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4.xml" ContentType="application/vnd.openxmlformats-officedocument.drawing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5.xml" ContentType="application/vnd.openxmlformats-officedocument.drawing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6.xml" ContentType="application/vnd.openxmlformats-officedocument.drawing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7.xml" ContentType="application/vnd.openxmlformats-officedocument.drawing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8.xml" ContentType="application/vnd.openxmlformats-officedocument.drawing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9.xml" ContentType="application/vnd.openxmlformats-officedocument.drawing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10.xml" ContentType="application/vnd.openxmlformats-officedocument.drawing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11.xml" ContentType="application/vnd.openxmlformats-officedocument.drawing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12.xml" ContentType="application/vnd.openxmlformats-officedocument.drawing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1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temsdgmbh.sharepoint.com/sites/ATEMSDGmbH/Shared Documents/ATEM_All/01_Sales/Sales &amp; Marketing (No Client Data)/01_Sales Material/02_Analytics/01_Delivery Systems/01_Nanoparticle/01_mRNA LNP/06_Example_Report/"/>
    </mc:Choice>
  </mc:AlternateContent>
  <xr:revisionPtr revIDLastSave="0" documentId="8_{34B8E4D1-6FAE-4F82-BBF6-B36C05F097F9}" xr6:coauthVersionLast="47" xr6:coauthVersionMax="47" xr10:uidLastSave="{00000000-0000-0000-0000-000000000000}"/>
  <workbookProtection workbookAlgorithmName="SHA-512" workbookHashValue="mmmbhgaQ/WzhHcs6HHAaPXOBCEUbuSozESyS+HiCtxiMNOWGTCRsNrTj1m8lhksHU+94eGR7/jTizR0tPQOY0Q==" workbookSaltValue="4+FVY+MjzkFkOZ2+OqGoVg==" workbookSpinCount="100000" lockStructure="1"/>
  <bookViews>
    <workbookView xWindow="-108" yWindow="-108" windowWidth="23256" windowHeight="12576" xr2:uid="{3C77720D-72EF-43EE-BC81-8BB7B5DAF0DC}"/>
  </bookViews>
  <sheets>
    <sheet name="Sample_Overview" sheetId="3" r:id="rId1"/>
    <sheet name="Comparison_Statistics" sheetId="99" r:id="rId2"/>
    <sheet name="Per_Sample_Statistics" sheetId="100" r:id="rId3"/>
    <sheet name="Graphics_Data" sheetId="101" state="hidden" r:id="rId4"/>
    <sheet name="Analysis_ATEM-230035-X0100" sheetId="120" state="hidden" r:id="rId5"/>
    <sheet name="Data_ATEM-230035-X0100" sheetId="121" state="hidden" r:id="rId6"/>
    <sheet name="Analysis_ATEM-230034-X0100" sheetId="118" state="hidden" r:id="rId7"/>
    <sheet name="Data_ATEM-230034-X0100" sheetId="119" state="hidden" r:id="rId8"/>
    <sheet name="Analysis_ATEM-230033-X0100" sheetId="116" state="hidden" r:id="rId9"/>
    <sheet name="Data_ATEM-230033-X0100" sheetId="117" state="hidden" r:id="rId10"/>
    <sheet name="Analysis_ATEM-230032-X0100" sheetId="114" state="hidden" r:id="rId11"/>
    <sheet name="Data_ATEM-230032-X0100" sheetId="115" state="hidden" r:id="rId12"/>
    <sheet name="Analysis_ATEM-230031-X0100" sheetId="112" state="hidden" r:id="rId13"/>
    <sheet name="Data_ATEM-230031-X0100" sheetId="113" state="hidden" r:id="rId14"/>
    <sheet name="Analysis_ATEM-230030-X0100" sheetId="110" state="hidden" r:id="rId15"/>
    <sheet name="Data_ATEM-230030-X0100" sheetId="111" state="hidden" r:id="rId16"/>
    <sheet name="Analysis_ATEM-230029-X0100" sheetId="108" state="hidden" r:id="rId17"/>
    <sheet name="Data_ATEM-230029-X0100" sheetId="109" state="hidden" r:id="rId18"/>
    <sheet name="Analysis_ATEM-230028-X0100" sheetId="106" state="hidden" r:id="rId19"/>
    <sheet name="Data_ATEM-230028-X0100" sheetId="107" state="hidden" r:id="rId20"/>
    <sheet name="Analysis_ATEM-230027-X0100" sheetId="104" state="hidden" r:id="rId21"/>
    <sheet name="Data_ATEM-230027-X0100" sheetId="105" state="hidden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xlnm._FilterDatabase" localSheetId="1" hidden="1">Comparison_Statistics!$B$7:$EZ$57</definedName>
    <definedName name="Customer_Sample_ID" localSheetId="20">#REF!</definedName>
    <definedName name="Customer_Sample_ID" localSheetId="18">#REF!</definedName>
    <definedName name="Customer_Sample_ID" localSheetId="16">#REF!</definedName>
    <definedName name="Customer_Sample_ID" localSheetId="14">#REF!</definedName>
    <definedName name="Customer_Sample_ID" localSheetId="12">#REF!</definedName>
    <definedName name="Customer_Sample_ID" localSheetId="10">#REF!</definedName>
    <definedName name="Customer_Sample_ID" localSheetId="8">#REF!</definedName>
    <definedName name="Customer_Sample_ID" localSheetId="6">#REF!</definedName>
    <definedName name="Customer_Sample_ID" localSheetId="4">#REF!</definedName>
    <definedName name="Customer_Sample_ID" localSheetId="21">#REF!</definedName>
    <definedName name="Customer_Sample_ID" localSheetId="19">#REF!</definedName>
    <definedName name="Customer_Sample_ID" localSheetId="17">#REF!</definedName>
    <definedName name="Customer_Sample_ID" localSheetId="15">#REF!</definedName>
    <definedName name="Customer_Sample_ID" localSheetId="13">#REF!</definedName>
    <definedName name="Customer_Sample_ID" localSheetId="11">#REF!</definedName>
    <definedName name="Customer_Sample_ID" localSheetId="9">#REF!</definedName>
    <definedName name="Customer_Sample_ID" localSheetId="7">#REF!</definedName>
    <definedName name="Customer_Sample_ID" localSheetId="5">#REF!</definedName>
    <definedName name="Customer_Sample_ID">#REF!</definedName>
    <definedName name="Dataset_name" localSheetId="20">#REF!</definedName>
    <definedName name="Dataset_name" localSheetId="18">#REF!</definedName>
    <definedName name="Dataset_name" localSheetId="16">#REF!</definedName>
    <definedName name="Dataset_name" localSheetId="14">#REF!</definedName>
    <definedName name="Dataset_name" localSheetId="12">#REF!</definedName>
    <definedName name="Dataset_name" localSheetId="10">#REF!</definedName>
    <definedName name="Dataset_name" localSheetId="8">#REF!</definedName>
    <definedName name="Dataset_name" localSheetId="6">#REF!</definedName>
    <definedName name="Dataset_name" localSheetId="4">#REF!</definedName>
    <definedName name="Dataset_name" localSheetId="21">#REF!</definedName>
    <definedName name="Dataset_name" localSheetId="19">#REF!</definedName>
    <definedName name="Dataset_name" localSheetId="17">#REF!</definedName>
    <definedName name="Dataset_name" localSheetId="15">#REF!</definedName>
    <definedName name="Dataset_name" localSheetId="13">#REF!</definedName>
    <definedName name="Dataset_name" localSheetId="11">#REF!</definedName>
    <definedName name="Dataset_name" localSheetId="9">#REF!</definedName>
    <definedName name="Dataset_name" localSheetId="7">#REF!</definedName>
    <definedName name="Dataset_name" localSheetId="5">#REF!</definedName>
    <definedName name="Dataset_name">#REF!</definedName>
    <definedName name="Image" localSheetId="20">#REF!</definedName>
    <definedName name="Image" localSheetId="18">#REF!</definedName>
    <definedName name="Image" localSheetId="16">#REF!</definedName>
    <definedName name="Image" localSheetId="14">#REF!</definedName>
    <definedName name="Image" localSheetId="12">#REF!</definedName>
    <definedName name="Image" localSheetId="10">#REF!</definedName>
    <definedName name="Image" localSheetId="8">#REF!</definedName>
    <definedName name="Image" localSheetId="6">#REF!</definedName>
    <definedName name="Image" localSheetId="4">#REF!</definedName>
    <definedName name="Image" localSheetId="21">#REF!</definedName>
    <definedName name="Image" localSheetId="19">#REF!</definedName>
    <definedName name="Image" localSheetId="17">#REF!</definedName>
    <definedName name="Image" localSheetId="15">#REF!</definedName>
    <definedName name="Image" localSheetId="13">#REF!</definedName>
    <definedName name="Image" localSheetId="11">#REF!</definedName>
    <definedName name="Image" localSheetId="9">#REF!</definedName>
    <definedName name="Image" localSheetId="7">#REF!</definedName>
    <definedName name="Image" localSheetId="5">#REF!</definedName>
    <definedName name="Image">#REF!</definedName>
    <definedName name="ShowImage" localSheetId="20">INDEX('Analysis_ATEM-230027-X0100'!Image,MATCH('Analysis_ATEM-230027-X0100'!Customer_Sample_ID,'Analysis_ATEM-230027-X0100'!Dataset_name,0))</definedName>
    <definedName name="ShowImage" localSheetId="18">INDEX('Analysis_ATEM-230028-X0100'!Image,MATCH('Analysis_ATEM-230028-X0100'!Customer_Sample_ID,'Analysis_ATEM-230028-X0100'!Dataset_name,0))</definedName>
    <definedName name="ShowImage" localSheetId="16">INDEX('Analysis_ATEM-230029-X0100'!Image,MATCH('Analysis_ATEM-230029-X0100'!Customer_Sample_ID,'Analysis_ATEM-230029-X0100'!Dataset_name,0))</definedName>
    <definedName name="ShowImage" localSheetId="14">INDEX('Analysis_ATEM-230030-X0100'!Image,MATCH('Analysis_ATEM-230030-X0100'!Customer_Sample_ID,'Analysis_ATEM-230030-X0100'!Dataset_name,0))</definedName>
    <definedName name="ShowImage" localSheetId="12">INDEX('Analysis_ATEM-230031-X0100'!Image,MATCH('Analysis_ATEM-230031-X0100'!Customer_Sample_ID,'Analysis_ATEM-230031-X0100'!Dataset_name,0))</definedName>
    <definedName name="ShowImage" localSheetId="10">INDEX('Analysis_ATEM-230032-X0100'!Image,MATCH('Analysis_ATEM-230032-X0100'!Customer_Sample_ID,'Analysis_ATEM-230032-X0100'!Dataset_name,0))</definedName>
    <definedName name="ShowImage" localSheetId="8">INDEX('Analysis_ATEM-230033-X0100'!Image,MATCH('Analysis_ATEM-230033-X0100'!Customer_Sample_ID,'Analysis_ATEM-230033-X0100'!Dataset_name,0))</definedName>
    <definedName name="ShowImage" localSheetId="6">INDEX('Analysis_ATEM-230034-X0100'!Image,MATCH('Analysis_ATEM-230034-X0100'!Customer_Sample_ID,'Analysis_ATEM-230034-X0100'!Dataset_name,0))</definedName>
    <definedName name="ShowImage" localSheetId="4">INDEX('Analysis_ATEM-230035-X0100'!Image,MATCH('Analysis_ATEM-230035-X0100'!Customer_Sample_ID,'Analysis_ATEM-230035-X0100'!Dataset_name,0))</definedName>
    <definedName name="ShowImage" localSheetId="21">INDEX('Data_ATEM-230027-X0100'!Image,MATCH('Data_ATEM-230027-X0100'!Customer_Sample_ID,'Data_ATEM-230027-X0100'!Dataset_name,0))</definedName>
    <definedName name="ShowImage" localSheetId="19">INDEX('Data_ATEM-230028-X0100'!Image,MATCH('Data_ATEM-230028-X0100'!Customer_Sample_ID,'Data_ATEM-230028-X0100'!Dataset_name,0))</definedName>
    <definedName name="ShowImage" localSheetId="17">INDEX('Data_ATEM-230029-X0100'!Image,MATCH('Data_ATEM-230029-X0100'!Customer_Sample_ID,'Data_ATEM-230029-X0100'!Dataset_name,0))</definedName>
    <definedName name="ShowImage" localSheetId="15">INDEX('Data_ATEM-230030-X0100'!Image,MATCH('Data_ATEM-230030-X0100'!Customer_Sample_ID,'Data_ATEM-230030-X0100'!Dataset_name,0))</definedName>
    <definedName name="ShowImage" localSheetId="13">INDEX('Data_ATEM-230031-X0100'!Image,MATCH('Data_ATEM-230031-X0100'!Customer_Sample_ID,'Data_ATEM-230031-X0100'!Dataset_name,0))</definedName>
    <definedName name="ShowImage" localSheetId="11">INDEX('Data_ATEM-230032-X0100'!Image,MATCH('Data_ATEM-230032-X0100'!Customer_Sample_ID,'Data_ATEM-230032-X0100'!Dataset_name,0))</definedName>
    <definedName name="ShowImage" localSheetId="9">INDEX('Data_ATEM-230033-X0100'!Image,MATCH('Data_ATEM-230033-X0100'!Customer_Sample_ID,'Data_ATEM-230033-X0100'!Dataset_name,0))</definedName>
    <definedName name="ShowImage" localSheetId="7">INDEX('Data_ATEM-230034-X0100'!Image,MATCH('Data_ATEM-230034-X0100'!Customer_Sample_ID,'Data_ATEM-230034-X0100'!Dataset_name,0))</definedName>
    <definedName name="ShowImage" localSheetId="5">INDEX('Data_ATEM-230035-X0100'!Image,MATCH('Data_ATEM-230035-X0100'!Customer_Sample_ID,'Data_ATEM-230035-X0100'!Dataset_name,0))</definedName>
    <definedName name="ShowImage">INDEX(Image,MATCH(Customer_Sample_ID,Dataset_name,0))</definedName>
    <definedName name="TabelleClean" localSheetId="20">[1]Clean_Values!$A$2:$I$45071</definedName>
    <definedName name="TabelleClean" localSheetId="18">[2]Clean_Values!$A$2:$I$44841</definedName>
    <definedName name="TabelleClean" localSheetId="16">[3]Clean_Values!$A$2:$I$42110</definedName>
    <definedName name="TabelleClean" localSheetId="14">[4]Clean_Values!$A$2:$I$38437</definedName>
    <definedName name="TabelleClean" localSheetId="12">[5]Clean_Values!$A$2:$I$31484</definedName>
    <definedName name="TabelleClean" localSheetId="10">[6]Clean_Values!$A$2:$I$34295</definedName>
    <definedName name="TabelleClean" localSheetId="8">[7]Clean_Values!$A$2:$I$49139</definedName>
    <definedName name="TabelleClean" localSheetId="6">[8]Clean_Values!$A$2:$I$30574</definedName>
    <definedName name="TabelleClean" localSheetId="4">[9]Clean_Values!$A$2:$I$14868</definedName>
    <definedName name="TabelleClean" localSheetId="21">[1]Clean_Values!$A$2:$I$45071</definedName>
    <definedName name="TabelleClean" localSheetId="19">[2]Clean_Values!$A$2:$I$44841</definedName>
    <definedName name="TabelleClean" localSheetId="17">[3]Clean_Values!$A$2:$I$42110</definedName>
    <definedName name="TabelleClean" localSheetId="15">[4]Clean_Values!$A$2:$I$38437</definedName>
    <definedName name="TabelleClean" localSheetId="13">[5]Clean_Values!$A$2:$I$31484</definedName>
    <definedName name="TabelleClean" localSheetId="11">[6]Clean_Values!$A$2:$I$34295</definedName>
    <definedName name="TabelleClean" localSheetId="9">[7]Clean_Values!$A$2:$I$49139</definedName>
    <definedName name="TabelleClean" localSheetId="7">[8]Clean_Values!$A$2:$I$30574</definedName>
    <definedName name="TabelleClean" localSheetId="5">[9]Clean_Values!$A$2:$I$14868</definedName>
    <definedName name="TabelleClean">[10]Clean_Values!$A$2:$I$5001</definedName>
    <definedName name="Unfiltered_Data" localSheetId="16">[3]Unfiltered!$A$2:$I$150000</definedName>
    <definedName name="Unfiltered_Data" localSheetId="14">[4]Unfiltered!$A$2:$I$150000</definedName>
    <definedName name="Unfiltered_Data" localSheetId="12">[5]Unfiltered!$A$2:$I$150000</definedName>
    <definedName name="Unfiltered_Data" localSheetId="10">[6]Unfiltered!$A$2:$I$150000</definedName>
    <definedName name="Unfiltered_Data" localSheetId="8">[7]Unfiltered!$A$2:$I$150000</definedName>
    <definedName name="Unfiltered_Data" localSheetId="6">[8]Unfiltered!$A$2:$I$150000</definedName>
    <definedName name="Unfiltered_Data" localSheetId="4">[9]Unfiltered!$A$2:$I$150000</definedName>
    <definedName name="Unfiltered_Data" localSheetId="17">[3]Unfiltered!$A$2:$I$150000</definedName>
    <definedName name="Unfiltered_Data" localSheetId="15">[4]Unfiltered!$A$2:$I$150000</definedName>
    <definedName name="Unfiltered_Data" localSheetId="13">[5]Unfiltered!$A$2:$I$150000</definedName>
    <definedName name="Unfiltered_Data" localSheetId="11">[6]Unfiltered!$A$2:$I$150000</definedName>
    <definedName name="Unfiltered_Data" localSheetId="9">[7]Unfiltered!$A$2:$I$150000</definedName>
    <definedName name="Unfiltered_Data" localSheetId="7">[8]Unfiltered!$A$2:$I$150000</definedName>
    <definedName name="Unfiltered_Data" localSheetId="5">[9]Unfiltered!$A$2:$I$150000</definedName>
    <definedName name="Unfiltered_Data">[2]Unfiltered!$A$2:$I$150000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" i="100" l="1"/>
  <c r="D11" i="100" s="1"/>
  <c r="D12" i="100" s="1"/>
  <c r="D13" i="100" s="1"/>
  <c r="D14" i="100" s="1"/>
  <c r="D15" i="100" s="1"/>
  <c r="D16" i="100" s="1"/>
  <c r="D17" i="100" s="1"/>
  <c r="D18" i="100" s="1"/>
  <c r="D19" i="100" s="1"/>
  <c r="D20" i="100" s="1"/>
  <c r="D21" i="100" s="1"/>
  <c r="D22" i="100" s="1"/>
  <c r="D23" i="100" s="1"/>
  <c r="D24" i="100" s="1"/>
  <c r="D25" i="100" s="1"/>
  <c r="D26" i="100" s="1"/>
  <c r="D27" i="100" s="1"/>
  <c r="D28" i="100" s="1"/>
  <c r="D29" i="100" s="1"/>
  <c r="D30" i="100" s="1"/>
  <c r="D31" i="100" s="1"/>
  <c r="D32" i="100" s="1"/>
  <c r="D33" i="100" s="1"/>
  <c r="D34" i="100" s="1"/>
  <c r="D35" i="100" s="1"/>
  <c r="D36" i="100" s="1"/>
  <c r="D37" i="100" s="1"/>
  <c r="D38" i="100" s="1"/>
  <c r="D39" i="100" s="1"/>
  <c r="D40" i="100" s="1"/>
  <c r="D41" i="100" s="1"/>
  <c r="D42" i="100" s="1"/>
  <c r="D43" i="100" s="1"/>
  <c r="D44" i="100" s="1"/>
  <c r="D45" i="100" s="1"/>
  <c r="D46" i="100" s="1"/>
  <c r="D47" i="100" s="1"/>
  <c r="D48" i="100" s="1"/>
  <c r="D49" i="100" s="1"/>
  <c r="D50" i="100" s="1"/>
  <c r="D51" i="100" s="1"/>
  <c r="D52" i="100" s="1"/>
  <c r="D53" i="100" s="1"/>
  <c r="D54" i="100" s="1"/>
  <c r="D55" i="100" s="1"/>
  <c r="D56" i="100" s="1"/>
  <c r="D57" i="100" s="1"/>
  <c r="D58" i="100" s="1"/>
  <c r="D59" i="100" s="1"/>
  <c r="D60" i="100" s="1"/>
  <c r="D61" i="100" s="1"/>
  <c r="D62" i="100" s="1"/>
  <c r="D63" i="100" s="1"/>
  <c r="D64" i="100" s="1"/>
  <c r="D65" i="100" s="1"/>
  <c r="D66" i="100" s="1"/>
  <c r="D67" i="100" s="1"/>
  <c r="D68" i="100" s="1"/>
  <c r="D69" i="100" s="1"/>
  <c r="D70" i="100" s="1"/>
  <c r="D71" i="100" s="1"/>
  <c r="D72" i="100" s="1"/>
  <c r="D73" i="100" s="1"/>
  <c r="D74" i="100" s="1"/>
  <c r="D75" i="100" s="1"/>
  <c r="D76" i="100" s="1"/>
  <c r="D77" i="100" s="1"/>
  <c r="D78" i="100" s="1"/>
  <c r="D79" i="100" s="1"/>
  <c r="D80" i="100" s="1"/>
  <c r="D81" i="100" s="1"/>
  <c r="D82" i="100" s="1"/>
  <c r="D83" i="100" s="1"/>
  <c r="D84" i="100" s="1"/>
  <c r="D85" i="100" s="1"/>
  <c r="D86" i="100" s="1"/>
  <c r="D87" i="100" s="1"/>
  <c r="D88" i="100" s="1"/>
  <c r="D89" i="100" s="1"/>
  <c r="D90" i="100" s="1"/>
  <c r="D91" i="100" s="1"/>
  <c r="D92" i="100" s="1"/>
  <c r="D93" i="100" s="1"/>
  <c r="D94" i="100" s="1"/>
  <c r="D95" i="100" s="1"/>
  <c r="D96" i="100" s="1"/>
  <c r="D97" i="100" s="1"/>
  <c r="D98" i="100" s="1"/>
  <c r="D99" i="100" s="1"/>
  <c r="D100" i="100" s="1"/>
  <c r="D101" i="100" s="1"/>
  <c r="D102" i="100" s="1"/>
  <c r="D103" i="100" s="1"/>
  <c r="D104" i="100" s="1"/>
  <c r="D105" i="100" s="1"/>
  <c r="D106" i="100" s="1"/>
  <c r="D107" i="100" s="1"/>
  <c r="D108" i="100" s="1"/>
  <c r="D109" i="100" s="1"/>
  <c r="D110" i="100" s="1"/>
  <c r="D111" i="100" s="1"/>
  <c r="D112" i="100" s="1"/>
  <c r="D113" i="100" s="1"/>
  <c r="D114" i="100" s="1"/>
  <c r="D115" i="100" s="1"/>
  <c r="D116" i="100" s="1"/>
  <c r="D117" i="100" s="1"/>
  <c r="D118" i="100" s="1"/>
  <c r="D119" i="100" s="1"/>
  <c r="D120" i="100" s="1"/>
  <c r="D121" i="100" s="1"/>
  <c r="D122" i="100" s="1"/>
  <c r="D123" i="100" s="1"/>
  <c r="D124" i="100" s="1"/>
  <c r="D125" i="100" s="1"/>
  <c r="D126" i="100" s="1"/>
  <c r="D127" i="100" s="1"/>
  <c r="D128" i="100" s="1"/>
  <c r="D129" i="100" s="1"/>
  <c r="D130" i="100" s="1"/>
  <c r="D131" i="100" s="1"/>
  <c r="D132" i="100" s="1"/>
  <c r="D133" i="100" s="1"/>
  <c r="D134" i="100" s="1"/>
  <c r="D135" i="100" s="1"/>
  <c r="D136" i="100" s="1"/>
  <c r="D137" i="100" s="1"/>
  <c r="D138" i="100" s="1"/>
  <c r="D139" i="100" s="1"/>
  <c r="D140" i="100" s="1"/>
  <c r="D141" i="100" s="1"/>
  <c r="D142" i="100" s="1"/>
  <c r="D143" i="100" s="1"/>
  <c r="D144" i="100" s="1"/>
  <c r="D145" i="100" s="1"/>
  <c r="D146" i="100" s="1"/>
  <c r="D147" i="100" s="1"/>
  <c r="D148" i="100" s="1"/>
  <c r="D149" i="100" s="1"/>
  <c r="D150" i="100" s="1"/>
  <c r="D151" i="100" s="1"/>
  <c r="D152" i="100" s="1"/>
  <c r="D153" i="100" s="1"/>
  <c r="D154" i="100" s="1"/>
  <c r="D155" i="100" s="1"/>
  <c r="D156" i="100" s="1"/>
  <c r="D157" i="100" s="1"/>
  <c r="D158" i="100" s="1"/>
  <c r="D159" i="100" s="1"/>
  <c r="D160" i="100" s="1"/>
  <c r="D161" i="100" s="1"/>
  <c r="D162" i="100" s="1"/>
  <c r="D163" i="100" s="1"/>
  <c r="D164" i="100" s="1"/>
  <c r="D165" i="100" s="1"/>
  <c r="D166" i="100" s="1"/>
  <c r="D167" i="100" s="1"/>
  <c r="D168" i="100" s="1"/>
  <c r="D169" i="100" s="1"/>
  <c r="D170" i="100" s="1"/>
  <c r="D171" i="100" s="1"/>
  <c r="D172" i="100" s="1"/>
  <c r="D173" i="100" s="1"/>
  <c r="D174" i="100" s="1"/>
  <c r="D175" i="100" s="1"/>
  <c r="D176" i="100" s="1"/>
  <c r="D177" i="100" s="1"/>
  <c r="D178" i="100" s="1"/>
  <c r="D179" i="100" s="1"/>
  <c r="D180" i="100" s="1"/>
  <c r="D181" i="100" s="1"/>
  <c r="D182" i="100" s="1"/>
  <c r="D183" i="100" s="1"/>
  <c r="D184" i="100" s="1"/>
  <c r="D185" i="100" s="1"/>
  <c r="D186" i="100" s="1"/>
  <c r="D187" i="100" s="1"/>
  <c r="D188" i="100" s="1"/>
  <c r="D189" i="100" s="1"/>
  <c r="D190" i="100" s="1"/>
  <c r="D191" i="100" s="1"/>
  <c r="D192" i="100" s="1"/>
  <c r="D193" i="100" s="1"/>
  <c r="D194" i="100" s="1"/>
  <c r="D195" i="100" s="1"/>
  <c r="D196" i="100" s="1"/>
  <c r="D197" i="100" s="1"/>
  <c r="D198" i="100" s="1"/>
  <c r="D199" i="100" s="1"/>
  <c r="D200" i="100" s="1"/>
  <c r="D201" i="100" s="1"/>
  <c r="D202" i="100" s="1"/>
  <c r="D203" i="100" s="1"/>
  <c r="D204" i="100" s="1"/>
  <c r="D205" i="100" s="1"/>
  <c r="D206" i="100" s="1"/>
  <c r="D207" i="100" s="1"/>
  <c r="D208" i="100" s="1"/>
  <c r="D209" i="100" s="1"/>
  <c r="D210" i="100" s="1"/>
  <c r="D211" i="100" s="1"/>
  <c r="D212" i="100" s="1"/>
  <c r="D213" i="100" s="1"/>
  <c r="D214" i="100" s="1"/>
  <c r="D215" i="100" s="1"/>
  <c r="D216" i="100" s="1"/>
  <c r="D217" i="100" s="1"/>
  <c r="D218" i="100" s="1"/>
  <c r="D219" i="100" s="1"/>
  <c r="D220" i="100" s="1"/>
  <c r="D221" i="100" s="1"/>
  <c r="D222" i="100" s="1"/>
  <c r="D223" i="100" s="1"/>
  <c r="D224" i="100" s="1"/>
  <c r="D225" i="100" s="1"/>
  <c r="D226" i="100" s="1"/>
  <c r="D227" i="100" s="1"/>
  <c r="D228" i="100" s="1"/>
  <c r="D229" i="100" s="1"/>
  <c r="A9" i="101"/>
  <c r="A10" i="101" s="1"/>
  <c r="A11" i="101" s="1"/>
  <c r="A12" i="101" s="1"/>
  <c r="A13" i="101" s="1"/>
  <c r="A14" i="101" s="1"/>
  <c r="A15" i="101" s="1"/>
  <c r="A16" i="101" s="1"/>
  <c r="A17" i="101" s="1"/>
  <c r="A18" i="101" s="1"/>
  <c r="A19" i="101" s="1"/>
  <c r="A20" i="101" s="1"/>
  <c r="A21" i="101" s="1"/>
  <c r="A22" i="101" s="1"/>
  <c r="A23" i="101" s="1"/>
  <c r="A24" i="101" s="1"/>
  <c r="A25" i="101" s="1"/>
  <c r="A26" i="101" s="1"/>
  <c r="A27" i="101" s="1"/>
  <c r="A28" i="101" s="1"/>
  <c r="A29" i="101" s="1"/>
  <c r="A30" i="101" s="1"/>
  <c r="A31" i="101" s="1"/>
  <c r="A32" i="101" s="1"/>
  <c r="A33" i="101" s="1"/>
  <c r="A34" i="101" s="1"/>
  <c r="A35" i="101" s="1"/>
  <c r="A36" i="101" s="1"/>
  <c r="A37" i="101" s="1"/>
  <c r="A38" i="101" s="1"/>
  <c r="A39" i="101" s="1"/>
  <c r="A40" i="101" s="1"/>
  <c r="A41" i="101" s="1"/>
  <c r="A42" i="101" s="1"/>
  <c r="A43" i="101" s="1"/>
  <c r="A44" i="101" s="1"/>
  <c r="A45" i="101" s="1"/>
  <c r="A46" i="101" s="1"/>
  <c r="A47" i="101" s="1"/>
  <c r="A48" i="101" s="1"/>
  <c r="A49" i="101" s="1"/>
  <c r="A50" i="101" s="1"/>
  <c r="A51" i="101" s="1"/>
  <c r="A52" i="101" s="1"/>
  <c r="A53" i="101" s="1"/>
  <c r="A54" i="101" s="1"/>
  <c r="A55" i="101" s="1"/>
  <c r="A56" i="101" s="1"/>
  <c r="A57" i="101" s="1"/>
  <c r="A58" i="101" s="1"/>
  <c r="A59" i="101" s="1"/>
  <c r="A60" i="101" s="1"/>
  <c r="A61" i="101" s="1"/>
  <c r="A62" i="101" s="1"/>
  <c r="A63" i="101" s="1"/>
  <c r="A64" i="101" s="1"/>
  <c r="A65" i="101" s="1"/>
  <c r="A66" i="101" s="1"/>
  <c r="A67" i="101" s="1"/>
  <c r="A68" i="101" s="1"/>
  <c r="A69" i="101" s="1"/>
  <c r="A70" i="101" s="1"/>
  <c r="A71" i="101" s="1"/>
  <c r="A72" i="101" s="1"/>
  <c r="A73" i="101" s="1"/>
  <c r="A74" i="101" s="1"/>
  <c r="A75" i="101" s="1"/>
  <c r="A76" i="101" s="1"/>
  <c r="A77" i="101" s="1"/>
  <c r="A78" i="101" s="1"/>
  <c r="A79" i="101" s="1"/>
  <c r="A80" i="101" s="1"/>
  <c r="A81" i="101" s="1"/>
  <c r="A82" i="101" s="1"/>
  <c r="A83" i="101" s="1"/>
  <c r="A84" i="101" s="1"/>
  <c r="A85" i="101" s="1"/>
  <c r="A86" i="101" s="1"/>
  <c r="A87" i="101" s="1"/>
  <c r="A88" i="101" s="1"/>
  <c r="A89" i="101" s="1"/>
  <c r="A90" i="101" s="1"/>
  <c r="A91" i="101" s="1"/>
  <c r="A92" i="101" s="1"/>
  <c r="A93" i="101" s="1"/>
  <c r="A94" i="101" s="1"/>
  <c r="A95" i="101" s="1"/>
  <c r="A96" i="101" s="1"/>
  <c r="A97" i="101" s="1"/>
  <c r="A98" i="101" s="1"/>
  <c r="A99" i="101" s="1"/>
  <c r="A100" i="101" s="1"/>
  <c r="A101" i="101" s="1"/>
  <c r="A102" i="101" s="1"/>
  <c r="A103" i="101" s="1"/>
  <c r="A104" i="101" s="1"/>
  <c r="A105" i="101" s="1"/>
  <c r="A106" i="101" s="1"/>
  <c r="A107" i="101" s="1"/>
  <c r="A108" i="101" s="1"/>
  <c r="A109" i="101" s="1"/>
  <c r="A110" i="101" s="1"/>
  <c r="A111" i="101" s="1"/>
  <c r="A112" i="101" s="1"/>
  <c r="A113" i="101" s="1"/>
  <c r="A114" i="101" s="1"/>
  <c r="A115" i="101" s="1"/>
  <c r="A116" i="101" s="1"/>
  <c r="A117" i="101" s="1"/>
  <c r="A118" i="101" s="1"/>
  <c r="A119" i="101" s="1"/>
  <c r="A120" i="101" s="1"/>
  <c r="A121" i="101" s="1"/>
  <c r="A122" i="101" s="1"/>
  <c r="A123" i="101" s="1"/>
  <c r="A124" i="101" s="1"/>
  <c r="A125" i="101" s="1"/>
  <c r="A126" i="101" s="1"/>
  <c r="A127" i="101" s="1"/>
  <c r="A128" i="101" s="1"/>
  <c r="A129" i="101" s="1"/>
  <c r="A130" i="101" s="1"/>
  <c r="A131" i="101" s="1"/>
  <c r="A132" i="101" s="1"/>
  <c r="A133" i="101" s="1"/>
  <c r="A134" i="101" s="1"/>
  <c r="A135" i="101" s="1"/>
  <c r="A136" i="101" s="1"/>
  <c r="A137" i="101" s="1"/>
  <c r="A138" i="101" s="1"/>
  <c r="A139" i="101" s="1"/>
  <c r="A140" i="101" s="1"/>
  <c r="A141" i="101" s="1"/>
  <c r="A142" i="101" s="1"/>
  <c r="A143" i="101" s="1"/>
  <c r="A144" i="101" s="1"/>
  <c r="A145" i="101" s="1"/>
  <c r="A146" i="101" s="1"/>
  <c r="A147" i="101" s="1"/>
  <c r="A148" i="101" s="1"/>
  <c r="A149" i="101" s="1"/>
  <c r="A150" i="101" s="1"/>
  <c r="A151" i="101" s="1"/>
  <c r="A152" i="101" s="1"/>
  <c r="A153" i="101" s="1"/>
  <c r="A154" i="101" s="1"/>
  <c r="A155" i="101" s="1"/>
  <c r="A156" i="101" s="1"/>
  <c r="A157" i="101" s="1"/>
  <c r="A158" i="101" s="1"/>
  <c r="A159" i="101" s="1"/>
  <c r="A160" i="101" s="1"/>
  <c r="A161" i="101" s="1"/>
  <c r="A162" i="101" s="1"/>
  <c r="A163" i="101" s="1"/>
  <c r="A164" i="101" s="1"/>
  <c r="A165" i="101" s="1"/>
  <c r="A166" i="101" s="1"/>
  <c r="A167" i="101" s="1"/>
  <c r="A168" i="101" s="1"/>
  <c r="A169" i="101" s="1"/>
  <c r="A170" i="101" s="1"/>
  <c r="A171" i="101" s="1"/>
  <c r="A172" i="101" s="1"/>
  <c r="A173" i="101" s="1"/>
  <c r="A174" i="101" s="1"/>
  <c r="A175" i="101" s="1"/>
  <c r="A176" i="101" s="1"/>
  <c r="A177" i="101" s="1"/>
  <c r="A178" i="101" s="1"/>
  <c r="A179" i="101" s="1"/>
  <c r="A180" i="101" s="1"/>
  <c r="A181" i="101" s="1"/>
  <c r="A182" i="101" s="1"/>
  <c r="A183" i="101" s="1"/>
  <c r="A184" i="101" s="1"/>
  <c r="A185" i="101" s="1"/>
  <c r="A186" i="101" s="1"/>
  <c r="A187" i="101" s="1"/>
  <c r="A188" i="101" s="1"/>
  <c r="A189" i="101" s="1"/>
  <c r="A190" i="101" s="1"/>
  <c r="A191" i="101" s="1"/>
  <c r="A192" i="101" s="1"/>
  <c r="A193" i="101" s="1"/>
  <c r="A194" i="101" s="1"/>
  <c r="A195" i="101" s="1"/>
  <c r="A196" i="101" s="1"/>
  <c r="A197" i="101" s="1"/>
  <c r="A198" i="101" s="1"/>
  <c r="A199" i="101" s="1"/>
  <c r="A200" i="101" s="1"/>
  <c r="A201" i="101" s="1"/>
  <c r="A202" i="101" s="1"/>
  <c r="A203" i="101" s="1"/>
  <c r="A204" i="101" s="1"/>
  <c r="A205" i="101" s="1"/>
  <c r="A206" i="101" s="1"/>
  <c r="A207" i="101" s="1"/>
  <c r="A208" i="101" s="1"/>
  <c r="A209" i="101" s="1"/>
  <c r="A210" i="101" s="1"/>
  <c r="A211" i="101" s="1"/>
  <c r="A212" i="101" s="1"/>
  <c r="A213" i="101" s="1"/>
  <c r="A214" i="101" s="1"/>
  <c r="A215" i="101" s="1"/>
  <c r="A216" i="101" s="1"/>
  <c r="A217" i="101" s="1"/>
  <c r="A218" i="101" s="1"/>
  <c r="A219" i="101" s="1"/>
  <c r="A220" i="101" s="1"/>
  <c r="A221" i="101" s="1"/>
  <c r="A222" i="101" s="1"/>
  <c r="A223" i="101" s="1"/>
  <c r="A224" i="101" s="1"/>
  <c r="A225" i="101" s="1"/>
  <c r="A226" i="101" s="1"/>
  <c r="A227" i="101" s="1"/>
  <c r="A228" i="101" s="1"/>
  <c r="A229" i="101" s="1"/>
  <c r="A230" i="101" s="1"/>
  <c r="A231" i="101" s="1"/>
  <c r="A232" i="101" s="1"/>
  <c r="A233" i="101" s="1"/>
  <c r="A234" i="101" s="1"/>
  <c r="A235" i="101" s="1"/>
  <c r="A236" i="101" s="1"/>
  <c r="A237" i="101" s="1"/>
  <c r="A238" i="101" s="1"/>
  <c r="A239" i="101" s="1"/>
  <c r="A240" i="101" s="1"/>
  <c r="A241" i="101" s="1"/>
  <c r="A242" i="101" s="1"/>
  <c r="A243" i="101" s="1"/>
  <c r="A244" i="101" s="1"/>
  <c r="A245" i="101" s="1"/>
  <c r="A246" i="101" s="1"/>
  <c r="A247" i="101" s="1"/>
  <c r="A248" i="101" s="1"/>
  <c r="A249" i="101" s="1"/>
  <c r="A250" i="101" s="1"/>
  <c r="A251" i="101" s="1"/>
  <c r="A252" i="101" s="1"/>
  <c r="A253" i="101" s="1"/>
  <c r="A254" i="101" s="1"/>
  <c r="A255" i="101" s="1"/>
  <c r="A256" i="101" s="1"/>
  <c r="A257" i="101" s="1"/>
  <c r="A258" i="101" s="1"/>
  <c r="A259" i="101" s="1"/>
  <c r="A260" i="101" s="1"/>
  <c r="A261" i="101" s="1"/>
  <c r="A262" i="101" s="1"/>
  <c r="A263" i="101" s="1"/>
  <c r="A264" i="101" s="1"/>
  <c r="A265" i="101" s="1"/>
  <c r="A266" i="101" s="1"/>
  <c r="A267" i="101" s="1"/>
  <c r="A268" i="101" s="1"/>
  <c r="A269" i="101" s="1"/>
  <c r="A270" i="101" s="1"/>
  <c r="A271" i="101" s="1"/>
  <c r="A272" i="101" s="1"/>
  <c r="A273" i="101" s="1"/>
  <c r="A274" i="101" s="1"/>
  <c r="A275" i="101" s="1"/>
  <c r="A276" i="101" s="1"/>
  <c r="A277" i="101" s="1"/>
  <c r="A278" i="101" s="1"/>
  <c r="A279" i="101" s="1"/>
  <c r="A280" i="101" s="1"/>
  <c r="A281" i="101" s="1"/>
  <c r="A282" i="101" s="1"/>
  <c r="A283" i="101" s="1"/>
  <c r="A284" i="101" s="1"/>
  <c r="A285" i="101" s="1"/>
  <c r="A286" i="101" s="1"/>
  <c r="A287" i="101" s="1"/>
  <c r="A288" i="101" s="1"/>
  <c r="A289" i="101" s="1"/>
  <c r="A290" i="101" s="1"/>
  <c r="A291" i="101" s="1"/>
  <c r="A292" i="101" s="1"/>
  <c r="A293" i="101" s="1"/>
  <c r="A294" i="101" s="1"/>
  <c r="A295" i="101" s="1"/>
  <c r="A296" i="101" s="1"/>
  <c r="A297" i="101" s="1"/>
  <c r="A298" i="101" s="1"/>
  <c r="A299" i="101" s="1"/>
  <c r="A300" i="101" s="1"/>
  <c r="A301" i="101" s="1"/>
  <c r="A302" i="101" s="1"/>
  <c r="A303" i="101" s="1"/>
  <c r="A304" i="101" s="1"/>
  <c r="A305" i="101" s="1"/>
  <c r="A306" i="101" s="1"/>
  <c r="A307" i="101" s="1"/>
  <c r="A308" i="101" s="1"/>
  <c r="A309" i="101" s="1"/>
  <c r="A310" i="101" s="1"/>
  <c r="A311" i="101" s="1"/>
  <c r="A312" i="101" s="1"/>
  <c r="A313" i="101" s="1"/>
  <c r="A314" i="101" s="1"/>
  <c r="A315" i="101" s="1"/>
  <c r="A316" i="101" s="1"/>
  <c r="A317" i="101" s="1"/>
  <c r="A318" i="101" s="1"/>
  <c r="A319" i="101" s="1"/>
  <c r="A320" i="101" s="1"/>
  <c r="A321" i="101" s="1"/>
  <c r="A322" i="101" s="1"/>
  <c r="A323" i="101" s="1"/>
  <c r="A324" i="101" s="1"/>
  <c r="A325" i="101" s="1"/>
  <c r="A326" i="101" s="1"/>
  <c r="A327" i="101" s="1"/>
  <c r="A328" i="101" s="1"/>
  <c r="A329" i="101" s="1"/>
  <c r="A330" i="101" s="1"/>
  <c r="A331" i="101" s="1"/>
  <c r="A332" i="101" s="1"/>
  <c r="A333" i="101" s="1"/>
  <c r="A334" i="101" s="1"/>
  <c r="A335" i="101" s="1"/>
  <c r="A336" i="101" s="1"/>
  <c r="A337" i="101" s="1"/>
  <c r="A338" i="101" s="1"/>
  <c r="A339" i="101" s="1"/>
  <c r="A340" i="101" s="1"/>
  <c r="A341" i="101" s="1"/>
  <c r="A342" i="101" s="1"/>
  <c r="A343" i="101" s="1"/>
  <c r="A344" i="101" s="1"/>
  <c r="A345" i="101" s="1"/>
  <c r="A346" i="101" s="1"/>
  <c r="A347" i="101" s="1"/>
  <c r="A348" i="101" s="1"/>
  <c r="A349" i="101" s="1"/>
  <c r="A350" i="101" s="1"/>
  <c r="A351" i="101" s="1"/>
  <c r="A352" i="101" s="1"/>
  <c r="A353" i="101" s="1"/>
  <c r="A354" i="101" s="1"/>
  <c r="A355" i="101" s="1"/>
  <c r="A356" i="101" s="1"/>
  <c r="A357" i="101" s="1"/>
  <c r="A358" i="101" s="1"/>
  <c r="A359" i="101" s="1"/>
  <c r="A360" i="101" s="1"/>
  <c r="A361" i="101" s="1"/>
  <c r="A362" i="101" s="1"/>
  <c r="A363" i="101" s="1"/>
  <c r="A364" i="101" s="1"/>
  <c r="A365" i="101" s="1"/>
  <c r="A366" i="101" s="1"/>
  <c r="A367" i="101" s="1"/>
  <c r="A368" i="101" s="1"/>
  <c r="A369" i="101" s="1"/>
  <c r="A370" i="101" s="1"/>
  <c r="A371" i="101" s="1"/>
  <c r="A372" i="101" s="1"/>
  <c r="A373" i="101" s="1"/>
  <c r="A374" i="101" s="1"/>
  <c r="A375" i="101" s="1"/>
  <c r="A376" i="101" s="1"/>
  <c r="A377" i="101" s="1"/>
  <c r="A378" i="101" s="1"/>
  <c r="A379" i="101" s="1"/>
  <c r="A380" i="101" s="1"/>
  <c r="A381" i="101" s="1"/>
  <c r="A382" i="101" s="1"/>
  <c r="A383" i="101" s="1"/>
  <c r="A384" i="101" s="1"/>
  <c r="A385" i="101" s="1"/>
  <c r="A386" i="101" s="1"/>
  <c r="A387" i="101" s="1"/>
  <c r="A388" i="101" s="1"/>
  <c r="A389" i="101" s="1"/>
  <c r="A390" i="101" s="1"/>
  <c r="A391" i="101" s="1"/>
  <c r="A392" i="101" s="1"/>
  <c r="A393" i="101" s="1"/>
  <c r="A394" i="101" s="1"/>
  <c r="A395" i="101" s="1"/>
  <c r="A396" i="101" s="1"/>
  <c r="A397" i="101" s="1"/>
  <c r="A398" i="101" s="1"/>
  <c r="A399" i="101" s="1"/>
  <c r="A400" i="101" s="1"/>
  <c r="A401" i="101" s="1"/>
  <c r="A402" i="101" s="1"/>
  <c r="A403" i="101" s="1"/>
  <c r="A404" i="101" s="1"/>
  <c r="A405" i="101" s="1"/>
  <c r="A406" i="101" s="1"/>
  <c r="A407" i="101" s="1"/>
  <c r="A408" i="101" s="1"/>
  <c r="A409" i="101" s="1"/>
  <c r="A410" i="101" s="1"/>
  <c r="A411" i="101" s="1"/>
  <c r="A412" i="101" s="1"/>
  <c r="A413" i="101" s="1"/>
  <c r="A414" i="101" s="1"/>
  <c r="A415" i="101" s="1"/>
  <c r="A416" i="101" s="1"/>
  <c r="A417" i="101" s="1"/>
  <c r="A418" i="101" s="1"/>
  <c r="A419" i="101" s="1"/>
  <c r="A420" i="101" s="1"/>
  <c r="A421" i="101" s="1"/>
  <c r="A422" i="101" s="1"/>
  <c r="A423" i="101" s="1"/>
  <c r="A424" i="101" s="1"/>
  <c r="A425" i="101" s="1"/>
  <c r="A426" i="101" s="1"/>
  <c r="A427" i="101" s="1"/>
  <c r="A428" i="101" s="1"/>
  <c r="A429" i="101" s="1"/>
  <c r="A430" i="101" s="1"/>
  <c r="A431" i="101" s="1"/>
  <c r="A432" i="101" s="1"/>
  <c r="A433" i="101" s="1"/>
  <c r="A434" i="101" s="1"/>
  <c r="A435" i="101" s="1"/>
  <c r="A436" i="101" s="1"/>
  <c r="A437" i="101" s="1"/>
  <c r="A438" i="101" s="1"/>
  <c r="A439" i="101" s="1"/>
  <c r="A440" i="101" s="1"/>
  <c r="A441" i="101" s="1"/>
  <c r="A442" i="101" s="1"/>
  <c r="A443" i="101" s="1"/>
  <c r="A444" i="101" s="1"/>
  <c r="A445" i="101" s="1"/>
  <c r="A446" i="101" s="1"/>
  <c r="A447" i="101" s="1"/>
  <c r="A448" i="101" s="1"/>
  <c r="A449" i="101" s="1"/>
  <c r="A450" i="101" s="1"/>
  <c r="A451" i="101" s="1"/>
  <c r="A452" i="101" s="1"/>
  <c r="A453" i="101" s="1"/>
  <c r="A454" i="101" s="1"/>
  <c r="A455" i="101" s="1"/>
  <c r="A456" i="101" s="1"/>
  <c r="A457" i="101" s="1"/>
  <c r="A458" i="101" s="1"/>
  <c r="A459" i="101" s="1"/>
  <c r="A460" i="101" s="1"/>
  <c r="A461" i="101" s="1"/>
  <c r="A462" i="101" s="1"/>
  <c r="A463" i="101" s="1"/>
  <c r="A464" i="101" s="1"/>
  <c r="A465" i="101" s="1"/>
  <c r="A466" i="101" s="1"/>
  <c r="A467" i="101" s="1"/>
  <c r="A468" i="101" s="1"/>
  <c r="A469" i="101" s="1"/>
  <c r="A470" i="101" s="1"/>
  <c r="A471" i="101" s="1"/>
  <c r="A472" i="101" s="1"/>
  <c r="A473" i="101" s="1"/>
  <c r="A474" i="101" s="1"/>
  <c r="A475" i="101" s="1"/>
  <c r="A476" i="101" s="1"/>
  <c r="A477" i="101" s="1"/>
  <c r="A478" i="101" s="1"/>
  <c r="A479" i="101" s="1"/>
  <c r="A480" i="101" s="1"/>
  <c r="A481" i="101" s="1"/>
  <c r="A482" i="101" s="1"/>
  <c r="A8" i="101"/>
  <c r="B2" i="101"/>
  <c r="AB503" i="101"/>
  <c r="AA503" i="101"/>
  <c r="Z503" i="101"/>
  <c r="AJ467" i="101"/>
  <c r="P464" i="101"/>
  <c r="I464" i="101"/>
  <c r="C464" i="101"/>
  <c r="B465" i="101" s="1"/>
  <c r="X463" i="101"/>
  <c r="AD463" i="101" s="1"/>
  <c r="AJ462" i="101"/>
  <c r="AJ457" i="101"/>
  <c r="P442" i="101"/>
  <c r="I442" i="101"/>
  <c r="C442" i="101"/>
  <c r="AK428" i="101"/>
  <c r="AK437" i="101" s="1"/>
  <c r="AK420" i="101"/>
  <c r="AK429" i="101" s="1"/>
  <c r="AK447" i="101" s="1"/>
  <c r="AD420" i="101"/>
  <c r="X420" i="101"/>
  <c r="W421" i="101" s="1"/>
  <c r="P420" i="101"/>
  <c r="I420" i="101"/>
  <c r="C420" i="101"/>
  <c r="J420" i="101" s="1"/>
  <c r="P336" i="101"/>
  <c r="I336" i="101"/>
  <c r="C336" i="101"/>
  <c r="AD172" i="101"/>
  <c r="AE172" i="101" s="1"/>
  <c r="AD173" i="101" s="1"/>
  <c r="AE173" i="101" s="1"/>
  <c r="AD174" i="101" s="1"/>
  <c r="AE174" i="101" s="1"/>
  <c r="AD175" i="101" s="1"/>
  <c r="AE175" i="101" s="1"/>
  <c r="AD176" i="101" s="1"/>
  <c r="AE176" i="101" s="1"/>
  <c r="AD177" i="101" s="1"/>
  <c r="AE177" i="101" s="1"/>
  <c r="AD178" i="101" s="1"/>
  <c r="AE178" i="101" s="1"/>
  <c r="AD179" i="101" s="1"/>
  <c r="AE179" i="101" s="1"/>
  <c r="AD180" i="101" s="1"/>
  <c r="AE180" i="101" s="1"/>
  <c r="AD181" i="101" s="1"/>
  <c r="AE181" i="101" s="1"/>
  <c r="AD182" i="101" s="1"/>
  <c r="AE182" i="101" s="1"/>
  <c r="AD183" i="101" s="1"/>
  <c r="AE183" i="101" s="1"/>
  <c r="AD184" i="101" s="1"/>
  <c r="AE184" i="101" s="1"/>
  <c r="AD185" i="101" s="1"/>
  <c r="AE185" i="101" s="1"/>
  <c r="AD186" i="101" s="1"/>
  <c r="AE186" i="101" s="1"/>
  <c r="AD187" i="101" s="1"/>
  <c r="AE187" i="101" s="1"/>
  <c r="AD188" i="101" s="1"/>
  <c r="AE188" i="101" s="1"/>
  <c r="AD189" i="101" s="1"/>
  <c r="AE189" i="101" s="1"/>
  <c r="AD190" i="101" s="1"/>
  <c r="AE190" i="101" s="1"/>
  <c r="AD191" i="101" s="1"/>
  <c r="AE191" i="101" s="1"/>
  <c r="AD192" i="101" s="1"/>
  <c r="AE192" i="101" s="1"/>
  <c r="AD193" i="101" s="1"/>
  <c r="AE193" i="101" s="1"/>
  <c r="AD194" i="101" s="1"/>
  <c r="AE194" i="101" s="1"/>
  <c r="AD195" i="101" s="1"/>
  <c r="AE195" i="101" s="1"/>
  <c r="AD196" i="101" s="1"/>
  <c r="AE196" i="101" s="1"/>
  <c r="AD197" i="101" s="1"/>
  <c r="AE197" i="101" s="1"/>
  <c r="AD198" i="101" s="1"/>
  <c r="AE198" i="101" s="1"/>
  <c r="AD199" i="101" s="1"/>
  <c r="AE199" i="101" s="1"/>
  <c r="AD200" i="101" s="1"/>
  <c r="AE200" i="101" s="1"/>
  <c r="AD201" i="101" s="1"/>
  <c r="AE201" i="101" s="1"/>
  <c r="AD202" i="101" s="1"/>
  <c r="AE202" i="101" s="1"/>
  <c r="AD203" i="101" s="1"/>
  <c r="AE203" i="101" s="1"/>
  <c r="AD204" i="101" s="1"/>
  <c r="AE204" i="101" s="1"/>
  <c r="AD205" i="101" s="1"/>
  <c r="AE205" i="101" s="1"/>
  <c r="AD206" i="101" s="1"/>
  <c r="AE206" i="101" s="1"/>
  <c r="AD207" i="101" s="1"/>
  <c r="AE207" i="101" s="1"/>
  <c r="AD208" i="101" s="1"/>
  <c r="AE208" i="101" s="1"/>
  <c r="AD209" i="101" s="1"/>
  <c r="AE209" i="101" s="1"/>
  <c r="AD210" i="101" s="1"/>
  <c r="AE210" i="101" s="1"/>
  <c r="AD211" i="101" s="1"/>
  <c r="AE211" i="101" s="1"/>
  <c r="AD212" i="101" s="1"/>
  <c r="AE212" i="101" s="1"/>
  <c r="AD213" i="101" s="1"/>
  <c r="AE213" i="101" s="1"/>
  <c r="AD214" i="101" s="1"/>
  <c r="AE214" i="101" s="1"/>
  <c r="AD215" i="101" s="1"/>
  <c r="AE215" i="101" s="1"/>
  <c r="AD216" i="101" s="1"/>
  <c r="AE216" i="101" s="1"/>
  <c r="AD217" i="101" s="1"/>
  <c r="AE217" i="101" s="1"/>
  <c r="AD218" i="101" s="1"/>
  <c r="AE218" i="101" s="1"/>
  <c r="AD219" i="101" s="1"/>
  <c r="AE219" i="101" s="1"/>
  <c r="AD220" i="101" s="1"/>
  <c r="AE220" i="101" s="1"/>
  <c r="AD221" i="101" s="1"/>
  <c r="AE221" i="101" s="1"/>
  <c r="AD222" i="101" s="1"/>
  <c r="AE222" i="101" s="1"/>
  <c r="AD223" i="101" s="1"/>
  <c r="AE223" i="101" s="1"/>
  <c r="AD224" i="101" s="1"/>
  <c r="AE224" i="101" s="1"/>
  <c r="AD225" i="101" s="1"/>
  <c r="AE225" i="101" s="1"/>
  <c r="AD226" i="101" s="1"/>
  <c r="AE226" i="101" s="1"/>
  <c r="AD227" i="101" s="1"/>
  <c r="AE227" i="101" s="1"/>
  <c r="AD228" i="101" s="1"/>
  <c r="AE228" i="101" s="1"/>
  <c r="AD229" i="101" s="1"/>
  <c r="AE229" i="101" s="1"/>
  <c r="AD230" i="101" s="1"/>
  <c r="AE230" i="101" s="1"/>
  <c r="W172" i="101"/>
  <c r="X172" i="101" s="1"/>
  <c r="W173" i="101" s="1"/>
  <c r="X173" i="101" s="1"/>
  <c r="W174" i="101" s="1"/>
  <c r="X174" i="101" s="1"/>
  <c r="W175" i="101" s="1"/>
  <c r="X175" i="101" s="1"/>
  <c r="W176" i="101" s="1"/>
  <c r="X176" i="101" s="1"/>
  <c r="W177" i="101" s="1"/>
  <c r="X177" i="101" s="1"/>
  <c r="W178" i="101" s="1"/>
  <c r="X178" i="101" s="1"/>
  <c r="W179" i="101" s="1"/>
  <c r="X179" i="101" s="1"/>
  <c r="W180" i="101" s="1"/>
  <c r="X180" i="101" s="1"/>
  <c r="W181" i="101" s="1"/>
  <c r="X181" i="101" s="1"/>
  <c r="W182" i="101" s="1"/>
  <c r="X182" i="101" s="1"/>
  <c r="W183" i="101" s="1"/>
  <c r="X183" i="101" s="1"/>
  <c r="W184" i="101" s="1"/>
  <c r="X184" i="101" s="1"/>
  <c r="W185" i="101" s="1"/>
  <c r="X185" i="101" s="1"/>
  <c r="W186" i="101" s="1"/>
  <c r="X186" i="101" s="1"/>
  <c r="W187" i="101" s="1"/>
  <c r="X187" i="101" s="1"/>
  <c r="W188" i="101" s="1"/>
  <c r="X188" i="101" s="1"/>
  <c r="W189" i="101" s="1"/>
  <c r="X189" i="101" s="1"/>
  <c r="W190" i="101" s="1"/>
  <c r="X190" i="101" s="1"/>
  <c r="W191" i="101" s="1"/>
  <c r="X191" i="101" s="1"/>
  <c r="W192" i="101" s="1"/>
  <c r="X192" i="101" s="1"/>
  <c r="W193" i="101" s="1"/>
  <c r="X193" i="101" s="1"/>
  <c r="W194" i="101" s="1"/>
  <c r="X194" i="101" s="1"/>
  <c r="W195" i="101" s="1"/>
  <c r="X195" i="101" s="1"/>
  <c r="W196" i="101" s="1"/>
  <c r="X196" i="101" s="1"/>
  <c r="W197" i="101" s="1"/>
  <c r="X197" i="101" s="1"/>
  <c r="W198" i="101" s="1"/>
  <c r="X198" i="101" s="1"/>
  <c r="W199" i="101" s="1"/>
  <c r="X199" i="101" s="1"/>
  <c r="W200" i="101" s="1"/>
  <c r="X200" i="101" s="1"/>
  <c r="W201" i="101" s="1"/>
  <c r="X201" i="101" s="1"/>
  <c r="W202" i="101" s="1"/>
  <c r="X202" i="101" s="1"/>
  <c r="W203" i="101" s="1"/>
  <c r="X203" i="101" s="1"/>
  <c r="W204" i="101" s="1"/>
  <c r="X204" i="101" s="1"/>
  <c r="W205" i="101" s="1"/>
  <c r="X205" i="101" s="1"/>
  <c r="W206" i="101" s="1"/>
  <c r="X206" i="101" s="1"/>
  <c r="W207" i="101" s="1"/>
  <c r="X207" i="101" s="1"/>
  <c r="W208" i="101" s="1"/>
  <c r="X208" i="101" s="1"/>
  <c r="W209" i="101" s="1"/>
  <c r="X209" i="101" s="1"/>
  <c r="W210" i="101" s="1"/>
  <c r="X210" i="101" s="1"/>
  <c r="W211" i="101" s="1"/>
  <c r="X211" i="101" s="1"/>
  <c r="W212" i="101" s="1"/>
  <c r="X212" i="101" s="1"/>
  <c r="W213" i="101" s="1"/>
  <c r="X213" i="101" s="1"/>
  <c r="W214" i="101" s="1"/>
  <c r="X214" i="101" s="1"/>
  <c r="W215" i="101" s="1"/>
  <c r="X215" i="101" s="1"/>
  <c r="W216" i="101" s="1"/>
  <c r="X216" i="101" s="1"/>
  <c r="W217" i="101" s="1"/>
  <c r="X217" i="101" s="1"/>
  <c r="W218" i="101" s="1"/>
  <c r="X218" i="101" s="1"/>
  <c r="W219" i="101" s="1"/>
  <c r="X219" i="101" s="1"/>
  <c r="W220" i="101" s="1"/>
  <c r="X220" i="101" s="1"/>
  <c r="W221" i="101" s="1"/>
  <c r="X221" i="101" s="1"/>
  <c r="W222" i="101" s="1"/>
  <c r="X222" i="101" s="1"/>
  <c r="W223" i="101" s="1"/>
  <c r="X223" i="101" s="1"/>
  <c r="W224" i="101" s="1"/>
  <c r="X224" i="101" s="1"/>
  <c r="W225" i="101" s="1"/>
  <c r="X225" i="101" s="1"/>
  <c r="W226" i="101" s="1"/>
  <c r="X226" i="101" s="1"/>
  <c r="W227" i="101" s="1"/>
  <c r="X227" i="101" s="1"/>
  <c r="W228" i="101" s="1"/>
  <c r="X228" i="101" s="1"/>
  <c r="W229" i="101" s="1"/>
  <c r="X229" i="101" s="1"/>
  <c r="W230" i="101" s="1"/>
  <c r="X230" i="101" s="1"/>
  <c r="B172" i="101"/>
  <c r="C172" i="101" s="1"/>
  <c r="Q171" i="101"/>
  <c r="P171" i="101"/>
  <c r="J171" i="101"/>
  <c r="I171" i="101"/>
  <c r="W8" i="101"/>
  <c r="B8" i="101"/>
  <c r="P8" i="101" s="1"/>
  <c r="Q7" i="101"/>
  <c r="P7" i="101"/>
  <c r="J7" i="101"/>
  <c r="I7" i="101"/>
  <c r="C21" i="3" a="1"/>
  <c r="C23" i="3" a="1"/>
  <c r="C25" i="3" a="1"/>
  <c r="C28" i="3" a="1"/>
  <c r="C26" i="3" a="1"/>
  <c r="C24" i="3" a="1"/>
  <c r="C22" i="3" a="1"/>
  <c r="C27" i="3" a="1"/>
  <c r="C20" i="3" a="1"/>
  <c r="C28" i="3" l="1"/>
  <c r="B16" i="99" s="1"/>
  <c r="D16" i="99" s="1"/>
  <c r="E16" i="99" s="1"/>
  <c r="C27" i="3"/>
  <c r="B15" i="99" s="1"/>
  <c r="D15" i="99" s="1"/>
  <c r="E15" i="99" s="1"/>
  <c r="C23" i="3"/>
  <c r="B11" i="99" s="1"/>
  <c r="D11" i="99" s="1"/>
  <c r="E11" i="99" s="1"/>
  <c r="C22" i="3"/>
  <c r="B10" i="99" s="1"/>
  <c r="D10" i="99" s="1"/>
  <c r="E10" i="99" s="1"/>
  <c r="C25" i="3"/>
  <c r="B13" i="99" s="1"/>
  <c r="D13" i="99" s="1"/>
  <c r="E13" i="99" s="1"/>
  <c r="C26" i="3"/>
  <c r="B14" i="99" s="1"/>
  <c r="D14" i="99" s="1"/>
  <c r="E14" i="99" s="1"/>
  <c r="C24" i="3"/>
  <c r="B12" i="99" s="1"/>
  <c r="D12" i="99" s="1"/>
  <c r="E12" i="99" s="1"/>
  <c r="C20" i="3"/>
  <c r="D2" i="101" s="1"/>
  <c r="C21" i="3"/>
  <c r="B9" i="99" s="1"/>
  <c r="D9" i="99" s="1"/>
  <c r="E9" i="99" s="1"/>
  <c r="W464" i="101"/>
  <c r="X464" i="101" s="1"/>
  <c r="AD421" i="101" s="1"/>
  <c r="AK446" i="101"/>
  <c r="J336" i="101"/>
  <c r="Q336" i="101"/>
  <c r="C16" i="99"/>
  <c r="B337" i="101"/>
  <c r="C337" i="101" s="1"/>
  <c r="X8" i="101"/>
  <c r="W9" i="101" s="1"/>
  <c r="X9" i="101"/>
  <c r="J172" i="101"/>
  <c r="B173" i="101"/>
  <c r="Q172" i="101"/>
  <c r="I8" i="101"/>
  <c r="C8" i="101"/>
  <c r="P172" i="101"/>
  <c r="I172" i="101"/>
  <c r="AK438" i="101"/>
  <c r="AL419" i="101"/>
  <c r="Q420" i="101"/>
  <c r="B421" i="101"/>
  <c r="X421" i="101"/>
  <c r="B443" i="101"/>
  <c r="Q442" i="101"/>
  <c r="J442" i="101"/>
  <c r="C465" i="101"/>
  <c r="I465" i="101"/>
  <c r="P465" i="101"/>
  <c r="W465" i="101"/>
  <c r="X465" i="101" s="1"/>
  <c r="AD464" i="101"/>
  <c r="J464" i="101"/>
  <c r="Q464" i="101"/>
  <c r="C13" i="99" l="1"/>
  <c r="C10" i="99"/>
  <c r="C11" i="99"/>
  <c r="C12" i="99"/>
  <c r="C14" i="99"/>
  <c r="C15" i="99"/>
  <c r="H2" i="101"/>
  <c r="F2" i="101"/>
  <c r="C9" i="99"/>
  <c r="B8" i="99"/>
  <c r="D8" i="99" s="1"/>
  <c r="E8" i="99" s="1"/>
  <c r="I337" i="101"/>
  <c r="P337" i="101"/>
  <c r="W422" i="101"/>
  <c r="P421" i="101"/>
  <c r="I421" i="101"/>
  <c r="C421" i="101"/>
  <c r="J8" i="101"/>
  <c r="B9" i="101"/>
  <c r="Q8" i="101"/>
  <c r="P173" i="101"/>
  <c r="C173" i="101"/>
  <c r="I173" i="101"/>
  <c r="W466" i="101"/>
  <c r="X466" i="101" s="1"/>
  <c r="AD465" i="101"/>
  <c r="AD422" i="101"/>
  <c r="Q337" i="101"/>
  <c r="B338" i="101"/>
  <c r="J337" i="101"/>
  <c r="AL428" i="101"/>
  <c r="AL420" i="101"/>
  <c r="W10" i="101"/>
  <c r="I443" i="101"/>
  <c r="P443" i="101"/>
  <c r="C443" i="101"/>
  <c r="J465" i="101"/>
  <c r="B466" i="101"/>
  <c r="Q465" i="101"/>
  <c r="C8" i="99" l="1"/>
  <c r="AL446" i="101"/>
  <c r="AL437" i="101"/>
  <c r="X10" i="101"/>
  <c r="W11" i="101" s="1"/>
  <c r="C338" i="101"/>
  <c r="P338" i="101"/>
  <c r="I338" i="101"/>
  <c r="B444" i="101"/>
  <c r="Q443" i="101"/>
  <c r="J443" i="101"/>
  <c r="B174" i="101"/>
  <c r="Q173" i="101"/>
  <c r="J173" i="101"/>
  <c r="X422" i="101"/>
  <c r="W423" i="101" s="1"/>
  <c r="Q421" i="101"/>
  <c r="B422" i="101"/>
  <c r="J421" i="101"/>
  <c r="P466" i="101"/>
  <c r="C466" i="101"/>
  <c r="I466" i="101"/>
  <c r="AL429" i="101"/>
  <c r="AM419" i="101"/>
  <c r="AD466" i="101"/>
  <c r="W467" i="101"/>
  <c r="X467" i="101" s="1"/>
  <c r="AD423" i="101"/>
  <c r="C9" i="101"/>
  <c r="I9" i="101"/>
  <c r="P9" i="101"/>
  <c r="U185" i="100" a="1"/>
  <c r="G19" i="100" a="1"/>
  <c r="G19" i="100" l="1"/>
  <c r="U185" i="100"/>
  <c r="W468" i="101"/>
  <c r="X468" i="101" s="1"/>
  <c r="AD467" i="101"/>
  <c r="AD424" i="101"/>
  <c r="AM428" i="101"/>
  <c r="AM420" i="101"/>
  <c r="B339" i="101"/>
  <c r="Q338" i="101"/>
  <c r="J338" i="101"/>
  <c r="B10" i="101"/>
  <c r="J9" i="101"/>
  <c r="Q9" i="101"/>
  <c r="X423" i="101"/>
  <c r="W424" i="101" s="1"/>
  <c r="I444" i="101"/>
  <c r="P444" i="101"/>
  <c r="C444" i="101"/>
  <c r="AL438" i="101"/>
  <c r="AL447" i="101"/>
  <c r="B467" i="101"/>
  <c r="J466" i="101"/>
  <c r="Q466" i="101"/>
  <c r="C422" i="101"/>
  <c r="I422" i="101"/>
  <c r="P422" i="101"/>
  <c r="X11" i="101"/>
  <c r="W12" i="101" s="1"/>
  <c r="I174" i="101"/>
  <c r="P174" i="101"/>
  <c r="C174" i="101"/>
  <c r="CH57" i="99" a="1"/>
  <c r="CH29" i="99" a="1"/>
  <c r="CJ24" i="99" a="1"/>
  <c r="CJ35" i="99" a="1"/>
  <c r="CI16" i="99" a="1"/>
  <c r="CG13" i="99" a="1"/>
  <c r="X14" i="99" a="1"/>
  <c r="EI28" i="99" a="1"/>
  <c r="CD52" i="99" a="1"/>
  <c r="CI11" i="99" a="1"/>
  <c r="CD33" i="99" a="1"/>
  <c r="ET28" i="99" a="1"/>
  <c r="CH21" i="99" a="1"/>
  <c r="V13" i="99" a="1"/>
  <c r="CD8" i="99" a="1"/>
  <c r="CI9" i="99" a="1"/>
  <c r="U14" i="99" a="1"/>
  <c r="EE28" i="99" a="1"/>
  <c r="W16" i="99" a="1"/>
  <c r="CH25" i="99" a="1"/>
  <c r="CH26" i="99" a="1"/>
  <c r="CF24" i="99" a="1"/>
  <c r="CJ51" i="99" a="1"/>
  <c r="CD28" i="99" a="1"/>
  <c r="CJ53" i="99" a="1"/>
  <c r="EN27" i="99" a="1"/>
  <c r="CD43" i="99" a="1"/>
  <c r="CE30" i="99" a="1"/>
  <c r="V16" i="99" a="1"/>
  <c r="CD36" i="99" a="1"/>
  <c r="CD32" i="99" a="1"/>
  <c r="EQ28" i="99" a="1"/>
  <c r="CF30" i="99" a="1"/>
  <c r="CG27" i="99" a="1"/>
  <c r="CJ39" i="99" a="1"/>
  <c r="CE54" i="99" a="1"/>
  <c r="CI51" i="99" a="1"/>
  <c r="CI14" i="99" a="1"/>
  <c r="CF16" i="99" a="1"/>
  <c r="CJ42" i="99" a="1"/>
  <c r="EG28" i="99" a="1"/>
  <c r="CH38" i="99" a="1"/>
  <c r="CE28" i="99" a="1"/>
  <c r="CI34" i="99" a="1"/>
  <c r="CF41" i="99" a="1"/>
  <c r="CF27" i="99" a="1"/>
  <c r="CI15" i="99" a="1"/>
  <c r="CD18" i="99" a="1"/>
  <c r="CF56" i="99" a="1"/>
  <c r="CJ22" i="99" a="1"/>
  <c r="CF25" i="99" a="1"/>
  <c r="CI30" i="99" a="1"/>
  <c r="CD22" i="99" a="1"/>
  <c r="EL27" i="99" a="1"/>
  <c r="CE53" i="99" a="1"/>
  <c r="EM27" i="99" a="1"/>
  <c r="CD48" i="99" a="1"/>
  <c r="CJ52" i="99" a="1"/>
  <c r="CH51" i="99" a="1"/>
  <c r="CF36" i="99" a="1"/>
  <c r="EU28" i="99" a="1"/>
  <c r="CG17" i="99" a="1"/>
  <c r="EK28" i="99" a="1"/>
  <c r="ET27" i="99" a="1"/>
  <c r="CD37" i="99" a="1"/>
  <c r="CI45" i="99" a="1"/>
  <c r="CF15" i="99" a="1"/>
  <c r="W15" i="99" a="1"/>
  <c r="V10" i="99" a="1"/>
  <c r="R13" i="99" a="1"/>
  <c r="CI8" i="99" a="1"/>
  <c r="X16" i="99" a="1"/>
  <c r="CG36" i="99" a="1"/>
  <c r="CG15" i="99" a="1"/>
  <c r="CE47" i="99" a="1"/>
  <c r="EP28" i="99" a="1"/>
  <c r="CE40" i="99" a="1"/>
  <c r="CI31" i="99" a="1"/>
  <c r="CE33" i="99" a="1"/>
  <c r="CD12" i="99" a="1"/>
  <c r="CH52" i="99" a="1"/>
  <c r="X10" i="99" a="1"/>
  <c r="CJ10" i="99" a="1"/>
  <c r="CG34" i="99" a="1"/>
  <c r="CG39" i="99" a="1"/>
  <c r="CJ57" i="99" a="1"/>
  <c r="CD45" i="99" a="1"/>
  <c r="CD10" i="99" a="1"/>
  <c r="CF34" i="99" a="1"/>
  <c r="CJ49" i="99" a="1"/>
  <c r="EM28" i="99" a="1"/>
  <c r="CJ26" i="99" a="1"/>
  <c r="CH42" i="99" a="1"/>
  <c r="CH43" i="99" a="1"/>
  <c r="CG56" i="99" a="1"/>
  <c r="CH56" i="99" a="1"/>
  <c r="CF14" i="99" a="1"/>
  <c r="EH27" i="99" a="1"/>
  <c r="CE27" i="99" a="1"/>
  <c r="CE35" i="99" a="1"/>
  <c r="CI18" i="99" a="1"/>
  <c r="CG43" i="99" a="1"/>
  <c r="CE20" i="99" a="1"/>
  <c r="CH36" i="99" a="1"/>
  <c r="CE38" i="99" a="1"/>
  <c r="CG20" i="99" a="1"/>
  <c r="CF10" i="99" a="1"/>
  <c r="EF28" i="99" a="1"/>
  <c r="CH13" i="99" a="1"/>
  <c r="U13" i="99" a="1"/>
  <c r="W9" i="99" a="1"/>
  <c r="CG50" i="99" a="1"/>
  <c r="CG44" i="99" a="1"/>
  <c r="CF52" i="99" a="1"/>
  <c r="CF33" i="99" a="1"/>
  <c r="CH9" i="99" a="1"/>
  <c r="EQ27" i="99" a="1"/>
  <c r="CH11" i="99" a="1"/>
  <c r="CI12" i="99" a="1"/>
  <c r="CH28" i="99" a="1"/>
  <c r="CH53" i="99" a="1"/>
  <c r="CI48" i="99" a="1"/>
  <c r="CI42" i="99" a="1"/>
  <c r="CF43" i="99" a="1"/>
  <c r="CE42" i="99" a="1"/>
  <c r="CI49" i="99" a="1"/>
  <c r="CI36" i="99" a="1"/>
  <c r="CD41" i="99" a="1"/>
  <c r="EJ28" i="99" a="1"/>
  <c r="CI20" i="99" a="1"/>
  <c r="S12" i="99" a="1"/>
  <c r="S8" i="99" a="1"/>
  <c r="CG18" i="99" a="1"/>
  <c r="CI33" i="99" a="1"/>
  <c r="CD13" i="99" a="1"/>
  <c r="CF51" i="99" a="1"/>
  <c r="CH12" i="99" a="1"/>
  <c r="CJ56" i="99" a="1"/>
  <c r="V14" i="99" a="1"/>
  <c r="EN28" i="99" a="1"/>
  <c r="CE51" i="99" a="1"/>
  <c r="CG53" i="99" a="1"/>
  <c r="CF20" i="99" a="1"/>
  <c r="CE14" i="99" a="1"/>
  <c r="CD26" i="99" a="1"/>
  <c r="CG24" i="99" a="1"/>
  <c r="CJ13" i="99" a="1"/>
  <c r="CI28" i="99" a="1"/>
  <c r="CJ55" i="99" a="1"/>
  <c r="CI56" i="99" a="1"/>
  <c r="R8" i="99" a="1"/>
  <c r="CI38" i="99" a="1"/>
  <c r="CJ48" i="99" a="1"/>
  <c r="CJ23" i="99" a="1"/>
  <c r="U12" i="99" a="1"/>
  <c r="CI43" i="99" a="1"/>
  <c r="EF27" i="99" a="1"/>
  <c r="CJ40" i="99" a="1"/>
  <c r="EH28" i="99" a="1"/>
  <c r="CH10" i="99" a="1"/>
  <c r="S15" i="99" a="1"/>
  <c r="CI47" i="99" a="1"/>
  <c r="CD56" i="99" a="1"/>
  <c r="U10" i="99" a="1"/>
  <c r="CI24" i="99" a="1"/>
  <c r="CF40" i="99" a="1"/>
  <c r="CI22" i="99" a="1"/>
  <c r="S11" i="99" a="1"/>
  <c r="CI35" i="99" a="1"/>
  <c r="CJ44" i="99" a="1"/>
  <c r="CJ8" i="99" a="1"/>
  <c r="CE24" i="99" a="1"/>
  <c r="X12" i="99" a="1"/>
  <c r="S16" i="99" a="1"/>
  <c r="CH48" i="99" a="1"/>
  <c r="CH39" i="99" a="1"/>
  <c r="CI10" i="99" a="1"/>
  <c r="CJ19" i="99" a="1"/>
  <c r="CH33" i="99" a="1"/>
  <c r="CF42" i="99" a="1"/>
  <c r="CF46" i="99" a="1"/>
  <c r="CH30" i="99" a="1"/>
  <c r="CJ45" i="99" a="1"/>
  <c r="EO28" i="99" a="1"/>
  <c r="V11" i="99" a="1"/>
  <c r="EI27" i="99" a="1"/>
  <c r="CF39" i="99" a="1"/>
  <c r="CF13" i="99" a="1"/>
  <c r="CG47" i="99" a="1"/>
  <c r="ER28" i="99" a="1"/>
  <c r="CI39" i="99" a="1"/>
  <c r="U11" i="99" a="1"/>
  <c r="CG46" i="99" a="1"/>
  <c r="CE9" i="99" a="1"/>
  <c r="CF38" i="99" a="1"/>
  <c r="CG45" i="99" a="1"/>
  <c r="CH54" i="99" a="1"/>
  <c r="EE27" i="99" a="1"/>
  <c r="CJ41" i="99" a="1"/>
  <c r="CH24" i="99" a="1"/>
  <c r="CH8" i="99" a="1"/>
  <c r="CI21" i="99" a="1"/>
  <c r="CD39" i="99" a="1"/>
  <c r="CG55" i="99" a="1"/>
  <c r="CE12" i="99" a="1"/>
  <c r="CI26" i="99" a="1"/>
  <c r="CJ17" i="99" a="1"/>
  <c r="CE17" i="99" a="1"/>
  <c r="X13" i="99" a="1"/>
  <c r="CF44" i="99" a="1"/>
  <c r="CE19" i="99" a="1"/>
  <c r="CE55" i="99" a="1"/>
  <c r="CF29" i="99" a="1"/>
  <c r="CE16" i="99" a="1"/>
  <c r="CI29" i="99" a="1"/>
  <c r="S14" i="99" a="1"/>
  <c r="ED28" i="99" a="1"/>
  <c r="ED27" i="99" a="1"/>
  <c r="ES28" i="99" a="1"/>
  <c r="CH22" i="99" a="1"/>
  <c r="CE34" i="99" a="1"/>
  <c r="CJ12" i="99" a="1"/>
  <c r="CF57" i="99" a="1"/>
  <c r="CE11" i="99" a="1"/>
  <c r="R10" i="99" a="1"/>
  <c r="W11" i="99" a="1"/>
  <c r="CH45" i="99" a="1"/>
  <c r="W10" i="99" a="1"/>
  <c r="CG48" i="99" a="1"/>
  <c r="W13" i="99" a="1"/>
  <c r="CD15" i="99" a="1"/>
  <c r="U9" i="99" a="1"/>
  <c r="CH19" i="99" a="1"/>
  <c r="CI44" i="99" a="1"/>
  <c r="CD40" i="99" a="1"/>
  <c r="CI40" i="99" a="1"/>
  <c r="CH27" i="99" a="1"/>
  <c r="CE37" i="99" a="1"/>
  <c r="CG19" i="99" a="1"/>
  <c r="CJ28" i="99" a="1"/>
  <c r="CF31" i="99" a="1"/>
  <c r="CH23" i="99" a="1"/>
  <c r="CH40" i="99" a="1"/>
  <c r="CI41" i="99" a="1"/>
  <c r="CF12" i="99" a="1"/>
  <c r="CH34" i="99" a="1"/>
  <c r="CF9" i="99" a="1"/>
  <c r="CG22" i="99" a="1"/>
  <c r="W8" i="99" a="1"/>
  <c r="CG37" i="99" a="1"/>
  <c r="CH44" i="99" a="1"/>
  <c r="CG12" i="99" a="1"/>
  <c r="CH47" i="99" a="1"/>
  <c r="CI46" i="99" a="1"/>
  <c r="CD23" i="99" a="1"/>
  <c r="EO27" i="99" a="1"/>
  <c r="CG54" i="99" a="1"/>
  <c r="EJ27" i="99" a="1"/>
  <c r="CE22" i="99" a="1"/>
  <c r="CG52" i="99" a="1"/>
  <c r="CG49" i="99" a="1"/>
  <c r="CG33" i="99" a="1"/>
  <c r="CJ11" i="99" a="1"/>
  <c r="R11" i="99" a="1"/>
  <c r="CI53" i="99" a="1"/>
  <c r="W14" i="99" a="1"/>
  <c r="CG25" i="99" a="1"/>
  <c r="CG8" i="99" a="1"/>
  <c r="CE43" i="99" a="1"/>
  <c r="CE48" i="99" a="1"/>
  <c r="CH41" i="99" a="1"/>
  <c r="CH16" i="99" a="1"/>
  <c r="CD38" i="99" a="1"/>
  <c r="CE13" i="99" a="1"/>
  <c r="CI13" i="99" a="1"/>
  <c r="CF37" i="99" a="1"/>
  <c r="X15" i="99" a="1"/>
  <c r="CF22" i="99" a="1"/>
  <c r="U16" i="99" a="1"/>
  <c r="CE44" i="99" a="1"/>
  <c r="CD57" i="99" a="1"/>
  <c r="CF17" i="99" a="1"/>
  <c r="CI17" i="99" a="1"/>
  <c r="CG16" i="99" a="1"/>
  <c r="CF8" i="99" a="1"/>
  <c r="CE29" i="99" a="1"/>
  <c r="CE15" i="99" a="1"/>
  <c r="W12" i="99" a="1"/>
  <c r="CF35" i="99" a="1"/>
  <c r="CD24" i="99" a="1"/>
  <c r="CD34" i="99" a="1"/>
  <c r="CF19" i="99" a="1"/>
  <c r="CJ30" i="99" a="1"/>
  <c r="V9" i="99" a="1"/>
  <c r="CD47" i="99" a="1"/>
  <c r="CD20" i="99" a="1"/>
  <c r="CI27" i="99" a="1"/>
  <c r="CG41" i="99" a="1"/>
  <c r="CJ32" i="99" a="1"/>
  <c r="CI37" i="99" a="1"/>
  <c r="CG9" i="99" a="1"/>
  <c r="CH17" i="99" a="1"/>
  <c r="R12" i="99" a="1"/>
  <c r="CH35" i="99" a="1"/>
  <c r="CH46" i="99" a="1"/>
  <c r="CE57" i="99" a="1"/>
  <c r="CJ16" i="99" a="1"/>
  <c r="CG23" i="99" a="1"/>
  <c r="CE41" i="99" a="1"/>
  <c r="CE49" i="99" a="1"/>
  <c r="EK27" i="99" a="1"/>
  <c r="CG26" i="99" a="1"/>
  <c r="CD11" i="99" a="1"/>
  <c r="CI23" i="99" a="1"/>
  <c r="V15" i="99" a="1"/>
  <c r="CD27" i="99" a="1"/>
  <c r="CF55" i="99" a="1"/>
  <c r="CD14" i="99" a="1"/>
  <c r="ER27" i="99" a="1"/>
  <c r="CH18" i="99" a="1"/>
  <c r="X11" i="99" a="1"/>
  <c r="U8" i="99" a="1"/>
  <c r="CI54" i="99" a="1"/>
  <c r="CF50" i="99" a="1"/>
  <c r="EU27" i="99" a="1"/>
  <c r="CF53" i="99" a="1"/>
  <c r="CD46" i="99" a="1"/>
  <c r="CF54" i="99" a="1"/>
  <c r="CG10" i="99" a="1"/>
  <c r="CE56" i="99" a="1"/>
  <c r="CI25" i="99" a="1"/>
  <c r="CJ36" i="99" a="1"/>
  <c r="CD17" i="99" a="1"/>
  <c r="CD50" i="99" a="1"/>
  <c r="CD9" i="99" a="1"/>
  <c r="CF23" i="99" a="1"/>
  <c r="CJ18" i="99" a="1"/>
  <c r="U15" i="99" a="1"/>
  <c r="CE18" i="99" a="1"/>
  <c r="CD30" i="99" a="1"/>
  <c r="CJ14" i="99" a="1"/>
  <c r="CD54" i="99" a="1"/>
  <c r="CF28" i="99" a="1"/>
  <c r="CG11" i="99" a="1"/>
  <c r="CJ46" i="99" a="1"/>
  <c r="R16" i="99" a="1"/>
  <c r="CE32" i="99" a="1"/>
  <c r="CI50" i="99" a="1"/>
  <c r="CG32" i="99" a="1"/>
  <c r="CI57" i="99" a="1"/>
  <c r="CF26" i="99" a="1"/>
  <c r="CE31" i="99" a="1"/>
  <c r="CH37" i="99" a="1"/>
  <c r="R9" i="99" a="1"/>
  <c r="CH20" i="99" a="1"/>
  <c r="CJ47" i="99" a="1"/>
  <c r="S9" i="99" a="1"/>
  <c r="CE45" i="99" a="1"/>
  <c r="CJ21" i="99" a="1"/>
  <c r="CF49" i="99" a="1"/>
  <c r="CD25" i="99" a="1"/>
  <c r="CG30" i="99" a="1"/>
  <c r="CF32" i="99" a="1"/>
  <c r="CE36" i="99" a="1"/>
  <c r="CD19" i="99" a="1"/>
  <c r="CD29" i="99" a="1"/>
  <c r="CG40" i="99" a="1"/>
  <c r="CD53" i="99" a="1"/>
  <c r="R15" i="99" a="1"/>
  <c r="CF11" i="99" a="1"/>
  <c r="CI52" i="99" a="1"/>
  <c r="EL28" i="99" a="1"/>
  <c r="CD35" i="99" a="1"/>
  <c r="CJ15" i="99" a="1"/>
  <c r="EG27" i="99" a="1"/>
  <c r="S13" i="99" a="1"/>
  <c r="CG31" i="99" a="1"/>
  <c r="CG57" i="99" a="1"/>
  <c r="CG14" i="99" a="1"/>
  <c r="CJ29" i="99" a="1"/>
  <c r="ES27" i="99" a="1"/>
  <c r="CG42" i="99" a="1"/>
  <c r="CJ27" i="99" a="1"/>
  <c r="CD55" i="99" a="1"/>
  <c r="CE26" i="99" a="1"/>
  <c r="CI55" i="99" a="1"/>
  <c r="X8" i="99" a="1"/>
  <c r="CJ43" i="99" a="1"/>
  <c r="CF47" i="99" a="1"/>
  <c r="CD21" i="99" a="1"/>
  <c r="CE8" i="99" a="1"/>
  <c r="CJ25" i="99" a="1"/>
  <c r="CJ37" i="99" a="1"/>
  <c r="V8" i="99" a="1"/>
  <c r="CG29" i="99" a="1"/>
  <c r="CF18" i="99" a="1"/>
  <c r="CJ38" i="99" a="1"/>
  <c r="EP27" i="99" a="1"/>
  <c r="CH15" i="99" a="1"/>
  <c r="CG38" i="99" a="1"/>
  <c r="CG21" i="99" a="1"/>
  <c r="CG28" i="99" a="1"/>
  <c r="CH14" i="99" a="1"/>
  <c r="CJ31" i="99" a="1"/>
  <c r="CE25" i="99" a="1"/>
  <c r="CD49" i="99" a="1"/>
  <c r="V12" i="99" a="1"/>
  <c r="CH50" i="99" a="1"/>
  <c r="CJ20" i="99" a="1"/>
  <c r="CF48" i="99" a="1"/>
  <c r="CF45" i="99" a="1"/>
  <c r="CH49" i="99" a="1"/>
  <c r="CH32" i="99" a="1"/>
  <c r="CJ9" i="99" a="1"/>
  <c r="CH31" i="99" a="1"/>
  <c r="S10" i="99" a="1"/>
  <c r="CD31" i="99" a="1"/>
  <c r="CE50" i="99" a="1"/>
  <c r="X9" i="99" a="1"/>
  <c r="CJ50" i="99" a="1"/>
  <c r="CE10" i="99" a="1"/>
  <c r="CE23" i="99" a="1"/>
  <c r="CH55" i="99" a="1"/>
  <c r="R14" i="99" a="1"/>
  <c r="CD16" i="99" a="1"/>
  <c r="CF21" i="99" a="1"/>
  <c r="CE39" i="99" a="1"/>
  <c r="CI32" i="99" a="1"/>
  <c r="CD42" i="99" a="1"/>
  <c r="CI19" i="99" a="1"/>
  <c r="CE46" i="99" a="1"/>
  <c r="CE52" i="99" a="1"/>
  <c r="CJ54" i="99" a="1"/>
  <c r="CD44" i="99" a="1"/>
  <c r="CE21" i="99" a="1"/>
  <c r="CD51" i="99" a="1"/>
  <c r="CG35" i="99" a="1"/>
  <c r="CJ33" i="99" a="1"/>
  <c r="CG51" i="99" a="1"/>
  <c r="CJ34" i="99" a="1"/>
  <c r="CH11" i="99" l="1"/>
  <c r="CG27" i="99"/>
  <c r="CJ45" i="99"/>
  <c r="CI32" i="99"/>
  <c r="CF33" i="99"/>
  <c r="S10" i="99"/>
  <c r="X12" i="99"/>
  <c r="R15" i="99"/>
  <c r="CF8" i="99"/>
  <c r="CD9" i="99"/>
  <c r="W16" i="99"/>
  <c r="CJ55" i="99"/>
  <c r="CJ25" i="99"/>
  <c r="CI13" i="99"/>
  <c r="CE21" i="99"/>
  <c r="ET27" i="99"/>
  <c r="CD23" i="99"/>
  <c r="CH42" i="99"/>
  <c r="CJ11" i="99"/>
  <c r="CI51" i="99"/>
  <c r="CE8" i="99"/>
  <c r="CD57" i="99"/>
  <c r="V12" i="99"/>
  <c r="CI54" i="99"/>
  <c r="R9" i="99"/>
  <c r="CD17" i="99"/>
  <c r="CF30" i="99"/>
  <c r="CD42" i="99"/>
  <c r="CD24" i="99"/>
  <c r="CD21" i="99"/>
  <c r="CI8" i="99"/>
  <c r="CH57" i="99"/>
  <c r="CE39" i="99"/>
  <c r="CI27" i="99"/>
  <c r="EK28" i="99"/>
  <c r="CE13" i="99"/>
  <c r="CE56" i="99"/>
  <c r="U14" i="99"/>
  <c r="CJ39" i="99"/>
  <c r="CJ41" i="99"/>
  <c r="CH35" i="99"/>
  <c r="CF57" i="99"/>
  <c r="CI23" i="99"/>
  <c r="CH48" i="99"/>
  <c r="CD8" i="99"/>
  <c r="CJ57" i="99"/>
  <c r="CD22" i="99"/>
  <c r="CJ38" i="99"/>
  <c r="CD37" i="99"/>
  <c r="X11" i="99"/>
  <c r="S15" i="99"/>
  <c r="CJ40" i="99"/>
  <c r="CD38" i="99"/>
  <c r="CD12" i="99"/>
  <c r="CE45" i="99"/>
  <c r="CG17" i="99"/>
  <c r="CI34" i="99"/>
  <c r="CG47" i="99"/>
  <c r="W14" i="99"/>
  <c r="CI53" i="99"/>
  <c r="EU28" i="99"/>
  <c r="CF43" i="99"/>
  <c r="S16" i="99"/>
  <c r="CI21" i="99"/>
  <c r="X14" i="99"/>
  <c r="CG52" i="99"/>
  <c r="CD34" i="99"/>
  <c r="CJ54" i="99"/>
  <c r="CF13" i="99"/>
  <c r="U8" i="99"/>
  <c r="CD40" i="99"/>
  <c r="R8" i="99"/>
  <c r="CH40" i="99"/>
  <c r="CG35" i="99"/>
  <c r="CF15" i="99"/>
  <c r="CF19" i="99"/>
  <c r="CF22" i="99"/>
  <c r="CG49" i="99"/>
  <c r="CE15" i="99"/>
  <c r="CG40" i="99"/>
  <c r="CF41" i="99"/>
  <c r="W9" i="99"/>
  <c r="CF52" i="99"/>
  <c r="CH28" i="99"/>
  <c r="CF42" i="99"/>
  <c r="V8" i="99"/>
  <c r="CH32" i="99"/>
  <c r="CG32" i="99"/>
  <c r="CH55" i="99"/>
  <c r="CI12" i="99"/>
  <c r="CJ30" i="99"/>
  <c r="CF47" i="99"/>
  <c r="X16" i="99"/>
  <c r="CE38" i="99"/>
  <c r="CD26" i="99"/>
  <c r="CF49" i="99"/>
  <c r="CH9" i="99"/>
  <c r="CF46" i="99"/>
  <c r="CI57" i="99"/>
  <c r="CI55" i="99"/>
  <c r="CG11" i="99"/>
  <c r="CF36" i="99"/>
  <c r="EO27" i="99"/>
  <c r="CG15" i="99"/>
  <c r="CH36" i="99"/>
  <c r="EP27" i="99"/>
  <c r="CI39" i="99"/>
  <c r="EN27" i="99"/>
  <c r="CE20" i="99"/>
  <c r="CH27" i="99"/>
  <c r="CI17" i="99"/>
  <c r="CG28" i="99"/>
  <c r="CF50" i="99"/>
  <c r="W12" i="99"/>
  <c r="CJ46" i="99"/>
  <c r="CD43" i="99"/>
  <c r="EM27" i="99"/>
  <c r="S8" i="99"/>
  <c r="CH34" i="99"/>
  <c r="CG34" i="99"/>
  <c r="X8" i="99"/>
  <c r="S14" i="99"/>
  <c r="CG24" i="99"/>
  <c r="CI50" i="99"/>
  <c r="CE19" i="99"/>
  <c r="CI52" i="99"/>
  <c r="CD11" i="99"/>
  <c r="CE57" i="99"/>
  <c r="CI31" i="99"/>
  <c r="CF17" i="99"/>
  <c r="CI37" i="99"/>
  <c r="CE33" i="99"/>
  <c r="CI30" i="99"/>
  <c r="CD33" i="99"/>
  <c r="CE49" i="99"/>
  <c r="CJ47" i="99"/>
  <c r="CF40" i="99"/>
  <c r="U15" i="99"/>
  <c r="CE12" i="99"/>
  <c r="CE16" i="99"/>
  <c r="CJ53" i="99"/>
  <c r="ED27" i="99"/>
  <c r="CJ21" i="99"/>
  <c r="CH37" i="99"/>
  <c r="CE51" i="99"/>
  <c r="CF14" i="99"/>
  <c r="CE37" i="99"/>
  <c r="CG38" i="99"/>
  <c r="CI9" i="99"/>
  <c r="CD41" i="99"/>
  <c r="CF29" i="99"/>
  <c r="CJ33" i="99"/>
  <c r="CH12" i="99"/>
  <c r="R11" i="99"/>
  <c r="EN28" i="99"/>
  <c r="CG54" i="99"/>
  <c r="CG41" i="99"/>
  <c r="CH20" i="99"/>
  <c r="CH21" i="99"/>
  <c r="CJ19" i="99"/>
  <c r="CD46" i="99"/>
  <c r="CH31" i="99"/>
  <c r="S9" i="99"/>
  <c r="X15" i="99"/>
  <c r="CI33" i="99"/>
  <c r="CE11" i="99"/>
  <c r="EK27" i="99"/>
  <c r="EF28" i="99"/>
  <c r="CF38" i="99"/>
  <c r="CD25" i="99"/>
  <c r="CE34" i="99"/>
  <c r="CI11" i="99"/>
  <c r="CF55" i="99"/>
  <c r="CI43" i="99"/>
  <c r="CI10" i="99"/>
  <c r="CJ28" i="99"/>
  <c r="CJ15" i="99"/>
  <c r="EI27" i="99"/>
  <c r="CE44" i="99"/>
  <c r="EJ27" i="99"/>
  <c r="CD36" i="99"/>
  <c r="CG29" i="99"/>
  <c r="CD30" i="99"/>
  <c r="CE41" i="99"/>
  <c r="CJ12" i="99"/>
  <c r="CJ26" i="99"/>
  <c r="CD47" i="99"/>
  <c r="CI41" i="99"/>
  <c r="CG46" i="99"/>
  <c r="CD18" i="99"/>
  <c r="CE35" i="99"/>
  <c r="EQ27" i="99"/>
  <c r="CE25" i="99"/>
  <c r="CH47" i="99"/>
  <c r="CF53" i="99"/>
  <c r="CF20" i="99"/>
  <c r="CD51" i="99"/>
  <c r="CF16" i="99"/>
  <c r="CH26" i="99"/>
  <c r="CI29" i="99"/>
  <c r="CE48" i="99"/>
  <c r="CG50" i="99"/>
  <c r="CE22" i="99"/>
  <c r="CJ22" i="99"/>
  <c r="CG25" i="99"/>
  <c r="CF10" i="99"/>
  <c r="R16" i="99"/>
  <c r="CF51" i="99"/>
  <c r="CF54" i="99"/>
  <c r="CE54" i="99"/>
  <c r="CG31" i="99"/>
  <c r="CD19" i="99"/>
  <c r="CG53" i="99"/>
  <c r="CH38" i="99"/>
  <c r="CG44" i="99"/>
  <c r="CD54" i="99"/>
  <c r="CE31" i="99"/>
  <c r="CG57" i="99"/>
  <c r="CG20" i="99"/>
  <c r="CD14" i="99"/>
  <c r="CG21" i="99"/>
  <c r="CI47" i="99"/>
  <c r="CI35" i="99"/>
  <c r="CE36" i="99"/>
  <c r="CH56" i="99"/>
  <c r="CE23" i="99"/>
  <c r="CJ18" i="99"/>
  <c r="ET28" i="99"/>
  <c r="CI48" i="99"/>
  <c r="CJ44" i="99"/>
  <c r="CH53" i="99"/>
  <c r="EE27" i="99"/>
  <c r="CH45" i="99"/>
  <c r="CI16" i="99"/>
  <c r="X9" i="99"/>
  <c r="CJ42" i="99"/>
  <c r="CE28" i="99"/>
  <c r="CE17" i="99"/>
  <c r="CH30" i="99"/>
  <c r="CD16" i="99"/>
  <c r="CG56" i="99"/>
  <c r="EH28" i="99"/>
  <c r="CJ27" i="99"/>
  <c r="CH8" i="99"/>
  <c r="CG18" i="99"/>
  <c r="CF27" i="99"/>
  <c r="CG13" i="99"/>
  <c r="CD56" i="99"/>
  <c r="EU27" i="99"/>
  <c r="U16" i="99"/>
  <c r="CI56" i="99"/>
  <c r="EQ28" i="99"/>
  <c r="CG10" i="99"/>
  <c r="CJ23" i="99"/>
  <c r="CJ14" i="99"/>
  <c r="S12" i="99"/>
  <c r="CE47" i="99"/>
  <c r="CJ29" i="99"/>
  <c r="CD31" i="99"/>
  <c r="CF21" i="99"/>
  <c r="CI42" i="99"/>
  <c r="CD13" i="99"/>
  <c r="CF25" i="99"/>
  <c r="CH25" i="99"/>
  <c r="CI22" i="99"/>
  <c r="R13" i="99"/>
  <c r="CE27" i="99"/>
  <c r="CJ48" i="99"/>
  <c r="CE55" i="99"/>
  <c r="CH14" i="99"/>
  <c r="CH51" i="99"/>
  <c r="CH50" i="99"/>
  <c r="CG8" i="99"/>
  <c r="CJ36" i="99"/>
  <c r="CH33" i="99"/>
  <c r="CF18" i="99"/>
  <c r="CJ20" i="99"/>
  <c r="EI28" i="99"/>
  <c r="CJ8" i="99"/>
  <c r="EG27" i="99"/>
  <c r="CD53" i="99"/>
  <c r="CE50" i="99"/>
  <c r="CD10" i="99"/>
  <c r="CI49" i="99"/>
  <c r="CG48" i="99"/>
  <c r="CJ49" i="99"/>
  <c r="CG51" i="99"/>
  <c r="CD35" i="99"/>
  <c r="CE46" i="99"/>
  <c r="CF9" i="99"/>
  <c r="CG30" i="99"/>
  <c r="CD49" i="99"/>
  <c r="ER27" i="99"/>
  <c r="CG36" i="99"/>
  <c r="CH16" i="99"/>
  <c r="CF26" i="99"/>
  <c r="V9" i="99"/>
  <c r="U12" i="99"/>
  <c r="CE43" i="99"/>
  <c r="W13" i="99"/>
  <c r="U13" i="99"/>
  <c r="CI46" i="99"/>
  <c r="CI18" i="99"/>
  <c r="CD48" i="99"/>
  <c r="V11" i="99"/>
  <c r="CF12" i="99"/>
  <c r="ED28" i="99"/>
  <c r="CI24" i="99"/>
  <c r="CI25" i="99"/>
  <c r="CE30" i="99"/>
  <c r="CG26" i="99"/>
  <c r="CH10" i="99"/>
  <c r="CJ32" i="99"/>
  <c r="EH27" i="99"/>
  <c r="CH22" i="99"/>
  <c r="CE42" i="99"/>
  <c r="ES27" i="99"/>
  <c r="CH23" i="99"/>
  <c r="CG55" i="99"/>
  <c r="R14" i="99"/>
  <c r="CH13" i="99"/>
  <c r="CI26" i="99"/>
  <c r="CF24" i="99"/>
  <c r="CD39" i="99"/>
  <c r="EO28" i="99"/>
  <c r="CH17" i="99"/>
  <c r="CJ9" i="99"/>
  <c r="CJ50" i="99"/>
  <c r="CE29" i="99"/>
  <c r="S11" i="99"/>
  <c r="CD28" i="99"/>
  <c r="CF35" i="99"/>
  <c r="U9" i="99"/>
  <c r="CH46" i="99"/>
  <c r="W8" i="99"/>
  <c r="CG43" i="99"/>
  <c r="V14" i="99"/>
  <c r="CF45" i="99"/>
  <c r="EE28" i="99"/>
  <c r="CJ13" i="99"/>
  <c r="EJ28" i="99"/>
  <c r="U11" i="99"/>
  <c r="CH41" i="99"/>
  <c r="CI20" i="99"/>
  <c r="CF56" i="99"/>
  <c r="CD20" i="99"/>
  <c r="CD27" i="99"/>
  <c r="CE52" i="99"/>
  <c r="V16" i="99"/>
  <c r="CH24" i="99"/>
  <c r="R10" i="99"/>
  <c r="CJ17" i="99"/>
  <c r="CH15" i="99"/>
  <c r="CH29" i="99"/>
  <c r="EP28" i="99"/>
  <c r="CG16" i="99"/>
  <c r="CH39" i="99"/>
  <c r="CG14" i="99"/>
  <c r="CI40" i="99"/>
  <c r="V10" i="99"/>
  <c r="EL27" i="99"/>
  <c r="EF27" i="99"/>
  <c r="CJ16" i="99"/>
  <c r="CG19" i="99"/>
  <c r="CG22" i="99"/>
  <c r="CI45" i="99"/>
  <c r="CF23" i="99"/>
  <c r="W15" i="99"/>
  <c r="CI44" i="99"/>
  <c r="S13" i="99"/>
  <c r="CH54" i="99"/>
  <c r="CH44" i="99"/>
  <c r="CH43" i="99"/>
  <c r="X13" i="99"/>
  <c r="CF11" i="99"/>
  <c r="CJ10" i="99"/>
  <c r="CD32" i="99"/>
  <c r="V15" i="99"/>
  <c r="CD52" i="99"/>
  <c r="W11" i="99"/>
  <c r="R12" i="99"/>
  <c r="CG23" i="99"/>
  <c r="CJ24" i="99"/>
  <c r="CD50" i="99"/>
  <c r="CJ37" i="99"/>
  <c r="ES28" i="99"/>
  <c r="EL28" i="99"/>
  <c r="CI36" i="99"/>
  <c r="CF37" i="99"/>
  <c r="CJ35" i="99"/>
  <c r="CE32" i="99"/>
  <c r="CH49" i="99"/>
  <c r="CE40" i="99"/>
  <c r="CH52" i="99"/>
  <c r="CI28" i="99"/>
  <c r="CG45" i="99"/>
  <c r="ER28" i="99"/>
  <c r="CF32" i="99"/>
  <c r="CG33" i="99"/>
  <c r="CH19" i="99"/>
  <c r="EG28" i="99"/>
  <c r="CJ51" i="99"/>
  <c r="CE10" i="99"/>
  <c r="CJ43" i="99"/>
  <c r="CI14" i="99"/>
  <c r="CG12" i="99"/>
  <c r="CE9" i="99"/>
  <c r="CI15" i="99"/>
  <c r="CH18" i="99"/>
  <c r="CE14" i="99"/>
  <c r="W10" i="99"/>
  <c r="CD15" i="99"/>
  <c r="CG37" i="99"/>
  <c r="CG39" i="99"/>
  <c r="CJ31" i="99"/>
  <c r="CI19" i="99"/>
  <c r="CF28" i="99"/>
  <c r="CF39" i="99"/>
  <c r="CF48" i="99"/>
  <c r="CD44" i="99"/>
  <c r="V13" i="99"/>
  <c r="CJ34" i="99"/>
  <c r="CF44" i="99"/>
  <c r="CE18" i="99"/>
  <c r="CD29" i="99"/>
  <c r="CE26" i="99"/>
  <c r="CF31" i="99"/>
  <c r="EM28" i="99"/>
  <c r="CD45" i="99"/>
  <c r="CG42" i="99"/>
  <c r="CI38" i="99"/>
  <c r="CE53" i="99"/>
  <c r="CJ56" i="99"/>
  <c r="CE24" i="99"/>
  <c r="CJ52" i="99"/>
  <c r="U10" i="99"/>
  <c r="CG9" i="99"/>
  <c r="X10" i="99"/>
  <c r="CF34" i="99"/>
  <c r="CD55" i="99"/>
  <c r="I467" i="101"/>
  <c r="P467" i="101"/>
  <c r="C467" i="101"/>
  <c r="C10" i="101"/>
  <c r="I10" i="101"/>
  <c r="P10" i="101"/>
  <c r="Q444" i="101"/>
  <c r="B445" i="101"/>
  <c r="J444" i="101"/>
  <c r="C339" i="101"/>
  <c r="P339" i="101"/>
  <c r="I339" i="101"/>
  <c r="AM429" i="101"/>
  <c r="AN419" i="101"/>
  <c r="X424" i="101"/>
  <c r="W425" i="101" s="1"/>
  <c r="J174" i="101"/>
  <c r="B175" i="101"/>
  <c r="Q174" i="101"/>
  <c r="X12" i="101"/>
  <c r="W13" i="101" s="1"/>
  <c r="B423" i="101"/>
  <c r="J422" i="101"/>
  <c r="Q422" i="101"/>
  <c r="AM446" i="101"/>
  <c r="AM437" i="101"/>
  <c r="W469" i="101"/>
  <c r="X469" i="101" s="1"/>
  <c r="AD468" i="101"/>
  <c r="AD425" i="101"/>
  <c r="AN428" i="101" l="1"/>
  <c r="AN420" i="101"/>
  <c r="J339" i="101"/>
  <c r="B340" i="101"/>
  <c r="Q339" i="101"/>
  <c r="J467" i="101"/>
  <c r="B468" i="101"/>
  <c r="Q467" i="101"/>
  <c r="X13" i="101"/>
  <c r="W14" i="101" s="1"/>
  <c r="AM447" i="101"/>
  <c r="AM438" i="101"/>
  <c r="P423" i="101"/>
  <c r="I423" i="101"/>
  <c r="C423" i="101"/>
  <c r="C175" i="101"/>
  <c r="I175" i="101"/>
  <c r="P175" i="101"/>
  <c r="AD469" i="101"/>
  <c r="W470" i="101"/>
  <c r="X470" i="101" s="1"/>
  <c r="AD426" i="101"/>
  <c r="P445" i="101"/>
  <c r="C445" i="101"/>
  <c r="I445" i="101"/>
  <c r="X425" i="101"/>
  <c r="W426" i="101" s="1"/>
  <c r="B11" i="101"/>
  <c r="J10" i="101"/>
  <c r="Q10" i="101"/>
  <c r="B446" i="101" l="1"/>
  <c r="J445" i="101"/>
  <c r="Q445" i="101"/>
  <c r="C11" i="101"/>
  <c r="I11" i="101"/>
  <c r="P11" i="101"/>
  <c r="W471" i="101"/>
  <c r="X471" i="101" s="1"/>
  <c r="AD470" i="101"/>
  <c r="AD427" i="101"/>
  <c r="C340" i="101"/>
  <c r="P340" i="101"/>
  <c r="I340" i="101"/>
  <c r="AN429" i="101"/>
  <c r="AO419" i="101"/>
  <c r="C468" i="101"/>
  <c r="I468" i="101"/>
  <c r="P468" i="101"/>
  <c r="AN446" i="101"/>
  <c r="AN437" i="101"/>
  <c r="X426" i="101"/>
  <c r="W427" i="101" s="1"/>
  <c r="J175" i="101"/>
  <c r="B176" i="101"/>
  <c r="Q175" i="101"/>
  <c r="X14" i="101"/>
  <c r="W15" i="101" s="1"/>
  <c r="B424" i="101"/>
  <c r="J423" i="101"/>
  <c r="Q423" i="101"/>
  <c r="M194" i="100" a="1"/>
  <c r="S182" i="100" a="1"/>
  <c r="I33" i="100" a="1"/>
  <c r="S189" i="100" a="1"/>
  <c r="O80" i="100" a="1"/>
  <c r="G88" i="100" a="1"/>
  <c r="O91" i="100" a="1"/>
  <c r="H185" i="100" a="1"/>
  <c r="R190" i="100" a="1"/>
  <c r="H82" i="100" a="1"/>
  <c r="N189" i="100" a="1"/>
  <c r="R96" i="100" a="1"/>
  <c r="O88" i="100" a="1"/>
  <c r="O165" i="100" a="1"/>
  <c r="G80" i="100" a="1"/>
  <c r="M158" i="100" a="1"/>
  <c r="U181" i="100" a="1"/>
  <c r="S180" i="100" a="1"/>
  <c r="J94" i="100" a="1"/>
  <c r="M173" i="100" a="1"/>
  <c r="L157" i="100" a="1"/>
  <c r="L173" i="100" a="1"/>
  <c r="O33" i="100" a="1"/>
  <c r="L183" i="100" a="1"/>
  <c r="I71" i="100" a="1"/>
  <c r="O170" i="100" a="1"/>
  <c r="G84" i="100" a="1"/>
  <c r="N177" i="100" a="1"/>
  <c r="L80" i="100" a="1"/>
  <c r="S33" i="100" a="1"/>
  <c r="R185" i="100" a="1"/>
  <c r="G25" i="100" a="1"/>
  <c r="K26" i="100" a="1"/>
  <c r="K190" i="100" a="1"/>
  <c r="Q33" i="100" a="1"/>
  <c r="N182" i="100" a="1"/>
  <c r="M188" i="100" a="1"/>
  <c r="O92" i="100" a="1"/>
  <c r="J190" i="100" a="1"/>
  <c r="W177" i="100" a="1"/>
  <c r="R176" i="100" a="1"/>
  <c r="J157" i="100" a="1"/>
  <c r="V176" i="100" a="1"/>
  <c r="L180" i="100" a="1"/>
  <c r="I189" i="100" a="1"/>
  <c r="G69" i="100" a="1"/>
  <c r="L177" i="100" a="1"/>
  <c r="I25" i="100" a="1"/>
  <c r="I190" i="100" a="1"/>
  <c r="K34" i="100" a="1"/>
  <c r="L184" i="100" a="1"/>
  <c r="G82" i="100" a="1"/>
  <c r="G85" i="100" a="1"/>
  <c r="N176" i="100" a="1"/>
  <c r="T172" i="100" a="1"/>
  <c r="N96" i="100" a="1"/>
  <c r="P190" i="100" a="1"/>
  <c r="H176" i="100" a="1"/>
  <c r="P167" i="100" a="1"/>
  <c r="G22" i="100" a="1"/>
  <c r="P77" i="100" a="1"/>
  <c r="U180" i="100" a="1"/>
  <c r="M33" i="100" a="1"/>
  <c r="H69" i="100" a="1"/>
  <c r="K155" i="100" a="1"/>
  <c r="T169" i="100" a="1"/>
  <c r="U183" i="100" a="1"/>
  <c r="H70" i="100" a="1"/>
  <c r="H76" i="100" a="1"/>
  <c r="G93" i="100" a="1"/>
  <c r="M193" i="100" a="1"/>
  <c r="M92" i="100" a="1"/>
  <c r="W192" i="100" a="1"/>
  <c r="G74" i="100" a="1"/>
  <c r="Q190" i="100" a="1"/>
  <c r="S166" i="100" a="1"/>
  <c r="K90" i="100" a="1"/>
  <c r="T194" i="100" a="1"/>
  <c r="H174" i="100" a="1"/>
  <c r="G180" i="100" a="1"/>
  <c r="G95" i="100" a="1"/>
  <c r="Q180" i="100" a="1"/>
  <c r="L185" i="100" a="1"/>
  <c r="S188" i="100" a="1"/>
  <c r="N78" i="100" a="1"/>
  <c r="J91" i="100" a="1"/>
  <c r="J77" i="100" a="1"/>
  <c r="N168" i="100" a="1"/>
  <c r="W166" i="100" a="1"/>
  <c r="O86" i="100" a="1"/>
  <c r="V181" i="100" a="1"/>
  <c r="Q90" i="100" a="1"/>
  <c r="G83" i="100" a="1"/>
  <c r="R92" i="100" a="1"/>
  <c r="J82" i="100" a="1"/>
  <c r="J24" i="100" a="1"/>
  <c r="G174" i="100" a="1"/>
  <c r="G184" i="100" a="1"/>
  <c r="J19" i="100" a="1"/>
  <c r="H181" i="100" a="1"/>
  <c r="L79" i="100" a="1"/>
  <c r="W194" i="100" a="1"/>
  <c r="H86" i="100" a="1"/>
  <c r="Y33" i="100" a="1"/>
  <c r="M175" i="100" a="1"/>
  <c r="H159" i="100" a="1"/>
  <c r="J155" i="100" a="1"/>
  <c r="K82" i="100" a="1"/>
  <c r="J156" i="100" a="1"/>
  <c r="V189" i="100" a="1"/>
  <c r="R167" i="100" a="1"/>
  <c r="N190" i="100" a="1"/>
  <c r="R165" i="100" a="1"/>
  <c r="I22" i="100" a="1"/>
  <c r="V191" i="100" a="1"/>
  <c r="J182" i="100" a="1"/>
  <c r="J191" i="100" a="1"/>
  <c r="M182" i="100" a="1"/>
  <c r="P96" i="100" a="1"/>
  <c r="H25" i="100" a="1"/>
  <c r="H92" i="100" a="1"/>
  <c r="M94" i="100" a="1"/>
  <c r="Q87" i="100" a="1"/>
  <c r="H71" i="100" a="1"/>
  <c r="O184" i="100" a="1"/>
  <c r="H190" i="100" a="1"/>
  <c r="Q170" i="100" a="1"/>
  <c r="P169" i="100" a="1"/>
  <c r="K33" i="100" a="1"/>
  <c r="Q168" i="100" a="1"/>
  <c r="L170" i="100" a="1"/>
  <c r="V170" i="100" a="1"/>
  <c r="Q169" i="100" a="1"/>
  <c r="I74" i="100" a="1"/>
  <c r="U182" i="100" a="1"/>
  <c r="J189" i="100" a="1"/>
  <c r="R181" i="100" a="1"/>
  <c r="M167" i="100" a="1"/>
  <c r="H78" i="100" a="1"/>
  <c r="G23" i="100" a="1"/>
  <c r="H85" i="100" a="1"/>
  <c r="U175" i="100" a="1"/>
  <c r="R32" i="100" a="1"/>
  <c r="P192" i="100" a="1"/>
  <c r="J84" i="100" a="1"/>
  <c r="W174" i="100" a="1"/>
  <c r="R82" i="100" a="1"/>
  <c r="R191" i="100" a="1"/>
  <c r="M79" i="100" a="1"/>
  <c r="Y34" i="100" a="1"/>
  <c r="M170" i="100" a="1"/>
  <c r="K172" i="100" a="1"/>
  <c r="S193" i="100" a="1"/>
  <c r="V193" i="100" a="1"/>
  <c r="H168" i="100" a="1"/>
  <c r="J174" i="100" a="1"/>
  <c r="R79" i="100" a="1"/>
  <c r="K175" i="100" a="1"/>
  <c r="J184" i="100" a="1"/>
  <c r="J181" i="100" a="1"/>
  <c r="I80" i="100" a="1"/>
  <c r="H180" i="100" a="1"/>
  <c r="H155" i="100" a="1"/>
  <c r="W34" i="100" a="1"/>
  <c r="Q172" i="100" a="1"/>
  <c r="T177" i="100" a="1"/>
  <c r="O167" i="100" a="1"/>
  <c r="M90" i="100" a="1"/>
  <c r="R34" i="100" a="1"/>
  <c r="T166" i="100" a="1"/>
  <c r="Q167" i="100" a="1"/>
  <c r="Y32" i="100" a="1"/>
  <c r="O173" i="100" a="1"/>
  <c r="L181" i="100" a="1"/>
  <c r="G170" i="100" a="1"/>
  <c r="O32" i="100" a="1"/>
  <c r="G32" i="100" a="1"/>
  <c r="W172" i="100" a="1"/>
  <c r="L74" i="100" a="1"/>
  <c r="K22" i="100" a="1"/>
  <c r="U190" i="100" a="1"/>
  <c r="V172" i="100" a="1"/>
  <c r="J28" i="100" a="1"/>
  <c r="L160" i="100" a="1"/>
  <c r="I182" i="100" a="1"/>
  <c r="O95" i="100" a="1"/>
  <c r="K160" i="100" a="1"/>
  <c r="G193" i="100" a="1"/>
  <c r="L83" i="100" a="1"/>
  <c r="L166" i="100" a="1"/>
  <c r="L25" i="100" a="1"/>
  <c r="N76" i="100" a="1"/>
  <c r="H177" i="100" a="1"/>
  <c r="N166" i="100" a="1"/>
  <c r="Q32" i="100" a="1"/>
  <c r="O176" i="100" a="1"/>
  <c r="S185" i="100" a="1"/>
  <c r="N183" i="100" a="1"/>
  <c r="G166" i="100" a="1"/>
  <c r="U177" i="100" a="1"/>
  <c r="L78" i="100" a="1"/>
  <c r="N80" i="100" a="1"/>
  <c r="H96" i="100" a="1"/>
  <c r="M74" i="100" a="1"/>
  <c r="I90" i="100" a="1"/>
  <c r="U176" i="100" a="1"/>
  <c r="P92" i="100" a="1"/>
  <c r="W32" i="100" a="1"/>
  <c r="I91" i="100" a="1"/>
  <c r="N184" i="100" a="1"/>
  <c r="T182" i="100" a="1"/>
  <c r="R85" i="100" a="1"/>
  <c r="P90" i="100" a="1"/>
  <c r="I95" i="100" a="1"/>
  <c r="I93" i="100" a="1"/>
  <c r="P172" i="100" a="1"/>
  <c r="J93" i="100" a="1"/>
  <c r="N93" i="100" a="1"/>
  <c r="G33" i="100" a="1"/>
  <c r="G34" i="100" a="1"/>
  <c r="Q77" i="100" a="1"/>
  <c r="H158" i="100" a="1"/>
  <c r="K32" i="100" a="1"/>
  <c r="I160" i="100" a="1"/>
  <c r="Q75" i="100" a="1"/>
  <c r="O193" i="100" a="1"/>
  <c r="H192" i="100" a="1"/>
  <c r="J95" i="100" a="1"/>
  <c r="J172" i="100" a="1"/>
  <c r="O172" i="100" a="1"/>
  <c r="Q92" i="100" a="1"/>
  <c r="Q82" i="100" a="1"/>
  <c r="P183" i="100" a="1"/>
  <c r="N88" i="100" a="1"/>
  <c r="Q182" i="100" a="1"/>
  <c r="N160" i="100" a="1"/>
  <c r="H91" i="100" a="1"/>
  <c r="P185" i="100" a="1"/>
  <c r="O34" i="100" a="1"/>
  <c r="Q181" i="100" a="1"/>
  <c r="L96" i="100" a="1"/>
  <c r="P184" i="100" a="1"/>
  <c r="J33" i="100" a="1"/>
  <c r="V34" i="100" a="1"/>
  <c r="I92" i="100" a="1"/>
  <c r="H193" i="100" a="1"/>
  <c r="V167" i="100" a="1"/>
  <c r="T181" i="100" a="1"/>
  <c r="L159" i="100" a="1"/>
  <c r="J177" i="100" a="1"/>
  <c r="G173" i="100" a="1"/>
  <c r="L168" i="100" a="1"/>
  <c r="I157" i="100" a="1"/>
  <c r="H26" i="100" a="1"/>
  <c r="I192" i="100" a="1"/>
  <c r="P33" i="100" a="1"/>
  <c r="Q79" i="100" a="1"/>
  <c r="K165" i="100" a="1"/>
  <c r="Q189" i="100" a="1"/>
  <c r="M34" i="100" a="1"/>
  <c r="Q83" i="100" a="1"/>
  <c r="N32" i="100" a="1"/>
  <c r="P181" i="100" a="1"/>
  <c r="W190" i="100" a="1"/>
  <c r="L194" i="100" a="1"/>
  <c r="K85" i="100" a="1"/>
  <c r="L33" i="100" a="1"/>
  <c r="I68" i="100" a="1"/>
  <c r="R88" i="100" a="1"/>
  <c r="L94" i="100" a="1"/>
  <c r="V180" i="100" a="1"/>
  <c r="P188" i="100" a="1"/>
  <c r="Q177" i="100" a="1"/>
  <c r="R95" i="100" a="1"/>
  <c r="Q76" i="100" a="1"/>
  <c r="L34" i="100" a="1"/>
  <c r="H94" i="100" a="1"/>
  <c r="O185" i="100" a="1"/>
  <c r="M169" i="100" a="1"/>
  <c r="K192" i="100" a="1"/>
  <c r="S177" i="100" a="1"/>
  <c r="Q85" i="100" a="1"/>
  <c r="T185" i="100" a="1"/>
  <c r="H90" i="100" a="1"/>
  <c r="U194" i="100" a="1"/>
  <c r="L26" i="100" a="1"/>
  <c r="J83" i="100" a="1"/>
  <c r="U169" i="100" a="1"/>
  <c r="G91" i="100" a="1"/>
  <c r="H19" i="100" a="1"/>
  <c r="O78" i="100" a="1"/>
  <c r="T188" i="100" a="1"/>
  <c r="N83" i="100" a="1"/>
  <c r="I86" i="100" a="1"/>
  <c r="K157" i="100" a="1"/>
  <c r="H68" i="100" a="1"/>
  <c r="J75" i="100" a="1"/>
  <c r="U170" i="100" a="1"/>
  <c r="R182" i="100" a="1"/>
  <c r="Q188" i="100" a="1"/>
  <c r="J79" i="100" a="1"/>
  <c r="Q78" i="100" a="1"/>
  <c r="Q174" i="100" a="1"/>
  <c r="N74" i="100" a="1"/>
  <c r="T190" i="100" a="1"/>
  <c r="G77" i="100" a="1"/>
  <c r="T175" i="100" a="1"/>
  <c r="M84" i="100" a="1"/>
  <c r="J26" i="100" a="1"/>
  <c r="N172" i="100" a="1"/>
  <c r="P93" i="100" a="1"/>
  <c r="J173" i="100" a="1"/>
  <c r="J169" i="100" a="1"/>
  <c r="M83" i="100" a="1"/>
  <c r="X34" i="100" a="1"/>
  <c r="R180" i="100" a="1"/>
  <c r="W170" i="100" a="1"/>
  <c r="P75" i="100" a="1"/>
  <c r="K189" i="100" a="1"/>
  <c r="R94" i="100" a="1"/>
  <c r="G70" i="100" a="1"/>
  <c r="L92" i="100" a="1"/>
  <c r="I169" i="100" a="1"/>
  <c r="G27" i="100" a="1"/>
  <c r="H22" i="100" a="1"/>
  <c r="R194" i="100" a="1"/>
  <c r="T165" i="100" a="1"/>
  <c r="S191" i="100" a="1"/>
  <c r="P166" i="100" a="1"/>
  <c r="G181" i="100" a="1"/>
  <c r="N173" i="100" a="1"/>
  <c r="M96" i="100" a="1"/>
  <c r="P76" i="100" a="1"/>
  <c r="L19" i="100" a="1"/>
  <c r="R76" i="100" a="1"/>
  <c r="W189" i="100" a="1"/>
  <c r="I70" i="100" a="1"/>
  <c r="R173" i="100" a="1"/>
  <c r="I180" i="100" a="1"/>
  <c r="H33" i="100" a="1"/>
  <c r="J87" i="100" a="1"/>
  <c r="G11" i="100" a="1"/>
  <c r="O74" i="100" a="1"/>
  <c r="T32" i="100" a="1"/>
  <c r="O75" i="100" a="1"/>
  <c r="L23" i="100" a="1"/>
  <c r="J175" i="100" a="1"/>
  <c r="W181" i="100" a="1"/>
  <c r="R91" i="100" a="1"/>
  <c r="R184" i="100" a="1"/>
  <c r="J192" i="100" a="1"/>
  <c r="L93" i="100" a="1"/>
  <c r="I88" i="100" a="1"/>
  <c r="G189" i="100" a="1"/>
  <c r="K77" i="100" a="1"/>
  <c r="S190" i="100" a="1"/>
  <c r="H170" i="100" a="1"/>
  <c r="J70" i="100" a="1"/>
  <c r="J71" i="100" a="1"/>
  <c r="T184" i="100" a="1"/>
  <c r="K27" i="100" a="1"/>
  <c r="J166" i="100" a="1"/>
  <c r="K184" i="100" a="1"/>
  <c r="H34" i="100" a="1"/>
  <c r="N180" i="100" a="1"/>
  <c r="J78" i="100" a="1"/>
  <c r="V177" i="100" a="1"/>
  <c r="M183" i="100" a="1"/>
  <c r="M185" i="100" a="1"/>
  <c r="T33" i="100" a="1"/>
  <c r="L193" i="100" a="1"/>
  <c r="W188" i="100" a="1"/>
  <c r="K75" i="100" a="1"/>
  <c r="H87" i="100" a="1"/>
  <c r="G26" i="100" a="1"/>
  <c r="L76" i="100" a="1"/>
  <c r="H23" i="100" a="1"/>
  <c r="P91" i="100" a="1"/>
  <c r="Q95" i="100" a="1"/>
  <c r="R87" i="100" a="1"/>
  <c r="W191" i="100" a="1"/>
  <c r="T173" i="100" a="1"/>
  <c r="J76" i="100" a="1"/>
  <c r="K156" i="100" a="1"/>
  <c r="W182" i="100" a="1"/>
  <c r="W183" i="100" a="1"/>
  <c r="O190" i="100" a="1"/>
  <c r="P34" i="100" a="1"/>
  <c r="V32" i="100" a="1"/>
  <c r="H189" i="100" a="1"/>
  <c r="N193" i="100" a="1"/>
  <c r="M87" i="100" a="1"/>
  <c r="K183" i="100" a="1"/>
  <c r="Q193" i="100" a="1"/>
  <c r="R90" i="100" a="1"/>
  <c r="G24" i="100" a="1"/>
  <c r="S168" i="100" a="1"/>
  <c r="V190" i="100" a="1"/>
  <c r="M177" i="100" a="1"/>
  <c r="L85" i="100" a="1"/>
  <c r="I194" i="100" a="1"/>
  <c r="K159" i="100" a="1"/>
  <c r="K28" i="100" a="1"/>
  <c r="K177" i="100" a="1"/>
  <c r="M86" i="100" a="1"/>
  <c r="Q183" i="100" a="1"/>
  <c r="K161" i="100" a="1"/>
  <c r="J193" i="100" a="1"/>
  <c r="I173" i="100" a="1"/>
  <c r="N188" i="100" a="1"/>
  <c r="M95" i="100" a="1"/>
  <c r="U188" i="100" a="1"/>
  <c r="N159" i="100" a="1"/>
  <c r="K91" i="100" a="1"/>
  <c r="L165" i="100" a="1"/>
  <c r="O90" i="100" a="1"/>
  <c r="S34" i="100" a="1"/>
  <c r="G90" i="100" a="1"/>
  <c r="M156" i="100" a="1"/>
  <c r="U192" i="100" a="1"/>
  <c r="G10" i="100" a="1"/>
  <c r="L175" i="100" a="1"/>
  <c r="K88" i="100" a="1"/>
  <c r="J85" i="100" a="1"/>
  <c r="X33" i="100" a="1"/>
  <c r="G96" i="100" a="1"/>
  <c r="V188" i="100" a="1"/>
  <c r="N194" i="100" a="1"/>
  <c r="W169" i="100" a="1"/>
  <c r="G190" i="100" a="1"/>
  <c r="J27" i="100" a="1"/>
  <c r="O93" i="100" a="1"/>
  <c r="S184" i="100" a="1"/>
  <c r="I75" i="100" a="1"/>
  <c r="O188" i="100" a="1"/>
  <c r="J176" i="100" a="1"/>
  <c r="K170" i="100" a="1"/>
  <c r="U166" i="100" a="1"/>
  <c r="O94" i="100" a="1"/>
  <c r="O180" i="100" a="1"/>
  <c r="R174" i="100" a="1"/>
  <c r="O192" i="100" a="1"/>
  <c r="V165" i="100" a="1"/>
  <c r="P83" i="100" a="1"/>
  <c r="J194" i="100" a="1"/>
  <c r="H161" i="100" a="1"/>
  <c r="W167" i="100" a="1"/>
  <c r="P174" i="100" a="1"/>
  <c r="G160" i="100" a="1"/>
  <c r="V168" i="100" a="1"/>
  <c r="M88" i="100" a="1"/>
  <c r="R169" i="100" a="1"/>
  <c r="H182" i="100" a="1"/>
  <c r="O194" i="100" a="1"/>
  <c r="O189" i="100" a="1"/>
  <c r="M155" i="100" a="1"/>
  <c r="O169" i="100" a="1"/>
  <c r="G172" i="100" a="1"/>
  <c r="N165" i="100" a="1"/>
  <c r="W175" i="100" a="1"/>
  <c r="L82" i="100" a="1"/>
  <c r="K84" i="100" a="1"/>
  <c r="K74" i="100" a="1"/>
  <c r="K182" i="100" a="1"/>
  <c r="G78" i="100" a="1"/>
  <c r="U33" i="100" a="1"/>
  <c r="G158" i="100" a="1"/>
  <c r="K94" i="100" a="1"/>
  <c r="I159" i="100" a="1"/>
  <c r="T168" i="100" a="1"/>
  <c r="R166" i="100" a="1"/>
  <c r="H191" i="100" a="1"/>
  <c r="Q184" i="100" a="1"/>
  <c r="P85" i="100" a="1"/>
  <c r="L90" i="100" a="1"/>
  <c r="J80" i="100" a="1"/>
  <c r="M157" i="100" a="1"/>
  <c r="W165" i="100" a="1"/>
  <c r="M180" i="100" a="1"/>
  <c r="N82" i="100" a="1"/>
  <c r="R172" i="100" a="1"/>
  <c r="I184" i="100" a="1"/>
  <c r="R168" i="100" a="1"/>
  <c r="I175" i="100" a="1"/>
  <c r="U34" i="100" a="1"/>
  <c r="G176" i="100" a="1"/>
  <c r="N192" i="100" a="1"/>
  <c r="G165" i="100" a="1"/>
  <c r="M75" i="100" a="1"/>
  <c r="T167" i="100" a="1"/>
  <c r="L28" i="100" a="1"/>
  <c r="H173" i="100" a="1"/>
  <c r="R84" i="100" a="1"/>
  <c r="J96" i="100" a="1"/>
  <c r="U32" i="100" a="1"/>
  <c r="U165" i="100" a="1"/>
  <c r="I27" i="100" a="1"/>
  <c r="H157" i="100" a="1"/>
  <c r="K87" i="100" a="1"/>
  <c r="I84" i="100" a="1"/>
  <c r="L155" i="100" a="1"/>
  <c r="J34" i="100" a="1"/>
  <c r="M166" i="100" a="1"/>
  <c r="H79" i="100" a="1"/>
  <c r="K95" i="100" a="1"/>
  <c r="O82" i="100" a="1"/>
  <c r="V173" i="100" a="1"/>
  <c r="G75" i="100" a="1"/>
  <c r="I79" i="100" a="1"/>
  <c r="P175" i="100" a="1"/>
  <c r="M93" i="100" a="1"/>
  <c r="K93" i="100" a="1"/>
  <c r="O79" i="100" a="1"/>
  <c r="Q176" i="100" a="1"/>
  <c r="P177" i="100" a="1"/>
  <c r="Q93" i="100" a="1"/>
  <c r="I23" i="100" a="1"/>
  <c r="M85" i="100" a="1"/>
  <c r="P79" i="100" a="1"/>
  <c r="N77" i="100" a="1"/>
  <c r="Q34" i="100" a="1"/>
  <c r="J69" i="100" a="1"/>
  <c r="N95" i="100" a="1"/>
  <c r="I172" i="100" a="1"/>
  <c r="T191" i="100" a="1"/>
  <c r="L189" i="100" a="1"/>
  <c r="R177" i="100" a="1"/>
  <c r="S194" i="100" a="1"/>
  <c r="P88" i="100" a="1"/>
  <c r="O83" i="100" a="1"/>
  <c r="S175" i="100" a="1"/>
  <c r="W33" i="100" a="1"/>
  <c r="G76" i="100" a="1"/>
  <c r="P191" i="100" a="1"/>
  <c r="J158" i="100" a="1"/>
  <c r="K185" i="100" a="1"/>
  <c r="M77" i="100" a="1"/>
  <c r="U189" i="100" a="1"/>
  <c r="I158" i="100" a="1"/>
  <c r="J159" i="100" a="1"/>
  <c r="G68" i="100" a="1"/>
  <c r="J188" i="100" a="1"/>
  <c r="P168" i="100" a="1"/>
  <c r="H84" i="100" a="1"/>
  <c r="Q80" i="100" a="1"/>
  <c r="O166" i="100" a="1"/>
  <c r="U193" i="100" a="1"/>
  <c r="L87" i="100" a="1"/>
  <c r="N90" i="100" a="1"/>
  <c r="V182" i="100" a="1"/>
  <c r="J22" i="100" a="1"/>
  <c r="N84" i="100" a="1"/>
  <c r="S165" i="100" a="1"/>
  <c r="P194" i="100" a="1"/>
  <c r="G92" i="100" a="1"/>
  <c r="K169" i="100" a="1"/>
  <c r="Q96" i="100" a="1"/>
  <c r="W180" i="100" a="1"/>
  <c r="G71" i="100" a="1"/>
  <c r="W168" i="100" a="1"/>
  <c r="U173" i="100" a="1"/>
  <c r="N94" i="100" a="1"/>
  <c r="T174" i="100" a="1"/>
  <c r="V184" i="100" a="1"/>
  <c r="P165" i="100" a="1"/>
  <c r="I167" i="100" a="1"/>
  <c r="Q86" i="100" a="1"/>
  <c r="S183" i="100" a="1"/>
  <c r="O191" i="100" a="1"/>
  <c r="O177" i="100" a="1"/>
  <c r="M181" i="100" a="1"/>
  <c r="S169" i="100" a="1"/>
  <c r="I168" i="100" a="1"/>
  <c r="K176" i="100" a="1"/>
  <c r="L27" i="100" a="1"/>
  <c r="P94" i="100" a="1"/>
  <c r="H75" i="100" a="1"/>
  <c r="G191" i="100" a="1"/>
  <c r="T180" i="100" a="1"/>
  <c r="V194" i="100" a="1"/>
  <c r="U168" i="100" a="1"/>
  <c r="R80" i="100" a="1"/>
  <c r="K166" i="100" a="1"/>
  <c r="I183" i="100" a="1"/>
  <c r="K174" i="100" a="1"/>
  <c r="M165" i="100" a="1"/>
  <c r="P170" i="100" a="1"/>
  <c r="I82" i="100" a="1"/>
  <c r="G156" i="100" a="1"/>
  <c r="L174" i="100" a="1"/>
  <c r="G79" i="100" a="1"/>
  <c r="Q88" i="100" a="1"/>
  <c r="S176" i="100" a="1"/>
  <c r="Q74" i="100" a="1"/>
  <c r="I34" i="100" a="1"/>
  <c r="I94" i="100" a="1"/>
  <c r="H24" i="100" a="1"/>
  <c r="L169" i="100" a="1"/>
  <c r="R33" i="100" a="1"/>
  <c r="H95" i="100" a="1"/>
  <c r="K188" i="100" a="1"/>
  <c r="I161" i="100" a="1"/>
  <c r="J74" i="100" a="1"/>
  <c r="O182" i="100" a="1"/>
  <c r="R78" i="100" a="1"/>
  <c r="Q191" i="100" a="1"/>
  <c r="R183" i="100" a="1"/>
  <c r="L77" i="100" a="1"/>
  <c r="H183" i="100" a="1"/>
  <c r="S32" i="100" a="1"/>
  <c r="Q165" i="100" a="1"/>
  <c r="O96" i="100" a="1"/>
  <c r="G9" i="100" a="1"/>
  <c r="H175" i="100" a="1"/>
  <c r="P180" i="100" a="1"/>
  <c r="V185" i="100" a="1"/>
  <c r="V192" i="100" a="1"/>
  <c r="V183" i="100" a="1"/>
  <c r="H184" i="100" a="1"/>
  <c r="N156" i="100" a="1"/>
  <c r="O168" i="100" a="1"/>
  <c r="O85" i="100" a="1"/>
  <c r="I87" i="100" a="1"/>
  <c r="R192" i="100" a="1"/>
  <c r="H74" i="100" a="1"/>
  <c r="V169" i="100" a="1"/>
  <c r="Q194" i="100" a="1"/>
  <c r="K80" i="100" a="1"/>
  <c r="O175" i="100" a="1"/>
  <c r="J32" i="100" a="1"/>
  <c r="I83" i="100" a="1"/>
  <c r="N158" i="100" a="1"/>
  <c r="L86" i="100" a="1"/>
  <c r="M189" i="100" a="1"/>
  <c r="G161" i="100" a="1"/>
  <c r="J185" i="100" a="1"/>
  <c r="M190" i="100" a="1"/>
  <c r="V175" i="100" a="1"/>
  <c r="S167" i="100" a="1"/>
  <c r="H156" i="100" a="1"/>
  <c r="I26" i="100" a="1"/>
  <c r="N175" i="100" a="1"/>
  <c r="G168" i="100" a="1"/>
  <c r="U184" i="100" a="1"/>
  <c r="O181" i="100" a="1"/>
  <c r="I170" i="100" a="1"/>
  <c r="P87" i="100" a="1"/>
  <c r="K96" i="100" a="1"/>
  <c r="N157" i="100" a="1"/>
  <c r="K158" i="100" a="1"/>
  <c r="K79" i="100" a="1"/>
  <c r="P95" i="100" a="1"/>
  <c r="M76" i="100" a="1"/>
  <c r="R175" i="100" a="1"/>
  <c r="K173" i="100" a="1"/>
  <c r="M192" i="100" a="1"/>
  <c r="L172" i="100" a="1"/>
  <c r="I24" i="100" a="1"/>
  <c r="M191" i="100" a="1"/>
  <c r="H93" i="100" a="1"/>
  <c r="U174" i="100" a="1"/>
  <c r="Q84" i="100" a="1"/>
  <c r="Q192" i="100" a="1"/>
  <c r="K23" i="100" a="1"/>
  <c r="M159" i="100" a="1"/>
  <c r="I69" i="100" a="1"/>
  <c r="K180" i="100" a="1"/>
  <c r="I174" i="100" a="1"/>
  <c r="J183" i="100" a="1"/>
  <c r="I185" i="100" a="1"/>
  <c r="G155" i="100" a="1"/>
  <c r="I166" i="100" a="1"/>
  <c r="P78" i="100" a="1"/>
  <c r="I191" i="100" a="1"/>
  <c r="I77" i="100" a="1"/>
  <c r="P189" i="100" a="1"/>
  <c r="I156" i="100" a="1"/>
  <c r="L192" i="100" a="1"/>
  <c r="I177" i="100" a="1"/>
  <c r="L188" i="100" a="1"/>
  <c r="L161" i="100" a="1"/>
  <c r="L22" i="100" a="1"/>
  <c r="G169" i="100" a="1"/>
  <c r="R74" i="100" a="1"/>
  <c r="K181" i="100" a="1"/>
  <c r="U172" i="100" a="1"/>
  <c r="K191" i="100" a="1"/>
  <c r="P80" i="100" a="1"/>
  <c r="K24" i="100" a="1"/>
  <c r="O76" i="100" a="1"/>
  <c r="U191" i="100" a="1"/>
  <c r="I76" i="100" a="1"/>
  <c r="J25" i="100" a="1"/>
  <c r="G94" i="100" a="1"/>
  <c r="K167" i="100" a="1"/>
  <c r="Q173" i="100" a="1"/>
  <c r="T176" i="100" a="1"/>
  <c r="L32" i="100" a="1"/>
  <c r="I85" i="100" a="1"/>
  <c r="I181" i="100" a="1"/>
  <c r="H169" i="100" a="1"/>
  <c r="I32" i="100" a="1"/>
  <c r="H172" i="100" a="1"/>
  <c r="N170" i="100" a="1"/>
  <c r="M174" i="100" a="1"/>
  <c r="M168" i="100" a="1"/>
  <c r="T192" i="100" a="1"/>
  <c r="H194" i="100" a="1"/>
  <c r="W193" i="100" a="1"/>
  <c r="K92" i="100" a="1"/>
  <c r="H188" i="100" a="1"/>
  <c r="X32" i="100" a="1"/>
  <c r="I78" i="100" a="1"/>
  <c r="I155" i="100" a="1"/>
  <c r="K194" i="100" a="1"/>
  <c r="H77" i="100" a="1"/>
  <c r="O84" i="100" a="1"/>
  <c r="M80" i="100" a="1"/>
  <c r="R93" i="100" a="1"/>
  <c r="N79" i="100" a="1"/>
  <c r="H32" i="100" a="1"/>
  <c r="S170" i="100" a="1"/>
  <c r="R193" i="100" a="1"/>
  <c r="J68" i="100" a="1"/>
  <c r="T34" i="100" a="1"/>
  <c r="S174" i="100" a="1"/>
  <c r="Q166" i="100" a="1"/>
  <c r="J90" i="100" a="1"/>
  <c r="J92" i="100" a="1"/>
  <c r="T193" i="100" a="1"/>
  <c r="J165" i="100" a="1"/>
  <c r="W185" i="100" a="1"/>
  <c r="H160" i="100" a="1"/>
  <c r="G188" i="100" a="1"/>
  <c r="O77" i="100" a="1"/>
  <c r="P82" i="100" a="1"/>
  <c r="L84" i="100" a="1"/>
  <c r="L95" i="100" a="1"/>
  <c r="S181" i="100" a="1"/>
  <c r="L158" i="100" a="1"/>
  <c r="N181" i="100" a="1"/>
  <c r="L75" i="100" a="1"/>
  <c r="T170" i="100" a="1"/>
  <c r="H83" i="100" a="1"/>
  <c r="J160" i="100" a="1"/>
  <c r="N75" i="100" a="1"/>
  <c r="G157" i="100" a="1"/>
  <c r="V174" i="100" a="1"/>
  <c r="R188" i="100" a="1"/>
  <c r="R86" i="100" a="1"/>
  <c r="G86" i="100" a="1"/>
  <c r="I176" i="100" a="1"/>
  <c r="N33" i="100" a="1"/>
  <c r="K83" i="100" a="1"/>
  <c r="G183" i="100" a="1"/>
  <c r="G159" i="100" a="1"/>
  <c r="L156" i="100" a="1"/>
  <c r="O87" i="100" a="1"/>
  <c r="M82" i="100" a="1"/>
  <c r="M32" i="100" a="1"/>
  <c r="M161" i="100" a="1"/>
  <c r="M172" i="100" a="1"/>
  <c r="K25" i="100" a="1"/>
  <c r="I188" i="100" a="1"/>
  <c r="O183" i="100" a="1"/>
  <c r="J88" i="100" a="1"/>
  <c r="L24" i="100" a="1"/>
  <c r="J23" i="100" a="1"/>
  <c r="N86" i="100" a="1"/>
  <c r="N167" i="100" a="1"/>
  <c r="L176" i="100" a="1"/>
  <c r="Q91" i="100" a="1"/>
  <c r="I28" i="100" a="1"/>
  <c r="M176" i="100" a="1"/>
  <c r="N174" i="100" a="1"/>
  <c r="G185" i="100" a="1"/>
  <c r="I193" i="100" a="1"/>
  <c r="J180" i="100" a="1"/>
  <c r="G194" i="100" a="1"/>
  <c r="K78" i="100" a="1"/>
  <c r="N169" i="100" a="1"/>
  <c r="Q94" i="100" a="1"/>
  <c r="K193" i="100" a="1"/>
  <c r="I96" i="100" a="1"/>
  <c r="P193" i="100" a="1"/>
  <c r="R75" i="100" a="1"/>
  <c r="J86" i="100" a="1"/>
  <c r="R77" i="100" a="1"/>
  <c r="U167" i="100" a="1"/>
  <c r="H167" i="100" a="1"/>
  <c r="S173" i="100" a="1"/>
  <c r="J168" i="100" a="1"/>
  <c r="G175" i="100" a="1"/>
  <c r="N161" i="100" a="1"/>
  <c r="L167" i="100" a="1"/>
  <c r="G192" i="100" a="1"/>
  <c r="O174" i="100" a="1"/>
  <c r="G177" i="100" a="1"/>
  <c r="P182" i="100" a="1"/>
  <c r="R83" i="100" a="1"/>
  <c r="N185" i="100" a="1"/>
  <c r="N87" i="100" a="1"/>
  <c r="L182" i="100" a="1"/>
  <c r="P173" i="100" a="1"/>
  <c r="M78" i="100" a="1"/>
  <c r="Q175" i="100" a="1"/>
  <c r="L91" i="100" a="1"/>
  <c r="N92" i="100" a="1"/>
  <c r="H28" i="100" a="1"/>
  <c r="Q185" i="100" a="1"/>
  <c r="G182" i="100" a="1"/>
  <c r="K86" i="100" a="1"/>
  <c r="T189" i="100" a="1"/>
  <c r="W176" i="100" a="1"/>
  <c r="J161" i="100" a="1"/>
  <c r="M160" i="100" a="1"/>
  <c r="J167" i="100" a="1"/>
  <c r="R189" i="100" a="1"/>
  <c r="L88" i="100" a="1"/>
  <c r="V166" i="100" a="1"/>
  <c r="N34" i="100" a="1"/>
  <c r="W184" i="100" a="1"/>
  <c r="P74" i="100" a="1"/>
  <c r="H88" i="100" a="1"/>
  <c r="R170" i="100" a="1"/>
  <c r="N91" i="100" a="1"/>
  <c r="G28" i="100" a="1"/>
  <c r="S192" i="100" a="1"/>
  <c r="N155" i="100" a="1"/>
  <c r="N85" i="100" a="1"/>
  <c r="S172" i="100" a="1"/>
  <c r="G167" i="100" a="1"/>
  <c r="J170" i="100" a="1"/>
  <c r="P176" i="100" a="1"/>
  <c r="P84" i="100" a="1"/>
  <c r="K76" i="100" a="1"/>
  <c r="P86" i="100" a="1"/>
  <c r="H27" i="100" a="1"/>
  <c r="V33" i="100" a="1"/>
  <c r="M184" i="100" a="1"/>
  <c r="L190" i="100" a="1"/>
  <c r="H165" i="100" a="1"/>
  <c r="G87" i="100" a="1"/>
  <c r="H166" i="100" a="1"/>
  <c r="K168" i="100" a="1"/>
  <c r="M91" i="100" a="1"/>
  <c r="L191" i="100" a="1"/>
  <c r="I165" i="100" a="1"/>
  <c r="P32" i="100" a="1"/>
  <c r="W173" i="100" a="1"/>
  <c r="N191" i="100" a="1"/>
  <c r="T183" i="100" a="1"/>
  <c r="H80" i="100" a="1"/>
  <c r="G80" i="100" l="1"/>
  <c r="M175" i="100"/>
  <c r="H180" i="100"/>
  <c r="L193" i="100"/>
  <c r="K189" i="100"/>
  <c r="N190" i="100"/>
  <c r="J68" i="100"/>
  <c r="V173" i="100"/>
  <c r="S165" i="100"/>
  <c r="P83" i="100"/>
  <c r="L167" i="100"/>
  <c r="G32" i="100"/>
  <c r="L158" i="100"/>
  <c r="L175" i="100"/>
  <c r="G74" i="100"/>
  <c r="G157" i="100"/>
  <c r="H71" i="100"/>
  <c r="G10" i="100"/>
  <c r="S170" i="100"/>
  <c r="G155" i="100"/>
  <c r="M79" i="100"/>
  <c r="L96" i="100"/>
  <c r="W189" i="100"/>
  <c r="I27" i="100"/>
  <c r="Q91" i="100"/>
  <c r="R167" i="100"/>
  <c r="J156" i="100"/>
  <c r="R190" i="100"/>
  <c r="O92" i="100"/>
  <c r="K181" i="100"/>
  <c r="I177" i="100"/>
  <c r="M161" i="100"/>
  <c r="H79" i="100"/>
  <c r="Q182" i="100"/>
  <c r="Q167" i="100"/>
  <c r="M193" i="100"/>
  <c r="R93" i="100"/>
  <c r="L185" i="100"/>
  <c r="Q77" i="100"/>
  <c r="N93" i="100"/>
  <c r="R79" i="100"/>
  <c r="W33" i="100"/>
  <c r="H176" i="100"/>
  <c r="R33" i="100"/>
  <c r="U166" i="100"/>
  <c r="J169" i="100"/>
  <c r="R74" i="100"/>
  <c r="O190" i="100"/>
  <c r="J70" i="100"/>
  <c r="M96" i="100"/>
  <c r="V32" i="100"/>
  <c r="N174" i="100"/>
  <c r="V174" i="100"/>
  <c r="V192" i="100"/>
  <c r="J85" i="100"/>
  <c r="I87" i="100"/>
  <c r="I25" i="100"/>
  <c r="N175" i="100"/>
  <c r="T189" i="100"/>
  <c r="W192" i="100"/>
  <c r="L93" i="100"/>
  <c r="G83" i="100"/>
  <c r="S177" i="100"/>
  <c r="K158" i="100"/>
  <c r="J82" i="100"/>
  <c r="Q33" i="100"/>
  <c r="G77" i="100"/>
  <c r="G28" i="100"/>
  <c r="S180" i="100"/>
  <c r="N183" i="100"/>
  <c r="L88" i="100"/>
  <c r="T183" i="100"/>
  <c r="L174" i="100"/>
  <c r="G167" i="100"/>
  <c r="I32" i="100"/>
  <c r="P32" i="100"/>
  <c r="H33" i="100"/>
  <c r="P75" i="100"/>
  <c r="H183" i="100"/>
  <c r="K80" i="100"/>
  <c r="Q88" i="100"/>
  <c r="L79" i="100"/>
  <c r="G33" i="100"/>
  <c r="R90" i="100"/>
  <c r="W184" i="100"/>
  <c r="X34" i="100"/>
  <c r="P185" i="100"/>
  <c r="O91" i="100"/>
  <c r="L32" i="100"/>
  <c r="L26" i="100"/>
  <c r="T180" i="100"/>
  <c r="L34" i="100"/>
  <c r="U177" i="100"/>
  <c r="O188" i="100"/>
  <c r="I26" i="100"/>
  <c r="S169" i="100"/>
  <c r="I192" i="100"/>
  <c r="M155" i="100"/>
  <c r="U193" i="100"/>
  <c r="M167" i="100"/>
  <c r="Q173" i="100"/>
  <c r="J159" i="100"/>
  <c r="U181" i="100"/>
  <c r="K183" i="100"/>
  <c r="N167" i="100"/>
  <c r="L80" i="100"/>
  <c r="H74" i="100"/>
  <c r="T168" i="100"/>
  <c r="M185" i="100"/>
  <c r="Q190" i="100"/>
  <c r="R166" i="100"/>
  <c r="K28" i="100"/>
  <c r="L95" i="100"/>
  <c r="T188" i="100"/>
  <c r="J74" i="100"/>
  <c r="H23" i="100"/>
  <c r="P95" i="100"/>
  <c r="K88" i="100"/>
  <c r="R176" i="100"/>
  <c r="G25" i="100"/>
  <c r="N95" i="100"/>
  <c r="P176" i="100"/>
  <c r="G174" i="100"/>
  <c r="G91" i="100"/>
  <c r="I188" i="100"/>
  <c r="X33" i="100"/>
  <c r="L184" i="100"/>
  <c r="I83" i="100"/>
  <c r="Q180" i="100"/>
  <c r="J28" i="100"/>
  <c r="K32" i="100"/>
  <c r="L192" i="100"/>
  <c r="V170" i="100"/>
  <c r="K156" i="100"/>
  <c r="J88" i="100"/>
  <c r="Q168" i="100"/>
  <c r="H169" i="100"/>
  <c r="O180" i="100"/>
  <c r="W190" i="100"/>
  <c r="H177" i="100"/>
  <c r="J69" i="100"/>
  <c r="Q32" i="100"/>
  <c r="H75" i="100"/>
  <c r="K82" i="100"/>
  <c r="H166" i="100"/>
  <c r="H188" i="100"/>
  <c r="I79" i="100"/>
  <c r="R168" i="100"/>
  <c r="J83" i="100"/>
  <c r="Q166" i="100"/>
  <c r="O191" i="100"/>
  <c r="I34" i="100"/>
  <c r="G172" i="100"/>
  <c r="G75" i="100"/>
  <c r="K160" i="100"/>
  <c r="K190" i="100"/>
  <c r="N83" i="100"/>
  <c r="W32" i="100"/>
  <c r="L161" i="100"/>
  <c r="M82" i="100"/>
  <c r="U188" i="100"/>
  <c r="N33" i="100"/>
  <c r="U168" i="100"/>
  <c r="U167" i="100"/>
  <c r="K96" i="100"/>
  <c r="G93" i="100"/>
  <c r="I88" i="100"/>
  <c r="R184" i="100"/>
  <c r="R173" i="100"/>
  <c r="H70" i="100"/>
  <c r="M169" i="100"/>
  <c r="S33" i="100"/>
  <c r="K184" i="100"/>
  <c r="J34" i="100"/>
  <c r="G165" i="100"/>
  <c r="I170" i="100"/>
  <c r="M173" i="100"/>
  <c r="I28" i="100"/>
  <c r="H190" i="100"/>
  <c r="H28" i="100"/>
  <c r="V194" i="100"/>
  <c r="O192" i="100"/>
  <c r="H96" i="100"/>
  <c r="I189" i="100"/>
  <c r="U32" i="100"/>
  <c r="S188" i="100"/>
  <c r="P177" i="100"/>
  <c r="H191" i="100"/>
  <c r="M172" i="100"/>
  <c r="I80" i="100"/>
  <c r="V189" i="100"/>
  <c r="K33" i="100"/>
  <c r="O33" i="100"/>
  <c r="K90" i="100"/>
  <c r="W174" i="100"/>
  <c r="W34" i="100"/>
  <c r="I71" i="100"/>
  <c r="L86" i="100"/>
  <c r="R169" i="100"/>
  <c r="L24" i="100"/>
  <c r="H80" i="100"/>
  <c r="G168" i="100"/>
  <c r="P189" i="100"/>
  <c r="H184" i="100"/>
  <c r="M74" i="100"/>
  <c r="H27" i="100"/>
  <c r="Q172" i="100"/>
  <c r="X32" i="100"/>
  <c r="P77" i="100"/>
  <c r="P74" i="100"/>
  <c r="S182" i="100"/>
  <c r="W167" i="100"/>
  <c r="N85" i="100"/>
  <c r="L92" i="100"/>
  <c r="O87" i="100"/>
  <c r="V168" i="100"/>
  <c r="J173" i="100"/>
  <c r="P169" i="100"/>
  <c r="J161" i="100"/>
  <c r="J158" i="100"/>
  <c r="G34" i="100"/>
  <c r="I185" i="100"/>
  <c r="G161" i="100"/>
  <c r="G82" i="100"/>
  <c r="V176" i="100"/>
  <c r="G23" i="100"/>
  <c r="U176" i="100"/>
  <c r="M174" i="100"/>
  <c r="U172" i="100"/>
  <c r="Y34" i="100"/>
  <c r="M95" i="100"/>
  <c r="K161" i="100"/>
  <c r="M191" i="100"/>
  <c r="J76" i="100"/>
  <c r="W176" i="100"/>
  <c r="Q94" i="100"/>
  <c r="G160" i="100"/>
  <c r="H170" i="100"/>
  <c r="H168" i="100"/>
  <c r="O90" i="100"/>
  <c r="M166" i="100"/>
  <c r="U189" i="100"/>
  <c r="N87" i="100"/>
  <c r="M91" i="100"/>
  <c r="I91" i="100"/>
  <c r="J71" i="100"/>
  <c r="M93" i="100"/>
  <c r="W181" i="100"/>
  <c r="O177" i="100"/>
  <c r="J77" i="100"/>
  <c r="R165" i="100"/>
  <c r="P86" i="100"/>
  <c r="N159" i="100"/>
  <c r="T182" i="100"/>
  <c r="J32" i="100"/>
  <c r="U182" i="100"/>
  <c r="K92" i="100"/>
  <c r="N180" i="100"/>
  <c r="R192" i="100"/>
  <c r="N173" i="100"/>
  <c r="R78" i="100"/>
  <c r="I182" i="100"/>
  <c r="N76" i="100"/>
  <c r="O172" i="100"/>
  <c r="G85" i="100"/>
  <c r="I157" i="100"/>
  <c r="I33" i="100"/>
  <c r="J84" i="100"/>
  <c r="M33" i="100"/>
  <c r="J75" i="100"/>
  <c r="J168" i="100"/>
  <c r="P93" i="100"/>
  <c r="M83" i="100"/>
  <c r="M94" i="100"/>
  <c r="Q169" i="100"/>
  <c r="T165" i="100"/>
  <c r="K93" i="100"/>
  <c r="S172" i="100"/>
  <c r="J180" i="100"/>
  <c r="H155" i="100"/>
  <c r="T175" i="100"/>
  <c r="Q181" i="100"/>
  <c r="K87" i="100"/>
  <c r="P190" i="100"/>
  <c r="I95" i="100"/>
  <c r="S189" i="100"/>
  <c r="K24" i="100"/>
  <c r="G94" i="100"/>
  <c r="K166" i="100"/>
  <c r="S167" i="100"/>
  <c r="L183" i="100"/>
  <c r="J90" i="100"/>
  <c r="L157" i="100"/>
  <c r="K25" i="100"/>
  <c r="I93" i="100"/>
  <c r="P96" i="100"/>
  <c r="O82" i="100"/>
  <c r="N82" i="100"/>
  <c r="I156" i="100"/>
  <c r="J182" i="100"/>
  <c r="Q83" i="100"/>
  <c r="G87" i="100"/>
  <c r="H86" i="100"/>
  <c r="J170" i="100"/>
  <c r="J190" i="100"/>
  <c r="G180" i="100"/>
  <c r="U191" i="100"/>
  <c r="T174" i="100"/>
  <c r="H77" i="100"/>
  <c r="N165" i="100"/>
  <c r="G193" i="100"/>
  <c r="S185" i="100"/>
  <c r="Q82" i="100"/>
  <c r="G78" i="100"/>
  <c r="G191" i="100"/>
  <c r="I193" i="100"/>
  <c r="P193" i="100"/>
  <c r="M78" i="100"/>
  <c r="H22" i="100"/>
  <c r="L188" i="100"/>
  <c r="R182" i="100"/>
  <c r="U174" i="100"/>
  <c r="V182" i="100"/>
  <c r="I90" i="100"/>
  <c r="I175" i="100"/>
  <c r="N32" i="100"/>
  <c r="N84" i="100"/>
  <c r="M87" i="100"/>
  <c r="H192" i="100"/>
  <c r="O189" i="100"/>
  <c r="O77" i="100"/>
  <c r="M160" i="100"/>
  <c r="G169" i="100"/>
  <c r="G175" i="100"/>
  <c r="P194" i="100"/>
  <c r="G183" i="100"/>
  <c r="J174" i="100"/>
  <c r="G11" i="100"/>
  <c r="K94" i="100"/>
  <c r="G68" i="100"/>
  <c r="R185" i="100"/>
  <c r="Q78" i="100"/>
  <c r="Q188" i="100"/>
  <c r="K168" i="100"/>
  <c r="J184" i="100"/>
  <c r="R95" i="100"/>
  <c r="T193" i="100"/>
  <c r="N34" i="100"/>
  <c r="L22" i="100"/>
  <c r="Q165" i="100"/>
  <c r="Q191" i="100"/>
  <c r="R181" i="100"/>
  <c r="S184" i="100"/>
  <c r="K170" i="100"/>
  <c r="G156" i="100"/>
  <c r="N156" i="100"/>
  <c r="P92" i="100"/>
  <c r="V184" i="100"/>
  <c r="T184" i="100"/>
  <c r="J91" i="100"/>
  <c r="O95" i="100"/>
  <c r="N194" i="100"/>
  <c r="G26" i="100"/>
  <c r="K85" i="100"/>
  <c r="H157" i="100"/>
  <c r="H158" i="100"/>
  <c r="U184" i="100"/>
  <c r="L27" i="100"/>
  <c r="K167" i="100"/>
  <c r="O84" i="100"/>
  <c r="O183" i="100"/>
  <c r="H185" i="100"/>
  <c r="M158" i="100"/>
  <c r="N74" i="100"/>
  <c r="M168" i="100"/>
  <c r="N77" i="100"/>
  <c r="U190" i="100"/>
  <c r="K95" i="100"/>
  <c r="K74" i="100"/>
  <c r="P168" i="100"/>
  <c r="R183" i="100"/>
  <c r="P181" i="100"/>
  <c r="L91" i="100"/>
  <c r="P88" i="100"/>
  <c r="P94" i="100"/>
  <c r="R86" i="100"/>
  <c r="U194" i="100"/>
  <c r="Q184" i="100"/>
  <c r="H160" i="100"/>
  <c r="M181" i="100"/>
  <c r="G27" i="100"/>
  <c r="H189" i="100"/>
  <c r="L191" i="100"/>
  <c r="H194" i="100"/>
  <c r="P91" i="100"/>
  <c r="M92" i="100"/>
  <c r="N177" i="100"/>
  <c r="M192" i="100"/>
  <c r="W183" i="100"/>
  <c r="N184" i="100"/>
  <c r="R85" i="100"/>
  <c r="L83" i="100"/>
  <c r="O83" i="100"/>
  <c r="V34" i="100"/>
  <c r="O32" i="100"/>
  <c r="W194" i="100"/>
  <c r="M190" i="100"/>
  <c r="Q80" i="100"/>
  <c r="G88" i="100"/>
  <c r="H90" i="100"/>
  <c r="S173" i="100"/>
  <c r="P76" i="100"/>
  <c r="L87" i="100"/>
  <c r="O88" i="100"/>
  <c r="W185" i="100"/>
  <c r="U170" i="100"/>
  <c r="L82" i="100"/>
  <c r="L172" i="100"/>
  <c r="I70" i="100"/>
  <c r="L165" i="100"/>
  <c r="P79" i="100"/>
  <c r="G76" i="100"/>
  <c r="U33" i="100"/>
  <c r="Q177" i="100"/>
  <c r="S34" i="100"/>
  <c r="N157" i="100"/>
  <c r="W173" i="100"/>
  <c r="J80" i="100"/>
  <c r="I167" i="100"/>
  <c r="O96" i="100"/>
  <c r="R88" i="100"/>
  <c r="U34" i="100"/>
  <c r="G79" i="100"/>
  <c r="K169" i="100"/>
  <c r="L75" i="100"/>
  <c r="K84" i="100"/>
  <c r="I76" i="100"/>
  <c r="O80" i="100"/>
  <c r="L84" i="100"/>
  <c r="I82" i="100"/>
  <c r="M170" i="100"/>
  <c r="Q90" i="100"/>
  <c r="V169" i="100"/>
  <c r="Q92" i="100"/>
  <c r="N79" i="100"/>
  <c r="L156" i="100"/>
  <c r="N96" i="100"/>
  <c r="W180" i="100"/>
  <c r="G166" i="100"/>
  <c r="M86" i="100"/>
  <c r="R194" i="100"/>
  <c r="H78" i="100"/>
  <c r="V193" i="100"/>
  <c r="O176" i="100"/>
  <c r="P192" i="100"/>
  <c r="O184" i="100"/>
  <c r="L78" i="100"/>
  <c r="J181" i="100"/>
  <c r="L176" i="100"/>
  <c r="H85" i="100"/>
  <c r="J157" i="100"/>
  <c r="G173" i="100"/>
  <c r="O34" i="100"/>
  <c r="P87" i="100"/>
  <c r="Q93" i="100"/>
  <c r="Q193" i="100"/>
  <c r="R82" i="100"/>
  <c r="M76" i="100"/>
  <c r="P167" i="100"/>
  <c r="I174" i="100"/>
  <c r="Q87" i="100"/>
  <c r="L168" i="100"/>
  <c r="G92" i="100"/>
  <c r="Q84" i="100"/>
  <c r="L19" i="100"/>
  <c r="H172" i="100"/>
  <c r="K191" i="100"/>
  <c r="W169" i="100"/>
  <c r="M189" i="100"/>
  <c r="K159" i="100"/>
  <c r="N192" i="100"/>
  <c r="O166" i="100"/>
  <c r="O168" i="100"/>
  <c r="S190" i="100"/>
  <c r="G184" i="100"/>
  <c r="J183" i="100"/>
  <c r="O86" i="100"/>
  <c r="M85" i="100"/>
  <c r="I24" i="100"/>
  <c r="N155" i="100"/>
  <c r="N169" i="100"/>
  <c r="T192" i="100"/>
  <c r="O182" i="100"/>
  <c r="G86" i="100"/>
  <c r="K79" i="100"/>
  <c r="T185" i="100"/>
  <c r="J185" i="100"/>
  <c r="J167" i="100"/>
  <c r="Q85" i="100"/>
  <c r="J188" i="100"/>
  <c r="S193" i="100"/>
  <c r="R189" i="100"/>
  <c r="I194" i="100"/>
  <c r="N191" i="100"/>
  <c r="N158" i="100"/>
  <c r="I94" i="100"/>
  <c r="O165" i="100"/>
  <c r="G90" i="100"/>
  <c r="I181" i="100"/>
  <c r="K188" i="100"/>
  <c r="K83" i="100"/>
  <c r="R80" i="100"/>
  <c r="V175" i="100"/>
  <c r="H94" i="100"/>
  <c r="P33" i="100"/>
  <c r="I161" i="100"/>
  <c r="N78" i="100"/>
  <c r="V166" i="100"/>
  <c r="P174" i="100"/>
  <c r="I92" i="100"/>
  <c r="N88" i="100"/>
  <c r="K180" i="100"/>
  <c r="R191" i="100"/>
  <c r="V183" i="100"/>
  <c r="R96" i="100"/>
  <c r="N161" i="100"/>
  <c r="M176" i="100"/>
  <c r="P90" i="100"/>
  <c r="I190" i="100"/>
  <c r="V180" i="100"/>
  <c r="G170" i="100"/>
  <c r="J78" i="100"/>
  <c r="V191" i="100"/>
  <c r="N170" i="100"/>
  <c r="J27" i="100"/>
  <c r="J155" i="100"/>
  <c r="T33" i="100"/>
  <c r="W168" i="100"/>
  <c r="N94" i="100"/>
  <c r="O76" i="100"/>
  <c r="R175" i="100"/>
  <c r="Q96" i="100"/>
  <c r="I159" i="100"/>
  <c r="G95" i="100"/>
  <c r="W191" i="100"/>
  <c r="M75" i="100"/>
  <c r="H24" i="100"/>
  <c r="V33" i="100"/>
  <c r="T191" i="100"/>
  <c r="J193" i="100"/>
  <c r="I172" i="100"/>
  <c r="N188" i="100"/>
  <c r="R34" i="100"/>
  <c r="Q194" i="100"/>
  <c r="L181" i="100"/>
  <c r="O94" i="100"/>
  <c r="S176" i="100"/>
  <c r="L182" i="100"/>
  <c r="R84" i="100"/>
  <c r="L77" i="100"/>
  <c r="K173" i="100"/>
  <c r="P184" i="100"/>
  <c r="L169" i="100"/>
  <c r="H174" i="100"/>
  <c r="J165" i="100"/>
  <c r="U175" i="100"/>
  <c r="R76" i="100"/>
  <c r="T173" i="100"/>
  <c r="W172" i="100"/>
  <c r="H83" i="100"/>
  <c r="H167" i="100"/>
  <c r="L85" i="100"/>
  <c r="P183" i="100"/>
  <c r="T177" i="100"/>
  <c r="L90" i="100"/>
  <c r="O174" i="100"/>
  <c r="I191" i="100"/>
  <c r="G158" i="100"/>
  <c r="S191" i="100"/>
  <c r="H175" i="100"/>
  <c r="M184" i="100"/>
  <c r="R193" i="100"/>
  <c r="I168" i="100"/>
  <c r="N90" i="100"/>
  <c r="G69" i="100"/>
  <c r="S174" i="100"/>
  <c r="L189" i="100"/>
  <c r="M165" i="100"/>
  <c r="Q74" i="100"/>
  <c r="N86" i="100"/>
  <c r="R170" i="100"/>
  <c r="P34" i="100"/>
  <c r="I78" i="100"/>
  <c r="N193" i="100"/>
  <c r="G9" i="100"/>
  <c r="I69" i="100"/>
  <c r="L94" i="100"/>
  <c r="N91" i="100"/>
  <c r="H34" i="100"/>
  <c r="Y32" i="100"/>
  <c r="V188" i="100"/>
  <c r="H181" i="100"/>
  <c r="L23" i="100"/>
  <c r="L28" i="100"/>
  <c r="J177" i="100"/>
  <c r="H193" i="100"/>
  <c r="G96" i="100"/>
  <c r="L180" i="100"/>
  <c r="O85" i="100"/>
  <c r="N172" i="100"/>
  <c r="T190" i="100"/>
  <c r="K27" i="100"/>
  <c r="T166" i="100"/>
  <c r="H88" i="100"/>
  <c r="S175" i="100"/>
  <c r="J26" i="100"/>
  <c r="M156" i="100"/>
  <c r="I176" i="100"/>
  <c r="L25" i="100"/>
  <c r="J87" i="100"/>
  <c r="O173" i="100"/>
  <c r="J166" i="100"/>
  <c r="P166" i="100"/>
  <c r="I160" i="100"/>
  <c r="I84" i="100"/>
  <c r="K185" i="100"/>
  <c r="Q95" i="100"/>
  <c r="Q86" i="100"/>
  <c r="K172" i="100"/>
  <c r="K182" i="100"/>
  <c r="M34" i="100"/>
  <c r="H91" i="100"/>
  <c r="V172" i="100"/>
  <c r="P82" i="100"/>
  <c r="K176" i="100"/>
  <c r="W165" i="100"/>
  <c r="M182" i="100"/>
  <c r="I165" i="100"/>
  <c r="L190" i="100"/>
  <c r="W193" i="100"/>
  <c r="Q34" i="100"/>
  <c r="N185" i="100"/>
  <c r="Q79" i="100"/>
  <c r="O79" i="100"/>
  <c r="Q189" i="100"/>
  <c r="J92" i="100"/>
  <c r="L76" i="100"/>
  <c r="G185" i="100"/>
  <c r="S194" i="100"/>
  <c r="L33" i="100"/>
  <c r="K177" i="100"/>
  <c r="J189" i="100"/>
  <c r="N189" i="100"/>
  <c r="K155" i="100"/>
  <c r="R91" i="100"/>
  <c r="H19" i="100"/>
  <c r="U192" i="100"/>
  <c r="N181" i="100"/>
  <c r="V190" i="100"/>
  <c r="G182" i="100"/>
  <c r="P188" i="100"/>
  <c r="K77" i="100"/>
  <c r="T167" i="100"/>
  <c r="O194" i="100"/>
  <c r="V167" i="100"/>
  <c r="Q174" i="100"/>
  <c r="I183" i="100"/>
  <c r="Q170" i="100"/>
  <c r="H93" i="100"/>
  <c r="V165" i="100"/>
  <c r="Y33" i="100"/>
  <c r="H95" i="100"/>
  <c r="K174" i="100"/>
  <c r="O175" i="100"/>
  <c r="M77" i="100"/>
  <c r="K75" i="100"/>
  <c r="H26" i="100"/>
  <c r="T170" i="100"/>
  <c r="Q175" i="100"/>
  <c r="J86" i="100"/>
  <c r="T176" i="100"/>
  <c r="R92" i="100"/>
  <c r="L177" i="100"/>
  <c r="H161" i="100"/>
  <c r="L160" i="100"/>
  <c r="P173" i="100"/>
  <c r="G190" i="100"/>
  <c r="G188" i="100"/>
  <c r="J24" i="100"/>
  <c r="O193" i="100"/>
  <c r="R177" i="100"/>
  <c r="U180" i="100"/>
  <c r="N75" i="100"/>
  <c r="J23" i="100"/>
  <c r="P172" i="100"/>
  <c r="J95" i="100"/>
  <c r="J176" i="100"/>
  <c r="V185" i="100"/>
  <c r="I75" i="100"/>
  <c r="J93" i="100"/>
  <c r="O181" i="100"/>
  <c r="H173" i="100"/>
  <c r="L166" i="100"/>
  <c r="H92" i="100"/>
  <c r="J33" i="100"/>
  <c r="W166" i="100"/>
  <c r="O185" i="100"/>
  <c r="N160" i="100"/>
  <c r="Q75" i="100"/>
  <c r="I158" i="100"/>
  <c r="Q176" i="100"/>
  <c r="Q76" i="100"/>
  <c r="K22" i="100"/>
  <c r="W170" i="100"/>
  <c r="R188" i="100"/>
  <c r="I169" i="100"/>
  <c r="J19" i="100"/>
  <c r="N168" i="100"/>
  <c r="K76" i="100"/>
  <c r="Q192" i="100"/>
  <c r="R87" i="100"/>
  <c r="S168" i="100"/>
  <c r="O167" i="100"/>
  <c r="R94" i="100"/>
  <c r="S192" i="100"/>
  <c r="J79" i="100"/>
  <c r="O74" i="100"/>
  <c r="P170" i="100"/>
  <c r="K34" i="100"/>
  <c r="L74" i="100"/>
  <c r="S166" i="100"/>
  <c r="N182" i="100"/>
  <c r="H68" i="100"/>
  <c r="K165" i="100"/>
  <c r="K192" i="100"/>
  <c r="R32" i="100"/>
  <c r="J25" i="100"/>
  <c r="S32" i="100"/>
  <c r="H84" i="100"/>
  <c r="L159" i="100"/>
  <c r="R180" i="100"/>
  <c r="T32" i="100"/>
  <c r="H82" i="100"/>
  <c r="H165" i="100"/>
  <c r="J172" i="100"/>
  <c r="J191" i="100"/>
  <c r="W175" i="100"/>
  <c r="G194" i="100"/>
  <c r="O75" i="100"/>
  <c r="N80" i="100"/>
  <c r="P180" i="100"/>
  <c r="P182" i="100"/>
  <c r="J175" i="100"/>
  <c r="P80" i="100"/>
  <c r="J192" i="100"/>
  <c r="K194" i="100"/>
  <c r="K157" i="100"/>
  <c r="R77" i="100"/>
  <c r="N176" i="100"/>
  <c r="M84" i="100"/>
  <c r="G159" i="100"/>
  <c r="M159" i="100"/>
  <c r="K91" i="100"/>
  <c r="R83" i="100"/>
  <c r="L155" i="100"/>
  <c r="O170" i="100"/>
  <c r="T194" i="100"/>
  <c r="P85" i="100"/>
  <c r="T34" i="100"/>
  <c r="M194" i="100"/>
  <c r="I86" i="100"/>
  <c r="P78" i="100"/>
  <c r="V181" i="100"/>
  <c r="T172" i="100"/>
  <c r="N92" i="100"/>
  <c r="J94" i="100"/>
  <c r="P191" i="100"/>
  <c r="M88" i="100"/>
  <c r="S181" i="100"/>
  <c r="G181" i="100"/>
  <c r="K78" i="100"/>
  <c r="G24" i="100"/>
  <c r="M180" i="100"/>
  <c r="G177" i="100"/>
  <c r="J194" i="100"/>
  <c r="P175" i="100"/>
  <c r="G22" i="100"/>
  <c r="L194" i="100"/>
  <c r="M32" i="100"/>
  <c r="J22" i="100"/>
  <c r="L170" i="100"/>
  <c r="K86" i="100"/>
  <c r="O78" i="100"/>
  <c r="I96" i="100"/>
  <c r="H87" i="100"/>
  <c r="J96" i="100"/>
  <c r="U183" i="100"/>
  <c r="K26" i="100"/>
  <c r="P84" i="100"/>
  <c r="I166" i="100"/>
  <c r="V177" i="100"/>
  <c r="G70" i="100"/>
  <c r="R75" i="100"/>
  <c r="Q183" i="100"/>
  <c r="P165" i="100"/>
  <c r="M188" i="100"/>
  <c r="I155" i="100"/>
  <c r="I180" i="100"/>
  <c r="K193" i="100"/>
  <c r="H182" i="100"/>
  <c r="J160" i="100"/>
  <c r="K23" i="100"/>
  <c r="W188" i="100"/>
  <c r="I74" i="100"/>
  <c r="K175" i="100"/>
  <c r="R172" i="100"/>
  <c r="H25" i="100"/>
  <c r="H32" i="100"/>
  <c r="L173" i="100"/>
  <c r="U169" i="100"/>
  <c r="U165" i="100"/>
  <c r="I184" i="100"/>
  <c r="H159" i="100"/>
  <c r="H156" i="100"/>
  <c r="I173" i="100"/>
  <c r="G176" i="100"/>
  <c r="I77" i="100"/>
  <c r="U173" i="100"/>
  <c r="W182" i="100"/>
  <c r="T169" i="100"/>
  <c r="T181" i="100"/>
  <c r="M177" i="100"/>
  <c r="M90" i="100"/>
  <c r="M80" i="100"/>
  <c r="G192" i="100"/>
  <c r="G71" i="100"/>
  <c r="O169" i="100"/>
  <c r="H69" i="100"/>
  <c r="O93" i="100"/>
  <c r="Q185" i="100"/>
  <c r="I68" i="100"/>
  <c r="I85" i="100"/>
  <c r="G189" i="100"/>
  <c r="N166" i="100"/>
  <c r="H76" i="100"/>
  <c r="M183" i="100"/>
  <c r="M157" i="100"/>
  <c r="G84" i="100"/>
  <c r="I23" i="100"/>
  <c r="W177" i="100"/>
  <c r="S183" i="100"/>
  <c r="I22" i="100"/>
  <c r="R174" i="100"/>
  <c r="J468" i="101"/>
  <c r="B469" i="101"/>
  <c r="Q468" i="101"/>
  <c r="AN447" i="101"/>
  <c r="AN438" i="101"/>
  <c r="AD471" i="101"/>
  <c r="W472" i="101"/>
  <c r="X472" i="101" s="1"/>
  <c r="AD428" i="101"/>
  <c r="AO428" i="101"/>
  <c r="AO420" i="101"/>
  <c r="I176" i="101"/>
  <c r="P176" i="101"/>
  <c r="C176" i="101"/>
  <c r="I446" i="101"/>
  <c r="C446" i="101"/>
  <c r="P446" i="101"/>
  <c r="X15" i="101"/>
  <c r="W16" i="101" s="1"/>
  <c r="X427" i="101"/>
  <c r="W428" i="101" s="1"/>
  <c r="P424" i="101"/>
  <c r="C424" i="101"/>
  <c r="I424" i="101"/>
  <c r="J340" i="101"/>
  <c r="Q340" i="101"/>
  <c r="B341" i="101"/>
  <c r="B12" i="101"/>
  <c r="J11" i="101"/>
  <c r="Q11" i="101"/>
  <c r="X428" i="101" l="1"/>
  <c r="W429" i="101" s="1"/>
  <c r="X16" i="101"/>
  <c r="W17" i="101" s="1"/>
  <c r="AO437" i="101"/>
  <c r="AO446" i="101"/>
  <c r="C12" i="101"/>
  <c r="I12" i="101"/>
  <c r="P12" i="101"/>
  <c r="AD472" i="101"/>
  <c r="W473" i="101"/>
  <c r="X473" i="101" s="1"/>
  <c r="AD429" i="101"/>
  <c r="B447" i="101"/>
  <c r="Q446" i="101"/>
  <c r="J446" i="101"/>
  <c r="B177" i="101"/>
  <c r="Q176" i="101"/>
  <c r="J176" i="101"/>
  <c r="P469" i="101"/>
  <c r="I469" i="101"/>
  <c r="C469" i="101"/>
  <c r="C341" i="101"/>
  <c r="P341" i="101"/>
  <c r="I341" i="101"/>
  <c r="AO429" i="101"/>
  <c r="AP419" i="101"/>
  <c r="Q424" i="101"/>
  <c r="J424" i="101"/>
  <c r="B425" i="101"/>
  <c r="X17" i="101" l="1"/>
  <c r="W18" i="101" s="1"/>
  <c r="B470" i="101"/>
  <c r="Q469" i="101"/>
  <c r="J469" i="101"/>
  <c r="I447" i="101"/>
  <c r="P447" i="101"/>
  <c r="C447" i="101"/>
  <c r="W474" i="101"/>
  <c r="X474" i="101" s="1"/>
  <c r="AD473" i="101"/>
  <c r="AD430" i="101"/>
  <c r="I425" i="101"/>
  <c r="P425" i="101"/>
  <c r="C425" i="101"/>
  <c r="AP428" i="101"/>
  <c r="AP420" i="101"/>
  <c r="Q341" i="101"/>
  <c r="B342" i="101"/>
  <c r="J341" i="101"/>
  <c r="AO438" i="101"/>
  <c r="AO447" i="101"/>
  <c r="C177" i="101"/>
  <c r="I177" i="101"/>
  <c r="P177" i="101"/>
  <c r="B13" i="101"/>
  <c r="J12" i="101"/>
  <c r="Q12" i="101"/>
  <c r="X429" i="101"/>
  <c r="W430" i="101" s="1"/>
  <c r="X430" i="101" l="1"/>
  <c r="W431" i="101" s="1"/>
  <c r="P342" i="101"/>
  <c r="C342" i="101"/>
  <c r="I342" i="101"/>
  <c r="B448" i="101"/>
  <c r="Q447" i="101"/>
  <c r="J447" i="101"/>
  <c r="AP429" i="101"/>
  <c r="AQ419" i="101"/>
  <c r="C13" i="101"/>
  <c r="P13" i="101"/>
  <c r="I13" i="101"/>
  <c r="AP446" i="101"/>
  <c r="AP437" i="101"/>
  <c r="X18" i="101"/>
  <c r="W19" i="101" s="1"/>
  <c r="J425" i="101"/>
  <c r="B426" i="101"/>
  <c r="Q425" i="101"/>
  <c r="W475" i="101"/>
  <c r="X475" i="101" s="1"/>
  <c r="AD474" i="101"/>
  <c r="AD431" i="101"/>
  <c r="C470" i="101"/>
  <c r="I470" i="101"/>
  <c r="P470" i="101"/>
  <c r="J177" i="101"/>
  <c r="B178" i="101"/>
  <c r="Q177" i="101"/>
  <c r="C426" i="101" l="1"/>
  <c r="I426" i="101"/>
  <c r="P426" i="101"/>
  <c r="X431" i="101"/>
  <c r="W432" i="101" s="1"/>
  <c r="AQ428" i="101"/>
  <c r="AQ420" i="101"/>
  <c r="P448" i="101"/>
  <c r="C448" i="101"/>
  <c r="I448" i="101"/>
  <c r="Q342" i="101"/>
  <c r="B343" i="101"/>
  <c r="J342" i="101"/>
  <c r="W476" i="101"/>
  <c r="X476" i="101" s="1"/>
  <c r="AD475" i="101"/>
  <c r="AD432" i="101"/>
  <c r="X19" i="101"/>
  <c r="W20" i="101" s="1"/>
  <c r="B14" i="101"/>
  <c r="J13" i="101"/>
  <c r="Q13" i="101"/>
  <c r="AP447" i="101"/>
  <c r="AP438" i="101"/>
  <c r="J470" i="101"/>
  <c r="B471" i="101"/>
  <c r="Q470" i="101"/>
  <c r="P178" i="101"/>
  <c r="C178" i="101"/>
  <c r="I178" i="101"/>
  <c r="J178" i="101" l="1"/>
  <c r="B179" i="101"/>
  <c r="Q178" i="101"/>
  <c r="J426" i="101"/>
  <c r="B427" i="101"/>
  <c r="Q426" i="101"/>
  <c r="AD476" i="101"/>
  <c r="W477" i="101"/>
  <c r="X477" i="101" s="1"/>
  <c r="AD433" i="101"/>
  <c r="J448" i="101"/>
  <c r="Q448" i="101"/>
  <c r="B449" i="101"/>
  <c r="P471" i="101"/>
  <c r="C471" i="101"/>
  <c r="I471" i="101"/>
  <c r="X20" i="101"/>
  <c r="W21" i="101" s="1"/>
  <c r="AQ429" i="101"/>
  <c r="AR419" i="101"/>
  <c r="AQ446" i="101"/>
  <c r="AQ437" i="101"/>
  <c r="X432" i="101"/>
  <c r="W433" i="101" s="1"/>
  <c r="C14" i="101"/>
  <c r="P14" i="101"/>
  <c r="I14" i="101"/>
  <c r="C343" i="101"/>
  <c r="P343" i="101"/>
  <c r="I343" i="101"/>
  <c r="Q343" i="101" l="1"/>
  <c r="J343" i="101"/>
  <c r="B344" i="101"/>
  <c r="AR428" i="101"/>
  <c r="AR420" i="101"/>
  <c r="B472" i="101"/>
  <c r="J471" i="101"/>
  <c r="Q471" i="101"/>
  <c r="AD477" i="101"/>
  <c r="W478" i="101"/>
  <c r="X478" i="101" s="1"/>
  <c r="AD434" i="101"/>
  <c r="X21" i="101"/>
  <c r="W22" i="101" s="1"/>
  <c r="AQ438" i="101"/>
  <c r="AQ447" i="101"/>
  <c r="I449" i="101"/>
  <c r="P449" i="101"/>
  <c r="C449" i="101"/>
  <c r="X433" i="101"/>
  <c r="W434" i="101" s="1"/>
  <c r="B15" i="101"/>
  <c r="J14" i="101"/>
  <c r="Q14" i="101"/>
  <c r="C427" i="101"/>
  <c r="P427" i="101"/>
  <c r="I427" i="101"/>
  <c r="I179" i="101"/>
  <c r="P179" i="101"/>
  <c r="C179" i="101"/>
  <c r="C15" i="101" l="1"/>
  <c r="P15" i="101"/>
  <c r="I15" i="101"/>
  <c r="AD478" i="101"/>
  <c r="W479" i="101"/>
  <c r="X479" i="101" s="1"/>
  <c r="AD435" i="101"/>
  <c r="J427" i="101"/>
  <c r="B428" i="101"/>
  <c r="Q427" i="101"/>
  <c r="X434" i="101"/>
  <c r="W435" i="101" s="1"/>
  <c r="J179" i="101"/>
  <c r="B180" i="101"/>
  <c r="Q179" i="101"/>
  <c r="P344" i="101"/>
  <c r="I344" i="101"/>
  <c r="C344" i="101"/>
  <c r="B450" i="101"/>
  <c r="Q449" i="101"/>
  <c r="J449" i="101"/>
  <c r="I472" i="101"/>
  <c r="P472" i="101"/>
  <c r="C472" i="101"/>
  <c r="X22" i="101"/>
  <c r="W23" i="101" s="1"/>
  <c r="AR429" i="101"/>
  <c r="AS419" i="101"/>
  <c r="AR437" i="101"/>
  <c r="AR446" i="101"/>
  <c r="I428" i="101" l="1"/>
  <c r="P428" i="101"/>
  <c r="C428" i="101"/>
  <c r="B16" i="101"/>
  <c r="J15" i="101"/>
  <c r="Q15" i="101"/>
  <c r="AR447" i="101"/>
  <c r="AR438" i="101"/>
  <c r="X435" i="101"/>
  <c r="W436" i="101" s="1"/>
  <c r="AS428" i="101"/>
  <c r="AS420" i="101"/>
  <c r="X23" i="101"/>
  <c r="W24" i="101" s="1"/>
  <c r="C450" i="101"/>
  <c r="P450" i="101"/>
  <c r="I450" i="101"/>
  <c r="J344" i="101"/>
  <c r="B345" i="101"/>
  <c r="Q344" i="101"/>
  <c r="AD479" i="101"/>
  <c r="W480" i="101"/>
  <c r="X480" i="101" s="1"/>
  <c r="AD436" i="101"/>
  <c r="J472" i="101"/>
  <c r="Q472" i="101"/>
  <c r="B473" i="101"/>
  <c r="C180" i="101"/>
  <c r="I180" i="101"/>
  <c r="P180" i="101"/>
  <c r="P345" i="101" l="1"/>
  <c r="C345" i="101"/>
  <c r="I345" i="101"/>
  <c r="AS429" i="101"/>
  <c r="AT419" i="101"/>
  <c r="C16" i="101"/>
  <c r="P16" i="101"/>
  <c r="I16" i="101"/>
  <c r="P473" i="101"/>
  <c r="C473" i="101"/>
  <c r="I473" i="101"/>
  <c r="AD480" i="101"/>
  <c r="W481" i="101"/>
  <c r="X481" i="101" s="1"/>
  <c r="AD437" i="101"/>
  <c r="X436" i="101"/>
  <c r="W437" i="101" s="1"/>
  <c r="X24" i="101"/>
  <c r="W25" i="101" s="1"/>
  <c r="B429" i="101"/>
  <c r="Q428" i="101"/>
  <c r="J428" i="101"/>
  <c r="Q450" i="101"/>
  <c r="B451" i="101"/>
  <c r="J450" i="101"/>
  <c r="AS437" i="101"/>
  <c r="AS446" i="101"/>
  <c r="J180" i="101"/>
  <c r="B181" i="101"/>
  <c r="Q180" i="101"/>
  <c r="J473" i="101" l="1"/>
  <c r="Q473" i="101"/>
  <c r="B474" i="101"/>
  <c r="P181" i="101"/>
  <c r="C181" i="101"/>
  <c r="I181" i="101"/>
  <c r="X25" i="101"/>
  <c r="W26" i="101" s="1"/>
  <c r="AT428" i="101"/>
  <c r="AT420" i="101"/>
  <c r="AD481" i="101"/>
  <c r="W482" i="101"/>
  <c r="X482" i="101" s="1"/>
  <c r="AD438" i="101"/>
  <c r="AS447" i="101"/>
  <c r="AS438" i="101"/>
  <c r="I429" i="101"/>
  <c r="P429" i="101"/>
  <c r="C429" i="101"/>
  <c r="Q345" i="101"/>
  <c r="B346" i="101"/>
  <c r="J345" i="101"/>
  <c r="B17" i="101"/>
  <c r="J16" i="101"/>
  <c r="Q16" i="101"/>
  <c r="X437" i="101"/>
  <c r="W438" i="101" s="1"/>
  <c r="I451" i="101"/>
  <c r="C451" i="101"/>
  <c r="P451" i="101"/>
  <c r="I474" i="101" l="1"/>
  <c r="P474" i="101"/>
  <c r="C474" i="101"/>
  <c r="AT429" i="101"/>
  <c r="AU419" i="101"/>
  <c r="AT446" i="101"/>
  <c r="AT437" i="101"/>
  <c r="B182" i="101"/>
  <c r="Q181" i="101"/>
  <c r="J181" i="101"/>
  <c r="X438" i="101"/>
  <c r="W439" i="101" s="1"/>
  <c r="B452" i="101"/>
  <c r="Q451" i="101"/>
  <c r="J451" i="101"/>
  <c r="P346" i="101"/>
  <c r="I346" i="101"/>
  <c r="C346" i="101"/>
  <c r="C17" i="101"/>
  <c r="P17" i="101"/>
  <c r="I17" i="101"/>
  <c r="W483" i="101"/>
  <c r="X483" i="101" s="1"/>
  <c r="AD482" i="101"/>
  <c r="AD439" i="101"/>
  <c r="X26" i="101"/>
  <c r="W27" i="101" s="1"/>
  <c r="J429" i="101"/>
  <c r="B430" i="101"/>
  <c r="Q429" i="101"/>
  <c r="B18" i="101" l="1"/>
  <c r="J17" i="101"/>
  <c r="Q17" i="101"/>
  <c r="J474" i="101"/>
  <c r="B475" i="101"/>
  <c r="Q474" i="101"/>
  <c r="P452" i="101"/>
  <c r="C452" i="101"/>
  <c r="I452" i="101"/>
  <c r="AU428" i="101"/>
  <c r="AU420" i="101"/>
  <c r="AT438" i="101"/>
  <c r="AT447" i="101"/>
  <c r="Q346" i="101"/>
  <c r="B347" i="101"/>
  <c r="J346" i="101"/>
  <c r="X27" i="101"/>
  <c r="W28" i="101" s="1"/>
  <c r="AD483" i="101"/>
  <c r="W484" i="101"/>
  <c r="X484" i="101" s="1"/>
  <c r="AD440" i="101"/>
  <c r="X439" i="101"/>
  <c r="W440" i="101" s="1"/>
  <c r="I182" i="101"/>
  <c r="P182" i="101"/>
  <c r="C182" i="101"/>
  <c r="C430" i="101"/>
  <c r="I430" i="101"/>
  <c r="P430" i="101"/>
  <c r="J430" i="101" l="1"/>
  <c r="B431" i="101"/>
  <c r="Q430" i="101"/>
  <c r="X440" i="101"/>
  <c r="W441" i="101" s="1"/>
  <c r="AD484" i="101"/>
  <c r="W485" i="101"/>
  <c r="X485" i="101" s="1"/>
  <c r="AD441" i="101"/>
  <c r="B453" i="101"/>
  <c r="Q452" i="101"/>
  <c r="J452" i="101"/>
  <c r="X28" i="101"/>
  <c r="W29" i="101" s="1"/>
  <c r="C18" i="101"/>
  <c r="P18" i="101"/>
  <c r="I18" i="101"/>
  <c r="J182" i="101"/>
  <c r="B183" i="101"/>
  <c r="Q182" i="101"/>
  <c r="C347" i="101"/>
  <c r="P347" i="101"/>
  <c r="I347" i="101"/>
  <c r="AU429" i="101"/>
  <c r="AV419" i="101"/>
  <c r="C475" i="101"/>
  <c r="I475" i="101"/>
  <c r="P475" i="101"/>
  <c r="AU446" i="101"/>
  <c r="AU437" i="101"/>
  <c r="C183" i="101" l="1"/>
  <c r="I183" i="101"/>
  <c r="P183" i="101"/>
  <c r="P431" i="101"/>
  <c r="C431" i="101"/>
  <c r="I431" i="101"/>
  <c r="X441" i="101"/>
  <c r="W442" i="101" s="1"/>
  <c r="X29" i="101"/>
  <c r="W30" i="101" s="1"/>
  <c r="AV428" i="101"/>
  <c r="AV420" i="101"/>
  <c r="Q347" i="101"/>
  <c r="J347" i="101"/>
  <c r="B348" i="101"/>
  <c r="AU447" i="101"/>
  <c r="AU438" i="101"/>
  <c r="C453" i="101"/>
  <c r="I453" i="101"/>
  <c r="P453" i="101"/>
  <c r="J475" i="101"/>
  <c r="B476" i="101"/>
  <c r="Q475" i="101"/>
  <c r="AD485" i="101"/>
  <c r="W486" i="101"/>
  <c r="X486" i="101" s="1"/>
  <c r="AD442" i="101"/>
  <c r="B19" i="101"/>
  <c r="J18" i="101"/>
  <c r="Q18" i="101"/>
  <c r="X30" i="101" l="1"/>
  <c r="W31" i="101" s="1"/>
  <c r="B432" i="101"/>
  <c r="J431" i="101"/>
  <c r="Q431" i="101"/>
  <c r="C19" i="101"/>
  <c r="P19" i="101"/>
  <c r="I19" i="101"/>
  <c r="W487" i="101"/>
  <c r="X487" i="101" s="1"/>
  <c r="AD486" i="101"/>
  <c r="AD443" i="101"/>
  <c r="J453" i="101"/>
  <c r="B454" i="101"/>
  <c r="Q453" i="101"/>
  <c r="AV446" i="101"/>
  <c r="AV437" i="101"/>
  <c r="X442" i="101"/>
  <c r="W443" i="101" s="1"/>
  <c r="J183" i="101"/>
  <c r="B184" i="101"/>
  <c r="Q183" i="101"/>
  <c r="P476" i="101"/>
  <c r="C476" i="101"/>
  <c r="I476" i="101"/>
  <c r="P348" i="101"/>
  <c r="I348" i="101"/>
  <c r="C348" i="101"/>
  <c r="AV429" i="101"/>
  <c r="AW419" i="101"/>
  <c r="AW420" i="101" l="1"/>
  <c r="AW428" i="101"/>
  <c r="AV447" i="101"/>
  <c r="AV438" i="101"/>
  <c r="X31" i="101"/>
  <c r="W32" i="101" s="1"/>
  <c r="AD487" i="101"/>
  <c r="W488" i="101"/>
  <c r="X488" i="101" s="1"/>
  <c r="AD444" i="101"/>
  <c r="B20" i="101"/>
  <c r="J19" i="101"/>
  <c r="Q19" i="101"/>
  <c r="J348" i="101"/>
  <c r="Q348" i="101"/>
  <c r="B349" i="101"/>
  <c r="Q476" i="101"/>
  <c r="B477" i="101"/>
  <c r="J476" i="101"/>
  <c r="I184" i="101"/>
  <c r="P184" i="101"/>
  <c r="C184" i="101"/>
  <c r="I454" i="101"/>
  <c r="P454" i="101"/>
  <c r="C454" i="101"/>
  <c r="I432" i="101"/>
  <c r="P432" i="101"/>
  <c r="C432" i="101"/>
  <c r="X443" i="101"/>
  <c r="W444" i="101" s="1"/>
  <c r="C477" i="101" l="1"/>
  <c r="I477" i="101"/>
  <c r="P477" i="101"/>
  <c r="AW437" i="101"/>
  <c r="AW446" i="101"/>
  <c r="AW429" i="101"/>
  <c r="AX419" i="101"/>
  <c r="B433" i="101"/>
  <c r="Q432" i="101"/>
  <c r="J432" i="101"/>
  <c r="J454" i="101"/>
  <c r="Q454" i="101"/>
  <c r="B455" i="101"/>
  <c r="P349" i="101"/>
  <c r="C349" i="101"/>
  <c r="I349" i="101"/>
  <c r="C20" i="101"/>
  <c r="P20" i="101"/>
  <c r="I20" i="101"/>
  <c r="X32" i="101"/>
  <c r="W33" i="101" s="1"/>
  <c r="B185" i="101"/>
  <c r="Q184" i="101"/>
  <c r="J184" i="101"/>
  <c r="X444" i="101"/>
  <c r="W445" i="101" s="1"/>
  <c r="AD488" i="101"/>
  <c r="W489" i="101"/>
  <c r="X489" i="101" s="1"/>
  <c r="AD445" i="101"/>
  <c r="B21" i="101" l="1"/>
  <c r="J20" i="101"/>
  <c r="Q20" i="101"/>
  <c r="Q349" i="101"/>
  <c r="J349" i="101"/>
  <c r="B350" i="101"/>
  <c r="J477" i="101"/>
  <c r="Q477" i="101"/>
  <c r="B478" i="101"/>
  <c r="I455" i="101"/>
  <c r="P455" i="101"/>
  <c r="C455" i="101"/>
  <c r="AX428" i="101"/>
  <c r="AX420" i="101"/>
  <c r="AD489" i="101"/>
  <c r="W490" i="101"/>
  <c r="X490" i="101" s="1"/>
  <c r="AD446" i="101"/>
  <c r="I433" i="101"/>
  <c r="P433" i="101"/>
  <c r="C433" i="101"/>
  <c r="C185" i="101"/>
  <c r="I185" i="101"/>
  <c r="P185" i="101"/>
  <c r="X33" i="101"/>
  <c r="W34" i="101" s="1"/>
  <c r="X445" i="101"/>
  <c r="W446" i="101" s="1"/>
  <c r="AW438" i="101"/>
  <c r="AW447" i="101"/>
  <c r="W491" i="101" l="1"/>
  <c r="X491" i="101" s="1"/>
  <c r="AD490" i="101"/>
  <c r="AD447" i="101"/>
  <c r="AX429" i="101"/>
  <c r="AY419" i="101"/>
  <c r="C21" i="101"/>
  <c r="P21" i="101"/>
  <c r="I21" i="101"/>
  <c r="J185" i="101"/>
  <c r="B186" i="101"/>
  <c r="Q185" i="101"/>
  <c r="AX446" i="101"/>
  <c r="AX437" i="101"/>
  <c r="X34" i="101"/>
  <c r="W35" i="101" s="1"/>
  <c r="Q455" i="101"/>
  <c r="B456" i="101"/>
  <c r="J455" i="101"/>
  <c r="P478" i="101"/>
  <c r="C478" i="101"/>
  <c r="I478" i="101"/>
  <c r="X446" i="101"/>
  <c r="W447" i="101" s="1"/>
  <c r="I350" i="101"/>
  <c r="C350" i="101"/>
  <c r="P350" i="101"/>
  <c r="B434" i="101"/>
  <c r="J433" i="101"/>
  <c r="Q433" i="101"/>
  <c r="I12" i="99" a="1"/>
  <c r="CO43" i="99" a="1"/>
  <c r="AR10" i="99" a="1"/>
  <c r="BW27" i="99" a="1"/>
  <c r="BC25" i="99" a="1"/>
  <c r="DD46" i="99" a="1"/>
  <c r="AK452" i="101" a="1"/>
  <c r="BB29" i="99" a="1"/>
  <c r="G392" i="101" a="1"/>
  <c r="U255" i="101" a="1"/>
  <c r="DB36" i="99" a="1"/>
  <c r="U224" i="101" a="1"/>
  <c r="CY56" i="99" a="1"/>
  <c r="S181" i="101" a="1"/>
  <c r="BP13" i="99" a="1"/>
  <c r="L384" i="101" a="1"/>
  <c r="EK36" i="99" a="1"/>
  <c r="Z57" i="101" a="1"/>
  <c r="S117" i="101" a="1"/>
  <c r="M60" i="101" a="1"/>
  <c r="DA36" i="99" a="1"/>
  <c r="G135" i="101" a="1"/>
  <c r="EX53" i="99" a="1"/>
  <c r="AB56" i="99" a="1"/>
  <c r="AI13" i="99" a="1"/>
  <c r="DL39" i="99" a="1"/>
  <c r="DO41" i="99" a="1"/>
  <c r="N157" i="101" a="1"/>
  <c r="S28" i="101" a="1"/>
  <c r="BJ11" i="99" a="1"/>
  <c r="BR18" i="99" a="1"/>
  <c r="M111" i="101" a="1"/>
  <c r="CQ38" i="99" a="1"/>
  <c r="AF10" i="99" a="1"/>
  <c r="AK43" i="99" a="1"/>
  <c r="L433" i="101" a="1"/>
  <c r="BJ29" i="99" a="1"/>
  <c r="U383" i="101" a="1"/>
  <c r="BE23" i="99" a="1"/>
  <c r="AA38" i="99" a="1"/>
  <c r="AL28" i="99" a="1"/>
  <c r="ES8" i="99" a="1"/>
  <c r="AX18" i="99" a="1"/>
  <c r="EQ13" i="99" a="1"/>
  <c r="AA10" i="101" a="1"/>
  <c r="EA48" i="99" a="1"/>
  <c r="D256" i="101" a="1"/>
  <c r="N51" i="101" a="1"/>
  <c r="DW19" i="99" a="1"/>
  <c r="K211" i="101" a="1"/>
  <c r="BA50" i="99" a="1"/>
  <c r="DF31" i="99" a="1"/>
  <c r="N136" i="101" a="1"/>
  <c r="CU55" i="99" a="1"/>
  <c r="G144" i="101" a="1"/>
  <c r="S362" i="101" a="1"/>
  <c r="CM34" i="99" a="1"/>
  <c r="EF14" i="99" a="1"/>
  <c r="BI28" i="99" a="1"/>
  <c r="R127" i="101" a="1"/>
  <c r="K135" i="101" a="1"/>
  <c r="K162" i="101" a="1"/>
  <c r="AR424" i="101" a="1"/>
  <c r="EO25" i="99" a="1"/>
  <c r="BS38" i="99" a="1"/>
  <c r="R84" i="101" a="1"/>
  <c r="E351" i="101" a="1"/>
  <c r="BS36" i="99" a="1"/>
  <c r="DL21" i="99" a="1"/>
  <c r="R401" i="101" a="1"/>
  <c r="S383" i="101" a="1"/>
  <c r="T13" i="99" a="1"/>
  <c r="EX30" i="99" a="1"/>
  <c r="EP23" i="99" a="1"/>
  <c r="DM16" i="99" a="1"/>
  <c r="BW36" i="99" a="1"/>
  <c r="S436" i="101" a="1"/>
  <c r="K163" i="101" a="1"/>
  <c r="U306" i="101" a="1"/>
  <c r="Z19" i="101" a="1"/>
  <c r="N12" i="101" a="1"/>
  <c r="DN15" i="99" a="1"/>
  <c r="AN31" i="99" a="1"/>
  <c r="BI32" i="99" a="1"/>
  <c r="BV12" i="99" a="1"/>
  <c r="K36" i="101" a="1"/>
  <c r="E190" i="101" a="1"/>
  <c r="DP28" i="99" a="1"/>
  <c r="EG23" i="99" a="1"/>
  <c r="N290" i="101" a="1"/>
  <c r="EZ32" i="99" a="1"/>
  <c r="L136" i="101" a="1"/>
  <c r="CY53" i="99" a="1"/>
  <c r="E28" i="101" a="1"/>
  <c r="E258" i="101" a="1"/>
  <c r="BP32" i="99" a="1"/>
  <c r="BL33" i="99" a="1"/>
  <c r="U14" i="101" a="1"/>
  <c r="DS11" i="99" a="1"/>
  <c r="F185" i="101" a="1"/>
  <c r="R255" i="101" a="1"/>
  <c r="E298" i="101" a="1"/>
  <c r="K397" i="101" a="1"/>
  <c r="BP11" i="99" a="1"/>
  <c r="BA22" i="99" a="1"/>
  <c r="BO34" i="99" a="1"/>
  <c r="N115" i="101" a="1"/>
  <c r="BX39" i="99" a="1"/>
  <c r="AN18" i="99" a="1"/>
  <c r="M47" i="101" a="1"/>
  <c r="AL11" i="99" a="1"/>
  <c r="EK33" i="99" a="1"/>
  <c r="F277" i="101" a="1"/>
  <c r="F361" i="101" a="1"/>
  <c r="G313" i="101" a="1"/>
  <c r="BK54" i="99" a="1"/>
  <c r="S413" i="101" a="1"/>
  <c r="G245" i="101" a="1"/>
  <c r="AX435" i="101" a="1"/>
  <c r="G261" i="101" a="1"/>
  <c r="DX31" i="99" a="1"/>
  <c r="CC39" i="99" a="1"/>
  <c r="CP16" i="99" a="1"/>
  <c r="EF53" i="99" a="1"/>
  <c r="BI15" i="99" a="1"/>
  <c r="ES39" i="99" a="1"/>
  <c r="CW12" i="99" a="1"/>
  <c r="N154" i="101" a="1"/>
  <c r="CQ19" i="99" a="1"/>
  <c r="BQ46" i="99" a="1"/>
  <c r="K149" i="101" a="1"/>
  <c r="DV28" i="99" a="1"/>
  <c r="L295" i="101" a="1"/>
  <c r="EL45" i="99" a="1"/>
  <c r="K74" i="101" a="1"/>
  <c r="R212" i="101" a="1"/>
  <c r="DG11" i="99" a="1"/>
  <c r="DY23" i="99" a="1"/>
  <c r="R195" i="101" a="1"/>
  <c r="CA21" i="99" a="1"/>
  <c r="EE53" i="99" a="1"/>
  <c r="EE10" i="99" a="1"/>
  <c r="AQ22" i="99" a="1"/>
  <c r="R213" i="101" a="1"/>
  <c r="U414" i="101" a="1"/>
  <c r="U80" i="101" a="1"/>
  <c r="AY15" i="99" a="1"/>
  <c r="CY26" i="99" a="1"/>
  <c r="EC10" i="99" a="1"/>
  <c r="K115" i="101" a="1"/>
  <c r="N37" i="101" a="1"/>
  <c r="EX22" i="99" a="1"/>
  <c r="Z56" i="99" a="1"/>
  <c r="E153" i="101" a="1"/>
  <c r="N120" i="101" a="1"/>
  <c r="U48" i="101" a="1"/>
  <c r="BO10" i="99" a="1"/>
  <c r="EC26" i="99" a="1"/>
  <c r="BI38" i="99" a="1"/>
  <c r="CW27" i="99" a="1"/>
  <c r="S238" i="101" a="1"/>
  <c r="CY40" i="99" a="1"/>
  <c r="I10" i="99" a="1"/>
  <c r="BI36" i="99" a="1"/>
  <c r="CP52" i="99" a="1"/>
  <c r="L43" i="101" a="1"/>
  <c r="N141" i="101" a="1"/>
  <c r="BR33" i="99" a="1"/>
  <c r="U241" i="101" a="1"/>
  <c r="DZ27" i="99" a="1"/>
  <c r="EG49" i="99" a="1"/>
  <c r="U133" i="101" a="1"/>
  <c r="AI33" i="99" a="1"/>
  <c r="ER15" i="99" a="1"/>
  <c r="F99" i="101" a="1"/>
  <c r="F183" i="101" a="1"/>
  <c r="BY30" i="99" a="1"/>
  <c r="BV46" i="99" a="1"/>
  <c r="AW55" i="99" a="1"/>
  <c r="AZ49" i="99" a="1"/>
  <c r="CM14" i="99" a="1"/>
  <c r="EO50" i="99" a="1"/>
  <c r="AD10" i="99" a="1"/>
  <c r="T217" i="101" a="1"/>
  <c r="BO33" i="99" a="1"/>
  <c r="EQ32" i="99" a="1"/>
  <c r="M185" i="101" a="1"/>
  <c r="EL44" i="99" a="1"/>
  <c r="AL26" i="99" a="1"/>
  <c r="T324" i="101" a="1"/>
  <c r="EO14" i="99" a="1"/>
  <c r="EY23" i="99" a="1"/>
  <c r="N43" i="101" a="1"/>
  <c r="CS48" i="99" a="1"/>
  <c r="D303" i="101" a="1"/>
  <c r="DF18" i="99" a="1"/>
  <c r="BD27" i="99" a="1"/>
  <c r="Y428" i="101" a="1"/>
  <c r="DG28" i="99" a="1"/>
  <c r="BB48" i="99" a="1"/>
  <c r="E422" i="101" a="1"/>
  <c r="AJ13" i="99" a="1"/>
  <c r="S254" i="101" a="1"/>
  <c r="CK31" i="99" a="1"/>
  <c r="EN10" i="99" a="1"/>
  <c r="CX12" i="99" a="1"/>
  <c r="CR17" i="99" a="1"/>
  <c r="EN13" i="99" a="1"/>
  <c r="BU11" i="99" a="1"/>
  <c r="K28" i="101" a="1"/>
  <c r="AA27" i="101" a="1"/>
  <c r="EW15" i="99" a="1"/>
  <c r="EP57" i="99" a="1"/>
  <c r="D217" i="101" a="1"/>
  <c r="F319" i="101" a="1"/>
  <c r="BU55" i="99" a="1"/>
  <c r="BS46" i="99" a="1"/>
  <c r="BX41" i="99" a="1"/>
  <c r="AT42" i="99" a="1"/>
  <c r="DL27" i="99" a="1"/>
  <c r="R357" i="101" a="1"/>
  <c r="EU31" i="99" a="1"/>
  <c r="U358" i="101" a="1"/>
  <c r="T316" i="101" a="1"/>
  <c r="F49" i="101" a="1"/>
  <c r="BP47" i="99" a="1"/>
  <c r="DJ35" i="99" a="1"/>
  <c r="N143" i="101" a="1"/>
  <c r="BS56" i="99" a="1"/>
  <c r="S400" i="101" a="1"/>
  <c r="DH55" i="99" a="1"/>
  <c r="AJ29" i="99" a="1"/>
  <c r="CU53" i="99" a="1"/>
  <c r="DE29" i="99" a="1"/>
  <c r="AB66" i="101" a="1"/>
  <c r="EW26" i="99" a="1"/>
  <c r="DD44" i="99" a="1"/>
  <c r="E285" i="101" a="1"/>
  <c r="D426" i="101" a="1"/>
  <c r="AL421" i="101" a="1"/>
  <c r="BJ17" i="99" a="1"/>
  <c r="AW25" i="99" a="1"/>
  <c r="N65" i="101" a="1"/>
  <c r="AT34" i="99" a="1"/>
  <c r="DA38" i="99" a="1"/>
  <c r="EO38" i="99" a="1"/>
  <c r="CB31" i="99" a="1"/>
  <c r="DN8" i="99" a="1"/>
  <c r="DX18" i="99" a="1"/>
  <c r="S226" i="101" a="1"/>
  <c r="E163" i="101" a="1"/>
  <c r="K131" i="101" a="1"/>
  <c r="EH33" i="99" a="1"/>
  <c r="Q13" i="99" a="1"/>
  <c r="BO26" i="99" a="1"/>
  <c r="DS22" i="99" a="1"/>
  <c r="AM24" i="99" a="1"/>
  <c r="BI11" i="99" a="1"/>
  <c r="CM23" i="99" a="1"/>
  <c r="F267" i="101" a="1"/>
  <c r="N318" i="101" a="1"/>
  <c r="CA22" i="99" a="1"/>
  <c r="S128" i="101" a="1"/>
  <c r="U89" i="101" a="1"/>
  <c r="BX46" i="99" a="1"/>
  <c r="EF56" i="99" a="1"/>
  <c r="G83" i="101" a="1"/>
  <c r="CR28" i="99" a="1"/>
  <c r="N161" i="101" a="1"/>
  <c r="ED39" i="99" a="1"/>
  <c r="DM38" i="99" a="1"/>
  <c r="DO21" i="99" a="1"/>
  <c r="L17" i="101" a="1"/>
  <c r="AR50" i="99" a="1"/>
  <c r="AE34" i="99" a="1"/>
  <c r="EJ44" i="99" a="1"/>
  <c r="BF54" i="99" a="1"/>
  <c r="Z23" i="99" a="1"/>
  <c r="CK44" i="99" a="1"/>
  <c r="AU448" i="101" a="1"/>
  <c r="EF31" i="99" a="1"/>
  <c r="ER53" i="99" a="1"/>
  <c r="R24" i="101" a="1"/>
  <c r="AH13" i="99" a="1"/>
  <c r="AP33" i="99" a="1"/>
  <c r="U361" i="101" a="1"/>
  <c r="CC36" i="99" a="1"/>
  <c r="DL44" i="99" a="1"/>
  <c r="BT11" i="99" a="1"/>
  <c r="AI35" i="99" a="1"/>
  <c r="S160" i="101" a="1"/>
  <c r="F430" i="101" a="1"/>
  <c r="CU52" i="99" a="1"/>
  <c r="DH25" i="99" a="1"/>
  <c r="M209" i="101" a="1"/>
  <c r="F15" i="101" a="1"/>
  <c r="AY45" i="99" a="1"/>
  <c r="U98" i="101" a="1"/>
  <c r="M70" i="101" a="1"/>
  <c r="CP39" i="99" a="1"/>
  <c r="Z40" i="99" a="1"/>
  <c r="DT33" i="99" a="1"/>
  <c r="Z41" i="99" a="1"/>
  <c r="BE32" i="99" a="1"/>
  <c r="ET50" i="99" a="1"/>
  <c r="BY18" i="99" a="1"/>
  <c r="CA40" i="99" a="1"/>
  <c r="N105" i="101" a="1"/>
  <c r="G13" i="101" a="1"/>
  <c r="DR32" i="99" a="1"/>
  <c r="U116" i="101" a="1"/>
  <c r="DD33" i="99" a="1"/>
  <c r="CS15" i="99" a="1"/>
  <c r="AA36" i="99" a="1"/>
  <c r="K52" i="101" a="1"/>
  <c r="F360" i="101" a="1"/>
  <c r="CO42" i="99" a="1"/>
  <c r="DM12" i="99" a="1"/>
  <c r="M115" i="101" a="1"/>
  <c r="AA432" i="101" a="1"/>
  <c r="M313" i="101" a="1"/>
  <c r="N254" i="101" a="1"/>
  <c r="E271" i="101" a="1"/>
  <c r="CM17" i="99" a="1"/>
  <c r="D262" i="101" a="1"/>
  <c r="T400" i="101" a="1"/>
  <c r="N129" i="101" a="1"/>
  <c r="BN50" i="99" a="1"/>
  <c r="N175" i="101" a="1"/>
  <c r="AK13" i="99" a="1"/>
  <c r="AH32" i="99" a="1"/>
  <c r="N96" i="101" a="1"/>
  <c r="R186" i="101" a="1"/>
  <c r="BF32" i="99" a="1"/>
  <c r="E148" i="101" a="1"/>
  <c r="BR56" i="99" a="1"/>
  <c r="AQ17" i="99" a="1"/>
  <c r="S137" i="101" a="1"/>
  <c r="ET54" i="99" a="1"/>
  <c r="G107" i="101" a="1"/>
  <c r="EA36" i="99" a="1"/>
  <c r="BP26" i="99" a="1"/>
  <c r="BN52" i="99" a="1"/>
  <c r="R91" i="101" a="1"/>
  <c r="G61" i="101" a="1"/>
  <c r="G112" i="101" a="1"/>
  <c r="BY55" i="99" a="1"/>
  <c r="G404" i="101" a="1"/>
  <c r="AB448" i="101" a="1"/>
  <c r="S325" i="101" a="1"/>
  <c r="G14" i="99" a="1"/>
  <c r="BW42" i="99" a="1"/>
  <c r="DP32" i="99" a="1"/>
  <c r="G15" i="99" a="1"/>
  <c r="AX34" i="99" a="1"/>
  <c r="M129" i="101" a="1"/>
  <c r="D287" i="101" a="1"/>
  <c r="EF41" i="99" a="1"/>
  <c r="K97" i="101" a="1"/>
  <c r="T104" i="101" a="1"/>
  <c r="BM38" i="99" a="1"/>
  <c r="AG36" i="99" a="1"/>
  <c r="DH48" i="99" a="1"/>
  <c r="EL35" i="99" a="1"/>
  <c r="K248" i="101" a="1"/>
  <c r="AD32" i="99" a="1"/>
  <c r="BD40" i="99" a="1"/>
  <c r="AA34" i="101" a="1"/>
  <c r="EH23" i="99" a="1"/>
  <c r="M161" i="101" a="1"/>
  <c r="U75" i="101" a="1"/>
  <c r="AU19" i="99" a="1"/>
  <c r="U63" i="101" a="1"/>
  <c r="BA17" i="99" a="1"/>
  <c r="CW55" i="99" a="1"/>
  <c r="Z421" i="101" a="1"/>
  <c r="N253" i="101" a="1"/>
  <c r="T189" i="101" a="1"/>
  <c r="EL56" i="99" a="1"/>
  <c r="F72" i="101" a="1"/>
  <c r="DT12" i="99" a="1"/>
  <c r="BY14" i="99" a="1"/>
  <c r="AN26" i="99" a="1"/>
  <c r="EC55" i="99" a="1"/>
  <c r="BP46" i="99" a="1"/>
  <c r="DE53" i="99" a="1"/>
  <c r="EI50" i="99" a="1"/>
  <c r="EE20" i="99" a="1"/>
  <c r="L21" i="101" a="1"/>
  <c r="AS423" i="101" a="1"/>
  <c r="E305" i="101" a="1"/>
  <c r="AL19" i="99" a="1"/>
  <c r="CV53" i="99" a="1"/>
  <c r="AS430" i="101" a="1"/>
  <c r="AN25" i="99" a="1"/>
  <c r="CV13" i="99" a="1"/>
  <c r="G121" i="101" a="1"/>
  <c r="M156" i="101" a="1"/>
  <c r="L364" i="101" a="1"/>
  <c r="AX452" i="101" a="1"/>
  <c r="AY24" i="99" a="1"/>
  <c r="DC33" i="99" a="1"/>
  <c r="U211" i="101" a="1"/>
  <c r="AJ35" i="99" a="1"/>
  <c r="AM425" i="101" a="1"/>
  <c r="D277" i="101" a="1"/>
  <c r="M223" i="101" a="1"/>
  <c r="CC50" i="99" a="1"/>
  <c r="G119" i="101" a="1"/>
  <c r="F273" i="101" a="1"/>
  <c r="BB35" i="99" a="1"/>
  <c r="AQ448" i="101" a="1"/>
  <c r="DS44" i="99" a="1"/>
  <c r="T307" i="101" a="1"/>
  <c r="BQ31" i="99" a="1"/>
  <c r="DT11" i="99" a="1"/>
  <c r="R174" i="101" a="1"/>
  <c r="K428" i="101" a="1"/>
  <c r="AX15" i="99" a="1"/>
  <c r="BT15" i="99" a="1"/>
  <c r="M100" i="101" a="1"/>
  <c r="EQ57" i="99" a="1"/>
  <c r="EW28" i="99" a="1"/>
  <c r="R171" i="101" a="1"/>
  <c r="BO56" i="99" a="1"/>
  <c r="G304" i="101" a="1"/>
  <c r="K111" i="101" a="1"/>
  <c r="DL14" i="99" a="1"/>
  <c r="G344" i="101" a="1"/>
  <c r="EY19" i="99" a="1"/>
  <c r="U88" i="101" a="1"/>
  <c r="AU35" i="99" a="1"/>
  <c r="EW56" i="99" a="1"/>
  <c r="E263" i="101" a="1"/>
  <c r="BL38" i="99" a="1"/>
  <c r="EA51" i="99" a="1"/>
  <c r="S127" i="101" a="1"/>
  <c r="M148" i="101" a="1"/>
  <c r="DE44" i="99" a="1"/>
  <c r="Y56" i="101" a="1"/>
  <c r="F194" i="101" a="1"/>
  <c r="S429" i="101" a="1"/>
  <c r="AN44" i="99" a="1"/>
  <c r="DP10" i="99" a="1"/>
  <c r="EG18" i="99" a="1"/>
  <c r="D73" i="101" a="1"/>
  <c r="F36" i="101" a="1"/>
  <c r="BD23" i="99" a="1"/>
  <c r="E127" i="101" a="1"/>
  <c r="AB440" i="101" a="1"/>
  <c r="AE29" i="99" a="1"/>
  <c r="EX31" i="99" a="1"/>
  <c r="EX14" i="99" a="1"/>
  <c r="BQ50" i="99" a="1"/>
  <c r="BC14" i="99" a="1"/>
  <c r="S430" i="101" a="1"/>
  <c r="BD15" i="99" a="1"/>
  <c r="BF19" i="99" a="1"/>
  <c r="EI22" i="99" a="1"/>
  <c r="K253" i="101" a="1"/>
  <c r="EA31" i="99" a="1"/>
  <c r="EN20" i="99" a="1"/>
  <c r="EW25" i="99" a="1"/>
  <c r="DD57" i="99" a="1"/>
  <c r="AV36" i="99" a="1"/>
  <c r="AB43" i="99" a="1"/>
  <c r="BS53" i="99" a="1"/>
  <c r="DO43" i="99" a="1"/>
  <c r="L11" i="101" a="1"/>
  <c r="EY25" i="99" a="1"/>
  <c r="BP33" i="99" a="1"/>
  <c r="M98" i="101" a="1"/>
  <c r="F288" i="101" a="1"/>
  <c r="M188" i="101" a="1"/>
  <c r="CT27" i="99" a="1"/>
  <c r="F302" i="101" a="1"/>
  <c r="D71" i="101" a="1"/>
  <c r="AD53" i="99" a="1"/>
  <c r="D391" i="101" a="1"/>
  <c r="E178" i="101" a="1"/>
  <c r="DF36" i="99" a="1"/>
  <c r="CC28" i="99" a="1"/>
  <c r="EH12" i="99" a="1"/>
  <c r="BG31" i="99" a="1"/>
  <c r="DH52" i="99" a="1"/>
  <c r="AV21" i="99" a="1"/>
  <c r="DC50" i="99" a="1"/>
  <c r="T194" i="101" a="1"/>
  <c r="DI51" i="99" a="1"/>
  <c r="I9" i="99" a="1"/>
  <c r="G230" i="101" a="1"/>
  <c r="U281" i="101" a="1"/>
  <c r="AZ30" i="99" a="1"/>
  <c r="AP53" i="99" a="1"/>
  <c r="DB11" i="99" a="1"/>
  <c r="DA26" i="99" a="1"/>
  <c r="K355" i="101" a="1"/>
  <c r="T110" i="101" a="1"/>
  <c r="M359" i="101" a="1"/>
  <c r="L30" i="101" a="1"/>
  <c r="AB22" i="99" a="1"/>
  <c r="BU25" i="99" a="1"/>
  <c r="M387" i="101" a="1"/>
  <c r="DU45" i="99" a="1"/>
  <c r="R65" i="101" a="1"/>
  <c r="BZ12" i="99" a="1"/>
  <c r="BW46" i="99" a="1"/>
  <c r="L315" i="101" a="1"/>
  <c r="M182" i="101" a="1"/>
  <c r="U165" i="101" a="1"/>
  <c r="CT24" i="99" a="1"/>
  <c r="L301" i="101" a="1"/>
  <c r="BC34" i="99" a="1"/>
  <c r="BV9" i="99" a="1"/>
  <c r="G64" i="101" a="1"/>
  <c r="K141" i="101" a="1"/>
  <c r="CV27" i="99" a="1"/>
  <c r="EC25" i="99" a="1"/>
  <c r="AM450" i="101" a="1"/>
  <c r="D68" i="101" a="1"/>
  <c r="EN17" i="99" a="1"/>
  <c r="AO36" i="99" a="1"/>
  <c r="M280" i="101" a="1"/>
  <c r="L196" i="101" a="1"/>
  <c r="BW28" i="99" a="1"/>
  <c r="DX30" i="99" a="1"/>
  <c r="EK34" i="99" a="1"/>
  <c r="DA52" i="99" a="1"/>
  <c r="BQ23" i="99" a="1"/>
  <c r="M272" i="101" a="1"/>
  <c r="D126" i="101" a="1"/>
  <c r="DX11" i="99" a="1"/>
  <c r="CP36" i="99" a="1"/>
  <c r="S44" i="101" a="1"/>
  <c r="E287" i="101" a="1"/>
  <c r="DT30" i="99" a="1"/>
  <c r="AE13" i="99" a="1"/>
  <c r="DI52" i="99" a="1"/>
  <c r="Z27" i="101" a="1"/>
  <c r="BX34" i="99" a="1"/>
  <c r="N303" i="101" a="1"/>
  <c r="EV10" i="99" a="1"/>
  <c r="Z423" i="101" a="1"/>
  <c r="AR431" i="101" a="1"/>
  <c r="BL31" i="99" a="1"/>
  <c r="DT18" i="99" a="1"/>
  <c r="BG41" i="99" a="1"/>
  <c r="F100" i="101" a="1"/>
  <c r="N383" i="101" a="1"/>
  <c r="AF16" i="99" a="1"/>
  <c r="EB15" i="99" a="1"/>
  <c r="EF19" i="99" a="1"/>
  <c r="T120" i="101" a="1"/>
  <c r="BS50" i="99" a="1"/>
  <c r="D325" i="101" a="1"/>
  <c r="DB19" i="99" a="1"/>
  <c r="S64" i="101" a="1"/>
  <c r="CA25" i="99" a="1"/>
  <c r="K238" i="101" a="1"/>
  <c r="F397" i="101" a="1"/>
  <c r="S85" i="101" a="1"/>
  <c r="DN21" i="99" a="1"/>
  <c r="Y16" i="101" a="1"/>
  <c r="L19" i="101" a="1"/>
  <c r="AV32" i="99" a="1"/>
  <c r="E216" i="101" a="1"/>
  <c r="AV453" i="101" a="1"/>
  <c r="CA23" i="99" a="1"/>
  <c r="S149" i="101" a="1"/>
  <c r="Z25" i="101" a="1"/>
  <c r="ES42" i="99" a="1"/>
  <c r="AA30" i="101" a="1"/>
  <c r="D398" i="101" a="1"/>
  <c r="R343" i="101" a="1"/>
  <c r="BC55" i="99" a="1"/>
  <c r="L380" i="101" a="1"/>
  <c r="L48" i="101" a="1"/>
  <c r="L308" i="101" a="1"/>
  <c r="EI20" i="99" a="1"/>
  <c r="K229" i="101" a="1"/>
  <c r="AW13" i="99" a="1"/>
  <c r="AT434" i="101" a="1"/>
  <c r="G232" i="101" a="1"/>
  <c r="AL34" i="99" a="1"/>
  <c r="BJ14" i="99" a="1"/>
  <c r="AV30" i="99" a="1"/>
  <c r="D109" i="101" a="1"/>
  <c r="T49" i="101" a="1"/>
  <c r="AB35" i="99" a="1"/>
  <c r="I15" i="99" a="1"/>
  <c r="G68" i="101" a="1"/>
  <c r="DZ11" i="99" a="1"/>
  <c r="ET25" i="99" a="1"/>
  <c r="CK42" i="99" a="1"/>
  <c r="R150" i="101" a="1"/>
  <c r="BY19" i="99" a="1"/>
  <c r="L201" i="101" a="1"/>
  <c r="BF35" i="99" a="1"/>
  <c r="EU35" i="99" a="1"/>
  <c r="G351" i="101" a="1"/>
  <c r="AF44" i="99" a="1"/>
  <c r="U369" i="101" a="1"/>
  <c r="E87" i="101" a="1"/>
  <c r="D285" i="101" a="1"/>
  <c r="CS28" i="99" a="1"/>
  <c r="AD15" i="99" a="1"/>
  <c r="DF26" i="99" a="1"/>
  <c r="CN11" i="99" a="1"/>
  <c r="CL15" i="99" a="1"/>
  <c r="M362" i="101" a="1"/>
  <c r="AW27" i="99" a="1"/>
  <c r="T382" i="101" a="1"/>
  <c r="L157" i="101" a="1"/>
  <c r="DM21" i="99" a="1"/>
  <c r="CO41" i="99" a="1"/>
  <c r="CT22" i="99" a="1"/>
  <c r="U40" i="101" a="1"/>
  <c r="BZ23" i="99" a="1"/>
  <c r="AA40" i="99" a="1"/>
  <c r="EF26" i="99" a="1"/>
  <c r="DY36" i="99" a="1"/>
  <c r="AA55" i="101" a="1"/>
  <c r="N352" i="101" a="1"/>
  <c r="DI55" i="99" a="1"/>
  <c r="AN50" i="99" a="1"/>
  <c r="F215" i="101" a="1"/>
  <c r="AP50" i="99" a="1"/>
  <c r="U207" i="101" a="1"/>
  <c r="L283" i="101" a="1"/>
  <c r="AF14" i="99" a="1"/>
  <c r="BD46" i="99" a="1"/>
  <c r="R404" i="101" a="1"/>
  <c r="L424" i="101" a="1"/>
  <c r="DJ13" i="99" a="1"/>
  <c r="AW30" i="99" a="1"/>
  <c r="G421" i="101" a="1"/>
  <c r="EG32" i="99" a="1"/>
  <c r="AP435" i="101" a="1"/>
  <c r="EY20" i="99" a="1"/>
  <c r="N345" i="101" a="1"/>
  <c r="EG56" i="99" a="1"/>
  <c r="S189" i="101" a="1"/>
  <c r="DB17" i="99" a="1"/>
  <c r="BP22" i="99" a="1"/>
  <c r="AT431" i="101" a="1"/>
  <c r="AA19" i="99" a="1"/>
  <c r="DS31" i="99" a="1"/>
  <c r="S30" i="101" a="1"/>
  <c r="DS18" i="99" a="1"/>
  <c r="M105" i="101" a="1"/>
  <c r="S32" i="101" a="1"/>
  <c r="EA41" i="99" a="1"/>
  <c r="DC21" i="99" a="1"/>
  <c r="BN57" i="99" a="1"/>
  <c r="N85" i="101" a="1"/>
  <c r="ES22" i="99" a="1"/>
  <c r="M326" i="101" a="1"/>
  <c r="AP56" i="99" a="1"/>
  <c r="EZ13" i="99" a="1"/>
  <c r="DZ18" i="99" a="1"/>
  <c r="F274" i="101" a="1"/>
  <c r="M196" i="101" a="1"/>
  <c r="BD34" i="99" a="1"/>
  <c r="CU40" i="99" a="1"/>
  <c r="N191" i="101" a="1"/>
  <c r="DU17" i="99" a="1"/>
  <c r="ED52" i="99" a="1"/>
  <c r="N277" i="101" a="1"/>
  <c r="CU33" i="99" a="1"/>
  <c r="AI29" i="99" a="1"/>
  <c r="E22" i="101" a="1"/>
  <c r="D149" i="101" a="1"/>
  <c r="AB51" i="101" a="1"/>
  <c r="L211" i="101" a="1"/>
  <c r="EA57" i="99" a="1"/>
  <c r="T9" i="101" a="1"/>
  <c r="ER36" i="99" a="1"/>
  <c r="U279" i="101" a="1"/>
  <c r="R373" i="101" a="1"/>
  <c r="E357" i="101" a="1"/>
  <c r="E296" i="101" a="1"/>
  <c r="AO55" i="99" a="1"/>
  <c r="CT18" i="99" a="1"/>
  <c r="F116" i="101" a="1"/>
  <c r="AB11" i="101" a="1"/>
  <c r="L253" i="101" a="1"/>
  <c r="AS46" i="99" a="1"/>
  <c r="K12" i="101" a="1"/>
  <c r="N271" i="101" a="1"/>
  <c r="AE11" i="99" a="1"/>
  <c r="BS17" i="99" a="1"/>
  <c r="DL11" i="99" a="1"/>
  <c r="DZ38" i="99" a="1"/>
  <c r="L79" i="101" a="1"/>
  <c r="L254" i="101" a="1"/>
  <c r="EW30" i="99" a="1"/>
  <c r="N348" i="101" a="1"/>
  <c r="CQ39" i="99" a="1"/>
  <c r="DR39" i="99" a="1"/>
  <c r="DG52" i="99" a="1"/>
  <c r="BD21" i="99" a="1"/>
  <c r="DX25" i="99" a="1"/>
  <c r="R187" i="101" a="1"/>
  <c r="EB40" i="99" a="1"/>
  <c r="EX51" i="99" a="1"/>
  <c r="T62" i="101" a="1"/>
  <c r="K258" i="101" a="1"/>
  <c r="DW36" i="99" a="1"/>
  <c r="BU28" i="99" a="1"/>
  <c r="CA26" i="99" a="1"/>
  <c r="AS19" i="99" a="1"/>
  <c r="DS47" i="99" a="1"/>
  <c r="BR57" i="99" a="1"/>
  <c r="CA53" i="99" a="1"/>
  <c r="CB25" i="99" a="1"/>
  <c r="BL48" i="99" a="1"/>
  <c r="DT23" i="99" a="1"/>
  <c r="G91" i="101" a="1"/>
  <c r="AR26" i="99" a="1"/>
  <c r="DP29" i="99" a="1"/>
  <c r="EB21" i="99" a="1"/>
  <c r="D75" i="101" a="1"/>
  <c r="ES10" i="99" a="1"/>
  <c r="EL17" i="99" a="1"/>
  <c r="Z28" i="99" a="1"/>
  <c r="CT32" i="99" a="1"/>
  <c r="CW34" i="99" a="1"/>
  <c r="U330" i="101" a="1"/>
  <c r="AB439" i="101" a="1"/>
  <c r="EY53" i="99" a="1"/>
  <c r="CC57" i="99" a="1"/>
  <c r="R253" i="101" a="1"/>
  <c r="E295" i="101" a="1"/>
  <c r="BJ21" i="99" a="1"/>
  <c r="CT34" i="99" a="1"/>
  <c r="K7" i="101" a="1"/>
  <c r="K206" i="101" a="1"/>
  <c r="AV431" i="101" a="1"/>
  <c r="S84" i="101" a="1"/>
  <c r="G248" i="101" a="1"/>
  <c r="U296" i="101" a="1"/>
  <c r="K239" i="101" a="1"/>
  <c r="G329" i="101" a="1"/>
  <c r="AN450" i="101" a="1"/>
  <c r="N142" i="101" a="1"/>
  <c r="AB17" i="99" a="1"/>
  <c r="AR36" i="99" a="1"/>
  <c r="AT18" i="99" a="1"/>
  <c r="M254" i="101" a="1"/>
  <c r="CZ31" i="99" a="1"/>
  <c r="L278" i="101" a="1"/>
  <c r="DC23" i="99" a="1"/>
  <c r="AW44" i="99" a="1"/>
  <c r="D183" i="101" a="1"/>
  <c r="E342" i="101" a="1"/>
  <c r="CR32" i="99" a="1"/>
  <c r="AQ42" i="99" a="1"/>
  <c r="BP52" i="99" a="1"/>
  <c r="T377" i="101" a="1"/>
  <c r="BV17" i="99" a="1"/>
  <c r="N135" i="101" a="1"/>
  <c r="AG55" i="99" a="1"/>
  <c r="AP46" i="99" a="1"/>
  <c r="CQ27" i="99" a="1"/>
  <c r="BU35" i="99" a="1"/>
  <c r="T102" i="101" a="1"/>
  <c r="N54" i="101" a="1"/>
  <c r="AS31" i="99" a="1"/>
  <c r="M232" i="101" a="1"/>
  <c r="DA15" i="99" a="1"/>
  <c r="BX35" i="99" a="1"/>
  <c r="AK50" i="99" a="1"/>
  <c r="DO40" i="99" a="1"/>
  <c r="G7" i="101" a="1"/>
  <c r="U433" i="101" a="1"/>
  <c r="F337" i="101" a="1"/>
  <c r="EO26" i="99" a="1"/>
  <c r="AQ10" i="99" a="1"/>
  <c r="D253" i="101" a="1"/>
  <c r="EZ15" i="99" a="1"/>
  <c r="T319" i="101" a="1"/>
  <c r="BA42" i="99" a="1"/>
  <c r="E144" i="101" a="1"/>
  <c r="DJ22" i="99" a="1"/>
  <c r="AD30" i="99" a="1"/>
  <c r="F48" i="101" a="1"/>
  <c r="DD13" i="99" a="1"/>
  <c r="BY21" i="99" a="1"/>
  <c r="D66" i="101" a="1"/>
  <c r="ED13" i="99" a="1"/>
  <c r="U96" i="101" a="1"/>
  <c r="M203" i="101" a="1"/>
  <c r="EX34" i="99" a="1"/>
  <c r="EY40" i="99" a="1"/>
  <c r="S162" i="101" a="1"/>
  <c r="EM19" i="99" a="1"/>
  <c r="DS12" i="99" a="1"/>
  <c r="AA54" i="99" a="1"/>
  <c r="M72" i="101" a="1"/>
  <c r="EP10" i="99" a="1"/>
  <c r="EP21" i="99" a="1"/>
  <c r="AA23" i="99" a="1"/>
  <c r="L54" i="101" a="1"/>
  <c r="BL25" i="99" a="1"/>
  <c r="G181" i="101" a="1"/>
  <c r="E175" i="101" a="1"/>
  <c r="EM18" i="99" a="1"/>
  <c r="AM13" i="99" a="1"/>
  <c r="D64" i="101" a="1"/>
  <c r="U101" i="101" a="1"/>
  <c r="M222" i="101" a="1"/>
  <c r="T253" i="101" a="1"/>
  <c r="DK13" i="99" a="1"/>
  <c r="EC34" i="99" a="1"/>
  <c r="S43" i="101" a="1"/>
  <c r="R267" i="101" a="1"/>
  <c r="CA44" i="99" a="1"/>
  <c r="T79" i="101" a="1"/>
  <c r="AU424" i="101" a="1"/>
  <c r="EY30" i="99" a="1"/>
  <c r="DR25" i="99" a="1"/>
  <c r="AH21" i="99" a="1"/>
  <c r="L193" i="101" a="1"/>
  <c r="BT12" i="99" a="1"/>
  <c r="R261" i="101" a="1"/>
  <c r="AV18" i="99" a="1"/>
  <c r="EB26" i="99" a="1"/>
  <c r="AP439" i="101" a="1"/>
  <c r="DA56" i="99" a="1"/>
  <c r="AH54" i="99" a="1"/>
  <c r="CS13" i="99" a="1"/>
  <c r="AX41" i="99" a="1"/>
  <c r="F282" i="101" a="1"/>
  <c r="Z47" i="99" a="1"/>
  <c r="L132" i="101" a="1"/>
  <c r="DF13" i="99" a="1"/>
  <c r="E318" i="101" a="1"/>
  <c r="Z50" i="99" a="1"/>
  <c r="EV11" i="99" a="1"/>
  <c r="EV21" i="99" a="1"/>
  <c r="M171" i="101" a="1"/>
  <c r="EH20" i="99" a="1"/>
  <c r="D26" i="101" a="1"/>
  <c r="AU38" i="99" a="1"/>
  <c r="DS46" i="99" a="1"/>
  <c r="CV28" i="99" a="1"/>
  <c r="CC27" i="99" a="1"/>
  <c r="BO38" i="99" a="1"/>
  <c r="K286" i="101" a="1"/>
  <c r="CL49" i="99" a="1"/>
  <c r="BS57" i="99" a="1"/>
  <c r="BJ13" i="99" a="1"/>
  <c r="AA53" i="99" a="1"/>
  <c r="L275" i="101" a="1"/>
  <c r="AV44" i="99" a="1"/>
  <c r="G294" i="101" a="1"/>
  <c r="DC26" i="99" a="1"/>
  <c r="U38" i="101" a="1"/>
  <c r="R259" i="101" a="1"/>
  <c r="K367" i="101" a="1"/>
  <c r="M85" i="101" a="1"/>
  <c r="AH28" i="99" a="1"/>
  <c r="DJ15" i="99" a="1"/>
  <c r="DH31" i="99" a="1"/>
  <c r="CO31" i="99" a="1"/>
  <c r="DS35" i="99" a="1"/>
  <c r="F260" i="101" a="1"/>
  <c r="K257" i="101" a="1"/>
  <c r="M113" i="101" a="1"/>
  <c r="D33" i="101" a="1"/>
  <c r="EC17" i="99" a="1"/>
  <c r="CP19" i="99" a="1"/>
  <c r="DW17" i="99" a="1"/>
  <c r="D264" i="101" a="1"/>
  <c r="CP29" i="99" a="1"/>
  <c r="U45" i="101" a="1"/>
  <c r="F86" i="101" a="1"/>
  <c r="AW432" i="101" a="1"/>
  <c r="DC11" i="99" a="1"/>
  <c r="T91" i="101" a="1"/>
  <c r="AH31" i="99" a="1"/>
  <c r="EX27" i="99" a="1"/>
  <c r="DQ11" i="99" a="1"/>
  <c r="K247" i="101" a="1"/>
  <c r="K291" i="101" a="1"/>
  <c r="M108" i="101" a="1"/>
  <c r="CY18" i="99" a="1"/>
  <c r="BH44" i="99" a="1"/>
  <c r="CZ56" i="99" a="1"/>
  <c r="AU26" i="99" a="1"/>
  <c r="M87" i="101" a="1"/>
  <c r="M12" i="99" a="1"/>
  <c r="BT23" i="99" a="1"/>
  <c r="BA48" i="99" a="1"/>
  <c r="G214" i="101" a="1"/>
  <c r="G89" i="101" a="1"/>
  <c r="EA34" i="99" a="1"/>
  <c r="K420" i="101" a="1"/>
  <c r="BL21" i="99" a="1"/>
  <c r="DD49" i="99" a="1"/>
  <c r="DN24" i="99" a="1"/>
  <c r="CO40" i="99" a="1"/>
  <c r="R18" i="101" a="1"/>
  <c r="BZ27" i="99" a="1"/>
  <c r="CO44" i="99" a="1"/>
  <c r="D212" i="101" a="1"/>
  <c r="D135" i="101" a="1"/>
  <c r="D273" i="101" a="1"/>
  <c r="M95" i="101" a="1"/>
  <c r="L140" i="101" a="1"/>
  <c r="BX50" i="99" a="1"/>
  <c r="EP54" i="99" a="1"/>
  <c r="BM53" i="99" a="1"/>
  <c r="AA46" i="101" a="1"/>
  <c r="AS28" i="99" a="1"/>
  <c r="BY15" i="99" a="1"/>
  <c r="CU39" i="99" a="1"/>
  <c r="BY25" i="99" a="1"/>
  <c r="EN50" i="99" a="1"/>
  <c r="BR35" i="99" a="1"/>
  <c r="EX47" i="99" a="1"/>
  <c r="CK33" i="99" a="1"/>
  <c r="BE55" i="99" a="1"/>
  <c r="DZ56" i="99" a="1"/>
  <c r="G88" i="101" a="1"/>
  <c r="EO44" i="99" a="1"/>
  <c r="EW13" i="99" a="1"/>
  <c r="CQ14" i="99" a="1"/>
  <c r="BF23" i="99" a="1"/>
  <c r="EN18" i="99" a="1"/>
  <c r="M52" i="101" a="1"/>
  <c r="BB39" i="99" a="1"/>
  <c r="K120" i="101" a="1"/>
  <c r="DN53" i="99" a="1"/>
  <c r="D230" i="101" a="1"/>
  <c r="G283" i="101" a="1"/>
  <c r="S398" i="101" a="1"/>
  <c r="S51" i="101" a="1"/>
  <c r="EC33" i="99" a="1"/>
  <c r="M308" i="101" a="1"/>
  <c r="EK19" i="99" a="1"/>
  <c r="G19" i="101" a="1"/>
  <c r="U350" i="101" a="1"/>
  <c r="Q12" i="99" a="1"/>
  <c r="K102" i="101" a="1"/>
  <c r="DT21" i="99" a="1"/>
  <c r="S322" i="101" a="1"/>
  <c r="DM28" i="99" a="1"/>
  <c r="S65" i="101" a="1"/>
  <c r="BO15" i="99" a="1"/>
  <c r="S140" i="101" a="1"/>
  <c r="G244" i="101" a="1"/>
  <c r="M55" i="101" a="1"/>
  <c r="DL10" i="99" a="1"/>
  <c r="M378" i="101" a="1"/>
  <c r="BA448" i="101" a="1"/>
  <c r="CS10" i="99" a="1"/>
  <c r="CX30" i="99" a="1"/>
  <c r="AM25" i="99" a="1"/>
  <c r="S275" i="101" a="1"/>
  <c r="S314" i="101" a="1"/>
  <c r="CT38" i="99" a="1"/>
  <c r="CC55" i="99" a="1"/>
  <c r="BP57" i="99" a="1"/>
  <c r="G40" i="101" a="1"/>
  <c r="EB14" i="99" a="1"/>
  <c r="R249" i="101" a="1"/>
  <c r="DW39" i="99" a="1"/>
  <c r="EC28" i="99" a="1"/>
  <c r="DV53" i="99" a="1"/>
  <c r="AB34" i="99" a="1"/>
  <c r="D218" i="101" a="1"/>
  <c r="AW39" i="99" a="1"/>
  <c r="Q10" i="99" a="1"/>
  <c r="EY35" i="99" a="1"/>
  <c r="DS39" i="99" a="1"/>
  <c r="DV55" i="99" a="1"/>
  <c r="S352" i="101" a="1"/>
  <c r="N291" i="101" a="1"/>
  <c r="CM48" i="99" a="1"/>
  <c r="BD53" i="99" a="1"/>
  <c r="BS32" i="99" a="1"/>
  <c r="DL9" i="99" a="1"/>
  <c r="CW39" i="99" a="1"/>
  <c r="BG48" i="99" a="1"/>
  <c r="AL35" i="99" a="1"/>
  <c r="AY16" i="99" a="1"/>
  <c r="BS11" i="99" a="1"/>
  <c r="E368" i="101" a="1"/>
  <c r="R92" i="101" a="1"/>
  <c r="M172" i="101" a="1"/>
  <c r="M205" i="101" a="1"/>
  <c r="AG21" i="99" a="1"/>
  <c r="T118" i="101" a="1"/>
  <c r="EC31" i="99" a="1"/>
  <c r="AR38" i="99" a="1"/>
  <c r="G65" i="101" a="1"/>
  <c r="DO15" i="99" a="1"/>
  <c r="DZ19" i="99" a="1"/>
  <c r="M296" i="101" a="1"/>
  <c r="T12" i="101" a="1"/>
  <c r="K254" i="101" a="1"/>
  <c r="K294" i="101" a="1"/>
  <c r="ES14" i="99" a="1"/>
  <c r="CQ16" i="99" a="1"/>
  <c r="D228" i="101" a="1"/>
  <c r="D272" i="101" a="1"/>
  <c r="S8" i="101" a="1"/>
  <c r="ER51" i="99" a="1"/>
  <c r="CO23" i="99" a="1"/>
  <c r="BQ47" i="99" a="1"/>
  <c r="DI14" i="99" a="1"/>
  <c r="DA43" i="99" a="1"/>
  <c r="CA17" i="99" a="1"/>
  <c r="DW27" i="99" a="1"/>
  <c r="EY29" i="99" a="1"/>
  <c r="AY57" i="99" a="1"/>
  <c r="EP26" i="99" a="1"/>
  <c r="BX12" i="99" a="1"/>
  <c r="S435" i="101" a="1"/>
  <c r="N313" i="101" a="1"/>
  <c r="N411" i="101" a="1"/>
  <c r="AV34" i="99" a="1"/>
  <c r="D118" i="101" a="1"/>
  <c r="DD48" i="99" a="1"/>
  <c r="Y41" i="101" a="1"/>
  <c r="DB26" i="99" a="1"/>
  <c r="R247" i="101" a="1"/>
  <c r="R433" i="101" a="1"/>
  <c r="EY31" i="99" a="1"/>
  <c r="AG8" i="99" a="1"/>
  <c r="F313" i="101" a="1"/>
  <c r="CT41" i="99" a="1"/>
  <c r="AY48" i="99" a="1"/>
  <c r="AQ11" i="99" a="1"/>
  <c r="E403" i="101" a="1"/>
  <c r="R124" i="101" a="1"/>
  <c r="K191" i="101" a="1"/>
  <c r="D53" i="101" a="1"/>
  <c r="AD56" i="99" a="1"/>
  <c r="BR40" i="99" a="1"/>
  <c r="AG48" i="99" a="1"/>
  <c r="U92" i="101" a="1"/>
  <c r="R339" i="101" a="1"/>
  <c r="AS52" i="99" a="1"/>
  <c r="CM10" i="99" a="1"/>
  <c r="AD54" i="99" a="1"/>
  <c r="L257" i="101" a="1"/>
  <c r="AR35" i="99" a="1"/>
  <c r="EZ37" i="99" a="1"/>
  <c r="N288" i="101" a="1"/>
  <c r="G432" i="101" a="1"/>
  <c r="ES11" i="99" a="1"/>
  <c r="Z51" i="101" a="1"/>
  <c r="AT44" i="99" a="1"/>
  <c r="M256" i="101" a="1"/>
  <c r="S237" i="101" a="1"/>
  <c r="N377" i="101" a="1"/>
  <c r="E43" i="101" a="1"/>
  <c r="U124" i="101" a="1"/>
  <c r="AK430" i="101" a="1"/>
  <c r="BJ24" i="99" a="1"/>
  <c r="F176" i="101" a="1"/>
  <c r="G422" i="101" a="1"/>
  <c r="F329" i="101" a="1"/>
  <c r="EY8" i="99" a="1"/>
  <c r="K9" i="99" a="1"/>
  <c r="DB25" i="99" a="1"/>
  <c r="R329" i="101" a="1"/>
  <c r="G63" i="101" a="1"/>
  <c r="N198" i="101" a="1"/>
  <c r="N74" i="101" a="1"/>
  <c r="EL54" i="99" a="1"/>
  <c r="AF26" i="99" a="1"/>
  <c r="L328" i="101" a="1"/>
  <c r="BB44" i="99" a="1"/>
  <c r="AE53" i="99" a="1"/>
  <c r="N27" i="101" a="1"/>
  <c r="EQ39" i="99" a="1"/>
  <c r="E173" i="101" a="1"/>
  <c r="D190" i="101" a="1"/>
  <c r="AF40" i="99" a="1"/>
  <c r="DH34" i="99" a="1"/>
  <c r="DU56" i="99" a="1"/>
  <c r="S386" i="101" a="1"/>
  <c r="M138" i="101" a="1"/>
  <c r="N147" i="101" a="1"/>
  <c r="DD17" i="99" a="1"/>
  <c r="CS46" i="99" a="1"/>
  <c r="L291" i="101" a="1"/>
  <c r="BP42" i="99" a="1"/>
  <c r="AF12" i="99" a="1"/>
  <c r="EH11" i="99" a="1"/>
  <c r="AN29" i="99" a="1"/>
  <c r="DX17" i="99" a="1"/>
  <c r="E202" i="101" a="1"/>
  <c r="N415" i="101" a="1"/>
  <c r="N354" i="101" a="1"/>
  <c r="F314" i="101" a="1"/>
  <c r="BS13" i="99" a="1"/>
  <c r="T344" i="101" a="1"/>
  <c r="BC53" i="99" a="1"/>
  <c r="AV46" i="99" a="1"/>
  <c r="DL13" i="99" a="1"/>
  <c r="CO47" i="99" a="1"/>
  <c r="L250" i="101" a="1"/>
  <c r="CX53" i="99" a="1"/>
  <c r="CR8" i="99" a="1"/>
  <c r="N126" i="101" a="1"/>
  <c r="BU56" i="99" a="1"/>
  <c r="F414" i="101" a="1"/>
  <c r="DO54" i="99" a="1"/>
  <c r="BR50" i="99" a="1"/>
  <c r="L177" i="101" a="1"/>
  <c r="CK35" i="99" a="1"/>
  <c r="BM11" i="99" a="1"/>
  <c r="BW31" i="99" a="1"/>
  <c r="CT14" i="99" a="1"/>
  <c r="DL31" i="99" a="1"/>
  <c r="EU24" i="99" a="1"/>
  <c r="CZ42" i="99" a="1"/>
  <c r="AB452" i="101" a="1"/>
  <c r="F240" i="101" a="1"/>
  <c r="BS12" i="99" a="1"/>
  <c r="DV10" i="99" a="1"/>
  <c r="G284" i="101" a="1"/>
  <c r="E109" i="101" a="1"/>
  <c r="F224" i="101" a="1"/>
  <c r="EU10" i="99" a="1"/>
  <c r="N13" i="99" a="1"/>
  <c r="AI17" i="99" a="1"/>
  <c r="N186" i="101" a="1"/>
  <c r="CL36" i="99" a="1"/>
  <c r="DH17" i="99" a="1"/>
  <c r="EC14" i="99" a="1"/>
  <c r="L20" i="101" a="1"/>
  <c r="CY51" i="99" a="1"/>
  <c r="CB17" i="99" a="1"/>
  <c r="N156" i="101" a="1"/>
  <c r="BV23" i="99" a="1"/>
  <c r="CR23" i="99" a="1"/>
  <c r="EH31" i="99" a="1"/>
  <c r="CT57" i="99" a="1"/>
  <c r="D200" i="101" a="1"/>
  <c r="DH33" i="99" a="1"/>
  <c r="CM16" i="99" a="1"/>
  <c r="M195" i="101" a="1"/>
  <c r="AM18" i="99" a="1"/>
  <c r="DY31" i="99" a="1"/>
  <c r="DN51" i="99" a="1"/>
  <c r="BT13" i="99" a="1"/>
  <c r="J10" i="99" a="1"/>
  <c r="BH57" i="99" a="1"/>
  <c r="U436" i="101" a="1"/>
  <c r="BG20" i="99" a="1"/>
  <c r="AO48" i="99" a="1"/>
  <c r="DR54" i="99" a="1"/>
  <c r="BN48" i="99" a="1"/>
  <c r="DW49" i="99" a="1"/>
  <c r="F40" i="101" a="1"/>
  <c r="EX33" i="99" a="1"/>
  <c r="M16" i="99" a="1"/>
  <c r="BS35" i="99" a="1"/>
  <c r="AY33" i="99" a="1"/>
  <c r="CN12" i="99" a="1"/>
  <c r="AF33" i="99" a="1"/>
  <c r="AA425" i="101" a="1"/>
  <c r="DP21" i="99" a="1"/>
  <c r="DX16" i="99" a="1"/>
  <c r="L234" i="101" a="1"/>
  <c r="L289" i="101" a="1"/>
  <c r="AA10" i="99" a="1"/>
  <c r="BJ41" i="99" a="1"/>
  <c r="L142" i="101" a="1"/>
  <c r="K348" i="101" a="1"/>
  <c r="BP51" i="99" a="1"/>
  <c r="AP432" i="101" a="1"/>
  <c r="EU55" i="99" a="1"/>
  <c r="G405" i="101" a="1"/>
  <c r="AI31" i="99" a="1"/>
  <c r="AT15" i="99" a="1"/>
  <c r="AB426" i="101" a="1"/>
  <c r="AF52" i="99" a="1"/>
  <c r="DJ32" i="99" a="1"/>
  <c r="AY449" i="101" a="1"/>
  <c r="T70" i="101" a="1"/>
  <c r="R83" i="101" a="1"/>
  <c r="M246" i="101" a="1"/>
  <c r="R378" i="101" a="1"/>
  <c r="EI16" i="99" a="1"/>
  <c r="D433" i="101" a="1"/>
  <c r="N374" i="101" a="1"/>
  <c r="BF30" i="99" a="1"/>
  <c r="CX41" i="99" a="1"/>
  <c r="N222" i="101" a="1"/>
  <c r="AE30" i="99" a="1"/>
  <c r="AU451" i="101" a="1"/>
  <c r="K319" i="101" a="1"/>
  <c r="EC27" i="99" a="1"/>
  <c r="DT14" i="99" a="1"/>
  <c r="D20" i="101" a="1"/>
  <c r="E325" i="101" a="1"/>
  <c r="E65" i="101" a="1"/>
  <c r="E330" i="101" a="1"/>
  <c r="CT15" i="99" a="1"/>
  <c r="CL30" i="99" a="1"/>
  <c r="CC38" i="99" a="1"/>
  <c r="T44" i="101" a="1"/>
  <c r="N278" i="101" a="1"/>
  <c r="CR35" i="99" a="1"/>
  <c r="ES31" i="99" a="1"/>
  <c r="BQ28" i="99" a="1"/>
  <c r="EG39" i="99" a="1"/>
  <c r="DY12" i="99" a="1"/>
  <c r="BV31" i="99" a="1"/>
  <c r="M173" i="101" a="1"/>
  <c r="N408" i="101" a="1"/>
  <c r="G127" i="101" a="1"/>
  <c r="BN51" i="99" a="1"/>
  <c r="DU35" i="99" a="1"/>
  <c r="CA29" i="99" a="1"/>
  <c r="DT40" i="99" a="1"/>
  <c r="EZ40" i="99" a="1"/>
  <c r="AK55" i="99" a="1"/>
  <c r="K308" i="101" a="1"/>
  <c r="T246" i="101" a="1"/>
  <c r="CX42" i="99" a="1"/>
  <c r="M32" i="101" a="1"/>
  <c r="BE18" i="99" a="1"/>
  <c r="AP18" i="99" a="1"/>
  <c r="R310" i="101" a="1"/>
  <c r="U289" i="101" a="1"/>
  <c r="E297" i="101" a="1"/>
  <c r="L126" i="101" a="1"/>
  <c r="K230" i="101" a="1"/>
  <c r="CW46" i="99" a="1"/>
  <c r="S54" i="101" a="1"/>
  <c r="CZ38" i="99" a="1"/>
  <c r="AA17" i="101" a="1"/>
  <c r="CC13" i="99" a="1"/>
  <c r="F238" i="101" a="1"/>
  <c r="U55" i="101" a="1"/>
  <c r="AD46" i="99" a="1"/>
  <c r="N382" i="101" a="1"/>
  <c r="DO31" i="99" a="1"/>
  <c r="CY55" i="99" a="1"/>
  <c r="E267" i="101" a="1"/>
  <c r="U84" i="101" a="1"/>
  <c r="CQ52" i="99" a="1"/>
  <c r="DZ35" i="99" a="1"/>
  <c r="DU50" i="99" a="1"/>
  <c r="AM15" i="99" a="1"/>
  <c r="G319" i="101" a="1"/>
  <c r="BB21" i="99" a="1"/>
  <c r="M167" i="101" a="1"/>
  <c r="N398" i="101" a="1"/>
  <c r="DL33" i="99" a="1"/>
  <c r="ET51" i="99" a="1"/>
  <c r="DK19" i="99" a="1"/>
  <c r="DF39" i="99" a="1"/>
  <c r="U385" i="101" a="1"/>
  <c r="M126" i="101" a="1"/>
  <c r="DF35" i="99" a="1"/>
  <c r="AY441" i="101" a="1"/>
  <c r="DP42" i="99" a="1"/>
  <c r="L200" i="101" a="1"/>
  <c r="DA48" i="99" a="1"/>
  <c r="E372" i="101" a="1"/>
  <c r="BZ21" i="99" a="1"/>
  <c r="R81" i="101" a="1"/>
  <c r="AO422" i="101" a="1"/>
  <c r="D379" i="101" a="1"/>
  <c r="BQ27" i="99" a="1"/>
  <c r="AP35" i="99" a="1"/>
  <c r="EM21" i="99" a="1"/>
  <c r="AA65" i="101" a="1"/>
  <c r="R366" i="101" a="1"/>
  <c r="AA454" i="101" a="1"/>
  <c r="BE28" i="99" a="1"/>
  <c r="U209" i="101" a="1"/>
  <c r="N153" i="101" a="1"/>
  <c r="G349" i="101" a="1"/>
  <c r="ED10" i="99" a="1"/>
  <c r="N73" i="101" a="1"/>
  <c r="E84" i="101" a="1"/>
  <c r="CO27" i="99" a="1"/>
  <c r="EA52" i="99" a="1"/>
  <c r="DX21" i="99" a="1"/>
  <c r="CA30" i="99" a="1"/>
  <c r="N299" i="101" a="1"/>
  <c r="DG15" i="99" a="1"/>
  <c r="D14" i="101" a="1"/>
  <c r="O14" i="99" a="1"/>
  <c r="S55" i="101" a="1"/>
  <c r="AZ19" i="99" a="1"/>
  <c r="Z62" i="101" a="1"/>
  <c r="N211" i="101" a="1"/>
  <c r="DW57" i="99" a="1"/>
  <c r="CR55" i="99" a="1"/>
  <c r="S402" i="101" a="1"/>
  <c r="CV56" i="99" a="1"/>
  <c r="N33" i="101" a="1"/>
  <c r="AY47" i="99" a="1"/>
  <c r="R294" i="101" a="1"/>
  <c r="BI25" i="99" a="1"/>
  <c r="G92" i="101" a="1"/>
  <c r="F105" i="101" a="1"/>
  <c r="N312" i="101" a="1"/>
  <c r="EX44" i="99" a="1"/>
  <c r="Z58" i="101" a="1"/>
  <c r="DR36" i="99" a="1"/>
  <c r="ES36" i="99" a="1"/>
  <c r="DV32" i="99" a="1"/>
  <c r="AF15" i="99" a="1"/>
  <c r="K164" i="101" a="1"/>
  <c r="BA13" i="99" a="1"/>
  <c r="N385" i="101" a="1"/>
  <c r="E191" i="101" a="1"/>
  <c r="DB12" i="99" a="1"/>
  <c r="AY430" i="101" a="1"/>
  <c r="D410" i="101" a="1"/>
  <c r="D192" i="101" a="1"/>
  <c r="Z48" i="99" a="1"/>
  <c r="E115" i="101" a="1"/>
  <c r="AB423" i="101" a="1"/>
  <c r="EV37" i="99" a="1"/>
  <c r="T279" i="101" a="1"/>
  <c r="D58" i="101" a="1"/>
  <c r="EM23" i="99" a="1"/>
  <c r="L182" i="101" a="1"/>
  <c r="DU19" i="99" a="1"/>
  <c r="CX33" i="99" a="1"/>
  <c r="EA27" i="99" a="1"/>
  <c r="BG30" i="99" a="1"/>
  <c r="K336" i="101" a="1"/>
  <c r="BJ57" i="99" a="1"/>
  <c r="BK42" i="99" a="1"/>
  <c r="BV26" i="99" a="1"/>
  <c r="DL56" i="99" a="1"/>
  <c r="CO21" i="99" a="1"/>
  <c r="AR440" i="101" a="1"/>
  <c r="Y451" i="101" a="1"/>
  <c r="T129" i="101" a="1"/>
  <c r="M435" i="101" a="1"/>
  <c r="Y19" i="101" a="1"/>
  <c r="S351" i="101" a="1"/>
  <c r="BJ25" i="99" a="1"/>
  <c r="CU30" i="99" a="1"/>
  <c r="AW41" i="99" a="1"/>
  <c r="G237" i="101" a="1"/>
  <c r="BA37" i="99" a="1"/>
  <c r="EG17" i="99" a="1"/>
  <c r="R145" i="101" a="1"/>
  <c r="BZ35" i="99" a="1"/>
  <c r="BT36" i="99" a="1"/>
  <c r="CZ23" i="99" a="1"/>
  <c r="S255" i="101" a="1"/>
  <c r="CS16" i="99" a="1"/>
  <c r="L221" i="101" a="1"/>
  <c r="L9" i="101" a="1"/>
  <c r="BM17" i="99" a="1"/>
  <c r="CK48" i="99" a="1"/>
  <c r="CS21" i="99" a="1"/>
  <c r="U297" i="101" a="1"/>
  <c r="CR47" i="99" a="1"/>
  <c r="CU37" i="99" a="1"/>
  <c r="G174" i="101" a="1"/>
  <c r="BB55" i="99" a="1"/>
  <c r="E409" i="101" a="1"/>
  <c r="BG29" i="99" a="1"/>
  <c r="BG15" i="99" a="1"/>
  <c r="BY31" i="99" a="1"/>
  <c r="M152" i="101" a="1"/>
  <c r="F387" i="101" a="1"/>
  <c r="K185" i="101" a="1"/>
  <c r="BX27" i="99" a="1"/>
  <c r="CM25" i="99" a="1"/>
  <c r="AN32" i="99" a="1"/>
  <c r="AT53" i="99" a="1"/>
  <c r="U351" i="101" a="1"/>
  <c r="E165" i="101" a="1"/>
  <c r="N179" i="101" a="1"/>
  <c r="CV11" i="99" a="1"/>
  <c r="AM29" i="99" a="1"/>
  <c r="AK33" i="99" a="1"/>
  <c r="BJ15" i="99" a="1"/>
  <c r="S88" i="101" a="1"/>
  <c r="M226" i="101" a="1"/>
  <c r="BU57" i="99" a="1"/>
  <c r="E88" i="101" a="1"/>
  <c r="EN25" i="99" a="1"/>
  <c r="BA25" i="99" a="1"/>
  <c r="T353" i="101" a="1"/>
  <c r="K296" i="101" a="1"/>
  <c r="BO31" i="99" a="1"/>
  <c r="AD20" i="99" a="1"/>
  <c r="G67" i="101" a="1"/>
  <c r="E359" i="101" a="1"/>
  <c r="AU11" i="99" a="1"/>
  <c r="BC30" i="99" a="1"/>
  <c r="L125" i="101" a="1"/>
  <c r="U381" i="101" a="1"/>
  <c r="DI28" i="99" a="1"/>
  <c r="G116" i="101" a="1"/>
  <c r="N270" i="101" a="1"/>
  <c r="E249" i="101" a="1"/>
  <c r="DO30" i="99" a="1"/>
  <c r="DU20" i="99" a="1"/>
  <c r="L153" i="101" a="1"/>
  <c r="EP38" i="99" a="1"/>
  <c r="S57" i="101" a="1"/>
  <c r="T14" i="99" a="1"/>
  <c r="AQ53" i="99" a="1"/>
  <c r="L173" i="101" a="1"/>
  <c r="F70" i="101" a="1"/>
  <c r="EH10" i="99" a="1"/>
  <c r="DW24" i="99" a="1"/>
  <c r="DN26" i="99" a="1"/>
  <c r="U269" i="101" a="1"/>
  <c r="CY21" i="99" a="1"/>
  <c r="E293" i="101" a="1"/>
  <c r="AA44" i="99" a="1"/>
  <c r="EE39" i="99" a="1"/>
  <c r="CR46" i="99" a="1"/>
  <c r="G386" i="101" a="1"/>
  <c r="U77" i="101" a="1"/>
  <c r="DZ12" i="99" a="1"/>
  <c r="DP9" i="99" a="1"/>
  <c r="EM31" i="99" a="1"/>
  <c r="K145" i="101" a="1"/>
  <c r="BM26" i="99" a="1"/>
  <c r="DN41" i="99" a="1"/>
  <c r="M61" i="101" a="1"/>
  <c r="CC30" i="99" a="1"/>
  <c r="AT48" i="99" a="1"/>
  <c r="AT31" i="99" a="1"/>
  <c r="EM15" i="99" a="1"/>
  <c r="R320" i="101" a="1"/>
  <c r="AW431" i="101" a="1"/>
  <c r="M382" i="101" a="1"/>
  <c r="R60" i="101" a="1"/>
  <c r="BW55" i="99" a="1"/>
  <c r="N199" i="101" a="1"/>
  <c r="E154" i="101" a="1"/>
  <c r="BO40" i="99" a="1"/>
  <c r="E180" i="101" a="1"/>
  <c r="EK56" i="99" a="1"/>
  <c r="DE30" i="99" a="1"/>
  <c r="BT44" i="99" a="1"/>
  <c r="DR15" i="99" a="1"/>
  <c r="BN15" i="99" a="1"/>
  <c r="BD32" i="99" a="1"/>
  <c r="N413" i="101" a="1"/>
  <c r="M175" i="101" a="1"/>
  <c r="U395" i="101" a="1"/>
  <c r="U389" i="101" a="1"/>
  <c r="D236" i="101" a="1"/>
  <c r="EZ36" i="99" a="1"/>
  <c r="BU37" i="99" a="1"/>
  <c r="D382" i="101" a="1"/>
  <c r="CK30" i="99" a="1"/>
  <c r="DM47" i="99" a="1"/>
  <c r="G305" i="101" a="1"/>
  <c r="E282" i="101" a="1"/>
  <c r="DW52" i="99" a="1"/>
  <c r="S14" i="101" a="1"/>
  <c r="D358" i="101" a="1"/>
  <c r="BY24" i="99" a="1"/>
  <c r="BQ36" i="99" a="1"/>
  <c r="EP36" i="99" a="1"/>
  <c r="I8" i="99" a="1"/>
  <c r="D209" i="101" a="1"/>
  <c r="AQ451" i="101" a="1"/>
  <c r="L74" i="101" a="1"/>
  <c r="AU15" i="99" a="1"/>
  <c r="T240" i="101" a="1"/>
  <c r="F160" i="101" a="1"/>
  <c r="M291" i="101" a="1"/>
  <c r="F214" i="101" a="1"/>
  <c r="AY31" i="99" a="1"/>
  <c r="BL56" i="99" a="1"/>
  <c r="EC46" i="99" a="1"/>
  <c r="EW49" i="99" a="1"/>
  <c r="DF43" i="99" a="1"/>
  <c r="EE31" i="99" a="1"/>
  <c r="D121" i="101" a="1"/>
  <c r="AO34" i="99" a="1"/>
  <c r="K176" i="101" a="1"/>
  <c r="BR41" i="99" a="1"/>
  <c r="BZ45" i="99" a="1"/>
  <c r="DK47" i="99" a="1"/>
  <c r="EA35" i="99" a="1"/>
  <c r="U139" i="101" a="1"/>
  <c r="BY48" i="99" a="1"/>
  <c r="DI39" i="99" a="1"/>
  <c r="DQ43" i="99" a="1"/>
  <c r="AJ8" i="99" a="1"/>
  <c r="L107" i="101" a="1"/>
  <c r="CZ14" i="99" a="1"/>
  <c r="L267" i="101" a="1"/>
  <c r="DT55" i="99" a="1"/>
  <c r="T65" i="101" a="1"/>
  <c r="AR451" i="101" a="1"/>
  <c r="EV16" i="99" a="1"/>
  <c r="AA428" i="101" a="1"/>
  <c r="D299" i="101" a="1"/>
  <c r="DB56" i="99" a="1"/>
  <c r="DN13" i="99" a="1"/>
  <c r="M302" i="101" a="1"/>
  <c r="AM12" i="99" a="1"/>
  <c r="G393" i="101" a="1"/>
  <c r="BJ44" i="99" a="1"/>
  <c r="AK21" i="99" a="1"/>
  <c r="E125" i="101" a="1"/>
  <c r="CZ28" i="99" a="1"/>
  <c r="DO51" i="99" a="1"/>
  <c r="BT30" i="99" a="1"/>
  <c r="AA63" i="101" a="1"/>
  <c r="EJ52" i="99" a="1"/>
  <c r="BK39" i="99" a="1"/>
  <c r="AE55" i="99" a="1"/>
  <c r="N262" i="101" a="1"/>
  <c r="R105" i="101" a="1"/>
  <c r="DX36" i="99" a="1"/>
  <c r="T295" i="101" a="1"/>
  <c r="L358" i="101" a="1"/>
  <c r="BJ48" i="99" a="1"/>
  <c r="AM34" i="99" a="1"/>
  <c r="N173" i="101" a="1"/>
  <c r="AX26" i="99" a="1"/>
  <c r="D239" i="101" a="1"/>
  <c r="E183" i="101" a="1"/>
  <c r="N410" i="101" a="1"/>
  <c r="CV16" i="99" a="1"/>
  <c r="DB48" i="99" a="1"/>
  <c r="BJ28" i="99" a="1"/>
  <c r="EI17" i="99" a="1"/>
  <c r="EE12" i="99" a="1"/>
  <c r="BB34" i="99" a="1"/>
  <c r="DX15" i="99" a="1"/>
  <c r="BZ51" i="99" a="1"/>
  <c r="R188" i="101" a="1"/>
  <c r="DX12" i="99" a="1"/>
  <c r="DK53" i="99" a="1"/>
  <c r="EU39" i="99" a="1"/>
  <c r="AO14" i="99" a="1"/>
  <c r="U62" i="101" a="1"/>
  <c r="D147" i="101" a="1"/>
  <c r="E30" i="101" a="1"/>
  <c r="CY30" i="99" a="1"/>
  <c r="DJ12" i="99" a="1"/>
  <c r="L226" i="101" a="1"/>
  <c r="M421" i="101" a="1"/>
  <c r="F18" i="101" a="1"/>
  <c r="AA442" i="101" a="1"/>
  <c r="CP45" i="99" a="1"/>
  <c r="G160" i="101" a="1"/>
  <c r="U194" i="101" a="1"/>
  <c r="R420" i="101" a="1"/>
  <c r="BB19" i="99" a="1"/>
  <c r="DW50" i="99" a="1"/>
  <c r="EZ29" i="99" a="1"/>
  <c r="K236" i="101" a="1"/>
  <c r="BZ37" i="99" a="1"/>
  <c r="BV27" i="99" a="1"/>
  <c r="U130" i="101" a="1"/>
  <c r="CK56" i="99" a="1"/>
  <c r="EY12" i="99" a="1"/>
  <c r="R303" i="101" a="1"/>
  <c r="BR32" i="99" a="1"/>
  <c r="DT27" i="99" a="1"/>
  <c r="N64" i="101" a="1"/>
  <c r="EJ41" i="99" a="1"/>
  <c r="AF39" i="99" a="1"/>
  <c r="DA40" i="99" a="1"/>
  <c r="DO57" i="99" a="1"/>
  <c r="DU36" i="99" a="1"/>
  <c r="AQ41" i="99" a="1"/>
  <c r="AD11" i="99" a="1"/>
  <c r="EH35" i="99" a="1"/>
  <c r="N16" i="101" a="1"/>
  <c r="AX426" i="101" a="1"/>
  <c r="AK52" i="99" a="1"/>
  <c r="F287" i="101" a="1"/>
  <c r="T221" i="101" a="1"/>
  <c r="E149" i="101" a="1"/>
  <c r="DK38" i="99" a="1"/>
  <c r="DL43" i="99" a="1"/>
  <c r="R122" i="101" a="1"/>
  <c r="D314" i="101" a="1"/>
  <c r="AL425" i="101" a="1"/>
  <c r="BM31" i="99" a="1"/>
  <c r="BL12" i="99" a="1"/>
  <c r="CB53" i="99" a="1"/>
  <c r="CM27" i="99" a="1"/>
  <c r="F346" i="101" a="1"/>
  <c r="ER57" i="99" a="1"/>
  <c r="AA15" i="101" a="1"/>
  <c r="CK10" i="99" a="1"/>
  <c r="BN40" i="99" a="1"/>
  <c r="BP10" i="99" a="1"/>
  <c r="EI46" i="99" a="1"/>
  <c r="AS53" i="99" a="1"/>
  <c r="EE22" i="99" a="1"/>
  <c r="L344" i="101" a="1"/>
  <c r="DD37" i="99" a="1"/>
  <c r="Y455" i="101" a="1"/>
  <c r="EX40" i="99" a="1"/>
  <c r="AZ33" i="99" a="1"/>
  <c r="S112" i="101" a="1"/>
  <c r="G374" i="101" a="1"/>
  <c r="AJ32" i="99" a="1"/>
  <c r="EO52" i="99" a="1"/>
  <c r="DC19" i="99" a="1"/>
  <c r="T272" i="101" a="1"/>
  <c r="T422" i="101" a="1"/>
  <c r="BX42" i="99" a="1"/>
  <c r="CB28" i="99" a="1"/>
  <c r="AU28" i="99" a="1"/>
  <c r="BH25" i="99" a="1"/>
  <c r="BD26" i="99" a="1"/>
  <c r="DV13" i="99" a="1"/>
  <c r="K188" i="101" a="1"/>
  <c r="CY10" i="99" a="1"/>
  <c r="BX37" i="99" a="1"/>
  <c r="BL37" i="99" a="1"/>
  <c r="AX38" i="99" a="1"/>
  <c r="U245" i="101" a="1"/>
  <c r="BL34" i="99" a="1"/>
  <c r="J14" i="99" a="1"/>
  <c r="DD25" i="99" a="1"/>
  <c r="K392" i="101" a="1"/>
  <c r="T117" i="101" a="1"/>
  <c r="N125" i="101" a="1"/>
  <c r="EZ25" i="99" a="1"/>
  <c r="DG33" i="99" a="1"/>
  <c r="F101" i="101" a="1"/>
  <c r="U277" i="101" a="1"/>
  <c r="DW11" i="99" a="1"/>
  <c r="G300" i="101" a="1"/>
  <c r="DN42" i="99" a="1"/>
  <c r="AX21" i="99" a="1"/>
  <c r="ED31" i="99" a="1"/>
  <c r="EA16" i="99" a="1"/>
  <c r="AH12" i="99" a="1"/>
  <c r="M155" i="101" a="1"/>
  <c r="AB12" i="99" a="1"/>
  <c r="AH30" i="99" a="1"/>
  <c r="BJ19" i="99" a="1"/>
  <c r="CU29" i="99" a="1"/>
  <c r="AZ423" i="101" a="1"/>
  <c r="CK26" i="99" a="1"/>
  <c r="AE17" i="99" a="1"/>
  <c r="CW23" i="99" a="1"/>
  <c r="AM36" i="99" a="1"/>
  <c r="T77" i="101" a="1"/>
  <c r="L26" i="101" a="1"/>
  <c r="G414" i="101" a="1"/>
  <c r="ES13" i="99" a="1"/>
  <c r="E347" i="101" a="1"/>
  <c r="AN23" i="99" a="1"/>
  <c r="Z22" i="101" a="1"/>
  <c r="E156" i="101" a="1"/>
  <c r="T81" i="101" a="1"/>
  <c r="DR50" i="99" a="1"/>
  <c r="E205" i="101" a="1"/>
  <c r="DR18" i="99" a="1"/>
  <c r="BE8" i="99" a="1"/>
  <c r="BB22" i="99" a="1"/>
  <c r="M59" i="101" a="1"/>
  <c r="N45" i="101" a="1"/>
  <c r="DJ31" i="99" a="1"/>
  <c r="BM15" i="99" a="1"/>
  <c r="DJ36" i="99" a="1"/>
  <c r="G62" i="101" a="1"/>
  <c r="DQ31" i="99" a="1"/>
  <c r="F76" i="101" a="1"/>
  <c r="L229" i="101" a="1"/>
  <c r="G46" i="101" a="1"/>
  <c r="L304" i="101" a="1"/>
  <c r="F202" i="101" a="1"/>
  <c r="AX46" i="99" a="1"/>
  <c r="AW21" i="99" a="1"/>
  <c r="N347" i="101" a="1"/>
  <c r="BO37" i="99" a="1"/>
  <c r="M324" i="101" a="1"/>
  <c r="ED25" i="99" a="1"/>
  <c r="DV35" i="99" a="1"/>
  <c r="U341" i="101" a="1"/>
  <c r="R301" i="101" a="1"/>
  <c r="BF17" i="99" a="1"/>
  <c r="BT48" i="99" a="1"/>
  <c r="EK31" i="99" a="1"/>
  <c r="G242" i="101" a="1"/>
  <c r="EE16" i="99" a="1"/>
  <c r="E38" i="101" a="1"/>
  <c r="EZ41" i="99" a="1"/>
  <c r="F33" i="101" a="1"/>
  <c r="T346" i="101" a="1"/>
  <c r="DU41" i="99" a="1"/>
  <c r="CY32" i="99" a="1"/>
  <c r="U156" i="101" a="1"/>
  <c r="N20" i="101" a="1"/>
  <c r="L402" i="101" a="1"/>
  <c r="AI18" i="99" a="1"/>
  <c r="BB26" i="99" a="1"/>
  <c r="K144" i="101" a="1"/>
  <c r="CX17" i="99" a="1"/>
  <c r="CQ49" i="99" a="1"/>
  <c r="BJ35" i="99" a="1"/>
  <c r="EO24" i="99" a="1"/>
  <c r="K82" i="101" a="1"/>
  <c r="DH21" i="99" a="1"/>
  <c r="F303" i="101" a="1"/>
  <c r="DS21" i="99" a="1"/>
  <c r="Z12" i="99" a="1"/>
  <c r="M261" i="101" a="1"/>
  <c r="BF21" i="99" a="1"/>
  <c r="DJ25" i="99" a="1"/>
  <c r="S345" i="101" a="1"/>
  <c r="EH55" i="99" a="1"/>
  <c r="DY14" i="99" a="1"/>
  <c r="G375" i="101" a="1"/>
  <c r="EP49" i="99" a="1"/>
  <c r="DX14" i="99" a="1"/>
  <c r="U140" i="101" a="1"/>
  <c r="G423" i="101" a="1"/>
  <c r="EK55" i="99" a="1"/>
  <c r="G30" i="101" a="1"/>
  <c r="BY12" i="99" a="1"/>
  <c r="DD35" i="99" a="1"/>
  <c r="K197" i="101" a="1"/>
  <c r="AQ38" i="99" a="1"/>
  <c r="EO16" i="99" a="1"/>
  <c r="CU44" i="99" a="1"/>
  <c r="M309" i="101" a="1"/>
  <c r="E350" i="101" a="1"/>
  <c r="S250" i="101" a="1"/>
  <c r="BI27" i="99" a="1"/>
  <c r="CS34" i="99" a="1"/>
  <c r="L174" i="101" a="1"/>
  <c r="CL29" i="99" a="1"/>
  <c r="R262" i="101" a="1"/>
  <c r="N107" i="101" a="1"/>
  <c r="K363" i="101" a="1"/>
  <c r="Z18" i="101" a="1"/>
  <c r="M46" i="101" a="1"/>
  <c r="DZ48" i="99" a="1"/>
  <c r="N9" i="99" a="1"/>
  <c r="L251" i="101" a="1"/>
  <c r="CP50" i="99" a="1"/>
  <c r="G290" i="101" a="1"/>
  <c r="T429" i="101" a="1"/>
  <c r="DX40" i="99" a="1"/>
  <c r="CR30" i="99" a="1"/>
  <c r="U143" i="101" a="1"/>
  <c r="AF53" i="99" a="1"/>
  <c r="Y26" i="101" a="1"/>
  <c r="DZ50" i="99" a="1"/>
  <c r="L197" i="101" a="1"/>
  <c r="U415" i="101" a="1"/>
  <c r="EB46" i="99" a="1"/>
  <c r="M130" i="101" a="1"/>
  <c r="L184" i="101" a="1"/>
  <c r="N106" i="101" a="1"/>
  <c r="AB13" i="101" a="1"/>
  <c r="U185" i="101" a="1"/>
  <c r="BN18" i="99" a="1"/>
  <c r="AI39" i="99" a="1"/>
  <c r="EY17" i="99" a="1"/>
  <c r="G410" i="101" a="1"/>
  <c r="N114" i="101" a="1"/>
  <c r="BY39" i="99" a="1"/>
  <c r="EU11" i="99" a="1"/>
  <c r="R176" i="101" a="1"/>
  <c r="N310" i="101" a="1"/>
  <c r="EL19" i="99" a="1"/>
  <c r="BJ43" i="99" a="1"/>
  <c r="BZ50" i="99" a="1"/>
  <c r="EK17" i="99" a="1"/>
  <c r="N121" i="101" a="1"/>
  <c r="ES55" i="99" a="1"/>
  <c r="M374" i="101" a="1"/>
  <c r="EO45" i="99" a="1"/>
  <c r="D323" i="101" a="1"/>
  <c r="EJ11" i="99" a="1"/>
  <c r="BC38" i="99" a="1"/>
  <c r="BC12" i="99" a="1"/>
  <c r="DR49" i="99" a="1"/>
  <c r="R361" i="101" a="1"/>
  <c r="R161" i="101" a="1"/>
  <c r="BA33" i="99" a="1"/>
  <c r="K32" i="101" a="1"/>
  <c r="AB25" i="101" a="1"/>
  <c r="BK23" i="99" a="1"/>
  <c r="EB41" i="99" a="1"/>
  <c r="EB53" i="99" a="1"/>
  <c r="DJ43" i="99" a="1"/>
  <c r="DU14" i="99" a="1"/>
  <c r="BK27" i="99" a="1"/>
  <c r="CK11" i="99" a="1"/>
  <c r="F75" i="101" a="1"/>
  <c r="N434" i="101" a="1"/>
  <c r="AH25" i="99" a="1"/>
  <c r="BI23" i="99" a="1"/>
  <c r="CO53" i="99" a="1"/>
  <c r="CM12" i="99" a="1"/>
  <c r="F321" i="101" a="1"/>
  <c r="EU17" i="99" a="1"/>
  <c r="K48" i="101" a="1"/>
  <c r="AA20" i="99" a="1"/>
  <c r="T97" i="101" a="1"/>
  <c r="AK441" i="101" a="1"/>
  <c r="CT17" i="99" a="1"/>
  <c r="U410" i="101" a="1"/>
  <c r="EM53" i="99" a="1"/>
  <c r="CQ30" i="99" a="1"/>
  <c r="DI42" i="99" a="1"/>
  <c r="CV9" i="99" a="1"/>
  <c r="EW31" i="99" a="1"/>
  <c r="EF18" i="99" a="1"/>
  <c r="CM22" i="99" a="1"/>
  <c r="CT25" i="99" a="1"/>
  <c r="EA32" i="99" a="1"/>
  <c r="G172" i="101" a="1"/>
  <c r="R317" i="101" a="1"/>
  <c r="E288" i="101" a="1"/>
  <c r="F300" i="101" a="1"/>
  <c r="S27" i="101" a="1"/>
  <c r="AY432" i="101" a="1"/>
  <c r="EZ30" i="99" a="1"/>
  <c r="AB25" i="99" a="1"/>
  <c r="DQ38" i="99" a="1"/>
  <c r="EZ39" i="99" a="1"/>
  <c r="D255" i="101" a="1"/>
  <c r="CX10" i="99" a="1"/>
  <c r="M233" i="101" a="1"/>
  <c r="K112" i="101" a="1"/>
  <c r="S108" i="101" a="1"/>
  <c r="AF11" i="99" a="1"/>
  <c r="AM421" i="101" a="1"/>
  <c r="AN47" i="99" a="1"/>
  <c r="AK37" i="99" a="1"/>
  <c r="T98" i="101" a="1"/>
  <c r="L116" i="101" a="1"/>
  <c r="D77" i="101" a="1"/>
  <c r="AB8" i="101" a="1"/>
  <c r="CX57" i="99" a="1"/>
  <c r="EX57" i="99" a="1"/>
  <c r="CX43" i="99" a="1"/>
  <c r="AB446" i="101" a="1"/>
  <c r="BF57" i="99" a="1"/>
  <c r="EC52" i="99" a="1"/>
  <c r="BU10" i="99" a="1"/>
  <c r="K101" i="101" a="1"/>
  <c r="L401" i="101" a="1"/>
  <c r="K43" i="101" a="1"/>
  <c r="R101" i="101" a="1"/>
  <c r="U384" i="101" a="1"/>
  <c r="AZ13" i="99" a="1"/>
  <c r="G350" i="101" a="1"/>
  <c r="DH57" i="99" a="1"/>
  <c r="EM38" i="99" a="1"/>
  <c r="E323" i="101" a="1"/>
  <c r="AN13" i="99" a="1"/>
  <c r="S121" i="101" a="1"/>
  <c r="AE33" i="99" a="1"/>
  <c r="BX32" i="99" a="1"/>
  <c r="L154" i="101" a="1"/>
  <c r="K147" i="101" a="1"/>
  <c r="L37" i="101" a="1"/>
  <c r="G39" i="101" a="1"/>
  <c r="BL41" i="99" a="1"/>
  <c r="AU39" i="99" a="1"/>
  <c r="U413" i="101" a="1"/>
  <c r="DX32" i="99" a="1"/>
  <c r="G303" i="101" a="1"/>
  <c r="M406" i="101" a="1"/>
  <c r="DC29" i="99" a="1"/>
  <c r="DB35" i="99" a="1"/>
  <c r="T173" i="101" a="1"/>
  <c r="M79" i="101" a="1"/>
  <c r="EL14" i="99" a="1"/>
  <c r="R300" i="101" a="1"/>
  <c r="EQ33" i="99" a="1"/>
  <c r="E33" i="101" a="1"/>
  <c r="EZ31" i="99" a="1"/>
  <c r="EK18" i="99" a="1"/>
  <c r="DT51" i="99" a="1"/>
  <c r="F323" i="101" a="1"/>
  <c r="BE12" i="99" a="1"/>
  <c r="U164" i="101" a="1"/>
  <c r="T100" i="101" a="1"/>
  <c r="D221" i="101" a="1"/>
  <c r="CA37" i="99" a="1"/>
  <c r="DF53" i="99" a="1"/>
  <c r="AQ35" i="99" a="1"/>
  <c r="DS30" i="99" a="1"/>
  <c r="AK450" i="101" a="1"/>
  <c r="AV48" i="99" a="1"/>
  <c r="M29" i="101" a="1"/>
  <c r="N207" i="101" a="1"/>
  <c r="D61" i="101" a="1"/>
  <c r="AH19" i="99" a="1"/>
  <c r="S270" i="101" a="1"/>
  <c r="BB36" i="99" a="1"/>
  <c r="T352" i="101" a="1"/>
  <c r="AG12" i="99" a="1"/>
  <c r="R287" i="101" a="1"/>
  <c r="K12" i="99" a="1"/>
  <c r="DG29" i="99" a="1"/>
  <c r="K124" i="101" a="1"/>
  <c r="CK17" i="99" a="1"/>
  <c r="K226" i="101" a="1"/>
  <c r="D18" i="101" a="1"/>
  <c r="E204" i="101" a="1"/>
  <c r="Y12" i="99" a="1"/>
  <c r="AA11" i="101" a="1"/>
  <c r="L223" i="101" a="1"/>
  <c r="BI53" i="99" a="1"/>
  <c r="K259" i="101" a="1"/>
  <c r="AO41" i="99" a="1"/>
  <c r="D260" i="101" a="1"/>
  <c r="DJ42" i="99" a="1"/>
  <c r="CC33" i="99" a="1"/>
  <c r="AI52" i="99" a="1"/>
  <c r="L147" i="101" a="1"/>
  <c r="AA13" i="101" a="1"/>
  <c r="R206" i="101" a="1"/>
  <c r="N420" i="101" a="1"/>
  <c r="R204" i="101" a="1"/>
  <c r="S437" i="101" a="1"/>
  <c r="F8" i="101" a="1"/>
  <c r="AS17" i="99" a="1"/>
  <c r="DF56" i="99" a="1"/>
  <c r="BL57" i="99" a="1"/>
  <c r="CB45" i="99" a="1"/>
  <c r="N22" i="101" a="1"/>
  <c r="AM33" i="99" a="1"/>
  <c r="G175" i="101" a="1"/>
  <c r="AB52" i="99" a="1"/>
  <c r="M317" i="101" a="1"/>
  <c r="M270" i="101" a="1"/>
  <c r="AN424" i="101" a="1"/>
  <c r="R93" i="101" a="1"/>
  <c r="AO49" i="99" a="1"/>
  <c r="T420" i="101" a="1"/>
  <c r="Z63" i="101" a="1"/>
  <c r="AB447" i="101" a="1"/>
  <c r="BY34" i="99" a="1"/>
  <c r="S384" i="101" a="1"/>
  <c r="DI23" i="99" a="1"/>
  <c r="T268" i="101" a="1"/>
  <c r="N258" i="101" a="1"/>
  <c r="DG37" i="99" a="1"/>
  <c r="E105" i="101" a="1"/>
  <c r="BQ30" i="99" a="1"/>
  <c r="Z42" i="99" a="1"/>
  <c r="BF31" i="99" a="1"/>
  <c r="AV17" i="99" a="1"/>
  <c r="Z440" i="101" a="1"/>
  <c r="BC52" i="99" a="1"/>
  <c r="BP34" i="99" a="1"/>
  <c r="U391" i="101" a="1"/>
  <c r="L323" i="101" a="1"/>
  <c r="DU13" i="99" a="1"/>
  <c r="CV54" i="99" a="1"/>
  <c r="T274" i="101" a="1"/>
  <c r="D166" i="101" a="1"/>
  <c r="S363" i="101" a="1"/>
  <c r="CQ56" i="99" a="1"/>
  <c r="G100" i="101" a="1"/>
  <c r="G35" i="101" a="1"/>
  <c r="BE37" i="99" a="1"/>
  <c r="AT423" i="101" a="1"/>
  <c r="AE19" i="99" a="1"/>
  <c r="DS8" i="99" a="1"/>
  <c r="EJ34" i="99" a="1"/>
  <c r="CP10" i="99" a="1"/>
  <c r="K70" i="101" a="1"/>
  <c r="BV55" i="99" a="1"/>
  <c r="DO20" i="99" a="1"/>
  <c r="N296" i="101" a="1"/>
  <c r="CO19" i="99" a="1"/>
  <c r="F252" i="101" a="1"/>
  <c r="DX43" i="99" a="1"/>
  <c r="BF48" i="99" a="1"/>
  <c r="G218" i="101" a="1"/>
  <c r="AO17" i="99" a="1"/>
  <c r="AY36" i="99" a="1"/>
  <c r="E292" i="101" a="1"/>
  <c r="CC52" i="99" a="1"/>
  <c r="EJ17" i="99" a="1"/>
  <c r="DW28" i="99" a="1"/>
  <c r="AN55" i="99" a="1"/>
  <c r="S277" i="101" a="1"/>
  <c r="AX425" i="101" a="1"/>
  <c r="F435" i="101" a="1"/>
  <c r="AV37" i="99" a="1"/>
  <c r="F210" i="101" a="1"/>
  <c r="EK11" i="99" a="1"/>
  <c r="AV42" i="99" a="1"/>
  <c r="AA24" i="101" a="1"/>
  <c r="DI48" i="99" a="1"/>
  <c r="K38" i="101" a="1"/>
  <c r="U166" i="101" a="1"/>
  <c r="G371" i="101" a="1"/>
  <c r="AO37" i="99" a="1"/>
  <c r="L138" i="101" a="1"/>
  <c r="DU55" i="99" a="1"/>
  <c r="Y430" i="101" a="1"/>
  <c r="F251" i="101" a="1"/>
  <c r="EC15" i="99" a="1"/>
  <c r="F405" i="101" a="1"/>
  <c r="U181" i="101" a="1"/>
  <c r="S329" i="101" a="1"/>
  <c r="R50" i="101" a="1"/>
  <c r="DY32" i="99" a="1"/>
  <c r="CN57" i="99" a="1"/>
  <c r="BG34" i="99" a="1"/>
  <c r="S229" i="101" a="1"/>
  <c r="T212" i="101" a="1"/>
  <c r="T436" i="101" a="1"/>
  <c r="CN50" i="99" a="1"/>
  <c r="T37" i="101" a="1"/>
  <c r="CY27" i="99" a="1"/>
  <c r="S355" i="101" a="1"/>
  <c r="L388" i="101" a="1"/>
  <c r="BC24" i="99" a="1"/>
  <c r="CS42" i="99" a="1"/>
  <c r="ER14" i="99" a="1"/>
  <c r="S223" i="101" a="1"/>
  <c r="EG54" i="99" a="1"/>
  <c r="M81" i="101" a="1"/>
  <c r="DL55" i="99" a="1"/>
  <c r="BA15" i="99" a="1"/>
  <c r="AM426" i="101" a="1"/>
  <c r="E75" i="101" a="1"/>
  <c r="BF34" i="99" a="1"/>
  <c r="EU8" i="99" a="1"/>
  <c r="N174" i="101" a="1"/>
  <c r="T125" i="101" a="1"/>
  <c r="DE28" i="99" a="1"/>
  <c r="CN23" i="99" a="1"/>
  <c r="L144" i="101" a="1"/>
  <c r="CS38" i="99" a="1"/>
  <c r="AG10" i="99" a="1"/>
  <c r="CR10" i="99" a="1"/>
  <c r="DA34" i="99" a="1"/>
  <c r="EL41" i="99" a="1"/>
  <c r="K279" i="101" a="1"/>
  <c r="AG50" i="99" a="1"/>
  <c r="BU21" i="99" a="1"/>
  <c r="L408" i="101" a="1"/>
  <c r="R251" i="101" a="1"/>
  <c r="EO32" i="99" a="1"/>
  <c r="N192" i="101" a="1"/>
  <c r="CT40" i="99" a="1"/>
  <c r="M24" i="101" a="1"/>
  <c r="AD13" i="99" a="1"/>
  <c r="R295" i="101" a="1"/>
  <c r="L156" i="101" a="1"/>
  <c r="T328" i="101" a="1"/>
  <c r="EG14" i="99" a="1"/>
  <c r="DY57" i="99" a="1"/>
  <c r="K29" i="101" a="1"/>
  <c r="R277" i="101" a="1"/>
  <c r="EM42" i="99" a="1"/>
  <c r="D111" i="101" a="1"/>
  <c r="AL448" i="101" a="1"/>
  <c r="K204" i="101" a="1"/>
  <c r="AA16" i="101" a="1"/>
  <c r="DO24" i="99" a="1"/>
  <c r="CZ18" i="99" a="1"/>
  <c r="CC14" i="99" a="1"/>
  <c r="N11" i="99" a="1"/>
  <c r="R275" i="101" a="1"/>
  <c r="Y423" i="101" a="1"/>
  <c r="EM29" i="99" a="1"/>
  <c r="U393" i="101" a="1"/>
  <c r="DY21" i="99" a="1"/>
  <c r="EL12" i="99" a="1"/>
  <c r="E174" i="101" a="1"/>
  <c r="T314" i="101" a="1"/>
  <c r="DX13" i="99" a="1"/>
  <c r="G204" i="101" a="1"/>
  <c r="AT28" i="99" a="1"/>
  <c r="E209" i="101" a="1"/>
  <c r="S356" i="101" a="1"/>
  <c r="BR55" i="99" a="1"/>
  <c r="T122" i="101" a="1"/>
  <c r="EI31" i="99" a="1"/>
  <c r="AH42" i="99" a="1"/>
  <c r="AI36" i="99" a="1"/>
  <c r="BC10" i="99" a="1"/>
  <c r="EC44" i="99" a="1"/>
  <c r="AR31" i="99" a="1"/>
  <c r="AW12" i="99" a="1"/>
  <c r="S110" i="101" a="1"/>
  <c r="G236" i="101" a="1"/>
  <c r="L185" i="101" a="1"/>
  <c r="M13" i="99" a="1"/>
  <c r="CQ23" i="99" a="1"/>
  <c r="CL54" i="99" a="1"/>
  <c r="Y57" i="101" a="1"/>
  <c r="BL29" i="99" a="1"/>
  <c r="T368" i="101" a="1"/>
  <c r="M250" i="101" a="1"/>
  <c r="DJ19" i="99" a="1"/>
  <c r="K432" i="101" a="1"/>
  <c r="R307" i="101" a="1"/>
  <c r="R142" i="101" a="1"/>
  <c r="BI49" i="99" a="1"/>
  <c r="U70" i="101" a="1"/>
  <c r="BW35" i="99" a="1"/>
  <c r="U287" i="101" a="1"/>
  <c r="G231" i="101" a="1"/>
  <c r="DC57" i="99" a="1"/>
  <c r="D318" i="101" a="1"/>
  <c r="DO48" i="99" a="1"/>
  <c r="BK33" i="99" a="1"/>
  <c r="EM46" i="99" a="1"/>
  <c r="ET12" i="99" a="1"/>
  <c r="L205" i="101" a="1"/>
  <c r="BE31" i="99" a="1"/>
  <c r="DM53" i="99" a="1"/>
  <c r="D384" i="101" a="1"/>
  <c r="BP14" i="99" a="1"/>
  <c r="K154" i="101" a="1"/>
  <c r="EZ12" i="99" a="1"/>
  <c r="K39" i="101" a="1"/>
  <c r="AN422" i="101" a="1"/>
  <c r="DZ52" i="99" a="1"/>
  <c r="AZ453" i="101" a="1"/>
  <c r="T322" i="101" a="1"/>
  <c r="K129" i="101" a="1"/>
  <c r="DH30" i="99" a="1"/>
  <c r="S191" i="101" a="1"/>
  <c r="AY41" i="99" a="1"/>
  <c r="Z21" i="99" a="1"/>
  <c r="G43" i="101" a="1"/>
  <c r="AY49" i="99" a="1"/>
  <c r="AB17" i="101" a="1"/>
  <c r="CC41" i="99" a="1"/>
  <c r="E113" i="101" a="1"/>
  <c r="Z11" i="101" a="1"/>
  <c r="BT53" i="99" a="1"/>
  <c r="G246" i="101" a="1"/>
  <c r="EM57" i="99" a="1"/>
  <c r="CN30" i="99" a="1"/>
  <c r="DS56" i="99" a="1"/>
  <c r="DE46" i="99" a="1"/>
  <c r="DQ30" i="99" a="1"/>
  <c r="CM50" i="99" a="1"/>
  <c r="U28" i="101" a="1"/>
  <c r="BC43" i="99" a="1"/>
  <c r="M266" i="101" a="1"/>
  <c r="CB48" i="99" a="1"/>
  <c r="DQ52" i="99" a="1"/>
  <c r="M297" i="101" a="1"/>
  <c r="AA29" i="99" a="1"/>
  <c r="M240" i="101" a="1"/>
  <c r="BO50" i="99" a="1"/>
  <c r="K68" i="101" a="1"/>
  <c r="DE40" i="99" a="1"/>
  <c r="BR11" i="99" a="1"/>
  <c r="L88" i="101" a="1"/>
  <c r="S34" i="101" a="1"/>
  <c r="E85" i="101" a="1"/>
  <c r="U78" i="101" a="1"/>
  <c r="ET11" i="99" a="1"/>
  <c r="L129" i="101" a="1"/>
  <c r="DK18" i="99" a="1"/>
  <c r="M269" i="101" a="1"/>
  <c r="N69" i="101" a="1"/>
  <c r="N100" i="101" a="1"/>
  <c r="K369" i="101" a="1"/>
  <c r="CC46" i="99" a="1"/>
  <c r="F322" i="101" a="1"/>
  <c r="L329" i="101" a="1"/>
  <c r="D320" i="101" a="1"/>
  <c r="DA44" i="99" a="1"/>
  <c r="Z43" i="99" a="1"/>
  <c r="K67" i="101" a="1"/>
  <c r="CU51" i="99" a="1"/>
  <c r="K148" i="101" a="1"/>
  <c r="EF10" i="99" a="1"/>
  <c r="AU431" i="101" a="1"/>
  <c r="S183" i="101" a="1"/>
  <c r="AE25" i="99" a="1"/>
  <c r="N328" i="101" a="1"/>
  <c r="R265" i="101" a="1"/>
  <c r="E32" i="101" a="1"/>
  <c r="E172" i="101" a="1"/>
  <c r="U214" i="101" a="1"/>
  <c r="CA15" i="99" a="1"/>
  <c r="AV20" i="99" a="1"/>
  <c r="DY15" i="99" a="1"/>
  <c r="EP19" i="99" a="1"/>
  <c r="F153" i="101" a="1"/>
  <c r="S135" i="101" a="1"/>
  <c r="U107" i="101" a="1"/>
  <c r="EU14" i="99" a="1"/>
  <c r="AW54" i="99" a="1"/>
  <c r="EU25" i="99" a="1"/>
  <c r="G220" i="101" a="1"/>
  <c r="K306" i="101" a="1"/>
  <c r="G188" i="101" a="1"/>
  <c r="G215" i="101" a="1"/>
  <c r="N329" i="101" a="1"/>
  <c r="BW17" i="99" a="1"/>
  <c r="AB36" i="99" a="1"/>
  <c r="K27" i="101" a="1"/>
  <c r="U429" i="101" a="1"/>
  <c r="DE20" i="99" a="1"/>
  <c r="K290" i="101" a="1"/>
  <c r="N370" i="101" a="1"/>
  <c r="F95" i="101" a="1"/>
  <c r="D337" i="101" a="1"/>
  <c r="CN15" i="99" a="1"/>
  <c r="M294" i="101" a="1"/>
  <c r="AW45" i="99" a="1"/>
  <c r="DO17" i="99" a="1"/>
  <c r="BX22" i="99" a="1"/>
  <c r="D233" i="101" a="1"/>
  <c r="DX34" i="99" a="1"/>
  <c r="EW41" i="99" a="1"/>
  <c r="N116" i="101" a="1"/>
  <c r="AI46" i="99" a="1"/>
  <c r="DU28" i="99" a="1"/>
  <c r="L355" i="101" a="1"/>
  <c r="K307" i="101" a="1"/>
  <c r="D284" i="101" a="1"/>
  <c r="BM23" i="99" a="1"/>
  <c r="AS441" i="101" a="1"/>
  <c r="AB40" i="99" a="1"/>
  <c r="AI56" i="99" a="1"/>
  <c r="E25" i="101" a="1"/>
  <c r="CR31" i="99" a="1"/>
  <c r="EU34" i="99" a="1"/>
  <c r="L432" i="101" a="1"/>
  <c r="ED56" i="99" a="1"/>
  <c r="CK52" i="99" a="1"/>
  <c r="L284" i="101" a="1"/>
  <c r="DY41" i="99" a="1"/>
  <c r="N66" i="101" a="1"/>
  <c r="G362" i="101" a="1"/>
  <c r="R327" i="101" a="1"/>
  <c r="BQ9" i="99" a="1"/>
  <c r="T83" i="101" a="1"/>
  <c r="G247" i="101" a="1"/>
  <c r="BH33" i="99" a="1"/>
  <c r="Y66" i="101" a="1"/>
  <c r="U146" i="101" a="1"/>
  <c r="DH41" i="99" a="1"/>
  <c r="F301" i="101" a="1"/>
  <c r="BL54" i="99" a="1"/>
  <c r="BM10" i="99" a="1"/>
  <c r="CA54" i="99" a="1"/>
  <c r="T276" i="101" a="1"/>
  <c r="CM36" i="99" a="1"/>
  <c r="BZ33" i="99" a="1"/>
  <c r="CX55" i="99" a="1"/>
  <c r="BB17" i="99" a="1"/>
  <c r="BU44" i="99" a="1"/>
  <c r="ER26" i="99" a="1"/>
  <c r="K94" i="101" a="1"/>
  <c r="N279" i="101" a="1"/>
  <c r="DU33" i="99" a="1"/>
  <c r="U295" i="101" a="1"/>
  <c r="DU39" i="99" a="1"/>
  <c r="M342" i="101" a="1"/>
  <c r="E197" i="101" a="1"/>
  <c r="DV8" i="99" a="1"/>
  <c r="AS10" i="99" a="1"/>
  <c r="R290" i="101" a="1"/>
  <c r="S428" i="101" a="1"/>
  <c r="G74" i="101" a="1"/>
  <c r="AW28" i="99" a="1"/>
  <c r="BI39" i="99" a="1"/>
  <c r="AE12" i="99" a="1"/>
  <c r="T93" i="101" a="1"/>
  <c r="DI12" i="99" a="1"/>
  <c r="BS45" i="99" a="1"/>
  <c r="L217" i="101" a="1"/>
  <c r="BW25" i="99" a="1"/>
  <c r="AR51" i="99" a="1"/>
  <c r="S147" i="101" a="1"/>
  <c r="CU18" i="99" a="1"/>
  <c r="AO30" i="99" a="1"/>
  <c r="M187" i="101" a="1"/>
  <c r="R49" i="101" a="1"/>
  <c r="AZ426" i="101" a="1"/>
  <c r="T423" i="101" a="1"/>
  <c r="BQ32" i="99" a="1"/>
  <c r="DW18" i="99" a="1"/>
  <c r="K433" i="101" a="1"/>
  <c r="EA38" i="99" a="1"/>
  <c r="E17" i="101" a="1"/>
  <c r="EH53" i="99" a="1"/>
  <c r="E279" i="101" a="1"/>
  <c r="BN34" i="99" a="1"/>
  <c r="BC23" i="99" a="1"/>
  <c r="CR27" i="99" a="1"/>
  <c r="D49" i="101" a="1"/>
  <c r="BV49" i="99" a="1"/>
  <c r="AE26" i="99" a="1"/>
  <c r="BV11" i="99" a="1"/>
  <c r="DN32" i="99" a="1"/>
  <c r="BQ25" i="99" a="1"/>
  <c r="DM42" i="99" a="1"/>
  <c r="DM13" i="99" a="1"/>
  <c r="CA41" i="99" a="1"/>
  <c r="EQ20" i="99" a="1"/>
  <c r="EE13" i="99" a="1"/>
  <c r="BR39" i="99" a="1"/>
  <c r="L312" i="101" a="1"/>
  <c r="K407" i="101" a="1"/>
  <c r="DZ47" i="99" a="1"/>
  <c r="E317" i="101" a="1"/>
  <c r="EI11" i="99" a="1"/>
  <c r="R297" i="101" a="1"/>
  <c r="T325" i="101" a="1"/>
  <c r="D322" i="101" a="1"/>
  <c r="M213" i="101" a="1"/>
  <c r="CW17" i="99" a="1"/>
  <c r="R28" i="101" a="1"/>
  <c r="J12" i="99" a="1"/>
  <c r="L96" i="101" a="1"/>
  <c r="BS51" i="99" a="1"/>
  <c r="DV30" i="99" a="1"/>
  <c r="AQ26" i="99" a="1"/>
  <c r="AD9" i="99" a="1"/>
  <c r="EH46" i="99" a="1"/>
  <c r="AW31" i="99" a="1"/>
  <c r="N401" i="101" a="1"/>
  <c r="AI51" i="99" a="1"/>
  <c r="AS18" i="99" a="1"/>
  <c r="BB12" i="99" a="1"/>
  <c r="S71" i="101" a="1"/>
  <c r="L393" i="101" a="1"/>
  <c r="U33" i="101" a="1"/>
  <c r="U428" i="101" a="1"/>
  <c r="CL50" i="99" a="1"/>
  <c r="U204" i="101" a="1"/>
  <c r="AP453" i="101" a="1"/>
  <c r="CP11" i="99" a="1"/>
  <c r="BG8" i="99" a="1"/>
  <c r="EG15" i="99" a="1"/>
  <c r="Y62" i="101" a="1"/>
  <c r="BI13" i="99" a="1"/>
  <c r="EY44" i="99" a="1"/>
  <c r="BZ15" i="99" a="1"/>
  <c r="M433" i="101" a="1"/>
  <c r="DX46" i="99" a="1"/>
  <c r="AV16" i="99" a="1"/>
  <c r="M319" i="101" a="1"/>
  <c r="CQ40" i="99" a="1"/>
  <c r="Z434" i="101" a="1"/>
  <c r="DM55" i="99" a="1"/>
  <c r="CN17" i="99" a="1"/>
  <c r="EW42" i="99" a="1"/>
  <c r="BW24" i="99" a="1"/>
  <c r="AA21" i="99" a="1"/>
  <c r="U307" i="101" a="1"/>
  <c r="DJ11" i="99" a="1"/>
  <c r="T22" i="101" a="1"/>
  <c r="BL47" i="99" a="1"/>
  <c r="M364" i="101" a="1"/>
  <c r="BQ29" i="99" a="1"/>
  <c r="E266" i="101" a="1"/>
  <c r="R351" i="101" a="1"/>
  <c r="M142" i="101" a="1"/>
  <c r="E277" i="101" a="1"/>
  <c r="L316" i="101" a="1"/>
  <c r="EC36" i="99" a="1"/>
  <c r="S7" i="101" a="1"/>
  <c r="U215" i="101" a="1"/>
  <c r="G141" i="101" a="1"/>
  <c r="DM34" i="99" a="1"/>
  <c r="M121" i="101" a="1"/>
  <c r="AD38" i="99" a="1"/>
  <c r="EP35" i="99" a="1"/>
  <c r="BL14" i="99" a="1"/>
  <c r="BK17" i="99" a="1"/>
  <c r="DN19" i="99" a="1"/>
  <c r="BZ17" i="99" a="1"/>
  <c r="AM14" i="99" a="1"/>
  <c r="AB54" i="101" a="1"/>
  <c r="AV441" i="101" a="1"/>
  <c r="EM33" i="99" a="1"/>
  <c r="M397" i="101" a="1"/>
  <c r="CB15" i="99" a="1"/>
  <c r="BU50" i="99" a="1"/>
  <c r="N128" i="101" a="1"/>
  <c r="S259" i="101" a="1"/>
  <c r="AU442" i="101" a="1"/>
  <c r="E280" i="101" a="1"/>
  <c r="BL42" i="99" a="1"/>
  <c r="AQ33" i="99" a="1"/>
  <c r="CK13" i="99" a="1"/>
  <c r="AW19" i="99" a="1"/>
  <c r="DG56" i="99" a="1"/>
  <c r="N369" i="101" a="1"/>
  <c r="EI35" i="99" a="1"/>
  <c r="N8" i="101" a="1"/>
  <c r="EU57" i="99" a="1"/>
  <c r="CX56" i="99" a="1"/>
  <c r="AO44" i="99" a="1"/>
  <c r="G157" i="101" a="1"/>
  <c r="BU43" i="99" a="1"/>
  <c r="K276" i="101" a="1"/>
  <c r="BP31" i="99" a="1"/>
  <c r="F128" i="101" a="1"/>
  <c r="AO47" i="99" a="1"/>
  <c r="U100" i="101" a="1"/>
  <c r="D210" i="101" a="1"/>
  <c r="AA47" i="101" a="1"/>
  <c r="S303" i="101" a="1"/>
  <c r="S211" i="101" a="1"/>
  <c r="DH44" i="99" a="1"/>
  <c r="BK46" i="99" a="1"/>
  <c r="S164" i="101" a="1"/>
  <c r="N117" i="101" a="1"/>
  <c r="Z61" i="101" a="1"/>
  <c r="E52" i="101" a="1"/>
  <c r="Q9" i="99" a="1"/>
  <c r="BN44" i="99" a="1"/>
  <c r="AN34" i="99" a="1"/>
  <c r="BU30" i="99" a="1"/>
  <c r="EY52" i="99" a="1"/>
  <c r="U237" i="101" a="1"/>
  <c r="K54" i="101" a="1"/>
  <c r="CM13" i="99" a="1"/>
  <c r="T154" i="101" a="1"/>
  <c r="F178" i="101" a="1"/>
  <c r="L347" i="101" a="1"/>
  <c r="EE55" i="99" a="1"/>
  <c r="F436" i="101" a="1"/>
  <c r="T21" i="101" a="1"/>
  <c r="DR45" i="99" a="1"/>
  <c r="DD50" i="99" a="1"/>
  <c r="DR26" i="99" a="1"/>
  <c r="T249" i="101" a="1"/>
  <c r="AA14" i="101" a="1"/>
  <c r="BC54" i="99" a="1"/>
  <c r="S217" i="101" a="1"/>
  <c r="DE15" i="99" a="1"/>
  <c r="DY29" i="99" a="1"/>
  <c r="R137" i="101" a="1"/>
  <c r="BD10" i="99" a="1"/>
  <c r="F369" i="101" a="1"/>
  <c r="N404" i="101" a="1"/>
  <c r="D10" i="101" a="1"/>
  <c r="DJ53" i="99" a="1"/>
  <c r="AN11" i="99" a="1"/>
  <c r="DA28" i="99" a="1"/>
  <c r="L339" i="101" a="1"/>
  <c r="CK38" i="99" a="1"/>
  <c r="AR56" i="99" a="1"/>
  <c r="L326" i="101" a="1"/>
  <c r="L239" i="101" a="1"/>
  <c r="G104" i="101" a="1"/>
  <c r="D241" i="101" a="1"/>
  <c r="S276" i="101" a="1"/>
  <c r="AP52" i="99" a="1"/>
  <c r="G376" i="101" a="1"/>
  <c r="T297" i="101" a="1"/>
  <c r="CM18" i="99" a="1"/>
  <c r="DT15" i="99" a="1"/>
  <c r="CY8" i="99" a="1"/>
  <c r="BR10" i="99" a="1"/>
  <c r="D344" i="101" a="1"/>
  <c r="DW10" i="99" a="1"/>
  <c r="G267" i="101" a="1"/>
  <c r="EN30" i="99" a="1"/>
  <c r="AW36" i="99" a="1"/>
  <c r="BB40" i="99" a="1"/>
  <c r="AS48" i="99" a="1"/>
  <c r="EV40" i="99" a="1"/>
  <c r="AV422" i="101" a="1"/>
  <c r="EJ56" i="99" a="1"/>
  <c r="AS56" i="99" a="1"/>
  <c r="EF11" i="99" a="1"/>
  <c r="G269" i="101" a="1"/>
  <c r="AU23" i="99" a="1"/>
  <c r="AV19" i="99" a="1"/>
  <c r="BT17" i="99" a="1"/>
  <c r="R389" i="101" a="1"/>
  <c r="D140" i="101" a="1"/>
  <c r="K155" i="101" a="1"/>
  <c r="M239" i="101" a="1"/>
  <c r="BO21" i="99" a="1"/>
  <c r="Y51" i="101" a="1"/>
  <c r="BE34" i="99" a="1"/>
  <c r="EM52" i="99" a="1"/>
  <c r="N149" i="101" a="1"/>
  <c r="Z57" i="99" a="1"/>
  <c r="Y40" i="101" a="1"/>
  <c r="AY38" i="99" a="1"/>
  <c r="S239" i="101" a="1"/>
  <c r="G437" i="101" a="1"/>
  <c r="U202" i="101" a="1"/>
  <c r="L187" i="101" a="1"/>
  <c r="BV19" i="99" a="1"/>
  <c r="DW30" i="99" a="1"/>
  <c r="F104" i="101" a="1"/>
  <c r="DP19" i="99" a="1"/>
  <c r="BR28" i="99" a="1"/>
  <c r="S301" i="101" a="1"/>
  <c r="CS35" i="99" a="1"/>
  <c r="EY27" i="99" a="1"/>
  <c r="E248" i="101" a="1"/>
  <c r="DJ39" i="99" a="1"/>
  <c r="CL23" i="99" a="1"/>
  <c r="Y420" i="101" a="1"/>
  <c r="Z431" i="101" a="1"/>
  <c r="F244" i="101" a="1"/>
  <c r="CK57" i="99" a="1"/>
  <c r="DA13" i="99" a="1"/>
  <c r="G21" i="101" a="1"/>
  <c r="AZ435" i="101" a="1"/>
  <c r="N122" i="101" a="1"/>
  <c r="M312" i="101" a="1"/>
  <c r="CA14" i="99" a="1"/>
  <c r="BQ24" i="99" a="1"/>
  <c r="AN51" i="99" a="1"/>
  <c r="CT8" i="99" a="1"/>
  <c r="E93" i="101" a="1"/>
  <c r="T139" i="101" a="1"/>
  <c r="DX19" i="99" a="1"/>
  <c r="DV38" i="99" a="1"/>
  <c r="U346" i="101" a="1"/>
  <c r="AB55" i="99" a="1"/>
  <c r="AI12" i="99" a="1"/>
  <c r="R252" i="101" a="1"/>
  <c r="BV42" i="99" a="1"/>
  <c r="R283" i="101" a="1"/>
  <c r="ES57" i="99" a="1"/>
  <c r="AM19" i="99" a="1"/>
  <c r="N360" i="101" a="1"/>
  <c r="DN49" i="99" a="1"/>
  <c r="DL45" i="99" a="1"/>
  <c r="R431" i="101" a="1"/>
  <c r="BT47" i="99" a="1"/>
  <c r="L67" i="101" a="1"/>
  <c r="DO8" i="99" a="1"/>
  <c r="BZ25" i="99" a="1"/>
  <c r="CC10" i="99" a="1"/>
  <c r="N234" i="101" a="1"/>
  <c r="F289" i="101" a="1"/>
  <c r="R396" i="101" a="1"/>
  <c r="N366" i="101" a="1"/>
  <c r="L341" i="101" a="1"/>
  <c r="T241" i="101" a="1"/>
  <c r="DC32" i="99" a="1"/>
  <c r="S286" i="101" a="1"/>
  <c r="AW22" i="99" a="1"/>
  <c r="D283" i="101" a="1"/>
  <c r="AP434" i="101" a="1"/>
  <c r="ES56" i="99" a="1"/>
  <c r="M117" i="101" a="1"/>
  <c r="L409" i="101" a="1"/>
  <c r="S101" i="101" a="1"/>
  <c r="AJ36" i="99" a="1"/>
  <c r="EW39" i="99" a="1"/>
  <c r="T399" i="101" a="1"/>
  <c r="S77" i="101" a="1"/>
  <c r="EF29" i="99" a="1"/>
  <c r="EY38" i="99" a="1"/>
  <c r="EH54" i="99" a="1"/>
  <c r="ED14" i="99" a="1"/>
  <c r="DT35" i="99" a="1"/>
  <c r="CW36" i="99" a="1"/>
  <c r="DS29" i="99" a="1"/>
  <c r="BF18" i="99" a="1"/>
  <c r="DK39" i="99" a="1"/>
  <c r="AT32" i="99" a="1"/>
  <c r="DC27" i="99" a="1"/>
  <c r="BQ56" i="99" a="1"/>
  <c r="T273" i="101" a="1"/>
  <c r="AL450" i="101" a="1"/>
  <c r="AM40" i="99" a="1"/>
  <c r="AZ55" i="99" a="1"/>
  <c r="BS55" i="99" a="1"/>
  <c r="S274" i="101" a="1"/>
  <c r="R231" i="101" a="1"/>
  <c r="BH16" i="99" a="1"/>
  <c r="BQ8" i="99" a="1"/>
  <c r="D177" i="101" a="1"/>
  <c r="S148" i="101" a="1"/>
  <c r="G101" i="101" a="1"/>
  <c r="DV19" i="99" a="1"/>
  <c r="AB454" i="101" a="1"/>
  <c r="N88" i="101" a="1"/>
  <c r="S42" i="101" a="1"/>
  <c r="AM440" i="101" a="1"/>
  <c r="DR10" i="99" a="1"/>
  <c r="CU28" i="99" a="1"/>
  <c r="BT52" i="99" a="1"/>
  <c r="G412" i="101" a="1"/>
  <c r="CB12" i="99" a="1"/>
  <c r="ES26" i="99" a="1"/>
  <c r="CA27" i="99" a="1"/>
  <c r="D380" i="101" a="1"/>
  <c r="AB27" i="101" a="1"/>
  <c r="U243" i="101" a="1"/>
  <c r="K227" i="101" a="1"/>
  <c r="AD19" i="99" a="1"/>
  <c r="Z36" i="99" a="1"/>
  <c r="AM48" i="99" a="1"/>
  <c r="E364" i="101" a="1"/>
  <c r="AQ9" i="99" a="1"/>
  <c r="T16" i="101" a="1"/>
  <c r="T88" i="101" a="1"/>
  <c r="BJ36" i="99" a="1"/>
  <c r="L299" i="101" a="1"/>
  <c r="AP28" i="99" a="1"/>
  <c r="EI21" i="99" a="1"/>
  <c r="AV421" i="101" a="1"/>
  <c r="T243" i="101" a="1"/>
  <c r="CA47" i="99" a="1"/>
  <c r="BS19" i="99" a="1"/>
  <c r="S126" i="101" a="1"/>
  <c r="T270" i="101" a="1"/>
  <c r="EP30" i="99" a="1"/>
  <c r="AW14" i="99" a="1"/>
  <c r="BR15" i="99" a="1"/>
  <c r="AN14" i="99" a="1"/>
  <c r="EI32" i="99" a="1"/>
  <c r="U91" i="101" a="1"/>
  <c r="AU51" i="99" a="1"/>
  <c r="G331" i="101" a="1"/>
  <c r="G411" i="101" a="1"/>
  <c r="M208" i="101" a="1"/>
  <c r="DH49" i="99" a="1"/>
  <c r="AW48" i="99" a="1"/>
  <c r="Z20" i="99" a="1"/>
  <c r="N316" i="101" a="1"/>
  <c r="K409" i="101" a="1"/>
  <c r="BJ51" i="99" a="1"/>
  <c r="L265" i="101" a="1"/>
  <c r="E166" i="101" a="1"/>
  <c r="M255" i="101" a="1"/>
  <c r="K152" i="101" a="1"/>
  <c r="DT38" i="99" a="1"/>
  <c r="U193" i="101" a="1"/>
  <c r="F43" i="101" a="1"/>
  <c r="K47" i="101" a="1"/>
  <c r="E270" i="101" a="1"/>
  <c r="AE49" i="99" a="1"/>
  <c r="BT33" i="99" a="1"/>
  <c r="ET41" i="99" a="1"/>
  <c r="E110" i="101" a="1"/>
  <c r="M133" i="101" a="1"/>
  <c r="EV25" i="99" a="1"/>
  <c r="AZ52" i="99" a="1"/>
  <c r="S381" i="101" a="1"/>
  <c r="AI55" i="99" a="1"/>
  <c r="EH39" i="99" a="1"/>
  <c r="T15" i="99" a="1"/>
  <c r="T359" i="101" a="1"/>
  <c r="F257" i="101" a="1"/>
  <c r="AP34" i="99" a="1"/>
  <c r="T68" i="101" a="1"/>
  <c r="CM56" i="99" a="1"/>
  <c r="DJ23" i="99" a="1"/>
  <c r="Z11" i="99" a="1"/>
  <c r="DW14" i="99" a="1"/>
  <c r="BS10" i="99" a="1"/>
  <c r="BR14" i="99" a="1"/>
  <c r="AJ33" i="99" a="1"/>
  <c r="T107" i="101" a="1"/>
  <c r="EC37" i="99" a="1"/>
  <c r="BB33" i="99" a="1"/>
  <c r="AQ25" i="99" a="1"/>
  <c r="D235" i="101" a="1"/>
  <c r="EJ14" i="99" a="1"/>
  <c r="AW20" i="99" a="1"/>
  <c r="AX48" i="99" a="1"/>
  <c r="AT450" i="101" a="1"/>
  <c r="AW15" i="99" a="1"/>
  <c r="J13" i="99" a="1"/>
  <c r="EF40" i="99" a="1"/>
  <c r="Y37" i="101" a="1"/>
  <c r="BW14" i="99" a="1"/>
  <c r="E231" i="101" a="1"/>
  <c r="DQ45" i="99" a="1"/>
  <c r="DH15" i="99" a="1"/>
  <c r="DZ20" i="99" a="1"/>
  <c r="G208" i="101" a="1"/>
  <c r="AA434" i="101" a="1"/>
  <c r="BH18" i="99" a="1"/>
  <c r="T305" i="101" a="1"/>
  <c r="N287" i="101" a="1"/>
  <c r="CY33" i="99" a="1"/>
  <c r="CN47" i="99" a="1"/>
  <c r="EF47" i="99" a="1"/>
  <c r="AM453" i="101" a="1"/>
  <c r="DI24" i="99" a="1"/>
  <c r="BD48" i="99" a="1"/>
  <c r="AL55" i="99" a="1"/>
  <c r="G233" i="101" a="1"/>
  <c r="U219" i="101" a="1"/>
  <c r="D423" i="101" a="1"/>
  <c r="L435" i="101" a="1"/>
  <c r="BY16" i="99" a="1"/>
  <c r="EW29" i="99" a="1"/>
  <c r="BE22" i="99" a="1"/>
  <c r="U352" i="101" a="1"/>
  <c r="DM11" i="99" a="1"/>
  <c r="EK23" i="99" a="1"/>
  <c r="E73" i="101" a="1"/>
  <c r="AU36" i="99" a="1"/>
  <c r="M339" i="101" a="1"/>
  <c r="DV27" i="99" a="1"/>
  <c r="CB46" i="99" a="1"/>
  <c r="EN56" i="99" a="1"/>
  <c r="BS30" i="99" a="1"/>
  <c r="D354" i="101" a="1"/>
  <c r="ER39" i="99" a="1"/>
  <c r="T7" i="101" a="1"/>
  <c r="EY28" i="99" a="1"/>
  <c r="BL28" i="99" a="1"/>
  <c r="DI32" i="99" a="1"/>
  <c r="E385" i="101" a="1"/>
  <c r="DQ20" i="99" a="1"/>
  <c r="DR14" i="99" a="1"/>
  <c r="EV19" i="99" a="1"/>
  <c r="T380" i="101" a="1"/>
  <c r="BA431" i="101" a="1"/>
  <c r="AP14" i="99" a="1"/>
  <c r="AQ39" i="99" a="1"/>
  <c r="T216" i="101" a="1"/>
  <c r="T403" i="101" a="1"/>
  <c r="R380" i="101" a="1"/>
  <c r="CK46" i="99" a="1"/>
  <c r="F374" i="101" a="1"/>
  <c r="EY57" i="99" a="1"/>
  <c r="U113" i="101" a="1"/>
  <c r="BQ48" i="99" a="1"/>
  <c r="CB32" i="99" a="1"/>
  <c r="AJ21" i="99" a="1"/>
  <c r="E118" i="101" a="1"/>
  <c r="N98" i="101" a="1"/>
  <c r="CS41" i="99" a="1"/>
  <c r="ES12" i="99" a="1"/>
  <c r="ES9" i="99" a="1"/>
  <c r="AQ450" i="101" a="1"/>
  <c r="D94" i="101" a="1"/>
  <c r="EB29" i="99" a="1"/>
  <c r="AO29" i="99" a="1"/>
  <c r="DH54" i="99" a="1"/>
  <c r="BA32" i="99" a="1"/>
  <c r="AQ441" i="101" a="1"/>
  <c r="T142" i="101" a="1"/>
  <c r="BQ40" i="99" a="1"/>
  <c r="E67" i="101" a="1"/>
  <c r="DR23" i="99" a="1"/>
  <c r="S167" i="101" a="1"/>
  <c r="G159" i="101" a="1"/>
  <c r="AE15" i="99" a="1"/>
  <c r="CA35" i="99" a="1"/>
  <c r="CT44" i="99" a="1"/>
  <c r="EY21" i="99" a="1"/>
  <c r="BE17" i="99" a="1"/>
  <c r="G102" i="101" a="1"/>
  <c r="R151" i="101" a="1"/>
  <c r="S31" i="101" a="1"/>
  <c r="EW46" i="99" a="1"/>
  <c r="AO23" i="99" a="1"/>
  <c r="T43" i="101" a="1"/>
  <c r="AS25" i="99" a="1"/>
  <c r="F325" i="101" a="1"/>
  <c r="DB57" i="99" a="1"/>
  <c r="T238" i="101" a="1"/>
  <c r="CC31" i="99" a="1"/>
  <c r="EY39" i="99" a="1"/>
  <c r="R156" i="101" a="1"/>
  <c r="Z34" i="101" a="1"/>
  <c r="Z15" i="101" a="1"/>
  <c r="S151" i="101" a="1"/>
  <c r="L89" i="101" a="1"/>
  <c r="BD16" i="99" a="1"/>
  <c r="BN42" i="99" a="1"/>
  <c r="DV52" i="99" a="1"/>
  <c r="CX28" i="99" a="1"/>
  <c r="F259" i="101" a="1"/>
  <c r="D321" i="101" a="1"/>
  <c r="R75" i="101" a="1"/>
  <c r="K208" i="101" a="1"/>
  <c r="K184" i="101" a="1"/>
  <c r="R183" i="101" a="1"/>
  <c r="AQ430" i="101" a="1"/>
  <c r="EP22" i="99" a="1"/>
  <c r="AZ10" i="99" a="1"/>
  <c r="CA28" i="99" a="1"/>
  <c r="N364" i="101" a="1"/>
  <c r="G311" i="101" a="1"/>
  <c r="CR26" i="99" a="1"/>
  <c r="BL27" i="99" a="1"/>
  <c r="BZ11" i="99" a="1"/>
  <c r="U217" i="101" a="1"/>
  <c r="G358" i="101" a="1"/>
  <c r="K42" i="101" a="1"/>
  <c r="EQ9" i="99" a="1"/>
  <c r="T13" i="101" a="1"/>
  <c r="N304" i="101" a="1"/>
  <c r="ER50" i="99" a="1"/>
  <c r="AE32" i="99" a="1"/>
  <c r="EX26" i="99" a="1"/>
  <c r="EC13" i="99" a="1"/>
  <c r="D353" i="101" a="1"/>
  <c r="DF15" i="99" a="1"/>
  <c r="CR41" i="99" a="1"/>
  <c r="DE48" i="99" a="1"/>
  <c r="AH56" i="99" a="1"/>
  <c r="ET40" i="99" a="1"/>
  <c r="AS40" i="99" a="1"/>
  <c r="M184" i="101" a="1"/>
  <c r="AP12" i="99" a="1"/>
  <c r="K413" i="101" a="1"/>
  <c r="DE34" i="99" a="1"/>
  <c r="EZ11" i="99" a="1"/>
  <c r="DD29" i="99" a="1"/>
  <c r="BC11" i="99" a="1"/>
  <c r="AH23" i="99" a="1"/>
  <c r="AY13" i="99" a="1"/>
  <c r="BZ47" i="99" a="1"/>
  <c r="K220" i="101" a="1"/>
  <c r="AD29" i="99" a="1"/>
  <c r="G53" i="101" a="1"/>
  <c r="F98" i="101" a="1"/>
  <c r="DB22" i="99" a="1"/>
  <c r="DY56" i="99" a="1"/>
  <c r="EM39" i="99" a="1"/>
  <c r="BH46" i="99" a="1"/>
  <c r="EU47" i="99" a="1"/>
  <c r="F142" i="101" a="1"/>
  <c r="DV25" i="99" a="1"/>
  <c r="BK31" i="99" a="1"/>
  <c r="G316" i="101" a="1"/>
  <c r="T365" i="101" a="1"/>
  <c r="EG41" i="99" a="1"/>
  <c r="N376" i="101" a="1"/>
  <c r="DQ53" i="99" a="1"/>
  <c r="U57" i="101" a="1"/>
  <c r="T29" i="101" a="1"/>
  <c r="M135" i="101" a="1"/>
  <c r="CL45" i="99" a="1"/>
  <c r="AT55" i="99" a="1"/>
  <c r="K66" i="101" a="1"/>
  <c r="D174" i="101" a="1"/>
  <c r="AS453" i="101" a="1"/>
  <c r="S247" i="101" a="1"/>
  <c r="CV42" i="99" a="1"/>
  <c r="BF10" i="99" a="1"/>
  <c r="Y46" i="101" a="1"/>
  <c r="U210" i="101" a="1"/>
  <c r="T392" i="101" a="1"/>
  <c r="DD45" i="99" a="1"/>
  <c r="AV50" i="99" a="1"/>
  <c r="DC34" i="99" a="1"/>
  <c r="AO43" i="99" a="1"/>
  <c r="AJ14" i="99" a="1"/>
  <c r="S105" i="101" a="1"/>
  <c r="BD13" i="99" a="1"/>
  <c r="U152" i="101" a="1"/>
  <c r="EZ19" i="99" a="1"/>
  <c r="DV34" i="99" a="1"/>
  <c r="CZ27" i="99" a="1"/>
  <c r="N61" i="101" a="1"/>
  <c r="R236" i="101" a="1"/>
  <c r="D185" i="101" a="1"/>
  <c r="DS50" i="99" a="1"/>
  <c r="E268" i="101" a="1"/>
  <c r="Z40" i="101" a="1"/>
  <c r="BN20" i="99" a="1"/>
  <c r="L70" i="101" a="1"/>
  <c r="EK13" i="99" a="1"/>
  <c r="L298" i="101" a="1"/>
  <c r="M76" i="101" a="1"/>
  <c r="F413" i="101" a="1"/>
  <c r="AA25" i="101" a="1"/>
  <c r="M143" i="101" a="1"/>
  <c r="CU32" i="99" a="1"/>
  <c r="AP42" i="99" a="1"/>
  <c r="K201" i="101" a="1"/>
  <c r="T257" i="101" a="1"/>
  <c r="L100" i="101" a="1"/>
  <c r="CT54" i="99" a="1"/>
  <c r="AK422" i="101" a="1"/>
  <c r="T214" i="101" a="1"/>
  <c r="AH11" i="99" a="1"/>
  <c r="DU10" i="99" a="1"/>
  <c r="DH18" i="99" a="1"/>
  <c r="CS23" i="99" a="1"/>
  <c r="BG38" i="99" a="1"/>
  <c r="AL40" i="99" a="1"/>
  <c r="DX52" i="99" a="1"/>
  <c r="E126" i="101" a="1"/>
  <c r="DY38" i="99" a="1"/>
  <c r="EJ25" i="99" a="1"/>
  <c r="F63" i="101" a="1"/>
  <c r="D341" i="101" a="1"/>
  <c r="M199" i="101" a="1"/>
  <c r="M307" i="101" a="1"/>
  <c r="AN432" i="101" a="1"/>
  <c r="K86" i="101" a="1"/>
  <c r="N190" i="101" a="1"/>
  <c r="N245" i="101" a="1"/>
  <c r="L274" i="101" a="1"/>
  <c r="DK25" i="99" a="1"/>
  <c r="CK15" i="99" a="1"/>
  <c r="D229" i="101" a="1"/>
  <c r="M145" i="101" a="1"/>
  <c r="EA44" i="99" a="1"/>
  <c r="EE26" i="99" a="1"/>
  <c r="U360" i="101" a="1"/>
  <c r="U264" i="101" a="1"/>
  <c r="E437" i="101" a="1"/>
  <c r="S205" i="101" a="1"/>
  <c r="BN21" i="99" a="1"/>
  <c r="AI41" i="99" a="1"/>
  <c r="CP28" i="99" a="1"/>
  <c r="G76" i="101" a="1"/>
  <c r="AM49" i="99" a="1"/>
  <c r="DS28" i="99" a="1"/>
  <c r="BG28" i="99" a="1"/>
  <c r="AS15" i="99" a="1"/>
  <c r="E222" i="101" a="1"/>
  <c r="DR11" i="99" a="1"/>
  <c r="AY37" i="99" a="1"/>
  <c r="U313" i="101" a="1"/>
  <c r="BO57" i="99" a="1"/>
  <c r="G377" i="101" a="1"/>
  <c r="U120" i="101" a="1"/>
  <c r="AZ11" i="99" a="1"/>
  <c r="K272" i="101" a="1"/>
  <c r="AS42" i="99" a="1"/>
  <c r="G138" i="101" a="1"/>
  <c r="F121" i="101" a="1"/>
  <c r="U128" i="101" a="1"/>
  <c r="DI10" i="99" a="1"/>
  <c r="BZ42" i="99" a="1"/>
  <c r="BA56" i="99" a="1"/>
  <c r="AB10" i="99" a="1"/>
  <c r="DR13" i="99" a="1"/>
  <c r="AL434" i="101" a="1"/>
  <c r="DX26" i="99" a="1"/>
  <c r="R32" i="101" a="1"/>
  <c r="T363" i="101" a="1"/>
  <c r="DH50" i="99" a="1"/>
  <c r="EK46" i="99" a="1"/>
  <c r="M288" i="101" a="1"/>
  <c r="BI12" i="99" a="1"/>
  <c r="S111" i="101" a="1"/>
  <c r="M19" i="101" a="1"/>
  <c r="DE55" i="99" a="1"/>
  <c r="N160" i="101" a="1"/>
  <c r="DR29" i="99" a="1"/>
  <c r="F290" i="101" a="1"/>
  <c r="BF55" i="99" a="1"/>
  <c r="CU11" i="99" a="1"/>
  <c r="R281" i="101" a="1"/>
  <c r="DZ34" i="99" a="1"/>
  <c r="L8" i="99" a="1"/>
  <c r="U292" i="101" a="1"/>
  <c r="CX44" i="99" a="1"/>
  <c r="AR53" i="99" a="1"/>
  <c r="AG46" i="99" a="1"/>
  <c r="T152" i="101" a="1"/>
  <c r="AV41" i="99" a="1"/>
  <c r="K26" i="101" a="1"/>
  <c r="AY32" i="99" a="1"/>
  <c r="CR43" i="99" a="1"/>
  <c r="CN9" i="99" a="1"/>
  <c r="AA57" i="99" a="1"/>
  <c r="EK26" i="99" a="1"/>
  <c r="AN448" i="101" a="1"/>
  <c r="BA16" i="99" a="1"/>
  <c r="DQ12" i="99" a="1"/>
  <c r="L290" i="101" a="1"/>
  <c r="F11" i="99" a="1"/>
  <c r="CU19" i="99" a="1"/>
  <c r="AE50" i="99" a="1"/>
  <c r="CR37" i="99" a="1"/>
  <c r="BJ9" i="99" a="1"/>
  <c r="U125" i="101" a="1"/>
  <c r="R392" i="101" a="1"/>
  <c r="CZ53" i="99" a="1"/>
  <c r="AB15" i="99" a="1"/>
  <c r="AT47" i="99" a="1"/>
  <c r="CK29" i="99" a="1"/>
  <c r="U50" i="101" a="1"/>
  <c r="N70" i="101" a="1"/>
  <c r="U18" i="101" a="1"/>
  <c r="EF42" i="99" a="1"/>
  <c r="AX49" i="99" a="1"/>
  <c r="CM30" i="99" a="1"/>
  <c r="AK451" i="101" a="1"/>
  <c r="F15" i="99" a="1"/>
  <c r="G32" i="101" a="1"/>
  <c r="ET13" i="99" a="1"/>
  <c r="R331" i="101" a="1"/>
  <c r="DU11" i="99" a="1"/>
  <c r="BH23" i="99" a="1"/>
  <c r="BR21" i="99" a="1"/>
  <c r="K233" i="101" a="1"/>
  <c r="CU47" i="99" a="1"/>
  <c r="U401" i="101" a="1"/>
  <c r="K35" i="101" a="1"/>
  <c r="EX28" i="99" a="1"/>
  <c r="CC48" i="99" a="1"/>
  <c r="EX10" i="99" a="1"/>
  <c r="DB18" i="99" a="1"/>
  <c r="EH21" i="99" a="1"/>
  <c r="M369" i="101" a="1"/>
  <c r="N275" i="101" a="1"/>
  <c r="N13" i="101" a="1"/>
  <c r="CM53" i="99" a="1"/>
  <c r="BP16" i="99" a="1"/>
  <c r="E66" i="101" a="1"/>
  <c r="CB20" i="99" a="1"/>
  <c r="DU40" i="99" a="1"/>
  <c r="S298" i="101" a="1"/>
  <c r="M179" i="101" a="1"/>
  <c r="DD22" i="99" a="1"/>
  <c r="R326" i="101" a="1"/>
  <c r="AB453" i="101" a="1"/>
  <c r="DM41" i="99" a="1"/>
  <c r="D271" i="101" a="1"/>
  <c r="N242" i="101" a="1"/>
  <c r="BS24" i="99" a="1"/>
  <c r="L95" i="101" a="1"/>
  <c r="EL34" i="99" a="1"/>
  <c r="AD36" i="99" a="1"/>
  <c r="D301" i="101" a="1"/>
  <c r="AH57" i="99" a="1"/>
  <c r="F108" i="101" a="1"/>
  <c r="E389" i="101" a="1"/>
  <c r="EE19" i="99" a="1"/>
  <c r="BL10" i="99" a="1"/>
  <c r="D11" i="101" a="1"/>
  <c r="R271" i="101" a="1"/>
  <c r="CB10" i="99" a="1"/>
  <c r="AO425" i="101" a="1"/>
  <c r="AM21" i="99" a="1"/>
  <c r="BH11" i="99" a="1"/>
  <c r="M93" i="101" a="1"/>
  <c r="BD44" i="99" a="1"/>
  <c r="AZ53" i="99" a="1"/>
  <c r="Y437" i="101" a="1"/>
  <c r="AN40" i="99" a="1"/>
  <c r="T17" i="101" a="1"/>
  <c r="DJ30" i="99" a="1"/>
  <c r="DM15" i="99" a="1"/>
  <c r="K108" i="101" a="1"/>
  <c r="DY30" i="99" a="1"/>
  <c r="DQ17" i="99" a="1"/>
  <c r="F14" i="101" a="1"/>
  <c r="EE56" i="99" a="1"/>
  <c r="E395" i="101" a="1"/>
  <c r="DX38" i="99" a="1"/>
  <c r="G12" i="99" a="1"/>
  <c r="DD30" i="99" a="1"/>
  <c r="DA31" i="99" a="1"/>
  <c r="BZ29" i="99" a="1"/>
  <c r="T239" i="101" a="1"/>
  <c r="BS52" i="99" a="1"/>
  <c r="M363" i="101" a="1"/>
  <c r="U192" i="101" a="1"/>
  <c r="CK22" i="99" a="1"/>
  <c r="DM19" i="99" a="1"/>
  <c r="BL36" i="99" a="1"/>
  <c r="F88" i="101" a="1"/>
  <c r="F188" i="101" a="1"/>
  <c r="EG9" i="99" a="1"/>
  <c r="AX30" i="99" a="1"/>
  <c r="EA50" i="99" a="1"/>
  <c r="D198" i="101" a="1"/>
  <c r="AX35" i="99" a="1"/>
  <c r="BU18" i="99" a="1"/>
  <c r="CQ29" i="99" a="1"/>
  <c r="F401" i="101" a="1"/>
  <c r="G20" i="101" a="1"/>
  <c r="E16" i="101" a="1"/>
  <c r="EW50" i="99" a="1"/>
  <c r="S427" i="101" a="1"/>
  <c r="AA62" i="101" a="1"/>
  <c r="ER52" i="99" a="1"/>
  <c r="E82" i="101" a="1"/>
  <c r="DA45" i="99" a="1"/>
  <c r="AJ52" i="99" a="1"/>
  <c r="U348" i="101" a="1"/>
  <c r="T323" i="101" a="1"/>
  <c r="BP30" i="99" a="1"/>
  <c r="R149" i="101" a="1"/>
  <c r="E239" i="101" a="1"/>
  <c r="AM11" i="99" a="1"/>
  <c r="CV57" i="99" a="1"/>
  <c r="R46" i="101" a="1"/>
  <c r="BY44" i="99" a="1"/>
  <c r="Z422" i="101" a="1"/>
  <c r="U259" i="101" a="1"/>
  <c r="DX27" i="99" a="1"/>
  <c r="N298" i="101" a="1"/>
  <c r="N202" i="101" a="1"/>
  <c r="S260" i="101" a="1"/>
  <c r="F310" i="101" a="1"/>
  <c r="K106" i="101" a="1"/>
  <c r="K44" i="101" a="1"/>
  <c r="M315" i="101" a="1"/>
  <c r="EP13" i="99" a="1"/>
  <c r="CC53" i="99" a="1"/>
  <c r="DU38" i="99" a="1"/>
  <c r="AI22" i="99" a="1"/>
  <c r="BN39" i="99" a="1"/>
  <c r="K322" i="101" a="1"/>
  <c r="AB57" i="101" a="1"/>
  <c r="F366" i="101" a="1"/>
  <c r="EV24" i="99" a="1"/>
  <c r="R111" i="101" a="1"/>
  <c r="AS432" i="101" a="1"/>
  <c r="AR13" i="99" a="1"/>
  <c r="G81" i="101" a="1"/>
  <c r="D205" i="101" a="1"/>
  <c r="AL46" i="99" a="1"/>
  <c r="R291" i="101" a="1"/>
  <c r="S73" i="101" a="1"/>
  <c r="AB32" i="101" a="1"/>
  <c r="CK8" i="99" a="1"/>
  <c r="DN28" i="99" a="1"/>
  <c r="EQ25" i="99" a="1"/>
  <c r="DO38" i="99" a="1"/>
  <c r="DZ8" i="99" a="1"/>
  <c r="CS37" i="99" a="1"/>
  <c r="M396" i="101" a="1"/>
  <c r="BT51" i="99" a="1"/>
  <c r="AN452" i="101" a="1"/>
  <c r="F297" i="101" a="1"/>
  <c r="AR453" i="101" a="1"/>
  <c r="BV51" i="99" a="1"/>
  <c r="E355" i="101" a="1"/>
  <c r="E221" i="101" a="1"/>
  <c r="F291" i="101" a="1"/>
  <c r="DK23" i="99" a="1"/>
  <c r="DY44" i="99" a="1"/>
  <c r="D308" i="101" a="1"/>
  <c r="EP53" i="99" a="1"/>
  <c r="N92" i="101" a="1"/>
  <c r="EH13" i="99" a="1"/>
  <c r="M14" i="99" a="1"/>
  <c r="K123" i="101" a="1"/>
  <c r="AL57" i="99" a="1"/>
  <c r="EI53" i="99" a="1"/>
  <c r="U386" i="101" a="1"/>
  <c r="N344" i="101" a="1"/>
  <c r="AL32" i="99" a="1"/>
  <c r="AU18" i="99" a="1"/>
  <c r="EU33" i="99" a="1"/>
  <c r="AR55" i="99" a="1"/>
  <c r="BJ23" i="99" a="1"/>
  <c r="E214" i="101" a="1"/>
  <c r="AZ25" i="99" a="1"/>
  <c r="AK42" i="99" a="1"/>
  <c r="DA21" i="99" a="1"/>
  <c r="D249" i="101" a="1"/>
  <c r="T348" i="101" a="1"/>
  <c r="CS25" i="99" a="1"/>
  <c r="G190" i="101" a="1"/>
  <c r="EQ15" i="99" a="1"/>
  <c r="AW42" i="99" a="1"/>
  <c r="L325" i="101" a="1"/>
  <c r="AB422" i="101" a="1"/>
  <c r="DW13" i="99" a="1"/>
  <c r="CQ53" i="99" a="1"/>
  <c r="DE38" i="99" a="1"/>
  <c r="D62" i="101" a="1"/>
  <c r="CT28" i="99" a="1"/>
  <c r="AB421" i="101" a="1"/>
  <c r="U402" i="101" a="1"/>
  <c r="L92" i="101" a="1"/>
  <c r="AA33" i="101" a="1"/>
  <c r="S82" i="101" a="1"/>
  <c r="E162" i="101" a="1"/>
  <c r="AO423" i="101" a="1"/>
  <c r="R117" i="101" a="1"/>
  <c r="K181" i="101" a="1"/>
  <c r="CK14" i="99" a="1"/>
  <c r="CK12" i="99" a="1"/>
  <c r="CT52" i="99" a="1"/>
  <c r="ES46" i="99" a="1"/>
  <c r="BQ55" i="99" a="1"/>
  <c r="AN45" i="99" a="1"/>
  <c r="CR29" i="99" a="1"/>
  <c r="K114" i="101" a="1"/>
  <c r="Y24" i="101" a="1"/>
  <c r="AL25" i="99" a="1"/>
  <c r="CQ15" i="99" a="1"/>
  <c r="EM32" i="99" a="1"/>
  <c r="DS34" i="99" a="1"/>
  <c r="CW13" i="99" a="1"/>
  <c r="D100" i="101" a="1"/>
  <c r="DK36" i="99" a="1"/>
  <c r="CT45" i="99" a="1"/>
  <c r="AA456" i="101" a="1"/>
  <c r="R42" i="101" a="1"/>
  <c r="E9" i="101" a="1"/>
  <c r="T278" i="101" a="1"/>
  <c r="D150" i="101" a="1"/>
  <c r="DW41" i="99" a="1"/>
  <c r="AL12" i="99" a="1"/>
  <c r="BN11" i="99" a="1"/>
  <c r="CU26" i="99" a="1"/>
  <c r="E428" i="101" a="1"/>
  <c r="K384" i="101" a="1"/>
  <c r="AZ48" i="99" a="1"/>
  <c r="AS57" i="99" a="1"/>
  <c r="CU23" i="99" a="1"/>
  <c r="BA46" i="99" a="1"/>
  <c r="DM26" i="99" a="1"/>
  <c r="DV49" i="99" a="1"/>
  <c r="CN27" i="99" a="1"/>
  <c r="CZ12" i="99" a="1"/>
  <c r="AV442" i="101" a="1"/>
  <c r="EU15" i="99" a="1"/>
  <c r="EV18" i="99" a="1"/>
  <c r="BI31" i="99" a="1"/>
  <c r="CK43" i="99" a="1"/>
  <c r="U53" i="101" a="1"/>
  <c r="L363" i="101" a="1"/>
  <c r="N178" i="101" a="1"/>
  <c r="T121" i="101" a="1"/>
  <c r="DP54" i="99" a="1"/>
  <c r="R106" i="101" a="1"/>
  <c r="M360" i="101" a="1"/>
  <c r="S240" i="101" a="1"/>
  <c r="F197" i="101" a="1"/>
  <c r="DG48" i="99" a="1"/>
  <c r="T47" i="101" a="1"/>
  <c r="AV56" i="99" a="1"/>
  <c r="M26" i="101" a="1"/>
  <c r="AX27" i="99" a="1"/>
  <c r="AX14" i="99" a="1"/>
  <c r="D293" i="101" a="1"/>
  <c r="D164" i="101" a="1"/>
  <c r="M8" i="99" a="1"/>
  <c r="K161" i="101" a="1"/>
  <c r="CR21" i="99" a="1"/>
  <c r="R146" i="101" a="1"/>
  <c r="BA45" i="99" a="1"/>
  <c r="S98" i="101" a="1"/>
  <c r="DB50" i="99" a="1"/>
  <c r="G183" i="101" a="1"/>
  <c r="EA19" i="99" a="1"/>
  <c r="AX421" i="101" a="1"/>
  <c r="CY31" i="99" a="1"/>
  <c r="AB18" i="101" a="1"/>
  <c r="N406" i="101" a="1"/>
  <c r="G140" i="101" a="1"/>
  <c r="F193" i="101" a="1"/>
  <c r="M7" i="101" a="1"/>
  <c r="EH38" i="99" a="1"/>
  <c r="BX11" i="99" a="1"/>
  <c r="L436" i="101" a="1"/>
  <c r="E51" i="101" a="1"/>
  <c r="AR15" i="99" a="1"/>
  <c r="BF46" i="99" a="1"/>
  <c r="G9" i="99" a="1"/>
  <c r="DZ36" i="99" a="1"/>
  <c r="EG45" i="99" a="1"/>
  <c r="AQ19" i="99" a="1"/>
  <c r="U171" i="101" a="1"/>
  <c r="AK11" i="99" a="1"/>
  <c r="EA11" i="99" a="1"/>
  <c r="E243" i="101" a="1"/>
  <c r="EK35" i="99" a="1"/>
  <c r="CL32" i="99" a="1"/>
  <c r="EF32" i="99" a="1"/>
  <c r="E274" i="101" a="1"/>
  <c r="DE18" i="99" a="1"/>
  <c r="U132" i="101" a="1"/>
  <c r="DQ33" i="99" a="1"/>
  <c r="F165" i="101" a="1"/>
  <c r="DK55" i="99" a="1"/>
  <c r="CW28" i="99" a="1"/>
  <c r="BF8" i="99" a="1"/>
  <c r="EZ33" i="99" a="1"/>
  <c r="D201" i="101" a="1"/>
  <c r="L199" i="101" a="1"/>
  <c r="BO23" i="99" a="1"/>
  <c r="T141" i="101" a="1"/>
  <c r="E189" i="101" a="1"/>
  <c r="AJ38" i="99" a="1"/>
  <c r="S202" i="101" a="1"/>
  <c r="BU33" i="99" a="1"/>
  <c r="F283" i="101" a="1"/>
  <c r="DP55" i="99" a="1"/>
  <c r="BK29" i="99" a="1"/>
  <c r="DA49" i="99" a="1"/>
  <c r="F308" i="101" a="1"/>
  <c r="L87" i="101" a="1"/>
  <c r="DL46" i="99" a="1"/>
  <c r="F115" i="101" a="1"/>
  <c r="CZ49" i="99" a="1"/>
  <c r="T165" i="101" a="1"/>
  <c r="BA28" i="99" a="1"/>
  <c r="M101" i="101" a="1"/>
  <c r="K216" i="101" a="1"/>
  <c r="F67" i="101" a="1"/>
  <c r="AH55" i="99" a="1"/>
  <c r="G99" i="101" a="1"/>
  <c r="N219" i="101" a="1"/>
  <c r="EV51" i="99" a="1"/>
  <c r="AU25" i="99" a="1"/>
  <c r="F336" i="101" a="1"/>
  <c r="AZ42" i="99" a="1"/>
  <c r="BI56" i="99" a="1"/>
  <c r="BK52" i="99" a="1"/>
  <c r="AW34" i="99" a="1"/>
  <c r="BN17" i="99" a="1"/>
  <c r="AU27" i="99" a="1"/>
  <c r="DP17" i="99" a="1"/>
  <c r="F152" i="101" a="1"/>
  <c r="DE49" i="99" a="1"/>
  <c r="F79" i="101" a="1"/>
  <c r="G310" i="101" a="1"/>
  <c r="D202" i="101" a="1"/>
  <c r="AE8" i="99" a="1"/>
  <c r="U21" i="101" a="1"/>
  <c r="N101" i="101" a="1"/>
  <c r="CQ33" i="99" a="1"/>
  <c r="AD23" i="99" a="1"/>
  <c r="U239" i="101" a="1"/>
  <c r="EV28" i="99" a="1"/>
  <c r="N71" i="101" a="1"/>
  <c r="F52" i="101" a="1"/>
  <c r="BX44" i="99" a="1"/>
  <c r="BF29" i="99" a="1"/>
  <c r="K411" i="101" a="1"/>
  <c r="N21" i="101" a="1"/>
  <c r="CZ44" i="99" a="1"/>
  <c r="BE39" i="99" a="1"/>
  <c r="AB49" i="101" a="1"/>
  <c r="AV9" i="99" a="1"/>
  <c r="BI20" i="99" a="1"/>
  <c r="EN12" i="99" a="1"/>
  <c r="G429" i="101" a="1"/>
  <c r="U343" i="101" a="1"/>
  <c r="DH13" i="99" a="1"/>
  <c r="F159" i="101" a="1"/>
  <c r="CN56" i="99" a="1"/>
  <c r="M348" i="101" a="1"/>
  <c r="K328" i="101" a="1"/>
  <c r="AP39" i="99" a="1"/>
  <c r="AU55" i="99" a="1"/>
  <c r="EW23" i="99" a="1"/>
  <c r="DS54" i="99" a="1"/>
  <c r="BB15" i="99" a="1"/>
  <c r="Z44" i="99" a="1"/>
  <c r="BP28" i="99" a="1"/>
  <c r="D234" i="101" a="1"/>
  <c r="CX34" i="99" a="1"/>
  <c r="E251" i="101" a="1"/>
  <c r="EC12" i="99" a="1"/>
  <c r="E198" i="101" a="1"/>
  <c r="DF46" i="99" a="1"/>
  <c r="BV39" i="99" a="1"/>
  <c r="F54" i="101" a="1"/>
  <c r="AL47" i="99" a="1"/>
  <c r="K368" i="101" a="1"/>
  <c r="L208" i="101" a="1"/>
  <c r="F236" i="101" a="1"/>
  <c r="DK49" i="99" a="1"/>
  <c r="AP11" i="99" a="1"/>
  <c r="L292" i="101" a="1"/>
  <c r="BC41" i="99" a="1"/>
  <c r="AL435" i="101" a="1"/>
  <c r="AG39" i="99" a="1"/>
  <c r="DP27" i="99" a="1"/>
  <c r="M243" i="101" a="1"/>
  <c r="K21" i="101" a="1"/>
  <c r="AP444" i="101" a="1"/>
  <c r="AZ40" i="99" a="1"/>
  <c r="BG52" i="99" a="1"/>
  <c r="D178" i="101" a="1"/>
  <c r="BC17" i="99" a="1"/>
  <c r="BN22" i="99" a="1"/>
  <c r="DY37" i="99" a="1"/>
  <c r="T166" i="101" a="1"/>
  <c r="CP14" i="99" a="1"/>
  <c r="AO19" i="99" a="1"/>
  <c r="CV50" i="99" a="1"/>
  <c r="BP37" i="99" a="1"/>
  <c r="K299" i="101" a="1"/>
  <c r="AZ47" i="99" a="1"/>
  <c r="D182" i="101" a="1"/>
  <c r="F154" i="101" a="1"/>
  <c r="DG45" i="99" a="1"/>
  <c r="AU46" i="99" a="1"/>
  <c r="BW34" i="99" a="1"/>
  <c r="BF56" i="99" a="1"/>
  <c r="AX32" i="99" a="1"/>
  <c r="D342" i="101" a="1"/>
  <c r="T220" i="101" a="1"/>
  <c r="T235" i="101" a="1"/>
  <c r="F91" i="101" a="1"/>
  <c r="AH37" i="99" a="1"/>
  <c r="EO30" i="99" a="1"/>
  <c r="AU52" i="99" a="1"/>
  <c r="DQ49" i="99" a="1"/>
  <c r="K219" i="101" a="1"/>
  <c r="BW18" i="99" a="1"/>
  <c r="AA64" i="101" a="1"/>
  <c r="EX36" i="99" a="1"/>
  <c r="BG21" i="99" a="1"/>
  <c r="BP55" i="99" a="1"/>
  <c r="F136" i="101" a="1"/>
  <c r="BU39" i="99" a="1"/>
  <c r="S244" i="101" a="1"/>
  <c r="DF42" i="99" a="1"/>
  <c r="CW53" i="99" a="1"/>
  <c r="F331" i="101" a="1"/>
  <c r="AS38" i="99" a="1"/>
  <c r="AG11" i="99" a="1"/>
  <c r="BC35" i="99" a="1"/>
  <c r="L222" i="101" a="1"/>
  <c r="AD39" i="99" a="1"/>
  <c r="L306" i="101" a="1"/>
  <c r="DJ41" i="99" a="1"/>
  <c r="AA43" i="99" a="1"/>
  <c r="BB53" i="99" a="1"/>
  <c r="EY13" i="99" a="1"/>
  <c r="AP431" i="101" a="1"/>
  <c r="F205" i="101" a="1"/>
  <c r="N229" i="101" a="1"/>
  <c r="CL31" i="99" a="1"/>
  <c r="CW31" i="99" a="1"/>
  <c r="CK16" i="99" a="1"/>
  <c r="EC47" i="99" a="1"/>
  <c r="G431" i="101" a="1"/>
  <c r="DM17" i="99" a="1"/>
  <c r="BK44" i="99" a="1"/>
  <c r="L133" i="101" a="1"/>
  <c r="EB19" i="99" a="1"/>
  <c r="BL43" i="99" a="1"/>
  <c r="AY26" i="99" a="1"/>
  <c r="N213" i="101" a="1"/>
  <c r="L178" i="101" a="1"/>
  <c r="AP451" i="101" a="1"/>
  <c r="G49" i="101" a="1"/>
  <c r="S176" i="101" a="1"/>
  <c r="EM43" i="99" a="1"/>
  <c r="AI24" i="99" a="1"/>
  <c r="ES24" i="99" a="1"/>
  <c r="R178" i="101" a="1"/>
  <c r="N259" i="101" a="1"/>
  <c r="AT422" i="101" a="1"/>
  <c r="F37" i="101" a="1"/>
  <c r="M422" i="101" a="1"/>
  <c r="CP33" i="99" a="1"/>
  <c r="DZ29" i="99" a="1"/>
  <c r="EF20" i="99" a="1"/>
  <c r="EP11" i="99" a="1"/>
  <c r="AW50" i="99" a="1"/>
  <c r="M204" i="101" a="1"/>
  <c r="F344" i="101" a="1"/>
  <c r="DO46" i="99" a="1"/>
  <c r="BE51" i="99" a="1"/>
  <c r="BO30" i="99" a="1"/>
  <c r="EY41" i="99" a="1"/>
  <c r="BH40" i="99" a="1"/>
  <c r="M15" i="99" a="1"/>
  <c r="AT17" i="99" a="1"/>
  <c r="DA42" i="99" a="1"/>
  <c r="AI14" i="99" a="1"/>
  <c r="U87" i="101" a="1"/>
  <c r="EH36" i="99" a="1"/>
  <c r="L210" i="101" a="1"/>
  <c r="EK21" i="99" a="1"/>
  <c r="E361" i="101" a="1"/>
  <c r="AR21" i="99" a="1"/>
  <c r="ED43" i="99" a="1"/>
  <c r="CL28" i="99" a="1"/>
  <c r="F220" i="101" a="1"/>
  <c r="S198" i="101" a="1"/>
  <c r="CV32" i="99" a="1"/>
  <c r="L73" i="101" a="1"/>
  <c r="EA23" i="99" a="1"/>
  <c r="DY26" i="99" a="1"/>
  <c r="D390" i="101" a="1"/>
  <c r="G399" i="101" a="1"/>
  <c r="U8" i="101" a="1"/>
  <c r="AI50" i="99" a="1"/>
  <c r="G187" i="101" a="1"/>
  <c r="AJ51" i="99" a="1"/>
  <c r="L66" i="101" a="1"/>
  <c r="U61" i="101" a="1"/>
  <c r="DZ16" i="99" a="1"/>
  <c r="CC16" i="99" a="1"/>
  <c r="F155" i="101" a="1"/>
  <c r="U355" i="101" a="1"/>
  <c r="BR31" i="99" a="1"/>
  <c r="N326" i="101" a="1"/>
  <c r="BY13" i="99" a="1"/>
  <c r="BH51" i="99" a="1"/>
  <c r="AA34" i="99" a="1"/>
  <c r="CT29" i="99" a="1"/>
  <c r="EX24" i="99" a="1"/>
  <c r="DO18" i="99" a="1"/>
  <c r="M436" i="101" a="1"/>
  <c r="S196" i="101" a="1"/>
  <c r="AP424" i="101" a="1"/>
  <c r="EE25" i="99" a="1"/>
  <c r="F69" i="101" a="1"/>
  <c r="F225" i="101" a="1"/>
  <c r="R270" i="101" a="1"/>
  <c r="BY35" i="99" a="1"/>
  <c r="Z55" i="101" a="1"/>
  <c r="BS26" i="99" a="1"/>
  <c r="DF14" i="99" a="1"/>
  <c r="CK32" i="99" a="1"/>
  <c r="ED32" i="99" a="1"/>
  <c r="DK34" i="99" a="1"/>
  <c r="BK48" i="99" a="1"/>
  <c r="R388" i="101" a="1"/>
  <c r="R147" i="101" a="1"/>
  <c r="AA443" i="101" a="1"/>
  <c r="AK12" i="99" a="1"/>
  <c r="S157" i="101" a="1"/>
  <c r="EW52" i="99" a="1"/>
  <c r="K92" i="101" a="1"/>
  <c r="EJ42" i="99" a="1"/>
  <c r="G217" i="101" a="1"/>
  <c r="G352" i="101" a="1"/>
  <c r="K17" i="101" a="1"/>
  <c r="N402" i="101" a="1"/>
  <c r="BA30" i="99" a="1"/>
  <c r="K126" i="101" a="1"/>
  <c r="T135" i="101" a="1"/>
  <c r="DT41" i="99" a="1"/>
  <c r="U191" i="101" a="1"/>
  <c r="DA54" i="99" a="1"/>
  <c r="AQ55" i="99" a="1"/>
  <c r="DA27" i="99" a="1"/>
  <c r="E15" i="101" a="1"/>
  <c r="CV41" i="99" a="1"/>
  <c r="DI41" i="99" a="1"/>
  <c r="CQ34" i="99" a="1"/>
  <c r="EX13" i="99" a="1"/>
  <c r="AJ54" i="99" a="1"/>
  <c r="K375" i="101" a="1"/>
  <c r="AY21" i="99" a="1"/>
  <c r="DH45" i="99" a="1"/>
  <c r="AR22" i="99" a="1"/>
  <c r="U131" i="101" a="1"/>
  <c r="M311" i="101" a="1"/>
  <c r="E336" i="101" a="1"/>
  <c r="M336" i="101" a="1"/>
  <c r="BL30" i="99" a="1"/>
  <c r="BB9" i="99" a="1"/>
  <c r="BI19" i="99" a="1"/>
  <c r="D204" i="101" a="1"/>
  <c r="S221" i="101" a="1"/>
  <c r="L319" i="101" a="1"/>
  <c r="Z438" i="101" a="1"/>
  <c r="DD16" i="99" a="1"/>
  <c r="Z19" i="99" a="1"/>
  <c r="T301" i="101" a="1"/>
  <c r="M411" i="101" a="1"/>
  <c r="AI19" i="99" a="1"/>
  <c r="T92" i="101" a="1"/>
  <c r="AU56" i="99" a="1"/>
  <c r="L10" i="101" a="1"/>
  <c r="CX51" i="99" a="1"/>
  <c r="N338" i="101" a="1"/>
  <c r="ED19" i="99" a="1"/>
  <c r="Z46" i="99" a="1"/>
  <c r="AD50" i="99" a="1"/>
  <c r="AK29" i="99" a="1"/>
  <c r="R225" i="101" a="1"/>
  <c r="T401" i="101" a="1"/>
  <c r="L83" i="101" a="1"/>
  <c r="AF30" i="99" a="1"/>
  <c r="Z47" i="101" a="1"/>
  <c r="AY451" i="101" a="1"/>
  <c r="AQ44" i="99" a="1"/>
  <c r="G364" i="101" a="1"/>
  <c r="CT10" i="99" a="1"/>
  <c r="K182" i="101" a="1"/>
  <c r="AY54" i="99" a="1"/>
  <c r="DQ34" i="99" a="1"/>
  <c r="K41" i="101" a="1"/>
  <c r="ED44" i="99" a="1"/>
  <c r="D162" i="101" a="1"/>
  <c r="L219" i="101" a="1"/>
  <c r="K309" i="101" a="1"/>
  <c r="DG53" i="99" a="1"/>
  <c r="R302" i="101" a="1"/>
  <c r="EE23" i="99" a="1"/>
  <c r="F234" i="101" a="1"/>
  <c r="F412" i="101" a="1"/>
  <c r="U285" i="101" a="1"/>
  <c r="D364" i="101" a="1"/>
  <c r="BM42" i="99" a="1"/>
  <c r="AK40" i="99" a="1"/>
  <c r="CK47" i="99" a="1"/>
  <c r="K73" i="101" a="1"/>
  <c r="L336" i="101" a="1"/>
  <c r="E61" i="101" a="1"/>
  <c r="DZ14" i="99" a="1"/>
  <c r="S69" i="101" a="1"/>
  <c r="BY20" i="99" a="1"/>
  <c r="U362" i="101" a="1"/>
  <c r="D258" i="101" a="1"/>
  <c r="CS18" i="99" a="1"/>
  <c r="CY39" i="99" a="1"/>
  <c r="DH19" i="99" a="1"/>
  <c r="CB11" i="99" a="1"/>
  <c r="EY55" i="99" a="1"/>
  <c r="EC41" i="99" a="1"/>
  <c r="L244" i="101" a="1"/>
  <c r="DE41" i="99" a="1"/>
  <c r="K125" i="101" a="1"/>
  <c r="DD34" i="99" a="1"/>
  <c r="CN45" i="99" a="1"/>
  <c r="AT26" i="99" a="1"/>
  <c r="CY41" i="99" a="1"/>
  <c r="AR30" i="99" a="1"/>
  <c r="F425" i="101" a="1"/>
  <c r="EC11" i="99" a="1"/>
  <c r="K56" i="101" a="1"/>
  <c r="CV35" i="99" a="1"/>
  <c r="EN23" i="99" a="1"/>
  <c r="M67" i="101" a="1"/>
  <c r="U17" i="101" a="1"/>
  <c r="AD45" i="99" a="1"/>
  <c r="AW453" i="101" a="1"/>
  <c r="F245" i="101" a="1"/>
  <c r="BB13" i="99" a="1"/>
  <c r="BY38" i="99" a="1"/>
  <c r="DA39" i="99" a="1"/>
  <c r="AR49" i="99" a="1"/>
  <c r="S341" i="101" a="1"/>
  <c r="BH39" i="99" a="1"/>
  <c r="BE33" i="99" a="1"/>
  <c r="DS15" i="99" a="1"/>
  <c r="K382" i="101" a="1"/>
  <c r="BU53" i="99" a="1"/>
  <c r="AH50" i="99" a="1"/>
  <c r="K431" i="101" a="1"/>
  <c r="F199" i="101" a="1"/>
  <c r="M123" i="101" a="1"/>
  <c r="F326" i="101" a="1"/>
  <c r="S319" i="101" a="1"/>
  <c r="R98" i="101" a="1"/>
  <c r="EM17" i="99" a="1"/>
  <c r="R430" i="101" a="1"/>
  <c r="AR45" i="99" a="1"/>
  <c r="BN47" i="99" a="1"/>
  <c r="AZ32" i="99" a="1"/>
  <c r="CW14" i="99" a="1"/>
  <c r="S182" i="101" a="1"/>
  <c r="D324" i="101" a="1"/>
  <c r="D195" i="101" a="1"/>
  <c r="CR19" i="99" a="1"/>
  <c r="DE43" i="99" a="1"/>
  <c r="AA421" i="101" a="1"/>
  <c r="DE42" i="99" a="1"/>
  <c r="CS57" i="99" a="1"/>
  <c r="S46" i="101" a="1"/>
  <c r="G384" i="101" a="1"/>
  <c r="AD44" i="99" a="1"/>
  <c r="BE21" i="99" a="1"/>
  <c r="U266" i="101" a="1"/>
  <c r="AV449" i="101" a="1"/>
  <c r="BZ49" i="99" a="1"/>
  <c r="DQ13" i="99" a="1"/>
  <c r="DR46" i="99" a="1"/>
  <c r="Z447" i="101" a="1"/>
  <c r="BF25" i="99" a="1"/>
  <c r="DP25" i="99" a="1"/>
  <c r="N176" i="101" a="1"/>
  <c r="F120" i="101" a="1"/>
  <c r="EK44" i="99" a="1"/>
  <c r="L99" i="101" a="1"/>
  <c r="EA26" i="99" a="1"/>
  <c r="CM29" i="99" a="1"/>
  <c r="D367" i="101" a="1"/>
  <c r="BO54" i="99" a="1"/>
  <c r="DS19" i="99" a="1"/>
  <c r="M300" i="101" a="1"/>
  <c r="T428" i="101" a="1"/>
  <c r="EN32" i="99" a="1"/>
  <c r="K292" i="101" a="1"/>
  <c r="AB47" i="101" a="1"/>
  <c r="U149" i="101" a="1"/>
  <c r="AL433" i="101" a="1"/>
  <c r="DD14" i="99" a="1"/>
  <c r="BP15" i="99" a="1"/>
  <c r="CB30" i="99" a="1"/>
  <c r="AH34" i="99" a="1"/>
  <c r="EE37" i="99" a="1"/>
  <c r="EB44" i="99" a="1"/>
  <c r="DL41" i="99" a="1"/>
  <c r="S193" i="101" a="1"/>
  <c r="BT27" i="99" a="1"/>
  <c r="CS19" i="99" a="1"/>
  <c r="AO15" i="99" a="1"/>
  <c r="AX439" i="101" a="1"/>
  <c r="E269" i="101" a="1"/>
  <c r="ER31" i="99" a="1"/>
  <c r="E119" i="101" a="1"/>
  <c r="AL48" i="99" a="1"/>
  <c r="M131" i="101" a="1"/>
  <c r="AA19" i="101" a="1"/>
  <c r="AT448" i="101" a="1"/>
  <c r="S173" i="101" a="1"/>
  <c r="M94" i="101" a="1"/>
  <c r="D246" i="101" a="1"/>
  <c r="AU41" i="99" a="1"/>
  <c r="EG12" i="99" a="1"/>
  <c r="N18" i="101" a="1"/>
  <c r="AO432" i="101" a="1"/>
  <c r="D191" i="101" a="1"/>
  <c r="CY35" i="99" a="1"/>
  <c r="DC24" i="99" a="1"/>
  <c r="DH26" i="99" a="1"/>
  <c r="EN9" i="99" a="1"/>
  <c r="M337" i="101" a="1"/>
  <c r="CL10" i="99" a="1"/>
  <c r="T204" i="101" a="1"/>
  <c r="R369" i="101" a="1"/>
  <c r="DI21" i="99" a="1"/>
  <c r="S378" i="101" a="1"/>
  <c r="F112" i="101" a="1"/>
  <c r="DX29" i="99" a="1"/>
  <c r="ED47" i="99" a="1"/>
  <c r="EL32" i="99" a="1"/>
  <c r="AZ22" i="99" a="1"/>
  <c r="T409" i="101" a="1"/>
  <c r="AX443" i="101" a="1"/>
  <c r="L18" i="101" a="1"/>
  <c r="E252" i="101" a="1"/>
  <c r="S95" i="101" a="1"/>
  <c r="BA424" i="101" a="1"/>
  <c r="AT12" i="99" a="1"/>
  <c r="BE9" i="99" a="1"/>
  <c r="D127" i="101" a="1"/>
  <c r="K209" i="101" a="1"/>
  <c r="T16" i="99" a="1"/>
  <c r="M260" i="101" a="1"/>
  <c r="DZ28" i="99" a="1"/>
  <c r="AN28" i="99" a="1"/>
  <c r="L429" i="101" a="1"/>
  <c r="T206" i="101" a="1"/>
  <c r="CK19" i="99" a="1"/>
  <c r="EV49" i="99" a="1"/>
  <c r="CC54" i="99" a="1"/>
  <c r="M350" i="101" a="1"/>
  <c r="BA443" i="101" a="1"/>
  <c r="AM31" i="99" a="1"/>
  <c r="S123" i="101" a="1"/>
  <c r="S119" i="101" a="1"/>
  <c r="BX24" i="99" a="1"/>
  <c r="EX32" i="99" a="1"/>
  <c r="AV425" i="101" a="1"/>
  <c r="DY49" i="99" a="1"/>
  <c r="AY29" i="99" a="1"/>
  <c r="EX50" i="99" a="1"/>
  <c r="U340" i="101" a="1"/>
  <c r="AO451" i="101" a="1"/>
  <c r="D371" i="101" a="1"/>
  <c r="DG17" i="99" a="1"/>
  <c r="CZ48" i="99" a="1"/>
  <c r="AA25" i="99" a="1"/>
  <c r="CX52" i="99" a="1"/>
  <c r="N187" i="101" a="1"/>
  <c r="AY426" i="101" a="1"/>
  <c r="EV36" i="99" a="1"/>
  <c r="G196" i="101" a="1"/>
  <c r="U222" i="101" a="1"/>
  <c r="DR56" i="99" a="1"/>
  <c r="AM52" i="99" a="1"/>
  <c r="DO55" i="99" a="1"/>
  <c r="BG57" i="99" a="1"/>
  <c r="EY32" i="99" a="1"/>
  <c r="E134" i="101" a="1"/>
  <c r="CW19" i="99" a="1"/>
  <c r="BV36" i="99" a="1"/>
  <c r="BM22" i="99" a="1"/>
  <c r="E404" i="101" a="1"/>
  <c r="Y63" i="101" a="1"/>
  <c r="AF56" i="99" a="1"/>
  <c r="F373" i="101" a="1"/>
  <c r="DV36" i="99" a="1"/>
  <c r="S41" i="101" a="1"/>
  <c r="BY36" i="99" a="1"/>
  <c r="DG38" i="99" a="1"/>
  <c r="R47" i="101" a="1"/>
  <c r="F97" i="101" a="1"/>
  <c r="G260" i="101" a="1"/>
  <c r="AW29" i="99" a="1"/>
  <c r="AE39" i="99" a="1"/>
  <c r="M33" i="101" a="1"/>
  <c r="AA42" i="101" a="1"/>
  <c r="R428" i="101" a="1"/>
  <c r="F143" i="101" a="1"/>
  <c r="M426" i="101" a="1"/>
  <c r="E436" i="101" a="1"/>
  <c r="AJ19" i="99" a="1"/>
  <c r="BR27" i="99" a="1"/>
  <c r="F424" i="101" a="1"/>
  <c r="AA66" i="101" a="1"/>
  <c r="K400" i="101" a="1"/>
  <c r="EU41" i="99" a="1"/>
  <c r="F31" i="101" a="1"/>
  <c r="BD37" i="99" a="1"/>
  <c r="F110" i="101" a="1"/>
  <c r="EQ35" i="99" a="1"/>
  <c r="CO10" i="99" a="1"/>
  <c r="R85" i="101" a="1"/>
  <c r="AR434" i="101" a="1"/>
  <c r="L423" i="101" a="1"/>
  <c r="DN37" i="99" a="1"/>
  <c r="CR34" i="99" a="1"/>
  <c r="CV12" i="99" a="1"/>
  <c r="T46" i="101" a="1"/>
  <c r="Z37" i="99" a="1"/>
  <c r="CX16" i="99" a="1"/>
  <c r="T293" i="101" a="1"/>
  <c r="BW30" i="99" a="1"/>
  <c r="CV15" i="99" a="1"/>
  <c r="DP52" i="99" a="1"/>
  <c r="U421" i="101" a="1"/>
  <c r="E346" i="101" a="1"/>
  <c r="AD47" i="99" a="1"/>
  <c r="ES21" i="99" a="1"/>
  <c r="D120" i="101" a="1"/>
  <c r="U189" i="101" a="1"/>
  <c r="BM21" i="99" a="1"/>
  <c r="M174" i="101" a="1"/>
  <c r="DX55" i="99" a="1"/>
  <c r="S222" i="101" a="1"/>
  <c r="DC16" i="99" a="1"/>
  <c r="BC28" i="99" a="1"/>
  <c r="G177" i="101" a="1"/>
  <c r="I11" i="99" a="1"/>
  <c r="BB8" i="99" a="1"/>
  <c r="S36" i="101" a="1"/>
  <c r="AA49" i="99" a="1"/>
  <c r="L190" i="101" a="1"/>
  <c r="AN453" i="101" a="1"/>
  <c r="K268" i="101" a="1"/>
  <c r="CM8" i="99" a="1"/>
  <c r="CZ33" i="99" a="1"/>
  <c r="CU42" i="99" a="1"/>
  <c r="AV40" i="99" a="1"/>
  <c r="E56" i="101" a="1"/>
  <c r="D263" i="101" a="1"/>
  <c r="AL15" i="99" a="1"/>
  <c r="CV33" i="99" a="1"/>
  <c r="L314" i="101" a="1"/>
  <c r="M227" i="101" a="1"/>
  <c r="EO22" i="99" a="1"/>
  <c r="BW32" i="99" a="1"/>
  <c r="D153" i="101" a="1"/>
  <c r="AP421" i="101" a="1"/>
  <c r="CO15" i="99" a="1"/>
  <c r="BA426" i="101" a="1"/>
  <c r="U407" i="101" a="1"/>
  <c r="EJ35" i="99" a="1"/>
  <c r="L110" i="101" a="1"/>
  <c r="CT37" i="99" a="1"/>
  <c r="E112" i="101" a="1"/>
  <c r="AR435" i="101" a="1"/>
  <c r="CL11" i="99" a="1"/>
  <c r="T313" i="101" a="1"/>
  <c r="EV35" i="99" a="1"/>
  <c r="F379" i="101" a="1"/>
  <c r="ES17" i="99" a="1"/>
  <c r="DA24" i="99" a="1"/>
  <c r="BD19" i="99" a="1"/>
  <c r="U52" i="101" a="1"/>
  <c r="AU48" i="99" a="1"/>
  <c r="AR16" i="99" a="1"/>
  <c r="AP430" i="101" a="1"/>
  <c r="U387" i="101" a="1"/>
  <c r="EH49" i="99" a="1"/>
  <c r="BC33" i="99" a="1"/>
  <c r="EN53" i="99" a="1"/>
  <c r="Y31" i="101" a="1"/>
  <c r="AE20" i="99" a="1"/>
  <c r="K217" i="101" a="1"/>
  <c r="CM44" i="99" a="1"/>
  <c r="G272" i="101" a="1"/>
  <c r="G152" i="101" a="1"/>
  <c r="N365" i="101" a="1"/>
  <c r="DY17" i="99" a="1"/>
  <c r="CW38" i="99" a="1"/>
  <c r="R95" i="101" a="1"/>
  <c r="BB52" i="99" a="1"/>
  <c r="L241" i="101" a="1"/>
  <c r="R72" i="101" a="1"/>
  <c r="DA33" i="99" a="1"/>
  <c r="N56" i="101" a="1"/>
  <c r="L294" i="101" a="1"/>
  <c r="DN35" i="99" a="1"/>
  <c r="EF25" i="99" a="1"/>
  <c r="G59" i="101" a="1"/>
  <c r="CC32" i="99" a="1"/>
  <c r="U115" i="101" a="1"/>
  <c r="F35" i="101" a="1"/>
  <c r="E40" i="101" a="1"/>
  <c r="R374" i="101" a="1"/>
  <c r="DQ56" i="99" a="1"/>
  <c r="Y443" i="101" a="1"/>
  <c r="CZ17" i="99" a="1"/>
  <c r="CK49" i="99" a="1"/>
  <c r="AK421" i="101" a="1"/>
  <c r="EP52" i="99" a="1"/>
  <c r="DI35" i="99" a="1"/>
  <c r="T410" i="101" a="1"/>
  <c r="AN451" i="101" a="1"/>
  <c r="R115" i="101" a="1"/>
  <c r="EK52" i="99" a="1"/>
  <c r="EI23" i="99" a="1"/>
  <c r="Z8" i="99" a="1"/>
  <c r="M412" i="101" a="1"/>
  <c r="D134" i="101" a="1"/>
  <c r="EQ47" i="99" a="1"/>
  <c r="AL422" i="101" a="1"/>
  <c r="EH18" i="99" a="1"/>
  <c r="R211" i="101" a="1"/>
  <c r="ET33" i="99" a="1"/>
  <c r="CV46" i="99" a="1"/>
  <c r="S94" i="101" a="1"/>
  <c r="M197" i="101" a="1"/>
  <c r="Y33" i="101" a="1"/>
  <c r="D86" i="101" a="1"/>
  <c r="CL37" i="99" a="1"/>
  <c r="EA54" i="99" a="1"/>
  <c r="T75" i="101" a="1"/>
  <c r="Y36" i="101" a="1"/>
  <c r="D304" i="101" a="1"/>
  <c r="DR31" i="99" a="1"/>
  <c r="AW40" i="99" a="1"/>
  <c r="CM46" i="99" a="1"/>
  <c r="EC18" i="99" a="1"/>
  <c r="R87" i="101" a="1"/>
  <c r="CW32" i="99" a="1"/>
  <c r="F209" i="101" a="1"/>
  <c r="T95" i="101" a="1"/>
  <c r="AU57" i="99" a="1"/>
  <c r="M274" i="101" a="1"/>
  <c r="DY47" i="99" a="1"/>
  <c r="CB18" i="99" a="1"/>
  <c r="G25" i="101" a="1"/>
  <c r="U322" i="101" a="1"/>
  <c r="L34" i="101" a="1"/>
  <c r="DS16" i="99" a="1"/>
  <c r="CZ13" i="99" a="1"/>
  <c r="EU13" i="99" a="1"/>
  <c r="T361" i="101" a="1"/>
  <c r="CA19" i="99" a="1"/>
  <c r="T215" i="101" a="1"/>
  <c r="N84" i="101" a="1"/>
  <c r="BS54" i="99" a="1"/>
  <c r="M160" i="101" a="1"/>
  <c r="G363" i="101" a="1"/>
  <c r="M44" i="101" a="1"/>
  <c r="CB24" i="99" a="1"/>
  <c r="U138" i="101" a="1"/>
  <c r="BO27" i="99" a="1"/>
  <c r="AX51" i="99" a="1"/>
  <c r="CV48" i="99" a="1"/>
  <c r="U93" i="101" a="1"/>
  <c r="CN14" i="99" a="1"/>
  <c r="AW35" i="99" a="1"/>
  <c r="N123" i="101" a="1"/>
  <c r="G194" i="101" a="1"/>
  <c r="BK14" i="99" a="1"/>
  <c r="E78" i="101" a="1"/>
  <c r="K310" i="101" a="1"/>
  <c r="DG51" i="99" a="1"/>
  <c r="U106" i="101" a="1"/>
  <c r="EY43" i="99" a="1"/>
  <c r="K85" i="101" a="1"/>
  <c r="K351" i="101" a="1"/>
  <c r="AB30" i="101" a="1"/>
  <c r="AX52" i="99" a="1"/>
  <c r="E196" i="101" a="1"/>
  <c r="U167" i="101" a="1"/>
  <c r="G136" i="101" a="1"/>
  <c r="EF35" i="99" a="1"/>
  <c r="AY27" i="99" a="1"/>
  <c r="G117" i="101" a="1"/>
  <c r="EA15" i="99" a="1"/>
  <c r="K72" i="101" a="1"/>
  <c r="EH50" i="99" a="1"/>
  <c r="E35" i="101" a="1"/>
  <c r="T280" i="101" a="1"/>
  <c r="DI15" i="99" a="1"/>
  <c r="EV13" i="99" a="1"/>
  <c r="M231" i="101" a="1"/>
  <c r="Z442" i="101" a="1"/>
  <c r="DV48" i="99" a="1"/>
  <c r="AJ55" i="99" a="1"/>
  <c r="K305" i="101" a="1"/>
  <c r="U252" i="101" a="1"/>
  <c r="EX49" i="99" a="1"/>
  <c r="N294" i="101" a="1"/>
  <c r="R192" i="101" a="1"/>
  <c r="L14" i="101" a="1"/>
  <c r="K11" i="101" a="1"/>
  <c r="EQ10" i="99" a="1"/>
  <c r="EF36" i="99" a="1"/>
  <c r="K165" i="101" a="1"/>
  <c r="AA30" i="99" a="1"/>
  <c r="N195" i="101" a="1"/>
  <c r="BQ39" i="99" a="1"/>
  <c r="AA429" i="101" a="1"/>
  <c r="DY42" i="99" a="1"/>
  <c r="U399" i="101" a="1"/>
  <c r="M106" i="101" a="1"/>
  <c r="E151" i="101" a="1"/>
  <c r="CY28" i="99" a="1"/>
  <c r="F389" i="101" a="1"/>
  <c r="AT33" i="99" a="1"/>
  <c r="CQ50" i="99" a="1"/>
  <c r="BA26" i="99" a="1"/>
  <c r="R432" i="101" a="1"/>
  <c r="S278" i="101" a="1"/>
  <c r="BE26" i="99" a="1"/>
  <c r="K344" i="101" a="1"/>
  <c r="E327" i="101" a="1"/>
  <c r="EJ31" i="99" a="1"/>
  <c r="CR40" i="99" a="1"/>
  <c r="D405" i="101" a="1"/>
  <c r="U163" i="101" a="1"/>
  <c r="AF37" i="99" a="1"/>
  <c r="R299" i="101" a="1"/>
  <c r="G252" i="101" a="1"/>
  <c r="AA435" i="101" a="1"/>
  <c r="DJ18" i="99" a="1"/>
  <c r="BS48" i="99" a="1"/>
  <c r="DF49" i="99" a="1"/>
  <c r="AL432" i="101" a="1"/>
  <c r="DW16" i="99" a="1"/>
  <c r="M402" i="101" a="1"/>
  <c r="CQ46" i="99" a="1"/>
  <c r="G47" i="101" a="1"/>
  <c r="CK25" i="99" a="1"/>
  <c r="Y7" i="101" a="1"/>
  <c r="EJ36" i="99" a="1"/>
  <c r="EW19" i="99" a="1"/>
  <c r="AY46" i="99" a="1"/>
  <c r="BA425" i="101" a="1"/>
  <c r="DV9" i="99" a="1"/>
  <c r="M409" i="101" a="1"/>
  <c r="BT39" i="99" a="1"/>
  <c r="AB48" i="101" a="1"/>
  <c r="F201" i="101" a="1"/>
  <c r="BR9" i="99" a="1"/>
  <c r="S425" i="101" a="1"/>
  <c r="N15" i="101" a="1"/>
  <c r="D276" i="101" a="1"/>
  <c r="BY37" i="99" a="1"/>
  <c r="Z437" i="101" a="1"/>
  <c r="M186" i="101" a="1"/>
  <c r="DR16" i="99" a="1"/>
  <c r="AO11" i="99" a="1"/>
  <c r="AZ451" i="101" a="1"/>
  <c r="T56" i="101" a="1"/>
  <c r="BQ12" i="99" a="1"/>
  <c r="CA33" i="99" a="1"/>
  <c r="DX8" i="99" a="1"/>
  <c r="G36" i="101" a="1"/>
  <c r="K260" i="101" a="1"/>
  <c r="O10" i="99" a="1"/>
  <c r="DA41" i="99" a="1"/>
  <c r="M180" i="101" a="1"/>
  <c r="EZ10" i="99" a="1"/>
  <c r="E331" i="101" a="1"/>
  <c r="BM39" i="99" a="1"/>
  <c r="EL8" i="99" a="1"/>
  <c r="AJ24" i="99" a="1"/>
  <c r="AQ449" i="101" a="1"/>
  <c r="F118" i="101" a="1"/>
  <c r="U309" i="101" a="1"/>
  <c r="R66" i="101" a="1"/>
  <c r="AO32" i="99" a="1"/>
  <c r="R67" i="101" a="1"/>
  <c r="ET57" i="99" a="1"/>
  <c r="T187" i="101" a="1"/>
  <c r="S152" i="101" a="1"/>
  <c r="CL34" i="99" a="1"/>
  <c r="BT28" i="99" a="1"/>
  <c r="L186" i="101" a="1"/>
  <c r="AN57" i="99" a="1"/>
  <c r="T144" i="101" a="1"/>
  <c r="AI11" i="99" a="1"/>
  <c r="K278" i="101" a="1"/>
  <c r="DL34" i="99" a="1"/>
  <c r="DN29" i="99" a="1"/>
  <c r="AY28" i="99" a="1"/>
  <c r="AE37" i="99" a="1"/>
  <c r="AW17" i="99" a="1"/>
  <c r="CA57" i="99" a="1"/>
  <c r="R44" i="101" a="1"/>
  <c r="EU52" i="99" a="1"/>
  <c r="E312" i="101" a="1"/>
  <c r="Y13" i="99" a="1"/>
  <c r="BG11" i="99" a="1"/>
  <c r="N40" i="101" a="1"/>
  <c r="DO27" i="99" a="1"/>
  <c r="N57" i="101" a="1"/>
  <c r="N226" i="101" a="1"/>
  <c r="T291" i="101" a="1"/>
  <c r="DL50" i="99" a="1"/>
  <c r="R135" i="101" a="1"/>
  <c r="K167" i="101" a="1"/>
  <c r="EQ30" i="99" a="1"/>
  <c r="AI9" i="99" a="1"/>
  <c r="BA444" i="101" a="1"/>
  <c r="S288" i="101" a="1"/>
  <c r="CA49" i="99" a="1"/>
  <c r="E426" i="101" a="1"/>
  <c r="N327" i="101" a="1"/>
  <c r="BJ30" i="99" a="1"/>
  <c r="M299" i="101" a="1"/>
  <c r="M331" i="101" a="1"/>
  <c r="DB51" i="99" a="1"/>
  <c r="DV50" i="99" a="1"/>
  <c r="CR18" i="99" a="1"/>
  <c r="EZ56" i="99" a="1"/>
  <c r="D88" i="101" a="1"/>
  <c r="AS443" i="101" a="1"/>
  <c r="Y17" i="101" a="1"/>
  <c r="L431" i="101" a="1"/>
  <c r="AI44" i="99" a="1"/>
  <c r="AW18" i="99" a="1"/>
  <c r="DX9" i="99" a="1"/>
  <c r="EV8" i="99" a="1"/>
  <c r="T86" i="101" a="1"/>
  <c r="U109" i="101" a="1"/>
  <c r="AG42" i="99" a="1"/>
  <c r="G382" i="101" a="1"/>
  <c r="BJ56" i="99" a="1"/>
  <c r="DA25" i="99" a="1"/>
  <c r="CL41" i="99" a="1"/>
  <c r="N231" i="101" a="1"/>
  <c r="EF16" i="99" a="1"/>
  <c r="G149" i="101" a="1"/>
  <c r="BA41" i="99" a="1"/>
  <c r="CY14" i="99" a="1"/>
  <c r="DI38" i="99" a="1"/>
  <c r="BR25" i="99" a="1"/>
  <c r="D81" i="101" a="1"/>
  <c r="R12" i="101" a="1"/>
  <c r="G356" i="101" a="1"/>
  <c r="K324" i="101" a="1"/>
  <c r="L249" i="101" a="1"/>
  <c r="F107" i="101" a="1"/>
  <c r="CS52" i="99" a="1"/>
  <c r="F158" i="101" a="1"/>
  <c r="BT18" i="99" a="1"/>
  <c r="L305" i="101" a="1"/>
  <c r="DN40" i="99" a="1"/>
  <c r="Z10" i="99" a="1"/>
  <c r="G146" i="101" a="1"/>
  <c r="BW41" i="99" a="1"/>
  <c r="DN46" i="99" a="1"/>
  <c r="F144" i="101" a="1"/>
  <c r="G407" i="101" a="1"/>
  <c r="BO17" i="99" a="1"/>
  <c r="Z29" i="99" a="1"/>
  <c r="U39" i="101" a="1"/>
  <c r="AV430" i="101" a="1"/>
  <c r="AM441" i="101" a="1"/>
  <c r="K99" i="101" a="1"/>
  <c r="BY56" i="99" a="1"/>
  <c r="EL36" i="99" a="1"/>
  <c r="L161" i="101" a="1"/>
  <c r="G279" i="101" a="1"/>
  <c r="CM32" i="99" a="1"/>
  <c r="D222" i="101" a="1"/>
  <c r="S422" i="101" a="1"/>
  <c r="EM41" i="99" a="1"/>
  <c r="T342" i="101" a="1"/>
  <c r="AP13" i="99" a="1"/>
  <c r="AT21" i="99" a="1"/>
  <c r="BV16" i="99" a="1"/>
  <c r="U9" i="101" a="1"/>
  <c r="EM11" i="99" a="1"/>
  <c r="D330" i="101" a="1"/>
  <c r="G250" i="101" a="1"/>
  <c r="AZ28" i="99" a="1"/>
  <c r="T9" i="99" a="1"/>
  <c r="ES34" i="99" a="1"/>
  <c r="AX37" i="99" a="1"/>
  <c r="AP45" i="99" a="1"/>
  <c r="U366" i="101" a="1"/>
  <c r="BL55" i="99" a="1"/>
  <c r="Z64" i="101" a="1"/>
  <c r="T251" i="101" a="1"/>
  <c r="DU46" i="99" a="1"/>
  <c r="J15" i="99" a="1"/>
  <c r="T11" i="101" a="1"/>
  <c r="L309" i="101" a="1"/>
  <c r="ED45" i="99" a="1"/>
  <c r="EP48" i="99" a="1"/>
  <c r="D97" i="101" a="1"/>
  <c r="AA36" i="101" a="1"/>
  <c r="AE31" i="99" a="1"/>
  <c r="R238" i="101" a="1"/>
  <c r="EK12" i="99" a="1"/>
  <c r="BQ41" i="99" a="1"/>
  <c r="AL451" i="101" a="1"/>
  <c r="E111" i="101" a="1"/>
  <c r="BS39" i="99" a="1"/>
  <c r="M14" i="101" a="1"/>
  <c r="DZ26" i="99" a="1"/>
  <c r="S401" i="101" a="1"/>
  <c r="K316" i="101" a="1"/>
  <c r="AS426" i="101" a="1"/>
  <c r="CR56" i="99" a="1"/>
  <c r="K429" i="101" a="1"/>
  <c r="AH29" i="99" a="1"/>
  <c r="G339" i="101" a="1"/>
  <c r="DL53" i="99" a="1"/>
  <c r="AD42" i="99" a="1"/>
  <c r="CN51" i="99" a="1"/>
  <c r="EE15" i="99" a="1"/>
  <c r="BO46" i="99" a="1"/>
  <c r="DY45" i="99" a="1"/>
  <c r="AW443" i="101" a="1"/>
  <c r="BI40" i="99" a="1"/>
  <c r="EG36" i="99" a="1"/>
  <c r="G42" i="101" a="1"/>
  <c r="AE40" i="99" a="1"/>
  <c r="S426" i="101" a="1"/>
  <c r="AS421" i="101" a="1"/>
  <c r="BQ20" i="99" a="1"/>
  <c r="F124" i="101" a="1"/>
  <c r="G268" i="101" a="1"/>
  <c r="EJ8" i="99" a="1"/>
  <c r="E36" i="101" a="1"/>
  <c r="CY34" i="99" a="1"/>
  <c r="R240" i="101" a="1"/>
  <c r="AU12" i="99" a="1"/>
  <c r="D408" i="101" a="1"/>
  <c r="BH34" i="99" a="1"/>
  <c r="CS31" i="99" a="1"/>
  <c r="AK35" i="99" a="1"/>
  <c r="F409" i="101" a="1"/>
  <c r="EN46" i="99" a="1"/>
  <c r="DB30" i="99" a="1"/>
  <c r="EG44" i="99" a="1"/>
  <c r="R347" i="101" a="1"/>
  <c r="M10" i="101" a="1"/>
  <c r="ED38" i="99" a="1"/>
  <c r="F408" i="101" a="1"/>
  <c r="DD28" i="99" a="1"/>
  <c r="K110" i="101" a="1"/>
  <c r="EJ43" i="99" a="1"/>
  <c r="E10" i="101" a="1"/>
  <c r="R9" i="101" a="1"/>
  <c r="R97" i="101" a="1"/>
  <c r="AQ18" i="99" a="1"/>
  <c r="EA25" i="99" a="1"/>
  <c r="AL16" i="99" a="1"/>
  <c r="DO29" i="99" a="1"/>
  <c r="Y49" i="101" a="1"/>
  <c r="E223" i="101" a="1"/>
  <c r="R284" i="101" a="1"/>
  <c r="T136" i="101" a="1"/>
  <c r="U144" i="101" a="1"/>
  <c r="L69" i="101" a="1"/>
  <c r="E438" i="101" a="1"/>
  <c r="L155" i="101" a="1"/>
  <c r="DR34" i="99" a="1"/>
  <c r="AW49" i="99" a="1"/>
  <c r="AA22" i="101" a="1"/>
  <c r="DI18" i="99" a="1"/>
  <c r="DW37" i="99" a="1"/>
  <c r="BX13" i="99" a="1"/>
  <c r="K377" i="101" a="1"/>
  <c r="AO56" i="99" a="1"/>
  <c r="EA21" i="99" a="1"/>
  <c r="DE54" i="99" a="1"/>
  <c r="U403" i="101" a="1"/>
  <c r="M141" i="101" a="1"/>
  <c r="AA21" i="101" a="1"/>
  <c r="EW27" i="99" a="1"/>
  <c r="K127" i="101" a="1"/>
  <c r="E358" i="101" a="1"/>
  <c r="EI24" i="99" a="1"/>
  <c r="BX17" i="99" a="1"/>
  <c r="AZ57" i="99" a="1"/>
  <c r="T156" i="101" a="1"/>
  <c r="BO8" i="99" a="1"/>
  <c r="N184" i="101" a="1"/>
  <c r="AO25" i="99" a="1"/>
  <c r="AM10" i="99" a="1"/>
  <c r="AX25" i="99" a="1"/>
  <c r="S90" i="101" a="1"/>
  <c r="N200" i="101" a="1"/>
  <c r="G162" i="101" a="1"/>
  <c r="BI43" i="99" a="1"/>
  <c r="AQ432" i="101" a="1"/>
  <c r="N431" i="101" a="1"/>
  <c r="U126" i="101" a="1"/>
  <c r="EP51" i="99" a="1"/>
  <c r="EY16" i="99" a="1"/>
  <c r="G156" i="101" a="1"/>
  <c r="D340" i="101" a="1"/>
  <c r="L53" i="101" a="1"/>
  <c r="G259" i="101" a="1"/>
  <c r="BQ21" i="99" a="1"/>
  <c r="BC15" i="99" a="1"/>
  <c r="E99" i="101" a="1"/>
  <c r="T284" i="101" a="1"/>
  <c r="BS23" i="99" a="1"/>
  <c r="ES53" i="99" a="1"/>
  <c r="AM16" i="99" a="1"/>
  <c r="EQ49" i="99" a="1"/>
  <c r="L263" i="101" a="1"/>
  <c r="F253" i="101" a="1"/>
  <c r="Z32" i="99" a="1"/>
  <c r="BH50" i="99" a="1"/>
  <c r="BL50" i="99" a="1"/>
  <c r="K33" i="101" a="1"/>
  <c r="CO55" i="99" a="1"/>
  <c r="K133" i="101" a="1"/>
  <c r="CQ32" i="99" a="1"/>
  <c r="K60" i="101" a="1"/>
  <c r="T230" i="101" a="1"/>
  <c r="AK439" i="101" a="1"/>
  <c r="DE14" i="99" a="1"/>
  <c r="G394" i="101" a="1"/>
  <c r="S92" i="101" a="1"/>
  <c r="R338" i="101" a="1"/>
  <c r="R235" i="101" a="1"/>
  <c r="ET17" i="99" a="1"/>
  <c r="AG33" i="99" a="1"/>
  <c r="U16" i="101" a="1"/>
  <c r="AS435" i="101" a="1"/>
  <c r="BS41" i="99" a="1"/>
  <c r="AB450" i="101" a="1"/>
  <c r="CZ34" i="99" a="1"/>
  <c r="M36" i="101" a="1"/>
  <c r="R79" i="101" a="1"/>
  <c r="R227" i="101" a="1"/>
  <c r="G197" i="101" a="1"/>
  <c r="G213" i="101" a="1"/>
  <c r="BF22" i="99" a="1"/>
  <c r="CC44" i="99" a="1"/>
  <c r="E137" i="101" a="1"/>
  <c r="CP34" i="99" a="1"/>
  <c r="AY44" i="99" a="1"/>
  <c r="N351" i="101" a="1"/>
  <c r="R286" i="101" a="1"/>
  <c r="BQ44" i="99" a="1"/>
  <c r="G52" i="101" a="1"/>
  <c r="BV10" i="99" a="1"/>
  <c r="AV23" i="99" a="1"/>
  <c r="BA435" i="101" a="1"/>
  <c r="N78" i="101" a="1"/>
  <c r="E130" i="101" a="1"/>
  <c r="N208" i="101" a="1"/>
  <c r="U257" i="101" a="1"/>
  <c r="AG28" i="99" a="1"/>
  <c r="R197" i="101" a="1"/>
  <c r="E242" i="101" a="1"/>
  <c r="DX23" i="99" a="1"/>
  <c r="G209" i="101" a="1"/>
  <c r="T15" i="101" a="1"/>
  <c r="CZ16" i="99" a="1"/>
  <c r="BG56" i="99" a="1"/>
  <c r="BG53" i="99" a="1"/>
  <c r="S375" i="101" a="1"/>
  <c r="G323" i="101" a="1"/>
  <c r="DL37" i="99" a="1"/>
  <c r="EW20" i="99" a="1"/>
  <c r="Z54" i="99" a="1"/>
  <c r="AM50" i="99" a="1"/>
  <c r="AV24" i="99" a="1"/>
  <c r="CW8" i="99" a="1"/>
  <c r="K244" i="101" a="1"/>
  <c r="CX23" i="99" a="1"/>
  <c r="K8" i="101" a="1"/>
  <c r="F93" i="101" a="1"/>
  <c r="BU27" i="99" a="1"/>
  <c r="U432" i="101" a="1"/>
  <c r="S29" i="101" a="1"/>
  <c r="DV46" i="99" a="1"/>
  <c r="DH28" i="99" a="1"/>
  <c r="DK12" i="99" a="1"/>
  <c r="EC57" i="99" a="1"/>
  <c r="CP47" i="99" a="1"/>
  <c r="DF21" i="99" a="1"/>
  <c r="CK36" i="99" a="1"/>
  <c r="E373" i="101" a="1"/>
  <c r="BF53" i="99" a="1"/>
  <c r="EV33" i="99" a="1"/>
  <c r="ED41" i="99" a="1"/>
  <c r="K100" i="101" a="1"/>
  <c r="S171" i="101" a="1"/>
  <c r="G51" i="101" a="1"/>
  <c r="AK31" i="99" a="1"/>
  <c r="U121" i="101" a="1"/>
  <c r="D298" i="101" a="1"/>
  <c r="EP8" i="99" a="1"/>
  <c r="T265" i="101" a="1"/>
  <c r="L57" i="101" a="1"/>
  <c r="BQ43" i="99" a="1"/>
  <c r="CB21" i="99" a="1"/>
  <c r="BV22" i="99" a="1"/>
  <c r="AG14" i="99" a="1"/>
  <c r="DE23" i="99" a="1"/>
  <c r="D388" i="101" a="1"/>
  <c r="T264" i="101" a="1"/>
  <c r="E420" i="101" a="1"/>
  <c r="AD17" i="99" a="1"/>
  <c r="D21" i="101" a="1"/>
  <c r="R194" i="101" a="1"/>
  <c r="AU50" i="99" a="1"/>
  <c r="BA44" i="99" a="1"/>
  <c r="G173" i="101" a="1"/>
  <c r="D331" i="101" a="1"/>
  <c r="G402" i="101" a="1"/>
  <c r="CY47" i="99" a="1"/>
  <c r="CQ17" i="99" a="1"/>
  <c r="DK32" i="99" a="1"/>
  <c r="ED57" i="99" a="1"/>
  <c r="BT37" i="99" a="1"/>
  <c r="AQ40" i="99" a="1"/>
  <c r="BA27" i="99" a="1"/>
  <c r="CY43" i="99" a="1"/>
  <c r="AG30" i="99" a="1"/>
  <c r="DR43" i="99" a="1"/>
  <c r="T386" i="101" a="1"/>
  <c r="E410" i="101" a="1"/>
  <c r="T82" i="101" a="1"/>
  <c r="AR44" i="99" a="1"/>
  <c r="DY50" i="99" a="1"/>
  <c r="AE41" i="99" a="1"/>
  <c r="L357" i="101" a="1"/>
  <c r="L365" i="101" a="1"/>
  <c r="R80" i="101" a="1"/>
  <c r="G406" i="101" a="1"/>
  <c r="E46" i="101" a="1"/>
  <c r="R123" i="101" a="1"/>
  <c r="AW56" i="99" a="1"/>
  <c r="N167" i="101" a="1"/>
  <c r="M399" i="101" a="1"/>
  <c r="AK41" i="99" a="1"/>
  <c r="T292" i="101" a="1"/>
  <c r="BG32" i="99" a="1"/>
  <c r="EN52" i="99" a="1"/>
  <c r="R398" i="101" a="1"/>
  <c r="DE25" i="99" a="1"/>
  <c r="EL13" i="99" a="1"/>
  <c r="K300" i="101" a="1"/>
  <c r="N336" i="101" a="1"/>
  <c r="BQ15" i="99" a="1"/>
  <c r="CZ50" i="99" a="1"/>
  <c r="CY49" i="99" a="1"/>
  <c r="Y427" i="101" a="1"/>
  <c r="Y422" i="101" a="1"/>
  <c r="S219" i="101" a="1"/>
  <c r="DT37" i="99" a="1"/>
  <c r="DK35" i="99" a="1"/>
  <c r="EG20" i="99" a="1"/>
  <c r="U349" i="101" a="1"/>
  <c r="M31" i="101" a="1"/>
  <c r="AB19" i="99" a="1"/>
  <c r="BH28" i="99" a="1"/>
  <c r="AX453" i="101" a="1"/>
  <c r="G15" i="101" a="1"/>
  <c r="BV21" i="99" a="1"/>
  <c r="DM31" i="99" a="1"/>
  <c r="CZ45" i="99" a="1"/>
  <c r="F207" i="101" a="1"/>
  <c r="G238" i="101" a="1"/>
  <c r="L240" i="101" a="1"/>
  <c r="Z24" i="101" a="1"/>
  <c r="CA13" i="99" a="1"/>
  <c r="G216" i="101" a="1"/>
  <c r="BG26" i="99" a="1"/>
  <c r="T137" i="101" a="1"/>
  <c r="K64" i="101" a="1"/>
  <c r="E235" i="101" a="1"/>
  <c r="EU56" i="99" a="1"/>
  <c r="Z52" i="99" a="1"/>
  <c r="T208" i="101" a="1"/>
  <c r="S434" i="101" a="1"/>
  <c r="BF26" i="99" a="1"/>
  <c r="N9" i="101" a="1"/>
  <c r="U110" i="101" a="1"/>
  <c r="ET47" i="99" a="1"/>
  <c r="DA19" i="99" a="1"/>
  <c r="AH45" i="99" a="1"/>
  <c r="D346" i="101" a="1"/>
  <c r="CT48" i="99" a="1"/>
  <c r="K151" i="101" a="1"/>
  <c r="DS23" i="99" a="1"/>
  <c r="U422" i="101" a="1"/>
  <c r="DV20" i="99" a="1"/>
  <c r="M375" i="101" a="1"/>
  <c r="G240" i="101" a="1"/>
  <c r="D25" i="101" a="1"/>
  <c r="BG9" i="99" a="1"/>
  <c r="K345" i="101" a="1"/>
  <c r="CV34" i="99" a="1"/>
  <c r="DU18" i="99" a="1"/>
  <c r="DQ39" i="99" a="1"/>
  <c r="D40" i="101" a="1"/>
  <c r="BH47" i="99" a="1"/>
  <c r="EQ43" i="99" a="1"/>
  <c r="K250" i="101" a="1"/>
  <c r="M27" i="101" a="1"/>
  <c r="K398" i="101" a="1"/>
  <c r="K156" i="101" a="1"/>
  <c r="U102" i="101" a="1"/>
  <c r="N314" i="101" a="1"/>
  <c r="AT20" i="99" a="1"/>
  <c r="BR17" i="99" a="1"/>
  <c r="K134" i="101" a="1"/>
  <c r="K13" i="101" a="1"/>
  <c r="M344" i="101" a="1"/>
  <c r="AZ450" i="101" a="1"/>
  <c r="T408" i="101" a="1"/>
  <c r="R71" i="101" a="1"/>
  <c r="D156" i="101" a="1"/>
  <c r="F338" i="101" a="1"/>
  <c r="G93" i="101" a="1"/>
  <c r="F41" i="101" a="1"/>
  <c r="AO39" i="99" a="1"/>
  <c r="DL8" i="99" a="1"/>
  <c r="BL19" i="99" a="1"/>
  <c r="E213" i="101" a="1"/>
  <c r="AR57" i="99" a="1"/>
  <c r="DW54" i="99" a="1"/>
  <c r="EH44" i="99" a="1"/>
  <c r="AF51" i="99" a="1"/>
  <c r="D203" i="101" a="1"/>
  <c r="CK9" i="99" a="1"/>
  <c r="DU26" i="99" a="1"/>
  <c r="CR48" i="99" a="1"/>
  <c r="S315" i="101" a="1"/>
  <c r="EP41" i="99" a="1"/>
  <c r="K361" i="101" a="1"/>
  <c r="CR25" i="99" a="1"/>
  <c r="D428" i="101" a="1"/>
  <c r="U195" i="101" a="1"/>
  <c r="N280" i="101" a="1"/>
  <c r="BN26" i="99" a="1"/>
  <c r="DU49" i="99" a="1"/>
  <c r="N196" i="101" a="1"/>
  <c r="BO19" i="99" a="1"/>
  <c r="BQ35" i="99" a="1"/>
  <c r="AJ28" i="99" a="1"/>
  <c r="BA10" i="99" a="1"/>
  <c r="CA48" i="99" a="1"/>
  <c r="M310" i="101" a="1"/>
  <c r="F50" i="101" a="1"/>
  <c r="K323" i="101" a="1"/>
  <c r="BH53" i="99" a="1"/>
  <c r="L106" i="101" a="1"/>
  <c r="L206" i="101" a="1"/>
  <c r="G132" i="101" a="1"/>
  <c r="T150" i="101" a="1"/>
  <c r="CP35" i="99" a="1"/>
  <c r="EN40" i="99" a="1"/>
  <c r="AK431" i="101" a="1"/>
  <c r="F394" i="101" a="1"/>
  <c r="E306" i="101" a="1"/>
  <c r="Z35" i="99" a="1"/>
  <c r="R148" i="101" a="1"/>
  <c r="E354" i="101" a="1"/>
  <c r="R134" i="101" a="1"/>
  <c r="D90" i="101" a="1"/>
  <c r="AJ43" i="99" a="1"/>
  <c r="F45" i="101" a="1"/>
  <c r="EP29" i="99" a="1"/>
  <c r="AP441" i="101" a="1"/>
  <c r="EC20" i="99" a="1"/>
  <c r="M420" i="101" a="1"/>
  <c r="U397" i="101" a="1"/>
  <c r="DC18" i="99" a="1"/>
  <c r="BP49" i="99" a="1"/>
  <c r="CL42" i="99" a="1"/>
  <c r="G302" i="101" a="1"/>
  <c r="EC54" i="99" a="1"/>
  <c r="D356" i="101" a="1"/>
  <c r="M150" i="101" a="1"/>
  <c r="N436" i="101" a="1"/>
  <c r="BI14" i="99" a="1"/>
  <c r="CL13" i="99" a="1"/>
  <c r="CL20" i="99" a="1"/>
  <c r="M415" i="101" a="1"/>
  <c r="F89" i="101" a="1"/>
  <c r="DU25" i="99" a="1"/>
  <c r="K8" i="99" a="1"/>
  <c r="N108" i="101" a="1"/>
  <c r="S293" i="101" a="1"/>
  <c r="AB53" i="101" a="1"/>
  <c r="CV20" i="99" a="1"/>
  <c r="K179" i="101" a="1"/>
  <c r="G118" i="101" a="1"/>
  <c r="EM10" i="99" a="1"/>
  <c r="E68" i="101" a="1"/>
  <c r="DF30" i="99" a="1"/>
  <c r="L400" i="101" a="1"/>
  <c r="AU42" i="99" a="1"/>
  <c r="AA455" i="101" a="1"/>
  <c r="AZ39" i="99" a="1"/>
  <c r="M166" i="101" a="1"/>
  <c r="S190" i="101" a="1"/>
  <c r="L150" i="101" a="1"/>
  <c r="DA35" i="99" a="1"/>
  <c r="CV17" i="99" a="1"/>
  <c r="K317" i="101" a="1"/>
  <c r="EJ57" i="99" a="1"/>
  <c r="DI9" i="99" a="1"/>
  <c r="AK48" i="99" a="1"/>
  <c r="DT46" i="99" a="1"/>
  <c r="AX10" i="99" a="1"/>
  <c r="E215" i="101" a="1"/>
  <c r="CN55" i="99" a="1"/>
  <c r="M247" i="101" a="1"/>
  <c r="ER13" i="99" a="1"/>
  <c r="AY434" i="101" a="1"/>
  <c r="AQ51" i="99" a="1"/>
  <c r="AF28" i="99" a="1"/>
  <c r="L93" i="101" a="1"/>
  <c r="U282" i="101" a="1"/>
  <c r="AW33" i="99" a="1"/>
  <c r="T164" i="101" a="1"/>
  <c r="E353" i="101" a="1"/>
  <c r="BE46" i="99" a="1"/>
  <c r="DF51" i="99" a="1"/>
  <c r="D399" i="101" a="1"/>
  <c r="BA20" i="99" a="1"/>
  <c r="EE48" i="99" a="1"/>
  <c r="AZ452" i="101" a="1"/>
  <c r="EY26" i="99" a="1"/>
  <c r="L65" i="101" a="1"/>
  <c r="F426" i="101" a="1"/>
  <c r="AD26" i="99" a="1"/>
  <c r="R350" i="101" a="1"/>
  <c r="BG54" i="99" a="1"/>
  <c r="CL39" i="99" a="1"/>
  <c r="N102" i="101" a="1"/>
  <c r="BF33" i="99" a="1"/>
  <c r="BU47" i="99" a="1"/>
  <c r="N201" i="101" a="1"/>
  <c r="DI31" i="99" a="1"/>
  <c r="BV8" i="99" a="1"/>
  <c r="EO13" i="99" a="1"/>
  <c r="CT13" i="99" a="1"/>
  <c r="D414" i="101" a="1"/>
  <c r="D148" i="101" a="1"/>
  <c r="DO50" i="99" a="1"/>
  <c r="ED36" i="99" a="1"/>
  <c r="BH48" i="99" a="1"/>
  <c r="AZ9" i="99" a="1"/>
  <c r="BP40" i="99" a="1"/>
  <c r="AX28" i="99" a="1"/>
  <c r="BO11" i="99" a="1"/>
  <c r="EX38" i="99" a="1"/>
  <c r="AI16" i="99" a="1"/>
  <c r="U29" i="101" a="1"/>
  <c r="BV40" i="99" a="1"/>
  <c r="S284" i="101" a="1"/>
  <c r="N302" i="101" a="1"/>
  <c r="D83" i="101" a="1"/>
  <c r="F407" i="101" a="1"/>
  <c r="DA12" i="99" a="1"/>
  <c r="AY433" i="101" a="1"/>
  <c r="BI26" i="99" a="1"/>
  <c r="AA35" i="101" a="1"/>
  <c r="EL15" i="99" a="1"/>
  <c r="U288" i="101" a="1"/>
  <c r="BU54" i="99" a="1"/>
  <c r="AN12" i="99" a="1"/>
  <c r="K103" i="101" a="1"/>
  <c r="Y424" i="101" a="1"/>
  <c r="L163" i="101" a="1"/>
  <c r="D91" i="101" a="1"/>
  <c r="D261" i="101" a="1"/>
  <c r="CZ46" i="99" a="1"/>
  <c r="AP36" i="99" a="1"/>
  <c r="AS16" i="99" a="1"/>
  <c r="F265" i="101" a="1"/>
  <c r="AW8" i="99" a="1"/>
  <c r="EE36" i="99" a="1"/>
  <c r="K57" i="101" a="1"/>
  <c r="CW24" i="99" a="1"/>
  <c r="EG22" i="99" a="1"/>
  <c r="L405" i="101" a="1"/>
  <c r="BB43" i="99" a="1"/>
  <c r="DF23" i="99" a="1"/>
  <c r="BF44" i="99" a="1"/>
  <c r="D360" i="101" a="1"/>
  <c r="AY30" i="99" a="1"/>
  <c r="AX54" i="99" a="1"/>
  <c r="BW29" i="99" a="1"/>
  <c r="R353" i="101" a="1"/>
  <c r="CR36" i="99" a="1"/>
  <c r="BX21" i="99" a="1"/>
  <c r="E250" i="101" a="1"/>
  <c r="DP53" i="99" a="1"/>
  <c r="AD33" i="99" a="1"/>
  <c r="D130" i="101" a="1"/>
  <c r="U423" i="101" a="1"/>
  <c r="DM33" i="99" a="1"/>
  <c r="Z33" i="101" a="1"/>
  <c r="R244" i="101" a="1"/>
  <c r="E42" i="101" a="1"/>
  <c r="CA39" i="99" a="1"/>
  <c r="AD8" i="99" a="1"/>
  <c r="N430" i="101" a="1"/>
  <c r="EA17" i="99" a="1"/>
  <c r="BV34" i="99" a="1"/>
  <c r="BA421" i="101" a="1"/>
  <c r="L366" i="101" a="1"/>
  <c r="T362" i="101" a="1"/>
  <c r="AO444" i="101" a="1"/>
  <c r="AZ50" i="99" a="1"/>
  <c r="DV54" i="99" a="1"/>
  <c r="BF49" i="99" a="1"/>
  <c r="D39" i="101" a="1"/>
  <c r="AJ10" i="99" a="1"/>
  <c r="K264" i="101" a="1"/>
  <c r="CP27" i="99" a="1"/>
  <c r="DK28" i="99" a="1"/>
  <c r="D306" i="101" a="1"/>
  <c r="U376" i="101" a="1"/>
  <c r="CX35" i="99" a="1"/>
  <c r="M234" i="101" a="1"/>
  <c r="BZ18" i="99" a="1"/>
  <c r="BH20" i="99" a="1"/>
  <c r="DD36" i="99" a="1"/>
  <c r="EG52" i="99" a="1"/>
  <c r="BM19" i="99" a="1"/>
  <c r="EO40" i="99" a="1"/>
  <c r="T222" i="101" a="1"/>
  <c r="EB57" i="99" a="1"/>
  <c r="K153" i="101" a="1"/>
  <c r="BM46" i="99" a="1"/>
  <c r="EH43" i="99" a="1"/>
  <c r="G150" i="101" a="1"/>
  <c r="E161" i="101" a="1"/>
  <c r="L162" i="101" a="1"/>
  <c r="DI49" i="99" a="1"/>
  <c r="AL44" i="99" a="1"/>
  <c r="BP35" i="99" a="1"/>
  <c r="F57" i="101" a="1"/>
  <c r="S388" i="101" a="1"/>
  <c r="R321" i="101" a="1"/>
  <c r="U258" i="101" a="1"/>
  <c r="EW40" i="99" a="1"/>
  <c r="D359" i="101" a="1"/>
  <c r="Y10" i="101" a="1"/>
  <c r="S38" i="101" a="1"/>
  <c r="AL22" i="99" a="1"/>
  <c r="K193" i="101" a="1"/>
  <c r="BQ54" i="99" a="1"/>
  <c r="M229" i="101" a="1"/>
  <c r="AT29" i="99" a="1"/>
  <c r="M413" i="101" a="1"/>
  <c r="AQ45" i="99" a="1"/>
  <c r="DJ45" i="99" a="1"/>
  <c r="AM423" i="101" a="1"/>
  <c r="M314" i="101" a="1"/>
  <c r="AH14" i="99" a="1"/>
  <c r="DW44" i="99" a="1"/>
  <c r="BF14" i="99" a="1"/>
  <c r="CX9" i="99" a="1"/>
  <c r="ED21" i="99" a="1"/>
  <c r="CZ11" i="99" a="1"/>
  <c r="CY13" i="99" a="1"/>
  <c r="ED15" i="99" a="1"/>
  <c r="EJ30" i="99" a="1"/>
  <c r="DW51" i="99" a="1"/>
  <c r="DI16" i="99" a="1"/>
  <c r="ES54" i="99" a="1"/>
  <c r="E176" i="101" a="1"/>
  <c r="M244" i="101" a="1"/>
  <c r="DH47" i="99" a="1"/>
  <c r="S75" i="101" a="1"/>
  <c r="CU34" i="99" a="1"/>
  <c r="M183" i="101" a="1"/>
  <c r="F66" i="101" a="1"/>
  <c r="CC12" i="99" a="1"/>
  <c r="M136" i="101" a="1"/>
  <c r="R434" i="101" a="1"/>
  <c r="S317" i="101" a="1"/>
  <c r="BA442" i="101" a="1"/>
  <c r="EU40" i="99" a="1"/>
  <c r="DZ49" i="99" a="1"/>
  <c r="R38" i="101" a="1"/>
  <c r="G258" i="101" a="1"/>
  <c r="CR16" i="99" a="1"/>
  <c r="G330" i="101" a="1"/>
  <c r="EU19" i="99" a="1"/>
  <c r="EG42" i="99" a="1"/>
  <c r="K237" i="101" a="1"/>
  <c r="N148" i="101" a="1"/>
  <c r="D145" i="101" a="1"/>
  <c r="BM51" i="99" a="1"/>
  <c r="N269" i="101" a="1"/>
  <c r="AO22" i="99" a="1"/>
  <c r="AK425" i="101" a="1"/>
  <c r="R39" i="101" a="1"/>
  <c r="L104" i="101" a="1"/>
  <c r="N435" i="101" a="1"/>
  <c r="U201" i="101" a="1"/>
  <c r="F341" i="101" a="1"/>
  <c r="D78" i="101" a="1"/>
  <c r="DC28" i="99" a="1"/>
  <c r="F191" i="101" a="1"/>
  <c r="CY44" i="99" a="1"/>
  <c r="CL26" i="99" a="1"/>
  <c r="E200" i="101" a="1"/>
  <c r="E230" i="101" a="1"/>
  <c r="S403" i="101" a="1"/>
  <c r="R141" i="101" a="1"/>
  <c r="BK15" i="99" a="1"/>
  <c r="L15" i="101" a="1"/>
  <c r="AY52" i="99" a="1"/>
  <c r="CV22" i="99" a="1"/>
  <c r="AO452" i="101" a="1"/>
  <c r="S11" i="101" a="1"/>
  <c r="DO36" i="99" a="1"/>
  <c r="CY19" i="99" a="1"/>
  <c r="E14" i="101" a="1"/>
  <c r="Z14" i="99" a="1"/>
  <c r="U105" i="101" a="1"/>
  <c r="E12" i="101" a="1"/>
  <c r="EO34" i="99" a="1"/>
  <c r="D250" i="101" a="1"/>
  <c r="Y456" i="101" a="1"/>
  <c r="EV39" i="99" a="1"/>
  <c r="CX18" i="99" a="1"/>
  <c r="Y8" i="101" a="1"/>
  <c r="E101" i="101" a="1"/>
  <c r="T42" i="101" a="1"/>
  <c r="F114" i="101" a="1"/>
  <c r="BQ42" i="99" a="1"/>
  <c r="D103" i="101" a="1"/>
  <c r="AR52" i="99" a="1"/>
  <c r="L342" i="101" a="1"/>
  <c r="N359" i="101" a="1"/>
  <c r="DJ27" i="99" a="1"/>
  <c r="K20" i="101" a="1"/>
  <c r="U35" i="101" a="1"/>
  <c r="AB65" i="101" a="1"/>
  <c r="U232" i="101" a="1"/>
  <c r="N405" i="101" a="1"/>
  <c r="N163" i="101" a="1"/>
  <c r="AF8" i="99" a="1"/>
  <c r="K81" i="101" a="1"/>
  <c r="DW15" i="99" a="1"/>
  <c r="D51" i="101" a="1"/>
  <c r="F304" i="101" a="1"/>
  <c r="EB51" i="99" a="1"/>
  <c r="E431" i="101" a="1"/>
  <c r="BD14" i="99" a="1"/>
  <c r="BJ34" i="99" a="1"/>
  <c r="CA20" i="99" a="1"/>
  <c r="BT41" i="99" a="1"/>
  <c r="BU29" i="99" a="1"/>
  <c r="AW424" i="101" a="1"/>
  <c r="DU29" i="99" a="1"/>
  <c r="DZ31" i="99" a="1"/>
  <c r="DW55" i="99" a="1"/>
  <c r="D268" i="101" a="1"/>
  <c r="CQ57" i="99" a="1"/>
  <c r="D128" i="101" a="1"/>
  <c r="K330" i="101" a="1"/>
  <c r="S83" i="101" a="1"/>
  <c r="L248" i="101" a="1"/>
  <c r="DQ57" i="99" a="1"/>
  <c r="U353" i="101" a="1"/>
  <c r="Y10" i="99" a="1"/>
  <c r="M9" i="101" a="1"/>
  <c r="EH15" i="99" a="1"/>
  <c r="EI41" i="99" a="1"/>
  <c r="BY43" i="99" a="1"/>
  <c r="EO17" i="99" a="1"/>
  <c r="AQ28" i="99" a="1"/>
  <c r="E188" i="101" a="1"/>
  <c r="Z36" i="101" a="1"/>
  <c r="AB428" i="101" a="1"/>
  <c r="AN435" i="101" a="1"/>
  <c r="DD32" i="99" a="1"/>
  <c r="BN31" i="99" a="1"/>
  <c r="AB26" i="101" a="1"/>
  <c r="AW46" i="99" a="1"/>
  <c r="DG31" i="99" a="1"/>
  <c r="BI42" i="99" a="1"/>
  <c r="CW18" i="99" a="1"/>
  <c r="L158" i="101" a="1"/>
  <c r="L121" i="101" a="1"/>
  <c r="ER33" i="99" a="1"/>
  <c r="AB59" i="101" a="1"/>
  <c r="ER10" i="99" a="1"/>
  <c r="EN29" i="99" a="1"/>
  <c r="G337" i="101" a="1"/>
  <c r="EH56" i="99" a="1"/>
  <c r="DN10" i="99" a="1"/>
  <c r="AV33" i="99" a="1"/>
  <c r="AV440" i="101" a="1"/>
  <c r="DC45" i="99" a="1"/>
  <c r="EJ37" i="99" a="1"/>
  <c r="EW53" i="99" a="1"/>
  <c r="DF16" i="99" a="1"/>
  <c r="AB29" i="101" a="1"/>
  <c r="G325" i="101" a="1"/>
  <c r="R264" i="101" a="1"/>
  <c r="R43" i="101" a="1"/>
  <c r="T290" i="101" a="1"/>
  <c r="CL52" i="99" a="1"/>
  <c r="F400" i="101" a="1"/>
  <c r="DH16" i="99" a="1"/>
  <c r="E164" i="101" a="1"/>
  <c r="N372" i="101" a="1"/>
  <c r="BZ16" i="99" a="1"/>
  <c r="AY55" i="99" a="1"/>
  <c r="EC23" i="99" a="1"/>
  <c r="DC17" i="99" a="1"/>
  <c r="T294" i="101" a="1"/>
  <c r="BE16" i="99" a="1"/>
  <c r="N210" i="101" a="1"/>
  <c r="U197" i="101" a="1"/>
  <c r="AY422" i="101" a="1"/>
  <c r="F399" i="101" a="1"/>
  <c r="D240" i="101" a="1"/>
  <c r="D206" i="101" a="1"/>
  <c r="S344" i="101" a="1"/>
  <c r="BM29" i="99" a="1"/>
  <c r="Y39" i="101" a="1"/>
  <c r="EA12" i="99" a="1"/>
  <c r="DX54" i="99" a="1"/>
  <c r="DH38" i="99" a="1"/>
  <c r="DG14" i="99" a="1"/>
  <c r="EJ10" i="99" a="1"/>
  <c r="F189" i="101" a="1"/>
  <c r="EO43" i="99" a="1"/>
  <c r="L25" i="101" a="1"/>
  <c r="M43" i="101" a="1"/>
  <c r="DJ49" i="99" a="1"/>
  <c r="E13" i="101" a="1"/>
  <c r="AS51" i="99" a="1"/>
  <c r="F135" i="101" a="1"/>
  <c r="CA34" i="99" a="1"/>
  <c r="BR16" i="99" a="1"/>
  <c r="U71" i="101" a="1"/>
  <c r="F275" i="101" a="1"/>
  <c r="EK39" i="99" a="1"/>
  <c r="S177" i="101" a="1"/>
  <c r="U111" i="101" a="1"/>
  <c r="K256" i="101" a="1"/>
  <c r="AS26" i="99" a="1"/>
  <c r="K293" i="101" a="1"/>
  <c r="EH29" i="99" a="1"/>
  <c r="AS12" i="99" a="1"/>
  <c r="CP15" i="99" a="1"/>
  <c r="ES35" i="99" a="1"/>
  <c r="AA447" i="101" a="1"/>
  <c r="CM35" i="99" a="1"/>
  <c r="EB10" i="99" a="1"/>
  <c r="D67" i="101" a="1"/>
  <c r="U56" i="101" a="1"/>
  <c r="EU23" i="99" a="1"/>
  <c r="L149" i="101" a="1"/>
  <c r="AL50" i="99" a="1"/>
  <c r="S258" i="101" a="1"/>
  <c r="EF39" i="99" a="1"/>
  <c r="AQ56" i="99" a="1"/>
  <c r="DB8" i="99" a="1"/>
  <c r="R181" i="101" a="1"/>
  <c r="E407" i="101" a="1"/>
  <c r="E299" i="101" a="1"/>
  <c r="EN37" i="99" a="1"/>
  <c r="M245" i="101" a="1"/>
  <c r="R113" i="101" a="1"/>
  <c r="K379" i="101" a="1"/>
  <c r="DB53" i="99" a="1"/>
  <c r="AN22" i="99" a="1"/>
  <c r="AW26" i="99" a="1"/>
  <c r="BG46" i="99" a="1"/>
  <c r="K373" i="101" a="1"/>
  <c r="CU14" i="99" a="1"/>
  <c r="DE45" i="99" a="1"/>
  <c r="EO57" i="99" a="1"/>
  <c r="S271" i="101" a="1"/>
  <c r="BS27" i="99" a="1"/>
  <c r="M262" i="101" a="1"/>
  <c r="EB33" i="99" a="1"/>
  <c r="DP31" i="99" a="1"/>
  <c r="T433" i="101" a="1"/>
  <c r="E142" i="101" a="1"/>
  <c r="U394" i="101" a="1"/>
  <c r="M432" i="101" a="1"/>
  <c r="BE41" i="99" a="1"/>
  <c r="DE8" i="99" a="1"/>
  <c r="AJ25" i="99" a="1"/>
  <c r="N292" i="101" a="1"/>
  <c r="DS48" i="99" a="1"/>
  <c r="L268" i="101" a="1"/>
  <c r="AO42" i="99" a="1"/>
  <c r="R152" i="101" a="1"/>
  <c r="EE41" i="99" a="1"/>
  <c r="BL53" i="99" a="1"/>
  <c r="M80" i="101" a="1"/>
  <c r="AP450" i="101" a="1"/>
  <c r="M322" i="101" a="1"/>
  <c r="AH38" i="99" a="1"/>
  <c r="DC31" i="99" a="1"/>
  <c r="DS45" i="99" a="1"/>
  <c r="S195" i="101" a="1"/>
  <c r="BM37" i="99" a="1"/>
  <c r="D137" i="101" a="1"/>
  <c r="AA24" i="99" a="1"/>
  <c r="DD56" i="99" a="1"/>
  <c r="Z16" i="101" a="1"/>
  <c r="AT23" i="99" a="1"/>
  <c r="G373" i="101" a="1"/>
  <c r="EA29" i="99" a="1"/>
  <c r="M109" i="101" a="1"/>
  <c r="D179" i="101" a="1"/>
  <c r="AY439" i="101" a="1"/>
  <c r="EP20" i="99" a="1"/>
  <c r="AT10" i="99" a="1"/>
  <c r="EV42" i="99" a="1"/>
  <c r="CL14" i="99" a="1"/>
  <c r="BU46" i="99" a="1"/>
  <c r="CV10" i="99" a="1"/>
  <c r="BJ32" i="99" a="1"/>
  <c r="CU38" i="99" a="1"/>
  <c r="E26" i="101" a="1"/>
  <c r="AB420" i="101" a="1"/>
  <c r="AU33" i="99" a="1"/>
  <c r="K118" i="101" a="1"/>
  <c r="AH33" i="99" a="1"/>
  <c r="U22" i="101" a="1"/>
  <c r="CT11" i="99" a="1"/>
  <c r="AQ439" i="101" a="1"/>
  <c r="DU16" i="99" a="1"/>
  <c r="BT32" i="99" a="1"/>
  <c r="F21" i="101" a="1"/>
  <c r="K341" i="101" a="1"/>
  <c r="AB22" i="101" a="1"/>
  <c r="BK16" i="99" a="1"/>
  <c r="BY11" i="99" a="1"/>
  <c r="E262" i="101" a="1"/>
  <c r="AE44" i="99" a="1"/>
  <c r="D336" i="101" a="1"/>
  <c r="AB31" i="101" a="1"/>
  <c r="BG18" i="99" a="1"/>
  <c r="BW33" i="99" a="1"/>
  <c r="K273" i="101" a="1"/>
  <c r="AW11" i="99" a="1"/>
  <c r="T330" i="101" a="1"/>
  <c r="U299" i="101" a="1"/>
  <c r="BS34" i="99" a="1"/>
  <c r="G184" i="101" a="1"/>
  <c r="AM28" i="99" a="1"/>
  <c r="BT34" i="99" a="1"/>
  <c r="K255" i="101" a="1"/>
  <c r="DS13" i="99" a="1"/>
  <c r="EW8" i="99" a="1"/>
  <c r="BT14" i="99" a="1"/>
  <c r="K210" i="101" a="1"/>
  <c r="DQ46" i="99" a="1"/>
  <c r="EX39" i="99" a="1"/>
  <c r="BG33" i="99" a="1"/>
  <c r="AB45" i="99" a="1"/>
  <c r="BI34" i="99" a="1"/>
  <c r="AG51" i="99" a="1"/>
  <c r="DU48" i="99" a="1"/>
  <c r="AM56" i="99" a="1"/>
  <c r="T234" i="101" a="1"/>
  <c r="D280" i="101" a="1"/>
  <c r="L343" i="101" a="1"/>
  <c r="L338" i="101" a="1"/>
  <c r="D329" i="101" a="1"/>
  <c r="K113" i="101" a="1"/>
  <c r="G113" i="101" a="1"/>
  <c r="DB21" i="99" a="1"/>
  <c r="BI37" i="99" a="1"/>
  <c r="E18" i="101" a="1"/>
  <c r="EQ50" i="99" a="1"/>
  <c r="DN30" i="99" a="1"/>
  <c r="D401" i="101" a="1"/>
  <c r="G110" i="101" a="1"/>
  <c r="L368" i="101" a="1"/>
  <c r="U220" i="101" a="1"/>
  <c r="N218" i="101" a="1"/>
  <c r="Y25" i="101" a="1"/>
  <c r="G321" i="101" a="1"/>
  <c r="EC38" i="99" a="1"/>
  <c r="EK40" i="99" a="1"/>
  <c r="EE33" i="99" a="1"/>
  <c r="BW10" i="99" a="1"/>
  <c r="K350" i="101" a="1"/>
  <c r="Y65" i="101" a="1"/>
  <c r="EP46" i="99" a="1"/>
  <c r="K285" i="101" a="1"/>
  <c r="CN31" i="99" a="1"/>
  <c r="AB45" i="101" a="1"/>
  <c r="T149" i="101" a="1"/>
  <c r="K436" i="101" a="1"/>
  <c r="DW48" i="99" a="1"/>
  <c r="G96" i="101" a="1"/>
  <c r="T302" i="101" a="1"/>
  <c r="AY18" i="99" a="1"/>
  <c r="EN43" i="99" a="1"/>
  <c r="AK14" i="99" a="1"/>
  <c r="EY42" i="99" a="1"/>
  <c r="EJ19" i="99" a="1"/>
  <c r="M366" i="101" a="1"/>
  <c r="K415" i="101" a="1"/>
  <c r="G264" i="101" a="1"/>
  <c r="T432" i="101" a="1"/>
  <c r="R348" i="101" a="1"/>
  <c r="EP50" i="99" a="1"/>
  <c r="G408" i="101" a="1"/>
  <c r="AP49" i="99" a="1"/>
  <c r="BT49" i="99" a="1"/>
  <c r="BC39" i="99" a="1"/>
  <c r="BB46" i="99" a="1"/>
  <c r="ED55" i="99" a="1"/>
  <c r="F406" i="101" a="1"/>
  <c r="AH35" i="99" a="1"/>
  <c r="BA441" i="101" a="1"/>
  <c r="EP16" i="99" a="1"/>
  <c r="E123" i="101" a="1"/>
  <c r="AA426" i="101" a="1"/>
  <c r="EM25" i="99" a="1"/>
  <c r="Z23" i="101" a="1"/>
  <c r="E90" i="101" a="1"/>
  <c r="EI45" i="99" a="1"/>
  <c r="BC36" i="99" a="1"/>
  <c r="R263" i="101" a="1"/>
  <c r="CA10" i="99" a="1"/>
  <c r="S331" i="101" a="1"/>
  <c r="L189" i="101" a="1"/>
  <c r="DS17" i="99" a="1"/>
  <c r="EC8" i="99" a="1"/>
  <c r="R309" i="101" a="1"/>
  <c r="DK57" i="99" a="1"/>
  <c r="BI57" i="99" a="1"/>
  <c r="CV37" i="99" a="1"/>
  <c r="AM431" i="101" a="1"/>
  <c r="K422" i="101" a="1"/>
  <c r="T258" i="101" a="1"/>
  <c r="U147" i="101" a="1"/>
  <c r="EW54" i="99" a="1"/>
  <c r="R126" i="101" a="1"/>
  <c r="M390" i="101" a="1"/>
  <c r="T32" i="101" a="1"/>
  <c r="L331" i="101" a="1"/>
  <c r="D425" i="101" a="1"/>
  <c r="M58" i="101" a="1"/>
  <c r="CS39" i="99" a="1"/>
  <c r="R94" i="101" a="1"/>
  <c r="L82" i="101" a="1"/>
  <c r="M327" i="101" a="1"/>
  <c r="F203" i="101" a="1"/>
  <c r="N159" i="101" a="1"/>
  <c r="DF27" i="99" a="1"/>
  <c r="EI47" i="99" a="1"/>
  <c r="F216" i="101" a="1"/>
  <c r="DN33" i="99" a="1"/>
  <c r="AN440" i="101" a="1"/>
  <c r="DT32" i="99" a="1"/>
  <c r="E432" i="101" a="1"/>
  <c r="AP16" i="99" a="1"/>
  <c r="E377" i="101" a="1"/>
  <c r="BJ12" i="99" a="1"/>
  <c r="E304" i="101" a="1"/>
  <c r="D290" i="101" a="1"/>
  <c r="CO38" i="99" a="1"/>
  <c r="M318" i="101" a="1"/>
  <c r="BA451" i="101" a="1"/>
  <c r="CM21" i="99" a="1"/>
  <c r="AF24" i="99" a="1"/>
  <c r="S142" i="101" a="1"/>
  <c r="U31" i="101" a="1"/>
  <c r="L10" i="99" a="1"/>
  <c r="T66" i="101" a="1"/>
  <c r="BN28" i="99" a="1"/>
  <c r="G57" i="101" a="1"/>
  <c r="BV14" i="99" a="1"/>
  <c r="E302" i="101" a="1"/>
  <c r="BG14" i="99" a="1"/>
  <c r="CR33" i="99" a="1"/>
  <c r="AN441" i="101" a="1"/>
  <c r="EB13" i="99" a="1"/>
  <c r="N162" i="101" a="1"/>
  <c r="ET56" i="99" a="1"/>
  <c r="EY15" i="99" a="1"/>
  <c r="D42" i="101" a="1"/>
  <c r="T161" i="101" a="1"/>
  <c r="E91" i="101" a="1"/>
  <c r="BM56" i="99" a="1"/>
  <c r="AX36" i="99" a="1"/>
  <c r="DY35" i="99" a="1"/>
  <c r="BH10" i="99" a="1"/>
  <c r="AZ21" i="99" a="1"/>
  <c r="U198" i="101" a="1"/>
  <c r="CB41" i="99" a="1"/>
  <c r="D219" i="101" a="1"/>
  <c r="EQ14" i="99" a="1"/>
  <c r="T247" i="101" a="1"/>
  <c r="T162" i="101" a="1"/>
  <c r="DQ54" i="99" a="1"/>
  <c r="M82" i="101" a="1"/>
  <c r="DB9" i="99" a="1"/>
  <c r="R349" i="101" a="1"/>
  <c r="R365" i="101" a="1"/>
  <c r="F410" i="101" a="1"/>
  <c r="CW50" i="99" a="1"/>
  <c r="L159" i="101" a="1"/>
  <c r="AM422" i="101" a="1"/>
  <c r="CU8" i="99" a="1"/>
  <c r="D55" i="101" a="1"/>
  <c r="U300" i="101" a="1"/>
  <c r="S178" i="101" a="1"/>
  <c r="CZ22" i="99" a="1"/>
  <c r="CV25" i="99" a="1"/>
  <c r="D176" i="101" a="1"/>
  <c r="T53" i="101" a="1"/>
  <c r="AK426" i="101" a="1"/>
  <c r="CU24" i="99" a="1"/>
  <c r="AK51" i="99" a="1"/>
  <c r="AL449" i="101" a="1"/>
  <c r="S432" i="101" a="1"/>
  <c r="F368" i="101" a="1"/>
  <c r="EK9" i="99" a="1"/>
  <c r="AO9" i="99" a="1"/>
  <c r="U175" i="101" a="1"/>
  <c r="AR432" i="101" a="1"/>
  <c r="BJ50" i="99" a="1"/>
  <c r="EF57" i="99" a="1"/>
  <c r="CA31" i="99" a="1"/>
  <c r="M380" i="101" a="1"/>
  <c r="BT25" i="99" a="1"/>
  <c r="F126" i="101" a="1"/>
  <c r="BW13" i="99" a="1"/>
  <c r="AD57" i="99" a="1"/>
  <c r="DW20" i="99" a="1"/>
  <c r="CZ47" i="99" a="1"/>
  <c r="F9" i="99" a="1"/>
  <c r="M54" i="101" a="1"/>
  <c r="DH35" i="99" a="1"/>
  <c r="AS448" i="101" a="1"/>
  <c r="AE45" i="99" a="1"/>
  <c r="AK16" i="99" a="1"/>
  <c r="T228" i="101" a="1"/>
  <c r="AK423" i="101" a="1"/>
  <c r="BB24" i="99" a="1"/>
  <c r="EQ34" i="99" a="1"/>
  <c r="AE24" i="99" a="1"/>
  <c r="CK50" i="99" a="1"/>
  <c r="K150" i="101" a="1"/>
  <c r="ET49" i="99" a="1"/>
  <c r="BR29" i="99" a="1"/>
  <c r="T425" i="101" a="1"/>
  <c r="DY19" i="99" a="1"/>
  <c r="BA31" i="99" a="1"/>
  <c r="AM433" i="101" a="1"/>
  <c r="BP36" i="99" a="1"/>
  <c r="R41" i="101" a="1"/>
  <c r="CP17" i="99" a="1"/>
  <c r="G186" i="101" a="1"/>
  <c r="CP38" i="99" a="1"/>
  <c r="DO35" i="99" a="1"/>
  <c r="CX21" i="99" a="1"/>
  <c r="L166" i="101" a="1"/>
  <c r="S410" i="101" a="1"/>
  <c r="AZ26" i="99" a="1"/>
  <c r="T430" i="101" a="1"/>
  <c r="AQ57" i="99" a="1"/>
  <c r="K22" i="101" a="1"/>
  <c r="AF32" i="99" a="1"/>
  <c r="EN11" i="99" a="1"/>
  <c r="BC51" i="99" a="1"/>
  <c r="EY37" i="99" a="1"/>
  <c r="DM9" i="99" a="1"/>
  <c r="Z17" i="99" a="1"/>
  <c r="G256" i="101" a="1"/>
  <c r="U364" i="101" a="1"/>
  <c r="T51" i="101" a="1"/>
  <c r="F12" i="101" a="1"/>
  <c r="S114" i="101" a="1"/>
  <c r="D139" i="101" a="1"/>
  <c r="EX15" i="99" a="1"/>
  <c r="E199" i="101" a="1"/>
  <c r="CS40" i="99" a="1"/>
  <c r="EQ37" i="99" a="1"/>
  <c r="BD33" i="99" a="1"/>
  <c r="EN39" i="99" a="1"/>
  <c r="G255" i="101" a="1"/>
  <c r="CP30" i="99" a="1"/>
  <c r="M51" i="101" a="1"/>
  <c r="CW35" i="99" a="1"/>
  <c r="EO19" i="99" a="1"/>
  <c r="U51" i="101" a="1"/>
  <c r="M37" i="101" a="1"/>
  <c r="L94" i="101" a="1"/>
  <c r="BN25" i="99" a="1"/>
  <c r="F13" i="99" a="1"/>
  <c r="AX11" i="99" a="1"/>
  <c r="K243" i="101" a="1"/>
  <c r="CA51" i="99" a="1"/>
  <c r="DK21" i="99" a="1"/>
  <c r="CY46" i="99" a="1"/>
  <c r="AB63" i="101" a="1"/>
  <c r="DE19" i="99" a="1"/>
  <c r="R406" i="101" a="1"/>
  <c r="BK49" i="99" a="1"/>
  <c r="G203" i="101" a="1"/>
  <c r="R359" i="101" a="1"/>
  <c r="D407" i="101" a="1"/>
  <c r="G433" i="101" a="1"/>
  <c r="CR15" i="99" a="1"/>
  <c r="R27" i="101" a="1"/>
  <c r="BD18" i="99" a="1"/>
  <c r="AT49" i="99" a="1"/>
  <c r="N86" i="101" a="1"/>
  <c r="DO12" i="99" a="1"/>
  <c r="N355" i="101" a="1"/>
  <c r="U298" i="101" a="1"/>
  <c r="T267" i="101" a="1"/>
  <c r="EM48" i="99" a="1"/>
  <c r="K426" i="101" a="1"/>
  <c r="EN36" i="99" a="1"/>
  <c r="K318" i="101" a="1"/>
  <c r="CV51" i="99" a="1"/>
  <c r="M128" i="101" a="1"/>
  <c r="AZ17" i="99" a="1"/>
  <c r="EU53" i="99" a="1"/>
  <c r="K223" i="101" a="1"/>
  <c r="CM43" i="99" a="1"/>
  <c r="EZ21" i="99" a="1"/>
  <c r="G122" i="101" a="1"/>
  <c r="DF20" i="99" a="1"/>
  <c r="M22" i="101" a="1"/>
  <c r="BG19" i="99" a="1"/>
  <c r="F217" i="101" a="1"/>
  <c r="BZ24" i="99" a="1"/>
  <c r="DF17" i="99" a="1"/>
  <c r="M264" i="101" a="1"/>
  <c r="CC11" i="99" a="1"/>
  <c r="AP426" i="101" a="1"/>
  <c r="T25" i="101" a="1"/>
  <c r="DW42" i="99" a="1"/>
  <c r="N371" i="101" a="1"/>
  <c r="S337" i="101" a="1"/>
  <c r="D95" i="101" a="1"/>
  <c r="R315" i="101" a="1"/>
  <c r="DK33" i="99" a="1"/>
  <c r="DJ40" i="99" a="1"/>
  <c r="ED16" i="99" a="1"/>
  <c r="N375" i="101" a="1"/>
  <c r="U380" i="101" a="1"/>
  <c r="E48" i="101" a="1"/>
  <c r="N217" i="101" a="1"/>
  <c r="BF36" i="99" a="1"/>
  <c r="D345" i="101" a="1"/>
  <c r="EM50" i="99" a="1"/>
  <c r="AT25" i="99" a="1"/>
  <c r="EC39" i="99" a="1"/>
  <c r="M306" i="101" a="1"/>
  <c r="L307" i="101" a="1"/>
  <c r="AV49" i="99" a="1"/>
  <c r="K178" i="101" a="1"/>
  <c r="BZ44" i="99" a="1"/>
  <c r="AB433" i="101" a="1"/>
  <c r="AK442" i="101" a="1"/>
  <c r="DH51" i="99" a="1"/>
  <c r="CY23" i="99" a="1"/>
  <c r="N134" i="101" a="1"/>
  <c r="AL52" i="99" a="1"/>
  <c r="BO16" i="99" a="1"/>
  <c r="DR28" i="99" a="1"/>
  <c r="ER46" i="99" a="1"/>
  <c r="AU449" i="101" a="1"/>
  <c r="T163" i="101" a="1"/>
  <c r="R26" i="101" a="1"/>
  <c r="BC42" i="99" a="1"/>
  <c r="EV29" i="99" a="1"/>
  <c r="BO47" i="99" a="1"/>
  <c r="EA42" i="99" a="1"/>
  <c r="F149" i="101" a="1"/>
  <c r="U76" i="101" a="1"/>
  <c r="BK35" i="99" a="1"/>
  <c r="CN48" i="99" a="1"/>
  <c r="AR430" i="101" a="1"/>
  <c r="M393" i="101" a="1"/>
  <c r="CZ35" i="99" a="1"/>
  <c r="CA16" i="99" a="1"/>
  <c r="BK19" i="99" a="1"/>
  <c r="R36" i="101" a="1"/>
  <c r="ET55" i="99" a="1"/>
  <c r="R421" i="101" a="1"/>
  <c r="DA29" i="99" a="1"/>
  <c r="CU20" i="99" a="1"/>
  <c r="EC30" i="99" a="1"/>
  <c r="L27" i="101" a="1"/>
  <c r="N55" i="101" a="1"/>
  <c r="N265" i="101" a="1"/>
  <c r="AW24" i="99" a="1"/>
  <c r="BJ52" i="99" a="1"/>
  <c r="DP34" i="99" a="1"/>
  <c r="AP433" i="101" a="1"/>
  <c r="EX21" i="99" a="1"/>
  <c r="AB441" i="101" a="1"/>
  <c r="T242" i="101" a="1"/>
  <c r="EA10" i="99" a="1"/>
  <c r="CQ48" i="99" a="1"/>
  <c r="S180" i="101" a="1"/>
  <c r="F156" i="101" a="1"/>
  <c r="S175" i="101" a="1"/>
  <c r="L378" i="101" a="1"/>
  <c r="EE9" i="99" a="1"/>
  <c r="U229" i="101" a="1"/>
  <c r="AK453" i="101" a="1"/>
  <c r="EH47" i="99" a="1"/>
  <c r="AR8" i="99" a="1"/>
  <c r="S99" i="101" a="1"/>
  <c r="R175" i="101" a="1"/>
  <c r="BD17" i="99" a="1"/>
  <c r="AA17" i="99" a="1"/>
  <c r="F438" i="101" a="1"/>
  <c r="BD47" i="99" a="1"/>
  <c r="AI28" i="99" a="1"/>
  <c r="T320" i="101" a="1"/>
  <c r="DU22" i="99" a="1"/>
  <c r="R207" i="101" a="1"/>
  <c r="T69" i="101" a="1"/>
  <c r="BA47" i="99" a="1"/>
  <c r="E20" i="101" a="1"/>
  <c r="AW32" i="99" a="1"/>
  <c r="K45" i="101" a="1"/>
  <c r="AL37" i="99" a="1"/>
  <c r="F132" i="101" a="1"/>
  <c r="CW44" i="99" a="1"/>
  <c r="EQ41" i="99" a="1"/>
  <c r="F345" i="101" a="1"/>
  <c r="EH25" i="99" a="1"/>
  <c r="Y438" i="101" a="1"/>
  <c r="AO57" i="99" a="1"/>
  <c r="G195" i="101" a="1"/>
  <c r="N346" i="101" a="1"/>
  <c r="AW43" i="99" a="1"/>
  <c r="EL18" i="99" a="1"/>
  <c r="BV54" i="99" a="1"/>
  <c r="S59" i="101" a="1"/>
  <c r="BP25" i="99" a="1"/>
  <c r="ES44" i="99" a="1"/>
  <c r="L256" i="101" a="1"/>
  <c r="EI26" i="99" a="1"/>
  <c r="BP48" i="99" a="1"/>
  <c r="D377" i="101" a="1"/>
  <c r="DH12" i="99" a="1"/>
  <c r="AX444" i="101" a="1"/>
  <c r="G201" i="101" a="1"/>
  <c r="N228" i="101" a="1"/>
  <c r="G147" i="101" a="1"/>
  <c r="BE54" i="99" a="1"/>
  <c r="EK45" i="99" a="1"/>
  <c r="N320" i="101" a="1"/>
  <c r="N409" i="101" a="1"/>
  <c r="Y449" i="101" a="1"/>
  <c r="N272" i="101" a="1"/>
  <c r="AU9" i="99" a="1"/>
  <c r="U59" i="101" a="1"/>
  <c r="D305" i="101" a="1"/>
  <c r="AK15" i="99" a="1"/>
  <c r="EY33" i="99" a="1"/>
  <c r="F330" i="101" a="1"/>
  <c r="EK50" i="99" a="1"/>
  <c r="L349" i="101" a="1"/>
  <c r="AU14" i="99" a="1"/>
  <c r="CZ43" i="99" a="1"/>
  <c r="BV44" i="99" a="1"/>
  <c r="AN53" i="99" a="1"/>
  <c r="N412" i="101" a="1"/>
  <c r="L420" i="101" a="1"/>
  <c r="T389" i="101" a="1"/>
  <c r="S297" i="101" a="1"/>
  <c r="AS36" i="99" a="1"/>
  <c r="AL13" i="99" a="1"/>
  <c r="EF22" i="99" a="1"/>
  <c r="E131" i="101" a="1"/>
  <c r="G308" i="101" a="1"/>
  <c r="F20" i="101" a="1"/>
  <c r="EK24" i="99" a="1"/>
  <c r="M69" i="101" a="1"/>
  <c r="DO53" i="99" a="1"/>
  <c r="AV22" i="99" a="1"/>
  <c r="G72" i="101" a="1"/>
  <c r="BU36" i="99" a="1"/>
  <c r="U112" i="101" a="1"/>
  <c r="CB34" i="99" a="1"/>
  <c r="CS27" i="99" a="1"/>
  <c r="S281" i="101" a="1"/>
  <c r="DI46" i="99" a="1"/>
  <c r="AR19" i="99" a="1"/>
  <c r="T85" i="101" a="1"/>
  <c r="CB19" i="99" a="1"/>
  <c r="G37" i="101" a="1"/>
  <c r="T19" i="101" a="1"/>
  <c r="CC42" i="99" a="1"/>
  <c r="L279" i="101" a="1"/>
  <c r="K104" i="101" a="1"/>
  <c r="CM47" i="99" a="1"/>
  <c r="M83" i="101" a="1"/>
  <c r="CC45" i="99" a="1"/>
  <c r="E253" i="101" a="1"/>
  <c r="AW440" i="101" a="1"/>
  <c r="AK424" i="101" a="1"/>
  <c r="BD39" i="99" a="1"/>
  <c r="L381" i="101" a="1"/>
  <c r="L227" i="101" a="1"/>
  <c r="BU8" i="99" a="1"/>
  <c r="BW9" i="99" a="1"/>
  <c r="F349" i="101" a="1"/>
  <c r="R355" i="101" a="1"/>
  <c r="EO31" i="99" a="1"/>
  <c r="R337" i="101" a="1"/>
  <c r="R163" i="101" a="1"/>
  <c r="F195" i="101" a="1"/>
  <c r="DQ23" i="99" a="1"/>
  <c r="ES43" i="99" a="1"/>
  <c r="CT55" i="99" a="1"/>
  <c r="L47" i="101" a="1"/>
  <c r="DG27" i="99" a="1"/>
  <c r="R86" i="101" a="1"/>
  <c r="EY51" i="99" a="1"/>
  <c r="U150" i="101" a="1"/>
  <c r="E107" i="101" a="1"/>
  <c r="S102" i="101" a="1"/>
  <c r="EL11" i="99" a="1"/>
  <c r="L131" i="101" a="1"/>
  <c r="CO32" i="99" a="1"/>
  <c r="F356" i="101" a="1"/>
  <c r="M248" i="101" a="1"/>
  <c r="F26" i="101" a="1"/>
  <c r="AI15" i="99" a="1"/>
  <c r="CS22" i="99" a="1"/>
  <c r="DU12" i="99" a="1"/>
  <c r="R381" i="101" a="1"/>
  <c r="E177" i="101" a="1"/>
  <c r="T210" i="101" a="1"/>
  <c r="D435" i="101" a="1"/>
  <c r="EW32" i="99" a="1"/>
  <c r="E182" i="101" a="1"/>
  <c r="DO32" i="99" a="1"/>
  <c r="DB38" i="99" a="1"/>
  <c r="G29" i="101" a="1"/>
  <c r="DZ41" i="99" a="1"/>
  <c r="AN49" i="99" a="1"/>
  <c r="DV57" i="99" a="1"/>
  <c r="BM48" i="99" a="1"/>
  <c r="M198" i="101" a="1"/>
  <c r="DY25" i="99" a="1"/>
  <c r="D311" i="101" a="1"/>
  <c r="DA57" i="99" a="1"/>
  <c r="D189" i="101" a="1"/>
  <c r="DY53" i="99" a="1"/>
  <c r="AV54" i="99" a="1"/>
  <c r="E309" i="101" a="1"/>
  <c r="DQ9" i="99" a="1"/>
  <c r="AP10" i="99" a="1"/>
  <c r="BY27" i="99" a="1"/>
  <c r="N214" i="101" a="1"/>
  <c r="DR42" i="99" a="1"/>
  <c r="AB51" i="99" a="1"/>
  <c r="K430" i="101" a="1"/>
  <c r="M144" i="101" a="1"/>
  <c r="L134" i="101" a="1"/>
  <c r="G14" i="101" a="1"/>
  <c r="AY19" i="99" a="1"/>
  <c r="D142" i="101" a="1"/>
  <c r="T367" i="101" a="1"/>
  <c r="BK12" i="99" a="1"/>
  <c r="AP26" i="99" a="1"/>
  <c r="K425" i="101" a="1"/>
  <c r="AK8" i="99" a="1"/>
  <c r="AG53" i="99" a="1"/>
  <c r="DM14" i="99" a="1"/>
  <c r="U188" i="101" a="1"/>
  <c r="EI14" i="99" a="1"/>
  <c r="R272" i="101" a="1"/>
  <c r="BE48" i="99" a="1"/>
  <c r="G158" i="101" a="1"/>
  <c r="EK37" i="99" a="1"/>
  <c r="DV56" i="99" a="1"/>
  <c r="BS47" i="99" a="1"/>
  <c r="DG23" i="99" a="1"/>
  <c r="AV432" i="101" a="1"/>
  <c r="L359" i="101" a="1"/>
  <c r="EH19" i="99" a="1"/>
  <c r="L68" i="101" a="1"/>
  <c r="T167" i="101" a="1"/>
  <c r="Z49" i="99" a="1"/>
  <c r="AO18" i="99" a="1"/>
  <c r="BM14" i="99" a="1"/>
  <c r="S330" i="101" a="1"/>
  <c r="N8" i="99" a="1"/>
  <c r="EN42" i="99" a="1"/>
  <c r="CL40" i="99" a="1"/>
  <c r="EQ19" i="99" a="1"/>
  <c r="K262" i="101" a="1"/>
  <c r="U267" i="101" a="1"/>
  <c r="EV9" i="99" a="1"/>
  <c r="E226" i="101" a="1"/>
  <c r="S236" i="101" a="1"/>
  <c r="U65" i="101" a="1"/>
  <c r="F109" i="101" a="1"/>
  <c r="F7" i="101" a="1"/>
  <c r="G435" i="101" a="1"/>
  <c r="L389" i="101" a="1"/>
  <c r="E140" i="101" a="1"/>
  <c r="G275" i="101" a="1"/>
  <c r="BK55" i="99" a="1"/>
  <c r="K387" i="101" a="1"/>
  <c r="K314" i="101" a="1"/>
  <c r="AT442" i="101" a="1"/>
  <c r="AN30" i="99" a="1"/>
  <c r="CV45" i="99" a="1"/>
  <c r="AB451" i="101" a="1"/>
  <c r="F81" i="101" a="1"/>
  <c r="N30" i="101" a="1"/>
  <c r="EH32" i="99" a="1"/>
  <c r="S13" i="101" a="1"/>
  <c r="F309" i="101" a="1"/>
  <c r="AV51" i="99" a="1"/>
  <c r="Z45" i="101" a="1"/>
  <c r="T11" i="99" a="1"/>
  <c r="F80" i="101" a="1"/>
  <c r="EJ23" i="99" a="1"/>
  <c r="BU9" i="99" a="1"/>
  <c r="S206" i="101" a="1"/>
  <c r="D52" i="101" a="1"/>
  <c r="N87" i="101" a="1"/>
  <c r="CX40" i="99" a="1"/>
  <c r="F411" i="101" a="1"/>
  <c r="L12" i="99" a="1"/>
  <c r="T289" i="101" a="1"/>
  <c r="E399" i="101" a="1"/>
  <c r="AD25" i="99" a="1"/>
  <c r="EC42" i="99" a="1"/>
  <c r="EO48" i="99" a="1"/>
  <c r="AW9" i="99" a="1"/>
  <c r="EO29" i="99" a="1"/>
  <c r="T123" i="101" a="1"/>
  <c r="AG17" i="99" a="1"/>
  <c r="EJ49" i="99" a="1"/>
  <c r="F78" i="101" a="1"/>
  <c r="L386" i="101" a="1"/>
  <c r="R273" i="101" a="1"/>
  <c r="S262" i="101" a="1"/>
  <c r="BQ16" i="99" a="1"/>
  <c r="U302" i="101" a="1"/>
  <c r="K214" i="101" a="1"/>
  <c r="ES23" i="99" a="1"/>
  <c r="AQ46" i="99" a="1"/>
  <c r="CY24" i="99" a="1"/>
  <c r="AH49" i="99" a="1"/>
  <c r="Y446" i="101" a="1"/>
  <c r="U20" i="101" a="1"/>
  <c r="D12" i="101" a="1"/>
  <c r="AL426" i="101" a="1"/>
  <c r="ET37" i="99" a="1"/>
  <c r="EG25" i="99" a="1"/>
  <c r="DT52" i="99" a="1"/>
  <c r="T376" i="101" a="1"/>
  <c r="Z453" i="101" a="1"/>
  <c r="EW44" i="99" a="1"/>
  <c r="AV55" i="99" a="1"/>
  <c r="L148" i="101" a="1"/>
  <c r="N257" i="101" a="1"/>
  <c r="CV36" i="99" a="1"/>
  <c r="T387" i="101" a="1"/>
  <c r="AO12" i="99" a="1"/>
  <c r="U262" i="101" a="1"/>
  <c r="AH43" i="99" a="1"/>
  <c r="G372" i="101" a="1"/>
  <c r="N356" i="101" a="1"/>
  <c r="M45" i="101" a="1"/>
  <c r="S249" i="101" a="1"/>
  <c r="BD38" i="99" a="1"/>
  <c r="F351" i="101" a="1"/>
  <c r="BM32" i="99" a="1"/>
  <c r="K435" i="101" a="1"/>
  <c r="BK26" i="99" a="1"/>
  <c r="CR24" i="99" a="1"/>
  <c r="K406" i="101" a="1"/>
  <c r="N349" i="101" a="1"/>
  <c r="EE8" i="99" a="1"/>
  <c r="AN20" i="99" a="1"/>
  <c r="BN32" i="99" a="1"/>
  <c r="AQ29" i="99" a="1"/>
  <c r="D226" i="101" a="1"/>
  <c r="AM442" i="101" a="1"/>
  <c r="AZ441" i="101" a="1"/>
  <c r="DQ29" i="99" a="1"/>
  <c r="G73" i="101" a="1"/>
  <c r="AE23" i="99" a="1"/>
  <c r="BN19" i="99" a="1"/>
  <c r="BJ8" i="99" a="1"/>
  <c r="DQ42" i="99" a="1"/>
  <c r="R33" i="101" a="1"/>
  <c r="BA440" i="101" a="1"/>
  <c r="Z27" i="99" a="1"/>
  <c r="CS54" i="99" a="1"/>
  <c r="AB9" i="101" a="1"/>
  <c r="AB37" i="101" a="1"/>
  <c r="M267" i="101" a="1"/>
  <c r="DH11" i="99" a="1"/>
  <c r="T281" i="101" a="1"/>
  <c r="T351" i="101" a="1"/>
  <c r="R341" i="101" a="1"/>
  <c r="G355" i="101" a="1"/>
  <c r="G33" i="101" a="1"/>
  <c r="R23" i="101" a="1"/>
  <c r="D207" i="101" a="1"/>
  <c r="BH30" i="99" a="1"/>
  <c r="DP20" i="99" a="1"/>
  <c r="G66" i="101" a="1"/>
  <c r="F353" i="101" a="1"/>
  <c r="EF30" i="99" a="1"/>
  <c r="BT50" i="99" a="1"/>
  <c r="EQ40" i="99" a="1"/>
  <c r="D378" i="101" a="1"/>
  <c r="CB50" i="99" a="1"/>
  <c r="ER41" i="99" a="1"/>
  <c r="M134" i="101" a="1"/>
  <c r="S366" i="101" a="1"/>
  <c r="E80" i="101" a="1"/>
  <c r="F25" i="101" a="1"/>
  <c r="L271" i="101" a="1"/>
  <c r="BZ41" i="99" a="1"/>
  <c r="U19" i="101" a="1"/>
  <c r="S230" i="101" a="1"/>
  <c r="K222" i="101" a="1"/>
  <c r="DK17" i="99" a="1"/>
  <c r="L310" i="101" a="1"/>
  <c r="BZ26" i="99" a="1"/>
  <c r="EK10" i="99" a="1"/>
  <c r="K62" i="101" a="1"/>
  <c r="BF28" i="99" a="1"/>
  <c r="DP35" i="99" a="1"/>
  <c r="EI54" i="99" a="1"/>
  <c r="CM40" i="99" a="1"/>
  <c r="BQ11" i="99" a="1"/>
  <c r="E290" i="101" a="1"/>
  <c r="AN425" i="101" a="1"/>
  <c r="D363" i="101" a="1"/>
  <c r="F364" i="101" a="1"/>
  <c r="AM451" i="101" a="1"/>
  <c r="CX54" i="99" a="1"/>
  <c r="EI18" i="99" a="1"/>
  <c r="AW421" i="101" a="1"/>
  <c r="DM25" i="99" a="1"/>
  <c r="CV49" i="99" a="1"/>
  <c r="E303" i="101" a="1"/>
  <c r="EI56" i="99" a="1"/>
  <c r="AP38" i="99" a="1"/>
  <c r="BF50" i="99" a="1"/>
  <c r="L362" i="101" a="1"/>
  <c r="AI48" i="99" a="1"/>
  <c r="AY40" i="99" a="1"/>
  <c r="D173" i="101" a="1"/>
  <c r="R383" i="101" a="1"/>
  <c r="AR23" i="99" a="1"/>
  <c r="BC27" i="99" a="1"/>
  <c r="N255" i="101" a="1"/>
  <c r="DB34" i="99" a="1"/>
  <c r="D351" i="101" a="1"/>
  <c r="AT24" i="99" a="1"/>
  <c r="BZ28" i="99" a="1"/>
  <c r="AA450" i="101" a="1"/>
  <c r="S391" i="101" a="1"/>
  <c r="AX441" i="101" a="1"/>
  <c r="M217" i="101" a="1"/>
  <c r="N422" i="101" a="1"/>
  <c r="AS29" i="99" a="1"/>
  <c r="T99" i="101" a="1"/>
  <c r="AS32" i="99" a="1"/>
  <c r="DM54" i="99" a="1"/>
  <c r="AW52" i="99" a="1"/>
  <c r="DL49" i="99" a="1"/>
  <c r="CX26" i="99" a="1"/>
  <c r="Y9" i="101" a="1"/>
  <c r="AA459" i="101" a="1"/>
  <c r="T133" i="101" a="1"/>
  <c r="DB29" i="99" a="1"/>
  <c r="EB50" i="99" a="1"/>
  <c r="U261" i="101" a="1"/>
  <c r="T188" i="101" a="1"/>
  <c r="M235" i="101" a="1"/>
  <c r="Z420" i="101" a="1"/>
  <c r="M303" i="101" a="1"/>
  <c r="AN8" i="99" a="1"/>
  <c r="AB443" i="101" a="1"/>
  <c r="E147" i="101" a="1"/>
  <c r="F73" i="101" a="1"/>
  <c r="U247" i="101" a="1"/>
  <c r="AF42" i="99" a="1"/>
  <c r="CC15" i="99" a="1"/>
  <c r="CU56" i="99" a="1"/>
  <c r="AA42" i="99" a="1"/>
  <c r="BA38" i="99" a="1"/>
  <c r="AO450" i="101" a="1"/>
  <c r="CB42" i="99" a="1"/>
  <c r="M279" i="101" a="1"/>
  <c r="M292" i="101" a="1"/>
  <c r="E76" i="101" a="1"/>
  <c r="T288" i="101" a="1"/>
  <c r="BD56" i="99" a="1"/>
  <c r="K166" i="101" a="1"/>
  <c r="DV37" i="99" a="1"/>
  <c r="EN44" i="99" a="1"/>
  <c r="G199" i="101" a="1"/>
  <c r="F293" i="101" a="1"/>
  <c r="CL55" i="99" a="1"/>
  <c r="K198" i="101" a="1"/>
  <c r="AL29" i="99" a="1"/>
  <c r="CX24" i="99" a="1"/>
  <c r="DR21" i="99" a="1"/>
  <c r="S39" i="101" a="1"/>
  <c r="EF24" i="99" a="1"/>
  <c r="Z32" i="101" a="1"/>
  <c r="T402" i="101" a="1"/>
  <c r="U23" i="101" a="1"/>
  <c r="N424" i="101" a="1"/>
  <c r="AZ434" i="101" a="1"/>
  <c r="AK22" i="99" a="1"/>
  <c r="DT57" i="99" a="1"/>
  <c r="AJ48" i="99" a="1"/>
  <c r="BW44" i="99" a="1"/>
  <c r="AB34" i="101" a="1"/>
  <c r="N260" i="101" a="1"/>
  <c r="R403" i="101" a="1"/>
  <c r="BC32" i="99" a="1"/>
  <c r="E220" i="101" a="1"/>
  <c r="BY53" i="99" a="1"/>
  <c r="N268" i="101" a="1"/>
  <c r="EC51" i="99" a="1"/>
  <c r="T374" i="101" a="1"/>
  <c r="BC31" i="99" a="1"/>
  <c r="T33" i="101" a="1"/>
  <c r="AK433" i="101" a="1"/>
  <c r="BX52" i="99" a="1"/>
  <c r="G400" i="101" a="1"/>
  <c r="BH27" i="99" a="1"/>
  <c r="DK26" i="99" a="1"/>
  <c r="BN55" i="99" a="1"/>
  <c r="F247" i="101" a="1"/>
  <c r="T378" i="101" a="1"/>
  <c r="R346" i="101" a="1"/>
  <c r="G106" i="101" a="1"/>
  <c r="R387" i="101" a="1"/>
  <c r="DD12" i="99" a="1"/>
  <c r="M361" i="101" a="1"/>
  <c r="Z45" i="99" a="1"/>
  <c r="M64" i="101" a="1"/>
  <c r="BV56" i="99" a="1"/>
  <c r="DT44" i="99" a="1"/>
  <c r="DT29" i="99" a="1"/>
  <c r="BR30" i="99" a="1"/>
  <c r="CY22" i="99" a="1"/>
  <c r="G222" i="101" a="1"/>
  <c r="R104" i="101" a="1"/>
  <c r="E314" i="101" a="1"/>
  <c r="DK45" i="99" a="1"/>
  <c r="Z455" i="101" a="1"/>
  <c r="K234" i="101" a="1"/>
  <c r="CO26" i="99" a="1"/>
  <c r="Z443" i="101" a="1"/>
  <c r="DR47" i="99" a="1"/>
  <c r="AR426" i="101" a="1"/>
  <c r="AA29" i="101" a="1"/>
  <c r="EJ46" i="99" a="1"/>
  <c r="CT21" i="99" a="1"/>
  <c r="CS32" i="99" a="1"/>
  <c r="DV40" i="99" a="1"/>
  <c r="ES48" i="99" a="1"/>
  <c r="DQ41" i="99" a="1"/>
  <c r="R144" i="101" a="1"/>
  <c r="AR47" i="99" a="1"/>
  <c r="L426" i="101" a="1"/>
  <c r="DX45" i="99" a="1"/>
  <c r="DS41" i="99" a="1"/>
  <c r="S346" i="101" a="1"/>
  <c r="L371" i="101" a="1"/>
  <c r="M424" i="101" a="1"/>
  <c r="EA53" i="99" a="1"/>
  <c r="D393" i="101" a="1"/>
  <c r="AV25" i="99" a="1"/>
  <c r="N189" i="101" a="1"/>
  <c r="DM23" i="99" a="1"/>
  <c r="AK10" i="99" a="1"/>
  <c r="DY33" i="99" a="1"/>
  <c r="BZ34" i="99" a="1"/>
  <c r="S382" i="101" a="1"/>
  <c r="E8" i="101" a="1"/>
  <c r="AH46" i="99" a="1"/>
  <c r="AP44" i="99" a="1"/>
  <c r="K365" i="101" a="1"/>
  <c r="N357" i="101" a="1"/>
  <c r="F372" i="101" a="1"/>
  <c r="EG29" i="99" a="1"/>
  <c r="ER49" i="99" a="1"/>
  <c r="U312" i="101" a="1"/>
  <c r="N181" i="101" a="1"/>
  <c r="T10" i="99" a="1"/>
  <c r="R37" i="101" a="1"/>
  <c r="R390" i="101" a="1"/>
  <c r="BL32" i="99" a="1"/>
  <c r="CK37" i="99" a="1"/>
  <c r="ET10" i="99" a="1"/>
  <c r="DB33" i="99" a="1"/>
  <c r="U406" i="101" a="1"/>
  <c r="R70" i="101" a="1"/>
  <c r="CL46" i="99" a="1"/>
  <c r="K404" i="101" a="1"/>
  <c r="DP38" i="99" a="1"/>
  <c r="AQ424" i="101" a="1"/>
  <c r="BX43" i="99" a="1"/>
  <c r="AS47" i="99" a="1"/>
  <c r="CV26" i="99" a="1"/>
  <c r="E405" i="101" a="1"/>
  <c r="DC25" i="99" a="1"/>
  <c r="R114" i="101" a="1"/>
  <c r="D286" i="101" a="1"/>
  <c r="G239" i="101" a="1"/>
  <c r="D79" i="101" a="1"/>
  <c r="EM9" i="99" a="1"/>
  <c r="DX42" i="99" a="1"/>
  <c r="L176" i="101" a="1"/>
  <c r="CT16" i="99" a="1"/>
  <c r="F248" i="101" a="1"/>
  <c r="DY20" i="99" a="1"/>
  <c r="DP11" i="99" a="1"/>
  <c r="D347" i="101" a="1"/>
  <c r="F60" i="101" a="1"/>
  <c r="AL423" i="101" a="1"/>
  <c r="EI33" i="99" a="1"/>
  <c r="L243" i="101" a="1"/>
  <c r="N11" i="101" a="1"/>
  <c r="D422" i="101" a="1"/>
  <c r="R68" i="101" a="1"/>
  <c r="CU57" i="99" a="1"/>
  <c r="CO54" i="99" a="1"/>
  <c r="D144" i="101" a="1"/>
  <c r="E55" i="101" a="1"/>
  <c r="DC9" i="99" a="1"/>
  <c r="BV38" i="99" a="1"/>
  <c r="DE13" i="99" a="1"/>
  <c r="E381" i="101" a="1"/>
  <c r="BM57" i="99" a="1"/>
  <c r="EE35" i="99" a="1"/>
  <c r="DD47" i="99" a="1"/>
  <c r="BC21" i="99" a="1"/>
  <c r="CA50" i="99" a="1"/>
  <c r="AX16" i="99" a="1"/>
  <c r="EX16" i="99" a="1"/>
  <c r="D267" i="101" a="1"/>
  <c r="U434" i="101" a="1"/>
  <c r="N309" i="101" a="1"/>
  <c r="R64" i="101" a="1"/>
  <c r="D421" i="101" a="1"/>
  <c r="AS23" i="99" a="1"/>
  <c r="D50" i="101" a="1"/>
  <c r="M398" i="101" a="1"/>
  <c r="EB34" i="99" a="1"/>
  <c r="DX10" i="99" a="1"/>
  <c r="G38" i="101" a="1"/>
  <c r="AA54" i="101" a="1"/>
  <c r="BW48" i="99" a="1"/>
  <c r="U328" i="101" a="1"/>
  <c r="BI52" i="99" a="1"/>
  <c r="AL23" i="99" a="1"/>
  <c r="N89" i="101" a="1"/>
  <c r="L258" i="101" a="1"/>
  <c r="EF17" i="99" a="1"/>
  <c r="AP22" i="99" a="1"/>
  <c r="D406" i="101" a="1"/>
  <c r="M434" i="101" a="1"/>
  <c r="G346" i="101" a="1"/>
  <c r="CL35" i="99" a="1"/>
  <c r="BM20" i="99" a="1"/>
  <c r="AT424" i="101" a="1"/>
  <c r="AA44" i="101" a="1"/>
  <c r="L396" i="101" a="1"/>
  <c r="G380" i="101" a="1"/>
  <c r="T438" i="101" a="1"/>
  <c r="D366" i="101" a="1"/>
  <c r="Z448" i="101" a="1"/>
  <c r="CC29" i="99" a="1"/>
  <c r="G436" i="101" a="1"/>
  <c r="O11" i="99" a="1"/>
  <c r="DG49" i="99" a="1"/>
  <c r="BC13" i="99" a="1"/>
  <c r="Z38" i="99" a="1"/>
  <c r="DN44" i="99" a="1"/>
  <c r="DD9" i="99" a="1"/>
  <c r="CR38" i="99" a="1"/>
  <c r="BE43" i="99" a="1"/>
  <c r="D245" i="101" a="1"/>
  <c r="R215" i="101" a="1"/>
  <c r="AX31" i="99" a="1"/>
  <c r="DQ10" i="99" a="1"/>
  <c r="L172" i="101" a="1"/>
  <c r="DP49" i="99" a="1"/>
  <c r="CK21" i="99" a="1"/>
  <c r="EF55" i="99" a="1"/>
  <c r="D395" i="101" a="1"/>
  <c r="U203" i="101" a="1"/>
  <c r="N266" i="101" a="1"/>
  <c r="AB31" i="99" a="1"/>
  <c r="L367" i="101" a="1"/>
  <c r="E31" i="101" a="1"/>
  <c r="M48" i="101" a="1"/>
  <c r="S74" i="101" a="1"/>
  <c r="D438" i="101" a="1"/>
  <c r="DO37" i="99" a="1"/>
  <c r="G297" i="101" a="1"/>
  <c r="S224" i="101" a="1"/>
  <c r="CP48" i="99" a="1"/>
  <c r="ED17" i="99" a="1"/>
  <c r="BP41" i="99" a="1"/>
  <c r="CW33" i="99" a="1"/>
  <c r="S124" i="101" a="1"/>
  <c r="EW12" i="99" a="1"/>
  <c r="BE42" i="99" a="1"/>
  <c r="EV23" i="99" a="1"/>
  <c r="N209" i="101" a="1"/>
  <c r="DM22" i="99" a="1"/>
  <c r="U34" i="101" a="1"/>
  <c r="AV8" i="99" a="1"/>
  <c r="U338" i="101" a="1"/>
  <c r="T57" i="101" a="1"/>
  <c r="ED34" i="99" a="1"/>
  <c r="N384" i="101" a="1"/>
  <c r="DE10" i="99" a="1"/>
  <c r="AA31" i="99" a="1"/>
  <c r="G291" i="101" a="1"/>
  <c r="Z53" i="99" a="1"/>
  <c r="BE44" i="99" a="1"/>
  <c r="BF40" i="99" a="1"/>
  <c r="DR37" i="99" a="1"/>
  <c r="AG38" i="99" a="1"/>
  <c r="N14" i="101" a="1"/>
  <c r="G191" i="101" a="1"/>
  <c r="F339" i="101" a="1"/>
  <c r="BC40" i="99" a="1"/>
  <c r="EJ15" i="99" a="1"/>
  <c r="EH52" i="99" a="1"/>
  <c r="CN46" i="99" a="1"/>
  <c r="D167" i="101" a="1"/>
  <c r="CB54" i="99" a="1"/>
  <c r="DA11" i="99" a="1"/>
  <c r="F125" i="101" a="1"/>
  <c r="DL36" i="99" a="1"/>
  <c r="K284" i="101" a="1"/>
  <c r="E50" i="101" a="1"/>
  <c r="AS34" i="99" a="1"/>
  <c r="E401" i="101" a="1"/>
  <c r="AA424" i="101" a="1"/>
  <c r="BD54" i="99" a="1"/>
  <c r="E96" i="101" a="1"/>
  <c r="BR8" i="99" a="1"/>
  <c r="U275" i="101" a="1"/>
  <c r="G348" i="101" a="1"/>
  <c r="EK30" i="99" a="1"/>
  <c r="L327" i="101" a="1"/>
  <c r="U424" i="101" a="1"/>
  <c r="AM45" i="99" a="1"/>
  <c r="CO39" i="99" a="1"/>
  <c r="F134" i="101" a="1"/>
  <c r="DB49" i="99" a="1"/>
  <c r="CA45" i="99" a="1"/>
  <c r="DB44" i="99" a="1"/>
  <c r="AK27" i="99" a="1"/>
  <c r="E57" i="101" a="1"/>
  <c r="ED12" i="99" a="1"/>
  <c r="DA51" i="99" a="1"/>
  <c r="G401" i="101" a="1"/>
  <c r="CS17" i="99" a="1"/>
  <c r="N391" i="101" a="1"/>
  <c r="U254" i="101" a="1"/>
  <c r="BL18" i="99" a="1"/>
  <c r="S243" i="101" a="1"/>
  <c r="EV32" i="99" a="1"/>
  <c r="R58" i="101" a="1"/>
  <c r="DY11" i="99" a="1"/>
  <c r="AD18" i="99" a="1"/>
  <c r="Y55" i="101" a="1"/>
  <c r="D434" i="101" a="1"/>
  <c r="DH27" i="99" a="1"/>
  <c r="DB40" i="99" a="1"/>
  <c r="AI42" i="99" a="1"/>
  <c r="T209" i="101" a="1"/>
  <c r="R208" i="101" a="1"/>
  <c r="EB11" i="99" a="1"/>
  <c r="R370" i="101" a="1"/>
  <c r="Z35" i="101" a="1"/>
  <c r="E273" i="101" a="1"/>
  <c r="DU30" i="99" a="1"/>
  <c r="S184" i="101" a="1"/>
  <c r="AL30" i="99" a="1"/>
  <c r="K116" i="101" a="1"/>
  <c r="AT425" i="101" a="1"/>
  <c r="R237" i="101" a="1"/>
  <c r="EQ42" i="99" a="1"/>
  <c r="F184" i="101" a="1"/>
  <c r="L345" i="101" a="1"/>
  <c r="CP18" i="99" a="1"/>
  <c r="DO39" i="99" a="1"/>
  <c r="F235" i="101" a="1"/>
  <c r="DV15" i="99" a="1"/>
  <c r="M289" i="101" a="1"/>
  <c r="L407" i="101" a="1"/>
  <c r="T198" i="101" a="1"/>
  <c r="U151" i="101" a="1"/>
  <c r="S395" i="101" a="1"/>
  <c r="AY22" i="99" a="1"/>
  <c r="DP56" i="99" a="1"/>
  <c r="T426" i="101" a="1"/>
  <c r="BS18" i="99" a="1"/>
  <c r="M23" i="101" a="1"/>
  <c r="G391" i="101" a="1"/>
  <c r="U438" i="101" a="1"/>
  <c r="F422" i="101" a="1"/>
  <c r="BT54" i="99" a="1"/>
  <c r="AU49" i="99" a="1"/>
  <c r="CN24" i="99" a="1"/>
  <c r="T397" i="101" a="1"/>
  <c r="R14" i="101" a="1"/>
  <c r="BQ37" i="99" a="1"/>
  <c r="S253" i="101" a="1"/>
  <c r="EN16" i="99" a="1"/>
  <c r="BC44" i="99" a="1"/>
  <c r="AE10" i="99" a="1"/>
  <c r="G292" i="101" a="1"/>
  <c r="CP42" i="99" a="1"/>
  <c r="DJ57" i="99" a="1"/>
  <c r="EL39" i="99" a="1"/>
  <c r="EM22" i="99" a="1"/>
  <c r="EN8" i="99" a="1"/>
  <c r="EY56" i="99" a="1"/>
  <c r="R121" i="101" a="1"/>
  <c r="BT56" i="99" a="1"/>
  <c r="G341" i="101" a="1"/>
  <c r="D129" i="101" a="1"/>
  <c r="AM27" i="99" a="1"/>
  <c r="CY16" i="99" a="1"/>
  <c r="BP50" i="99" a="1"/>
  <c r="AX44" i="99" a="1"/>
  <c r="EV27" i="99" a="1"/>
  <c r="DW33" i="99" a="1"/>
  <c r="EA14" i="99" a="1"/>
  <c r="E117" i="101" a="1"/>
  <c r="F266" i="101" a="1"/>
  <c r="Z30" i="101" a="1"/>
  <c r="M301" i="101" a="1"/>
  <c r="F433" i="101" a="1"/>
  <c r="ED23" i="99" a="1"/>
  <c r="BN24" i="99" a="1"/>
  <c r="BO43" i="99" a="1"/>
  <c r="AP31" i="99" a="1"/>
  <c r="N300" i="101" a="1"/>
  <c r="T73" i="101" a="1"/>
  <c r="U41" i="101" a="1"/>
  <c r="T105" i="101" a="1"/>
  <c r="BK38" i="99" a="1"/>
  <c r="F42" i="101" a="1"/>
  <c r="EP56" i="99" a="1"/>
  <c r="K98" i="101" a="1"/>
  <c r="R74" i="101" a="1"/>
  <c r="D404" i="101" a="1"/>
  <c r="ER38" i="99" a="1"/>
  <c r="ET8" i="99" a="1"/>
  <c r="AO8" i="99" a="1"/>
  <c r="EE17" i="99" a="1"/>
  <c r="N53" i="101" a="1"/>
  <c r="N155" i="101" a="1"/>
  <c r="EB43" i="99" a="1"/>
  <c r="CN53" i="99" a="1"/>
  <c r="EV20" i="99" a="1"/>
  <c r="CY9" i="99" a="1"/>
  <c r="AF43" i="99" a="1"/>
  <c r="AA57" i="101" a="1"/>
  <c r="BX15" i="99" a="1"/>
  <c r="AW433" i="101" a="1"/>
  <c r="BP38" i="99" a="1"/>
  <c r="DN17" i="99" a="1"/>
  <c r="D413" i="101" a="1"/>
  <c r="G176" i="101" a="1"/>
  <c r="EI38" i="99" a="1"/>
  <c r="F55" i="101" a="1"/>
  <c r="CB57" i="99" a="1"/>
  <c r="BS44" i="99" a="1"/>
  <c r="AH17" i="99" a="1"/>
  <c r="AX8" i="99" a="1"/>
  <c r="L385" i="101" a="1"/>
  <c r="E259" i="101" a="1"/>
  <c r="EZ35" i="99" a="1"/>
  <c r="S186" i="101" a="1"/>
  <c r="M345" i="101" a="1"/>
  <c r="AV435" i="101" a="1"/>
  <c r="DR19" i="99" a="1"/>
  <c r="BH13" i="99" a="1"/>
  <c r="EG30" i="99" a="1"/>
  <c r="K189" i="101" a="1"/>
  <c r="BX29" i="99" a="1"/>
  <c r="L399" i="101" a="1"/>
  <c r="L113" i="101" a="1"/>
  <c r="R99" i="101" a="1"/>
  <c r="EY22" i="99" a="1"/>
  <c r="EB52" i="99" a="1"/>
  <c r="CY20" i="99" a="1"/>
  <c r="G317" i="101" a="1"/>
  <c r="DA47" i="99" a="1"/>
  <c r="U118" i="101" a="1"/>
  <c r="Z50" i="101" a="1"/>
  <c r="N427" i="101" a="1"/>
  <c r="S308" i="101" a="1"/>
  <c r="M53" i="101" a="1"/>
  <c r="DT28" i="99" a="1"/>
  <c r="EX23" i="99" a="1"/>
  <c r="AR43" i="99" a="1"/>
  <c r="BZ10" i="99" a="1"/>
  <c r="ET36" i="99" a="1"/>
  <c r="CB29" i="99" a="1"/>
  <c r="S165" i="101" a="1"/>
  <c r="BY46" i="99" a="1"/>
  <c r="Z66" i="101" a="1"/>
  <c r="F84" i="101" a="1"/>
  <c r="Y28" i="101" a="1"/>
  <c r="EQ38" i="99" a="1"/>
  <c r="BM40" i="99" a="1"/>
  <c r="G288" i="101" a="1"/>
  <c r="S327" i="101" a="1"/>
  <c r="CW42" i="99" a="1"/>
  <c r="AU29" i="99" a="1"/>
  <c r="CP26" i="99" a="1"/>
  <c r="G16" i="99" a="1"/>
  <c r="L361" i="101" a="1"/>
  <c r="EG26" i="99" a="1"/>
  <c r="M437" i="101" a="1"/>
  <c r="EP17" i="99" a="1"/>
  <c r="R395" i="101" a="1"/>
  <c r="ET52" i="99" a="1"/>
  <c r="S37" i="101" a="1"/>
  <c r="S70" i="101" a="1"/>
  <c r="EX29" i="99" a="1"/>
  <c r="L238" i="101" a="1"/>
  <c r="EI48" i="99" a="1"/>
  <c r="U174" i="101" a="1"/>
  <c r="U238" i="101" a="1"/>
  <c r="AI10" i="99" a="1"/>
  <c r="T223" i="101" a="1"/>
  <c r="M321" i="101" a="1"/>
  <c r="M276" i="101" a="1"/>
  <c r="AW451" i="101" a="1"/>
  <c r="L102" i="101" a="1"/>
  <c r="S12" i="101" a="1"/>
  <c r="EQ26" i="99" a="1"/>
  <c r="DM29" i="99" a="1"/>
  <c r="L280" i="101" a="1"/>
  <c r="BX25" i="99" a="1"/>
  <c r="AV52" i="99" a="1"/>
  <c r="R132" i="101" a="1"/>
  <c r="BZ38" i="99" a="1"/>
  <c r="E218" i="101" a="1"/>
  <c r="DL18" i="99" a="1"/>
  <c r="CM57" i="99" a="1"/>
  <c r="G123" i="101" a="1"/>
  <c r="EG13" i="99" a="1"/>
  <c r="T52" i="101" a="1"/>
  <c r="DN16" i="99" a="1"/>
  <c r="DV22" i="99" a="1"/>
  <c r="U208" i="101" a="1"/>
  <c r="BP18" i="99" a="1"/>
  <c r="S139" i="101" a="1"/>
  <c r="L118" i="101" a="1"/>
  <c r="BM35" i="99" a="1"/>
  <c r="DJ54" i="99" a="1"/>
  <c r="AL10" i="99" a="1"/>
  <c r="EU30" i="99" a="1"/>
  <c r="AY20" i="99" a="1"/>
  <c r="BD28" i="99" a="1"/>
  <c r="F317" i="101" a="1"/>
  <c r="AF54" i="99" a="1"/>
  <c r="AS11" i="99" a="1"/>
  <c r="U68" i="101" a="1"/>
  <c r="F281" i="101" a="1"/>
  <c r="AZ430" i="101" a="1"/>
  <c r="L63" i="101" a="1"/>
  <c r="AX450" i="101" a="1"/>
  <c r="DF19" i="99" a="1"/>
  <c r="F71" i="101" a="1"/>
  <c r="K199" i="101" a="1"/>
  <c r="K196" i="101" a="1"/>
  <c r="DI30" i="99" a="1"/>
  <c r="G282" i="101" a="1"/>
  <c r="G180" i="101" a="1"/>
  <c r="AA52" i="101" a="1"/>
  <c r="T306" i="101" a="1"/>
  <c r="D309" i="101" a="1"/>
  <c r="CU46" i="99" a="1"/>
  <c r="T78" i="101" a="1"/>
  <c r="EW57" i="99" a="1"/>
  <c r="T304" i="101" a="1"/>
  <c r="CQ44" i="99" a="1"/>
  <c r="M241" i="101" a="1"/>
  <c r="L337" i="101" a="1"/>
  <c r="G205" i="101" a="1"/>
  <c r="EO51" i="99" a="1"/>
  <c r="D266" i="101" a="1"/>
  <c r="AB42" i="99" a="1"/>
  <c r="CK39" i="99" a="1"/>
  <c r="BE40" i="99" a="1"/>
  <c r="DD40" i="99" a="1"/>
  <c r="DC10" i="99" a="1"/>
  <c r="BC50" i="99" a="1"/>
  <c r="E141" i="101" a="1"/>
  <c r="D180" i="101" a="1"/>
  <c r="DG42" i="99" a="1"/>
  <c r="M271" i="101" a="1"/>
  <c r="AZ12" i="99" a="1"/>
  <c r="AB37" i="99" a="1"/>
  <c r="AZ27" i="99" a="1"/>
  <c r="U27" i="101" a="1"/>
  <c r="AV444" i="101" a="1"/>
  <c r="AO50" i="99" a="1"/>
  <c r="AW37" i="99" a="1"/>
  <c r="AM46" i="99" a="1"/>
  <c r="T211" i="101" a="1"/>
  <c r="E83" i="101" a="1"/>
  <c r="L391" i="101" a="1"/>
  <c r="T299" i="101" a="1"/>
  <c r="BH32" i="99" a="1"/>
  <c r="AW38" i="99" a="1"/>
  <c r="AI34" i="99" a="1"/>
  <c r="CP25" i="99" a="1"/>
  <c r="EO36" i="99" a="1"/>
  <c r="M164" i="101" a="1"/>
  <c r="EB49" i="99" a="1"/>
  <c r="S25" i="101" a="1"/>
  <c r="T127" i="101" a="1"/>
  <c r="N150" i="101" a="1"/>
  <c r="DI8" i="99" a="1"/>
  <c r="AJ23" i="99" a="1"/>
  <c r="M356" i="101" a="1"/>
  <c r="BA452" i="101" a="1"/>
  <c r="BM25" i="99" a="1"/>
  <c r="CB56" i="99" a="1"/>
  <c r="DJ24" i="99" a="1"/>
  <c r="EE14" i="99" a="1"/>
  <c r="AA55" i="99" a="1"/>
  <c r="EM36" i="99" a="1"/>
  <c r="AB27" i="99" a="1"/>
  <c r="K282" i="101" a="1"/>
  <c r="CQ25" i="99" a="1"/>
  <c r="K297" i="101" a="1"/>
  <c r="T26" i="101" a="1"/>
  <c r="D369" i="101" a="1"/>
  <c r="EX43" i="99" a="1"/>
  <c r="BU20" i="99" a="1"/>
  <c r="R400" i="101" a="1"/>
  <c r="ET46" i="99" a="1"/>
  <c r="DK48" i="99" a="1"/>
  <c r="CX14" i="99" a="1"/>
  <c r="AO28" i="99" a="1"/>
  <c r="N137" i="101" a="1"/>
  <c r="CO48" i="99" a="1"/>
  <c r="BV43" i="99" a="1"/>
  <c r="AJ41" i="99" a="1"/>
  <c r="AB38" i="99" a="1"/>
  <c r="BO52" i="99" a="1"/>
  <c r="EJ16" i="99" a="1"/>
  <c r="S185" i="101" a="1"/>
  <c r="CM39" i="99" a="1"/>
  <c r="CX15" i="99" a="1"/>
  <c r="DX44" i="99" a="1"/>
  <c r="BO25" i="99" a="1"/>
  <c r="BQ18" i="99" a="1"/>
  <c r="ER40" i="99" a="1"/>
  <c r="BL52" i="99" a="1"/>
  <c r="U226" i="101" a="1"/>
  <c r="Y35" i="101" a="1"/>
  <c r="AK49" i="99" a="1"/>
  <c r="N131" i="101" a="1"/>
  <c r="G114" i="101" a="1"/>
  <c r="CM11" i="99" a="1"/>
  <c r="R356" i="101" a="1"/>
  <c r="CK27" i="99" a="1"/>
  <c r="AT435" i="101" a="1"/>
  <c r="DW35" i="99" a="1"/>
  <c r="BM27" i="99" a="1"/>
  <c r="D34" i="101" a="1"/>
  <c r="L15" i="99" a="1"/>
  <c r="AU443" i="101" a="1"/>
  <c r="K200" i="101" a="1"/>
  <c r="BC45" i="99" a="1"/>
  <c r="DH40" i="99" a="1"/>
  <c r="CL25" i="99" a="1"/>
  <c r="F187" i="101" a="1"/>
  <c r="EX56" i="99" a="1"/>
  <c r="AY39" i="99" a="1"/>
  <c r="K96" i="101" a="1"/>
  <c r="E167" i="101" a="1"/>
  <c r="AQ31" i="99" a="1"/>
  <c r="ES20" i="99" a="1"/>
  <c r="L320" i="101" a="1"/>
  <c r="DL30" i="99" a="1"/>
  <c r="DZ53" i="99" a="1"/>
  <c r="DS32" i="99" a="1"/>
  <c r="BJ45" i="99" a="1"/>
  <c r="DS24" i="99" a="1"/>
  <c r="K121" i="101" a="1"/>
  <c r="AQ12" i="99" a="1"/>
  <c r="R193" i="101" a="1"/>
  <c r="BK51" i="99" a="1"/>
  <c r="U323" i="101" a="1"/>
  <c r="S22" i="101" a="1"/>
  <c r="L288" i="101" a="1"/>
  <c r="G13" i="99" a="1"/>
  <c r="BW56" i="99" a="1"/>
  <c r="DW26" i="99" a="1"/>
  <c r="T201" i="101" a="1"/>
  <c r="Z17" i="101" a="1"/>
  <c r="E278" i="101" a="1"/>
  <c r="BH12" i="99" a="1"/>
  <c r="AB46" i="101" a="1"/>
  <c r="DA55" i="99" a="1"/>
  <c r="AE21" i="99" a="1"/>
  <c r="DP30" i="99" a="1"/>
  <c r="DY51" i="99" a="1"/>
  <c r="R304" i="101" a="1"/>
  <c r="N311" i="101" a="1"/>
  <c r="F190" i="101" a="1"/>
  <c r="D184" i="101" a="1"/>
  <c r="EJ24" i="99" a="1"/>
  <c r="AK23" i="99" a="1"/>
  <c r="BX31" i="99" a="1"/>
  <c r="R214" i="101" a="1"/>
  <c r="AG19" i="99" a="1"/>
  <c r="DS14" i="99" a="1"/>
  <c r="DA32" i="99" a="1"/>
  <c r="G266" i="101" a="1"/>
  <c r="M107" i="101" a="1"/>
  <c r="DW40" i="99" a="1"/>
  <c r="N423" i="101" a="1"/>
  <c r="CU13" i="99" a="1"/>
  <c r="BU40" i="99" a="1"/>
  <c r="ES18" i="99" a="1"/>
  <c r="AN431" i="101" a="1"/>
  <c r="DA17" i="99" a="1"/>
  <c r="EE43" i="99" a="1"/>
  <c r="Z29" i="101" a="1"/>
  <c r="S424" i="101" a="1"/>
  <c r="U37" i="101" a="1"/>
  <c r="BW26" i="99" a="1"/>
  <c r="D24" i="101" a="1"/>
  <c r="AA449" i="101" a="1"/>
  <c r="M189" i="101" a="1"/>
  <c r="R241" i="101" a="1"/>
  <c r="R228" i="101" a="1"/>
  <c r="N97" i="101" a="1"/>
  <c r="EZ22" i="99" a="1"/>
  <c r="AB49" i="99" a="1"/>
  <c r="R25" i="101" a="1"/>
  <c r="ET20" i="99" a="1"/>
  <c r="EE50" i="99" a="1"/>
  <c r="CY37" i="99" a="1"/>
  <c r="AO35" i="99" a="1"/>
  <c r="N124" i="101" a="1"/>
  <c r="BJ42" i="99" a="1"/>
  <c r="L352" i="101" a="1"/>
  <c r="R411" i="101" a="1"/>
  <c r="T205" i="101" a="1"/>
  <c r="U308" i="101" a="1"/>
  <c r="EQ8" i="99" a="1"/>
  <c r="AM57" i="99" a="1"/>
  <c r="AG15" i="99" a="1"/>
  <c r="EL21" i="99" a="1"/>
  <c r="Z452" i="101" a="1"/>
  <c r="AW57" i="99" a="1"/>
  <c r="G16" i="101" a="1"/>
  <c r="G44" i="101" a="1"/>
  <c r="AZ37" i="99" a="1"/>
  <c r="BE19" i="99" a="1"/>
  <c r="L437" i="101" a="1"/>
  <c r="K77" i="101" a="1"/>
  <c r="K353" i="101" a="1"/>
  <c r="EW10" i="99" a="1"/>
  <c r="BB28" i="99" a="1"/>
  <c r="BT31" i="99" a="1"/>
  <c r="BU17" i="99" a="1"/>
  <c r="N83" i="101" a="1"/>
  <c r="EI55" i="99" a="1"/>
  <c r="EZ14" i="99" a="1"/>
  <c r="CB13" i="99" a="1"/>
  <c r="L382" i="101" a="1"/>
  <c r="ET38" i="99" a="1"/>
  <c r="BZ20" i="99" a="1"/>
  <c r="R217" i="101" a="1"/>
  <c r="DX51" i="99" a="1"/>
  <c r="K180" i="101" a="1"/>
  <c r="AR40" i="99" a="1"/>
  <c r="EA28" i="99" a="1"/>
  <c r="AY51" i="99" a="1"/>
  <c r="F296" i="101" a="1"/>
  <c r="EL22" i="99" a="1"/>
  <c r="D23" i="101" a="1"/>
  <c r="ES29" i="99" a="1"/>
  <c r="AU450" i="101" a="1"/>
  <c r="D291" i="101" a="1"/>
  <c r="N113" i="101" a="1"/>
  <c r="DW25" i="99" a="1"/>
  <c r="BW23" i="99" a="1"/>
  <c r="J16" i="99" a="1"/>
  <c r="S368" i="101" a="1"/>
  <c r="L261" i="101" a="1"/>
  <c r="E238" i="101" a="1"/>
  <c r="EI15" i="99" a="1"/>
  <c r="U108" i="101" a="1"/>
  <c r="Y48" i="101" a="1"/>
  <c r="CX25" i="99" a="1"/>
  <c r="N276" i="101" a="1"/>
  <c r="AE42" i="99" a="1"/>
  <c r="E106" i="101" a="1"/>
  <c r="U123" i="101" a="1"/>
  <c r="N158" i="101" a="1"/>
  <c r="F298" i="101" a="1"/>
  <c r="BM36" i="99" a="1"/>
  <c r="CC56" i="99" a="1"/>
  <c r="K304" i="101" a="1"/>
  <c r="EG50" i="99" a="1"/>
  <c r="EV26" i="99" a="1"/>
  <c r="E367" i="101" a="1"/>
  <c r="AB38" i="101" a="1"/>
  <c r="F23" i="101" a="1"/>
  <c r="G11" i="99" a="1"/>
  <c r="G265" i="101" a="1"/>
  <c r="F106" i="101" a="1"/>
  <c r="CL43" i="99" a="1"/>
  <c r="BB10" i="99" a="1"/>
  <c r="AD28" i="99" a="1"/>
  <c r="G71" i="101" a="1"/>
  <c r="N388" i="101" a="1"/>
  <c r="CN42" i="99" a="1"/>
  <c r="AY53" i="99" a="1"/>
  <c r="F200" i="101" a="1"/>
  <c r="K83" i="101" a="1"/>
  <c r="EE29" i="99" a="1"/>
  <c r="T179" i="101" a="1"/>
  <c r="DH22" i="99" a="1"/>
  <c r="CL8" i="99" a="1"/>
  <c r="EK48" i="99" a="1"/>
  <c r="G415" i="101" a="1"/>
  <c r="G94" i="101" a="1"/>
  <c r="F131" i="101" a="1"/>
  <c r="R125" i="101" a="1"/>
  <c r="E45" i="101" a="1"/>
  <c r="G368" i="101" a="1"/>
  <c r="S134" i="101" a="1"/>
  <c r="EO35" i="99" a="1"/>
  <c r="BC22" i="99" a="1"/>
  <c r="AN36" i="99" a="1"/>
  <c r="CX38" i="99" a="1"/>
  <c r="BU32" i="99" a="1"/>
  <c r="E308" i="101" a="1"/>
  <c r="DK56" i="99" a="1"/>
  <c r="R323" i="101" a="1"/>
  <c r="BX9" i="99" a="1"/>
  <c r="L415" i="101" a="1"/>
  <c r="CX22" i="99" a="1"/>
  <c r="AU435" i="101" a="1"/>
  <c r="R298" i="101" a="1"/>
  <c r="N59" i="101" a="1"/>
  <c r="D35" i="101" a="1"/>
  <c r="L164" i="101" a="1"/>
  <c r="AX433" i="101" a="1"/>
  <c r="DS38" i="99" a="1"/>
  <c r="N146" i="101" a="1"/>
  <c r="AN443" i="101" a="1"/>
  <c r="CO49" i="99" a="1"/>
  <c r="M395" i="101" a="1"/>
  <c r="AX42" i="99" a="1"/>
  <c r="EM40" i="99" a="1"/>
  <c r="CC23" i="99" a="1"/>
  <c r="DL35" i="99" a="1"/>
  <c r="N284" i="101" a="1"/>
  <c r="U311" i="101" a="1"/>
  <c r="AY431" i="101" a="1"/>
  <c r="EL46" i="99" a="1"/>
  <c r="DQ32" i="99" a="1"/>
  <c r="G361" i="101" a="1"/>
  <c r="D27" i="101" a="1"/>
  <c r="L9" i="99" a="1"/>
  <c r="DZ39" i="99" a="1"/>
  <c r="DG24" i="99" a="1"/>
  <c r="ER21" i="99" a="1"/>
  <c r="BK25" i="99" a="1"/>
  <c r="G241" i="101" a="1"/>
  <c r="DY18" i="99" a="1"/>
  <c r="AA43" i="101" a="1"/>
  <c r="AU24" i="99" a="1"/>
  <c r="K246" i="101" a="1"/>
  <c r="S251" i="101" a="1"/>
  <c r="E294" i="101" a="1"/>
  <c r="BC16" i="99" a="1"/>
  <c r="L135" i="101" a="1"/>
  <c r="L115" i="101" a="1"/>
  <c r="E363" i="101" a="1"/>
  <c r="U356" i="101" a="1"/>
  <c r="S296" i="101" a="1"/>
  <c r="G388" i="101" a="1"/>
  <c r="K132" i="101" a="1"/>
  <c r="AB9" i="99" a="1"/>
  <c r="EP44" i="99" a="1"/>
  <c r="T199" i="101" a="1"/>
  <c r="L322" i="101" a="1"/>
  <c r="AU434" i="101" a="1"/>
  <c r="BD35" i="99" a="1"/>
  <c r="DJ16" i="99" a="1"/>
  <c r="EM20" i="99" a="1"/>
  <c r="F343" i="101" a="1"/>
  <c r="CN19" i="99" a="1"/>
  <c r="CZ26" i="99" a="1"/>
  <c r="S285" i="101" a="1"/>
  <c r="N23" i="101" a="1"/>
  <c r="U141" i="101" a="1"/>
  <c r="CZ32" i="99" a="1"/>
  <c r="Y15" i="101" a="1"/>
  <c r="BI21" i="99" a="1"/>
  <c r="DT20" i="99" a="1"/>
  <c r="K402" i="101" a="1"/>
  <c r="EN54" i="99" a="1"/>
  <c r="EX48" i="99" a="1"/>
  <c r="M287" i="101" a="1"/>
  <c r="BC47" i="99" a="1"/>
  <c r="BO48" i="99" a="1"/>
  <c r="M220" i="101" a="1"/>
  <c r="AN43" i="99" a="1"/>
  <c r="EH34" i="99" a="1"/>
  <c r="EU54" i="99" a="1"/>
  <c r="BR45" i="99" a="1"/>
  <c r="CO45" i="99" a="1"/>
  <c r="N127" i="101" a="1"/>
  <c r="DU8" i="99" a="1"/>
  <c r="G342" i="101" a="1"/>
  <c r="S132" i="101" a="1"/>
  <c r="E316" i="101" a="1"/>
  <c r="T373" i="101" a="1"/>
  <c r="AX430" i="101" a="1"/>
  <c r="DP43" i="99" a="1"/>
  <c r="N79" i="101" a="1"/>
  <c r="G151" i="101" a="1"/>
  <c r="AW23" i="99" a="1"/>
  <c r="E391" i="101" a="1"/>
  <c r="CS8" i="99" a="1"/>
  <c r="EN49" i="99" a="1"/>
  <c r="DP50" i="99" a="1"/>
  <c r="U42" i="101" a="1"/>
  <c r="EQ11" i="99" a="1"/>
  <c r="CT19" i="99" a="1"/>
  <c r="CP44" i="99" a="1"/>
  <c r="T74" i="101" a="1"/>
  <c r="CP20" i="99" a="1"/>
  <c r="N397" i="101" a="1"/>
  <c r="EX55" i="99" a="1"/>
  <c r="T321" i="101" a="1"/>
  <c r="M305" i="101" a="1"/>
  <c r="AP37" i="99" a="1"/>
  <c r="AU45" i="99" a="1"/>
  <c r="R318" i="101" a="1"/>
  <c r="N428" i="101" a="1"/>
  <c r="DR51" i="99" a="1"/>
  <c r="L387" i="101" a="1"/>
  <c r="DF25" i="99" a="1"/>
  <c r="AQ16" i="99" a="1"/>
  <c r="AM41" i="99" a="1"/>
  <c r="EV12" i="99" a="1"/>
  <c r="CV24" i="99" a="1"/>
  <c r="U73" i="101" a="1"/>
  <c r="F163" i="101" a="1"/>
  <c r="R153" i="101" a="1"/>
  <c r="K261" i="101" a="1"/>
  <c r="E362" i="101" a="1"/>
  <c r="U231" i="101" a="1"/>
  <c r="DS33" i="99" a="1"/>
  <c r="DF10" i="99" a="1"/>
  <c r="K298" i="101" a="1"/>
  <c r="BF15" i="99" a="1"/>
  <c r="BX40" i="99" a="1"/>
  <c r="BL24" i="99" a="1"/>
  <c r="U347" i="101" a="1"/>
  <c r="L50" i="101" a="1"/>
  <c r="U119" i="101" a="1"/>
  <c r="AG44" i="99" a="1"/>
  <c r="CY11" i="99" a="1"/>
  <c r="S212" i="101" a="1"/>
  <c r="CC8" i="99" a="1"/>
  <c r="DM56" i="99" a="1"/>
  <c r="CT35" i="99" a="1"/>
  <c r="U404" i="101" a="1"/>
  <c r="R133" i="101" a="1"/>
  <c r="L373" i="101" a="1"/>
  <c r="AT36" i="99" a="1"/>
  <c r="BR38" i="99" a="1"/>
  <c r="U60" i="101" a="1"/>
  <c r="AB23" i="99" a="1"/>
  <c r="F157" i="101" a="1"/>
  <c r="N325" i="101" a="1"/>
  <c r="T111" i="101" a="1"/>
  <c r="T159" i="101" a="1"/>
  <c r="AV452" i="101" a="1"/>
  <c r="AR18" i="99" a="1"/>
  <c r="CL17" i="99" a="1"/>
  <c r="AF31" i="99" a="1"/>
  <c r="CW56" i="99" a="1"/>
  <c r="T130" i="101" a="1"/>
  <c r="T260" i="101" a="1"/>
  <c r="EW48" i="99" a="1"/>
  <c r="ER47" i="99" a="1"/>
  <c r="BR49" i="99" a="1"/>
  <c r="DN25" i="99" a="1"/>
  <c r="BN30" i="99" a="1"/>
  <c r="U227" i="101" a="1"/>
  <c r="AF49" i="99" a="1"/>
  <c r="ET21" i="99" a="1"/>
  <c r="D110" i="101" a="1"/>
  <c r="E201" i="101" a="1"/>
  <c r="DI40" i="99" a="1"/>
  <c r="D22" i="101" a="1"/>
  <c r="N165" i="101" a="1"/>
  <c r="EW55" i="99" a="1"/>
  <c r="BE36" i="99" a="1"/>
  <c r="BP20" i="99" a="1"/>
  <c r="BF27" i="99" a="1"/>
  <c r="BB47" i="99" a="1"/>
  <c r="F181" i="101" a="1"/>
  <c r="F141" i="101" a="1"/>
  <c r="EX17" i="99" a="1"/>
  <c r="DO13" i="99" a="1"/>
  <c r="E255" i="101" a="1"/>
  <c r="CT36" i="99" a="1"/>
  <c r="DF40" i="99" a="1"/>
  <c r="D289" i="101" a="1"/>
  <c r="AB64" i="101" a="1"/>
  <c r="AM22" i="99" a="1"/>
  <c r="CY36" i="99" a="1"/>
  <c r="DP15" i="99" a="1"/>
  <c r="CL22" i="99" a="1"/>
  <c r="BX48" i="99" a="1"/>
  <c r="EV34" i="99" a="1"/>
  <c r="L97" i="101" a="1"/>
  <c r="DX57" i="99" a="1"/>
  <c r="Y442" i="101" a="1"/>
  <c r="R30" i="101" a="1"/>
  <c r="I13" i="99" a="1"/>
  <c r="L317" i="101" a="1"/>
  <c r="AE27" i="99" a="1"/>
  <c r="EN21" i="99" a="1"/>
  <c r="D59" i="101" a="1"/>
  <c r="K79" i="101" a="1"/>
  <c r="AX9" i="99" a="1"/>
  <c r="Y14" i="99" a="1"/>
  <c r="EB12" i="99" a="1"/>
  <c r="AZ29" i="99" a="1"/>
  <c r="DU53" i="99" a="1"/>
  <c r="BY28" i="99" a="1"/>
  <c r="G45" i="101" a="1"/>
  <c r="AZ36" i="99" a="1"/>
  <c r="BO41" i="99" a="1"/>
  <c r="DF28" i="99" a="1"/>
  <c r="EN31" i="99" a="1"/>
  <c r="S282" i="101" a="1"/>
  <c r="AV47" i="99" a="1"/>
  <c r="EC19" i="99" a="1"/>
  <c r="EK53" i="99" a="1"/>
  <c r="AT8" i="99" a="1"/>
  <c r="AB33" i="101" a="1"/>
  <c r="BX16" i="99" a="1"/>
  <c r="BW52" i="99" a="1"/>
  <c r="CP55" i="99" a="1"/>
  <c r="BE20" i="99" a="1"/>
  <c r="DL40" i="99" a="1"/>
  <c r="DK50" i="99" a="1"/>
  <c r="CU41" i="99" a="1"/>
  <c r="T275" i="101" a="1"/>
  <c r="T10" i="101" a="1"/>
  <c r="AR425" i="101" a="1"/>
  <c r="AV43" i="99" a="1"/>
  <c r="AI57" i="99" a="1"/>
  <c r="AU31" i="99" a="1"/>
  <c r="EA55" i="99" a="1"/>
  <c r="AJ11" i="99" a="1"/>
  <c r="BY41" i="99" a="1"/>
  <c r="N233" i="101" a="1"/>
  <c r="AV38" i="99" a="1"/>
  <c r="Z33" i="99" a="1"/>
  <c r="G299" i="101" a="1"/>
  <c r="BW50" i="99" a="1"/>
  <c r="N380" i="101" a="1"/>
  <c r="EA9" i="99" a="1"/>
  <c r="EU43" i="99" a="1"/>
  <c r="AB10" i="101" a="1"/>
  <c r="G60" i="101" a="1"/>
  <c r="U435" i="101" a="1"/>
  <c r="AQ13" i="99" a="1"/>
  <c r="L235" i="101" a="1"/>
  <c r="CP40" i="99" a="1"/>
  <c r="U161" i="101" a="1"/>
  <c r="T90" i="101" a="1"/>
  <c r="D106" i="101" a="1"/>
  <c r="N426" i="101" a="1"/>
  <c r="AH9" i="99" a="1"/>
  <c r="U329" i="101" a="1"/>
  <c r="D16" i="101" a="1"/>
  <c r="EZ9" i="99" a="1"/>
  <c r="AZ56" i="99" a="1"/>
  <c r="BD20" i="99" a="1"/>
  <c r="F404" i="101" a="1"/>
  <c r="BS42" i="99" a="1"/>
  <c r="AQ421" i="101" a="1"/>
  <c r="U159" i="101" a="1"/>
  <c r="EI9" i="99" a="1"/>
  <c r="N232" i="101" a="1"/>
  <c r="L377" i="101" a="1"/>
  <c r="BV33" i="99" a="1"/>
  <c r="CB44" i="99" a="1"/>
  <c r="T317" i="101" a="1"/>
  <c r="DB37" i="99" a="1"/>
  <c r="F83" i="101" a="1"/>
  <c r="DT34" i="99" a="1"/>
  <c r="AO431" i="101" a="1"/>
  <c r="F161" i="101" a="1"/>
  <c r="DE57" i="99" a="1"/>
  <c r="E192" i="101" a="1"/>
  <c r="AU433" i="101" a="1"/>
  <c r="DK42" i="99" a="1"/>
  <c r="AU32" i="99" a="1"/>
  <c r="AW449" i="101" a="1"/>
  <c r="AW430" i="101" a="1"/>
  <c r="EB24" i="99" a="1"/>
  <c r="S389" i="101" a="1"/>
  <c r="AL430" i="101" a="1"/>
  <c r="M10" i="99" a="1"/>
  <c r="AU40" i="99" a="1"/>
  <c r="N206" i="101" a="1"/>
  <c r="AA12" i="101" a="1"/>
  <c r="CW20" i="99" a="1"/>
  <c r="CN52" i="99" a="1"/>
  <c r="R13" i="101" a="1"/>
  <c r="EX37" i="99" a="1"/>
  <c r="AW10" i="99" a="1"/>
  <c r="EF48" i="99" a="1"/>
  <c r="M215" i="101" a="1"/>
  <c r="EH26" i="99" a="1"/>
  <c r="F59" i="101" a="1"/>
  <c r="DM57" i="99" a="1"/>
  <c r="N264" i="101" a="1"/>
  <c r="N263" i="101" a="1"/>
  <c r="F255" i="101" a="1"/>
  <c r="G345" i="101" a="1"/>
  <c r="AT51" i="99" a="1"/>
  <c r="BE35" i="99" a="1"/>
  <c r="CS49" i="99" a="1"/>
  <c r="L302" i="101" a="1"/>
  <c r="G309" i="101" a="1"/>
  <c r="DT49" i="99" a="1"/>
  <c r="DL48" i="99" a="1"/>
  <c r="M153" i="101" a="1"/>
  <c r="AB58" i="101" a="1"/>
  <c r="T424" i="101" a="1"/>
  <c r="DE21" i="99" a="1"/>
  <c r="EL30" i="99" a="1"/>
  <c r="CK18" i="99" a="1"/>
  <c r="T108" i="101" a="1"/>
  <c r="AV39" i="99" a="1"/>
  <c r="F119" i="101" a="1"/>
  <c r="S373" i="101" a="1"/>
  <c r="AP47" i="99" a="1"/>
  <c r="AT444" i="101" a="1"/>
  <c r="AD21" i="99" a="1"/>
  <c r="E122" i="101" a="1"/>
  <c r="AX442" i="101" a="1"/>
  <c r="EV41" i="99" a="1"/>
  <c r="U90" i="101" a="1"/>
  <c r="CU31" i="99" a="1"/>
  <c r="CT23" i="99" a="1"/>
  <c r="U324" i="101" a="1"/>
  <c r="M379" i="101" a="1"/>
  <c r="K251" i="101" a="1"/>
  <c r="BE30" i="99" a="1"/>
  <c r="Z445" i="101" a="1"/>
  <c r="T287" i="101" a="1"/>
  <c r="DD26" i="99" a="1"/>
  <c r="BT29" i="99" a="1"/>
  <c r="D112" i="101" a="1"/>
  <c r="DI19" i="99" a="1"/>
  <c r="CS45" i="99" a="1"/>
  <c r="Z21" i="101" a="1"/>
  <c r="D72" i="101" a="1"/>
  <c r="K289" i="101" a="1"/>
  <c r="AB61" i="101" a="1"/>
  <c r="U400" i="101" a="1"/>
  <c r="AM443" i="101" a="1"/>
  <c r="M140" i="101" a="1"/>
  <c r="R278" i="101" a="1"/>
  <c r="F30" i="101" a="1"/>
  <c r="K69" i="101" a="1"/>
  <c r="AS35" i="99" a="1"/>
  <c r="G381" i="101" a="1"/>
  <c r="EW51" i="99" a="1"/>
  <c r="S45" i="101" a="1"/>
  <c r="EQ46" i="99" a="1"/>
  <c r="CM24" i="99" a="1"/>
  <c r="G370" i="101" a="1"/>
  <c r="DM18" i="99" a="1"/>
  <c r="AQ21" i="99" a="1"/>
  <c r="M216" i="101" a="1"/>
  <c r="EP32" i="99" a="1"/>
  <c r="M12" i="101" a="1"/>
  <c r="Y42" i="101" a="1"/>
  <c r="CZ8" i="99" a="1"/>
  <c r="G198" i="101" a="1"/>
  <c r="F340" i="101" a="1"/>
  <c r="AA451" i="101" a="1"/>
  <c r="CN40" i="99" a="1"/>
  <c r="U273" i="101" a="1"/>
  <c r="ET43" i="99" a="1"/>
  <c r="F221" i="101" a="1"/>
  <c r="EK41" i="99" a="1"/>
  <c r="M219" i="101" a="1"/>
  <c r="AO51" i="99" a="1"/>
  <c r="EE49" i="99" a="1"/>
  <c r="U301" i="101" a="1"/>
  <c r="L165" i="101" a="1"/>
  <c r="L281" i="101" a="1"/>
  <c r="BS25" i="99" a="1"/>
  <c r="K325" i="101" a="1"/>
  <c r="DM24" i="99" a="1"/>
  <c r="Y11" i="101" a="1"/>
  <c r="BZ53" i="99" a="1"/>
  <c r="EQ53" i="99" a="1"/>
  <c r="E120" i="101" a="1"/>
  <c r="N224" i="101" a="1"/>
  <c r="AQ54" i="99" a="1"/>
  <c r="F423" i="101" a="1"/>
  <c r="DP36" i="99" a="1"/>
  <c r="F285" i="101" a="1"/>
  <c r="D102" i="101" a="1"/>
  <c r="E324" i="101" a="1"/>
  <c r="U251" i="101" a="1"/>
  <c r="AP19" i="99" a="1"/>
  <c r="BY51" i="99" a="1"/>
  <c r="ES16" i="99" a="1"/>
  <c r="AQ30" i="99" a="1"/>
  <c r="F268" i="101" a="1"/>
  <c r="G278" i="101" a="1"/>
  <c r="G55" i="101" a="1"/>
  <c r="BU45" i="99" a="1"/>
  <c r="ES15" i="99" a="1"/>
  <c r="U223" i="101" a="1"/>
  <c r="AM430" i="101" a="1"/>
  <c r="D87" i="101" a="1"/>
  <c r="R360" i="101" a="1"/>
  <c r="K225" i="101" a="1"/>
  <c r="CK51" i="99" a="1"/>
  <c r="BW47" i="99" a="1"/>
  <c r="AG29" i="99" a="1"/>
  <c r="BS33" i="99" a="1"/>
  <c r="BT57" i="99" a="1"/>
  <c r="E7" i="101" a="1"/>
  <c r="EP40" i="99" a="1"/>
  <c r="AZ8" i="99" a="1"/>
  <c r="G235" i="101" a="1"/>
  <c r="M73" i="101" a="1"/>
  <c r="CV39" i="99" a="1"/>
  <c r="EG8" i="99" a="1"/>
  <c r="G413" i="101" a="1"/>
  <c r="S280" i="101" a="1"/>
  <c r="F38" i="101" a="1"/>
  <c r="E326" i="101" a="1"/>
  <c r="DT22" i="99" a="1"/>
  <c r="AR41" i="99" a="1"/>
  <c r="DJ33" i="99" a="1"/>
  <c r="BB27" i="99" a="1"/>
  <c r="U182" i="101" a="1"/>
  <c r="EP47" i="99" a="1"/>
  <c r="N340" i="101" a="1"/>
  <c r="S58" i="101" a="1"/>
  <c r="DE24" i="99" a="1"/>
  <c r="AU13" i="99" a="1"/>
  <c r="DH53" i="99" a="1"/>
  <c r="DM48" i="99" a="1"/>
  <c r="DQ44" i="99" a="1"/>
  <c r="BT43" i="99" a="1"/>
  <c r="CQ22" i="99" a="1"/>
  <c r="AI20" i="99" a="1"/>
  <c r="EB27" i="99" a="1"/>
  <c r="AA438" i="101" a="1"/>
  <c r="N172" i="101" a="1"/>
  <c r="G129" i="101" a="1"/>
  <c r="EM47" i="99" a="1"/>
  <c r="EQ48" i="99" a="1"/>
  <c r="R100" i="101" a="1"/>
  <c r="DU21" i="99" a="1"/>
  <c r="DN55" i="99" a="1"/>
  <c r="DM40" i="99" a="1"/>
  <c r="CY25" i="99" a="1"/>
  <c r="EM55" i="99" a="1"/>
  <c r="ET45" i="99" a="1"/>
  <c r="G338" i="101" a="1"/>
  <c r="N166" i="101" a="1"/>
  <c r="DE9" i="99" a="1"/>
  <c r="BP23" i="99" a="1"/>
  <c r="L46" i="101" a="1"/>
  <c r="T300" i="101" a="1"/>
  <c r="S289" i="101" a="1"/>
  <c r="BJ46" i="99" a="1"/>
  <c r="F350" i="101" a="1"/>
  <c r="DP47" i="99" a="1"/>
  <c r="E319" i="101" a="1"/>
  <c r="CP54" i="99" a="1"/>
  <c r="AO424" i="101" a="1"/>
  <c r="G182" i="101" a="1"/>
  <c r="AJ31" i="99" a="1"/>
  <c r="Z425" i="101" a="1"/>
  <c r="AA48" i="101" a="1"/>
  <c r="T356" i="101" a="1"/>
  <c r="DC51" i="99" a="1"/>
  <c r="E396" i="101" a="1"/>
  <c r="AK32" i="99" a="1"/>
  <c r="R336" i="101" a="1"/>
  <c r="T369" i="101" a="1"/>
  <c r="AP9" i="99" a="1"/>
  <c r="AJ50" i="99" a="1"/>
  <c r="M275" i="101" a="1"/>
  <c r="N315" i="101" a="1"/>
  <c r="BN54" i="99" a="1"/>
  <c r="R191" i="101" a="1"/>
  <c r="DZ57" i="99" a="1"/>
  <c r="L430" i="101" a="1"/>
  <c r="S354" i="101" a="1"/>
  <c r="EN47" i="99" a="1"/>
  <c r="AD35" i="99" a="1"/>
  <c r="ET48" i="99" a="1"/>
  <c r="CW47" i="99" a="1"/>
  <c r="CX36" i="99" a="1"/>
  <c r="E58" i="101" a="1"/>
  <c r="U54" i="101" a="1"/>
  <c r="K203" i="101" a="1"/>
  <c r="ER34" i="99" a="1"/>
  <c r="BO13" i="99" a="1"/>
  <c r="EY9" i="99" a="1"/>
  <c r="M120" i="101" a="1"/>
  <c r="AT37" i="99" a="1"/>
  <c r="DG54" i="99" a="1"/>
  <c r="K37" i="101" a="1"/>
  <c r="D248" i="101" a="1"/>
  <c r="BV25" i="99" a="1"/>
  <c r="M97" i="101" a="1"/>
  <c r="S204" i="101" a="1"/>
  <c r="F270" i="101" a="1"/>
  <c r="AH52" i="99" a="1"/>
  <c r="T364" i="101" a="1"/>
  <c r="E348" i="101" a="1"/>
  <c r="CW26" i="99" a="1"/>
  <c r="EO9" i="99" a="1"/>
  <c r="E283" i="101" a="1"/>
  <c r="CC37" i="99" a="1"/>
  <c r="N297" i="101" a="1"/>
  <c r="G295" i="101" a="1"/>
  <c r="U44" i="101" a="1"/>
  <c r="DZ43" i="99" a="1"/>
  <c r="CZ10" i="99" a="1"/>
  <c r="BC37" i="99" a="1"/>
  <c r="CK41" i="99" a="1"/>
  <c r="R435" i="101" a="1"/>
  <c r="AM17" i="99" a="1"/>
  <c r="EU9" i="99" a="1"/>
  <c r="M116" i="101" a="1"/>
  <c r="AZ439" i="101" a="1"/>
  <c r="AJ37" i="99" a="1"/>
  <c r="D63" i="101" a="1"/>
  <c r="AU44" i="99" a="1"/>
  <c r="AP32" i="99" a="1"/>
  <c r="M428" i="101" a="1"/>
  <c r="CS47" i="99" a="1"/>
  <c r="BO12" i="99" a="1"/>
  <c r="R239" i="101" a="1"/>
  <c r="K105" i="101" a="1"/>
  <c r="AM26" i="99" a="1"/>
  <c r="DB31" i="99" a="1"/>
  <c r="D199" i="101" a="1"/>
  <c r="BN43" i="99" a="1"/>
  <c r="BI33" i="99" a="1"/>
  <c r="G427" i="101" a="1"/>
  <c r="T59" i="101" a="1"/>
  <c r="ES30" i="99" a="1"/>
  <c r="Y450" i="101" a="1"/>
  <c r="DZ45" i="99" a="1"/>
  <c r="F348" i="101" a="1"/>
  <c r="U172" i="101" a="1"/>
  <c r="BQ53" i="99" a="1"/>
  <c r="D396" i="101" a="1"/>
  <c r="S213" i="101" a="1"/>
  <c r="E143" i="101" a="1"/>
  <c r="K383" i="101" a="1"/>
  <c r="AB442" i="101" a="1"/>
  <c r="K130" i="101" a="1"/>
  <c r="EP39" i="99" a="1"/>
  <c r="AY42" i="99" a="1"/>
  <c r="F146" i="101" a="1"/>
  <c r="M132" i="101" a="1"/>
  <c r="M11" i="99" a="1"/>
  <c r="E402" i="101" a="1"/>
  <c r="K213" i="101" a="1"/>
  <c r="CW48" i="99" a="1"/>
  <c r="ET29" i="99" a="1"/>
  <c r="BD30" i="99" a="1"/>
  <c r="BZ40" i="99" a="1"/>
  <c r="AK434" i="101" a="1"/>
  <c r="EO20" i="99" a="1"/>
  <c r="BZ30" i="99" a="1"/>
  <c r="T175" i="101" a="1"/>
  <c r="BU42" i="99" a="1"/>
  <c r="R414" i="101" a="1"/>
  <c r="AR32" i="99" a="1"/>
  <c r="EW36" i="99" a="1"/>
  <c r="N52" i="101" a="1"/>
  <c r="AT452" i="101" a="1"/>
  <c r="S141" i="101" a="1"/>
  <c r="EW14" i="99" a="1"/>
  <c r="EB55" i="99" a="1"/>
  <c r="R54" i="101" a="1"/>
  <c r="BR42" i="99" a="1"/>
  <c r="AT54" i="99" a="1"/>
  <c r="S370" i="101" a="1"/>
  <c r="EO18" i="99" a="1"/>
  <c r="BT55" i="99" a="1"/>
  <c r="T271" i="101" a="1"/>
  <c r="R96" i="101" a="1"/>
  <c r="M265" i="101" a="1"/>
  <c r="D54" i="101" a="1"/>
  <c r="DX35" i="99" a="1"/>
  <c r="AX53" i="99" a="1"/>
  <c r="N203" i="101" a="1"/>
  <c r="BV48" i="99" a="1"/>
  <c r="CR52" i="99" a="1"/>
  <c r="BA12" i="99" a="1"/>
  <c r="N378" i="101" a="1"/>
  <c r="T263" i="101" a="1"/>
  <c r="G378" i="101" a="1"/>
  <c r="R203" i="101" a="1"/>
  <c r="DC39" i="99" a="1"/>
  <c r="D131" i="101" a="1"/>
  <c r="EX18" i="99" a="1"/>
  <c r="EQ18" i="99" a="1"/>
  <c r="R269" i="101" a="1"/>
  <c r="G155" i="101" a="1"/>
  <c r="ED8" i="99" a="1"/>
  <c r="F278" i="101" a="1"/>
  <c r="BY49" i="99" a="1"/>
  <c r="G409" i="101" a="1"/>
  <c r="S199" i="101" a="1"/>
  <c r="BI47" i="99" a="1"/>
  <c r="EF23" i="99" a="1"/>
  <c r="EH37" i="99" a="1"/>
  <c r="D98" i="101" a="1"/>
  <c r="AM51" i="99" a="1"/>
  <c r="DR35" i="99" a="1"/>
  <c r="Z20" i="101" a="1"/>
  <c r="DN12" i="99" a="1"/>
  <c r="AJ15" i="99" a="1"/>
  <c r="T190" i="101" a="1"/>
  <c r="BO45" i="99" a="1"/>
  <c r="AA28" i="99" a="1"/>
  <c r="O8" i="99" a="1"/>
  <c r="DJ14" i="99" a="1"/>
  <c r="U178" i="101" a="1"/>
  <c r="K315" i="101" a="1"/>
  <c r="DK29" i="99" a="1"/>
  <c r="L297" i="101" a="1"/>
  <c r="F428" i="101" a="1"/>
  <c r="BH19" i="99" a="1"/>
  <c r="M438" i="101" a="1"/>
  <c r="G9" i="101" a="1"/>
  <c r="AT433" i="101" a="1"/>
  <c r="AF17" i="99" a="1"/>
  <c r="M236" i="101" a="1"/>
  <c r="D349" i="101" a="1"/>
  <c r="M74" i="101" a="1"/>
  <c r="DP22" i="99" a="1"/>
  <c r="EB38" i="99" a="1"/>
  <c r="BX36" i="99" a="1"/>
  <c r="I14" i="99" a="1"/>
  <c r="G79" i="101" a="1"/>
  <c r="AT426" i="101" a="1"/>
  <c r="R260" i="101" a="1"/>
  <c r="DX28" i="99" a="1"/>
  <c r="G148" i="101" a="1"/>
  <c r="DJ26" i="99" a="1"/>
  <c r="N63" i="101" a="1"/>
  <c r="L270" i="101" a="1"/>
  <c r="N205" i="101" a="1"/>
  <c r="CB9" i="99" a="1"/>
  <c r="CA8" i="99" a="1"/>
  <c r="AA18" i="101" a="1"/>
  <c r="DZ21" i="99" a="1"/>
  <c r="M118" i="101" a="1"/>
  <c r="F403" i="101" a="1"/>
  <c r="R78" i="101" a="1"/>
  <c r="U117" i="101" a="1"/>
  <c r="AS41" i="99" a="1"/>
  <c r="F256" i="101" a="1"/>
  <c r="AQ443" i="101" a="1"/>
  <c r="R354" i="101" a="1"/>
  <c r="BU52" i="99" a="1"/>
  <c r="R159" i="101" a="1"/>
  <c r="BE57" i="99" a="1"/>
  <c r="G133" i="101" a="1"/>
  <c r="BA54" i="99" a="1"/>
  <c r="T384" i="101" a="1"/>
  <c r="AH48" i="99" a="1"/>
  <c r="BR51" i="99" a="1"/>
  <c r="T375" i="101" a="1"/>
  <c r="AI30" i="99" a="1"/>
  <c r="AU10" i="99" a="1"/>
  <c r="CB55" i="99" a="1"/>
  <c r="CW40" i="99" a="1"/>
  <c r="U154" i="101" a="1"/>
  <c r="EL52" i="99" a="1"/>
  <c r="AZ46" i="99" a="1"/>
  <c r="N133" i="101" a="1"/>
  <c r="DT8" i="99" a="1"/>
  <c r="CS14" i="99" a="1"/>
  <c r="E234" i="101" a="1"/>
  <c r="AE38" i="99" a="1"/>
  <c r="BQ14" i="99" a="1"/>
  <c r="S18" i="101" a="1"/>
  <c r="BD51" i="99" a="1"/>
  <c r="DC49" i="99" a="1"/>
  <c r="AR14" i="99" a="1"/>
  <c r="CT50" i="99" a="1"/>
  <c r="BV57" i="99" a="1"/>
  <c r="G365" i="101" a="1"/>
  <c r="AA48" i="99" a="1"/>
  <c r="CT12" i="99" a="1"/>
  <c r="BE15" i="99" a="1"/>
  <c r="AJ40" i="99" a="1"/>
  <c r="BF39" i="99" a="1"/>
  <c r="EF13" i="99" a="1"/>
  <c r="DC30" i="99" a="1"/>
  <c r="ES52" i="99" a="1"/>
  <c r="D211" i="101" a="1"/>
  <c r="E102" i="101" a="1"/>
  <c r="BU23" i="99" a="1"/>
  <c r="K412" i="101" a="1"/>
  <c r="AU439" i="101" a="1"/>
  <c r="AI8" i="99" a="1"/>
  <c r="BA57" i="99" a="1"/>
  <c r="L220" i="101" a="1"/>
  <c r="DD41" i="99" a="1"/>
  <c r="AO21" i="99" a="1"/>
  <c r="BF38" i="99" a="1"/>
  <c r="AF35" i="99" a="1"/>
  <c r="ET32" i="99" a="1"/>
  <c r="BX30" i="99" a="1"/>
  <c r="EQ45" i="99" a="1"/>
  <c r="BN37" i="99" a="1"/>
  <c r="AP21" i="99" a="1"/>
  <c r="DW29" i="99" a="1"/>
  <c r="AY23" i="99" a="1"/>
  <c r="Y15" i="99" a="1"/>
  <c r="CN26" i="99" a="1"/>
  <c r="G353" i="101" a="1"/>
  <c r="DQ47" i="99" a="1"/>
  <c r="R216" i="101" a="1"/>
  <c r="K46" i="101" a="1"/>
  <c r="EL38" i="99" a="1"/>
  <c r="BW38" i="99" a="1"/>
  <c r="U158" i="101" a="1"/>
  <c r="DY40" i="99" a="1"/>
  <c r="S302" i="101" a="1"/>
  <c r="K249" i="101" a="1"/>
  <c r="AY11" i="99" a="1"/>
  <c r="E435" i="101" a="1"/>
  <c r="CT47" i="99" a="1"/>
  <c r="AQ36" i="99" a="1"/>
  <c r="Y53" i="101" a="1"/>
  <c r="S348" i="101" a="1"/>
  <c r="CQ35" i="99" a="1"/>
  <c r="EB56" i="99" a="1"/>
  <c r="AA26" i="99" a="1"/>
  <c r="G395" i="101" a="1"/>
  <c r="Y38" i="101" a="1"/>
  <c r="M353" i="101" a="1"/>
  <c r="R382" i="101" a="1"/>
  <c r="T357" i="101" a="1"/>
  <c r="AW51" i="99" a="1"/>
  <c r="DL52" i="99" a="1"/>
  <c r="DV42" i="99" a="1"/>
  <c r="AT439" i="101" a="1"/>
  <c r="S374" i="101" a="1"/>
  <c r="R324" i="101" a="1"/>
  <c r="M377" i="101" a="1"/>
  <c r="EC32" i="99" a="1"/>
  <c r="BA55" i="99" a="1"/>
  <c r="DC47" i="99" a="1"/>
  <c r="DC40" i="99" a="1"/>
  <c r="N421" i="101" a="1"/>
  <c r="AU425" i="101" a="1"/>
  <c r="DG32" i="99" a="1"/>
  <c r="EL26" i="99" a="1"/>
  <c r="AF29" i="99" a="1"/>
  <c r="K80" i="101" a="1"/>
  <c r="CZ21" i="99" a="1"/>
  <c r="CA11" i="99" a="1"/>
  <c r="DC53" i="99" a="1"/>
  <c r="M75" i="101" a="1"/>
  <c r="BB14" i="99" a="1"/>
  <c r="AK38" i="99" a="1"/>
  <c r="T383" i="101" a="1"/>
  <c r="AI45" i="99" a="1"/>
  <c r="R88" i="101" a="1"/>
  <c r="D44" i="101" a="1"/>
  <c r="BJ22" i="99" a="1"/>
  <c r="AZ35" i="99" a="1"/>
  <c r="M163" i="101" a="1"/>
  <c r="AZ433" i="101" a="1"/>
  <c r="N392" i="101" a="1"/>
  <c r="AU452" i="101" a="1"/>
  <c r="F357" i="101" a="1"/>
  <c r="N362" i="101" a="1"/>
  <c r="M177" i="101" a="1"/>
  <c r="EJ54" i="99" a="1"/>
  <c r="DJ37" i="99" a="1"/>
  <c r="CN35" i="99" a="1"/>
  <c r="CC35" i="99" a="1"/>
  <c r="L52" i="101" a="1"/>
  <c r="AS33" i="99" a="1"/>
  <c r="CZ9" i="99" a="1"/>
  <c r="D400" i="101" a="1"/>
  <c r="D119" i="101" a="1"/>
  <c r="M158" i="101" a="1"/>
  <c r="D397" i="101" a="1"/>
  <c r="DK37" i="99" a="1"/>
  <c r="L171" i="101" a="1"/>
  <c r="DP14" i="99" a="1"/>
  <c r="DM32" i="99" a="1"/>
  <c r="AY25" i="99" a="1"/>
  <c r="D394" i="101" a="1"/>
  <c r="G75" i="101" a="1"/>
  <c r="L167" i="101" a="1"/>
  <c r="EC40" i="99" a="1"/>
  <c r="D171" i="101" a="1"/>
  <c r="BS14" i="99" a="1"/>
  <c r="AA39" i="99" a="1"/>
  <c r="R177" i="101" a="1"/>
  <c r="AB35" i="101" a="1"/>
  <c r="DC13" i="99" a="1"/>
  <c r="L160" i="101" a="1"/>
  <c r="T114" i="101" a="1"/>
  <c r="K71" i="101" a="1"/>
  <c r="AA45" i="99" a="1"/>
  <c r="DP33" i="99" a="1"/>
  <c r="DU24" i="99" a="1"/>
  <c r="D38" i="101" a="1"/>
  <c r="M349" i="101" a="1"/>
  <c r="U268" i="101" a="1"/>
  <c r="DJ51" i="99" a="1"/>
  <c r="BT8" i="99" a="1"/>
  <c r="R413" i="101" a="1"/>
  <c r="DU15" i="99" a="1"/>
  <c r="AI38" i="99" a="1"/>
  <c r="L202" i="101" a="1"/>
  <c r="M49" i="101" a="1"/>
  <c r="BD50" i="99" a="1"/>
  <c r="CK45" i="99" a="1"/>
  <c r="T195" i="101" a="1"/>
  <c r="EJ47" i="99" a="1"/>
  <c r="DG21" i="99" a="1"/>
  <c r="BB38" i="99" a="1"/>
  <c r="U79" i="101" a="1"/>
  <c r="AV45" i="99" a="1"/>
  <c r="Y12" i="101" a="1"/>
  <c r="D281" i="101" a="1"/>
  <c r="K34" i="101" a="1"/>
  <c r="Z13" i="101" a="1"/>
  <c r="BT24" i="99" a="1"/>
  <c r="M119" i="101" a="1"/>
  <c r="U104" i="101" a="1"/>
  <c r="L198" i="101" a="1"/>
  <c r="AY12" i="99" a="1"/>
  <c r="CB33" i="99" a="1"/>
  <c r="EX9" i="99" a="1"/>
  <c r="ER12" i="99" a="1"/>
  <c r="CL27" i="99" a="1"/>
  <c r="BX8" i="99" a="1"/>
  <c r="AL453" i="101" a="1"/>
  <c r="AX12" i="99" a="1"/>
  <c r="S203" i="101" a="1"/>
  <c r="E244" i="101" a="1"/>
  <c r="AK435" i="101" a="1"/>
  <c r="R219" i="101" a="1"/>
  <c r="K327" i="101" a="1"/>
  <c r="AY35" i="99" a="1"/>
  <c r="U213" i="101" a="1"/>
  <c r="BY29" i="99" a="1"/>
  <c r="U205" i="101" a="1"/>
  <c r="AQ49" i="99" a="1"/>
  <c r="CV47" i="99" a="1"/>
  <c r="E203" i="101" a="1"/>
  <c r="U304" i="101" a="1"/>
  <c r="D57" i="101" a="1"/>
  <c r="Z26" i="101" a="1"/>
  <c r="EC29" i="99" a="1"/>
  <c r="AL36" i="99" a="1"/>
  <c r="T250" i="101" a="1"/>
  <c r="K395" i="101" a="1"/>
  <c r="EE38" i="99" a="1"/>
  <c r="DT43" i="99" a="1"/>
  <c r="F186" i="101" a="1"/>
  <c r="EI39" i="99" a="1"/>
  <c r="EO21" i="99" a="1"/>
  <c r="AB46" i="99" a="1"/>
  <c r="CV29" i="99" a="1"/>
  <c r="G111" i="101" a="1"/>
  <c r="K331" i="101" a="1"/>
  <c r="CP8" i="99" a="1"/>
  <c r="Y23" i="101" a="1"/>
  <c r="L108" i="101" a="1"/>
  <c r="AB43" i="101" a="1"/>
  <c r="U405" i="101" a="1"/>
  <c r="BB37" i="99" a="1"/>
  <c r="K159" i="101" a="1"/>
  <c r="EY48" i="99" a="1"/>
  <c r="L111" i="101" a="1"/>
  <c r="AB14" i="99" a="1"/>
  <c r="BX54" i="99" a="1"/>
  <c r="L42" i="101" a="1"/>
  <c r="M224" i="101" a="1"/>
  <c r="DB42" i="99" a="1"/>
  <c r="DQ24" i="99" a="1"/>
  <c r="D133" i="101" a="1"/>
  <c r="R138" i="101" a="1"/>
  <c r="AS424" i="101" a="1"/>
  <c r="BG12" i="99" a="1"/>
  <c r="BG23" i="99" a="1"/>
  <c r="AR11" i="99" a="1"/>
  <c r="R15" i="101" a="1"/>
  <c r="M286" i="101" a="1"/>
  <c r="CN41" i="99" a="1"/>
  <c r="N433" i="101" a="1"/>
  <c r="AH47" i="99" a="1"/>
  <c r="T431" i="101" a="1"/>
  <c r="AG20" i="99" a="1"/>
  <c r="DG36" i="99" a="1"/>
  <c r="K65" i="101" a="1"/>
  <c r="M230" i="101" a="1"/>
  <c r="S216" i="101" a="1"/>
  <c r="G298" i="101" a="1"/>
  <c r="CO33" i="99" a="1"/>
  <c r="M176" i="101" a="1"/>
  <c r="E77" i="101" a="1"/>
  <c r="E329" i="101" a="1"/>
  <c r="E394" i="101" a="1"/>
  <c r="EL16" i="99" a="1"/>
  <c r="R48" i="101" a="1"/>
  <c r="AR42" i="99" a="1"/>
  <c r="BH22" i="99" a="1"/>
  <c r="R242" i="101" a="1"/>
  <c r="AH36" i="99" a="1"/>
  <c r="G179" i="101" a="1"/>
  <c r="DE52" i="99" a="1"/>
  <c r="EB17" i="99" a="1"/>
  <c r="Y425" i="101" a="1"/>
  <c r="DD39" i="99" a="1"/>
  <c r="CU48" i="99" a="1"/>
  <c r="CS50" i="99" a="1"/>
  <c r="ER16" i="99" a="1"/>
  <c r="EL50" i="99" a="1"/>
  <c r="S17" i="101" a="1"/>
  <c r="M151" i="101" a="1"/>
  <c r="Y439" i="101" a="1"/>
  <c r="S283" i="101" a="1"/>
  <c r="Y22" i="101" a="1"/>
  <c r="EW43" i="99" a="1"/>
  <c r="BI35" i="99" a="1"/>
  <c r="EJ13" i="99" a="1"/>
  <c r="AS439" i="101" a="1"/>
  <c r="AS440" i="101" a="1"/>
  <c r="N171" i="101" a="1"/>
  <c r="Y452" i="101" a="1"/>
  <c r="R182" i="101" a="1"/>
  <c r="F237" i="101" a="1"/>
  <c r="AB26" i="99" a="1"/>
  <c r="AA47" i="99" a="1"/>
  <c r="F371" i="101" a="1"/>
  <c r="AS14" i="99" a="1"/>
  <c r="BZ22" i="99" a="1"/>
  <c r="DS51" i="99" a="1"/>
  <c r="AL39" i="99" a="1"/>
  <c r="R375" i="101" a="1"/>
  <c r="T58" i="101" a="1"/>
  <c r="CX29" i="99" a="1"/>
  <c r="Z12" i="101" a="1"/>
  <c r="AL45" i="99" a="1"/>
  <c r="F61" i="101" a="1"/>
  <c r="R233" i="101" a="1"/>
  <c r="CY29" i="99" a="1"/>
  <c r="BI54" i="99" a="1"/>
  <c r="EE54" i="99" a="1"/>
  <c r="EG35" i="99" a="1"/>
  <c r="T285" i="101" a="1"/>
  <c r="BA439" i="101" a="1"/>
  <c r="K119" i="101" a="1"/>
  <c r="L24" i="101" a="1"/>
  <c r="BR12" i="99" a="1"/>
  <c r="BF45" i="99" a="1"/>
  <c r="R19" i="101" a="1"/>
  <c r="EV47" i="99" a="1"/>
  <c r="BT26" i="99" a="1"/>
  <c r="Z429" i="101" a="1"/>
  <c r="BD11" i="99" a="1"/>
  <c r="S248" i="101" a="1"/>
  <c r="L228" i="101" a="1"/>
  <c r="CU17" i="99" a="1"/>
  <c r="CP22" i="99" a="1"/>
  <c r="DI36" i="99" a="1"/>
  <c r="BY40" i="99" a="1"/>
  <c r="Y43" i="101" a="1"/>
  <c r="F258" i="101" a="1"/>
  <c r="R246" i="101" a="1"/>
  <c r="T153" i="101" a="1"/>
  <c r="N400" i="101" a="1"/>
  <c r="AI43" i="99" a="1"/>
  <c r="U271" i="101" a="1"/>
  <c r="T354" i="101" a="1"/>
  <c r="EB8" i="99" a="1"/>
  <c r="F393" i="101" a="1"/>
  <c r="BH15" i="99" a="1"/>
  <c r="BA453" i="101" a="1"/>
  <c r="AF25" i="99" a="1"/>
  <c r="EU32" i="99" a="1"/>
  <c r="DS20" i="99" a="1"/>
  <c r="ED35" i="99" a="1"/>
  <c r="L13" i="101" a="1"/>
  <c r="S15" i="101" a="1"/>
  <c r="DU31" i="99" a="1"/>
  <c r="L109" i="101" a="1"/>
  <c r="S79" i="101" a="1"/>
  <c r="AM42" i="99" a="1"/>
  <c r="AN430" i="101" a="1"/>
  <c r="DS53" i="99" a="1"/>
  <c r="BE49" i="99" a="1"/>
  <c r="E146" i="101" a="1"/>
  <c r="EN48" i="99" a="1"/>
  <c r="E429" i="101" a="1"/>
  <c r="DZ51" i="99" a="1"/>
  <c r="AQ34" i="99" a="1"/>
  <c r="S40" i="101" a="1"/>
  <c r="BL39" i="99" a="1"/>
  <c r="R379" i="101" a="1"/>
  <c r="Z14" i="101" a="1"/>
  <c r="EA37" i="99" a="1"/>
  <c r="N289" i="101" a="1"/>
  <c r="BN10" i="99" a="1"/>
  <c r="DJ56" i="99" a="1"/>
  <c r="EJ18" i="99" a="1"/>
  <c r="R345" i="101" a="1"/>
  <c r="CY42" i="99" a="1"/>
  <c r="D165" i="101" a="1"/>
  <c r="M165" i="101" a="1"/>
  <c r="D328" i="101" a="1"/>
  <c r="BD22" i="99" a="1"/>
  <c r="BN33" i="99" a="1"/>
  <c r="CP32" i="99" a="1"/>
  <c r="CX47" i="99" a="1"/>
  <c r="BR53" i="99" a="1"/>
  <c r="R274" i="101" a="1"/>
  <c r="N361" i="101" a="1"/>
  <c r="M190" i="101" a="1"/>
  <c r="F211" i="101" a="1"/>
  <c r="BI10" i="99" a="1"/>
  <c r="BI24" i="99" a="1"/>
  <c r="CX50" i="99" a="1"/>
  <c r="CM19" i="99" a="1"/>
  <c r="U85" i="101" a="1"/>
  <c r="CL44" i="99" a="1"/>
  <c r="CB43" i="99" a="1"/>
  <c r="G145" i="101" a="1"/>
  <c r="Z18" i="99" a="1"/>
  <c r="EG19" i="99" a="1"/>
  <c r="D28" i="101" a="1"/>
  <c r="AN426" i="101" a="1"/>
  <c r="AR33" i="99" a="1"/>
  <c r="Z427" i="101" a="1"/>
  <c r="AR54" i="99" a="1"/>
  <c r="DX47" i="99" a="1"/>
  <c r="AO430" i="101" a="1"/>
  <c r="N353" i="101" a="1"/>
  <c r="EN19" i="99" a="1"/>
  <c r="G314" i="101" a="1"/>
  <c r="T277" i="101" a="1"/>
  <c r="S122" i="101" a="1"/>
  <c r="T196" i="101" a="1"/>
  <c r="L207" i="101" a="1"/>
  <c r="K187" i="101" a="1"/>
  <c r="BN14" i="99" a="1"/>
  <c r="M323" i="101" a="1"/>
  <c r="L16" i="99" a="1"/>
  <c r="ER8" i="99" a="1"/>
  <c r="T412" i="101" a="1"/>
  <c r="AK432" i="101" a="1"/>
  <c r="R377" i="101" a="1"/>
  <c r="K408" i="101" a="1"/>
  <c r="F376" i="101" a="1"/>
  <c r="Z30" i="99" a="1"/>
  <c r="BO39" i="99" a="1"/>
  <c r="L412" i="101" a="1"/>
  <c r="U94" i="101" a="1"/>
  <c r="CB16" i="99" a="1"/>
  <c r="D355" i="101" a="1"/>
  <c r="G257" i="101" a="1"/>
  <c r="D122" i="101" a="1"/>
  <c r="CR44" i="99" a="1"/>
  <c r="U427" i="101" a="1"/>
  <c r="E433" i="101" a="1"/>
  <c r="M282" i="101" a="1"/>
  <c r="E53" i="101" a="1"/>
  <c r="CP43" i="99" a="1"/>
  <c r="AG41" i="99" a="1"/>
  <c r="D30" i="101" a="1"/>
  <c r="DI27" i="99" a="1"/>
  <c r="EG33" i="99" a="1"/>
  <c r="BH45" i="99" a="1"/>
  <c r="BN49" i="99" a="1"/>
  <c r="AB57" i="99" a="1"/>
  <c r="T147" i="101" a="1"/>
  <c r="AD55" i="99" a="1"/>
  <c r="CW49" i="99" a="1"/>
  <c r="AA61" i="101" a="1"/>
  <c r="AP425" i="101" a="1"/>
  <c r="AL49" i="99" a="1"/>
  <c r="EN26" i="99" a="1"/>
  <c r="EA8" i="99" a="1"/>
  <c r="DP37" i="99" a="1"/>
  <c r="BQ10" i="99" a="1"/>
  <c r="G385" i="101" a="1"/>
  <c r="CM31" i="99" a="1"/>
  <c r="AK46" i="99" a="1"/>
  <c r="E264" i="101" a="1"/>
  <c r="DN22" i="99" a="1"/>
  <c r="R40" i="101" a="1"/>
  <c r="U392" i="101" a="1"/>
  <c r="M71" i="101" a="1"/>
  <c r="BZ13" i="99" a="1"/>
  <c r="CQ41" i="99" a="1"/>
  <c r="AX56" i="99" a="1"/>
  <c r="M88" i="101" a="1"/>
  <c r="EF15" i="99" a="1"/>
  <c r="AZ43" i="99" a="1"/>
  <c r="U7" i="101" a="1"/>
  <c r="BL23" i="99" a="1"/>
  <c r="D188" i="101" a="1"/>
  <c r="AW423" i="101" a="1"/>
  <c r="U327" i="101" a="1"/>
  <c r="CT33" i="99" a="1"/>
  <c r="EQ24" i="99" a="1"/>
  <c r="S215" i="101" a="1"/>
  <c r="U95" i="101" a="1"/>
  <c r="EC49" i="99" a="1"/>
  <c r="U315" i="101" a="1"/>
  <c r="AP57" i="99" a="1"/>
  <c r="CV44" i="99" a="1"/>
  <c r="BR19" i="99" a="1"/>
  <c r="BZ32" i="99" a="1"/>
  <c r="F402" i="101" a="1"/>
  <c r="F14" i="99" a="1"/>
  <c r="ER35" i="99" a="1"/>
  <c r="BX14" i="99" a="1"/>
  <c r="BR52" i="99" a="1"/>
  <c r="AU47" i="99" a="1"/>
  <c r="DK54" i="99" a="1"/>
  <c r="EI30" i="99" a="1"/>
  <c r="R119" i="101" a="1"/>
  <c r="F246" i="101" a="1"/>
  <c r="L98" i="101" a="1"/>
  <c r="F342" i="101" a="1"/>
  <c r="AB24" i="99" a="1"/>
  <c r="AA13" i="99" a="1"/>
  <c r="BT35" i="99" a="1"/>
  <c r="BN29" i="99" a="1"/>
  <c r="U325" i="101" a="1"/>
  <c r="G280" i="101" a="1"/>
  <c r="DQ18" i="99" a="1"/>
  <c r="M96" i="101" a="1"/>
  <c r="L76" i="101" a="1"/>
  <c r="DA8" i="99" a="1"/>
  <c r="U127" i="101" a="1"/>
  <c r="K109" i="101" a="1"/>
  <c r="G253" i="101" a="1"/>
  <c r="T229" i="101" a="1"/>
  <c r="CP37" i="99" a="1"/>
  <c r="BM30" i="99" a="1"/>
  <c r="R313" i="101" a="1"/>
  <c r="K194" i="101" a="1"/>
  <c r="U426" i="101" a="1"/>
  <c r="E135" i="101" a="1"/>
  <c r="DY54" i="99" a="1"/>
  <c r="Z439" i="101" a="1"/>
  <c r="E365" i="101" a="1"/>
  <c r="G212" i="101" a="1"/>
  <c r="N194" i="101" a="1"/>
  <c r="M354" i="101" a="1"/>
  <c r="AB14" i="101" a="1"/>
  <c r="S265" i="101" a="1"/>
  <c r="DQ15" i="99" a="1"/>
  <c r="DE26" i="99" a="1"/>
  <c r="EV57" i="99" a="1"/>
  <c r="S299" i="101" a="1"/>
  <c r="BH8" i="99" a="1"/>
  <c r="BD43" i="99" a="1"/>
  <c r="EJ26" i="99" a="1"/>
  <c r="EZ42" i="99" a="1"/>
  <c r="M181" i="101" a="1"/>
  <c r="F233" i="101" a="1"/>
  <c r="S396" i="101" a="1"/>
  <c r="EB16" i="99" a="1"/>
  <c r="E427" i="101" a="1"/>
  <c r="EU16" i="99" a="1"/>
  <c r="AK56" i="99" a="1"/>
  <c r="BC49" i="99" a="1"/>
  <c r="Y434" i="101" a="1"/>
  <c r="CW37" i="99" a="1"/>
  <c r="ED11" i="99" a="1"/>
  <c r="G234" i="101" a="1"/>
  <c r="CP46" i="99" a="1"/>
  <c r="R22" i="101" a="1"/>
  <c r="ED42" i="99" a="1"/>
  <c r="BA450" i="101" a="1"/>
  <c r="G367" i="101" a="1"/>
  <c r="DU9" i="99" a="1"/>
  <c r="AS452" i="101" a="1"/>
  <c r="EM24" i="99" a="1"/>
  <c r="AN10" i="99" a="1"/>
  <c r="G274" i="101" a="1"/>
  <c r="AG35" i="99" a="1"/>
  <c r="AP30" i="99" a="1"/>
  <c r="EU46" i="99" a="1"/>
  <c r="DX50" i="99" a="1"/>
  <c r="AT41" i="99" a="1"/>
  <c r="S309" i="101" a="1"/>
  <c r="N111" i="101" a="1"/>
  <c r="M372" i="101" a="1"/>
  <c r="T115" i="101" a="1"/>
  <c r="EW21" i="99" a="1"/>
  <c r="L340" i="101" a="1"/>
  <c r="G27" i="101" a="1"/>
  <c r="G80" i="101" a="1"/>
  <c r="AA56" i="101" a="1"/>
  <c r="D220" i="101" a="1"/>
  <c r="T370" i="101" a="1"/>
  <c r="DV14" i="99" a="1"/>
  <c r="ET35" i="99" a="1"/>
  <c r="K128" i="101" a="1"/>
  <c r="Y29" i="101" a="1"/>
  <c r="F431" i="101" a="1"/>
  <c r="N239" i="101" a="1"/>
  <c r="AL53" i="99" a="1"/>
  <c r="DA10" i="99" a="1"/>
  <c r="ET23" i="99" a="1"/>
  <c r="T45" i="101" a="1"/>
  <c r="N235" i="101" a="1"/>
  <c r="T138" i="101" a="1"/>
  <c r="S200" i="101" a="1"/>
  <c r="K146" i="101" a="1"/>
  <c r="AP55" i="99" a="1"/>
  <c r="AN17" i="99" a="1"/>
  <c r="T157" i="101" a="1"/>
  <c r="F327" i="101" a="1"/>
  <c r="N35" i="101" a="1"/>
  <c r="Z22" i="99" a="1"/>
  <c r="AO13" i="99" a="1"/>
  <c r="M391" i="101" a="1"/>
  <c r="G430" i="101" a="1"/>
  <c r="BA23" i="99" a="1"/>
  <c r="D232" i="101" a="1"/>
  <c r="CS44" i="99" a="1"/>
  <c r="AL56" i="99" a="1"/>
  <c r="BH49" i="99" a="1"/>
  <c r="D216" i="101" a="1"/>
  <c r="CM42" i="99" a="1"/>
  <c r="M352" i="101" a="1"/>
  <c r="AG47" i="99" a="1"/>
  <c r="CO34" i="99" a="1"/>
  <c r="F213" i="101" a="1"/>
  <c r="E70" i="101" a="1"/>
  <c r="DL26" i="99" a="1"/>
  <c r="N308" i="101" a="1"/>
  <c r="CL33" i="99" a="1"/>
  <c r="EJ55" i="99" a="1"/>
  <c r="K174" i="101" a="1"/>
  <c r="Y44" i="101" a="1"/>
  <c r="D386" i="101" a="1"/>
  <c r="CO28" i="99" a="1"/>
  <c r="AZ34" i="99" a="1"/>
  <c r="DY10" i="99" a="1"/>
  <c r="K215" i="101" a="1"/>
  <c r="N319" i="101" a="1"/>
  <c r="CM33" i="99" a="1"/>
  <c r="BX19" i="99" a="1"/>
  <c r="F22" i="101" a="1"/>
  <c r="T186" i="101" a="1"/>
  <c r="EG47" i="99" a="1"/>
  <c r="EX45" i="99" a="1"/>
  <c r="BZ8" i="99" a="1"/>
  <c r="CP23" i="99" a="1"/>
  <c r="EO23" i="99" a="1"/>
  <c r="BH24" i="99" a="1"/>
  <c r="BB11" i="99" a="1"/>
  <c r="T286" i="101" a="1"/>
  <c r="T50" i="101" a="1"/>
  <c r="BY17" i="99" a="1"/>
  <c r="M381" i="101" a="1"/>
  <c r="BE13" i="99" a="1"/>
  <c r="CZ41" i="99" a="1"/>
  <c r="BS37" i="99" a="1"/>
  <c r="E186" i="101" a="1"/>
  <c r="Z449" i="101" a="1"/>
  <c r="AP25" i="99" a="1"/>
  <c r="S118" i="101" a="1"/>
  <c r="M206" i="101" a="1"/>
  <c r="D319" i="101" a="1"/>
  <c r="D213" i="101" a="1"/>
  <c r="BD49" i="99" a="1"/>
  <c r="BH14" i="99" a="1"/>
  <c r="EA39" i="99" a="1"/>
  <c r="N29" i="101" a="1"/>
  <c r="DZ55" i="99" a="1"/>
  <c r="BL26" i="99" a="1"/>
  <c r="L192" i="101" a="1"/>
  <c r="BW20" i="99" a="1"/>
  <c r="T177" i="101" a="1"/>
  <c r="D412" i="101" a="1"/>
  <c r="R196" i="101" a="1"/>
  <c r="CU25" i="99" a="1"/>
  <c r="AF27" i="99" a="1"/>
  <c r="AL18" i="99" a="1"/>
  <c r="R230" i="101" a="1"/>
  <c r="DR33" i="99" a="1"/>
  <c r="DV45" i="99" a="1"/>
  <c r="AT52" i="99" a="1"/>
  <c r="U218" i="101" a="1"/>
  <c r="Y440" i="101" a="1"/>
  <c r="T337" i="101" a="1"/>
  <c r="DS57" i="99" a="1"/>
  <c r="BR47" i="99" a="1"/>
  <c r="BW22" i="99" a="1"/>
  <c r="DI29" i="99" a="1"/>
  <c r="M28" i="101" a="1"/>
  <c r="G354" i="101" a="1"/>
  <c r="AY424" i="101" a="1"/>
  <c r="N395" i="101" a="1"/>
  <c r="M410" i="101" a="1"/>
  <c r="N322" i="101" a="1"/>
  <c r="U58" i="101" a="1"/>
  <c r="AB425" i="101" a="1"/>
  <c r="AV31" i="99" a="1"/>
  <c r="DZ23" i="99" a="1"/>
  <c r="CC22" i="99" a="1"/>
  <c r="R256" i="101" a="1"/>
  <c r="F12" i="99" a="1"/>
  <c r="D402" i="101" a="1"/>
  <c r="F174" i="101" a="1"/>
  <c r="CA43" i="99" a="1"/>
  <c r="BN16" i="99" a="1"/>
  <c r="AN52" i="99" a="1"/>
  <c r="DT17" i="99" a="1"/>
  <c r="DJ17" i="99" a="1"/>
  <c r="BK37" i="99" a="1"/>
  <c r="T398" i="101" a="1"/>
  <c r="L123" i="101" a="1"/>
  <c r="AF57" i="99" a="1"/>
  <c r="DO52" i="99" a="1"/>
  <c r="F192" i="101" a="1"/>
  <c r="M263" i="101" a="1"/>
  <c r="T327" i="101" a="1"/>
  <c r="CS12" i="99" a="1"/>
  <c r="U155" i="101" a="1"/>
  <c r="DV31" i="99" a="1"/>
  <c r="EE11" i="99" a="1"/>
  <c r="BO28" i="99" a="1"/>
  <c r="CW57" i="99" a="1"/>
  <c r="G387" i="101" a="1"/>
  <c r="F34" i="101" a="1"/>
  <c r="EF37" i="99" a="1"/>
  <c r="BJ49" i="99" a="1"/>
  <c r="BV29" i="99" a="1"/>
  <c r="T227" i="101" a="1"/>
  <c r="BE10" i="99" a="1"/>
  <c r="K338" i="101" a="1"/>
  <c r="E132" i="101" a="1"/>
  <c r="S48" i="101" a="1"/>
  <c r="D157" i="101" a="1"/>
  <c r="AS27" i="99" a="1"/>
  <c r="T245" i="101" a="1"/>
  <c r="DR8" i="99" a="1"/>
  <c r="DG8" i="99" a="1"/>
  <c r="N19" i="101" a="1"/>
  <c r="DW21" i="99" a="1"/>
  <c r="AX434" i="101" a="1"/>
  <c r="CQ54" i="99" a="1"/>
  <c r="DS9" i="99" a="1"/>
  <c r="DZ42" i="99" a="1"/>
  <c r="AA18" i="99" a="1"/>
  <c r="AT453" i="101" a="1"/>
  <c r="DQ28" i="99" a="1"/>
  <c r="G142" i="101" a="1"/>
  <c r="AA427" i="101" a="1"/>
  <c r="D225" i="101" a="1"/>
  <c r="T226" i="101" a="1"/>
  <c r="T40" i="101" a="1"/>
  <c r="DG50" i="99" a="1"/>
  <c r="J11" i="99" a="1"/>
  <c r="Y20" i="101" a="1"/>
  <c r="EH41" i="99" a="1"/>
  <c r="EL48" i="99" a="1"/>
  <c r="E62" i="101" a="1"/>
  <c r="Y421" i="101" a="1"/>
  <c r="AT22" i="99" a="1"/>
  <c r="DF8" i="99" a="1"/>
  <c r="AT13" i="99" a="1"/>
  <c r="G223" i="101" a="1"/>
  <c r="AH51" i="99" a="1"/>
  <c r="K424" i="101" a="1"/>
  <c r="AT432" i="101" a="1"/>
  <c r="N109" i="101" a="1"/>
  <c r="T48" i="101" a="1"/>
  <c r="N197" i="101" a="1"/>
  <c r="N138" i="101" a="1"/>
  <c r="EJ40" i="99" a="1"/>
  <c r="S104" i="101" a="1"/>
  <c r="DC54" i="99" a="1"/>
  <c r="R308" i="101" a="1"/>
  <c r="G69" i="101" a="1"/>
  <c r="N58" i="101" a="1"/>
  <c r="EW38" i="99" a="1"/>
  <c r="AL424" i="101" a="1"/>
  <c r="CC19" i="99" a="1"/>
  <c r="DP39" i="99" a="1"/>
  <c r="DR20" i="99" a="1"/>
  <c r="K421" i="101" a="1"/>
  <c r="L61" i="101" a="1"/>
  <c r="G154" i="101" a="1"/>
  <c r="DM39" i="99" a="1"/>
  <c r="BD57" i="99" a="1"/>
  <c r="EB47" i="99" a="1"/>
  <c r="G224" i="101" a="1"/>
  <c r="R89" i="101" a="1"/>
  <c r="E286" i="101" a="1"/>
  <c r="AS54" i="99" a="1"/>
  <c r="DA50" i="99" a="1"/>
  <c r="R128" i="101" a="1"/>
  <c r="F11" i="101" a="1"/>
  <c r="AO443" i="101" a="1"/>
  <c r="DX56" i="99" a="1"/>
  <c r="DG41" i="99" a="1"/>
  <c r="D231" i="101" a="1"/>
  <c r="G77" i="101" a="1"/>
  <c r="AY14" i="99" a="1"/>
  <c r="K283" i="101" a="1"/>
  <c r="S150" i="101" a="1"/>
  <c r="G86" i="101" a="1"/>
  <c r="S364" i="101" a="1"/>
  <c r="AA9" i="99" a="1"/>
  <c r="AF13" i="99" a="1"/>
  <c r="EL24" i="99" a="1"/>
  <c r="BI50" i="99" a="1"/>
  <c r="AJ22" i="99" a="1"/>
  <c r="L403" i="101" a="1"/>
  <c r="S421" i="101" a="1"/>
  <c r="AG26" i="99" a="1"/>
  <c r="EQ21" i="99" a="1"/>
  <c r="G171" i="101" a="1"/>
  <c r="EB39" i="99" a="1"/>
  <c r="U206" i="101" a="1"/>
  <c r="BH42" i="99" a="1"/>
  <c r="D74" i="101" a="1"/>
  <c r="L272" i="101" a="1"/>
  <c r="N42" i="101" a="1"/>
  <c r="CA12" i="99" a="1"/>
  <c r="E21" i="101" a="1"/>
  <c r="EO37" i="99" a="1"/>
  <c r="EZ47" i="99" a="1"/>
  <c r="D172" i="101" a="1"/>
  <c r="BF37" i="99" a="1"/>
  <c r="T176" i="101" a="1"/>
  <c r="Y11" i="99" a="1"/>
  <c r="S62" i="101" a="1"/>
  <c r="ET31" i="99" a="1"/>
  <c r="L90" i="101" a="1"/>
  <c r="AP27" i="99" a="1"/>
  <c r="K393" i="101" a="1"/>
  <c r="BR48" i="99" a="1"/>
  <c r="D132" i="101" a="1"/>
  <c r="U228" i="101" a="1"/>
  <c r="BK57" i="99" a="1"/>
  <c r="DF9" i="99" a="1"/>
  <c r="CA52" i="99" a="1"/>
  <c r="AI47" i="99" a="1"/>
  <c r="AO439" i="101" a="1"/>
  <c r="D146" i="101" a="1"/>
  <c r="AX40" i="99" a="1"/>
  <c r="K59" i="101" a="1"/>
  <c r="G390" i="101" a="1"/>
  <c r="J8" i="99" a="1"/>
  <c r="R52" i="101" a="1"/>
  <c r="N76" i="101" a="1"/>
  <c r="S415" i="101" a="1"/>
  <c r="BM18" i="99" a="1"/>
  <c r="K352" i="101" a="1"/>
  <c r="DM30" i="99" a="1"/>
  <c r="M157" i="101" a="1"/>
  <c r="DF32" i="99" a="1"/>
  <c r="ER45" i="99" a="1"/>
  <c r="BX18" i="99" a="1"/>
  <c r="G139" i="101" a="1"/>
  <c r="S323" i="101" a="1"/>
  <c r="G383" i="101" a="1"/>
  <c r="DI34" i="99" a="1"/>
  <c r="BT42" i="99" a="1"/>
  <c r="DN39" i="99" a="1"/>
  <c r="K287" i="101" a="1"/>
  <c r="R154" i="101" a="1"/>
  <c r="G434" i="101" a="1"/>
  <c r="F380" i="101" a="1"/>
  <c r="N225" i="101" a="1"/>
  <c r="S115" i="101" a="1"/>
  <c r="CZ19" i="99" a="1"/>
  <c r="O12" i="99" a="1"/>
  <c r="F269" i="101" a="1"/>
  <c r="D101" i="101" a="1"/>
  <c r="EJ29" i="99" a="1"/>
  <c r="T395" i="101" a="1"/>
  <c r="T146" i="101" a="1"/>
  <c r="AR29" i="99" a="1"/>
  <c r="D113" i="101" a="1"/>
  <c r="EB20" i="99" a="1"/>
  <c r="BR13" i="99" a="1"/>
  <c r="ES33" i="99" a="1"/>
  <c r="Z444" i="101" a="1"/>
  <c r="G128" i="101" a="1"/>
  <c r="K438" i="101" a="1"/>
  <c r="DV11" i="99" a="1"/>
  <c r="CQ43" i="99" a="1"/>
  <c r="EN41" i="99" a="1"/>
  <c r="U379" i="101" a="1"/>
  <c r="Y429" i="101" a="1"/>
  <c r="F147" i="101" a="1"/>
  <c r="S387" i="101" a="1"/>
  <c r="DI50" i="99" a="1"/>
  <c r="R136" i="101" a="1"/>
  <c r="EE30" i="99" a="1"/>
  <c r="BM52" i="99" a="1"/>
  <c r="DZ37" i="99" a="1"/>
  <c r="DM45" i="99" a="1"/>
  <c r="S49" i="101" a="1"/>
  <c r="AA12" i="99" a="1"/>
  <c r="AB24" i="101" a="1"/>
  <c r="O15" i="99" a="1"/>
  <c r="EM8" i="99" a="1"/>
  <c r="N238" i="101" a="1"/>
  <c r="DJ8" i="99" a="1"/>
  <c r="EX54" i="99" a="1"/>
  <c r="AO442" i="101" a="1"/>
  <c r="K274" i="101" a="1"/>
  <c r="BF43" i="99" a="1"/>
  <c r="M92" i="101" a="1"/>
  <c r="R223" i="101" a="1"/>
  <c r="EK57" i="99" a="1"/>
  <c r="DS36" i="99" a="1"/>
  <c r="Z454" i="101" a="1"/>
  <c r="L232" i="101" a="1"/>
  <c r="EZ50" i="99" a="1"/>
  <c r="T197" i="101" a="1"/>
  <c r="F53" i="101" a="1"/>
  <c r="R266" i="101" a="1"/>
  <c r="M200" i="101" a="1"/>
  <c r="EV43" i="99" a="1"/>
  <c r="AO38" i="99" a="1"/>
  <c r="L103" i="101" a="1"/>
  <c r="U15" i="101" a="1"/>
  <c r="S154" i="101" a="1"/>
  <c r="EG37" i="99" a="1"/>
  <c r="DE11" i="99" a="1"/>
  <c r="M388" i="101" a="1"/>
  <c r="M400" i="101" a="1"/>
  <c r="AF50" i="99" a="1"/>
  <c r="Z43" i="101" a="1"/>
  <c r="AT38" i="99" a="1"/>
  <c r="R51" i="101" a="1"/>
  <c r="AJ45" i="99" a="1"/>
  <c r="BS20" i="99" a="1"/>
  <c r="DQ48" i="99" a="1"/>
  <c r="U233" i="101" a="1"/>
  <c r="BB51" i="99" a="1"/>
  <c r="T174" i="101" a="1"/>
  <c r="CX45" i="99" a="1"/>
  <c r="AB53" i="99" a="1"/>
  <c r="R362" i="101" a="1"/>
  <c r="CM45" i="99" a="1"/>
  <c r="AQ435" i="101" a="1"/>
  <c r="R107" i="101" a="1"/>
  <c r="G398" i="101" a="1"/>
  <c r="L213" i="101" a="1"/>
  <c r="E246" i="101" a="1"/>
  <c r="DZ25" i="99" a="1"/>
  <c r="AH18" i="99" a="1"/>
  <c r="EK54" i="99" a="1"/>
  <c r="EM12" i="99" a="1"/>
  <c r="BZ19" i="99" a="1"/>
  <c r="S300" i="101" a="1"/>
  <c r="BL11" i="99" a="1"/>
  <c r="AJ56" i="99" a="1"/>
  <c r="DG13" i="99" a="1"/>
  <c r="T394" i="101" a="1"/>
  <c r="AU8" i="99" a="1"/>
  <c r="DA18" i="99" a="1"/>
  <c r="BB42" i="99" a="1"/>
  <c r="T41" i="101" a="1"/>
  <c r="AZ421" i="101" a="1"/>
  <c r="BM9" i="99" a="1"/>
  <c r="BA423" i="101" a="1"/>
  <c r="R69" i="101" a="1"/>
  <c r="EX25" i="99" a="1"/>
  <c r="U345" i="101" a="1"/>
  <c r="BR24" i="99" a="1"/>
  <c r="L303" i="101" a="1"/>
  <c r="AU421" i="101" a="1"/>
  <c r="U162" i="101" a="1"/>
  <c r="G287" i="101" a="1"/>
  <c r="DG35" i="99" a="1"/>
  <c r="F390" i="101" a="1"/>
  <c r="K267" i="101" a="1"/>
  <c r="DZ46" i="99" a="1"/>
  <c r="F123" i="101" a="1"/>
  <c r="L383" i="101" a="1"/>
  <c r="F164" i="101" a="1"/>
  <c r="CX32" i="99" a="1"/>
  <c r="AF34" i="99" a="1"/>
  <c r="D424" i="101" a="1"/>
  <c r="K40" i="101" a="1"/>
  <c r="AO435" i="101" a="1"/>
  <c r="EU50" i="99" a="1"/>
  <c r="BI17" i="99" a="1"/>
  <c r="BK21" i="99" a="1"/>
  <c r="AO46" i="99" a="1"/>
  <c r="L39" i="101" a="1"/>
  <c r="N381" i="101" a="1"/>
  <c r="AS24" i="99" a="1"/>
  <c r="N10" i="99" a="1"/>
  <c r="E281" i="101" a="1"/>
  <c r="DA20" i="99" a="1"/>
  <c r="S156" i="101" a="1"/>
  <c r="BR46" i="99" a="1"/>
  <c r="U157" i="101" a="1"/>
  <c r="T12" i="99" a="1"/>
  <c r="EU36" i="99" a="1"/>
  <c r="M18" i="101" a="1"/>
  <c r="EB22" i="99" a="1"/>
  <c r="DH9" i="99" a="1"/>
  <c r="S133" i="101" a="1"/>
  <c r="L64" i="101" a="1"/>
  <c r="BI55" i="99" a="1"/>
  <c r="EG55" i="99" a="1"/>
  <c r="K360" i="101" a="1"/>
  <c r="DP41" i="99" a="1"/>
  <c r="CY57" i="99" a="1"/>
  <c r="BG35" i="99" a="1"/>
  <c r="N99" i="101" a="1"/>
  <c r="AU440" i="101" a="1"/>
  <c r="G189" i="101" a="1"/>
  <c r="EQ22" i="99" a="1"/>
  <c r="DY13" i="99" a="1"/>
  <c r="L195" i="101" a="1"/>
  <c r="EU51" i="99" a="1"/>
  <c r="BK45" i="99" a="1"/>
  <c r="BL46" i="99" a="1"/>
  <c r="BS15" i="99" a="1"/>
  <c r="K137" i="101" a="1"/>
  <c r="DG47" i="99" a="1"/>
  <c r="R257" i="101" a="1"/>
  <c r="AB424" i="101" a="1"/>
  <c r="T94" i="101" a="1"/>
  <c r="BC29" i="99" a="1"/>
  <c r="BO9" i="99" a="1"/>
  <c r="DQ27" i="99" a="1"/>
  <c r="DI22" i="99" a="1"/>
  <c r="ET34" i="99" a="1"/>
  <c r="DH23" i="99" a="1"/>
  <c r="S365" i="101" a="1"/>
  <c r="AA45" i="101" a="1"/>
  <c r="D9" i="101" a="1"/>
  <c r="M122" i="101" a="1"/>
  <c r="AP443" i="101" a="1"/>
  <c r="BP19" i="99" a="1"/>
  <c r="AN42" i="99" a="1"/>
  <c r="D365" i="101" a="1"/>
  <c r="CN22" i="99" a="1"/>
  <c r="AB18" i="99" a="1"/>
  <c r="AI23" i="99" a="1"/>
  <c r="N358" i="101" a="1"/>
  <c r="R205" i="101" a="1"/>
  <c r="EN51" i="99" a="1"/>
  <c r="BX28" i="99" a="1"/>
  <c r="G206" i="101" a="1"/>
  <c r="BE11" i="99" a="1"/>
  <c r="Y32" i="101" a="1"/>
  <c r="AL17" i="99" a="1"/>
  <c r="ER18" i="99" a="1"/>
  <c r="U36" i="101" a="1"/>
  <c r="L351" i="101" a="1"/>
  <c r="S369" i="101" a="1"/>
  <c r="S390" i="101" a="1"/>
  <c r="BK22" i="99" a="1"/>
  <c r="G28" i="101" a="1"/>
  <c r="S264" i="101" a="1"/>
  <c r="F85" i="101" a="1"/>
  <c r="R210" i="101" a="1"/>
  <c r="CW25" i="99" a="1"/>
  <c r="AN21" i="99" a="1"/>
  <c r="AK20" i="99" a="1"/>
  <c r="CO13" i="99" a="1"/>
  <c r="DZ44" i="99" a="1"/>
  <c r="DN27" i="99" a="1"/>
  <c r="DN48" i="99" a="1"/>
  <c r="Z41" i="101" a="1"/>
  <c r="EW22" i="99" a="1"/>
  <c r="AF45" i="99" a="1"/>
  <c r="L404" i="101" a="1"/>
  <c r="E291" i="101" a="1"/>
  <c r="G34" i="101" a="1"/>
  <c r="EN55" i="99" a="1"/>
  <c r="BG42" i="99" a="1"/>
  <c r="AY56" i="99" a="1"/>
  <c r="AL9" i="99" a="1"/>
  <c r="CN8" i="99" a="1"/>
  <c r="N182" i="101" a="1"/>
  <c r="F279" i="101" a="1"/>
  <c r="AB13" i="99" a="1"/>
  <c r="L413" i="101" a="1"/>
  <c r="F320" i="101" a="1"/>
  <c r="T259" i="101" a="1"/>
  <c r="K90" i="101" a="1"/>
  <c r="DC8" i="99" a="1"/>
  <c r="M40" i="101" a="1"/>
  <c r="EO55" i="99" a="1"/>
  <c r="EG40" i="99" a="1"/>
  <c r="K139" i="101" a="1"/>
  <c r="U276" i="101" a="1"/>
  <c r="AV57" i="99" a="1"/>
  <c r="E247" i="101" a="1"/>
  <c r="DG25" i="99" a="1"/>
  <c r="EA45" i="99" a="1"/>
  <c r="BK24" i="99" a="1"/>
  <c r="T87" i="101" a="1"/>
  <c r="U176" i="101" a="1"/>
  <c r="Y444" i="101" a="1"/>
  <c r="DC46" i="99" a="1"/>
  <c r="AQ24" i="99" a="1"/>
  <c r="CB38" i="99" a="1"/>
  <c r="L120" i="101" a="1"/>
  <c r="BA19" i="99" a="1"/>
  <c r="EX42" i="99" a="1"/>
  <c r="BA36" i="99" a="1"/>
  <c r="L179" i="101" a="1"/>
  <c r="DR30" i="99" a="1"/>
  <c r="AA26" i="101" a="1"/>
  <c r="T252" i="101" a="1"/>
  <c r="AB62" i="101" a="1"/>
  <c r="AO434" i="101" a="1"/>
  <c r="D47" i="101" a="1"/>
  <c r="T18" i="101" a="1"/>
  <c r="R325" i="101" a="1"/>
  <c r="DP48" i="99" a="1"/>
  <c r="DA37" i="99" a="1"/>
  <c r="N132" i="101" a="1"/>
  <c r="M57" i="101" a="1"/>
  <c r="ED53" i="99" a="1"/>
  <c r="T84" i="101" a="1"/>
  <c r="AL31" i="99" a="1"/>
  <c r="G130" i="101" a="1"/>
  <c r="BE45" i="99" a="1"/>
  <c r="S367" i="101" a="1"/>
  <c r="BZ52" i="99" a="1"/>
  <c r="U99" i="101" a="1"/>
  <c r="D32" i="101" a="1"/>
  <c r="AA444" i="101" a="1"/>
  <c r="BZ57" i="99" a="1"/>
  <c r="DO25" i="99" a="1"/>
  <c r="S166" i="101" a="1"/>
  <c r="EW47" i="99" a="1"/>
  <c r="K403" i="101" a="1"/>
  <c r="K221" i="101" a="1"/>
  <c r="M367" i="101" a="1"/>
  <c r="K401" i="101" a="1"/>
  <c r="U47" i="101" a="1"/>
  <c r="BO55" i="99" a="1"/>
  <c r="AL27" i="99" a="1"/>
  <c r="R280" i="101" a="1"/>
  <c r="R158" i="101" a="1"/>
  <c r="ER19" i="99" a="1"/>
  <c r="M8" i="101" a="1"/>
  <c r="D352" i="101" a="1"/>
  <c r="EG48" i="99" a="1"/>
  <c r="G324" i="101" a="1"/>
  <c r="CB26" i="99" a="1"/>
  <c r="DX48" i="99" a="1"/>
  <c r="EW18" i="99" a="1"/>
  <c r="L86" i="101" a="1"/>
  <c r="EW24" i="99" a="1"/>
  <c r="AB42" i="101" a="1"/>
  <c r="BI18" i="99" a="1"/>
  <c r="BK28" i="99" a="1"/>
  <c r="R391" i="101" a="1"/>
  <c r="AK53" i="99" a="1"/>
  <c r="D430" i="101" a="1"/>
  <c r="AB41" i="101" a="1"/>
  <c r="AU430" i="101" a="1"/>
  <c r="O9" i="99" a="1"/>
  <c r="AM444" i="101" a="1"/>
  <c r="BW51" i="99" a="1"/>
  <c r="AO52" i="99" a="1"/>
  <c r="DG16" i="99" a="1"/>
  <c r="BH21" i="99" a="1"/>
  <c r="AR20" i="99" a="1"/>
  <c r="DG18" i="99" a="1"/>
  <c r="AW442" i="101" a="1"/>
  <c r="R55" i="101" a="1"/>
  <c r="AQ8" i="99" a="1"/>
  <c r="L255" i="101" a="1"/>
  <c r="EG24" i="99" a="1"/>
  <c r="ER30" i="99" a="1"/>
  <c r="DK44" i="99" a="1"/>
  <c r="D436" i="101" a="1"/>
  <c r="DX22" i="99" a="1"/>
  <c r="S161" i="101" a="1"/>
  <c r="EZ54" i="99" a="1"/>
  <c r="EA13" i="99" a="1"/>
  <c r="EV52" i="99" a="1"/>
  <c r="AY452" i="101" a="1"/>
  <c r="BK13" i="99" a="1"/>
  <c r="L428" i="101" a="1"/>
  <c r="M283" i="101" a="1"/>
  <c r="DC37" i="99" a="1"/>
  <c r="F44" i="101" a="1"/>
  <c r="DO22" i="99" a="1"/>
  <c r="E100" i="101" a="1"/>
  <c r="E425" i="101" a="1"/>
  <c r="E108" i="101" a="1"/>
  <c r="K23" i="101" a="1"/>
  <c r="U114" i="101" a="1"/>
  <c r="CA46" i="99" a="1"/>
  <c r="AA9" i="101" a="1"/>
  <c r="Q16" i="99" a="1"/>
  <c r="D36" i="101" a="1"/>
  <c r="U336" i="101" a="1"/>
  <c r="AR423" i="101" a="1"/>
  <c r="F103" i="101" a="1"/>
  <c r="CW43" i="99" a="1"/>
  <c r="M281" i="101" a="1"/>
  <c r="E181" i="101" a="1"/>
  <c r="AZ38" i="99" a="1"/>
  <c r="CO24" i="99" a="1"/>
  <c r="AO27" i="99" a="1"/>
  <c r="T343" i="101" a="1"/>
  <c r="E187" i="101" a="1"/>
  <c r="BV15" i="99" a="1"/>
  <c r="AB438" i="101" a="1"/>
  <c r="DD52" i="99" a="1"/>
  <c r="M242" i="101" a="1"/>
  <c r="BY45" i="99" a="1"/>
  <c r="M431" i="101" a="1"/>
  <c r="EB48" i="99" a="1"/>
  <c r="K10" i="101" a="1"/>
  <c r="DN56" i="99" a="1"/>
  <c r="EY10" i="99" a="1"/>
  <c r="DA46" i="99" a="1"/>
  <c r="DF41" i="99" a="1"/>
  <c r="N17" i="101" a="1"/>
  <c r="F162" i="101" a="1"/>
  <c r="N227" i="101" a="1"/>
  <c r="T182" i="101" a="1"/>
  <c r="AD14" i="99" a="1"/>
  <c r="AA27" i="99" a="1"/>
  <c r="EW16" i="99" a="1"/>
  <c r="R330" i="101" a="1"/>
  <c r="S316" i="101" a="1"/>
  <c r="M149" i="101" a="1"/>
  <c r="R73" i="101" a="1"/>
  <c r="BZ43" i="99" a="1"/>
  <c r="BI16" i="99" a="1"/>
  <c r="DD19" i="99" a="1"/>
  <c r="G10" i="99" a="1"/>
  <c r="DL25" i="99" a="1"/>
  <c r="AK443" i="101" a="1"/>
  <c r="EL29" i="99" a="1"/>
  <c r="AM23" i="99" a="1"/>
  <c r="AR450" i="101" a="1"/>
  <c r="DU43" i="99" a="1"/>
  <c r="BA53" i="99" a="1"/>
  <c r="F375" i="101" a="1"/>
  <c r="BI9" i="99" a="1"/>
  <c r="F381" i="101" a="1"/>
  <c r="K202" i="101" a="1"/>
  <c r="EB36" i="99" a="1"/>
  <c r="EN15" i="99" a="1"/>
  <c r="F396" i="101" a="1"/>
  <c r="S136" i="101" a="1"/>
  <c r="K280" i="101" a="1"/>
  <c r="EC16" i="99" a="1"/>
  <c r="BB57" i="99" a="1"/>
  <c r="AR439" i="101" a="1"/>
  <c r="AE18" i="99" a="1"/>
  <c r="T31" i="101" a="1"/>
  <c r="F264" i="101" a="1"/>
  <c r="DR57" i="99" a="1"/>
  <c r="AK448" i="101" a="1"/>
  <c r="K326" i="101" a="1"/>
  <c r="AG37" i="99" a="1"/>
  <c r="E171" i="101" a="1"/>
  <c r="S89" i="101" a="1"/>
  <c r="EP42" i="99" a="1"/>
  <c r="N307" i="101" a="1"/>
  <c r="N164" i="101" a="1"/>
  <c r="CN25" i="99" a="1"/>
  <c r="L59" i="101" a="1"/>
  <c r="ES41" i="99" a="1"/>
  <c r="K142" i="101" a="1"/>
  <c r="K410" i="101" a="1"/>
  <c r="EM44" i="99" a="1"/>
  <c r="N331" i="101" a="1"/>
  <c r="D375" i="101" a="1"/>
  <c r="DX39" i="99" a="1"/>
  <c r="R160" i="101" a="1"/>
  <c r="F280" i="101" a="1"/>
  <c r="U260" i="101" a="1"/>
  <c r="T404" i="101" a="1"/>
  <c r="EG43" i="99" a="1"/>
  <c r="F16" i="101" a="1"/>
  <c r="N379" i="101" a="1"/>
  <c r="E217" i="101" a="1"/>
  <c r="K301" i="101" a="1"/>
  <c r="CO46" i="99" a="1"/>
  <c r="R386" i="101" a="1"/>
  <c r="AR452" i="101" a="1"/>
  <c r="L36" i="101" a="1"/>
  <c r="DX49" i="99" a="1"/>
  <c r="T200" i="101" a="1"/>
  <c r="DH56" i="99" a="1"/>
  <c r="R412" i="101" a="1"/>
  <c r="M214" i="101" a="1"/>
  <c r="S307" i="101" a="1"/>
  <c r="BQ38" i="99" a="1"/>
  <c r="BE56" i="99" a="1"/>
  <c r="M159" i="101" a="1"/>
  <c r="DM20" i="99" a="1"/>
  <c r="EG11" i="99" a="1"/>
  <c r="F196" i="101" a="1"/>
  <c r="AA23" i="101" a="1"/>
  <c r="S304" i="101" a="1"/>
  <c r="Z436" i="101" a="1"/>
  <c r="AR449" i="101" a="1"/>
  <c r="DB24" i="99" a="1"/>
  <c r="F365" i="101" a="1"/>
  <c r="CL18" i="99" a="1"/>
  <c r="AO421" i="101" a="1"/>
  <c r="AU37" i="99" a="1"/>
  <c r="EP33" i="99" a="1"/>
  <c r="BG17" i="99" a="1"/>
  <c r="N93" i="101" a="1"/>
  <c r="K390" i="101" a="1"/>
  <c r="K277" i="101" a="1"/>
  <c r="Y435" i="101" a="1"/>
  <c r="AQ37" i="99" a="1"/>
  <c r="E103" i="101" a="1"/>
  <c r="BC48" i="99" a="1"/>
  <c r="EB37" i="99" a="1"/>
  <c r="DG55" i="99" a="1"/>
  <c r="DX37" i="99" a="1"/>
  <c r="DI44" i="99" a="1"/>
  <c r="BC8" i="99" a="1"/>
  <c r="R316" i="101" a="1"/>
  <c r="DJ38" i="99" a="1"/>
  <c r="AD49" i="99" a="1"/>
  <c r="AM53" i="99" a="1"/>
  <c r="M103" i="101" a="1"/>
  <c r="U425" i="101" a="1"/>
  <c r="BB50" i="99" a="1"/>
  <c r="BQ26" i="99" a="1"/>
  <c r="D7" i="101" a="1"/>
  <c r="AX424" i="101" a="1"/>
  <c r="AB19" i="101" a="1"/>
  <c r="R293" i="101" a="1"/>
  <c r="AQ20" i="99" a="1"/>
  <c r="BE53" i="99" a="1"/>
  <c r="T181" i="101" a="1"/>
  <c r="F212" i="101" a="1"/>
  <c r="U321" i="101" a="1"/>
  <c r="K51" i="101" a="1"/>
  <c r="T309" i="101" a="1"/>
  <c r="ED29" i="99" a="1"/>
  <c r="D374" i="101" a="1"/>
  <c r="D254" i="101" a="1"/>
  <c r="S257" i="101" a="1"/>
  <c r="AS44" i="99" a="1"/>
  <c r="BK10" i="99" a="1"/>
  <c r="BW39" i="99" a="1"/>
  <c r="F382" i="101" a="1"/>
  <c r="T160" i="101" a="1"/>
  <c r="K232" i="101" a="1"/>
  <c r="R436" i="101" a="1"/>
  <c r="AQ47" i="99" a="1"/>
  <c r="U318" i="101" a="1"/>
  <c r="E245" i="101" a="1"/>
  <c r="L438" i="101" a="1"/>
  <c r="F271" i="101" a="1"/>
  <c r="AX422" i="101" a="1"/>
  <c r="EK22" i="99" a="1"/>
  <c r="M207" i="101" a="1"/>
  <c r="ED22" i="99" a="1"/>
  <c r="L276" i="101" a="1"/>
  <c r="L392" i="101" a="1"/>
  <c r="AY43" i="99" a="1"/>
  <c r="U342" i="101" a="1"/>
  <c r="EN33" i="99" a="1"/>
  <c r="D373" i="101" a="1"/>
  <c r="DC56" i="99" a="1"/>
  <c r="K252" i="101" a="1"/>
  <c r="CB23" i="99" a="1"/>
  <c r="CR51" i="99" a="1"/>
  <c r="EA46" i="99" a="1"/>
  <c r="T437" i="101" a="1"/>
  <c r="DM36" i="99" a="1"/>
  <c r="M346" i="101" a="1"/>
  <c r="EQ56" i="99" a="1"/>
  <c r="ET30" i="99" a="1"/>
  <c r="AM434" i="101" a="1"/>
  <c r="D383" i="101" a="1"/>
  <c r="G227" i="101" a="1"/>
  <c r="S372" i="101" a="1"/>
  <c r="U412" i="101" a="1"/>
  <c r="L44" i="101" a="1"/>
  <c r="AY50" i="99" a="1"/>
  <c r="U173" i="101" a="1"/>
  <c r="BQ17" i="99" a="1"/>
  <c r="K18" i="101" a="1"/>
  <c r="N390" i="101" a="1"/>
  <c r="D343" i="101" a="1"/>
  <c r="T71" i="101" a="1"/>
  <c r="AQ453" i="101" a="1"/>
  <c r="E379" i="101" a="1"/>
  <c r="ER9" i="99" a="1"/>
  <c r="AE48" i="99" a="1"/>
  <c r="S377" i="101" a="1"/>
  <c r="R120" i="101" a="1"/>
  <c r="L273" i="101" a="1"/>
  <c r="S23" i="101" a="1"/>
  <c r="R131" i="101" a="1"/>
  <c r="T360" i="101" a="1"/>
  <c r="L360" i="101" a="1"/>
  <c r="D227" i="101" a="1"/>
  <c r="BA11" i="99" a="1"/>
  <c r="T76" i="101" a="1"/>
  <c r="AB20" i="101" a="1"/>
  <c r="Z432" i="101" a="1"/>
  <c r="G10" i="101" a="1"/>
  <c r="S208" i="101" a="1"/>
  <c r="S78" i="101" a="1"/>
  <c r="L410" i="101" a="1"/>
  <c r="AH15" i="99" a="1"/>
  <c r="BV18" i="99" a="1"/>
  <c r="N282" i="101" a="1"/>
  <c r="F231" i="101" a="1"/>
  <c r="AA11" i="99" a="1"/>
  <c r="CU12" i="99" a="1"/>
  <c r="ED24" i="99" a="1"/>
  <c r="E322" i="101" a="1"/>
  <c r="AB44" i="101" a="1"/>
  <c r="EF8" i="99" a="1"/>
  <c r="G340" i="101" a="1"/>
  <c r="AX451" i="101" a="1"/>
  <c r="CW51" i="99" a="1"/>
  <c r="AA453" i="101" a="1"/>
  <c r="EO39" i="99" a="1"/>
  <c r="DV51" i="99" a="1"/>
  <c r="AB48" i="99" a="1"/>
  <c r="AA20" i="101" a="1"/>
  <c r="Z9" i="101" a="1"/>
  <c r="CN37" i="99" a="1"/>
  <c r="R53" i="101" a="1"/>
  <c r="L321" i="101" a="1"/>
  <c r="E393" i="101" a="1"/>
  <c r="AK44" i="99" a="1"/>
  <c r="AQ14" i="99" a="1"/>
  <c r="T427" i="101" a="1"/>
  <c r="BE52" i="99" a="1"/>
  <c r="D105" i="101" a="1"/>
  <c r="AT14" i="99" a="1"/>
  <c r="R185" i="101" a="1"/>
  <c r="M258" i="101" a="1"/>
  <c r="DS25" i="99" a="1"/>
  <c r="BG22" i="99" a="1"/>
  <c r="U367" i="101" a="1"/>
  <c r="E124" i="101" a="1"/>
  <c r="AQ433" i="101" a="1"/>
  <c r="CX13" i="99" a="1"/>
  <c r="DP45" i="99" a="1"/>
  <c r="EP37" i="99" a="1"/>
  <c r="S266" i="101" a="1"/>
  <c r="CQ42" i="99" a="1"/>
  <c r="G178" i="101" a="1"/>
  <c r="AP449" i="101" a="1"/>
  <c r="U134" i="101" a="1"/>
  <c r="AK47" i="99" a="1"/>
  <c r="D381" i="101" a="1"/>
  <c r="S86" i="101" a="1"/>
  <c r="AA51" i="101" a="1"/>
  <c r="AL33" i="99" a="1"/>
  <c r="AN19" i="99" a="1"/>
  <c r="AN434" i="101" a="1"/>
  <c r="L204" i="101" a="1"/>
  <c r="N119" i="101" a="1"/>
  <c r="DP46" i="99" a="1"/>
  <c r="ES19" i="99" a="1"/>
  <c r="CT9" i="99" a="1"/>
  <c r="G126" i="101" a="1"/>
  <c r="AO45" i="99" a="1"/>
  <c r="S379" i="101" a="1"/>
  <c r="L421" i="101" a="1"/>
  <c r="CS43" i="99" a="1"/>
  <c r="DO28" i="99" a="1"/>
  <c r="Y8" i="99" a="1"/>
  <c r="EY49" i="99" a="1"/>
  <c r="M89" i="101" a="1"/>
  <c r="CA55" i="99" a="1"/>
  <c r="BA21" i="99" a="1"/>
  <c r="DP24" i="99" a="1"/>
  <c r="F8" i="99" a="1"/>
  <c r="BD41" i="99" a="1"/>
  <c r="AB23" i="101" a="1"/>
  <c r="EA24" i="99" a="1"/>
  <c r="AP442" i="101" a="1"/>
  <c r="AB29" i="99" a="1"/>
  <c r="AA59" i="101" a="1"/>
  <c r="E121" i="101" a="1"/>
  <c r="U382" i="101" a="1"/>
  <c r="R201" i="101" a="1"/>
  <c r="BC57" i="99" a="1"/>
  <c r="ES37" i="99" a="1"/>
  <c r="N342" i="101" a="1"/>
  <c r="U246" i="101" a="1"/>
  <c r="K10" i="99" a="1"/>
  <c r="D107" i="101" a="1"/>
  <c r="D302" i="101" a="1"/>
  <c r="D48" i="101" a="1"/>
  <c r="M56" i="101" a="1"/>
  <c r="K89" i="101" a="1"/>
  <c r="CQ51" i="99" a="1"/>
  <c r="BP27" i="99" a="1"/>
  <c r="AT449" i="101" a="1"/>
  <c r="BN8" i="99" a="1"/>
  <c r="CW11" i="99" a="1"/>
  <c r="T388" i="101" a="1"/>
  <c r="S233" i="101" a="1"/>
  <c r="D186" i="101" a="1"/>
  <c r="DO16" i="99" a="1"/>
  <c r="DR48" i="99" a="1"/>
  <c r="K288" i="101" a="1"/>
  <c r="R140" i="101" a="1"/>
  <c r="G8" i="101" a="1"/>
  <c r="BH38" i="99" a="1"/>
  <c r="DJ52" i="99" a="1"/>
  <c r="T393" i="101" a="1"/>
  <c r="AK19" i="99" a="1"/>
  <c r="T326" i="101" a="1"/>
  <c r="CB27" i="99" a="1"/>
  <c r="S242" i="101" a="1"/>
  <c r="S56" i="101" a="1"/>
  <c r="L282" i="101" a="1"/>
  <c r="AQ442" i="101" a="1"/>
  <c r="AU21" i="99" a="1"/>
  <c r="AU444" i="101" a="1"/>
  <c r="S172" i="101" a="1"/>
  <c r="AF48" i="99" a="1"/>
  <c r="AP41" i="99" a="1"/>
  <c r="DV23" i="99" a="1"/>
  <c r="D80" i="101" a="1"/>
  <c r="G26" i="101" a="1"/>
  <c r="AA423" i="101" a="1"/>
  <c r="F367" i="101" a="1"/>
  <c r="DD20" i="99" a="1"/>
  <c r="DE56" i="99" a="1"/>
  <c r="DT45" i="99" a="1"/>
  <c r="AN56" i="99" a="1"/>
  <c r="DJ50" i="99" a="1"/>
  <c r="DK51" i="99" a="1"/>
  <c r="R112" i="101" a="1"/>
  <c r="U331" i="101" a="1"/>
  <c r="AV426" i="101" a="1"/>
  <c r="DR44" i="99" a="1"/>
  <c r="K275" i="101" a="1"/>
  <c r="K362" i="101" a="1"/>
  <c r="DY34" i="99" a="1"/>
  <c r="Y61" i="101" a="1"/>
  <c r="U26" i="101" a="1"/>
  <c r="O16" i="99" a="1"/>
  <c r="AA437" i="101" a="1"/>
  <c r="DT50" i="99" a="1"/>
  <c r="DX41" i="99" a="1"/>
  <c r="R20" i="101" a="1"/>
  <c r="AX22" i="99" a="1"/>
  <c r="T72" i="101" a="1"/>
  <c r="U135" i="101" a="1"/>
  <c r="R90" i="101" a="1"/>
  <c r="Z28" i="101" a="1"/>
  <c r="DQ36" i="99" a="1"/>
  <c r="AZ16" i="99" a="1"/>
  <c r="BX57" i="99" a="1"/>
  <c r="L72" i="101" a="1"/>
  <c r="T23" i="101" a="1"/>
  <c r="F437" i="101" a="1"/>
  <c r="AA433" i="101" a="1"/>
  <c r="EO33" i="99" a="1"/>
  <c r="AE35" i="99" a="1"/>
  <c r="AB431" i="101" a="1"/>
  <c r="AB30" i="99" a="1"/>
  <c r="D187" i="101" a="1"/>
  <c r="AK57" i="99" a="1"/>
  <c r="L252" i="101" a="1"/>
  <c r="BP24" i="99" a="1"/>
  <c r="EO15" i="99" a="1"/>
  <c r="M99" i="101" a="1"/>
  <c r="DU27" i="99" a="1"/>
  <c r="L374" i="101" a="1"/>
  <c r="CY17" i="99" a="1"/>
  <c r="K175" i="101" a="1"/>
  <c r="E129" i="101" a="1"/>
  <c r="AF21" i="99" a="1"/>
  <c r="CL53" i="99" a="1"/>
  <c r="CQ21" i="99" a="1"/>
  <c r="S97" i="101" a="1"/>
  <c r="R234" i="101" a="1"/>
  <c r="BT38" i="99" a="1"/>
  <c r="S109" i="101" a="1"/>
  <c r="AO433" i="101" a="1"/>
  <c r="DU42" i="99" a="1"/>
  <c r="BK8" i="99" a="1"/>
  <c r="Z55" i="99" a="1"/>
  <c r="AP20" i="99" a="1"/>
  <c r="CC40" i="99" a="1"/>
  <c r="ES49" i="99" a="1"/>
  <c r="F51" i="101" a="1"/>
  <c r="AX20" i="99" a="1"/>
  <c r="CM54" i="99" a="1"/>
  <c r="Z13" i="99" a="1"/>
  <c r="U280" i="101" a="1"/>
  <c r="EP34" i="99" a="1"/>
  <c r="E434" i="101" a="1"/>
  <c r="K391" i="101" a="1"/>
  <c r="N185" i="101" a="1"/>
  <c r="L350" i="101" a="1"/>
  <c r="G24" i="101" a="1"/>
  <c r="R165" i="101" a="1"/>
  <c r="R16" i="101" a="1"/>
  <c r="EX8" i="99" a="1"/>
  <c r="BM24" i="99" a="1"/>
  <c r="CB35" i="99" a="1"/>
  <c r="G301" i="101" a="1"/>
  <c r="Q14" i="99" a="1"/>
  <c r="AV450" i="101" a="1"/>
  <c r="AJ47" i="99" a="1"/>
  <c r="CT46" i="99" a="1"/>
  <c r="DO33" i="99" a="1"/>
  <c r="U148" i="101" a="1"/>
  <c r="EV45" i="99" a="1"/>
  <c r="D69" i="101" a="1"/>
  <c r="EU37" i="99" a="1"/>
  <c r="D70" i="101" a="1"/>
  <c r="DK46" i="99" a="1"/>
  <c r="AA31" i="101" a="1"/>
  <c r="F227" i="101" a="1"/>
  <c r="Y454" i="101" a="1"/>
  <c r="BT19" i="99" a="1"/>
  <c r="EK38" i="99" a="1"/>
  <c r="N95" i="101" a="1"/>
  <c r="I16" i="99" a="1"/>
  <c r="S295" i="101" a="1"/>
  <c r="M218" i="101" a="1"/>
  <c r="M368" i="101" a="1"/>
  <c r="R399" i="101" a="1"/>
  <c r="E356" i="101" a="1"/>
  <c r="AA46" i="99" a="1"/>
  <c r="L245" i="101" a="1"/>
  <c r="T178" i="101" a="1"/>
  <c r="G369" i="101" a="1"/>
  <c r="G41" i="101" a="1"/>
  <c r="BA434" i="101" a="1"/>
  <c r="AT441" i="101" a="1"/>
  <c r="EC22" i="99" a="1"/>
  <c r="Z26" i="99" a="1"/>
  <c r="DT10" i="99" a="1"/>
  <c r="S187" i="101" a="1"/>
  <c r="AJ42" i="99" a="1"/>
  <c r="DZ32" i="99" a="1"/>
  <c r="R268" i="101" a="1"/>
  <c r="E145" i="101" a="1"/>
  <c r="T38" i="101" a="1"/>
  <c r="BF51" i="99" a="1"/>
  <c r="BL16" i="99" a="1"/>
  <c r="L259" i="101" a="1"/>
  <c r="S357" i="101" a="1"/>
  <c r="G286" i="101" a="1"/>
  <c r="EL23" i="99" a="1"/>
  <c r="CL12" i="99" a="1"/>
  <c r="EF51" i="99" a="1"/>
  <c r="DO19" i="99" a="1"/>
  <c r="DD38" i="99" a="1"/>
  <c r="G192" i="101" a="1"/>
  <c r="ES51" i="99" a="1"/>
  <c r="EQ52" i="99" a="1"/>
  <c r="L425" i="101" a="1"/>
  <c r="BV13" i="99" a="1"/>
  <c r="L260" i="101" a="1"/>
  <c r="DO9" i="99" a="1"/>
  <c r="BN12" i="99" a="1"/>
  <c r="AZ444" i="101" a="1"/>
  <c r="DF34" i="99" a="1"/>
  <c r="L353" i="101" a="1"/>
  <c r="F96" i="101" a="1"/>
  <c r="R222" i="101" a="1"/>
  <c r="EY11" i="99" a="1"/>
  <c r="F378" i="101" a="1"/>
  <c r="DT13" i="99" a="1"/>
  <c r="K136" i="101" a="1"/>
  <c r="D224" i="101" a="1"/>
  <c r="M102" i="101" a="1"/>
  <c r="AK26" i="99" a="1"/>
  <c r="L151" i="101" a="1"/>
  <c r="DJ29" i="99" a="1"/>
  <c r="N16" i="99" a="1"/>
  <c r="DI53" i="99" a="1"/>
  <c r="F122" i="101" a="1"/>
  <c r="AE43" i="99" a="1"/>
  <c r="D432" i="101" a="1"/>
  <c r="BT10" i="99" a="1"/>
  <c r="G326" i="101" a="1"/>
  <c r="AW53" i="99" a="1"/>
  <c r="BQ52" i="99" a="1"/>
  <c r="M35" i="101" a="1"/>
  <c r="K218" i="101" a="1"/>
  <c r="G11" i="101" a="1"/>
  <c r="T171" i="101" a="1"/>
  <c r="AQ440" i="101" a="1"/>
  <c r="EW9" i="99" a="1"/>
  <c r="DG46" i="99" a="1"/>
  <c r="BC26" i="99" a="1"/>
  <c r="R344" i="101" a="1"/>
  <c r="CQ13" i="99" a="1"/>
  <c r="U420" i="101" a="1"/>
  <c r="N399" i="101" a="1"/>
  <c r="F10" i="101" a="1"/>
  <c r="L101" i="101" a="1"/>
  <c r="L7" i="101" a="1"/>
  <c r="BW54" i="99" a="1"/>
  <c r="F312" i="101" a="1"/>
  <c r="AY10" i="99" a="1"/>
  <c r="U320" i="101" a="1"/>
  <c r="Z34" i="99" a="1"/>
  <c r="BU15" i="99" a="1"/>
  <c r="EV30" i="99" a="1"/>
  <c r="S188" i="101" a="1"/>
  <c r="G12" i="101" a="1"/>
  <c r="CS36" i="99" a="1"/>
  <c r="D310" i="101" a="1"/>
  <c r="DJ28" i="99" a="1"/>
  <c r="AF9" i="99" a="1"/>
  <c r="AN439" i="101" a="1"/>
  <c r="DE12" i="99" a="1"/>
  <c r="EA40" i="99" a="1"/>
  <c r="DK43" i="99" a="1"/>
  <c r="EF34" i="99" a="1"/>
  <c r="AH39" i="99" a="1"/>
  <c r="D357" i="101" a="1"/>
  <c r="AB457" i="101" a="1"/>
  <c r="R34" i="101" a="1"/>
  <c r="L143" i="101" a="1"/>
  <c r="AX423" i="101" a="1"/>
  <c r="L264" i="101" a="1"/>
  <c r="DK40" i="99" a="1"/>
  <c r="CM37" i="99" a="1"/>
  <c r="K212" i="101" a="1"/>
  <c r="EW35" i="99" a="1"/>
  <c r="R342" i="101" a="1"/>
  <c r="EY14" i="99" a="1"/>
  <c r="EU21" i="99" a="1"/>
  <c r="T405" i="101" a="1"/>
  <c r="M112" i="101" a="1"/>
  <c r="CM20" i="99" a="1"/>
  <c r="DG57" i="99" a="1"/>
  <c r="DC55" i="99" a="1"/>
  <c r="AS442" i="101" a="1"/>
  <c r="DM44" i="99" a="1"/>
  <c r="DT56" i="99" a="1"/>
  <c r="K91" i="101" a="1"/>
  <c r="AA441" i="101" a="1"/>
  <c r="DA16" i="99" a="1"/>
  <c r="BW12" i="99" a="1"/>
  <c r="M201" i="101" a="1"/>
  <c r="CC9" i="99" a="1"/>
  <c r="DQ50" i="99" a="1"/>
  <c r="E301" i="101" a="1"/>
  <c r="K434" i="101" a="1"/>
  <c r="M329" i="101" a="1"/>
  <c r="CR14" i="99" a="1"/>
  <c r="DA14" i="99" a="1"/>
  <c r="L203" i="101" a="1"/>
  <c r="D312" i="101" a="1"/>
  <c r="K364" i="101" a="1"/>
  <c r="L38" i="101" a="1"/>
  <c r="BZ48" i="99" a="1"/>
  <c r="AR442" i="101" a="1"/>
  <c r="R363" i="101" a="1"/>
  <c r="E370" i="101" a="1"/>
  <c r="BF41" i="99" a="1"/>
  <c r="Y50" i="101" a="1"/>
  <c r="M91" i="101" a="1"/>
  <c r="E210" i="101" a="1"/>
  <c r="K376" i="101" a="1"/>
  <c r="AN423" i="101" a="1"/>
  <c r="D56" i="101" a="1"/>
  <c r="EB9" i="99" a="1"/>
  <c r="AB50" i="101" a="1"/>
  <c r="L246" i="101" a="1"/>
  <c r="S125" i="101" a="1"/>
  <c r="AZ54" i="99" a="1"/>
  <c r="EY50" i="99" a="1"/>
  <c r="S371" i="101" a="1"/>
  <c r="EQ51" i="99" a="1"/>
  <c r="EY24" i="99" a="1"/>
  <c r="T349" i="101" a="1"/>
  <c r="T61" i="101" a="1"/>
  <c r="EA30" i="99" a="1"/>
  <c r="DD31" i="99" a="1"/>
  <c r="DQ21" i="99" a="1"/>
  <c r="EU26" i="99" a="1"/>
  <c r="K19" i="101" a="1"/>
  <c r="U180" i="101" a="1"/>
  <c r="EG34" i="99" a="1"/>
  <c r="DG26" i="99" a="1"/>
  <c r="L58" i="101" a="1"/>
  <c r="AV11" i="99" a="1"/>
  <c r="CV23" i="99" a="1"/>
  <c r="AX24" i="99" a="1"/>
  <c r="CN34" i="99" a="1"/>
  <c r="DB45" i="99" a="1"/>
  <c r="E114" i="101" a="1"/>
  <c r="AB459" i="101" a="1"/>
  <c r="L242" i="101" a="1"/>
  <c r="BU13" i="99" a="1"/>
  <c r="AL442" i="101" a="1"/>
  <c r="N244" i="101" a="1"/>
  <c r="BH52" i="99" a="1"/>
  <c r="EI8" i="99" a="1"/>
  <c r="R189" i="101" a="1"/>
  <c r="DI17" i="99" a="1"/>
  <c r="AI27" i="99" a="1"/>
  <c r="F249" i="101" a="1"/>
  <c r="AX50" i="99" a="1"/>
  <c r="E307" i="101" a="1"/>
  <c r="AN9" i="99" a="1"/>
  <c r="L127" i="101" a="1"/>
  <c r="AU54" i="99" a="1"/>
  <c r="BC19" i="99" a="1"/>
  <c r="EJ39" i="99" a="1"/>
  <c r="E139" i="101" a="1"/>
  <c r="AA457" i="101" a="1"/>
  <c r="DB32" i="99" a="1"/>
  <c r="EH42" i="99" a="1"/>
  <c r="ET19" i="99" a="1"/>
  <c r="S336" i="101" a="1"/>
  <c r="AY34" i="99" a="1"/>
  <c r="L346" i="101" a="1"/>
  <c r="K396" i="101" a="1"/>
  <c r="EQ31" i="99" a="1"/>
  <c r="N24" i="101" a="1"/>
  <c r="F434" i="101" a="1"/>
  <c r="E345" i="101" a="1"/>
  <c r="N317" i="101" a="1"/>
  <c r="EJ51" i="99" a="1"/>
  <c r="E195" i="101" a="1"/>
  <c r="EU49" i="99" a="1"/>
  <c r="S405" i="101" a="1"/>
  <c r="L139" i="101" a="1"/>
  <c r="CQ9" i="99" a="1"/>
  <c r="S192" i="101" a="1"/>
  <c r="AZ442" i="101" a="1"/>
  <c r="E387" i="101" a="1"/>
  <c r="BN41" i="99" a="1"/>
  <c r="DZ54" i="99" a="1"/>
  <c r="S256" i="101" a="1"/>
  <c r="U408" i="101" a="1"/>
  <c r="BB31" i="99" a="1"/>
  <c r="K302" i="101" a="1"/>
  <c r="R108" i="101" a="1"/>
  <c r="L145" i="101" a="1"/>
  <c r="DY27" i="99" a="1"/>
  <c r="K389" i="101" a="1"/>
  <c r="CW21" i="99" a="1"/>
  <c r="D85" i="101" a="1"/>
  <c r="T225" i="101" a="1"/>
  <c r="D154" i="101" a="1"/>
  <c r="E254" i="101" a="1"/>
  <c r="BR54" i="99" a="1"/>
  <c r="D279" i="101" a="1"/>
  <c r="CY48" i="99" a="1"/>
  <c r="BA430" i="101" a="1"/>
  <c r="CP56" i="99" a="1"/>
  <c r="AU453" i="101" a="1"/>
  <c r="BX45" i="99" a="1"/>
  <c r="U49" i="101" a="1"/>
  <c r="M90" i="101" a="1"/>
  <c r="DL23" i="99" a="1"/>
  <c r="K321" i="101" a="1"/>
  <c r="DV43" i="99" a="1"/>
  <c r="ED30" i="99" a="1"/>
  <c r="DO10" i="99" a="1"/>
  <c r="S263" i="101" a="1"/>
  <c r="R438" i="101" a="1"/>
  <c r="AJ30" i="99" a="1"/>
  <c r="DV16" i="99" a="1"/>
  <c r="DB23" i="99" a="1"/>
  <c r="G210" i="101" a="1"/>
  <c r="E227" i="101" a="1"/>
  <c r="N145" i="101" a="1"/>
  <c r="BQ19" i="99" a="1"/>
  <c r="DE39" i="99" a="1"/>
  <c r="DE36" i="99" a="1"/>
  <c r="M249" i="101" a="1"/>
  <c r="DZ24" i="99" a="1"/>
  <c r="AL14" i="99" a="1"/>
  <c r="BW37" i="99" a="1"/>
  <c r="EC53" i="99" a="1"/>
  <c r="CT42" i="99" a="1"/>
  <c r="D60" i="101" a="1"/>
  <c r="Z37" i="101" a="1"/>
  <c r="R319" i="101" a="1"/>
  <c r="R358" i="101" a="1"/>
  <c r="D368" i="101" a="1"/>
  <c r="AF20" i="99" a="1"/>
  <c r="L236" i="101" a="1"/>
  <c r="DF29" i="99" a="1"/>
  <c r="EZ28" i="99" a="1"/>
  <c r="S235" i="101" a="1"/>
  <c r="S328" i="101" a="1"/>
  <c r="G360" i="101" a="1"/>
  <c r="DC22" i="99" a="1"/>
  <c r="EB32" i="99" a="1"/>
  <c r="BS9" i="99" a="1"/>
  <c r="AP440" i="101" a="1"/>
  <c r="BY9" i="99" a="1"/>
  <c r="AE9" i="99" a="1"/>
  <c r="R45" i="101" a="1"/>
  <c r="DE22" i="99" a="1"/>
  <c r="CN39" i="99" a="1"/>
  <c r="ES47" i="99" a="1"/>
  <c r="AB434" i="101" a="1"/>
  <c r="EU12" i="99" a="1"/>
  <c r="L214" i="101" a="1"/>
  <c r="CL24" i="99" a="1"/>
  <c r="AA32" i="99" a="1"/>
  <c r="DN11" i="99" a="1"/>
  <c r="BT40" i="99" a="1"/>
  <c r="N368" i="101" a="1"/>
  <c r="CM55" i="99" a="1"/>
  <c r="T237" i="101" a="1"/>
  <c r="BK53" i="99" a="1"/>
  <c r="K78" i="101" a="1"/>
  <c r="L128" i="101" a="1"/>
  <c r="EZ8" i="99" a="1"/>
  <c r="BL17" i="99" a="1"/>
  <c r="E97" i="101" a="1"/>
  <c r="D389" i="101" a="1"/>
  <c r="CL19" i="99" a="1"/>
  <c r="AF19" i="99" a="1"/>
  <c r="AM32" i="99" a="1"/>
  <c r="DO45" i="99" a="1"/>
  <c r="AA15" i="99" a="1"/>
  <c r="CM51" i="99" a="1"/>
  <c r="ER22" i="99" a="1"/>
  <c r="AQ48" i="99" a="1"/>
  <c r="EE44" i="99" a="1"/>
  <c r="Z51" i="99" a="1"/>
  <c r="M192" i="101" a="1"/>
  <c r="AX47" i="99" a="1"/>
  <c r="AV448" i="101" a="1"/>
  <c r="BS21" i="99" a="1"/>
  <c r="AW441" i="101" a="1"/>
  <c r="AK17" i="99" a="1"/>
  <c r="CO11" i="99" a="1"/>
  <c r="CX49" i="99" a="1"/>
  <c r="T341" i="101" a="1"/>
  <c r="G109" i="101" a="1"/>
  <c r="AZ31" i="99" a="1"/>
  <c r="T8" i="101" a="1"/>
  <c r="BF11" i="99" a="1"/>
  <c r="K117" i="101" a="1"/>
  <c r="U235" i="101" a="1"/>
  <c r="DY48" i="99" a="1"/>
  <c r="DP51" i="99" a="1"/>
  <c r="Z31" i="99" a="1"/>
  <c r="N273" i="101" a="1"/>
  <c r="EE18" i="99" a="1"/>
  <c r="AD52" i="99" a="1"/>
  <c r="BV45" i="99" a="1"/>
  <c r="EZ20" i="99" a="1"/>
  <c r="BQ34" i="99" a="1"/>
  <c r="N177" i="101" a="1"/>
  <c r="EN38" i="99" a="1"/>
  <c r="N15" i="99" a="1"/>
  <c r="U74" i="101" a="1"/>
  <c r="CR13" i="99" a="1"/>
  <c r="DC38" i="99" a="1"/>
  <c r="AN433" i="101" a="1"/>
  <c r="K266" i="101" a="1"/>
  <c r="AD43" i="99" a="1"/>
  <c r="DE33" i="99" a="1"/>
  <c r="AA40" i="101" a="1"/>
  <c r="S268" i="101" a="1"/>
  <c r="BX33" i="99" a="1"/>
  <c r="AA38" i="101" a="1"/>
  <c r="EV44" i="99" a="1"/>
  <c r="EH51" i="99" a="1"/>
  <c r="Y54" i="101" a="1"/>
  <c r="CS11" i="99" a="1"/>
  <c r="D92" i="101" a="1"/>
  <c r="E414" i="101" a="1"/>
  <c r="D117" i="101" a="1"/>
  <c r="G70" i="101" a="1"/>
  <c r="G228" i="101" a="1"/>
  <c r="BA449" i="101" a="1"/>
  <c r="K95" i="101" a="1"/>
  <c r="F415" i="101" a="1"/>
  <c r="U314" i="101" a="1"/>
  <c r="K63" i="101" a="1"/>
  <c r="D317" i="101" a="1"/>
  <c r="T67" i="101" a="1"/>
  <c r="F90" i="101" a="1"/>
  <c r="R103" i="101" a="1"/>
  <c r="CB51" i="99" a="1"/>
  <c r="M358" i="101" a="1"/>
  <c r="S261" i="101" a="1"/>
  <c r="T236" i="101" a="1"/>
  <c r="BI45" i="99" a="1"/>
  <c r="L8" i="101" a="1"/>
  <c r="BD9" i="99" a="1"/>
  <c r="U199" i="101" a="1"/>
  <c r="CU35" i="99" a="1"/>
  <c r="CO57" i="99" a="1"/>
  <c r="DG20" i="99" a="1"/>
  <c r="BZ36" i="99" a="1"/>
  <c r="CK28" i="99" a="1"/>
  <c r="G48" i="101" a="1"/>
  <c r="G359" i="101" a="1"/>
  <c r="R425" i="101" a="1"/>
  <c r="T116" i="101" a="1"/>
  <c r="DH37" i="99" a="1"/>
  <c r="T213" i="101" a="1"/>
  <c r="EV17" i="99" a="1"/>
  <c r="U64" i="101" a="1"/>
  <c r="M330" i="101" a="1"/>
  <c r="S145" i="101" a="1"/>
  <c r="G120" i="101" a="1"/>
  <c r="F167" i="101" a="1"/>
  <c r="DX53" i="99" a="1"/>
  <c r="U187" i="101" a="1"/>
  <c r="E328" i="101" a="1"/>
  <c r="AQ422" i="101" a="1"/>
  <c r="AQ423" i="101" a="1"/>
  <c r="BB45" i="99" a="1"/>
  <c r="DW22" i="99" a="1"/>
  <c r="CT39" i="99" a="1"/>
  <c r="CT26" i="99" a="1"/>
  <c r="N77" i="101" a="1"/>
  <c r="EV31" i="99" a="1"/>
  <c r="S100" i="101" a="1"/>
  <c r="BJ27" i="99" a="1"/>
  <c r="CO30" i="99" a="1"/>
  <c r="CY45" i="99" a="1"/>
  <c r="CV43" i="99" a="1"/>
  <c r="K11" i="99" a="1"/>
  <c r="CQ11" i="99" a="1"/>
  <c r="AM55" i="99" a="1"/>
  <c r="K374" i="101" a="1"/>
  <c r="ED51" i="99" a="1"/>
  <c r="AZ431" i="101" a="1"/>
  <c r="DL54" i="99" a="1"/>
  <c r="EN14" i="99" a="1"/>
  <c r="CL57" i="99" a="1"/>
  <c r="R218" i="101" a="1"/>
  <c r="DQ19" i="99" a="1"/>
  <c r="R367" i="101" a="1"/>
  <c r="G225" i="101" a="1"/>
  <c r="EM54" i="99" a="1"/>
  <c r="DJ44" i="99" a="1"/>
  <c r="AZ424" i="101" a="1"/>
  <c r="K177" i="101" a="1"/>
  <c r="AW448" i="101" a="1"/>
  <c r="K14" i="101" a="1"/>
  <c r="L152" i="101" a="1"/>
  <c r="S431" i="101" a="1"/>
  <c r="EU44" i="99" a="1"/>
  <c r="EE32" i="99" a="1"/>
  <c r="DD10" i="99" a="1"/>
  <c r="AS20" i="99" a="1"/>
  <c r="U221" i="101" a="1"/>
  <c r="CZ39" i="99" a="1"/>
  <c r="AU22" i="99" a="1"/>
  <c r="D76" i="101" a="1"/>
  <c r="AS45" i="99" a="1"/>
  <c r="M347" i="101" a="1"/>
  <c r="CS24" i="99" a="1"/>
  <c r="R292" i="101" a="1"/>
  <c r="DU37" i="99" a="1"/>
  <c r="AY450" i="101" a="1"/>
  <c r="AN16" i="99" a="1"/>
  <c r="K25" i="101" a="1"/>
  <c r="T311" i="101" a="1"/>
  <c r="AQ15" i="99" a="1"/>
  <c r="AU441" i="101" a="1"/>
  <c r="G271" i="101" a="1"/>
  <c r="N10" i="101" a="1"/>
  <c r="U82" i="101" a="1"/>
  <c r="DO49" i="99" a="1"/>
  <c r="S269" i="101" a="1"/>
  <c r="ER55" i="99" a="1"/>
  <c r="DF48" i="99" a="1"/>
  <c r="F395" i="101" a="1"/>
  <c r="AL38" i="99" a="1"/>
  <c r="F391" i="101" a="1"/>
  <c r="K378" i="101" a="1"/>
  <c r="DI56" i="99" a="1"/>
  <c r="AS8" i="99" a="1"/>
  <c r="D160" i="101" a="1"/>
  <c r="Y453" i="101" a="1"/>
  <c r="CW45" i="99" a="1"/>
  <c r="S67" i="101" a="1"/>
  <c r="CQ47" i="99" a="1"/>
  <c r="M425" i="101" a="1"/>
  <c r="G8" i="99" a="1"/>
  <c r="E397" i="101" a="1"/>
  <c r="L311" i="101" a="1"/>
  <c r="D108" i="101" a="1"/>
  <c r="AS433" i="101" a="1"/>
  <c r="EX41" i="99" a="1"/>
  <c r="S61" i="101" a="1"/>
  <c r="DD54" i="99" a="1"/>
  <c r="EL25" i="99" a="1"/>
  <c r="T60" i="101" a="1"/>
  <c r="N38" i="101" a="1"/>
  <c r="E360" i="101" a="1"/>
  <c r="AX39" i="99" a="1"/>
  <c r="D17" i="101" a="1"/>
  <c r="DX24" i="99" a="1"/>
  <c r="CW54" i="99" a="1"/>
  <c r="EI51" i="99" a="1"/>
  <c r="EW33" i="99" a="1"/>
  <c r="AP43" i="99" a="1"/>
  <c r="Y441" i="101" a="1"/>
  <c r="AB11" i="99" a="1"/>
  <c r="T391" i="101" a="1"/>
  <c r="AA58" i="101" a="1"/>
  <c r="AT9" i="99" a="1"/>
  <c r="BH41" i="99" a="1"/>
  <c r="N339" i="101" a="1"/>
  <c r="CW10" i="99" a="1"/>
  <c r="AL444" i="101" a="1"/>
  <c r="BN13" i="99" a="1"/>
  <c r="EO47" i="99" a="1"/>
  <c r="DO42" i="99" a="1"/>
  <c r="ES38" i="99" a="1"/>
  <c r="CC21" i="99" a="1"/>
  <c r="F145" i="101" a="1"/>
  <c r="U177" i="101" a="1"/>
  <c r="M65" i="101" a="1"/>
  <c r="BW16" i="99" a="1"/>
  <c r="E208" i="101" a="1"/>
  <c r="S399" i="101" a="1"/>
  <c r="CL21" i="99" a="1"/>
  <c r="ER37" i="99" a="1"/>
  <c r="R288" i="101" a="1"/>
  <c r="DE32" i="99" a="1"/>
  <c r="DQ40" i="99" a="1"/>
  <c r="DV41" i="99" a="1"/>
  <c r="BP45" i="99" a="1"/>
  <c r="T256" i="101" a="1"/>
  <c r="M293" i="101" a="1"/>
  <c r="D123" i="101" a="1"/>
  <c r="BR23" i="99" a="1"/>
  <c r="R155" i="101" a="1"/>
  <c r="AR441" i="101" a="1"/>
  <c r="D244" i="101" a="1"/>
  <c r="K295" i="101" a="1"/>
  <c r="T434" i="101" a="1"/>
  <c r="E89" i="101" a="1"/>
  <c r="Y21" i="101" a="1"/>
  <c r="DI20" i="99" a="1"/>
  <c r="N82" i="101" a="1"/>
  <c r="Y27" i="101" a="1"/>
  <c r="EB30" i="99" a="1"/>
  <c r="DB39" i="99" a="1"/>
  <c r="EQ54" i="99" a="1"/>
  <c r="AS37" i="99" a="1"/>
  <c r="EA18" i="99" a="1"/>
  <c r="Z457" i="101" a="1"/>
  <c r="BL13" i="99" a="1"/>
  <c r="ET53" i="99" a="1"/>
  <c r="T131" i="101" a="1"/>
  <c r="D141" i="101" a="1"/>
  <c r="L369" i="101" a="1"/>
  <c r="CM49" i="99" a="1"/>
  <c r="AG57" i="99" a="1"/>
  <c r="CX37" i="99" a="1"/>
  <c r="F68" i="101" a="1"/>
  <c r="E92" i="101" a="1"/>
  <c r="BO44" i="99" a="1"/>
  <c r="DP12" i="99" a="1"/>
  <c r="E69" i="101" a="1"/>
  <c r="AW444" i="101" a="1"/>
  <c r="DW34" i="99" a="1"/>
  <c r="AM448" i="101" a="1"/>
  <c r="Y47" i="101" a="1"/>
  <c r="D163" i="101" a="1"/>
  <c r="AG56" i="99" a="1"/>
  <c r="BW15" i="99" a="1"/>
  <c r="DV26" i="99" a="1"/>
  <c r="BX51" i="99" a="1"/>
  <c r="CU54" i="99" a="1"/>
  <c r="CC26" i="99" a="1"/>
  <c r="CB52" i="99" a="1"/>
  <c r="K303" i="101" a="1"/>
  <c r="S359" i="101" a="1"/>
  <c r="BA40" i="99" a="1"/>
  <c r="S24" i="101" a="1"/>
  <c r="E257" i="101" a="1"/>
  <c r="AR27" i="99" a="1"/>
  <c r="EH9" i="99" a="1"/>
  <c r="BT20" i="99" a="1"/>
  <c r="G143" i="101" a="1"/>
  <c r="E232" i="101" a="1"/>
  <c r="Z52" i="101" a="1"/>
  <c r="EY47" i="99" a="1"/>
  <c r="BT16" i="99" a="1"/>
  <c r="EV54" i="99" a="1"/>
  <c r="M251" i="101" a="1"/>
  <c r="AB47" i="99" a="1"/>
  <c r="DS37" i="99" a="1"/>
  <c r="BG44" i="99" a="1"/>
  <c r="BP12" i="99" a="1"/>
  <c r="DR9" i="99" a="1"/>
  <c r="EY54" i="99" a="1"/>
  <c r="D411" i="101" a="1"/>
  <c r="CN18" i="99" a="1"/>
  <c r="EI44" i="99" a="1"/>
  <c r="ES25" i="99" a="1"/>
  <c r="N437" i="101" a="1"/>
  <c r="K265" i="101" a="1"/>
  <c r="CM9" i="99" a="1"/>
  <c r="AX440" i="101" a="1"/>
  <c r="DC43" i="99" a="1"/>
  <c r="DQ51" i="99" a="1"/>
  <c r="G425" i="101" a="1"/>
  <c r="K380" i="101" a="1"/>
  <c r="EB31" i="99" a="1"/>
  <c r="DD27" i="99" a="1"/>
  <c r="N91" i="101" a="1"/>
  <c r="E23" i="101" a="1"/>
  <c r="CA32" i="99" a="1"/>
  <c r="U293" i="101" a="1"/>
  <c r="N414" i="101" a="1"/>
  <c r="DF52" i="99" a="1"/>
  <c r="BQ51" i="99" a="1"/>
  <c r="DH39" i="99" a="1"/>
  <c r="AQ52" i="99" a="1"/>
  <c r="S412" i="101" a="1"/>
  <c r="M42" i="101" a="1"/>
  <c r="DN31" i="99" a="1"/>
  <c r="AV12" i="99" a="1"/>
  <c r="R110" i="101" a="1"/>
  <c r="AM47" i="99" a="1"/>
  <c r="L277" i="101" a="1"/>
  <c r="CN38" i="99" a="1"/>
  <c r="U137" i="101" a="1"/>
  <c r="AQ50" i="99" a="1"/>
  <c r="M385" i="101" a="1"/>
  <c r="S174" i="101" a="1"/>
  <c r="E310" i="101" a="1"/>
  <c r="E289" i="101" a="1"/>
  <c r="F306" i="101" a="1"/>
  <c r="M30" i="101" a="1"/>
  <c r="Z424" i="101" a="1"/>
  <c r="F383" i="101" a="1"/>
  <c r="DH43" i="99" a="1"/>
  <c r="D65" i="101" a="1"/>
  <c r="S103" i="101" a="1"/>
  <c r="E341" i="101" a="1"/>
  <c r="DW43" i="99" a="1"/>
  <c r="Y60" i="101" a="1"/>
  <c r="EK16" i="99" a="1"/>
  <c r="R173" i="101" a="1"/>
  <c r="L183" i="101" a="1"/>
  <c r="AB445" i="101" a="1"/>
  <c r="U212" i="101" a="1"/>
  <c r="M405" i="101" a="1"/>
  <c r="AV35" i="99" a="1"/>
  <c r="U363" i="101" a="1"/>
  <c r="Z46" i="101" a="1"/>
  <c r="S394" i="101" a="1"/>
  <c r="BJ18" i="99" a="1"/>
  <c r="AB458" i="101" a="1"/>
  <c r="T396" i="101" a="1"/>
  <c r="T35" i="101" a="1"/>
  <c r="F262" i="101" a="1"/>
  <c r="CK54" i="99" a="1"/>
  <c r="E136" i="101" a="1"/>
  <c r="AI53" i="99" a="1"/>
  <c r="BY57" i="99" a="1"/>
  <c r="AA22" i="99" a="1"/>
  <c r="S158" i="101" a="1"/>
  <c r="D104" i="101" a="1"/>
  <c r="EV48" i="99" a="1"/>
  <c r="K228" i="101" a="1"/>
  <c r="BD31" i="99" a="1"/>
  <c r="AH10" i="99" a="1"/>
  <c r="U10" i="101" a="1"/>
  <c r="EQ16" i="99" a="1"/>
  <c r="DP8" i="99" a="1"/>
  <c r="ET18" i="99" a="1"/>
  <c r="DT53" i="99" a="1"/>
  <c r="L390" i="101" a="1"/>
  <c r="DZ40" i="99" a="1"/>
  <c r="AX448" i="101" a="1"/>
  <c r="K337" i="101" a="1"/>
  <c r="L191" i="101" a="1"/>
  <c r="D124" i="101" a="1"/>
  <c r="EM35" i="99" a="1"/>
  <c r="AG49" i="99" a="1"/>
  <c r="U103" i="101" a="1"/>
  <c r="L376" i="101" a="1"/>
  <c r="R306" i="101" a="1"/>
  <c r="G347" i="101" a="1"/>
  <c r="F241" i="101" a="1"/>
  <c r="Z456" i="101" a="1"/>
  <c r="CU15" i="99" a="1"/>
  <c r="BZ56" i="99" a="1"/>
  <c r="DY43" i="99" a="1"/>
  <c r="AA7" i="101" a="1"/>
  <c r="DE16" i="99" a="1"/>
  <c r="U265" i="101" a="1"/>
  <c r="AB449" i="101" a="1"/>
  <c r="AV434" i="101" a="1"/>
  <c r="CB8" i="99" a="1"/>
  <c r="AH16" i="99" a="1"/>
  <c r="S120" i="101" a="1"/>
  <c r="U263" i="101" a="1"/>
  <c r="BV37" i="99" a="1"/>
  <c r="BP17" i="99" a="1"/>
  <c r="AY17" i="99" a="1"/>
  <c r="AE56" i="99" a="1"/>
  <c r="BS43" i="99" a="1"/>
  <c r="DE50" i="99" a="1"/>
  <c r="F294" i="101" a="1"/>
  <c r="R276" i="101" a="1"/>
  <c r="U398" i="101" a="1"/>
  <c r="G243" i="101" a="1"/>
  <c r="F138" i="101" a="1"/>
  <c r="N438" i="101" a="1"/>
  <c r="T336" i="101" a="1"/>
  <c r="BY42" i="99" a="1"/>
  <c r="T218" i="101" a="1"/>
  <c r="Q11" i="99" a="1"/>
  <c r="BF12" i="99" a="1"/>
  <c r="F206" i="101" a="1"/>
  <c r="R221" i="101" a="1"/>
  <c r="ET14" i="99" a="1"/>
  <c r="DE51" i="99" a="1"/>
  <c r="CN49" i="99" a="1"/>
  <c r="E47" i="101" a="1"/>
  <c r="DT47" i="99" a="1"/>
  <c r="G137" i="101" a="1"/>
  <c r="N286" i="101" a="1"/>
  <c r="U388" i="101" a="1"/>
  <c r="EZ27" i="99" a="1"/>
  <c r="BO18" i="99" a="1"/>
  <c r="R57" i="101" a="1"/>
  <c r="EW37" i="99" a="1"/>
  <c r="E194" i="101" a="1"/>
  <c r="F232" i="101" a="1"/>
  <c r="AI40" i="99" a="1"/>
  <c r="U190" i="101" a="1"/>
  <c r="D372" i="101" a="1"/>
  <c r="AB50" i="99" a="1"/>
  <c r="DB55" i="99" a="1"/>
  <c r="AB21" i="99" a="1"/>
  <c r="E72" i="101" a="1"/>
  <c r="M194" i="101" a="1"/>
  <c r="BG39" i="99" a="1"/>
  <c r="E275" i="101" a="1"/>
  <c r="N249" i="101" a="1"/>
  <c r="G95" i="101" a="1"/>
  <c r="Z59" i="101" a="1"/>
  <c r="AO24" i="99" a="1"/>
  <c r="F127" i="101" a="1"/>
  <c r="EV38" i="99" a="1"/>
  <c r="BR43" i="99" a="1"/>
  <c r="BD12" i="99" a="1"/>
  <c r="Y432" i="101" a="1"/>
  <c r="U248" i="101" a="1"/>
  <c r="F129" i="101" a="1"/>
  <c r="DQ16" i="99" a="1"/>
  <c r="M127" i="101" a="1"/>
  <c r="EK43" i="99" a="1"/>
  <c r="Y14" i="101" a="1"/>
  <c r="DS49" i="99" a="1"/>
  <c r="G193" i="101" a="1"/>
  <c r="D307" i="101" a="1"/>
  <c r="K340" i="101" a="1"/>
  <c r="T358" i="101" a="1"/>
  <c r="S33" i="101" a="1"/>
  <c r="K242" i="101" a="1"/>
  <c r="BM45" i="99" a="1"/>
  <c r="D19" i="101" a="1"/>
  <c r="R130" i="101" a="1"/>
  <c r="DA30" i="99" a="1"/>
  <c r="EF43" i="99" a="1"/>
  <c r="CY12" i="99" a="1"/>
  <c r="BS22" i="99" a="1"/>
  <c r="BK56" i="99" a="1"/>
  <c r="G263" i="101" a="1"/>
  <c r="G56" i="101" a="1"/>
  <c r="S35" i="101" a="1"/>
  <c r="DE35" i="99" a="1"/>
  <c r="ER11" i="99" a="1"/>
  <c r="BG49" i="99" a="1"/>
  <c r="ED18" i="99" a="1"/>
  <c r="AA458" i="101" a="1"/>
  <c r="G306" i="101" a="1"/>
  <c r="EO46" i="99" a="1"/>
  <c r="AW450" i="101" a="1"/>
  <c r="AQ431" i="101" a="1"/>
  <c r="DI13" i="99" a="1"/>
  <c r="N393" i="101" a="1"/>
  <c r="E400" i="101" a="1"/>
  <c r="EN57" i="99" a="1"/>
  <c r="G105" i="101" a="1"/>
  <c r="AX19" i="99" a="1"/>
  <c r="BX49" i="99" a="1"/>
  <c r="DA53" i="99" a="1"/>
  <c r="DC44" i="99" a="1"/>
  <c r="BO51" i="99" a="1"/>
  <c r="Y431" i="101" a="1"/>
  <c r="CS56" i="99" a="1"/>
  <c r="EV53" i="99" a="1"/>
  <c r="N330" i="101" a="1"/>
  <c r="DN54" i="99" a="1"/>
  <c r="DK27" i="99" a="1"/>
  <c r="K205" i="101" a="1"/>
  <c r="AO40" i="99" a="1"/>
  <c r="E421" i="101" a="1"/>
  <c r="S129" i="101" a="1"/>
  <c r="DC20" i="99" a="1"/>
  <c r="ES45" i="99" a="1"/>
  <c r="N250" i="101" a="1"/>
  <c r="S234" i="101" a="1"/>
  <c r="M20" i="101" a="1"/>
  <c r="F140" i="101" a="1"/>
  <c r="N26" i="101" a="1"/>
  <c r="L78" i="101" a="1"/>
  <c r="S313" i="101" a="1"/>
  <c r="CO20" i="99" a="1"/>
  <c r="AA430" i="101" a="1"/>
  <c r="L80" i="101" a="1"/>
  <c r="S311" i="101" a="1"/>
  <c r="DY46" i="99" a="1"/>
  <c r="D297" i="101" a="1"/>
  <c r="D136" i="101" a="1"/>
  <c r="DN9" i="99" a="1"/>
  <c r="BE50" i="99" a="1"/>
  <c r="DG43" i="99" a="1"/>
  <c r="DO34" i="99" a="1"/>
  <c r="EM14" i="99" a="1"/>
  <c r="M104" i="101" a="1"/>
  <c r="M386" i="101" a="1"/>
  <c r="BM34" i="99" a="1"/>
  <c r="EZ48" i="99" a="1"/>
  <c r="K357" i="101" a="1"/>
  <c r="AP48" i="99" a="1"/>
  <c r="S131" i="101" a="1"/>
  <c r="T106" i="101" a="1"/>
  <c r="DI47" i="99" a="1"/>
  <c r="AZ45" i="99" a="1"/>
  <c r="D99" i="101" a="1"/>
  <c r="AR25" i="99" a="1"/>
  <c r="N25" i="101" a="1"/>
  <c r="G166" i="101" a="1"/>
  <c r="AA41" i="101" a="1"/>
  <c r="R109" i="101" a="1"/>
  <c r="BM49" i="99" a="1"/>
  <c r="AM449" i="101" a="1"/>
  <c r="CN13" i="99" a="1"/>
  <c r="BH54" i="99" a="1"/>
  <c r="S113" i="101" a="1"/>
  <c r="S52" i="101" a="1"/>
  <c r="BU41" i="99" a="1"/>
  <c r="N72" i="101" a="1"/>
  <c r="BK47" i="99" a="1"/>
  <c r="D115" i="101" a="1"/>
  <c r="S220" i="101" a="1"/>
  <c r="BU12" i="99" a="1"/>
  <c r="AA39" i="101" a="1"/>
  <c r="CS9" i="99" a="1"/>
  <c r="AP54" i="99" a="1"/>
  <c r="N285" i="101" a="1"/>
  <c r="BK11" i="99" a="1"/>
  <c r="D274" i="101" a="1"/>
  <c r="CQ18" i="99" a="1"/>
  <c r="M277" i="101" a="1"/>
  <c r="CN20" i="99" a="1"/>
  <c r="U339" i="101" a="1"/>
  <c r="CQ28" i="99" a="1"/>
  <c r="M259" i="101" a="1"/>
  <c r="U374" i="101" a="1"/>
  <c r="AS39" i="99" a="1"/>
  <c r="CO16" i="99" a="1"/>
  <c r="D82" i="101" a="1"/>
  <c r="E241" i="101" a="1"/>
  <c r="E133" i="101" a="1"/>
  <c r="DB41" i="99" a="1"/>
  <c r="CL38" i="99" a="1"/>
  <c r="AD40" i="99" a="1"/>
  <c r="L14" i="99" a="1"/>
  <c r="T14" i="101" a="1"/>
  <c r="BL45" i="99" a="1"/>
  <c r="D114" i="101" a="1"/>
  <c r="DF12" i="99" a="1"/>
  <c r="DD18" i="99" a="1"/>
  <c r="G343" i="101" a="1"/>
  <c r="U72" i="101" a="1"/>
  <c r="AA56" i="99" a="1"/>
  <c r="BK41" i="99" a="1"/>
  <c r="EJ12" i="99" a="1"/>
  <c r="BY26" i="99" a="1"/>
  <c r="S225" i="101" a="1"/>
  <c r="D427" i="101" a="1"/>
  <c r="EI40" i="99" a="1"/>
  <c r="D138" i="101" a="1"/>
  <c r="L55" i="101" a="1"/>
  <c r="N220" i="101" a="1"/>
  <c r="S423" i="101" a="1"/>
  <c r="AZ422" i="101" a="1"/>
  <c r="CZ40" i="99" a="1"/>
  <c r="AH44" i="99" a="1"/>
  <c r="Z459" i="101" a="1"/>
  <c r="CO29" i="99" a="1"/>
  <c r="BB56" i="99" a="1"/>
  <c r="S214" i="101" a="1"/>
  <c r="AN41" i="99" a="1"/>
  <c r="U359" i="101" a="1"/>
  <c r="BP8" i="99" a="1"/>
  <c r="EH17" i="99" a="1"/>
  <c r="G22" i="101" a="1"/>
  <c r="E383" i="101" a="1"/>
  <c r="EP55" i="99" a="1"/>
  <c r="AS450" i="101" a="1"/>
  <c r="L122" i="101" a="1"/>
  <c r="ER29" i="99" a="1"/>
  <c r="Y16" i="99" a="1"/>
  <c r="N221" i="101" a="1"/>
  <c r="R282" i="101" a="1"/>
  <c r="EZ17" i="99" a="1"/>
  <c r="N293" i="101" a="1"/>
  <c r="N139" i="101" a="1"/>
  <c r="K195" i="101" a="1"/>
  <c r="R7" i="101" a="1"/>
  <c r="M357" i="101" a="1"/>
  <c r="R118" i="101" a="1"/>
  <c r="BA52" i="99" a="1"/>
  <c r="T148" i="101" a="1"/>
  <c r="R340" i="101" a="1"/>
  <c r="AR34" i="99" a="1"/>
  <c r="BH43" i="99" a="1"/>
  <c r="G251" i="101" a="1"/>
  <c r="S47" i="101" a="1"/>
  <c r="S353" i="101" a="1"/>
  <c r="G115" i="101" a="1"/>
  <c r="BB20" i="99" a="1"/>
  <c r="BL49" i="99" a="1"/>
  <c r="BJ37" i="99" a="1"/>
  <c r="E265" i="101" a="1"/>
  <c r="N7" i="101" a="1"/>
  <c r="M84" i="101" a="1"/>
  <c r="Z446" i="101" a="1"/>
  <c r="AQ27" i="99" a="1"/>
  <c r="T63" i="101" a="1"/>
  <c r="DL16" i="99" a="1"/>
  <c r="S144" i="101" a="1"/>
  <c r="DO11" i="99" a="1"/>
  <c r="DH46" i="99" a="1"/>
  <c r="AP422" i="101" a="1"/>
  <c r="AM20" i="99" a="1"/>
  <c r="DJ10" i="99" a="1"/>
  <c r="D392" i="101" a="1"/>
  <c r="ES32" i="99" a="1"/>
  <c r="L296" i="101" a="1"/>
  <c r="BE27" i="99" a="1"/>
  <c r="EM51" i="99" a="1"/>
  <c r="D237" i="101" a="1"/>
  <c r="E158" i="101" a="1"/>
  <c r="R384" i="101" a="1"/>
  <c r="S358" i="101" a="1"/>
  <c r="DJ34" i="99" a="1"/>
  <c r="AZ440" i="101" a="1"/>
  <c r="L434" i="101" a="1"/>
  <c r="DI43" i="99" a="1"/>
  <c r="K386" i="101" a="1"/>
  <c r="BD25" i="99" a="1"/>
  <c r="CK53" i="99" a="1"/>
  <c r="BX10" i="99" a="1"/>
  <c r="F171" i="101" a="1"/>
  <c r="E371" i="101" a="1"/>
  <c r="AR422" i="101" a="1"/>
  <c r="DD11" i="99" a="1"/>
  <c r="R190" i="101" a="1"/>
  <c r="E128" i="101" a="1"/>
  <c r="EF38" i="99" a="1"/>
  <c r="S60" i="101" a="1"/>
  <c r="DY24" i="99" a="1"/>
  <c r="EJ21" i="99" a="1"/>
  <c r="M77" i="101" a="1"/>
  <c r="AU30" i="99" a="1"/>
  <c r="BT45" i="99" a="1"/>
  <c r="Z16" i="99" a="1"/>
  <c r="R352" i="101" a="1"/>
  <c r="N246" i="101" a="1"/>
  <c r="U371" i="101" a="1"/>
  <c r="AL441" i="101" a="1"/>
  <c r="M384" i="101" a="1"/>
  <c r="BG43" i="99" a="1"/>
  <c r="S96" i="101" a="1"/>
  <c r="EK15" i="99" a="1"/>
  <c r="DM10" i="99" a="1"/>
  <c r="CR11" i="99" a="1"/>
  <c r="S72" i="101" a="1"/>
  <c r="AB444" i="101" a="1"/>
  <c r="BV30" i="99" a="1"/>
  <c r="F133" i="101" a="1"/>
  <c r="DL17" i="99" a="1"/>
  <c r="AW16" i="99" a="1"/>
  <c r="T64" i="101" a="1"/>
  <c r="BF9" i="99" a="1"/>
  <c r="EX52" i="99" a="1"/>
  <c r="E211" i="101" a="1"/>
  <c r="AT39" i="99" a="1"/>
  <c r="AL43" i="99" a="1"/>
  <c r="BN9" i="99" a="1"/>
  <c r="AV29" i="99" a="1"/>
  <c r="BP43" i="99" a="1"/>
  <c r="AR448" i="101" a="1"/>
  <c r="AM54" i="99" a="1"/>
  <c r="BB32" i="99" a="1"/>
  <c r="DT39" i="99" a="1"/>
  <c r="BY52" i="99" a="1"/>
  <c r="CM15" i="99" a="1"/>
  <c r="N36" i="101" a="1"/>
  <c r="EV50" i="99" a="1"/>
  <c r="N295" i="101" a="1"/>
  <c r="Y458" i="101" a="1"/>
  <c r="K15" i="101" a="1"/>
  <c r="BB18" i="99" a="1"/>
  <c r="D362" i="101" a="1"/>
  <c r="K270" i="101" a="1"/>
  <c r="AZ15" i="99" a="1"/>
  <c r="S342" i="101" a="1"/>
  <c r="DZ10" i="99" a="1"/>
  <c r="DJ46" i="99" a="1"/>
  <c r="BM33" i="99" a="1"/>
  <c r="EN35" i="99" a="1"/>
  <c r="EK51" i="99" a="1"/>
  <c r="R376" i="101" a="1"/>
  <c r="S321" i="101" a="1"/>
  <c r="S231" i="101" a="1"/>
  <c r="N152" i="101" a="1"/>
  <c r="EF50" i="99" a="1"/>
  <c r="CN36" i="99" a="1"/>
  <c r="CZ24" i="99" a="1"/>
  <c r="U326" i="101" a="1"/>
  <c r="F29" i="101" a="1"/>
  <c r="L212" i="101" a="1"/>
  <c r="T8" i="99" a="1"/>
  <c r="U216" i="101" a="1"/>
  <c r="AB430" i="101" a="1"/>
  <c r="G389" i="101" a="1"/>
  <c r="U305" i="101" a="1"/>
  <c r="K370" i="101" a="1"/>
  <c r="AD37" i="99" a="1"/>
  <c r="DB10" i="99" a="1"/>
  <c r="BA9" i="99" a="1"/>
  <c r="K271" i="101" a="1"/>
  <c r="BX47" i="99" a="1"/>
  <c r="U13" i="101" a="1"/>
  <c r="E392" i="101" a="1"/>
  <c r="CA9" i="99" a="1"/>
  <c r="AB427" i="101" a="1"/>
  <c r="AX23" i="99" a="1"/>
  <c r="DY16" i="99" a="1"/>
  <c r="D252" i="101" a="1"/>
  <c r="D13" i="101" a="1"/>
  <c r="CA56" i="99" a="1"/>
  <c r="S267" i="101" a="1"/>
  <c r="S218" i="101" a="1"/>
  <c r="AO33" i="99" a="1"/>
  <c r="AJ18" i="99" a="1"/>
  <c r="AG16" i="99" a="1"/>
  <c r="D158" i="101" a="1"/>
  <c r="T248" i="101" a="1"/>
  <c r="DH24" i="99" a="1"/>
  <c r="DZ22" i="99" a="1"/>
  <c r="G428" i="101" a="1"/>
  <c r="F242" i="101" a="1"/>
  <c r="AP17" i="99" a="1"/>
  <c r="T385" i="101" a="1"/>
  <c r="CS33" i="99" a="1"/>
  <c r="CT56" i="99" a="1"/>
  <c r="DY9" i="99" a="1"/>
  <c r="U244" i="101" a="1"/>
  <c r="D242" i="101" a="1"/>
  <c r="BE29" i="99" a="1"/>
  <c r="T296" i="101" a="1"/>
  <c r="AT16" i="99" a="1"/>
  <c r="U12" i="101" a="1"/>
  <c r="CO50" i="99" a="1"/>
  <c r="R76" i="101" a="1"/>
  <c r="EY36" i="99" a="1"/>
  <c r="U25" i="101" a="1"/>
  <c r="Z54" i="101" a="1"/>
  <c r="CV14" i="99" a="1"/>
  <c r="EB42" i="99" a="1"/>
  <c r="DN14" i="99" a="1"/>
  <c r="M139" i="101" a="1"/>
  <c r="N373" i="101" a="1"/>
  <c r="DD21" i="99" a="1"/>
  <c r="R179" i="101" a="1"/>
  <c r="EM37" i="99" a="1"/>
  <c r="DP44" i="99" a="1"/>
  <c r="T406" i="101" a="1"/>
  <c r="AV15" i="99" a="1"/>
  <c r="Z428" i="101" a="1"/>
  <c r="U81" i="101" a="1"/>
  <c r="CM26" i="99" a="1"/>
  <c r="R202" i="101" a="1"/>
  <c r="AF23" i="99" a="1"/>
  <c r="U97" i="101" a="1"/>
  <c r="S163" i="101" a="1"/>
  <c r="AB36" i="101" a="1"/>
  <c r="EQ12" i="99" a="1"/>
  <c r="L56" i="101" a="1"/>
  <c r="BL40" i="99" a="1"/>
  <c r="G164" i="101" a="1"/>
  <c r="BT9" i="99" a="1"/>
  <c r="Y34" i="101" a="1"/>
  <c r="EF54" i="99" a="1"/>
  <c r="M273" i="101" a="1"/>
  <c r="BB16" i="99" a="1"/>
  <c r="CV30" i="99" a="1"/>
  <c r="M146" i="101" a="1"/>
  <c r="DV33" i="99" a="1"/>
  <c r="BD45" i="99" a="1"/>
  <c r="T315" i="101" a="1"/>
  <c r="DM51" i="99" a="1"/>
  <c r="M371" i="101" a="1"/>
  <c r="F229" i="101" a="1"/>
  <c r="CC18" i="99" a="1"/>
  <c r="BR20" i="99" a="1"/>
  <c r="AM439" i="101" a="1"/>
  <c r="EF44" i="99" a="1"/>
  <c r="EK14" i="99" a="1"/>
  <c r="L16" i="101" a="1"/>
  <c r="M38" i="101" a="1"/>
  <c r="DB47" i="99" a="1"/>
  <c r="AH53" i="99" a="1"/>
  <c r="G87" i="101" a="1"/>
  <c r="U256" i="101" a="1"/>
  <c r="R250" i="101" a="1"/>
  <c r="EQ44" i="99" a="1"/>
  <c r="DV29" i="99" a="1"/>
  <c r="G221" i="101" a="1"/>
  <c r="AB15" i="101" a="1"/>
  <c r="ED26" i="99" a="1"/>
  <c r="M351" i="101" a="1"/>
  <c r="F228" i="101" a="1"/>
  <c r="F58" i="101" a="1"/>
  <c r="R285" i="101" a="1"/>
  <c r="BA39" i="99" a="1"/>
  <c r="S361" i="101" a="1"/>
  <c r="N267" i="101" a="1"/>
  <c r="AW425" i="101" a="1"/>
  <c r="U368" i="101" a="1"/>
  <c r="CT53" i="99" a="1"/>
  <c r="L33" i="101" a="1"/>
  <c r="BY50" i="99" a="1"/>
  <c r="ET24" i="99" a="1"/>
  <c r="AH20" i="99" a="1"/>
  <c r="G281" i="101" a="1"/>
  <c r="ER54" i="99" a="1"/>
  <c r="L218" i="101" a="1"/>
  <c r="AL42" i="99" a="1"/>
  <c r="EX19" i="99" a="1"/>
  <c r="M278" i="101" a="1"/>
  <c r="AT11" i="99" a="1"/>
  <c r="E411" i="101" a="1"/>
  <c r="R393" i="101" a="1"/>
  <c r="AI25" i="99" a="1"/>
  <c r="S393" i="101" a="1"/>
  <c r="S420" i="101" a="1"/>
  <c r="DC52" i="99" a="1"/>
  <c r="R364" i="101" a="1"/>
  <c r="G293" i="101" a="1"/>
  <c r="S106" i="101" a="1"/>
  <c r="AL439" i="101" a="1"/>
  <c r="DB43" i="99" a="1"/>
  <c r="BM50" i="99" a="1"/>
  <c r="L112" i="101" a="1"/>
  <c r="DO47" i="99" a="1"/>
  <c r="S210" i="101" a="1"/>
  <c r="D313" i="101" a="1"/>
  <c r="DM35" i="99" a="1"/>
  <c r="R29" i="101" a="1"/>
  <c r="K190" i="101" a="1"/>
  <c r="BG45" i="99" a="1"/>
  <c r="AU423" i="101" a="1"/>
  <c r="DQ55" i="99" a="1"/>
  <c r="G336" i="101" a="1"/>
  <c r="CP31" i="99" a="1"/>
  <c r="R61" i="101" a="1"/>
  <c r="CK55" i="99" a="1"/>
  <c r="DS40" i="99" a="1"/>
  <c r="R314" i="101" a="1"/>
  <c r="AA8" i="99" a="1"/>
  <c r="ER44" i="99" a="1"/>
  <c r="F432" i="101" a="1"/>
  <c r="S408" i="101" a="1"/>
  <c r="L51" i="101" a="1"/>
  <c r="U32" i="101" a="1"/>
  <c r="AV433" i="101" a="1"/>
  <c r="AF47" i="99" a="1"/>
  <c r="M154" i="101" a="1"/>
  <c r="AP8" i="99" a="1"/>
  <c r="BY54" i="99" a="1"/>
  <c r="L119" i="101" a="1"/>
  <c r="BH36" i="99" a="1"/>
  <c r="K371" i="101" a="1"/>
  <c r="S360" i="101" a="1"/>
  <c r="AS451" i="101" a="1"/>
  <c r="F182" i="101" a="1"/>
  <c r="CB49" i="99" a="1"/>
  <c r="DL24" i="99" a="1"/>
  <c r="AP423" i="101" a="1"/>
  <c r="EZ55" i="99" a="1"/>
  <c r="R209" i="101" a="1"/>
  <c r="BA35" i="99" a="1"/>
  <c r="BJ53" i="99" a="1"/>
  <c r="G289" i="101" a="1"/>
  <c r="DT42" i="99" a="1"/>
  <c r="BJ33" i="99" a="1"/>
  <c r="N103" i="101" a="1"/>
  <c r="E430" i="101" a="1"/>
  <c r="EO8" i="99" a="1"/>
  <c r="CL47" i="99" a="1"/>
  <c r="AK28" i="99" a="1"/>
  <c r="U354" i="101" a="1"/>
  <c r="N183" i="101" a="1"/>
  <c r="Y457" i="101" a="1"/>
  <c r="DL22" i="99" a="1"/>
  <c r="U66" i="101" a="1"/>
  <c r="BQ33" i="99" a="1"/>
  <c r="BH9" i="99" a="1"/>
  <c r="R312" i="101" a="1"/>
  <c r="F218" i="101" a="1"/>
  <c r="DN57" i="99" a="1"/>
  <c r="L398" i="101" a="1"/>
  <c r="AJ17" i="99" a="1"/>
  <c r="EL55" i="99" a="1"/>
  <c r="DJ48" i="99" a="1"/>
  <c r="AZ432" i="101" a="1"/>
  <c r="CR20" i="99" a="1"/>
  <c r="L71" i="101" a="1"/>
  <c r="AG24" i="99" a="1"/>
  <c r="BF52" i="99" a="1"/>
  <c r="S385" i="101" a="1"/>
  <c r="AS30" i="99" a="1"/>
  <c r="DL28" i="99" a="1"/>
  <c r="AS444" i="101" a="1"/>
  <c r="Z39" i="101" a="1"/>
  <c r="DF22" i="99" a="1"/>
  <c r="E378" i="101" a="1"/>
  <c r="L22" i="101" a="1"/>
  <c r="M237" i="101" a="1"/>
  <c r="E320" i="101" a="1"/>
  <c r="E415" i="101" a="1"/>
  <c r="AD51" i="99" a="1"/>
  <c r="U136" i="101" a="1"/>
  <c r="DD15" i="99" a="1"/>
  <c r="EU42" i="99" a="1"/>
  <c r="D327" i="101" a="1"/>
  <c r="U249" i="101" a="1"/>
  <c r="AN442" i="101" a="1"/>
  <c r="CO17" i="99" a="1"/>
  <c r="M16" i="101" a="1"/>
  <c r="BA43" i="99" a="1"/>
  <c r="D89" i="101" a="1"/>
  <c r="CQ12" i="99" a="1"/>
  <c r="DF47" i="99" a="1"/>
  <c r="CR39" i="99" a="1"/>
  <c r="D15" i="101" a="1"/>
  <c r="N41" i="101" a="1"/>
  <c r="AD31" i="99" a="1"/>
  <c r="S153" i="101" a="1"/>
  <c r="D288" i="101" a="1"/>
  <c r="DF44" i="99" a="1"/>
  <c r="CO12" i="99" a="1"/>
  <c r="N394" i="101" a="1"/>
  <c r="AL452" i="101" a="1"/>
  <c r="L422" i="101" a="1"/>
  <c r="EM34" i="99" a="1"/>
  <c r="Z38" i="101" a="1"/>
  <c r="DJ55" i="99" a="1"/>
  <c r="BX20" i="99" a="1"/>
  <c r="L237" i="101" a="1"/>
  <c r="U337" i="101" a="1"/>
  <c r="DQ22" i="99" a="1"/>
  <c r="DH32" i="99" a="1"/>
  <c r="K30" i="101" a="1"/>
  <c r="DB14" i="99" a="1"/>
  <c r="BS28" i="99" a="1"/>
  <c r="R408" i="101" a="1"/>
  <c r="U184" i="101" a="1"/>
  <c r="EL40" i="99" a="1"/>
  <c r="L286" i="101" a="1"/>
  <c r="EQ23" i="99" a="1"/>
  <c r="S339" i="101" a="1"/>
  <c r="DW47" i="99" a="1"/>
  <c r="G229" i="101" a="1"/>
  <c r="E94" i="101" a="1"/>
  <c r="EE52" i="99" a="1"/>
  <c r="K437" i="101" a="1"/>
  <c r="CP13" i="99" a="1"/>
  <c r="U319" i="101" a="1"/>
  <c r="EM16" i="99" a="1"/>
  <c r="S272" i="101" a="1"/>
  <c r="BY47" i="99" a="1"/>
  <c r="M17" i="101" a="1"/>
  <c r="AL20" i="99" a="1"/>
  <c r="AL24" i="99" a="1"/>
  <c r="AG25" i="99" a="1"/>
  <c r="AA8" i="101" a="1"/>
  <c r="AJ53" i="99" a="1"/>
  <c r="AB429" i="101" a="1"/>
  <c r="DB28" i="99" a="1"/>
  <c r="EI12" i="99" a="1"/>
  <c r="DY28" i="99" a="1"/>
  <c r="CL48" i="99" a="1"/>
  <c r="DM43" i="99" a="1"/>
  <c r="N230" i="101" a="1"/>
  <c r="DU44" i="99" a="1"/>
  <c r="BS16" i="99" a="1"/>
  <c r="BY23" i="99" a="1"/>
  <c r="ED37" i="99" a="1"/>
  <c r="K87" i="101" a="1"/>
  <c r="ED33" i="99" a="1"/>
  <c r="Z441" i="101" a="1"/>
  <c r="DR41" i="99" a="1"/>
  <c r="S347" i="101" a="1"/>
  <c r="BG40" i="99" a="1"/>
  <c r="R427" i="101" a="1"/>
  <c r="U437" i="101" a="1"/>
  <c r="N240" i="101" a="1"/>
  <c r="T421" i="101" a="1"/>
  <c r="N48" i="101" a="1"/>
  <c r="M225" i="101" a="1"/>
  <c r="AO54" i="99" a="1"/>
  <c r="CT31" i="99" a="1"/>
  <c r="AP452" i="101" a="1"/>
  <c r="AK30" i="99" a="1"/>
  <c r="BA29" i="99" a="1"/>
  <c r="Z433" i="101" a="1"/>
  <c r="F117" i="101" a="1"/>
  <c r="M212" i="101" a="1"/>
  <c r="K31" i="101" a="1"/>
  <c r="N389" i="101" a="1"/>
  <c r="DO44" i="99" a="1"/>
  <c r="E11" i="101" a="1"/>
  <c r="AO10" i="99" a="1"/>
  <c r="BO20" i="99" a="1"/>
  <c r="T347" i="101" a="1"/>
  <c r="E71" i="101" a="1"/>
  <c r="R437" i="101" a="1"/>
  <c r="BF42" i="99" a="1"/>
  <c r="CZ51" i="99" a="1"/>
  <c r="BD29" i="99" a="1"/>
  <c r="R62" i="101" a="1"/>
  <c r="D215" i="101" a="1"/>
  <c r="AU16" i="99" a="1"/>
  <c r="R226" i="101" a="1"/>
  <c r="BD24" i="99" a="1"/>
  <c r="AU432" i="101" a="1"/>
  <c r="D143" i="101" a="1"/>
  <c r="F173" i="101" a="1"/>
  <c r="D348" i="101" a="1"/>
  <c r="N110" i="101" a="1"/>
  <c r="AJ20" i="99" a="1"/>
  <c r="L124" i="101" a="1"/>
  <c r="N140" i="101" a="1"/>
  <c r="CB37" i="99" a="1"/>
  <c r="EZ23" i="99" a="1"/>
  <c r="AU34" i="99" a="1"/>
  <c r="G276" i="101" a="1"/>
  <c r="N324" i="101" a="1"/>
  <c r="BZ55" i="99" a="1"/>
  <c r="G98" i="101" a="1"/>
  <c r="EL37" i="99" a="1"/>
  <c r="M340" i="101" a="1"/>
  <c r="L230" i="101" a="1"/>
  <c r="EC45" i="99" a="1"/>
  <c r="F223" i="101" a="1"/>
  <c r="DK10" i="99" a="1"/>
  <c r="S209" i="101" a="1"/>
  <c r="EI36" i="99" a="1"/>
  <c r="AA440" i="101" a="1"/>
  <c r="E386" i="101" a="1"/>
  <c r="S68" i="101" a="1"/>
  <c r="BL15" i="99" a="1"/>
  <c r="AO449" i="101" a="1"/>
  <c r="DE27" i="99" a="1"/>
  <c r="AD48" i="99" a="1"/>
  <c r="S350" i="101" a="1"/>
  <c r="BI46" i="99" a="1"/>
  <c r="DI33" i="99" a="1"/>
  <c r="EZ57" i="99" a="1"/>
  <c r="T413" i="101" a="1"/>
  <c r="EC56" i="99" a="1"/>
  <c r="R232" i="101" a="1"/>
  <c r="N50" i="101" a="1"/>
  <c r="L62" i="101" a="1"/>
  <c r="AP448" i="101" a="1"/>
  <c r="CW22" i="99" a="1"/>
  <c r="L146" i="101" a="1"/>
  <c r="AY440" i="101" a="1"/>
  <c r="L141" i="101" a="1"/>
  <c r="ED50" i="99" a="1"/>
  <c r="AF36" i="99" a="1"/>
  <c r="ED9" i="99" a="1"/>
  <c r="DQ14" i="99" a="1"/>
  <c r="EF49" i="99" a="1"/>
  <c r="L45" i="101" a="1"/>
  <c r="E398" i="101" a="1"/>
  <c r="EV22" i="99" a="1"/>
  <c r="AR12" i="99" a="1"/>
  <c r="S232" i="101" a="1"/>
  <c r="CK40" i="99" a="1"/>
  <c r="AY421" i="101" a="1"/>
  <c r="E39" i="101" a="1"/>
  <c r="BB41" i="99" a="1"/>
  <c r="AB52" i="101" a="1"/>
  <c r="DV44" i="99" a="1"/>
  <c r="G379" i="101" a="1"/>
  <c r="Z49" i="101" a="1"/>
  <c r="M376" i="101" a="1"/>
  <c r="EG51" i="99" a="1"/>
  <c r="EG53" i="99" a="1"/>
  <c r="Z24" i="99" a="1"/>
  <c r="AZ24" i="99" a="1"/>
  <c r="N67" i="101" a="1"/>
  <c r="N39" i="101" a="1"/>
  <c r="R385" i="101" a="1"/>
  <c r="E276" i="101" a="1"/>
  <c r="S306" i="101" a="1"/>
  <c r="CA18" i="99" a="1"/>
  <c r="S93" i="101" a="1"/>
  <c r="F92" i="101" a="1"/>
  <c r="T379" i="101" a="1"/>
  <c r="D409" i="101" a="1"/>
  <c r="AK54" i="99" a="1"/>
  <c r="G78" i="101" a="1"/>
  <c r="E256" i="101" a="1"/>
  <c r="AZ51" i="99" a="1"/>
  <c r="T30" i="101" a="1"/>
  <c r="AG32" i="99" a="1"/>
  <c r="K75" i="101" a="1"/>
  <c r="DV24" i="99" a="1"/>
  <c r="CT51" i="99" a="1"/>
  <c r="K349" i="101" a="1"/>
  <c r="R139" i="101" a="1"/>
  <c r="E300" i="101" a="1"/>
  <c r="DD24" i="99" a="1"/>
  <c r="F316" i="101" a="1"/>
  <c r="N12" i="99" a="1"/>
  <c r="G167" i="101" a="1"/>
  <c r="R199" i="101" a="1"/>
  <c r="DL20" i="99" a="1"/>
  <c r="F243" i="101" a="1"/>
  <c r="AT46" i="99" a="1"/>
  <c r="N31" i="101" a="1"/>
  <c r="AG22" i="99" a="1"/>
  <c r="BP53" i="99" a="1"/>
  <c r="BI48" i="99" a="1"/>
  <c r="AW435" i="101" a="1"/>
  <c r="D46" i="101" a="1"/>
  <c r="G357" i="101" a="1"/>
  <c r="CX19" i="99" a="1"/>
  <c r="Y52" i="101" a="1"/>
  <c r="F77" i="101" a="1"/>
  <c r="EV46" i="99" a="1"/>
  <c r="AA445" i="101" a="1"/>
  <c r="S63" i="101" a="1"/>
  <c r="E340" i="101" a="1"/>
  <c r="U86" i="101" a="1"/>
  <c r="F9" i="101" a="1"/>
  <c r="T145" i="101" a="1"/>
  <c r="L379" i="101" a="1"/>
  <c r="CU10" i="99" a="1"/>
  <c r="T113" i="101" a="1"/>
  <c r="K405" i="101" a="1"/>
  <c r="D193" i="101" a="1"/>
  <c r="N80" i="101" a="1"/>
  <c r="DK9" i="99" a="1"/>
  <c r="DI26" i="99" a="1"/>
  <c r="F358" i="101" a="1"/>
  <c r="N251" i="101" a="1"/>
  <c r="BM12" i="99" a="1"/>
  <c r="CW52" i="99" a="1"/>
  <c r="EL53" i="99" a="1"/>
  <c r="S194" i="101" a="1"/>
  <c r="M373" i="101" a="1"/>
  <c r="M114" i="101" a="1"/>
  <c r="K354" i="101" a="1"/>
  <c r="EI43" i="99" a="1"/>
  <c r="AS422" i="101" a="1"/>
  <c r="EH14" i="99" a="1"/>
  <c r="R116" i="101" a="1"/>
  <c r="R21" i="101" a="1"/>
  <c r="EK32" i="99" a="1"/>
  <c r="CV21" i="99" a="1"/>
  <c r="AV26" i="99" a="1"/>
  <c r="AG45" i="99" a="1"/>
  <c r="L117" i="101" a="1"/>
  <c r="DW45" i="99" a="1"/>
  <c r="BI22" i="99" a="1"/>
  <c r="BK36" i="99" a="1"/>
  <c r="BV20" i="99" a="1"/>
  <c r="AS50" i="99" a="1"/>
  <c r="K269" i="101" a="1"/>
  <c r="EE51" i="99" a="1"/>
  <c r="DI37" i="99" a="1"/>
  <c r="DM27" i="99" a="1"/>
  <c r="BW57" i="99" a="1"/>
  <c r="M414" i="101" a="1"/>
  <c r="N212" i="101" a="1"/>
  <c r="T207" i="101" a="1"/>
  <c r="BE14" i="99" a="1"/>
  <c r="ER25" i="99" a="1"/>
  <c r="BV41" i="99" a="1"/>
  <c r="F204" i="101" a="1"/>
  <c r="N60" i="101" a="1"/>
  <c r="N396" i="101" a="1"/>
  <c r="CO18" i="99" a="1"/>
  <c r="AP23" i="99" a="1"/>
  <c r="L81" i="101" a="1"/>
  <c r="E237" i="101" a="1"/>
  <c r="CC17" i="99" a="1"/>
  <c r="BG16" i="99" a="1"/>
  <c r="E236" i="101" a="1"/>
  <c r="E229" i="101" a="1"/>
  <c r="D403" i="101" a="1"/>
  <c r="BG24" i="99" a="1"/>
  <c r="AW426" i="101" a="1"/>
  <c r="K240" i="101" a="1"/>
  <c r="EK42" i="99" a="1"/>
  <c r="G200" i="101" a="1"/>
  <c r="CL51" i="99" a="1"/>
  <c r="AA452" i="101" a="1"/>
  <c r="AO26" i="99" a="1"/>
  <c r="BH29" i="99" a="1"/>
  <c r="T261" i="101" a="1"/>
  <c r="F102" i="101" a="1"/>
  <c r="AV14" i="99" a="1"/>
  <c r="AY9" i="99" a="1"/>
  <c r="DE37" i="99" a="1"/>
  <c r="CO56" i="99" a="1"/>
  <c r="AN444" i="101" a="1"/>
  <c r="CC25" i="99" a="1"/>
  <c r="CB39" i="99" a="1"/>
  <c r="T310" i="101" a="1"/>
  <c r="R289" i="101" a="1"/>
  <c r="G17" i="101" a="1"/>
  <c r="EG16" i="99" a="1"/>
  <c r="BJ26" i="99" a="1"/>
  <c r="K61" i="101" a="1"/>
  <c r="F328" i="101" a="1"/>
  <c r="AD16" i="99" a="1"/>
  <c r="CO37" i="99" a="1"/>
  <c r="L406" i="101" a="1"/>
  <c r="EO56" i="99" a="1"/>
  <c r="BW45" i="99" a="1"/>
  <c r="L247" i="101" a="1"/>
  <c r="E352" i="101" a="1"/>
  <c r="CA38" i="99" a="1"/>
  <c r="DN18" i="99" a="1"/>
  <c r="N274" i="101" a="1"/>
  <c r="EZ53" i="99" a="1"/>
  <c r="BZ14" i="99" a="1"/>
  <c r="D116" i="101" a="1"/>
  <c r="F172" i="101" a="1"/>
  <c r="DK30" i="99" a="1"/>
  <c r="K329" i="101" a="1"/>
  <c r="N305" i="101" a="1"/>
  <c r="N188" i="101" a="1"/>
  <c r="M407" i="101" a="1"/>
  <c r="DC41" i="99" a="1"/>
  <c r="DS55" i="99" a="1"/>
  <c r="EZ43" i="99" a="1"/>
  <c r="G125" i="101" a="1"/>
  <c r="ER48" i="99" a="1"/>
  <c r="EV56" i="99" a="1"/>
  <c r="Z450" i="101" a="1"/>
  <c r="R415" i="101" a="1"/>
  <c r="CT49" i="99" a="1"/>
  <c r="G185" i="101" a="1"/>
  <c r="AR46" i="99" a="1"/>
  <c r="AA436" i="101" a="1"/>
  <c r="G84" i="101" a="1"/>
  <c r="S197" i="101" a="1"/>
  <c r="K13" i="99" a="1"/>
  <c r="K423" i="101" a="1"/>
  <c r="F180" i="101" a="1"/>
  <c r="BH26" i="99" a="1"/>
  <c r="AQ425" i="101" a="1"/>
  <c r="AN33" i="99" a="1"/>
  <c r="AX449" i="101" a="1"/>
  <c r="DT31" i="99" a="1"/>
  <c r="BD52" i="99" a="1"/>
  <c r="CZ54" i="99" a="1"/>
  <c r="BP39" i="99" a="1"/>
  <c r="E60" i="101" a="1"/>
  <c r="DW23" i="99" a="1"/>
  <c r="BU49" i="99" a="1"/>
  <c r="DS26" i="99" a="1"/>
  <c r="U67" i="101" a="1"/>
  <c r="BN35" i="99" a="1"/>
  <c r="ED48" i="99" a="1"/>
  <c r="CU9" i="99" a="1"/>
  <c r="EL57" i="99" a="1"/>
  <c r="BS29" i="99" a="1"/>
  <c r="AZ14" i="99" a="1"/>
  <c r="M328" i="101" a="1"/>
  <c r="AR443" i="101" a="1"/>
  <c r="T180" i="101" a="1"/>
  <c r="DH36" i="99" a="1"/>
  <c r="ET15" i="99" a="1"/>
  <c r="T435" i="101" a="1"/>
  <c r="E224" i="101" a="1"/>
  <c r="R322" i="101" a="1"/>
  <c r="AS434" i="101" a="1"/>
  <c r="DP26" i="99" a="1"/>
  <c r="DI45" i="99" a="1"/>
  <c r="M125" i="101" a="1"/>
  <c r="L427" i="101" a="1"/>
  <c r="AH22" i="99" a="1"/>
  <c r="BN23" i="99" a="1"/>
  <c r="R426" i="101" a="1"/>
  <c r="AU53" i="99" a="1"/>
  <c r="L29" i="101" a="1"/>
  <c r="F139" i="101" a="1"/>
  <c r="AX29" i="99" a="1"/>
  <c r="BF24" i="99" a="1"/>
  <c r="M25" i="101" a="1"/>
  <c r="T143" i="101" a="1"/>
  <c r="K394" i="101" a="1"/>
  <c r="BM8" i="99" a="1"/>
  <c r="F385" i="101" a="1"/>
  <c r="EN45" i="99" a="1"/>
  <c r="ET22" i="99" a="1"/>
  <c r="EF33" i="99" a="1"/>
  <c r="E49" i="101" a="1"/>
  <c r="EJ53" i="99" a="1"/>
  <c r="M34" i="101" a="1"/>
  <c r="DO14" i="99" a="1"/>
  <c r="M62" i="101" a="1"/>
  <c r="BX38" i="99" a="1"/>
  <c r="S292" i="101" a="1"/>
  <c r="EL9" i="99" a="1"/>
  <c r="CP9" i="99" a="1"/>
  <c r="S340" i="101" a="1"/>
  <c r="EU45" i="99" a="1"/>
  <c r="D247" i="101" a="1"/>
  <c r="BH55" i="99" a="1"/>
  <c r="M137" i="101" a="1"/>
  <c r="BN56" i="99" a="1"/>
  <c r="DE31" i="99" a="1"/>
  <c r="AB41" i="99" a="1"/>
  <c r="F362" i="101" a="1"/>
  <c r="E27" i="101" a="1"/>
  <c r="F377" i="101" a="1"/>
  <c r="DL57" i="99" a="1"/>
  <c r="L130" i="101" a="1"/>
  <c r="K107" i="101" a="1"/>
  <c r="S66" i="101" a="1"/>
  <c r="BS49" i="99" a="1"/>
  <c r="AF38" i="99" a="1"/>
  <c r="L397" i="101" a="1"/>
  <c r="CV8" i="99" a="1"/>
  <c r="G54" i="101" a="1"/>
  <c r="DF54" i="99" a="1"/>
  <c r="CQ8" i="99" a="1"/>
  <c r="AG43" i="99" a="1"/>
  <c r="DM8" i="99" a="1"/>
  <c r="AF46" i="99" a="1"/>
  <c r="K343" i="101" a="1"/>
  <c r="CO36" i="99" a="1"/>
  <c r="CN21" i="99" a="1"/>
  <c r="M325" i="101" a="1"/>
  <c r="E185" i="101" a="1"/>
  <c r="T191" i="101" a="1"/>
  <c r="L175" i="101" a="1"/>
  <c r="AA51" i="99" a="1"/>
  <c r="K171" i="101" a="1"/>
  <c r="G366" i="101" a="1"/>
  <c r="Y13" i="101" a="1"/>
  <c r="CR49" i="99" a="1"/>
  <c r="T244" i="101" a="1"/>
  <c r="DB27" i="99" a="1"/>
  <c r="CB36" i="99" a="1"/>
  <c r="CO22" i="99" a="1"/>
  <c r="R102" i="101" a="1"/>
  <c r="DP16" i="99" a="1"/>
  <c r="R424" i="101" a="1"/>
  <c r="E225" i="101" a="1"/>
  <c r="BO42" i="99" a="1"/>
  <c r="T381" i="101" a="1"/>
  <c r="G211" i="101" a="1"/>
  <c r="M285" i="101" a="1"/>
  <c r="G108" i="101" a="1"/>
  <c r="AQ434" i="101" a="1"/>
  <c r="U411" i="101" a="1"/>
  <c r="BF13" i="99" a="1"/>
  <c r="M408" i="101" a="1"/>
  <c r="E344" i="101" a="1"/>
  <c r="DG30" i="99" a="1"/>
  <c r="R311" i="101" a="1"/>
  <c r="N81" i="101" a="1"/>
  <c r="AB8" i="99" a="1"/>
  <c r="D161" i="101" a="1"/>
  <c r="AD22" i="99" a="1"/>
  <c r="T183" i="101" a="1"/>
  <c r="CN43" i="99" a="1"/>
  <c r="BV32" i="99" a="1"/>
  <c r="M401" i="101" a="1"/>
  <c r="S53" i="101" a="1"/>
  <c r="DF45" i="99" a="1"/>
  <c r="Y426" i="101" a="1"/>
  <c r="S380" i="101" a="1"/>
  <c r="AD12" i="99" a="1"/>
  <c r="AB20" i="99" a="1"/>
  <c r="Y433" i="101" a="1"/>
  <c r="F113" i="101" a="1"/>
  <c r="S130" i="101" a="1"/>
  <c r="AS55" i="99" a="1"/>
  <c r="F19" i="101" a="1"/>
  <c r="DR55" i="99" a="1"/>
  <c r="AK9" i="99" a="1"/>
  <c r="E98" i="101" a="1"/>
  <c r="E206" i="101" a="1"/>
  <c r="BJ10" i="99" a="1"/>
  <c r="L285" i="101" a="1"/>
  <c r="EC21" i="99" a="1"/>
  <c r="AL41" i="99" a="1"/>
  <c r="U240" i="101" a="1"/>
  <c r="EW45" i="99" a="1"/>
  <c r="D125" i="101" a="1"/>
  <c r="F318" i="101" a="1"/>
  <c r="DK11" i="99" a="1"/>
  <c r="F261" i="101" a="1"/>
  <c r="DG10" i="99" a="1"/>
  <c r="EM49" i="99" a="1"/>
  <c r="AI37" i="99" a="1"/>
  <c r="R410" i="101" a="1"/>
  <c r="EB28" i="99" a="1"/>
  <c r="DA23" i="99" a="1"/>
  <c r="AR39" i="99" a="1"/>
  <c r="DW8" i="99" a="1"/>
  <c r="M124" i="101" a="1"/>
  <c r="AB21" i="101" a="1"/>
  <c r="BF16" i="99" a="1"/>
  <c r="CU43" i="99" a="1"/>
  <c r="K311" i="101" a="1"/>
  <c r="E261" i="101" a="1"/>
  <c r="M228" i="101" a="1"/>
  <c r="M68" i="101" a="1"/>
  <c r="S107" i="101" a="1"/>
  <c r="G307" i="101" a="1"/>
  <c r="AS22" i="99" a="1"/>
  <c r="L32" i="101" a="1"/>
  <c r="EM45" i="99" a="1"/>
  <c r="AN48" i="99" a="1"/>
  <c r="D41" i="101" a="1"/>
  <c r="N237" i="101" a="1"/>
  <c r="DX33" i="99" a="1"/>
  <c r="BY32" i="99" a="1"/>
  <c r="S320" i="101" a="1"/>
  <c r="U396" i="101" a="1"/>
  <c r="EI37" i="99" a="1"/>
  <c r="AT443" i="101" a="1"/>
  <c r="EE47" i="99" a="1"/>
  <c r="G262" i="101" a="1"/>
  <c r="E408" i="101" a="1"/>
  <c r="BU51" i="99" a="1"/>
  <c r="BO35" i="99" a="1"/>
  <c r="DL12" i="99" a="1"/>
  <c r="EZ49" i="99" a="1"/>
  <c r="D275" i="101" a="1"/>
  <c r="S155" i="101" a="1"/>
  <c r="E59" i="101" a="1"/>
  <c r="CN16" i="99" a="1"/>
  <c r="BW53" i="99" a="1"/>
  <c r="D238" i="101" a="1"/>
  <c r="L12" i="101" a="1"/>
  <c r="N215" i="101" a="1"/>
  <c r="M63" i="101" a="1"/>
  <c r="AM424" i="101" a="1"/>
  <c r="D429" i="101" a="1"/>
  <c r="AL440" i="101" a="1"/>
  <c r="EA49" i="99" a="1"/>
  <c r="T158" i="101" a="1"/>
  <c r="CO25" i="99" a="1"/>
  <c r="CP12" i="99" a="1"/>
  <c r="BL8" i="99" a="1"/>
  <c r="DR53" i="99" a="1"/>
  <c r="EH48" i="99" a="1"/>
  <c r="EO12" i="99" a="1"/>
  <c r="N301" i="101" a="1"/>
  <c r="U30" i="101" a="1"/>
  <c r="T371" i="101" a="1"/>
  <c r="G285" i="101" a="1"/>
  <c r="E338" i="101" a="1"/>
  <c r="AB435" i="101" a="1"/>
  <c r="CK23" i="99" a="1"/>
  <c r="CX39" i="99" a="1"/>
  <c r="D84" i="101" a="1"/>
  <c r="BB30" i="99" a="1"/>
  <c r="U250" i="101" a="1"/>
  <c r="AT421" i="101" a="1"/>
  <c r="DU47" i="99" a="1"/>
  <c r="L356" i="101" a="1"/>
  <c r="L224" i="101" a="1"/>
  <c r="CS29" i="99" a="1"/>
  <c r="L181" i="101" a="1"/>
  <c r="AV424" i="101" a="1"/>
  <c r="CK34" i="99" a="1"/>
  <c r="D37" i="101" a="1"/>
  <c r="E160" i="101" a="1"/>
  <c r="T203" i="101" a="1"/>
  <c r="EZ45" i="99" a="1"/>
  <c r="CZ37" i="99" a="1"/>
  <c r="DD55" i="99" a="1"/>
  <c r="ET16" i="99" a="1"/>
  <c r="EC9" i="99" a="1"/>
  <c r="BK30" i="99" a="1"/>
  <c r="R11" i="101" a="1"/>
  <c r="T185" i="101" a="1"/>
  <c r="AM38" i="99" a="1"/>
  <c r="AG18" i="99" a="1"/>
  <c r="CP41" i="99" a="1"/>
  <c r="BG27" i="99" a="1"/>
  <c r="F392" i="101" a="1"/>
  <c r="AK45" i="99" a="1"/>
  <c r="T219" i="101" a="1"/>
  <c r="K138" i="101" a="1"/>
  <c r="G202" i="101" a="1"/>
  <c r="AO31" i="99" a="1"/>
  <c r="R423" i="101" a="1"/>
  <c r="CU36" i="99" a="1"/>
  <c r="D431" i="101" a="1"/>
  <c r="S273" i="101" a="1"/>
  <c r="BG25" i="99" a="1"/>
  <c r="E284" i="101" a="1"/>
  <c r="ER20" i="99" a="1"/>
  <c r="AJ12" i="99" a="1"/>
  <c r="E388" i="101" a="1"/>
  <c r="AN54" i="99" a="1"/>
  <c r="AS425" i="101" a="1"/>
  <c r="E193" i="101" a="1"/>
  <c r="Z430" i="101" a="1"/>
  <c r="G161" i="101" a="1"/>
  <c r="BL44" i="99" a="1"/>
  <c r="DY39" i="99" a="1"/>
  <c r="N425" i="101" a="1"/>
  <c r="T132" i="101" a="1"/>
  <c r="EU18" i="99" a="1"/>
  <c r="AG52" i="99" a="1"/>
  <c r="EE21" i="99" a="1"/>
  <c r="E369" i="101" a="1"/>
  <c r="AR433" i="101" a="1"/>
  <c r="DO26" i="99" a="1"/>
  <c r="BZ9" i="99" a="1"/>
  <c r="D159" i="101" a="1"/>
  <c r="CU50" i="99" a="1"/>
  <c r="N32" i="101" a="1"/>
  <c r="EC35" i="99" a="1"/>
  <c r="K263" i="101" a="1"/>
  <c r="N323" i="101" a="1"/>
  <c r="AA14" i="99" a="1"/>
  <c r="BO36" i="99" a="1"/>
  <c r="D175" i="101" a="1"/>
  <c r="E384" i="101" a="1"/>
  <c r="EI52" i="99" a="1"/>
  <c r="R157" i="101" a="1"/>
  <c r="S409" i="101" a="1"/>
  <c r="EF52" i="99" a="1"/>
  <c r="R245" i="101" a="1"/>
  <c r="EA20" i="99" a="1"/>
  <c r="AN38" i="99" a="1"/>
  <c r="EL51" i="99" a="1"/>
  <c r="T345" i="101" a="1"/>
  <c r="AN449" i="101" a="1"/>
  <c r="F62" i="101" a="1"/>
  <c r="BP44" i="99" a="1"/>
  <c r="F386" i="101" a="1"/>
  <c r="EB45" i="99" a="1"/>
  <c r="AE22" i="99" a="1"/>
  <c r="DK14" i="99" a="1"/>
  <c r="BH35" i="99" a="1"/>
  <c r="U24" i="101" a="1"/>
  <c r="BN36" i="99" a="1"/>
  <c r="D420" i="101" a="1"/>
  <c r="DH20" i="99" a="1"/>
  <c r="G219" i="101" a="1"/>
  <c r="U183" i="101" a="1"/>
  <c r="AM43" i="99" a="1"/>
  <c r="AD27" i="99" a="1"/>
  <c r="F429" i="101" a="1"/>
  <c r="E406" i="101" a="1"/>
  <c r="CU22" i="99" a="1"/>
  <c r="T232" i="101" a="1"/>
  <c r="E207" i="101" a="1"/>
  <c r="DN36" i="99" a="1"/>
  <c r="AE14" i="99" a="1"/>
  <c r="T101" i="101" a="1"/>
  <c r="K366" i="101" a="1"/>
  <c r="EK29" i="99" a="1"/>
  <c r="T28" i="101" a="1"/>
  <c r="D295" i="101" a="1"/>
  <c r="AG13" i="99" a="1"/>
  <c r="F137" i="101" a="1"/>
  <c r="AA33" i="99" a="1"/>
  <c r="CV52" i="99" a="1"/>
  <c r="AA50" i="99" a="1"/>
  <c r="BA8" i="99" a="1"/>
  <c r="CN54" i="99" a="1"/>
  <c r="EB54" i="99" a="1"/>
  <c r="ER43" i="99" a="1"/>
  <c r="M238" i="101" a="1"/>
  <c r="EQ55" i="99" a="1"/>
  <c r="BP29" i="99" a="1"/>
  <c r="DB15" i="99" a="1"/>
  <c r="R172" i="101" a="1"/>
  <c r="E413" i="101" a="1"/>
  <c r="DC35" i="99" a="1"/>
  <c r="T112" i="101" a="1"/>
  <c r="AX17" i="99" a="1"/>
  <c r="AQ452" i="101" a="1"/>
  <c r="EQ36" i="99" a="1"/>
  <c r="D387" i="101" a="1"/>
  <c r="AU422" i="101" a="1"/>
  <c r="T124" i="101" a="1"/>
  <c r="R35" i="101" a="1"/>
  <c r="E19" i="101" a="1"/>
  <c r="DN45" i="99" a="1"/>
  <c r="T128" i="101" a="1"/>
  <c r="F47" i="101" a="1"/>
  <c r="E240" i="101" a="1"/>
  <c r="E219" i="101" a="1"/>
  <c r="DW46" i="99" a="1"/>
  <c r="EI19" i="99" a="1"/>
  <c r="E63" i="101" a="1"/>
  <c r="Z458" i="101" a="1"/>
  <c r="T134" i="101" a="1"/>
  <c r="U409" i="101" a="1"/>
  <c r="K224" i="101" a="1"/>
  <c r="L313" i="101" a="1"/>
  <c r="EC48" i="99" a="1"/>
  <c r="EH30" i="99" a="1"/>
  <c r="L293" i="101" a="1"/>
  <c r="BK9" i="99" a="1"/>
  <c r="BQ45" i="99" a="1"/>
  <c r="N306" i="101" a="1"/>
  <c r="AE52" i="99" a="1"/>
  <c r="DS27" i="99" a="1"/>
  <c r="AW434" i="101" a="1"/>
  <c r="DO23" i="99" a="1"/>
  <c r="EK20" i="99" a="1"/>
  <c r="ED49" i="99" a="1"/>
  <c r="L216" i="101" a="1"/>
  <c r="BL9" i="99" a="1"/>
  <c r="K281" i="101" a="1"/>
  <c r="DG44" i="99" a="1"/>
  <c r="F28" i="101" a="1"/>
  <c r="AA35" i="99" a="1"/>
  <c r="S406" i="101" a="1"/>
  <c r="E376" i="101" a="1"/>
  <c r="EG38" i="99" a="1"/>
  <c r="U290" i="101" a="1"/>
  <c r="D326" i="101" a="1"/>
  <c r="K15" i="99" a="1"/>
  <c r="F10" i="99" a="1"/>
  <c r="U196" i="101" a="1"/>
  <c r="U283" i="101" a="1"/>
  <c r="E37" i="101" a="1"/>
  <c r="U310" i="101" a="1"/>
  <c r="CW30" i="99" a="1"/>
  <c r="G277" i="101" a="1"/>
  <c r="U122" i="101" a="1"/>
  <c r="G320" i="101" a="1"/>
  <c r="AV53" i="99" a="1"/>
  <c r="N112" i="101" a="1"/>
  <c r="AA32" i="101" a="1"/>
  <c r="CQ31" i="99" a="1"/>
  <c r="AQ444" i="101" a="1"/>
  <c r="E116" i="101" a="1"/>
  <c r="R184" i="101" a="1"/>
  <c r="BE24" i="99" a="1"/>
  <c r="L31" i="101" a="1"/>
  <c r="AP40" i="99" a="1"/>
  <c r="E159" i="101" a="1"/>
  <c r="D155" i="101" a="1"/>
  <c r="CS51" i="99" a="1"/>
  <c r="BB23" i="99" a="1"/>
  <c r="AN27" i="99" a="1"/>
  <c r="S343" i="101" a="1"/>
  <c r="R422" i="101" a="1"/>
  <c r="S201" i="101" a="1"/>
  <c r="DV12" i="99" a="1"/>
  <c r="BN53" i="99" a="1"/>
  <c r="U242" i="101" a="1"/>
  <c r="S349" i="101" a="1"/>
  <c r="AS449" i="101" a="1"/>
  <c r="EO11" i="99" a="1"/>
  <c r="CB14" i="99" a="1"/>
  <c r="T366" i="101" a="1"/>
  <c r="E315" i="101" a="1"/>
  <c r="EJ50" i="99" a="1"/>
  <c r="DE17" i="99" a="1"/>
  <c r="EG57" i="99" a="1"/>
  <c r="AV451" i="101" a="1"/>
  <c r="DW32" i="99" a="1"/>
  <c r="AG23" i="99" a="1"/>
  <c r="S227" i="101" a="1"/>
  <c r="D96" i="101" a="1"/>
  <c r="U69" i="101" a="1"/>
  <c r="BJ20" i="99" a="1"/>
  <c r="L114" i="101" a="1"/>
  <c r="U236" i="101" a="1"/>
  <c r="L269" i="101" a="1"/>
  <c r="T155" i="101" a="1"/>
  <c r="L194" i="101" a="1"/>
  <c r="BE25" i="99" a="1"/>
  <c r="L49" i="101" a="1"/>
  <c r="K183" i="101" a="1"/>
  <c r="L287" i="101" a="1"/>
  <c r="L348" i="101" a="1"/>
  <c r="G50" i="101" a="1"/>
  <c r="AJ16" i="99" a="1"/>
  <c r="AB16" i="99" a="1"/>
  <c r="BP21" i="99" a="1"/>
  <c r="D265" i="101" a="1"/>
  <c r="G163" i="101" a="1"/>
  <c r="L330" i="101" a="1"/>
  <c r="F130" i="101" a="1"/>
  <c r="EB35" i="99" a="1"/>
  <c r="DR52" i="99" a="1"/>
  <c r="DN20" i="99" a="1"/>
  <c r="BM16" i="99" a="1"/>
  <c r="U317" i="101" a="1"/>
  <c r="ET42" i="99" a="1"/>
  <c r="AE28" i="99" a="1"/>
  <c r="EU38" i="99" a="1"/>
  <c r="BO49" i="99" a="1"/>
  <c r="BY33" i="99" a="1"/>
  <c r="L75" i="101" a="1"/>
  <c r="BN45" i="99" a="1"/>
  <c r="T407" i="101" a="1"/>
  <c r="T233" i="101" a="1"/>
  <c r="G165" i="101" a="1"/>
  <c r="D292" i="101" a="1"/>
  <c r="S404" i="101" a="1"/>
  <c r="CY15" i="99" a="1"/>
  <c r="M295" i="101" a="1"/>
  <c r="T372" i="101" a="1"/>
  <c r="AB12" i="101" a="1"/>
  <c r="Z25" i="99" a="1"/>
  <c r="DF37" i="99" a="1"/>
  <c r="S87" i="101" a="1"/>
  <c r="Y445" i="101" a="1"/>
  <c r="CZ29" i="99" a="1"/>
  <c r="DT48" i="99" a="1"/>
  <c r="R198" i="101" a="1"/>
  <c r="M66" i="101" a="1"/>
  <c r="BJ54" i="99" a="1"/>
  <c r="N180" i="101" a="1"/>
  <c r="DV17" i="99" a="1"/>
  <c r="U390" i="101" a="1"/>
  <c r="EU20" i="99" a="1"/>
  <c r="AE54" i="99" a="1"/>
  <c r="DQ25" i="99" a="1"/>
  <c r="EQ17" i="99" a="1"/>
  <c r="AS9" i="99" a="1"/>
  <c r="E349" i="101" a="1"/>
  <c r="DK8" i="99" a="1"/>
  <c r="CM28" i="99" a="1"/>
  <c r="AB432" i="101" a="1"/>
  <c r="T39" i="101" a="1"/>
  <c r="DT9" i="99" a="1"/>
  <c r="BK43" i="99" a="1"/>
  <c r="DI25" i="99" a="1"/>
  <c r="CB22" i="99" a="1"/>
  <c r="DK52" i="99" a="1"/>
  <c r="E260" i="101" a="1"/>
  <c r="DK24" i="99" a="1"/>
  <c r="BQ13" i="99" a="1"/>
  <c r="EY46" i="99" a="1"/>
  <c r="EJ38" i="99" a="1"/>
  <c r="N252" i="101" a="1"/>
  <c r="EC50" i="99" a="1"/>
  <c r="R200" i="101" a="1"/>
  <c r="L85" i="101" a="1"/>
  <c r="S414" i="101" a="1"/>
  <c r="EE46" i="99" a="1"/>
  <c r="R63" i="101" a="1"/>
  <c r="T390" i="101" a="1"/>
  <c r="L180" i="101" a="1"/>
  <c r="U378" i="101" a="1"/>
  <c r="G131" i="101" a="1"/>
  <c r="N118" i="101" a="1"/>
  <c r="M13" i="101" a="1"/>
  <c r="BD55" i="99" a="1"/>
  <c r="AA420" i="101" a="1"/>
  <c r="R59" i="101" a="1"/>
  <c r="AS43" i="99" a="1"/>
  <c r="BR22" i="99" a="1"/>
  <c r="CX48" i="99" a="1"/>
  <c r="K24" i="101" a="1"/>
  <c r="EZ44" i="99" a="1"/>
  <c r="K359" i="101" a="1"/>
  <c r="DU52" i="99" a="1"/>
  <c r="T89" i="101" a="1"/>
  <c r="AE16" i="99" a="1"/>
  <c r="AO53" i="99" a="1"/>
  <c r="S143" i="101" a="1"/>
  <c r="EE40" i="99" a="1"/>
  <c r="EP43" i="99" a="1"/>
  <c r="DY52" i="99" a="1"/>
  <c r="N62" i="101" a="1"/>
  <c r="AT440" i="101" a="1"/>
  <c r="EI49" i="99" a="1"/>
  <c r="DR38" i="99" a="1"/>
  <c r="Y59" i="101" a="1"/>
  <c r="BW19" i="99" a="1"/>
  <c r="AR24" i="99" a="1"/>
  <c r="DU51" i="99" a="1"/>
  <c r="CB47" i="99" a="1"/>
  <c r="K312" i="101" a="1"/>
  <c r="EP9" i="99" a="1"/>
  <c r="F359" i="101" a="1"/>
  <c r="M268" i="101" a="1"/>
  <c r="EZ52" i="99" a="1"/>
  <c r="AJ57" i="99" a="1"/>
  <c r="U286" i="101" a="1"/>
  <c r="BW43" i="99" a="1"/>
  <c r="AN24" i="99" a="1"/>
  <c r="DD43" i="99" a="1"/>
  <c r="AK444" i="101" a="1"/>
  <c r="DM50" i="99" a="1"/>
  <c r="S9" i="101" a="1"/>
  <c r="T318" i="101" a="1"/>
  <c r="AB55" i="101" a="1"/>
  <c r="N256" i="101" a="1"/>
  <c r="D294" i="101" a="1"/>
  <c r="D243" i="101" a="1"/>
  <c r="AB455" i="101" a="1"/>
  <c r="F324" i="101" a="1"/>
  <c r="K88" i="101" a="1"/>
  <c r="CR12" i="99" a="1"/>
  <c r="AX43" i="99" a="1"/>
  <c r="AJ27" i="99" a="1"/>
  <c r="K76" i="101" a="1"/>
  <c r="AA41" i="99" a="1"/>
  <c r="EA33" i="99" a="1"/>
  <c r="BV53" i="99" a="1"/>
  <c r="AX432" i="101" a="1"/>
  <c r="K16" i="99" a="1"/>
  <c r="Y30" i="101" a="1"/>
  <c r="ER17" i="99" a="1"/>
  <c r="BA49" i="99" a="1"/>
  <c r="CX46" i="99" a="1"/>
  <c r="M110" i="101" a="1"/>
  <c r="N403" i="101" a="1"/>
  <c r="R328" i="101" a="1"/>
  <c r="S407" i="101" a="1"/>
  <c r="AQ426" i="101" a="1"/>
  <c r="EO41" i="99" a="1"/>
  <c r="M320" i="101" a="1"/>
  <c r="CZ36" i="99" a="1"/>
  <c r="M403" i="101" a="1"/>
  <c r="S433" i="101" a="1"/>
  <c r="M355" i="101" a="1"/>
  <c r="N283" i="101" a="1"/>
  <c r="EA47" i="99" a="1"/>
  <c r="R17" i="101" a="1"/>
  <c r="G318" i="101" a="1"/>
  <c r="S287" i="101" a="1"/>
  <c r="K427" i="101" a="1"/>
  <c r="EJ32" i="99" a="1"/>
  <c r="CU21" i="99" a="1"/>
  <c r="Z42" i="101" a="1"/>
  <c r="BU38" i="99" a="1"/>
  <c r="AU426" i="101" a="1"/>
  <c r="D45" i="101" a="1"/>
  <c r="BR44" i="99" a="1"/>
  <c r="E233" i="101" a="1"/>
  <c r="DQ26" i="99" a="1"/>
  <c r="AP15" i="99" a="1"/>
  <c r="Y448" i="101" a="1"/>
  <c r="T231" i="101" a="1"/>
  <c r="Y459" i="101" a="1"/>
  <c r="D296" i="101" a="1"/>
  <c r="E382" i="101" a="1"/>
  <c r="AY444" i="101" a="1"/>
  <c r="E24" i="101" a="1"/>
  <c r="Z435" i="101" a="1"/>
  <c r="DJ9" i="99" a="1"/>
  <c r="AM39" i="99" a="1"/>
  <c r="K158" i="101" a="1"/>
  <c r="Z44" i="101" a="1"/>
  <c r="DT19" i="99" a="1"/>
  <c r="BK18" i="99" a="1"/>
  <c r="DK41" i="99" a="1"/>
  <c r="S26" i="101" a="1"/>
  <c r="EI13" i="99" a="1"/>
  <c r="BT22" i="99" a="1"/>
  <c r="D415" i="101" a="1"/>
  <c r="M15" i="101" a="1"/>
  <c r="R166" i="101" a="1"/>
  <c r="AR9" i="99" a="1"/>
  <c r="T192" i="101" a="1"/>
  <c r="DE47" i="99" a="1"/>
  <c r="AE51" i="99" a="1"/>
  <c r="AB456" i="101" a="1"/>
  <c r="D43" i="101" a="1"/>
  <c r="CS53" i="99" a="1"/>
  <c r="EZ16" i="99" a="1"/>
  <c r="K235" i="101" a="1"/>
  <c r="G403" i="101" a="1"/>
  <c r="AY443" i="101" a="1"/>
  <c r="BR37" i="99" a="1"/>
  <c r="AH40" i="99" a="1"/>
  <c r="M290" i="101" a="1"/>
  <c r="AB28" i="101" a="1"/>
  <c r="M39" i="101" a="1"/>
  <c r="U11" i="101" a="1"/>
  <c r="BR26" i="99" a="1"/>
  <c r="S338" i="101" a="1"/>
  <c r="CZ52" i="99" a="1"/>
  <c r="F388" i="101" a="1"/>
  <c r="T151" i="101" a="1"/>
  <c r="DM52" i="99" a="1"/>
  <c r="BO14" i="99" a="1"/>
  <c r="F307" i="101" a="1"/>
  <c r="S252" i="101" a="1"/>
  <c r="F226" i="101" a="1"/>
  <c r="DR12" i="99" a="1"/>
  <c r="F315" i="101" a="1"/>
  <c r="DW53" i="99" a="1"/>
  <c r="D385" i="101" a="1"/>
  <c r="F175" i="101" a="1"/>
  <c r="CK20" i="99" a="1"/>
  <c r="S81" i="101" a="1"/>
  <c r="F179" i="101" a="1"/>
  <c r="EL43" i="99" a="1"/>
  <c r="DD51" i="99" a="1"/>
  <c r="M389" i="101" a="1"/>
  <c r="M383" i="101" a="1"/>
  <c r="DY8" i="99" a="1"/>
  <c r="AB60" i="101" a="1"/>
  <c r="AO448" i="101" a="1"/>
  <c r="M147" i="101" a="1"/>
  <c r="S397" i="101" a="1"/>
  <c r="Z53" i="101" a="1"/>
  <c r="EU29" i="99" a="1"/>
  <c r="DL38" i="99" a="1"/>
  <c r="EO10" i="99" a="1"/>
  <c r="E212" i="101" a="1"/>
  <c r="DG12" i="99" a="1"/>
  <c r="AI54" i="99" a="1"/>
  <c r="DW56" i="99" a="1"/>
  <c r="T339" i="101" a="1"/>
  <c r="CR45" i="99" a="1"/>
  <c r="DF24" i="99" a="1"/>
  <c r="L231" i="101" a="1"/>
  <c r="U303" i="101" a="1"/>
  <c r="DH10" i="99" a="1"/>
  <c r="AS13" i="99" a="1"/>
  <c r="M392" i="101" a="1"/>
  <c r="DB52" i="99" a="1"/>
  <c r="CU49" i="99" a="1"/>
  <c r="E54" i="101" a="1"/>
  <c r="M304" i="101" a="1"/>
  <c r="DU57" i="99" a="1"/>
  <c r="F239" i="101" a="1"/>
  <c r="EY34" i="99" a="1"/>
  <c r="EP15" i="99" a="1"/>
  <c r="K342" i="101" a="1"/>
  <c r="AG31" i="99" a="1"/>
  <c r="AK34" i="99" a="1"/>
  <c r="N343" i="101" a="1"/>
  <c r="EC43" i="99" a="1"/>
  <c r="K16" i="101" a="1"/>
  <c r="U291" i="101" a="1"/>
  <c r="L209" i="101" a="1"/>
  <c r="G153" i="101" a="1"/>
  <c r="T282" i="101" a="1"/>
  <c r="CM52" i="99" a="1"/>
  <c r="CC20" i="99" a="1"/>
  <c r="BM28" i="99" a="1"/>
  <c r="T340" i="101" a="1"/>
  <c r="E64" i="101" a="1"/>
  <c r="K53" i="101" a="1"/>
  <c r="CU27" i="99" a="1"/>
  <c r="DH14" i="99" a="1"/>
  <c r="EJ45" i="99" a="1"/>
  <c r="N248" i="101" a="1"/>
  <c r="R164" i="101" a="1"/>
  <c r="EM13" i="99" a="1"/>
  <c r="EH16" i="99" a="1"/>
  <c r="G134" i="101" a="1"/>
  <c r="F384" i="101" a="1"/>
  <c r="AZ18" i="99" a="1"/>
  <c r="S305" i="101" a="1"/>
  <c r="AF22" i="99" a="1"/>
  <c r="D197" i="101" a="1"/>
  <c r="N94" i="101" a="1"/>
  <c r="EF21" i="99" a="1"/>
  <c r="S159" i="101" a="1"/>
  <c r="T103" i="101" a="1"/>
  <c r="E337" i="101" a="1"/>
  <c r="AW47" i="99" a="1"/>
  <c r="AJ34" i="99" a="1"/>
  <c r="AX55" i="99" a="1"/>
  <c r="AO16" i="99" a="1"/>
  <c r="K346" i="101" a="1"/>
  <c r="F94" i="101" a="1"/>
  <c r="CR53" i="99" a="1"/>
  <c r="K173" i="101" a="1"/>
  <c r="R279" i="101" a="1"/>
  <c r="M316" i="101" a="1"/>
  <c r="S246" i="101" a="1"/>
  <c r="AG27" i="99" a="1"/>
  <c r="CZ57" i="99" a="1"/>
  <c r="BM41" i="99" a="1"/>
  <c r="G315" i="101" a="1"/>
  <c r="CX20" i="99" a="1"/>
  <c r="BS40" i="99" a="1"/>
  <c r="ER32" i="99" a="1"/>
  <c r="AB44" i="99" a="1"/>
  <c r="CA36" i="99" a="1"/>
  <c r="BX53" i="99" a="1"/>
  <c r="AK36" i="99" a="1"/>
  <c r="DI54" i="99" a="1"/>
  <c r="S312" i="101" a="1"/>
  <c r="K385" i="101" a="1"/>
  <c r="U344" i="101" a="1"/>
  <c r="T255" i="101" a="1"/>
  <c r="DC14" i="99" a="1"/>
  <c r="R394" i="101" a="1"/>
  <c r="T329" i="101" a="1"/>
  <c r="G58" i="101" a="1"/>
  <c r="F65" i="101" a="1"/>
  <c r="EX20" i="99" a="1"/>
  <c r="G312" i="101" a="1"/>
  <c r="N350" i="101" a="1"/>
  <c r="CM41" i="99" a="1"/>
  <c r="DZ17" i="99" a="1"/>
  <c r="N104" i="101" a="1"/>
  <c r="EQ29" i="99" a="1"/>
  <c r="DS43" i="99" a="1"/>
  <c r="M427" i="101" a="1"/>
  <c r="M404" i="101" a="1"/>
  <c r="U153" i="101" a="1"/>
  <c r="DR27" i="99" a="1"/>
  <c r="BZ46" i="99" a="1"/>
  <c r="AJ44" i="99" a="1"/>
  <c r="N151" i="101" a="1"/>
  <c r="CQ24" i="99" a="1"/>
  <c r="AT57" i="99" a="1"/>
  <c r="L394" i="101" a="1"/>
  <c r="AA16" i="99" a="1"/>
  <c r="BT21" i="99" a="1"/>
  <c r="D282" i="101" a="1"/>
  <c r="EE45" i="99" a="1"/>
  <c r="AT56" i="99" a="1"/>
  <c r="DG9" i="99" a="1"/>
  <c r="T20" i="101" a="1"/>
  <c r="F427" i="101" a="1"/>
  <c r="DU32" i="99" a="1"/>
  <c r="D361" i="101" a="1"/>
  <c r="BQ57" i="99" a="1"/>
  <c r="BM55" i="99" a="1"/>
  <c r="Z31" i="101" a="1"/>
  <c r="R429" i="101" a="1"/>
  <c r="T96" i="101" a="1"/>
  <c r="EW34" i="99" a="1"/>
  <c r="BD42" i="99" a="1"/>
  <c r="F254" i="101" a="1"/>
  <c r="D151" i="101" a="1"/>
  <c r="ET26" i="99" a="1"/>
  <c r="BG10" i="99" a="1"/>
  <c r="BH56" i="99" a="1"/>
  <c r="BY8" i="99" a="1"/>
  <c r="DR24" i="99" a="1"/>
  <c r="EG46" i="99" a="1"/>
  <c r="BL51" i="99" a="1"/>
  <c r="AK25" i="99" a="1"/>
  <c r="AL21" i="99" a="1"/>
  <c r="U373" i="101" a="1"/>
  <c r="DL29" i="99" a="1"/>
  <c r="Z60" i="101" a="1"/>
  <c r="T55" i="101" a="1"/>
  <c r="Z9" i="99" a="1"/>
  <c r="E79" i="101" a="1"/>
  <c r="N14" i="99" a="1"/>
  <c r="DN38" i="99" a="1"/>
  <c r="EE42" i="99" a="1"/>
  <c r="AM435" i="101" a="1"/>
  <c r="CC24" i="99" a="1"/>
  <c r="EV55" i="99" a="1"/>
  <c r="S16" i="101" a="1"/>
  <c r="AT430" i="101" a="1"/>
  <c r="K157" i="101" a="1"/>
  <c r="AG40" i="99" a="1"/>
  <c r="DK31" i="99" a="1"/>
  <c r="DL47" i="99" a="1"/>
  <c r="DL42" i="99" a="1"/>
  <c r="EI10" i="99" a="1"/>
  <c r="F352" i="101" a="1"/>
  <c r="BE38" i="99" a="1"/>
  <c r="AA448" i="101" a="1"/>
  <c r="DS52" i="99" a="1"/>
  <c r="CP49" i="99" a="1"/>
  <c r="M21" i="101" a="1"/>
  <c r="S326" i="101" a="1"/>
  <c r="G273" i="101" a="1"/>
  <c r="ET39" i="99" a="1"/>
  <c r="ER42" i="99" a="1"/>
  <c r="CL16" i="99" a="1"/>
  <c r="AX57" i="99" a="1"/>
  <c r="BC20" i="99" a="1"/>
  <c r="EV14" i="99" a="1"/>
  <c r="T172" i="101" a="1"/>
  <c r="EL31" i="99" a="1"/>
  <c r="M370" i="101" a="1"/>
  <c r="DS42" i="99" a="1"/>
  <c r="BK50" i="99" a="1"/>
  <c r="BG36" i="99" a="1"/>
  <c r="DZ9" i="99" a="1"/>
  <c r="E313" i="101" a="1"/>
  <c r="K186" i="101" a="1"/>
  <c r="E228" i="101" a="1"/>
  <c r="G97" i="101" a="1"/>
  <c r="AU17" i="99" a="1"/>
  <c r="AT40" i="99" a="1"/>
  <c r="AE36" i="99" a="1"/>
  <c r="BG50" i="99" a="1"/>
  <c r="S241" i="101" a="1"/>
  <c r="CV40" i="99" a="1"/>
  <c r="CO8" i="99" a="1"/>
  <c r="BI44" i="99" a="1"/>
  <c r="DG34" i="99" a="1"/>
  <c r="BN27" i="99" a="1"/>
  <c r="T36" i="101" a="1"/>
  <c r="BT46" i="99" a="1"/>
  <c r="EF45" i="99" a="1"/>
  <c r="T224" i="101" a="1"/>
  <c r="BH17" i="99" a="1"/>
  <c r="U145" i="101" a="1"/>
  <c r="F363" i="101" a="1"/>
  <c r="CX31" i="99" a="1"/>
  <c r="BN46" i="99" a="1"/>
  <c r="DQ8" i="99" a="1"/>
  <c r="T415" i="101" a="1"/>
  <c r="N386" i="101" a="1"/>
  <c r="T34" i="101" a="1"/>
  <c r="T355" i="101" a="1"/>
  <c r="L11" i="99" a="1"/>
  <c r="BU16" i="99" a="1"/>
  <c r="DZ15" i="99" a="1"/>
  <c r="BJ47" i="99" a="1"/>
  <c r="AI32" i="99" a="1"/>
  <c r="BO29" i="99" a="1"/>
  <c r="AG9" i="99" a="1"/>
  <c r="CN32" i="99" a="1"/>
  <c r="S179" i="101" a="1"/>
  <c r="AI26" i="99" a="1"/>
  <c r="M50" i="101" a="1"/>
  <c r="N68" i="101" a="1"/>
  <c r="ET44" i="99" a="1"/>
  <c r="BJ38" i="99" a="1"/>
  <c r="F46" i="101" a="1"/>
  <c r="BC46" i="99" a="1"/>
  <c r="BU26" i="99" a="1"/>
  <c r="DI57" i="99" a="1"/>
  <c r="EI42" i="99" a="1"/>
  <c r="T80" i="101" a="1"/>
  <c r="BG51" i="99" a="1"/>
  <c r="DJ47" i="99" a="1"/>
  <c r="L225" i="101" a="1"/>
  <c r="AA49" i="101" a="1"/>
  <c r="K14" i="99" a="1"/>
  <c r="AB33" i="99" a="1"/>
  <c r="BV28" i="99" a="1"/>
  <c r="U278" i="101" a="1"/>
  <c r="BS8" i="99" a="1"/>
  <c r="BC56" i="99" a="1"/>
  <c r="AT43" i="99" a="1"/>
  <c r="EZ51" i="99" a="1"/>
  <c r="AJ49" i="99" a="1"/>
  <c r="CW41" i="99" a="1"/>
  <c r="DY55" i="99" a="1"/>
  <c r="M202" i="101" a="1"/>
  <c r="EH40" i="99" a="1"/>
  <c r="AQ23" i="99" a="1"/>
  <c r="D278" i="101" a="1"/>
  <c r="D270" i="101" a="1"/>
  <c r="L372" i="101" a="1"/>
  <c r="N90" i="101" a="1"/>
  <c r="AT19" i="99" a="1"/>
  <c r="G328" i="101" a="1"/>
  <c r="N44" i="101" a="1"/>
  <c r="F230" i="101" a="1"/>
  <c r="DW31" i="99" a="1"/>
  <c r="N367" i="101" a="1"/>
  <c r="S50" i="101" a="1"/>
  <c r="EL20" i="99" a="1"/>
  <c r="ET9" i="99" a="1"/>
  <c r="E104" i="101" a="1"/>
  <c r="DC15" i="99" a="1"/>
  <c r="AA37" i="101" a="1"/>
  <c r="M193" i="101" a="1"/>
  <c r="AE47" i="99" a="1"/>
  <c r="F64" i="101" a="1"/>
  <c r="AV27" i="99" a="1"/>
  <c r="F370" i="101" a="1"/>
  <c r="D339" i="101" a="1"/>
  <c r="ES40" i="99" a="1"/>
  <c r="CR57" i="99" a="1"/>
  <c r="K93" i="101" a="1"/>
  <c r="E152" i="101" a="1"/>
  <c r="Y9" i="99" a="1"/>
  <c r="CZ20" i="99" a="1"/>
  <c r="D315" i="101" a="1"/>
  <c r="CP21" i="99" a="1"/>
  <c r="CR50" i="99" a="1"/>
  <c r="BV52" i="99" a="1"/>
  <c r="ER24" i="99" a="1"/>
  <c r="L41" i="101" a="1"/>
  <c r="CW9" i="99" a="1"/>
  <c r="DK20" i="99" a="1"/>
  <c r="AA446" i="101" a="1"/>
  <c r="CQ36" i="99" a="1"/>
  <c r="BX26" i="99" a="1"/>
  <c r="DX20" i="99" a="1"/>
  <c r="AO441" i="101" a="1"/>
  <c r="CU16" i="99" a="1"/>
  <c r="DS10" i="99" a="1"/>
  <c r="D196" i="101" a="1"/>
  <c r="AT30" i="99" a="1"/>
  <c r="DF33" i="99" a="1"/>
  <c r="CC49" i="99" a="1"/>
  <c r="BQ49" i="99" a="1"/>
  <c r="EA56" i="99" a="1"/>
  <c r="Q8" i="99" a="1"/>
  <c r="CV18" i="99" a="1"/>
  <c r="S116" i="101" a="1"/>
  <c r="R372" i="101" a="1"/>
  <c r="DU23" i="99" a="1"/>
  <c r="CO52" i="99" a="1"/>
  <c r="Y64" i="101" a="1"/>
  <c r="BJ16" i="99" a="1"/>
  <c r="E81" i="101" a="1"/>
  <c r="EL49" i="99" a="1"/>
  <c r="R296" i="101" a="1"/>
  <c r="AR444" i="101" a="1"/>
  <c r="E366" i="101" a="1"/>
  <c r="G31" i="101" a="1"/>
  <c r="EW17" i="99" a="1"/>
  <c r="G397" i="101" a="1"/>
  <c r="T414" i="101" a="1"/>
  <c r="BD8" i="99" a="1"/>
  <c r="EO49" i="99" a="1"/>
  <c r="BW11" i="99" a="1"/>
  <c r="T298" i="101" a="1"/>
  <c r="N216" i="101" a="1"/>
  <c r="CP57" i="99" a="1"/>
  <c r="AK440" i="101" a="1"/>
  <c r="CT43" i="99" a="1"/>
  <c r="DL51" i="99" a="1"/>
  <c r="AK39" i="99" a="1"/>
  <c r="AB39" i="99" a="1"/>
  <c r="U129" i="101" a="1"/>
  <c r="AL443" i="101" a="1"/>
  <c r="BU19" i="99" a="1"/>
  <c r="BM43" i="99" a="1"/>
  <c r="D370" i="101" a="1"/>
  <c r="F177" i="101" a="1"/>
  <c r="BI51" i="99" a="1"/>
  <c r="Z451" i="101" a="1"/>
  <c r="F87" i="101" a="1"/>
  <c r="DC42" i="99" a="1"/>
  <c r="BM47" i="99" a="1"/>
  <c r="M211" i="101" a="1"/>
  <c r="R224" i="101" a="1"/>
  <c r="R243" i="101" a="1"/>
  <c r="EJ22" i="99" a="1"/>
  <c r="DT16" i="99" a="1"/>
  <c r="K55" i="101" a="1"/>
  <c r="BP9" i="99" a="1"/>
  <c r="EX12" i="99" a="1"/>
  <c r="D93" i="101" a="1"/>
  <c r="EO53" i="99" a="1"/>
  <c r="F74" i="101" a="1"/>
  <c r="AM30" i="99" a="1"/>
  <c r="EA22" i="99" a="1"/>
  <c r="AR48" i="99" a="1"/>
  <c r="M178" i="101" a="1"/>
  <c r="F292" i="101" a="1"/>
  <c r="DP40" i="99" a="1"/>
  <c r="K399" i="101" a="1"/>
  <c r="AX45" i="99" a="1"/>
  <c r="R407" i="101" a="1"/>
  <c r="BO53" i="99" a="1"/>
  <c r="BK40" i="99" a="1"/>
  <c r="F354" i="101" a="1"/>
  <c r="L266" i="101" a="1"/>
  <c r="EL10" i="99" a="1"/>
  <c r="CV38" i="99" a="1"/>
  <c r="AV13" i="99" a="1"/>
  <c r="ED54" i="99" a="1"/>
  <c r="F295" i="101" a="1"/>
  <c r="E343" i="101" a="1"/>
  <c r="DT26" i="99" a="1"/>
  <c r="AB7" i="101" a="1"/>
  <c r="AF55" i="99" a="1"/>
  <c r="Z56" i="101" a="1"/>
  <c r="AY425" i="101" a="1"/>
  <c r="U46" i="101" a="1"/>
  <c r="U186" i="101" a="1"/>
  <c r="BS31" i="99" a="1"/>
  <c r="D376" i="101" a="1"/>
  <c r="E412" i="101" a="1"/>
  <c r="U357" i="101" a="1"/>
  <c r="AT45" i="99" a="1"/>
  <c r="DD23" i="99" a="1"/>
  <c r="AN35" i="99" a="1"/>
  <c r="BJ55" i="99" a="1"/>
  <c r="AA52" i="99" a="1"/>
  <c r="L395" i="101" a="1"/>
  <c r="AB16" i="101" a="1"/>
  <c r="CS30" i="99" a="1"/>
  <c r="R82" i="101" a="1"/>
  <c r="CX8" i="99" a="1"/>
  <c r="BO22" i="99" a="1"/>
  <c r="AO440" i="101" a="1"/>
  <c r="DY22" i="99" a="1"/>
  <c r="M210" i="101" a="1"/>
  <c r="M252" i="101" a="1"/>
  <c r="M430" i="101" a="1"/>
  <c r="T119" i="101" a="1"/>
  <c r="BV24" i="99" a="1"/>
  <c r="K192" i="101" a="1"/>
  <c r="EY45" i="99" a="1"/>
  <c r="F305" i="101" a="1"/>
  <c r="T140" i="101" a="1"/>
  <c r="R143" i="101" a="1"/>
  <c r="R254" i="101" a="1"/>
  <c r="BG47" i="99" a="1"/>
  <c r="F272" i="101" a="1"/>
  <c r="CC47" i="99" a="1"/>
  <c r="K339" i="101" a="1"/>
  <c r="F311" i="101" a="1"/>
  <c r="U431" i="101" a="1"/>
  <c r="L105" i="101" a="1"/>
  <c r="EA43" i="99" a="1"/>
  <c r="BA18" i="99" a="1"/>
  <c r="CC43" i="99" a="1"/>
  <c r="DN34" i="99" a="1"/>
  <c r="EJ20" i="99" a="1"/>
  <c r="AT451" i="101" a="1"/>
  <c r="S245" i="101" a="1"/>
  <c r="ER56" i="99" a="1"/>
  <c r="BB49" i="99" a="1"/>
  <c r="F198" i="101" a="1"/>
  <c r="AZ41" i="99" a="1"/>
  <c r="AM9" i="99" a="1"/>
  <c r="CW16" i="99" a="1"/>
  <c r="DF55" i="99" a="1"/>
  <c r="F299" i="101" a="1"/>
  <c r="BW49" i="99" a="1"/>
  <c r="Z48" i="101" a="1"/>
  <c r="AL8" i="99" a="1"/>
  <c r="M365" i="101" a="1"/>
  <c r="AN39" i="99" a="1"/>
  <c r="R56" i="101" a="1"/>
  <c r="DA22" i="99" a="1"/>
  <c r="K245" i="101" a="1"/>
  <c r="L414" i="101" a="1"/>
  <c r="G124" i="101" a="1"/>
  <c r="EJ48" i="99" a="1"/>
  <c r="S310" i="101" a="1"/>
  <c r="DG39" i="99" a="1"/>
  <c r="R180" i="101" a="1"/>
  <c r="EN24" i="99" a="1"/>
  <c r="DN52" i="99" a="1"/>
  <c r="DZ33" i="99" a="1"/>
  <c r="DN43" i="99" a="1"/>
  <c r="EO42" i="99" a="1"/>
  <c r="BM44" i="99" a="1"/>
  <c r="D31" i="101" a="1"/>
  <c r="BW8" i="99" a="1"/>
  <c r="EF12" i="99" a="1"/>
  <c r="ER23" i="99" a="1"/>
  <c r="EH45" i="99" a="1"/>
  <c r="EE57" i="99" a="1"/>
  <c r="CA42" i="99" a="1"/>
  <c r="AW452" i="101" a="1"/>
  <c r="EI57" i="99" a="1"/>
  <c r="AQ43" i="99" a="1"/>
  <c r="S324" i="101" a="1"/>
  <c r="EZ38" i="99" a="1"/>
  <c r="S438" i="101" a="1"/>
  <c r="AX33" i="99" a="1"/>
  <c r="AY442" i="101" a="1"/>
  <c r="BX23" i="99" a="1"/>
  <c r="S19" i="101" a="1"/>
  <c r="AH26" i="99" a="1"/>
  <c r="L375" i="101" a="1"/>
  <c r="T202" i="101" a="1"/>
  <c r="EJ33" i="99" a="1"/>
  <c r="DH29" i="99" a="1"/>
  <c r="M429" i="101" a="1"/>
  <c r="T331" i="101" a="1"/>
  <c r="AK24" i="99" a="1"/>
  <c r="EU48" i="99" a="1"/>
  <c r="K140" i="101" a="1"/>
  <c r="U375" i="101" a="1"/>
  <c r="DF50" i="99" a="1"/>
  <c r="BG37" i="99" a="1"/>
  <c r="AG34" i="99" a="1"/>
  <c r="AV28" i="99" a="1"/>
  <c r="M162" i="101" a="1"/>
  <c r="K414" i="101" a="1"/>
  <c r="ED40" i="99" a="1"/>
  <c r="BA34" i="99" a="1"/>
  <c r="BI41" i="99" a="1"/>
  <c r="BU14" i="99" a="1"/>
  <c r="R402" i="101" a="1"/>
  <c r="D194" i="101" a="1"/>
  <c r="T269" i="101" a="1"/>
  <c r="DW9" i="99" a="1"/>
  <c r="E374" i="101" a="1"/>
  <c r="EP25" i="99" a="1"/>
  <c r="U142" i="101" a="1"/>
  <c r="T266" i="101" a="1"/>
  <c r="L35" i="101" a="1"/>
  <c r="CO35" i="99" a="1"/>
  <c r="EK47" i="99" a="1"/>
  <c r="U294" i="101" a="1"/>
  <c r="AB39" i="101" a="1"/>
  <c r="EP31" i="99" a="1"/>
  <c r="AI21" i="99" a="1"/>
  <c r="AB54" i="99" a="1"/>
  <c r="F39" i="101" a="1"/>
  <c r="L411" i="101" a="1"/>
  <c r="R371" i="101" a="1"/>
  <c r="F263" i="101" a="1"/>
  <c r="DU34" i="99" a="1"/>
  <c r="E390" i="101" a="1"/>
  <c r="AX431" i="101" a="1"/>
  <c r="AD24" i="99" a="1"/>
  <c r="AK449" i="101" a="1"/>
  <c r="F150" i="101" a="1"/>
  <c r="U225" i="101" a="1"/>
  <c r="T411" i="101" a="1"/>
  <c r="AP29" i="99" a="1"/>
  <c r="AR17" i="99" a="1"/>
  <c r="U160" i="101" a="1"/>
  <c r="CO9" i="99" a="1"/>
  <c r="D223" i="101" a="1"/>
  <c r="CK24" i="99" a="1"/>
  <c r="S207" i="101" a="1"/>
  <c r="DB20" i="99" a="1"/>
  <c r="T312" i="101" a="1"/>
  <c r="AY423" i="101" a="1"/>
  <c r="BM13" i="99" a="1"/>
  <c r="M11" i="101" a="1"/>
  <c r="E41" i="101" a="1"/>
  <c r="AY8" i="99" a="1"/>
  <c r="DB46" i="99" a="1"/>
  <c r="EY18" i="99" a="1"/>
  <c r="L354" i="101" a="1"/>
  <c r="T109" i="101" a="1"/>
  <c r="CQ55" i="99" a="1"/>
  <c r="N432" i="101" a="1"/>
  <c r="DA9" i="99" a="1"/>
  <c r="L262" i="101" a="1"/>
  <c r="D181" i="101" a="1"/>
  <c r="E155" i="101" a="1"/>
  <c r="G270" i="101" a="1"/>
  <c r="F208" i="101" a="1"/>
  <c r="N243" i="101" a="1"/>
  <c r="DG40" i="99" a="1"/>
  <c r="DB16" i="99" a="1"/>
  <c r="S318" i="101" a="1"/>
  <c r="EB23" i="99" a="1"/>
  <c r="E95" i="101" a="1"/>
  <c r="DN50" i="99" a="1"/>
  <c r="S411" i="101" a="1"/>
  <c r="U83" i="101" a="1"/>
  <c r="AY435" i="101" a="1"/>
  <c r="BM54" i="99" a="1"/>
  <c r="T262" i="101" a="1"/>
  <c r="S228" i="101" a="1"/>
  <c r="N204" i="101" a="1"/>
  <c r="DL32" i="99" a="1"/>
  <c r="M394" i="101" a="1"/>
  <c r="M423" i="101" a="1"/>
  <c r="AH27" i="99" a="1"/>
  <c r="T27" i="101" a="1"/>
  <c r="BH31" i="99" a="1"/>
  <c r="BK34" i="99" a="1"/>
  <c r="BX55" i="99" a="1"/>
  <c r="R258" i="101" a="1"/>
  <c r="S138" i="101" a="1"/>
  <c r="S76" i="101" a="1"/>
  <c r="G327" i="101" a="1"/>
  <c r="DC36" i="99" a="1"/>
  <c r="CP53" i="99" a="1"/>
  <c r="CQ20" i="99" a="1"/>
  <c r="DV47" i="99" a="1"/>
  <c r="S91" i="101" a="1"/>
  <c r="BZ39" i="99" a="1"/>
  <c r="AJ46" i="99" a="1"/>
  <c r="BE47" i="99" a="1"/>
  <c r="N407" i="101" a="1"/>
  <c r="R129" i="101" a="1"/>
  <c r="EP45" i="99" a="1"/>
  <c r="F16" i="99" a="1"/>
  <c r="M338" i="101" a="1"/>
  <c r="R10" i="101" a="1"/>
  <c r="D316" i="101" a="1"/>
  <c r="CW29" i="99" a="1"/>
  <c r="DH42" i="99" a="1"/>
  <c r="CC51" i="99" a="1"/>
  <c r="Q15" i="99" a="1"/>
  <c r="DP13" i="99" a="1"/>
  <c r="CS26" i="99" a="1"/>
  <c r="EZ34" i="99" a="1"/>
  <c r="AB437" i="101" a="1"/>
  <c r="L188" i="101" a="1"/>
  <c r="BO24" i="99" a="1"/>
  <c r="U253" i="101" a="1"/>
  <c r="AB56" i="101" a="1"/>
  <c r="BO32" i="99" a="1"/>
  <c r="AT50" i="99" a="1"/>
  <c r="CY52" i="99" a="1"/>
  <c r="E29" i="101" a="1"/>
  <c r="DT54" i="99" a="1"/>
  <c r="BU34" i="99" a="1"/>
  <c r="S291" i="101" a="1"/>
  <c r="F32" i="101" a="1"/>
  <c r="CR54" i="99" a="1"/>
  <c r="BY10" i="99" a="1"/>
  <c r="U377" i="101" a="1"/>
  <c r="BU22" i="99" a="1"/>
  <c r="BR34" i="99" a="1"/>
  <c r="AW422" i="101" a="1"/>
  <c r="BC18" i="99" a="1"/>
  <c r="BP54" i="99" a="1"/>
  <c r="ED46" i="99" a="1"/>
  <c r="AL431" i="101" a="1"/>
  <c r="T54" i="101" a="1"/>
  <c r="AV439" i="101" a="1"/>
  <c r="F17" i="101" a="1"/>
  <c r="DL15" i="99" a="1"/>
  <c r="Z65" i="101" a="1"/>
  <c r="L40" i="101" a="1"/>
  <c r="AS431" i="101" a="1"/>
  <c r="AZ449" i="101" a="1"/>
  <c r="CX11" i="99" a="1"/>
  <c r="U370" i="101" a="1"/>
  <c r="BU48" i="99" a="1"/>
  <c r="AA50" i="101" a="1"/>
  <c r="DF11" i="99" a="1"/>
  <c r="CS20" i="99" a="1"/>
  <c r="CU45" i="99" a="1"/>
  <c r="DW38" i="99" a="1"/>
  <c r="E184" i="101" a="1"/>
  <c r="N34" i="101" a="1"/>
  <c r="DK22" i="99" a="1"/>
  <c r="DV21" i="99" a="1"/>
  <c r="BX56" i="99" a="1"/>
  <c r="DC12" i="99" a="1"/>
  <c r="AH24" i="99" a="1"/>
  <c r="DT36" i="99" a="1"/>
  <c r="L77" i="101" a="1"/>
  <c r="T283" i="101" a="1"/>
  <c r="CL56" i="99" a="1"/>
  <c r="T303" i="101" a="1"/>
  <c r="E339" i="101" a="1"/>
  <c r="DN47" i="99" a="1"/>
  <c r="T350" i="101" a="1"/>
  <c r="EE24" i="99" a="1"/>
  <c r="R229" i="101" a="1"/>
  <c r="DN23" i="99" a="1"/>
  <c r="Y436" i="101" a="1"/>
  <c r="CZ30" i="99" a="1"/>
  <c r="AZ23" i="99" a="1"/>
  <c r="K207" i="101" a="1"/>
  <c r="R31" i="101" a="1"/>
  <c r="DD53" i="99" a="1"/>
  <c r="AA422" i="101" a="1"/>
  <c r="R77" i="101" a="1"/>
  <c r="DD8" i="99" a="1"/>
  <c r="EZ26" i="99" a="1"/>
  <c r="U284" i="101" a="1"/>
  <c r="G207" i="101" a="1"/>
  <c r="EX46" i="99" a="1"/>
  <c r="G438" i="101" a="1"/>
  <c r="G254" i="101" a="1"/>
  <c r="F166" i="101" a="1"/>
  <c r="F355" i="101" a="1"/>
  <c r="G82" i="101" a="1"/>
  <c r="G396" i="101" a="1"/>
  <c r="AA439" i="101" a="1"/>
  <c r="L84" i="101" a="1"/>
  <c r="D259" i="101" a="1"/>
  <c r="BI30" i="99" a="1"/>
  <c r="S392" i="101" a="1"/>
  <c r="D437" i="101" a="1"/>
  <c r="U365" i="101" a="1"/>
  <c r="K58" i="101" a="1"/>
  <c r="N46" i="101" a="1"/>
  <c r="DD42" i="99" a="1"/>
  <c r="U43" i="101" a="1"/>
  <c r="K313" i="101" a="1"/>
  <c r="AA431" i="101" a="1"/>
  <c r="L91" i="101" a="1"/>
  <c r="DF57" i="99" a="1"/>
  <c r="EH8" i="99" a="1"/>
  <c r="F222" i="101" a="1"/>
  <c r="G226" i="101" a="1"/>
  <c r="AE46" i="99" a="1"/>
  <c r="F420" i="101" a="1"/>
  <c r="DM37" i="99" a="1"/>
  <c r="G249" i="101" a="1"/>
  <c r="CR9" i="99" a="1"/>
  <c r="BZ54" i="99" a="1"/>
  <c r="CP51" i="99" a="1"/>
  <c r="F151" i="101" a="1"/>
  <c r="EK8" i="99" a="1"/>
  <c r="N281" i="101" a="1"/>
  <c r="K356" i="101" a="1"/>
  <c r="AN37" i="99" a="1"/>
  <c r="CA24" i="99" a="1"/>
  <c r="AR421" i="101" a="1"/>
  <c r="L13" i="99" a="1"/>
  <c r="AZ44" i="99" a="1"/>
  <c r="BL35" i="99" a="1"/>
  <c r="AB32" i="99" a="1"/>
  <c r="F286" i="101" a="1"/>
  <c r="AI49" i="99" a="1"/>
  <c r="BW21" i="99" a="1"/>
  <c r="L28" i="101" a="1"/>
  <c r="AW439" i="101" a="1"/>
  <c r="BU31" i="99" a="1"/>
  <c r="D251" i="101" a="1"/>
  <c r="E321" i="101" a="1"/>
  <c r="EC24" i="99" a="1"/>
  <c r="EK49" i="99" a="1"/>
  <c r="L233" i="101" a="1"/>
  <c r="CW15" i="99" a="1"/>
  <c r="AV443" i="101" a="1"/>
  <c r="F398" i="101" a="1"/>
  <c r="Y18" i="101" a="1"/>
  <c r="G85" i="101" a="1"/>
  <c r="N387" i="101" a="1"/>
  <c r="BJ40" i="99" a="1"/>
  <c r="Z7" i="101" a="1"/>
  <c r="EP12" i="99" a="1"/>
  <c r="D29" i="101" a="1"/>
  <c r="BA14" i="99" a="1"/>
  <c r="T126" i="101" a="1"/>
  <c r="DM46" i="99" a="1"/>
  <c r="F347" i="101" a="1"/>
  <c r="CY38" i="99" a="1"/>
  <c r="S10" i="101" a="1"/>
  <c r="CQ10" i="99" a="1"/>
  <c r="AZ443" i="101" a="1"/>
  <c r="DG22" i="99" a="1"/>
  <c r="S294" i="101" a="1"/>
  <c r="K320" i="101" a="1"/>
  <c r="BV50" i="99" a="1"/>
  <c r="AM44" i="99" a="1"/>
  <c r="E44" i="101" a="1"/>
  <c r="T308" i="101" a="1"/>
  <c r="EB25" i="99" a="1"/>
  <c r="U316" i="101" a="1"/>
  <c r="BR36" i="99" a="1"/>
  <c r="AX13" i="99" a="1"/>
  <c r="DG19" i="99" a="1"/>
  <c r="AM452" i="101" a="1"/>
  <c r="M41" i="101" a="1"/>
  <c r="BA51" i="99" a="1"/>
  <c r="AO20" i="99" a="1"/>
  <c r="EG10" i="99" a="1"/>
  <c r="G103" i="101" a="1"/>
  <c r="T338" i="101" a="1"/>
  <c r="AH8" i="99" a="1"/>
  <c r="AV10" i="99" a="1"/>
  <c r="CT30" i="99" a="1"/>
  <c r="DV18" i="99" a="1"/>
  <c r="S376" i="101" a="1"/>
  <c r="CO51" i="99" a="1"/>
  <c r="F148" i="101" a="1"/>
  <c r="EM56" i="99" a="1"/>
  <c r="N144" i="101" a="1"/>
  <c r="AL51" i="99" a="1"/>
  <c r="F56" i="101" a="1"/>
  <c r="AB40" i="101" a="1"/>
  <c r="G18" i="101" a="1"/>
  <c r="K172" i="101" a="1"/>
  <c r="L324" i="101" a="1"/>
  <c r="E157" i="101" a="1"/>
  <c r="T193" i="101" a="1"/>
  <c r="K372" i="101" a="1"/>
  <c r="Z39" i="99" a="1"/>
  <c r="L300" i="101" a="1"/>
  <c r="CO14" i="99" a="1"/>
  <c r="N49" i="101" a="1"/>
  <c r="G420" i="101" a="1"/>
  <c r="CN29" i="99" a="1"/>
  <c r="CZ25" i="99" a="1"/>
  <c r="D208" i="101" a="1"/>
  <c r="F27" i="101" a="1"/>
  <c r="EM30" i="99" a="1"/>
  <c r="EN34" i="99" a="1"/>
  <c r="CZ55" i="99" a="1"/>
  <c r="AA37" i="99" a="1"/>
  <c r="DP57" i="99" a="1"/>
  <c r="N261" i="101" a="1"/>
  <c r="R162" i="101" a="1"/>
  <c r="U230" i="101" a="1"/>
  <c r="F276" i="101" a="1"/>
  <c r="CX27" i="99" a="1"/>
  <c r="T254" i="101" a="1"/>
  <c r="N341" i="101" a="1"/>
  <c r="K241" i="101" a="1"/>
  <c r="K160" i="101" a="1"/>
  <c r="N130" i="101" a="1"/>
  <c r="DK15" i="99" a="1"/>
  <c r="AV423" i="101" a="1"/>
  <c r="BD36" i="99" a="1"/>
  <c r="AS21" i="99" a="1"/>
  <c r="Z15" i="99" a="1"/>
  <c r="L318" i="101" a="1"/>
  <c r="BF47" i="99" a="1"/>
  <c r="DZ30" i="99" a="1"/>
  <c r="AR37" i="99" a="1"/>
  <c r="N236" i="101" a="1"/>
  <c r="EU22" i="99" a="1"/>
  <c r="N321" i="101" a="1"/>
  <c r="DP18" i="99" a="1"/>
  <c r="DR22" i="99" a="1"/>
  <c r="BJ39" i="99" a="1"/>
  <c r="EI29" i="99" a="1"/>
  <c r="AN46" i="99" a="1"/>
  <c r="DZ13" i="99" a="1"/>
  <c r="BV47" i="99" a="1"/>
  <c r="G296" i="101" a="1"/>
  <c r="EL42" i="99" a="1"/>
  <c r="BI8" i="99" a="1"/>
  <c r="S146" i="101" a="1"/>
  <c r="BP56" i="99" a="1"/>
  <c r="ED20" i="99" a="1"/>
  <c r="CV31" i="99" a="1"/>
  <c r="Y45" i="101" a="1"/>
  <c r="R397" i="101" a="1"/>
  <c r="M298" i="101" a="1"/>
  <c r="CQ45" i="99" a="1"/>
  <c r="AJ26" i="99" a="1"/>
  <c r="DM49" i="99" a="1"/>
  <c r="D257" i="101" a="1"/>
  <c r="DB54" i="99" a="1"/>
  <c r="G23" i="101" a="1"/>
  <c r="BV35" i="99" a="1"/>
  <c r="BH37" i="99" a="1"/>
  <c r="AY448" i="101" a="1"/>
  <c r="U234" i="101" a="1"/>
  <c r="AJ39" i="99" a="1"/>
  <c r="DC48" i="99" a="1"/>
  <c r="AO426" i="101" a="1"/>
  <c r="AT35" i="99" a="1"/>
  <c r="D350" i="101" a="1"/>
  <c r="AZ448" i="101" a="1"/>
  <c r="L137" i="101" a="1"/>
  <c r="T24" i="101" a="1"/>
  <c r="BA432" i="101" a="1"/>
  <c r="CR22" i="99" a="1"/>
  <c r="EH24" i="99" a="1"/>
  <c r="DI11" i="99" a="1"/>
  <c r="CV19" i="99" a="1"/>
  <c r="R248" i="101" a="1"/>
  <c r="BB25" i="99" a="1"/>
  <c r="D338" i="101" a="1"/>
  <c r="Y447" i="101" a="1"/>
  <c r="EZ24" i="99" a="1"/>
  <c r="BI29" i="99" a="1"/>
  <c r="AA53" i="101" a="1"/>
  <c r="F250" i="101" a="1"/>
  <c r="CN33" i="99" a="1"/>
  <c r="BB54" i="99" a="1"/>
  <c r="CV55" i="99" a="1"/>
  <c r="U274" i="101" a="1"/>
  <c r="M9" i="99" a="1"/>
  <c r="AK18" i="99" a="1"/>
  <c r="CN10" i="99" a="1"/>
  <c r="M191" i="101" a="1"/>
  <c r="M86" i="101" a="1"/>
  <c r="E380" i="101" a="1"/>
  <c r="BC9" i="99" a="1"/>
  <c r="K122" i="101" a="1"/>
  <c r="DL19" i="99" a="1"/>
  <c r="DQ35" i="99" a="1"/>
  <c r="CQ26" i="99" a="1"/>
  <c r="EX11" i="99" a="1"/>
  <c r="AZ425" i="101" a="1"/>
  <c r="N75" i="101" a="1"/>
  <c r="CC34" i="99" a="1"/>
  <c r="DK16" i="99" a="1"/>
  <c r="N363" i="101" a="1"/>
  <c r="DV39" i="99" a="1"/>
  <c r="BY22" i="99" a="1"/>
  <c r="N28" i="101" a="1"/>
  <c r="U270" i="101" a="1"/>
  <c r="EH22" i="99" a="1"/>
  <c r="L23" i="101" a="1"/>
  <c r="K84" i="101" a="1"/>
  <c r="EO54" i="99" a="1"/>
  <c r="BJ31" i="99" a="1"/>
  <c r="L60" i="101" a="1"/>
  <c r="Z426" i="101" a="1"/>
  <c r="M284" i="101" a="1"/>
  <c r="AS49" i="99" a="1"/>
  <c r="CS55" i="99" a="1"/>
  <c r="N429" i="101" a="1"/>
  <c r="EV15" i="99" a="1"/>
  <c r="E150" i="101" a="1"/>
  <c r="K9" i="101" a="1"/>
  <c r="EZ46" i="99" a="1"/>
  <c r="L215" i="101" a="1"/>
  <c r="EP18" i="99" a="1"/>
  <c r="EL33" i="99" a="1"/>
  <c r="AB28" i="99" a="1"/>
  <c r="BW40" i="99" a="1"/>
  <c r="L370" i="101" a="1"/>
  <c r="D8" i="101" a="1"/>
  <c r="AN15" i="99" a="1"/>
  <c r="EW11" i="99" a="1"/>
  <c r="DR40" i="99" a="1"/>
  <c r="T184" i="101" a="1"/>
  <c r="F284" i="101" a="1"/>
  <c r="M78" i="101" a="1"/>
  <c r="AZ20" i="99" a="1"/>
  <c r="EL47" i="99" a="1"/>
  <c r="AD34" i="99" a="1"/>
  <c r="K143" i="101" a="1"/>
  <c r="EF9" i="99" a="1"/>
  <c r="U272" i="101" a="1"/>
  <c r="M221" i="101" a="1"/>
  <c r="BK20" i="99" a="1"/>
  <c r="EP24" i="99" a="1"/>
  <c r="BA433" i="101" a="1"/>
  <c r="BL22" i="99" a="1"/>
  <c r="AM8" i="99" a="1"/>
  <c r="F24" i="101" a="1"/>
  <c r="AM37" i="99" a="1"/>
  <c r="AM432" i="101" a="1"/>
  <c r="DQ37" i="99" a="1"/>
  <c r="BF20" i="99" a="1"/>
  <c r="S80" i="101" a="1"/>
  <c r="EI34" i="99" a="1"/>
  <c r="CZ15" i="99" a="1"/>
  <c r="AO453" i="101" a="1"/>
  <c r="EI25" i="99" a="1"/>
  <c r="CR42" i="99" a="1"/>
  <c r="ES50" i="99" a="1"/>
  <c r="N247" i="101" a="1"/>
  <c r="S279" i="101" a="1"/>
  <c r="EG31" i="99" a="1"/>
  <c r="DJ20" i="99" a="1"/>
  <c r="K381" i="101" a="1"/>
  <c r="K388" i="101" a="1"/>
  <c r="BA422" i="101" a="1"/>
  <c r="DP23" i="99" a="1"/>
  <c r="BQ22" i="99" a="1"/>
  <c r="AL54" i="99" a="1"/>
  <c r="M253" i="101" a="1"/>
  <c r="EH57" i="99" a="1"/>
  <c r="CP24" i="99" a="1"/>
  <c r="K50" i="101" a="1"/>
  <c r="E272" i="101" a="1"/>
  <c r="DW12" i="99" a="1"/>
  <c r="F421" i="101" a="1"/>
  <c r="DT25" i="99" a="1"/>
  <c r="AU20" i="99" a="1"/>
  <c r="AG54" i="99" a="1"/>
  <c r="G90" i="101" a="1"/>
  <c r="AT27" i="99" a="1"/>
  <c r="G424" i="101" a="1"/>
  <c r="BG13" i="99" a="1"/>
  <c r="N193" i="101" a="1"/>
  <c r="EF46" i="99" a="1"/>
  <c r="BA24" i="99" a="1"/>
  <c r="R368" i="101" a="1"/>
  <c r="AY453" i="101" a="1"/>
  <c r="AP24" i="99" a="1"/>
  <c r="E74" i="101" a="1"/>
  <c r="D214" i="101" a="1"/>
  <c r="AF18" i="99" a="1"/>
  <c r="AP51" i="99" a="1"/>
  <c r="EZ18" i="99" a="1"/>
  <c r="AD41" i="99" a="1"/>
  <c r="U430" i="101" a="1"/>
  <c r="EP14" i="99" a="1"/>
  <c r="F13" i="101" a="1"/>
  <c r="DO56" i="99" a="1"/>
  <c r="S20" i="101" a="1"/>
  <c r="K347" i="101" a="1"/>
  <c r="EN22" i="99" a="1"/>
  <c r="DT24" i="99" a="1"/>
  <c r="BL20" i="99" a="1"/>
  <c r="N47" i="101" a="1"/>
  <c r="AH41" i="99" a="1"/>
  <c r="DU54" i="99" a="1"/>
  <c r="DF38" i="99" a="1"/>
  <c r="M343" i="101" a="1"/>
  <c r="AN421" i="101" a="1"/>
  <c r="R220" i="101" a="1"/>
  <c r="EJ9" i="99" a="1"/>
  <c r="E179" i="101" a="1"/>
  <c r="U200" i="101" a="1"/>
  <c r="CB40" i="99" a="1"/>
  <c r="BN38" i="99" a="1"/>
  <c r="S21" i="101" a="1"/>
  <c r="AJ9" i="99" a="1"/>
  <c r="E86" i="101" a="1"/>
  <c r="E34" i="101" a="1"/>
  <c r="N337" i="101" a="1"/>
  <c r="E424" i="101" a="1"/>
  <c r="E423" i="101" a="1"/>
  <c r="DJ21" i="99" a="1"/>
  <c r="E138" i="101" a="1"/>
  <c r="CN44" i="99" a="1"/>
  <c r="E375" i="101" a="1"/>
  <c r="DB13" i="99" a="1"/>
  <c r="M341" i="101" a="1"/>
  <c r="Y58" i="101" a="1"/>
  <c r="D269" i="101" a="1"/>
  <c r="AR28" i="99" a="1"/>
  <c r="CM38" i="99" a="1"/>
  <c r="AA60" i="101" a="1"/>
  <c r="F111" i="101" a="1"/>
  <c r="M257" i="101" a="1"/>
  <c r="EG21" i="99" a="1"/>
  <c r="AE57" i="99" a="1"/>
  <c r="J9" i="99" a="1"/>
  <c r="CY54" i="99" a="1"/>
  <c r="U372" i="101" a="1"/>
  <c r="Z8" i="101" a="1"/>
  <c r="CY50" i="99" a="1"/>
  <c r="BK32" i="99" a="1"/>
  <c r="CN28" i="99" a="1"/>
  <c r="R167" i="101" a="1"/>
  <c r="K231" i="101" a="1"/>
  <c r="AU43" i="99" a="1"/>
  <c r="E311" i="101" a="1"/>
  <c r="F219" i="101" a="1"/>
  <c r="AQ32" i="99" a="1"/>
  <c r="R8" i="101" a="1"/>
  <c r="DR17" i="99" a="1"/>
  <c r="BZ31" i="99" a="1"/>
  <c r="R409" i="101" a="1"/>
  <c r="O13" i="99" a="1"/>
  <c r="CT20" i="99" a="1"/>
  <c r="G322" i="101" a="1"/>
  <c r="EM26" i="99" a="1"/>
  <c r="EX35" i="99" a="1"/>
  <c r="AA28" i="101" a="1"/>
  <c r="K358" i="101" a="1"/>
  <c r="G426" i="101" a="1"/>
  <c r="BU24" i="99" a="1"/>
  <c r="EE34" i="99" a="1"/>
  <c r="AF41" i="99" a="1"/>
  <c r="EK25" i="99" a="1"/>
  <c r="Z10" i="101" a="1"/>
  <c r="D300" i="101" a="1"/>
  <c r="D152" i="101" a="1"/>
  <c r="AM35" i="99" a="1"/>
  <c r="R405" i="101" a="1"/>
  <c r="S290" i="101" a="1"/>
  <c r="CQ37" i="99" a="1"/>
  <c r="AB436" i="101" a="1"/>
  <c r="R305" i="101" a="1"/>
  <c r="DH8" i="99" a="1"/>
  <c r="BG55" i="99" a="1"/>
  <c r="CL9" i="99" a="1"/>
  <c r="U179" i="101" a="1"/>
  <c r="F82" i="101" a="1"/>
  <c r="K49" i="101" a="1"/>
  <c r="N223" i="101" a="1"/>
  <c r="EB18" i="99" a="1"/>
  <c r="N241" i="101" a="1"/>
  <c r="N241" i="101" l="1"/>
  <c r="EB18" i="99"/>
  <c r="N223" i="101"/>
  <c r="K49" i="101"/>
  <c r="F82" i="101"/>
  <c r="U179" i="101"/>
  <c r="CL9" i="99"/>
  <c r="BG55" i="99"/>
  <c r="DH8" i="99"/>
  <c r="R305" i="101"/>
  <c r="AB436" i="101"/>
  <c r="CQ37" i="99"/>
  <c r="S290" i="101"/>
  <c r="R405" i="101"/>
  <c r="AM35" i="99"/>
  <c r="D152" i="101"/>
  <c r="D300" i="101"/>
  <c r="Z10" i="101"/>
  <c r="EK25" i="99"/>
  <c r="AF41" i="99"/>
  <c r="EE34" i="99"/>
  <c r="BU24" i="99"/>
  <c r="G426" i="101"/>
  <c r="K358" i="101"/>
  <c r="AA28" i="101"/>
  <c r="EX35" i="99"/>
  <c r="EM26" i="99"/>
  <c r="G322" i="101"/>
  <c r="CT20" i="99"/>
  <c r="O13" i="99"/>
  <c r="R409" i="101"/>
  <c r="BZ31" i="99"/>
  <c r="DR17" i="99"/>
  <c r="R8" i="101"/>
  <c r="AQ32" i="99"/>
  <c r="F219" i="101"/>
  <c r="E311" i="101"/>
  <c r="AU43" i="99"/>
  <c r="K231" i="101"/>
  <c r="R167" i="101"/>
  <c r="CN28" i="99"/>
  <c r="BK32" i="99"/>
  <c r="CY50" i="99"/>
  <c r="Z8" i="101"/>
  <c r="U372" i="101"/>
  <c r="CY54" i="99"/>
  <c r="J9" i="99"/>
  <c r="AE57" i="99"/>
  <c r="EG21" i="99"/>
  <c r="M257" i="101"/>
  <c r="F111" i="101"/>
  <c r="AA60" i="101"/>
  <c r="CM38" i="99"/>
  <c r="AR28" i="99"/>
  <c r="D269" i="101"/>
  <c r="Y58" i="101"/>
  <c r="M341" i="101"/>
  <c r="DB13" i="99"/>
  <c r="E375" i="101"/>
  <c r="CN44" i="99"/>
  <c r="E138" i="101"/>
  <c r="DJ21" i="99"/>
  <c r="E423" i="101"/>
  <c r="E424" i="101"/>
  <c r="N337" i="101"/>
  <c r="E34" i="101"/>
  <c r="E86" i="101"/>
  <c r="AJ9" i="99"/>
  <c r="S21" i="101"/>
  <c r="BN38" i="99"/>
  <c r="CB40" i="99"/>
  <c r="U200" i="101"/>
  <c r="E179" i="101"/>
  <c r="EJ9" i="99"/>
  <c r="R220" i="101"/>
  <c r="AN421" i="101"/>
  <c r="M343" i="101"/>
  <c r="DF38" i="99"/>
  <c r="DU54" i="99"/>
  <c r="AH41" i="99"/>
  <c r="N47" i="101"/>
  <c r="BL20" i="99"/>
  <c r="DT24" i="99"/>
  <c r="EN22" i="99"/>
  <c r="K347" i="101"/>
  <c r="S20" i="101"/>
  <c r="DO56" i="99"/>
  <c r="F13" i="101"/>
  <c r="EP14" i="99"/>
  <c r="U430" i="101"/>
  <c r="AD41" i="99"/>
  <c r="EZ18" i="99"/>
  <c r="AP51" i="99"/>
  <c r="AF18" i="99"/>
  <c r="D214" i="101"/>
  <c r="E74" i="101"/>
  <c r="AP24" i="99"/>
  <c r="AY453" i="101"/>
  <c r="R368" i="101"/>
  <c r="BA24" i="99"/>
  <c r="EF46" i="99"/>
  <c r="N193" i="101"/>
  <c r="BG13" i="99"/>
  <c r="G424" i="101"/>
  <c r="AT27" i="99"/>
  <c r="G90" i="101"/>
  <c r="AG54" i="99"/>
  <c r="AU20" i="99"/>
  <c r="DT25" i="99"/>
  <c r="F421" i="101"/>
  <c r="DW12" i="99"/>
  <c r="E272" i="101"/>
  <c r="K50" i="101"/>
  <c r="CP24" i="99"/>
  <c r="EH57" i="99"/>
  <c r="M253" i="101"/>
  <c r="AL54" i="99"/>
  <c r="BQ22" i="99"/>
  <c r="DP23" i="99"/>
  <c r="BA422" i="101"/>
  <c r="K388" i="101"/>
  <c r="K381" i="101"/>
  <c r="DJ20" i="99"/>
  <c r="EG31" i="99"/>
  <c r="S279" i="101"/>
  <c r="N247" i="101"/>
  <c r="ES50" i="99"/>
  <c r="CR42" i="99"/>
  <c r="EI25" i="99"/>
  <c r="AO453" i="101"/>
  <c r="CZ15" i="99"/>
  <c r="EI34" i="99"/>
  <c r="S80" i="101"/>
  <c r="BF20" i="99"/>
  <c r="DQ37" i="99"/>
  <c r="AM432" i="101"/>
  <c r="AM37" i="99"/>
  <c r="F24" i="101"/>
  <c r="AM8" i="99"/>
  <c r="BL22" i="99"/>
  <c r="BA433" i="101"/>
  <c r="EP24" i="99"/>
  <c r="BK20" i="99"/>
  <c r="M221" i="101"/>
  <c r="U272" i="101"/>
  <c r="EF9" i="99"/>
  <c r="K143" i="101"/>
  <c r="AD34" i="99"/>
  <c r="EL47" i="99"/>
  <c r="AZ20" i="99"/>
  <c r="M78" i="101"/>
  <c r="F284" i="101"/>
  <c r="T184" i="101"/>
  <c r="DR40" i="99"/>
  <c r="EW11" i="99"/>
  <c r="AN15" i="99"/>
  <c r="D8" i="101"/>
  <c r="L370" i="101"/>
  <c r="BW40" i="99"/>
  <c r="AB28" i="99"/>
  <c r="EL33" i="99"/>
  <c r="EP18" i="99"/>
  <c r="L215" i="101"/>
  <c r="EZ46" i="99"/>
  <c r="K9" i="101"/>
  <c r="E150" i="101"/>
  <c r="EV15" i="99"/>
  <c r="N429" i="101"/>
  <c r="CS55" i="99"/>
  <c r="AS49" i="99"/>
  <c r="M284" i="101"/>
  <c r="Z426" i="101"/>
  <c r="L60" i="101"/>
  <c r="BJ31" i="99"/>
  <c r="EO54" i="99"/>
  <c r="K84" i="101"/>
  <c r="L23" i="101"/>
  <c r="EH22" i="99"/>
  <c r="U270" i="101"/>
  <c r="N28" i="101"/>
  <c r="BY22" i="99"/>
  <c r="DV39" i="99"/>
  <c r="N363" i="101"/>
  <c r="DK16" i="99"/>
  <c r="CC34" i="99"/>
  <c r="N75" i="101"/>
  <c r="AZ425" i="101"/>
  <c r="AZ458" i="101" s="1"/>
  <c r="EX11" i="99"/>
  <c r="CQ26" i="99"/>
  <c r="DQ35" i="99"/>
  <c r="DL19" i="99"/>
  <c r="K122" i="101"/>
  <c r="BC9" i="99"/>
  <c r="E380" i="101"/>
  <c r="M86" i="101"/>
  <c r="M191" i="101"/>
  <c r="CN10" i="99"/>
  <c r="AK18" i="99"/>
  <c r="M9" i="99"/>
  <c r="U274" i="101"/>
  <c r="CV55" i="99"/>
  <c r="BB54" i="99"/>
  <c r="CN33" i="99"/>
  <c r="F250" i="101"/>
  <c r="AA53" i="101"/>
  <c r="BI29" i="99"/>
  <c r="EZ24" i="99"/>
  <c r="Y447" i="101"/>
  <c r="D338" i="101"/>
  <c r="BB25" i="99"/>
  <c r="R248" i="101"/>
  <c r="CV19" i="99"/>
  <c r="DI11" i="99"/>
  <c r="EH24" i="99"/>
  <c r="CR22" i="99"/>
  <c r="BA432" i="101"/>
  <c r="T24" i="101"/>
  <c r="L137" i="101"/>
  <c r="AZ448" i="101"/>
  <c r="D350" i="101"/>
  <c r="AT35" i="99"/>
  <c r="AO426" i="101"/>
  <c r="DC48" i="99"/>
  <c r="AJ39" i="99"/>
  <c r="U234" i="101"/>
  <c r="AY448" i="101"/>
  <c r="BH37" i="99"/>
  <c r="BV35" i="99"/>
  <c r="G23" i="101"/>
  <c r="DB54" i="99"/>
  <c r="D257" i="101"/>
  <c r="DM49" i="99"/>
  <c r="AJ26" i="99"/>
  <c r="CQ45" i="99"/>
  <c r="M298" i="101"/>
  <c r="R397" i="101"/>
  <c r="Y45" i="101"/>
  <c r="CV31" i="99"/>
  <c r="ED20" i="99"/>
  <c r="BP56" i="99"/>
  <c r="S146" i="101"/>
  <c r="BI8" i="99"/>
  <c r="EL42" i="99"/>
  <c r="G296" i="101"/>
  <c r="BV47" i="99"/>
  <c r="DZ13" i="99"/>
  <c r="AN46" i="99"/>
  <c r="EI29" i="99"/>
  <c r="BJ39" i="99"/>
  <c r="DR22" i="99"/>
  <c r="DP18" i="99"/>
  <c r="N321" i="101"/>
  <c r="EU22" i="99"/>
  <c r="N236" i="101"/>
  <c r="AR37" i="99"/>
  <c r="DZ30" i="99"/>
  <c r="BF47" i="99"/>
  <c r="L318" i="101"/>
  <c r="Z15" i="99"/>
  <c r="AS21" i="99"/>
  <c r="BD36" i="99"/>
  <c r="AV423" i="101"/>
  <c r="DK15" i="99"/>
  <c r="N130" i="101"/>
  <c r="K160" i="101"/>
  <c r="K241" i="101"/>
  <c r="N341" i="101"/>
  <c r="T254" i="101"/>
  <c r="CX27" i="99"/>
  <c r="F276" i="101"/>
  <c r="U230" i="101"/>
  <c r="R162" i="101"/>
  <c r="N261" i="101"/>
  <c r="DP57" i="99"/>
  <c r="AA37" i="99"/>
  <c r="CZ55" i="99"/>
  <c r="EN34" i="99"/>
  <c r="EM30" i="99"/>
  <c r="F27" i="101"/>
  <c r="D208" i="101"/>
  <c r="CZ25" i="99"/>
  <c r="CN29" i="99"/>
  <c r="G420" i="101"/>
  <c r="N49" i="101"/>
  <c r="CO14" i="99"/>
  <c r="L300" i="101"/>
  <c r="Z39" i="99"/>
  <c r="K372" i="101"/>
  <c r="T193" i="101"/>
  <c r="E157" i="101"/>
  <c r="L324" i="101"/>
  <c r="K172" i="101"/>
  <c r="G18" i="101"/>
  <c r="AB40" i="101"/>
  <c r="F56" i="101"/>
  <c r="AL51" i="99"/>
  <c r="N144" i="101"/>
  <c r="EM56" i="99"/>
  <c r="F148" i="101"/>
  <c r="CO51" i="99"/>
  <c r="S376" i="101"/>
  <c r="DV18" i="99"/>
  <c r="CT30" i="99"/>
  <c r="AV10" i="99"/>
  <c r="AH8" i="99"/>
  <c r="T338" i="101"/>
  <c r="G103" i="101"/>
  <c r="EG10" i="99"/>
  <c r="AO20" i="99"/>
  <c r="BA51" i="99"/>
  <c r="M41" i="101"/>
  <c r="AM452" i="101"/>
  <c r="AM473" i="101" s="1"/>
  <c r="DG19" i="99"/>
  <c r="AX13" i="99"/>
  <c r="BR36" i="99"/>
  <c r="U316" i="101"/>
  <c r="EB25" i="99"/>
  <c r="T308" i="101"/>
  <c r="E44" i="101"/>
  <c r="AM44" i="99"/>
  <c r="BV50" i="99"/>
  <c r="K320" i="101"/>
  <c r="S294" i="101"/>
  <c r="DG22" i="99"/>
  <c r="AZ443" i="101"/>
  <c r="AZ468" i="101" s="1"/>
  <c r="CQ10" i="99"/>
  <c r="S10" i="101"/>
  <c r="CY38" i="99"/>
  <c r="F347" i="101"/>
  <c r="DM46" i="99"/>
  <c r="T126" i="101"/>
  <c r="BA14" i="99"/>
  <c r="D29" i="101"/>
  <c r="EP12" i="99"/>
  <c r="Z7" i="101"/>
  <c r="BJ40" i="99"/>
  <c r="N387" i="101"/>
  <c r="G85" i="101"/>
  <c r="Y18" i="101"/>
  <c r="F398" i="101"/>
  <c r="AV443" i="101"/>
  <c r="AV468" i="101" s="1"/>
  <c r="CW15" i="99"/>
  <c r="L233" i="101"/>
  <c r="EK49" i="99"/>
  <c r="EC24" i="99"/>
  <c r="E321" i="101"/>
  <c r="D251" i="101"/>
  <c r="BU31" i="99"/>
  <c r="AW439" i="101"/>
  <c r="L28" i="101"/>
  <c r="BW21" i="99"/>
  <c r="AI49" i="99"/>
  <c r="F286" i="101"/>
  <c r="AB32" i="99"/>
  <c r="BL35" i="99"/>
  <c r="AZ44" i="99"/>
  <c r="L13" i="99"/>
  <c r="AR421" i="101"/>
  <c r="CA24" i="99"/>
  <c r="AN37" i="99"/>
  <c r="K356" i="101"/>
  <c r="N281" i="101"/>
  <c r="EK8" i="99"/>
  <c r="F151" i="101"/>
  <c r="CP51" i="99"/>
  <c r="BZ54" i="99"/>
  <c r="CR9" i="99"/>
  <c r="G249" i="101"/>
  <c r="DM37" i="99"/>
  <c r="F420" i="101"/>
  <c r="AE46" i="99"/>
  <c r="G226" i="101"/>
  <c r="F222" i="101"/>
  <c r="EH8" i="99"/>
  <c r="DF57" i="99"/>
  <c r="L91" i="101"/>
  <c r="AA431" i="101"/>
  <c r="K313" i="101"/>
  <c r="U43" i="101"/>
  <c r="DD42" i="99"/>
  <c r="N46" i="101"/>
  <c r="K58" i="101"/>
  <c r="U365" i="101"/>
  <c r="D437" i="101"/>
  <c r="S392" i="101"/>
  <c r="BI30" i="99"/>
  <c r="D259" i="101"/>
  <c r="L84" i="101"/>
  <c r="AA439" i="101"/>
  <c r="G396" i="101"/>
  <c r="G82" i="101"/>
  <c r="F355" i="101"/>
  <c r="F166" i="101"/>
  <c r="G254" i="101"/>
  <c r="G438" i="101"/>
  <c r="EX46" i="99"/>
  <c r="G207" i="101"/>
  <c r="U284" i="101"/>
  <c r="EZ26" i="99"/>
  <c r="DD8" i="99"/>
  <c r="R77" i="101"/>
  <c r="AA422" i="101"/>
  <c r="DD53" i="99"/>
  <c r="R31" i="101"/>
  <c r="K207" i="101"/>
  <c r="AZ23" i="99"/>
  <c r="CZ30" i="99"/>
  <c r="Y436" i="101"/>
  <c r="DN23" i="99"/>
  <c r="R229" i="101"/>
  <c r="EE24" i="99"/>
  <c r="T350" i="101"/>
  <c r="DN47" i="99"/>
  <c r="E339" i="101"/>
  <c r="T303" i="101"/>
  <c r="CL56" i="99"/>
  <c r="T283" i="101"/>
  <c r="L77" i="101"/>
  <c r="DT36" i="99"/>
  <c r="AH24" i="99"/>
  <c r="DC12" i="99"/>
  <c r="BX56" i="99"/>
  <c r="DV21" i="99"/>
  <c r="DK22" i="99"/>
  <c r="N34" i="101"/>
  <c r="E184" i="101"/>
  <c r="DW38" i="99"/>
  <c r="CU45" i="99"/>
  <c r="CS20" i="99"/>
  <c r="DF11" i="99"/>
  <c r="AA50" i="101"/>
  <c r="BU48" i="99"/>
  <c r="U370" i="101"/>
  <c r="CX11" i="99"/>
  <c r="AZ449" i="101"/>
  <c r="AS431" i="101"/>
  <c r="L40" i="101"/>
  <c r="Z65" i="101"/>
  <c r="DL15" i="99"/>
  <c r="F17" i="101"/>
  <c r="AV439" i="101"/>
  <c r="T54" i="101"/>
  <c r="AL431" i="101"/>
  <c r="ED46" i="99"/>
  <c r="BP54" i="99"/>
  <c r="BC18" i="99"/>
  <c r="AW422" i="101"/>
  <c r="BR34" i="99"/>
  <c r="BU22" i="99"/>
  <c r="U377" i="101"/>
  <c r="BY10" i="99"/>
  <c r="CR54" i="99"/>
  <c r="F32" i="101"/>
  <c r="S291" i="101"/>
  <c r="BU34" i="99"/>
  <c r="DT54" i="99"/>
  <c r="E29" i="101"/>
  <c r="CY52" i="99"/>
  <c r="AT50" i="99"/>
  <c r="BO32" i="99"/>
  <c r="AB56" i="101"/>
  <c r="U253" i="101"/>
  <c r="BO24" i="99"/>
  <c r="L188" i="101"/>
  <c r="AB437" i="101"/>
  <c r="EZ34" i="99"/>
  <c r="CS26" i="99"/>
  <c r="DP13" i="99"/>
  <c r="Q15" i="99"/>
  <c r="CC51" i="99"/>
  <c r="DH42" i="99"/>
  <c r="CW29" i="99"/>
  <c r="D316" i="101"/>
  <c r="R10" i="101"/>
  <c r="M338" i="101"/>
  <c r="F16" i="99"/>
  <c r="EP45" i="99"/>
  <c r="R129" i="101"/>
  <c r="N407" i="101"/>
  <c r="BE47" i="99"/>
  <c r="AJ46" i="99"/>
  <c r="BZ39" i="99"/>
  <c r="S91" i="101"/>
  <c r="DV47" i="99"/>
  <c r="CQ20" i="99"/>
  <c r="CP53" i="99"/>
  <c r="DC36" i="99"/>
  <c r="G327" i="101"/>
  <c r="S76" i="101"/>
  <c r="S138" i="101"/>
  <c r="R258" i="101"/>
  <c r="BX55" i="99"/>
  <c r="BK34" i="99"/>
  <c r="BH31" i="99"/>
  <c r="T27" i="101"/>
  <c r="AH27" i="99"/>
  <c r="M423" i="101"/>
  <c r="M394" i="101"/>
  <c r="DL32" i="99"/>
  <c r="N204" i="101"/>
  <c r="S228" i="101"/>
  <c r="T262" i="101"/>
  <c r="BM54" i="99"/>
  <c r="AY435" i="101"/>
  <c r="U83" i="101"/>
  <c r="S411" i="101"/>
  <c r="DN50" i="99"/>
  <c r="E95" i="101"/>
  <c r="EB23" i="99"/>
  <c r="S318" i="101"/>
  <c r="DB16" i="99"/>
  <c r="DG40" i="99"/>
  <c r="N243" i="101"/>
  <c r="F208" i="101"/>
  <c r="G270" i="101"/>
  <c r="E155" i="101"/>
  <c r="D181" i="101"/>
  <c r="L262" i="101"/>
  <c r="DA9" i="99"/>
  <c r="N432" i="101"/>
  <c r="CQ55" i="99"/>
  <c r="T109" i="101"/>
  <c r="L354" i="101"/>
  <c r="EY18" i="99"/>
  <c r="DB46" i="99"/>
  <c r="AY8" i="99"/>
  <c r="E41" i="101"/>
  <c r="M11" i="101"/>
  <c r="BM13" i="99"/>
  <c r="AY423" i="101"/>
  <c r="T312" i="101"/>
  <c r="DB20" i="99"/>
  <c r="S207" i="101"/>
  <c r="CK24" i="99"/>
  <c r="D223" i="101"/>
  <c r="CO9" i="99"/>
  <c r="U160" i="101"/>
  <c r="AR17" i="99"/>
  <c r="AP29" i="99"/>
  <c r="T411" i="101"/>
  <c r="U225" i="101"/>
  <c r="F150" i="101"/>
  <c r="AK449" i="101"/>
  <c r="AD24" i="99"/>
  <c r="AX431" i="101"/>
  <c r="E390" i="101"/>
  <c r="DU34" i="99"/>
  <c r="F263" i="101"/>
  <c r="R371" i="101"/>
  <c r="L411" i="101"/>
  <c r="F39" i="101"/>
  <c r="AB54" i="99"/>
  <c r="AI21" i="99"/>
  <c r="EP31" i="99"/>
  <c r="AB39" i="101"/>
  <c r="U294" i="101"/>
  <c r="EK47" i="99"/>
  <c r="CO35" i="99"/>
  <c r="L35" i="101"/>
  <c r="T266" i="101"/>
  <c r="U142" i="101"/>
  <c r="EP25" i="99"/>
  <c r="E374" i="101"/>
  <c r="DW9" i="99"/>
  <c r="T269" i="101"/>
  <c r="D194" i="101"/>
  <c r="R402" i="101"/>
  <c r="BU14" i="99"/>
  <c r="BI41" i="99"/>
  <c r="BA34" i="99"/>
  <c r="ED40" i="99"/>
  <c r="K414" i="101"/>
  <c r="M162" i="101"/>
  <c r="AV28" i="99"/>
  <c r="AG34" i="99"/>
  <c r="BG37" i="99"/>
  <c r="DF50" i="99"/>
  <c r="U375" i="101"/>
  <c r="K140" i="101"/>
  <c r="EU48" i="99"/>
  <c r="AK24" i="99"/>
  <c r="T331" i="101"/>
  <c r="M429" i="101"/>
  <c r="DH29" i="99"/>
  <c r="EJ33" i="99"/>
  <c r="T202" i="101"/>
  <c r="L375" i="101"/>
  <c r="AH26" i="99"/>
  <c r="S19" i="101"/>
  <c r="BX23" i="99"/>
  <c r="AY442" i="101"/>
  <c r="AX33" i="99"/>
  <c r="S438" i="101"/>
  <c r="EZ38" i="99"/>
  <c r="S324" i="101"/>
  <c r="AQ43" i="99"/>
  <c r="EI57" i="99"/>
  <c r="AW452" i="101"/>
  <c r="AW473" i="101" s="1"/>
  <c r="CA42" i="99"/>
  <c r="EE57" i="99"/>
  <c r="EH45" i="99"/>
  <c r="ER23" i="99"/>
  <c r="EF12" i="99"/>
  <c r="BW8" i="99"/>
  <c r="D31" i="101"/>
  <c r="BM44" i="99"/>
  <c r="EO42" i="99"/>
  <c r="DN43" i="99"/>
  <c r="DZ33" i="99"/>
  <c r="DN52" i="99"/>
  <c r="EN24" i="99"/>
  <c r="R180" i="101"/>
  <c r="DG39" i="99"/>
  <c r="S310" i="101"/>
  <c r="EJ48" i="99"/>
  <c r="G124" i="101"/>
  <c r="L414" i="101"/>
  <c r="K245" i="101"/>
  <c r="DA22" i="99"/>
  <c r="R56" i="101"/>
  <c r="AN39" i="99"/>
  <c r="M365" i="101"/>
  <c r="AL8" i="99"/>
  <c r="Z48" i="101"/>
  <c r="BW49" i="99"/>
  <c r="F299" i="101"/>
  <c r="DF55" i="99"/>
  <c r="CW16" i="99"/>
  <c r="AM9" i="99"/>
  <c r="AZ41" i="99"/>
  <c r="F198" i="101"/>
  <c r="BB49" i="99"/>
  <c r="ER56" i="99"/>
  <c r="S245" i="101"/>
  <c r="AT451" i="101"/>
  <c r="EJ20" i="99"/>
  <c r="DN34" i="99"/>
  <c r="CC43" i="99"/>
  <c r="BA18" i="99"/>
  <c r="EA43" i="99"/>
  <c r="L105" i="101"/>
  <c r="U431" i="101"/>
  <c r="F311" i="101"/>
  <c r="K339" i="101"/>
  <c r="CC47" i="99"/>
  <c r="F272" i="101"/>
  <c r="BG47" i="99"/>
  <c r="R254" i="101"/>
  <c r="R143" i="101"/>
  <c r="T140" i="101"/>
  <c r="F305" i="101"/>
  <c r="EY45" i="99"/>
  <c r="K192" i="101"/>
  <c r="BV24" i="99"/>
  <c r="T119" i="101"/>
  <c r="M430" i="101"/>
  <c r="M252" i="101"/>
  <c r="M210" i="101"/>
  <c r="DY22" i="99"/>
  <c r="AO440" i="101"/>
  <c r="BO22" i="99"/>
  <c r="CX8" i="99"/>
  <c r="R82" i="101"/>
  <c r="CS30" i="99"/>
  <c r="AB16" i="101"/>
  <c r="L395" i="101"/>
  <c r="AA52" i="99"/>
  <c r="BJ55" i="99"/>
  <c r="AN35" i="99"/>
  <c r="DD23" i="99"/>
  <c r="AT45" i="99"/>
  <c r="U357" i="101"/>
  <c r="E412" i="101"/>
  <c r="D376" i="101"/>
  <c r="BS31" i="99"/>
  <c r="U186" i="101"/>
  <c r="U46" i="101"/>
  <c r="AY425" i="101"/>
  <c r="AY458" i="101" s="1"/>
  <c r="Z56" i="101"/>
  <c r="AF55" i="99"/>
  <c r="AB7" i="101"/>
  <c r="DT26" i="99"/>
  <c r="E343" i="101"/>
  <c r="F295" i="101"/>
  <c r="ED54" i="99"/>
  <c r="AV13" i="99"/>
  <c r="CV38" i="99"/>
  <c r="EL10" i="99"/>
  <c r="L266" i="101"/>
  <c r="F354" i="101"/>
  <c r="BK40" i="99"/>
  <c r="BO53" i="99"/>
  <c r="R407" i="101"/>
  <c r="AX45" i="99"/>
  <c r="K399" i="101"/>
  <c r="DP40" i="99"/>
  <c r="F292" i="101"/>
  <c r="M178" i="101"/>
  <c r="AR48" i="99"/>
  <c r="EA22" i="99"/>
  <c r="AM30" i="99"/>
  <c r="F74" i="101"/>
  <c r="EO53" i="99"/>
  <c r="D93" i="101"/>
  <c r="EX12" i="99"/>
  <c r="BP9" i="99"/>
  <c r="K55" i="101"/>
  <c r="DT16" i="99"/>
  <c r="EJ22" i="99"/>
  <c r="R243" i="101"/>
  <c r="R224" i="101"/>
  <c r="M211" i="101"/>
  <c r="BM47" i="99"/>
  <c r="DC42" i="99"/>
  <c r="F87" i="101"/>
  <c r="Z451" i="101"/>
  <c r="BI51" i="99"/>
  <c r="F177" i="101"/>
  <c r="D370" i="101"/>
  <c r="BM43" i="99"/>
  <c r="BU19" i="99"/>
  <c r="AL443" i="101"/>
  <c r="AL468" i="101" s="1"/>
  <c r="U129" i="101"/>
  <c r="AB39" i="99"/>
  <c r="AK39" i="99"/>
  <c r="DL51" i="99"/>
  <c r="CT43" i="99"/>
  <c r="AK440" i="101"/>
  <c r="CP57" i="99"/>
  <c r="N216" i="101"/>
  <c r="T298" i="101"/>
  <c r="BW11" i="99"/>
  <c r="EO49" i="99"/>
  <c r="BD8" i="99"/>
  <c r="T414" i="101"/>
  <c r="G397" i="101"/>
  <c r="EW17" i="99"/>
  <c r="G31" i="101"/>
  <c r="E366" i="101"/>
  <c r="AR444" i="101"/>
  <c r="R296" i="101"/>
  <c r="EL49" i="99"/>
  <c r="E81" i="101"/>
  <c r="BJ16" i="99"/>
  <c r="Y64" i="101"/>
  <c r="CO52" i="99"/>
  <c r="DU23" i="99"/>
  <c r="R372" i="101"/>
  <c r="S116" i="101"/>
  <c r="CV18" i="99"/>
  <c r="Q8" i="99"/>
  <c r="EA56" i="99"/>
  <c r="BQ49" i="99"/>
  <c r="CC49" i="99"/>
  <c r="DF33" i="99"/>
  <c r="AT30" i="99"/>
  <c r="D196" i="101"/>
  <c r="DS10" i="99"/>
  <c r="CU16" i="99"/>
  <c r="AO441" i="101"/>
  <c r="DX20" i="99"/>
  <c r="BX26" i="99"/>
  <c r="CQ36" i="99"/>
  <c r="AA446" i="101"/>
  <c r="DK20" i="99"/>
  <c r="CW9" i="99"/>
  <c r="L41" i="101"/>
  <c r="ER24" i="99"/>
  <c r="BV52" i="99"/>
  <c r="CR50" i="99"/>
  <c r="CP21" i="99"/>
  <c r="D315" i="101"/>
  <c r="CZ20" i="99"/>
  <c r="Y9" i="99"/>
  <c r="E152" i="101"/>
  <c r="K93" i="101"/>
  <c r="CR57" i="99"/>
  <c r="ES40" i="99"/>
  <c r="D339" i="101"/>
  <c r="F370" i="101"/>
  <c r="AV27" i="99"/>
  <c r="F64" i="101"/>
  <c r="AE47" i="99"/>
  <c r="M193" i="101"/>
  <c r="AA37" i="101"/>
  <c r="DC15" i="99"/>
  <c r="E104" i="101"/>
  <c r="ET9" i="99"/>
  <c r="EL20" i="99"/>
  <c r="S50" i="101"/>
  <c r="N367" i="101"/>
  <c r="DW31" i="99"/>
  <c r="F230" i="101"/>
  <c r="N44" i="101"/>
  <c r="G328" i="101"/>
  <c r="AT19" i="99"/>
  <c r="N90" i="101"/>
  <c r="L372" i="101"/>
  <c r="D270" i="101"/>
  <c r="D278" i="101"/>
  <c r="AQ23" i="99"/>
  <c r="EH40" i="99"/>
  <c r="M202" i="101"/>
  <c r="DY55" i="99"/>
  <c r="CW41" i="99"/>
  <c r="AJ49" i="99"/>
  <c r="EZ51" i="99"/>
  <c r="AT43" i="99"/>
  <c r="BC56" i="99"/>
  <c r="BS8" i="99"/>
  <c r="U278" i="101"/>
  <c r="BV28" i="99"/>
  <c r="AB33" i="99"/>
  <c r="K14" i="99"/>
  <c r="AA49" i="101"/>
  <c r="L225" i="101"/>
  <c r="DJ47" i="99"/>
  <c r="BG51" i="99"/>
  <c r="T80" i="101"/>
  <c r="EI42" i="99"/>
  <c r="DI57" i="99"/>
  <c r="BU26" i="99"/>
  <c r="BC46" i="99"/>
  <c r="F46" i="101"/>
  <c r="BJ38" i="99"/>
  <c r="ET44" i="99"/>
  <c r="N68" i="101"/>
  <c r="M50" i="101"/>
  <c r="AI26" i="99"/>
  <c r="S179" i="101"/>
  <c r="CN32" i="99"/>
  <c r="AG9" i="99"/>
  <c r="BO29" i="99"/>
  <c r="AI32" i="99"/>
  <c r="BJ47" i="99"/>
  <c r="DZ15" i="99"/>
  <c r="BU16" i="99"/>
  <c r="L11" i="99"/>
  <c r="T355" i="101"/>
  <c r="T34" i="101"/>
  <c r="N386" i="101"/>
  <c r="T415" i="101"/>
  <c r="DQ8" i="99"/>
  <c r="BN46" i="99"/>
  <c r="CX31" i="99"/>
  <c r="F363" i="101"/>
  <c r="U145" i="101"/>
  <c r="BH17" i="99"/>
  <c r="T224" i="101"/>
  <c r="EF45" i="99"/>
  <c r="BT46" i="99"/>
  <c r="T36" i="101"/>
  <c r="BN27" i="99"/>
  <c r="DG34" i="99"/>
  <c r="BI44" i="99"/>
  <c r="CO8" i="99"/>
  <c r="CV40" i="99"/>
  <c r="S241" i="101"/>
  <c r="BG50" i="99"/>
  <c r="AE36" i="99"/>
  <c r="AT40" i="99"/>
  <c r="AU17" i="99"/>
  <c r="G97" i="101"/>
  <c r="E228" i="101"/>
  <c r="K186" i="101"/>
  <c r="E313" i="101"/>
  <c r="DZ9" i="99"/>
  <c r="BG36" i="99"/>
  <c r="BK50" i="99"/>
  <c r="DS42" i="99"/>
  <c r="M370" i="101"/>
  <c r="EL31" i="99"/>
  <c r="T172" i="101"/>
  <c r="EV14" i="99"/>
  <c r="BC20" i="99"/>
  <c r="AX57" i="99"/>
  <c r="CL16" i="99"/>
  <c r="ER42" i="99"/>
  <c r="ET39" i="99"/>
  <c r="G273" i="101"/>
  <c r="S326" i="101"/>
  <c r="M21" i="101"/>
  <c r="CP49" i="99"/>
  <c r="DS52" i="99"/>
  <c r="AA448" i="101"/>
  <c r="BE38" i="99"/>
  <c r="F352" i="101"/>
  <c r="EI10" i="99"/>
  <c r="DL42" i="99"/>
  <c r="DL47" i="99"/>
  <c r="DK31" i="99"/>
  <c r="AG40" i="99"/>
  <c r="K157" i="101"/>
  <c r="AT430" i="101"/>
  <c r="S16" i="101"/>
  <c r="EV55" i="99"/>
  <c r="CC24" i="99"/>
  <c r="AM435" i="101"/>
  <c r="EE42" i="99"/>
  <c r="DN38" i="99"/>
  <c r="N14" i="99"/>
  <c r="E79" i="101"/>
  <c r="Z9" i="99"/>
  <c r="T55" i="101"/>
  <c r="Z60" i="101"/>
  <c r="DL29" i="99"/>
  <c r="U373" i="101"/>
  <c r="AL21" i="99"/>
  <c r="AK25" i="99"/>
  <c r="BL51" i="99"/>
  <c r="EG46" i="99"/>
  <c r="DR24" i="99"/>
  <c r="BY8" i="99"/>
  <c r="BH56" i="99"/>
  <c r="BG10" i="99"/>
  <c r="ET26" i="99"/>
  <c r="D151" i="101"/>
  <c r="F254" i="101"/>
  <c r="BD42" i="99"/>
  <c r="EW34" i="99"/>
  <c r="T96" i="101"/>
  <c r="R429" i="101"/>
  <c r="Z31" i="101"/>
  <c r="BM55" i="99"/>
  <c r="BQ57" i="99"/>
  <c r="D361" i="101"/>
  <c r="DU32" i="99"/>
  <c r="F427" i="101"/>
  <c r="T20" i="101"/>
  <c r="DG9" i="99"/>
  <c r="AT56" i="99"/>
  <c r="EE45" i="99"/>
  <c r="D282" i="101"/>
  <c r="BT21" i="99"/>
  <c r="AA16" i="99"/>
  <c r="L394" i="101"/>
  <c r="AT57" i="99"/>
  <c r="CQ24" i="99"/>
  <c r="N151" i="101"/>
  <c r="AJ44" i="99"/>
  <c r="BZ46" i="99"/>
  <c r="DR27" i="99"/>
  <c r="U153" i="101"/>
  <c r="M404" i="101"/>
  <c r="M427" i="101"/>
  <c r="DS43" i="99"/>
  <c r="EQ29" i="99"/>
  <c r="N104" i="101"/>
  <c r="DZ17" i="99"/>
  <c r="CM41" i="99"/>
  <c r="N350" i="101"/>
  <c r="G312" i="101"/>
  <c r="EX20" i="99"/>
  <c r="F65" i="101"/>
  <c r="G58" i="101"/>
  <c r="T329" i="101"/>
  <c r="R394" i="101"/>
  <c r="DC14" i="99"/>
  <c r="T255" i="101"/>
  <c r="U344" i="101"/>
  <c r="K385" i="101"/>
  <c r="S312" i="101"/>
  <c r="DI54" i="99"/>
  <c r="AK36" i="99"/>
  <c r="BX53" i="99"/>
  <c r="CA36" i="99"/>
  <c r="AB44" i="99"/>
  <c r="ER32" i="99"/>
  <c r="BS40" i="99"/>
  <c r="CX20" i="99"/>
  <c r="G315" i="101"/>
  <c r="BM41" i="99"/>
  <c r="CZ57" i="99"/>
  <c r="AG27" i="99"/>
  <c r="S246" i="101"/>
  <c r="M316" i="101"/>
  <c r="R279" i="101"/>
  <c r="K173" i="101"/>
  <c r="CR53" i="99"/>
  <c r="F94" i="101"/>
  <c r="K346" i="101"/>
  <c r="AO16" i="99"/>
  <c r="AX55" i="99"/>
  <c r="AJ34" i="99"/>
  <c r="AW47" i="99"/>
  <c r="E337" i="101"/>
  <c r="T103" i="101"/>
  <c r="S159" i="101"/>
  <c r="EF21" i="99"/>
  <c r="N94" i="101"/>
  <c r="D197" i="101"/>
  <c r="AF22" i="99"/>
  <c r="S305" i="101"/>
  <c r="AZ18" i="99"/>
  <c r="F384" i="101"/>
  <c r="G134" i="101"/>
  <c r="EH16" i="99"/>
  <c r="EM13" i="99"/>
  <c r="R164" i="101"/>
  <c r="N248" i="101"/>
  <c r="EJ45" i="99"/>
  <c r="DH14" i="99"/>
  <c r="CU27" i="99"/>
  <c r="K53" i="101"/>
  <c r="E64" i="101"/>
  <c r="T340" i="101"/>
  <c r="BM28" i="99"/>
  <c r="CC20" i="99"/>
  <c r="CM52" i="99"/>
  <c r="T282" i="101"/>
  <c r="G153" i="101"/>
  <c r="L209" i="101"/>
  <c r="U291" i="101"/>
  <c r="K16" i="101"/>
  <c r="EC43" i="99"/>
  <c r="N343" i="101"/>
  <c r="AK34" i="99"/>
  <c r="AG31" i="99"/>
  <c r="K342" i="101"/>
  <c r="EP15" i="99"/>
  <c r="EY34" i="99"/>
  <c r="F239" i="101"/>
  <c r="DU57" i="99"/>
  <c r="M304" i="101"/>
  <c r="E54" i="101"/>
  <c r="CU49" i="99"/>
  <c r="DB52" i="99"/>
  <c r="M392" i="101"/>
  <c r="AS13" i="99"/>
  <c r="DH10" i="99"/>
  <c r="U303" i="101"/>
  <c r="L231" i="101"/>
  <c r="DF24" i="99"/>
  <c r="CR45" i="99"/>
  <c r="T339" i="101"/>
  <c r="DW56" i="99"/>
  <c r="AI54" i="99"/>
  <c r="DG12" i="99"/>
  <c r="E212" i="101"/>
  <c r="EO10" i="99"/>
  <c r="DL38" i="99"/>
  <c r="EU29" i="99"/>
  <c r="Z53" i="101"/>
  <c r="S397" i="101"/>
  <c r="M147" i="101"/>
  <c r="AO448" i="101"/>
  <c r="AB60" i="101"/>
  <c r="DY8" i="99"/>
  <c r="M383" i="101"/>
  <c r="M389" i="101"/>
  <c r="DD51" i="99"/>
  <c r="EL43" i="99"/>
  <c r="F179" i="101"/>
  <c r="S81" i="101"/>
  <c r="CK20" i="99"/>
  <c r="F175" i="101"/>
  <c r="D385" i="101"/>
  <c r="DW53" i="99"/>
  <c r="F315" i="101"/>
  <c r="DR12" i="99"/>
  <c r="F226" i="101"/>
  <c r="S252" i="101"/>
  <c r="F307" i="101"/>
  <c r="BO14" i="99"/>
  <c r="DM52" i="99"/>
  <c r="T151" i="101"/>
  <c r="F388" i="101"/>
  <c r="CZ52" i="99"/>
  <c r="S338" i="101"/>
  <c r="BR26" i="99"/>
  <c r="U11" i="101"/>
  <c r="M39" i="101"/>
  <c r="AB28" i="101"/>
  <c r="M290" i="101"/>
  <c r="AH40" i="99"/>
  <c r="BR37" i="99"/>
  <c r="AY443" i="101"/>
  <c r="AY468" i="101" s="1"/>
  <c r="G403" i="101"/>
  <c r="K235" i="101"/>
  <c r="EZ16" i="99"/>
  <c r="CS53" i="99"/>
  <c r="D43" i="101"/>
  <c r="AB456" i="101"/>
  <c r="AE51" i="99"/>
  <c r="DE47" i="99"/>
  <c r="T192" i="101"/>
  <c r="AR9" i="99"/>
  <c r="R166" i="101"/>
  <c r="M15" i="101"/>
  <c r="D415" i="101"/>
  <c r="BT22" i="99"/>
  <c r="EI13" i="99"/>
  <c r="S26" i="101"/>
  <c r="DK41" i="99"/>
  <c r="BK18" i="99"/>
  <c r="DT19" i="99"/>
  <c r="Z44" i="101"/>
  <c r="K158" i="101"/>
  <c r="AM39" i="99"/>
  <c r="DJ9" i="99"/>
  <c r="Z435" i="101"/>
  <c r="E24" i="101"/>
  <c r="AY444" i="101"/>
  <c r="E382" i="101"/>
  <c r="D296" i="101"/>
  <c r="Y459" i="101"/>
  <c r="T231" i="101"/>
  <c r="Y448" i="101"/>
  <c r="AP15" i="99"/>
  <c r="DQ26" i="99"/>
  <c r="E233" i="101"/>
  <c r="BR44" i="99"/>
  <c r="D45" i="101"/>
  <c r="AU426" i="101"/>
  <c r="BU38" i="99"/>
  <c r="Z42" i="101"/>
  <c r="CU21" i="99"/>
  <c r="EJ32" i="99"/>
  <c r="K427" i="101"/>
  <c r="S287" i="101"/>
  <c r="G318" i="101"/>
  <c r="R17" i="101"/>
  <c r="EA47" i="99"/>
  <c r="N283" i="101"/>
  <c r="M355" i="101"/>
  <c r="S433" i="101"/>
  <c r="M403" i="101"/>
  <c r="CZ36" i="99"/>
  <c r="M320" i="101"/>
  <c r="EO41" i="99"/>
  <c r="AQ426" i="101"/>
  <c r="S407" i="101"/>
  <c r="R328" i="101"/>
  <c r="N403" i="101"/>
  <c r="M110" i="101"/>
  <c r="CX46" i="99"/>
  <c r="BA49" i="99"/>
  <c r="ER17" i="99"/>
  <c r="Y30" i="101"/>
  <c r="K16" i="99"/>
  <c r="AX432" i="101"/>
  <c r="BV53" i="99"/>
  <c r="EA33" i="99"/>
  <c r="AA41" i="99"/>
  <c r="K76" i="101"/>
  <c r="AJ27" i="99"/>
  <c r="AX43" i="99"/>
  <c r="CR12" i="99"/>
  <c r="K88" i="101"/>
  <c r="F324" i="101"/>
  <c r="AB455" i="101"/>
  <c r="D243" i="101"/>
  <c r="D294" i="101"/>
  <c r="N256" i="101"/>
  <c r="AB55" i="101"/>
  <c r="T318" i="101"/>
  <c r="S9" i="101"/>
  <c r="DM50" i="99"/>
  <c r="AK444" i="101"/>
  <c r="DD43" i="99"/>
  <c r="AN24" i="99"/>
  <c r="BW43" i="99"/>
  <c r="U286" i="101"/>
  <c r="AJ57" i="99"/>
  <c r="EZ52" i="99"/>
  <c r="M268" i="101"/>
  <c r="F359" i="101"/>
  <c r="EP9" i="99"/>
  <c r="K312" i="101"/>
  <c r="CB47" i="99"/>
  <c r="DU51" i="99"/>
  <c r="AR24" i="99"/>
  <c r="BW19" i="99"/>
  <c r="Y59" i="101"/>
  <c r="DR38" i="99"/>
  <c r="EI49" i="99"/>
  <c r="AT440" i="101"/>
  <c r="N62" i="101"/>
  <c r="DY52" i="99"/>
  <c r="EP43" i="99"/>
  <c r="EE40" i="99"/>
  <c r="S143" i="101"/>
  <c r="AO53" i="99"/>
  <c r="AE16" i="99"/>
  <c r="T89" i="101"/>
  <c r="DU52" i="99"/>
  <c r="K359" i="101"/>
  <c r="EZ44" i="99"/>
  <c r="K24" i="101"/>
  <c r="CX48" i="99"/>
  <c r="BR22" i="99"/>
  <c r="AS43" i="99"/>
  <c r="R59" i="101"/>
  <c r="AA420" i="101"/>
  <c r="BD55" i="99"/>
  <c r="M13" i="101"/>
  <c r="N118" i="101"/>
  <c r="G131" i="101"/>
  <c r="U378" i="101"/>
  <c r="L180" i="101"/>
  <c r="T390" i="101"/>
  <c r="R63" i="101"/>
  <c r="EE46" i="99"/>
  <c r="S414" i="101"/>
  <c r="L85" i="101"/>
  <c r="R200" i="101"/>
  <c r="EC50" i="99"/>
  <c r="N252" i="101"/>
  <c r="EJ38" i="99"/>
  <c r="EY46" i="99"/>
  <c r="BQ13" i="99"/>
  <c r="DK24" i="99"/>
  <c r="E260" i="101"/>
  <c r="DK52" i="99"/>
  <c r="CB22" i="99"/>
  <c r="DI25" i="99"/>
  <c r="BK43" i="99"/>
  <c r="DT9" i="99"/>
  <c r="T39" i="101"/>
  <c r="AB432" i="101"/>
  <c r="CM28" i="99"/>
  <c r="DK8" i="99"/>
  <c r="E349" i="101"/>
  <c r="AS9" i="99"/>
  <c r="EQ17" i="99"/>
  <c r="DQ25" i="99"/>
  <c r="AE54" i="99"/>
  <c r="EU20" i="99"/>
  <c r="U390" i="101"/>
  <c r="DV17" i="99"/>
  <c r="N180" i="101"/>
  <c r="BJ54" i="99"/>
  <c r="M66" i="101"/>
  <c r="R198" i="101"/>
  <c r="DT48" i="99"/>
  <c r="CZ29" i="99"/>
  <c r="Y445" i="101"/>
  <c r="S87" i="101"/>
  <c r="DF37" i="99"/>
  <c r="Z25" i="99"/>
  <c r="AB12" i="101"/>
  <c r="T372" i="101"/>
  <c r="M295" i="101"/>
  <c r="CY15" i="99"/>
  <c r="S404" i="101"/>
  <c r="D292" i="101"/>
  <c r="G165" i="101"/>
  <c r="T233" i="101"/>
  <c r="T407" i="101"/>
  <c r="BN45" i="99"/>
  <c r="L75" i="101"/>
  <c r="BY33" i="99"/>
  <c r="BO49" i="99"/>
  <c r="EU38" i="99"/>
  <c r="AE28" i="99"/>
  <c r="ET42" i="99"/>
  <c r="U317" i="101"/>
  <c r="BM16" i="99"/>
  <c r="DN20" i="99"/>
  <c r="DR52" i="99"/>
  <c r="EB35" i="99"/>
  <c r="F130" i="101"/>
  <c r="L330" i="101"/>
  <c r="G163" i="101"/>
  <c r="D265" i="101"/>
  <c r="BP21" i="99"/>
  <c r="AB16" i="99"/>
  <c r="AJ16" i="99"/>
  <c r="G50" i="101"/>
  <c r="L348" i="101"/>
  <c r="L287" i="101"/>
  <c r="K183" i="101"/>
  <c r="L49" i="101"/>
  <c r="BE25" i="99"/>
  <c r="L194" i="101"/>
  <c r="T155" i="101"/>
  <c r="L269" i="101"/>
  <c r="U236" i="101"/>
  <c r="L114" i="101"/>
  <c r="BJ20" i="99"/>
  <c r="U69" i="101"/>
  <c r="D96" i="101"/>
  <c r="S227" i="101"/>
  <c r="AG23" i="99"/>
  <c r="DW32" i="99"/>
  <c r="AV451" i="101"/>
  <c r="EG57" i="99"/>
  <c r="DE17" i="99"/>
  <c r="EJ50" i="99"/>
  <c r="E315" i="101"/>
  <c r="T366" i="101"/>
  <c r="CB14" i="99"/>
  <c r="EO11" i="99"/>
  <c r="AS449" i="101"/>
  <c r="S349" i="101"/>
  <c r="U242" i="101"/>
  <c r="BN53" i="99"/>
  <c r="DV12" i="99"/>
  <c r="S201" i="101"/>
  <c r="R422" i="101"/>
  <c r="S343" i="101"/>
  <c r="AN27" i="99"/>
  <c r="BB23" i="99"/>
  <c r="CS51" i="99"/>
  <c r="D155" i="101"/>
  <c r="E159" i="101"/>
  <c r="AP40" i="99"/>
  <c r="L31" i="101"/>
  <c r="BE24" i="99"/>
  <c r="R184" i="101"/>
  <c r="E116" i="101"/>
  <c r="AQ444" i="101"/>
  <c r="CQ31" i="99"/>
  <c r="AA32" i="101"/>
  <c r="N112" i="101"/>
  <c r="AV53" i="99"/>
  <c r="G320" i="101"/>
  <c r="U122" i="101"/>
  <c r="G277" i="101"/>
  <c r="CW30" i="99"/>
  <c r="U310" i="101"/>
  <c r="E37" i="101"/>
  <c r="U283" i="101"/>
  <c r="U196" i="101"/>
  <c r="F10" i="99"/>
  <c r="K15" i="99"/>
  <c r="D326" i="101"/>
  <c r="U290" i="101"/>
  <c r="EG38" i="99"/>
  <c r="E376" i="101"/>
  <c r="S406" i="101"/>
  <c r="AA35" i="99"/>
  <c r="F28" i="101"/>
  <c r="DG44" i="99"/>
  <c r="K281" i="101"/>
  <c r="BL9" i="99"/>
  <c r="L216" i="101"/>
  <c r="ED49" i="99"/>
  <c r="EK20" i="99"/>
  <c r="DO23" i="99"/>
  <c r="AW434" i="101"/>
  <c r="AW463" i="101" s="1"/>
  <c r="DS27" i="99"/>
  <c r="AE52" i="99"/>
  <c r="N306" i="101"/>
  <c r="BQ45" i="99"/>
  <c r="BK9" i="99"/>
  <c r="L293" i="101"/>
  <c r="EH30" i="99"/>
  <c r="EC48" i="99"/>
  <c r="L313" i="101"/>
  <c r="K224" i="101"/>
  <c r="U409" i="101"/>
  <c r="T134" i="101"/>
  <c r="Z458" i="101"/>
  <c r="E63" i="101"/>
  <c r="EI19" i="99"/>
  <c r="DW46" i="99"/>
  <c r="E219" i="101"/>
  <c r="E240" i="101"/>
  <c r="F47" i="101"/>
  <c r="T128" i="101"/>
  <c r="DN45" i="99"/>
  <c r="E19" i="101"/>
  <c r="R35" i="101"/>
  <c r="T124" i="101"/>
  <c r="AU422" i="101"/>
  <c r="D387" i="101"/>
  <c r="EQ36" i="99"/>
  <c r="AQ452" i="101"/>
  <c r="AQ473" i="101" s="1"/>
  <c r="AX17" i="99"/>
  <c r="T112" i="101"/>
  <c r="DC35" i="99"/>
  <c r="E413" i="101"/>
  <c r="R172" i="101"/>
  <c r="DB15" i="99"/>
  <c r="BP29" i="99"/>
  <c r="EQ55" i="99"/>
  <c r="M238" i="101"/>
  <c r="ER43" i="99"/>
  <c r="EB54" i="99"/>
  <c r="CN54" i="99"/>
  <c r="BA8" i="99"/>
  <c r="AA50" i="99"/>
  <c r="CV52" i="99"/>
  <c r="AA33" i="99"/>
  <c r="F137" i="101"/>
  <c r="AG13" i="99"/>
  <c r="D295" i="101"/>
  <c r="T28" i="101"/>
  <c r="EK29" i="99"/>
  <c r="K366" i="101"/>
  <c r="T101" i="101"/>
  <c r="AE14" i="99"/>
  <c r="DN36" i="99"/>
  <c r="E207" i="101"/>
  <c r="T232" i="101"/>
  <c r="CU22" i="99"/>
  <c r="E406" i="101"/>
  <c r="F429" i="101"/>
  <c r="AD27" i="99"/>
  <c r="AM43" i="99"/>
  <c r="U183" i="101"/>
  <c r="G219" i="101"/>
  <c r="DH20" i="99"/>
  <c r="D420" i="101"/>
  <c r="BN36" i="99"/>
  <c r="U24" i="101"/>
  <c r="BH35" i="99"/>
  <c r="DK14" i="99"/>
  <c r="AE22" i="99"/>
  <c r="EB45" i="99"/>
  <c r="F386" i="101"/>
  <c r="BP44" i="99"/>
  <c r="F62" i="101"/>
  <c r="AN449" i="101"/>
  <c r="T345" i="101"/>
  <c r="EL51" i="99"/>
  <c r="AN38" i="99"/>
  <c r="EA20" i="99"/>
  <c r="R245" i="101"/>
  <c r="EF52" i="99"/>
  <c r="S409" i="101"/>
  <c r="R157" i="101"/>
  <c r="EI52" i="99"/>
  <c r="E384" i="101"/>
  <c r="D175" i="101"/>
  <c r="BO36" i="99"/>
  <c r="AA14" i="99"/>
  <c r="N323" i="101"/>
  <c r="K263" i="101"/>
  <c r="EC35" i="99"/>
  <c r="N32" i="101"/>
  <c r="CU50" i="99"/>
  <c r="D159" i="101"/>
  <c r="BZ9" i="99"/>
  <c r="DO26" i="99"/>
  <c r="AR433" i="101"/>
  <c r="E369" i="101"/>
  <c r="EE21" i="99"/>
  <c r="AG52" i="99"/>
  <c r="EU18" i="99"/>
  <c r="T132" i="101"/>
  <c r="N425" i="101"/>
  <c r="DY39" i="99"/>
  <c r="BL44" i="99"/>
  <c r="G161" i="101"/>
  <c r="Z430" i="101"/>
  <c r="E193" i="101"/>
  <c r="AS425" i="101"/>
  <c r="AS458" i="101" s="1"/>
  <c r="AN54" i="99"/>
  <c r="E388" i="101"/>
  <c r="AJ12" i="99"/>
  <c r="ER20" i="99"/>
  <c r="E284" i="101"/>
  <c r="BG25" i="99"/>
  <c r="S273" i="101"/>
  <c r="D431" i="101"/>
  <c r="CU36" i="99"/>
  <c r="R423" i="101"/>
  <c r="AO31" i="99"/>
  <c r="G202" i="101"/>
  <c r="K138" i="101"/>
  <c r="T219" i="101"/>
  <c r="AK45" i="99"/>
  <c r="F392" i="101"/>
  <c r="BG27" i="99"/>
  <c r="CP41" i="99"/>
  <c r="AG18" i="99"/>
  <c r="AM38" i="99"/>
  <c r="T185" i="101"/>
  <c r="R11" i="101"/>
  <c r="BK30" i="99"/>
  <c r="EC9" i="99"/>
  <c r="ET16" i="99"/>
  <c r="DD55" i="99"/>
  <c r="CZ37" i="99"/>
  <c r="EZ45" i="99"/>
  <c r="T203" i="101"/>
  <c r="E160" i="101"/>
  <c r="D37" i="101"/>
  <c r="CK34" i="99"/>
  <c r="AV424" i="101"/>
  <c r="L181" i="101"/>
  <c r="CS29" i="99"/>
  <c r="L224" i="101"/>
  <c r="L356" i="101"/>
  <c r="DU47" i="99"/>
  <c r="AT421" i="101"/>
  <c r="U250" i="101"/>
  <c r="BB30" i="99"/>
  <c r="D84" i="101"/>
  <c r="CX39" i="99"/>
  <c r="CK23" i="99"/>
  <c r="AB435" i="101"/>
  <c r="E338" i="101"/>
  <c r="G285" i="101"/>
  <c r="T371" i="101"/>
  <c r="U30" i="101"/>
  <c r="N301" i="101"/>
  <c r="EO12" i="99"/>
  <c r="EH48" i="99"/>
  <c r="DR53" i="99"/>
  <c r="BL8" i="99"/>
  <c r="CP12" i="99"/>
  <c r="CO25" i="99"/>
  <c r="T158" i="101"/>
  <c r="EA49" i="99"/>
  <c r="AL440" i="101"/>
  <c r="D429" i="101"/>
  <c r="AM424" i="101"/>
  <c r="M63" i="101"/>
  <c r="N215" i="101"/>
  <c r="L12" i="101"/>
  <c r="D238" i="101"/>
  <c r="BW53" i="99"/>
  <c r="CN16" i="99"/>
  <c r="E59" i="101"/>
  <c r="S155" i="101"/>
  <c r="D275" i="101"/>
  <c r="EZ49" i="99"/>
  <c r="DL12" i="99"/>
  <c r="BO35" i="99"/>
  <c r="BU51" i="99"/>
  <c r="E408" i="101"/>
  <c r="G262" i="101"/>
  <c r="EE47" i="99"/>
  <c r="AT443" i="101"/>
  <c r="AT468" i="101" s="1"/>
  <c r="EI37" i="99"/>
  <c r="U396" i="101"/>
  <c r="S320" i="101"/>
  <c r="BY32" i="99"/>
  <c r="DX33" i="99"/>
  <c r="N237" i="101"/>
  <c r="D41" i="101"/>
  <c r="AN48" i="99"/>
  <c r="EM45" i="99"/>
  <c r="L32" i="101"/>
  <c r="AS22" i="99"/>
  <c r="G307" i="101"/>
  <c r="S107" i="101"/>
  <c r="M68" i="101"/>
  <c r="M228" i="101"/>
  <c r="E261" i="101"/>
  <c r="K311" i="101"/>
  <c r="CU43" i="99"/>
  <c r="BF16" i="99"/>
  <c r="AB21" i="101"/>
  <c r="M124" i="101"/>
  <c r="DW8" i="99"/>
  <c r="AR39" i="99"/>
  <c r="DA23" i="99"/>
  <c r="EB28" i="99"/>
  <c r="R410" i="101"/>
  <c r="AI37" i="99"/>
  <c r="EM49" i="99"/>
  <c r="DG10" i="99"/>
  <c r="F261" i="101"/>
  <c r="DK11" i="99"/>
  <c r="F318" i="101"/>
  <c r="D125" i="101"/>
  <c r="EW45" i="99"/>
  <c r="U240" i="101"/>
  <c r="AL41" i="99"/>
  <c r="EC21" i="99"/>
  <c r="L285" i="101"/>
  <c r="BJ10" i="99"/>
  <c r="E206" i="101"/>
  <c r="E98" i="101"/>
  <c r="AK9" i="99"/>
  <c r="DR55" i="99"/>
  <c r="F19" i="101"/>
  <c r="AS55" i="99"/>
  <c r="S130" i="101"/>
  <c r="F113" i="101"/>
  <c r="Y433" i="101"/>
  <c r="AB20" i="99"/>
  <c r="AD12" i="99"/>
  <c r="S380" i="101"/>
  <c r="Y426" i="101"/>
  <c r="DF45" i="99"/>
  <c r="S53" i="101"/>
  <c r="M401" i="101"/>
  <c r="BV32" i="99"/>
  <c r="CN43" i="99"/>
  <c r="T183" i="101"/>
  <c r="AD22" i="99"/>
  <c r="D161" i="101"/>
  <c r="AB8" i="99"/>
  <c r="N81" i="101"/>
  <c r="R311" i="101"/>
  <c r="DG30" i="99"/>
  <c r="E344" i="101"/>
  <c r="M408" i="101"/>
  <c r="BF13" i="99"/>
  <c r="U411" i="101"/>
  <c r="AQ434" i="101"/>
  <c r="AQ463" i="101" s="1"/>
  <c r="G108" i="101"/>
  <c r="M285" i="101"/>
  <c r="G211" i="101"/>
  <c r="T381" i="101"/>
  <c r="BO42" i="99"/>
  <c r="E225" i="101"/>
  <c r="R424" i="101"/>
  <c r="DP16" i="99"/>
  <c r="R102" i="101"/>
  <c r="CO22" i="99"/>
  <c r="CB36" i="99"/>
  <c r="DB27" i="99"/>
  <c r="T244" i="101"/>
  <c r="CR49" i="99"/>
  <c r="Y13" i="101"/>
  <c r="G366" i="101"/>
  <c r="K171" i="101"/>
  <c r="AA51" i="99"/>
  <c r="L175" i="101"/>
  <c r="T191" i="101"/>
  <c r="E185" i="101"/>
  <c r="M325" i="101"/>
  <c r="CN21" i="99"/>
  <c r="CO36" i="99"/>
  <c r="K343" i="101"/>
  <c r="AF46" i="99"/>
  <c r="DM8" i="99"/>
  <c r="AG43" i="99"/>
  <c r="CQ8" i="99"/>
  <c r="DF54" i="99"/>
  <c r="G54" i="101"/>
  <c r="CV8" i="99"/>
  <c r="L397" i="101"/>
  <c r="AF38" i="99"/>
  <c r="BS49" i="99"/>
  <c r="S66" i="101"/>
  <c r="K107" i="101"/>
  <c r="L130" i="101"/>
  <c r="DL57" i="99"/>
  <c r="F377" i="101"/>
  <c r="E27" i="101"/>
  <c r="F362" i="101"/>
  <c r="AB41" i="99"/>
  <c r="DE31" i="99"/>
  <c r="BN56" i="99"/>
  <c r="M137" i="101"/>
  <c r="BH55" i="99"/>
  <c r="D247" i="101"/>
  <c r="EU45" i="99"/>
  <c r="S340" i="101"/>
  <c r="CP9" i="99"/>
  <c r="EL9" i="99"/>
  <c r="S292" i="101"/>
  <c r="BX38" i="99"/>
  <c r="M62" i="101"/>
  <c r="DO14" i="99"/>
  <c r="M34" i="101"/>
  <c r="EJ53" i="99"/>
  <c r="E49" i="101"/>
  <c r="EF33" i="99"/>
  <c r="ET22" i="99"/>
  <c r="EN45" i="99"/>
  <c r="F385" i="101"/>
  <c r="BM8" i="99"/>
  <c r="K394" i="101"/>
  <c r="T143" i="101"/>
  <c r="M25" i="101"/>
  <c r="BF24" i="99"/>
  <c r="AX29" i="99"/>
  <c r="F139" i="101"/>
  <c r="L29" i="101"/>
  <c r="AU53" i="99"/>
  <c r="R426" i="101"/>
  <c r="BN23" i="99"/>
  <c r="AH22" i="99"/>
  <c r="L427" i="101"/>
  <c r="M125" i="101"/>
  <c r="DI45" i="99"/>
  <c r="DP26" i="99"/>
  <c r="AS434" i="101"/>
  <c r="AS463" i="101" s="1"/>
  <c r="R322" i="101"/>
  <c r="E224" i="101"/>
  <c r="T435" i="101"/>
  <c r="ET15" i="99"/>
  <c r="DH36" i="99"/>
  <c r="T180" i="101"/>
  <c r="AR443" i="101"/>
  <c r="AR468" i="101" s="1"/>
  <c r="M328" i="101"/>
  <c r="AZ14" i="99"/>
  <c r="BS29" i="99"/>
  <c r="EL57" i="99"/>
  <c r="CU9" i="99"/>
  <c r="ED48" i="99"/>
  <c r="BN35" i="99"/>
  <c r="U67" i="101"/>
  <c r="DS26" i="99"/>
  <c r="BU49" i="99"/>
  <c r="DW23" i="99"/>
  <c r="E60" i="101"/>
  <c r="BP39" i="99"/>
  <c r="CZ54" i="99"/>
  <c r="BD52" i="99"/>
  <c r="DT31" i="99"/>
  <c r="AX449" i="101"/>
  <c r="AN33" i="99"/>
  <c r="AQ425" i="101"/>
  <c r="AQ458" i="101" s="1"/>
  <c r="BH26" i="99"/>
  <c r="F180" i="101"/>
  <c r="K423" i="101"/>
  <c r="K13" i="99"/>
  <c r="S197" i="101"/>
  <c r="G84" i="101"/>
  <c r="AA436" i="101"/>
  <c r="AR46" i="99"/>
  <c r="G185" i="101"/>
  <c r="CT49" i="99"/>
  <c r="R415" i="101"/>
  <c r="Z450" i="101"/>
  <c r="EV56" i="99"/>
  <c r="ER48" i="99"/>
  <c r="G125" i="101"/>
  <c r="EZ43" i="99"/>
  <c r="DS55" i="99"/>
  <c r="DC41" i="99"/>
  <c r="M407" i="101"/>
  <c r="N188" i="101"/>
  <c r="N305" i="101"/>
  <c r="K329" i="101"/>
  <c r="DK30" i="99"/>
  <c r="F172" i="101"/>
  <c r="D116" i="101"/>
  <c r="BZ14" i="99"/>
  <c r="EZ53" i="99"/>
  <c r="N274" i="101"/>
  <c r="DN18" i="99"/>
  <c r="CA38" i="99"/>
  <c r="E352" i="101"/>
  <c r="L247" i="101"/>
  <c r="BW45" i="99"/>
  <c r="EO56" i="99"/>
  <c r="L406" i="101"/>
  <c r="CO37" i="99"/>
  <c r="AD16" i="99"/>
  <c r="F328" i="101"/>
  <c r="K61" i="101"/>
  <c r="BJ26" i="99"/>
  <c r="EG16" i="99"/>
  <c r="G17" i="101"/>
  <c r="R289" i="101"/>
  <c r="T310" i="101"/>
  <c r="CB39" i="99"/>
  <c r="CC25" i="99"/>
  <c r="AN444" i="101"/>
  <c r="CO56" i="99"/>
  <c r="DE37" i="99"/>
  <c r="AY9" i="99"/>
  <c r="AV14" i="99"/>
  <c r="F102" i="101"/>
  <c r="T261" i="101"/>
  <c r="BH29" i="99"/>
  <c r="AO26" i="99"/>
  <c r="AA452" i="101"/>
  <c r="CL51" i="99"/>
  <c r="G200" i="101"/>
  <c r="EK42" i="99"/>
  <c r="K240" i="101"/>
  <c r="AW426" i="101"/>
  <c r="BG24" i="99"/>
  <c r="D403" i="101"/>
  <c r="E229" i="101"/>
  <c r="E236" i="101"/>
  <c r="BG16" i="99"/>
  <c r="CC17" i="99"/>
  <c r="E237" i="101"/>
  <c r="L81" i="101"/>
  <c r="AP23" i="99"/>
  <c r="CO18" i="99"/>
  <c r="N396" i="101"/>
  <c r="N60" i="101"/>
  <c r="F204" i="101"/>
  <c r="BV41" i="99"/>
  <c r="ER25" i="99"/>
  <c r="BE14" i="99"/>
  <c r="T207" i="101"/>
  <c r="N212" i="101"/>
  <c r="M414" i="101"/>
  <c r="BW57" i="99"/>
  <c r="DM27" i="99"/>
  <c r="DI37" i="99"/>
  <c r="EE51" i="99"/>
  <c r="K269" i="101"/>
  <c r="AS50" i="99"/>
  <c r="BV20" i="99"/>
  <c r="BK36" i="99"/>
  <c r="BI22" i="99"/>
  <c r="DW45" i="99"/>
  <c r="L117" i="101"/>
  <c r="AG45" i="99"/>
  <c r="AV26" i="99"/>
  <c r="CV21" i="99"/>
  <c r="EK32" i="99"/>
  <c r="R21" i="101"/>
  <c r="R116" i="101"/>
  <c r="EH14" i="99"/>
  <c r="AS422" i="101"/>
  <c r="EI43" i="99"/>
  <c r="K354" i="101"/>
  <c r="M114" i="101"/>
  <c r="M373" i="101"/>
  <c r="S194" i="101"/>
  <c r="EL53" i="99"/>
  <c r="CW52" i="99"/>
  <c r="BM12" i="99"/>
  <c r="N251" i="101"/>
  <c r="F358" i="101"/>
  <c r="DI26" i="99"/>
  <c r="DK9" i="99"/>
  <c r="N80" i="101"/>
  <c r="D193" i="101"/>
  <c r="K405" i="101"/>
  <c r="T113" i="101"/>
  <c r="CU10" i="99"/>
  <c r="L379" i="101"/>
  <c r="T145" i="101"/>
  <c r="F9" i="101"/>
  <c r="U86" i="101"/>
  <c r="E340" i="101"/>
  <c r="S63" i="101"/>
  <c r="AA445" i="101"/>
  <c r="EV46" i="99"/>
  <c r="F77" i="101"/>
  <c r="Y52" i="101"/>
  <c r="CX19" i="99"/>
  <c r="G357" i="101"/>
  <c r="D46" i="101"/>
  <c r="AW435" i="101"/>
  <c r="BI48" i="99"/>
  <c r="BP53" i="99"/>
  <c r="AG22" i="99"/>
  <c r="N31" i="101"/>
  <c r="AT46" i="99"/>
  <c r="F243" i="101"/>
  <c r="DL20" i="99"/>
  <c r="R199" i="101"/>
  <c r="G167" i="101"/>
  <c r="N12" i="99"/>
  <c r="F316" i="101"/>
  <c r="DD24" i="99"/>
  <c r="E300" i="101"/>
  <c r="R139" i="101"/>
  <c r="K349" i="101"/>
  <c r="CT51" i="99"/>
  <c r="DV24" i="99"/>
  <c r="K75" i="101"/>
  <c r="AG32" i="99"/>
  <c r="T30" i="101"/>
  <c r="AZ51" i="99"/>
  <c r="E256" i="101"/>
  <c r="G78" i="101"/>
  <c r="AK54" i="99"/>
  <c r="D409" i="101"/>
  <c r="T379" i="101"/>
  <c r="F92" i="101"/>
  <c r="S93" i="101"/>
  <c r="CA18" i="99"/>
  <c r="S306" i="101"/>
  <c r="E276" i="101"/>
  <c r="R385" i="101"/>
  <c r="N39" i="101"/>
  <c r="N67" i="101"/>
  <c r="AZ24" i="99"/>
  <c r="Z24" i="99"/>
  <c r="EG53" i="99"/>
  <c r="EG51" i="99"/>
  <c r="M376" i="101"/>
  <c r="Z49" i="101"/>
  <c r="G379" i="101"/>
  <c r="DV44" i="99"/>
  <c r="AB52" i="101"/>
  <c r="BB41" i="99"/>
  <c r="E39" i="101"/>
  <c r="AY421" i="101"/>
  <c r="CK40" i="99"/>
  <c r="S232" i="101"/>
  <c r="AR12" i="99"/>
  <c r="EV22" i="99"/>
  <c r="E398" i="101"/>
  <c r="L45" i="101"/>
  <c r="EF49" i="99"/>
  <c r="DQ14" i="99"/>
  <c r="ED9" i="99"/>
  <c r="AF36" i="99"/>
  <c r="ED50" i="99"/>
  <c r="L141" i="101"/>
  <c r="AY440" i="101"/>
  <c r="L146" i="101"/>
  <c r="CW22" i="99"/>
  <c r="AP448" i="101"/>
  <c r="L62" i="101"/>
  <c r="N50" i="101"/>
  <c r="R232" i="101"/>
  <c r="EC56" i="99"/>
  <c r="T413" i="101"/>
  <c r="EZ57" i="99"/>
  <c r="DI33" i="99"/>
  <c r="BI46" i="99"/>
  <c r="S350" i="101"/>
  <c r="AD48" i="99"/>
  <c r="DE27" i="99"/>
  <c r="AO449" i="101"/>
  <c r="BL15" i="99"/>
  <c r="S68" i="101"/>
  <c r="E386" i="101"/>
  <c r="AA440" i="101"/>
  <c r="EI36" i="99"/>
  <c r="S209" i="101"/>
  <c r="DK10" i="99"/>
  <c r="F223" i="101"/>
  <c r="EC45" i="99"/>
  <c r="L230" i="101"/>
  <c r="M340" i="101"/>
  <c r="EL37" i="99"/>
  <c r="G98" i="101"/>
  <c r="BZ55" i="99"/>
  <c r="N324" i="101"/>
  <c r="G276" i="101"/>
  <c r="AU34" i="99"/>
  <c r="EZ23" i="99"/>
  <c r="CB37" i="99"/>
  <c r="N140" i="101"/>
  <c r="L124" i="101"/>
  <c r="AJ20" i="99"/>
  <c r="N110" i="101"/>
  <c r="D348" i="101"/>
  <c r="F173" i="101"/>
  <c r="D143" i="101"/>
  <c r="AU432" i="101"/>
  <c r="BD24" i="99"/>
  <c r="R226" i="101"/>
  <c r="AU16" i="99"/>
  <c r="D215" i="101"/>
  <c r="R62" i="101"/>
  <c r="BD29" i="99"/>
  <c r="CZ51" i="99"/>
  <c r="BF42" i="99"/>
  <c r="R437" i="101"/>
  <c r="E71" i="101"/>
  <c r="T347" i="101"/>
  <c r="BO20" i="99"/>
  <c r="AO10" i="99"/>
  <c r="E11" i="101"/>
  <c r="DO44" i="99"/>
  <c r="N389" i="101"/>
  <c r="K31" i="101"/>
  <c r="M212" i="101"/>
  <c r="F117" i="101"/>
  <c r="Z433" i="101"/>
  <c r="BA29" i="99"/>
  <c r="AK30" i="99"/>
  <c r="AP452" i="101"/>
  <c r="AP473" i="101" s="1"/>
  <c r="CT31" i="99"/>
  <c r="AO54" i="99"/>
  <c r="M225" i="101"/>
  <c r="N48" i="101"/>
  <c r="T421" i="101"/>
  <c r="N240" i="101"/>
  <c r="U437" i="101"/>
  <c r="R427" i="101"/>
  <c r="BG40" i="99"/>
  <c r="S347" i="101"/>
  <c r="DR41" i="99"/>
  <c r="Z441" i="101"/>
  <c r="ED33" i="99"/>
  <c r="K87" i="101"/>
  <c r="ED37" i="99"/>
  <c r="BY23" i="99"/>
  <c r="BS16" i="99"/>
  <c r="DU44" i="99"/>
  <c r="N230" i="101"/>
  <c r="DM43" i="99"/>
  <c r="CL48" i="99"/>
  <c r="DY28" i="99"/>
  <c r="EI12" i="99"/>
  <c r="DB28" i="99"/>
  <c r="AB429" i="101"/>
  <c r="AJ53" i="99"/>
  <c r="AA8" i="101"/>
  <c r="AG25" i="99"/>
  <c r="AL24" i="99"/>
  <c r="AL20" i="99"/>
  <c r="M17" i="101"/>
  <c r="BY47" i="99"/>
  <c r="S272" i="101"/>
  <c r="EM16" i="99"/>
  <c r="U319" i="101"/>
  <c r="CP13" i="99"/>
  <c r="K437" i="101"/>
  <c r="EE52" i="99"/>
  <c r="E94" i="101"/>
  <c r="G229" i="101"/>
  <c r="DW47" i="99"/>
  <c r="S339" i="101"/>
  <c r="EQ23" i="99"/>
  <c r="L286" i="101"/>
  <c r="EL40" i="99"/>
  <c r="U184" i="101"/>
  <c r="R408" i="101"/>
  <c r="BS28" i="99"/>
  <c r="DB14" i="99"/>
  <c r="K30" i="101"/>
  <c r="DH32" i="99"/>
  <c r="DQ22" i="99"/>
  <c r="U337" i="101"/>
  <c r="L237" i="101"/>
  <c r="BX20" i="99"/>
  <c r="DJ55" i="99"/>
  <c r="Z38" i="101"/>
  <c r="EM34" i="99"/>
  <c r="L422" i="101"/>
  <c r="AL452" i="101"/>
  <c r="AL473" i="101" s="1"/>
  <c r="N394" i="101"/>
  <c r="CO12" i="99"/>
  <c r="DF44" i="99"/>
  <c r="D288" i="101"/>
  <c r="S153" i="101"/>
  <c r="AD31" i="99"/>
  <c r="N41" i="101"/>
  <c r="D15" i="101"/>
  <c r="CR39" i="99"/>
  <c r="DF47" i="99"/>
  <c r="CQ12" i="99"/>
  <c r="D89" i="101"/>
  <c r="BA43" i="99"/>
  <c r="M16" i="101"/>
  <c r="CO17" i="99"/>
  <c r="AN442" i="101"/>
  <c r="U249" i="101"/>
  <c r="D327" i="101"/>
  <c r="EU42" i="99"/>
  <c r="DD15" i="99"/>
  <c r="U136" i="101"/>
  <c r="AD51" i="99"/>
  <c r="E415" i="101"/>
  <c r="E320" i="101"/>
  <c r="M237" i="101"/>
  <c r="L22" i="101"/>
  <c r="E378" i="101"/>
  <c r="DF22" i="99"/>
  <c r="Z39" i="101"/>
  <c r="AS444" i="101"/>
  <c r="DL28" i="99"/>
  <c r="AS30" i="99"/>
  <c r="S385" i="101"/>
  <c r="BF52" i="99"/>
  <c r="AG24" i="99"/>
  <c r="L71" i="101"/>
  <c r="CR20" i="99"/>
  <c r="AZ432" i="101"/>
  <c r="DJ48" i="99"/>
  <c r="EL55" i="99"/>
  <c r="AJ17" i="99"/>
  <c r="L398" i="101"/>
  <c r="DN57" i="99"/>
  <c r="F218" i="101"/>
  <c r="R312" i="101"/>
  <c r="BH9" i="99"/>
  <c r="BQ33" i="99"/>
  <c r="U66" i="101"/>
  <c r="DL22" i="99"/>
  <c r="Y457" i="101"/>
  <c r="N183" i="101"/>
  <c r="U354" i="101"/>
  <c r="AK28" i="99"/>
  <c r="CL47" i="99"/>
  <c r="EO8" i="99"/>
  <c r="E430" i="101"/>
  <c r="N103" i="101"/>
  <c r="BJ33" i="99"/>
  <c r="DT42" i="99"/>
  <c r="G289" i="101"/>
  <c r="BJ53" i="99"/>
  <c r="BA35" i="99"/>
  <c r="R209" i="101"/>
  <c r="EZ55" i="99"/>
  <c r="AP423" i="101"/>
  <c r="DL24" i="99"/>
  <c r="CB49" i="99"/>
  <c r="F182" i="101"/>
  <c r="AS451" i="101"/>
  <c r="S360" i="101"/>
  <c r="K371" i="101"/>
  <c r="BH36" i="99"/>
  <c r="L119" i="101"/>
  <c r="BY54" i="99"/>
  <c r="AP8" i="99"/>
  <c r="M154" i="101"/>
  <c r="AF47" i="99"/>
  <c r="AV433" i="101"/>
  <c r="U32" i="101"/>
  <c r="L51" i="101"/>
  <c r="S408" i="101"/>
  <c r="F432" i="101"/>
  <c r="ER44" i="99"/>
  <c r="AA8" i="99"/>
  <c r="R314" i="101"/>
  <c r="DS40" i="99"/>
  <c r="CK55" i="99"/>
  <c r="R61" i="101"/>
  <c r="CP31" i="99"/>
  <c r="G336" i="101"/>
  <c r="DQ55" i="99"/>
  <c r="AU423" i="101"/>
  <c r="BG45" i="99"/>
  <c r="K190" i="101"/>
  <c r="R29" i="101"/>
  <c r="DM35" i="99"/>
  <c r="D313" i="101"/>
  <c r="S210" i="101"/>
  <c r="DO47" i="99"/>
  <c r="L112" i="101"/>
  <c r="BM50" i="99"/>
  <c r="DB43" i="99"/>
  <c r="AL439" i="101"/>
  <c r="S106" i="101"/>
  <c r="G293" i="101"/>
  <c r="R364" i="101"/>
  <c r="DC52" i="99"/>
  <c r="S420" i="101"/>
  <c r="S393" i="101"/>
  <c r="AI25" i="99"/>
  <c r="R393" i="101"/>
  <c r="E411" i="101"/>
  <c r="AT11" i="99"/>
  <c r="M278" i="101"/>
  <c r="EX19" i="99"/>
  <c r="AL42" i="99"/>
  <c r="L218" i="101"/>
  <c r="ER54" i="99"/>
  <c r="G281" i="101"/>
  <c r="AH20" i="99"/>
  <c r="ET24" i="99"/>
  <c r="BY50" i="99"/>
  <c r="L33" i="101"/>
  <c r="CT53" i="99"/>
  <c r="U368" i="101"/>
  <c r="AW425" i="101"/>
  <c r="AW458" i="101" s="1"/>
  <c r="N267" i="101"/>
  <c r="S361" i="101"/>
  <c r="BA39" i="99"/>
  <c r="R285" i="101"/>
  <c r="F58" i="101"/>
  <c r="F228" i="101"/>
  <c r="M351" i="101"/>
  <c r="ED26" i="99"/>
  <c r="AB15" i="101"/>
  <c r="G221" i="101"/>
  <c r="DV29" i="99"/>
  <c r="EQ44" i="99"/>
  <c r="R250" i="101"/>
  <c r="U256" i="101"/>
  <c r="G87" i="101"/>
  <c r="AH53" i="99"/>
  <c r="DB47" i="99"/>
  <c r="M38" i="101"/>
  <c r="L16" i="101"/>
  <c r="EK14" i="99"/>
  <c r="EF44" i="99"/>
  <c r="AM439" i="101"/>
  <c r="BR20" i="99"/>
  <c r="CC18" i="99"/>
  <c r="F229" i="101"/>
  <c r="M371" i="101"/>
  <c r="DM51" i="99"/>
  <c r="T315" i="101"/>
  <c r="BD45" i="99"/>
  <c r="DV33" i="99"/>
  <c r="M146" i="101"/>
  <c r="CV30" i="99"/>
  <c r="BB16" i="99"/>
  <c r="M273" i="101"/>
  <c r="EF54" i="99"/>
  <c r="Y34" i="101"/>
  <c r="BT9" i="99"/>
  <c r="G164" i="101"/>
  <c r="BL40" i="99"/>
  <c r="L56" i="101"/>
  <c r="EQ12" i="99"/>
  <c r="AB36" i="101"/>
  <c r="S163" i="101"/>
  <c r="U97" i="101"/>
  <c r="AF23" i="99"/>
  <c r="R202" i="101"/>
  <c r="CM26" i="99"/>
  <c r="U81" i="101"/>
  <c r="Z428" i="101"/>
  <c r="AV15" i="99"/>
  <c r="T406" i="101"/>
  <c r="DP44" i="99"/>
  <c r="EM37" i="99"/>
  <c r="R179" i="101"/>
  <c r="DD21" i="99"/>
  <c r="N373" i="101"/>
  <c r="M139" i="101"/>
  <c r="DN14" i="99"/>
  <c r="EB42" i="99"/>
  <c r="CV14" i="99"/>
  <c r="Z54" i="101"/>
  <c r="U25" i="101"/>
  <c r="EY36" i="99"/>
  <c r="R76" i="101"/>
  <c r="CO50" i="99"/>
  <c r="U12" i="101"/>
  <c r="AT16" i="99"/>
  <c r="T296" i="101"/>
  <c r="BE29" i="99"/>
  <c r="D242" i="101"/>
  <c r="U244" i="101"/>
  <c r="DY9" i="99"/>
  <c r="CT56" i="99"/>
  <c r="CS33" i="99"/>
  <c r="T385" i="101"/>
  <c r="AP17" i="99"/>
  <c r="F242" i="101"/>
  <c r="G428" i="101"/>
  <c r="DZ22" i="99"/>
  <c r="DH24" i="99"/>
  <c r="T248" i="101"/>
  <c r="D158" i="101"/>
  <c r="AG16" i="99"/>
  <c r="AJ18" i="99"/>
  <c r="AO33" i="99"/>
  <c r="S218" i="101"/>
  <c r="S267" i="101"/>
  <c r="CA56" i="99"/>
  <c r="D13" i="101"/>
  <c r="D252" i="101"/>
  <c r="DY16" i="99"/>
  <c r="AX23" i="99"/>
  <c r="AB427" i="101"/>
  <c r="CA9" i="99"/>
  <c r="E392" i="101"/>
  <c r="U13" i="101"/>
  <c r="BX47" i="99"/>
  <c r="K271" i="101"/>
  <c r="BA9" i="99"/>
  <c r="DB10" i="99"/>
  <c r="AD37" i="99"/>
  <c r="K370" i="101"/>
  <c r="U305" i="101"/>
  <c r="G389" i="101"/>
  <c r="AB430" i="101"/>
  <c r="U216" i="101"/>
  <c r="T8" i="99"/>
  <c r="L212" i="101"/>
  <c r="F29" i="101"/>
  <c r="U326" i="101"/>
  <c r="CZ24" i="99"/>
  <c r="CN36" i="99"/>
  <c r="EF50" i="99"/>
  <c r="N152" i="101"/>
  <c r="S231" i="101"/>
  <c r="S321" i="101"/>
  <c r="R376" i="101"/>
  <c r="EK51" i="99"/>
  <c r="EN35" i="99"/>
  <c r="BM33" i="99"/>
  <c r="DJ46" i="99"/>
  <c r="DZ10" i="99"/>
  <c r="S342" i="101"/>
  <c r="AZ15" i="99"/>
  <c r="K270" i="101"/>
  <c r="D362" i="101"/>
  <c r="BB18" i="99"/>
  <c r="K15" i="101"/>
  <c r="Y458" i="101"/>
  <c r="N295" i="101"/>
  <c r="EV50" i="99"/>
  <c r="N36" i="101"/>
  <c r="CM15" i="99"/>
  <c r="BY52" i="99"/>
  <c r="DT39" i="99"/>
  <c r="BB32" i="99"/>
  <c r="AM54" i="99"/>
  <c r="AR448" i="101"/>
  <c r="BP43" i="99"/>
  <c r="AV29" i="99"/>
  <c r="BN9" i="99"/>
  <c r="AL43" i="99"/>
  <c r="AT39" i="99"/>
  <c r="E211" i="101"/>
  <c r="EX52" i="99"/>
  <c r="BF9" i="99"/>
  <c r="T64" i="101"/>
  <c r="AW16" i="99"/>
  <c r="DL17" i="99"/>
  <c r="F133" i="101"/>
  <c r="BV30" i="99"/>
  <c r="AB444" i="101"/>
  <c r="S72" i="101"/>
  <c r="CR11" i="99"/>
  <c r="DM10" i="99"/>
  <c r="EK15" i="99"/>
  <c r="S96" i="101"/>
  <c r="BG43" i="99"/>
  <c r="M384" i="101"/>
  <c r="AL441" i="101"/>
  <c r="U371" i="101"/>
  <c r="N246" i="101"/>
  <c r="R352" i="101"/>
  <c r="Z16" i="99"/>
  <c r="BT45" i="99"/>
  <c r="AU30" i="99"/>
  <c r="M77" i="101"/>
  <c r="EJ21" i="99"/>
  <c r="DY24" i="99"/>
  <c r="S60" i="101"/>
  <c r="EF38" i="99"/>
  <c r="E128" i="101"/>
  <c r="R190" i="101"/>
  <c r="DD11" i="99"/>
  <c r="AR422" i="101"/>
  <c r="E371" i="101"/>
  <c r="F171" i="101"/>
  <c r="BX10" i="99"/>
  <c r="CK53" i="99"/>
  <c r="BD25" i="99"/>
  <c r="K386" i="101"/>
  <c r="DI43" i="99"/>
  <c r="L434" i="101"/>
  <c r="AZ440" i="101"/>
  <c r="DJ34" i="99"/>
  <c r="S358" i="101"/>
  <c r="R384" i="101"/>
  <c r="E158" i="101"/>
  <c r="D237" i="101"/>
  <c r="EM51" i="99"/>
  <c r="BE27" i="99"/>
  <c r="L296" i="101"/>
  <c r="ES32" i="99"/>
  <c r="D392" i="101"/>
  <c r="DJ10" i="99"/>
  <c r="AM20" i="99"/>
  <c r="AP422" i="101"/>
  <c r="DH46" i="99"/>
  <c r="DO11" i="99"/>
  <c r="S144" i="101"/>
  <c r="DL16" i="99"/>
  <c r="T63" i="101"/>
  <c r="AQ27" i="99"/>
  <c r="Z446" i="101"/>
  <c r="M84" i="101"/>
  <c r="N7" i="101"/>
  <c r="E265" i="101"/>
  <c r="BJ37" i="99"/>
  <c r="BL49" i="99"/>
  <c r="BB20" i="99"/>
  <c r="G115" i="101"/>
  <c r="S353" i="101"/>
  <c r="S47" i="101"/>
  <c r="G251" i="101"/>
  <c r="BH43" i="99"/>
  <c r="AR34" i="99"/>
  <c r="R340" i="101"/>
  <c r="T148" i="101"/>
  <c r="BA52" i="99"/>
  <c r="R118" i="101"/>
  <c r="M357" i="101"/>
  <c r="R7" i="101"/>
  <c r="K195" i="101"/>
  <c r="N139" i="101"/>
  <c r="N293" i="101"/>
  <c r="EZ17" i="99"/>
  <c r="R282" i="101"/>
  <c r="N221" i="101"/>
  <c r="Y16" i="99"/>
  <c r="ER29" i="99"/>
  <c r="L122" i="101"/>
  <c r="AS450" i="101"/>
  <c r="EP55" i="99"/>
  <c r="E383" i="101"/>
  <c r="G22" i="101"/>
  <c r="EH17" i="99"/>
  <c r="BP8" i="99"/>
  <c r="U359" i="101"/>
  <c r="AN41" i="99"/>
  <c r="S214" i="101"/>
  <c r="BB56" i="99"/>
  <c r="CO29" i="99"/>
  <c r="Z459" i="101"/>
  <c r="AH44" i="99"/>
  <c r="CZ40" i="99"/>
  <c r="AZ422" i="101"/>
  <c r="S423" i="101"/>
  <c r="N220" i="101"/>
  <c r="L55" i="101"/>
  <c r="D138" i="101"/>
  <c r="EI40" i="99"/>
  <c r="D427" i="101"/>
  <c r="S225" i="101"/>
  <c r="BY26" i="99"/>
  <c r="EJ12" i="99"/>
  <c r="BK41" i="99"/>
  <c r="AA56" i="99"/>
  <c r="U72" i="101"/>
  <c r="G343" i="101"/>
  <c r="DD18" i="99"/>
  <c r="DF12" i="99"/>
  <c r="D114" i="101"/>
  <c r="BL45" i="99"/>
  <c r="T14" i="101"/>
  <c r="L14" i="99"/>
  <c r="AD40" i="99"/>
  <c r="CL38" i="99"/>
  <c r="DB41" i="99"/>
  <c r="E133" i="101"/>
  <c r="E241" i="101"/>
  <c r="D82" i="101"/>
  <c r="CO16" i="99"/>
  <c r="AS39" i="99"/>
  <c r="U374" i="101"/>
  <c r="M259" i="101"/>
  <c r="CQ28" i="99"/>
  <c r="U339" i="101"/>
  <c r="CN20" i="99"/>
  <c r="M277" i="101"/>
  <c r="CQ18" i="99"/>
  <c r="D274" i="101"/>
  <c r="BK11" i="99"/>
  <c r="N285" i="101"/>
  <c r="AP54" i="99"/>
  <c r="CS9" i="99"/>
  <c r="AA39" i="101"/>
  <c r="BU12" i="99"/>
  <c r="S220" i="101"/>
  <c r="D115" i="101"/>
  <c r="BK47" i="99"/>
  <c r="N72" i="101"/>
  <c r="BU41" i="99"/>
  <c r="S52" i="101"/>
  <c r="S113" i="101"/>
  <c r="BH54" i="99"/>
  <c r="CN13" i="99"/>
  <c r="AM449" i="101"/>
  <c r="BM49" i="99"/>
  <c r="R109" i="101"/>
  <c r="AA41" i="101"/>
  <c r="G166" i="101"/>
  <c r="N25" i="101"/>
  <c r="AR25" i="99"/>
  <c r="D99" i="101"/>
  <c r="AZ45" i="99"/>
  <c r="DI47" i="99"/>
  <c r="T106" i="101"/>
  <c r="S131" i="101"/>
  <c r="AP48" i="99"/>
  <c r="K357" i="101"/>
  <c r="EZ48" i="99"/>
  <c r="BM34" i="99"/>
  <c r="M386" i="101"/>
  <c r="M104" i="101"/>
  <c r="EM14" i="99"/>
  <c r="DO34" i="99"/>
  <c r="DG43" i="99"/>
  <c r="BE50" i="99"/>
  <c r="DN9" i="99"/>
  <c r="D136" i="101"/>
  <c r="D297" i="101"/>
  <c r="DY46" i="99"/>
  <c r="S311" i="101"/>
  <c r="L80" i="101"/>
  <c r="AA430" i="101"/>
  <c r="CO20" i="99"/>
  <c r="S313" i="101"/>
  <c r="L78" i="101"/>
  <c r="N26" i="101"/>
  <c r="F140" i="101"/>
  <c r="M20" i="101"/>
  <c r="S234" i="101"/>
  <c r="N250" i="101"/>
  <c r="ES45" i="99"/>
  <c r="DC20" i="99"/>
  <c r="S129" i="101"/>
  <c r="E421" i="101"/>
  <c r="AO40" i="99"/>
  <c r="K205" i="101"/>
  <c r="DK27" i="99"/>
  <c r="DN54" i="99"/>
  <c r="N330" i="101"/>
  <c r="EV53" i="99"/>
  <c r="CS56" i="99"/>
  <c r="Y431" i="101"/>
  <c r="BO51" i="99"/>
  <c r="DC44" i="99"/>
  <c r="DA53" i="99"/>
  <c r="BX49" i="99"/>
  <c r="AX19" i="99"/>
  <c r="G105" i="101"/>
  <c r="EN57" i="99"/>
  <c r="E400" i="101"/>
  <c r="N393" i="101"/>
  <c r="DI13" i="99"/>
  <c r="AQ431" i="101"/>
  <c r="AW450" i="101"/>
  <c r="EO46" i="99"/>
  <c r="G306" i="101"/>
  <c r="AA458" i="101"/>
  <c r="ED18" i="99"/>
  <c r="BG49" i="99"/>
  <c r="ER11" i="99"/>
  <c r="DE35" i="99"/>
  <c r="S35" i="101"/>
  <c r="G56" i="101"/>
  <c r="G263" i="101"/>
  <c r="BK56" i="99"/>
  <c r="BS22" i="99"/>
  <c r="CY12" i="99"/>
  <c r="EF43" i="99"/>
  <c r="DA30" i="99"/>
  <c r="R130" i="101"/>
  <c r="D19" i="101"/>
  <c r="BM45" i="99"/>
  <c r="K242" i="101"/>
  <c r="S33" i="101"/>
  <c r="T358" i="101"/>
  <c r="K340" i="101"/>
  <c r="D307" i="101"/>
  <c r="G193" i="101"/>
  <c r="DS49" i="99"/>
  <c r="Y14" i="101"/>
  <c r="EK43" i="99"/>
  <c r="M127" i="101"/>
  <c r="DQ16" i="99"/>
  <c r="F129" i="101"/>
  <c r="U248" i="101"/>
  <c r="Y432" i="101"/>
  <c r="BD12" i="99"/>
  <c r="BR43" i="99"/>
  <c r="EV38" i="99"/>
  <c r="F127" i="101"/>
  <c r="AO24" i="99"/>
  <c r="Z59" i="101"/>
  <c r="G95" i="101"/>
  <c r="N249" i="101"/>
  <c r="E275" i="101"/>
  <c r="BG39" i="99"/>
  <c r="M194" i="101"/>
  <c r="E72" i="101"/>
  <c r="AB21" i="99"/>
  <c r="DB55" i="99"/>
  <c r="AB50" i="99"/>
  <c r="D372" i="101"/>
  <c r="U190" i="101"/>
  <c r="AI40" i="99"/>
  <c r="F232" i="101"/>
  <c r="E194" i="101"/>
  <c r="EW37" i="99"/>
  <c r="R57" i="101"/>
  <c r="BO18" i="99"/>
  <c r="EZ27" i="99"/>
  <c r="U388" i="101"/>
  <c r="N286" i="101"/>
  <c r="G137" i="101"/>
  <c r="DT47" i="99"/>
  <c r="E47" i="101"/>
  <c r="CN49" i="99"/>
  <c r="DE51" i="99"/>
  <c r="ET14" i="99"/>
  <c r="R221" i="101"/>
  <c r="F206" i="101"/>
  <c r="BF12" i="99"/>
  <c r="Q11" i="99"/>
  <c r="T218" i="101"/>
  <c r="BY42" i="99"/>
  <c r="T336" i="101"/>
  <c r="N438" i="101"/>
  <c r="F138" i="101"/>
  <c r="G243" i="101"/>
  <c r="U398" i="101"/>
  <c r="R276" i="101"/>
  <c r="F294" i="101"/>
  <c r="DE50" i="99"/>
  <c r="BS43" i="99"/>
  <c r="AE56" i="99"/>
  <c r="AY17" i="99"/>
  <c r="BP17" i="99"/>
  <c r="BV37" i="99"/>
  <c r="U263" i="101"/>
  <c r="S120" i="101"/>
  <c r="AH16" i="99"/>
  <c r="CB8" i="99"/>
  <c r="AV434" i="101"/>
  <c r="AV463" i="101" s="1"/>
  <c r="AB449" i="101"/>
  <c r="U265" i="101"/>
  <c r="DE16" i="99"/>
  <c r="AA7" i="101"/>
  <c r="DY43" i="99"/>
  <c r="BZ56" i="99"/>
  <c r="CU15" i="99"/>
  <c r="Z456" i="101"/>
  <c r="F241" i="101"/>
  <c r="G347" i="101"/>
  <c r="R306" i="101"/>
  <c r="L376" i="101"/>
  <c r="U103" i="101"/>
  <c r="AG49" i="99"/>
  <c r="EM35" i="99"/>
  <c r="D124" i="101"/>
  <c r="L191" i="101"/>
  <c r="K337" i="101"/>
  <c r="AX448" i="101"/>
  <c r="DZ40" i="99"/>
  <c r="L390" i="101"/>
  <c r="DT53" i="99"/>
  <c r="ET18" i="99"/>
  <c r="DP8" i="99"/>
  <c r="EQ16" i="99"/>
  <c r="U10" i="101"/>
  <c r="AH10" i="99"/>
  <c r="BD31" i="99"/>
  <c r="K228" i="101"/>
  <c r="EV48" i="99"/>
  <c r="D104" i="101"/>
  <c r="S158" i="101"/>
  <c r="AA22" i="99"/>
  <c r="BY57" i="99"/>
  <c r="AI53" i="99"/>
  <c r="E136" i="101"/>
  <c r="CK54" i="99"/>
  <c r="F262" i="101"/>
  <c r="T35" i="101"/>
  <c r="T396" i="101"/>
  <c r="AB458" i="101"/>
  <c r="BJ18" i="99"/>
  <c r="S394" i="101"/>
  <c r="Z46" i="101"/>
  <c r="U363" i="101"/>
  <c r="AV35" i="99"/>
  <c r="M405" i="101"/>
  <c r="U212" i="101"/>
  <c r="AB445" i="101"/>
  <c r="AB488" i="101" s="1"/>
  <c r="L183" i="101"/>
  <c r="R173" i="101"/>
  <c r="EK16" i="99"/>
  <c r="Y60" i="101"/>
  <c r="DW43" i="99"/>
  <c r="E341" i="101"/>
  <c r="S103" i="101"/>
  <c r="D65" i="101"/>
  <c r="DH43" i="99"/>
  <c r="F383" i="101"/>
  <c r="Z424" i="101"/>
  <c r="M30" i="101"/>
  <c r="F306" i="101"/>
  <c r="E289" i="101"/>
  <c r="E310" i="101"/>
  <c r="S174" i="101"/>
  <c r="M385" i="101"/>
  <c r="AQ50" i="99"/>
  <c r="U137" i="101"/>
  <c r="CN38" i="99"/>
  <c r="L277" i="101"/>
  <c r="AM47" i="99"/>
  <c r="R110" i="101"/>
  <c r="AV12" i="99"/>
  <c r="DN31" i="99"/>
  <c r="M42" i="101"/>
  <c r="S412" i="101"/>
  <c r="AQ52" i="99"/>
  <c r="DH39" i="99"/>
  <c r="BQ51" i="99"/>
  <c r="DF52" i="99"/>
  <c r="N414" i="101"/>
  <c r="U293" i="101"/>
  <c r="CA32" i="99"/>
  <c r="E23" i="101"/>
  <c r="N91" i="101"/>
  <c r="DD27" i="99"/>
  <c r="EB31" i="99"/>
  <c r="K380" i="101"/>
  <c r="G425" i="101"/>
  <c r="DQ51" i="99"/>
  <c r="DC43" i="99"/>
  <c r="AX440" i="101"/>
  <c r="CM9" i="99"/>
  <c r="K265" i="101"/>
  <c r="N437" i="101"/>
  <c r="ES25" i="99"/>
  <c r="EI44" i="99"/>
  <c r="CN18" i="99"/>
  <c r="D411" i="101"/>
  <c r="EY54" i="99"/>
  <c r="DR9" i="99"/>
  <c r="BP12" i="99"/>
  <c r="BG44" i="99"/>
  <c r="DS37" i="99"/>
  <c r="AB47" i="99"/>
  <c r="M251" i="101"/>
  <c r="EV54" i="99"/>
  <c r="BT16" i="99"/>
  <c r="EY47" i="99"/>
  <c r="Z52" i="101"/>
  <c r="E232" i="101"/>
  <c r="G143" i="101"/>
  <c r="BT20" i="99"/>
  <c r="EH9" i="99"/>
  <c r="AR27" i="99"/>
  <c r="E257" i="101"/>
  <c r="S24" i="101"/>
  <c r="BA40" i="99"/>
  <c r="S359" i="101"/>
  <c r="K303" i="101"/>
  <c r="CB52" i="99"/>
  <c r="CC26" i="99"/>
  <c r="CU54" i="99"/>
  <c r="BX51" i="99"/>
  <c r="DV26" i="99"/>
  <c r="BW15" i="99"/>
  <c r="AG56" i="99"/>
  <c r="D163" i="101"/>
  <c r="Y47" i="101"/>
  <c r="AM448" i="101"/>
  <c r="DW34" i="99"/>
  <c r="AW444" i="101"/>
  <c r="E69" i="101"/>
  <c r="DP12" i="99"/>
  <c r="BO44" i="99"/>
  <c r="E92" i="101"/>
  <c r="F68" i="101"/>
  <c r="CX37" i="99"/>
  <c r="AG57" i="99"/>
  <c r="CM49" i="99"/>
  <c r="L369" i="101"/>
  <c r="D141" i="101"/>
  <c r="T131" i="101"/>
  <c r="ET53" i="99"/>
  <c r="BL13" i="99"/>
  <c r="Z457" i="101"/>
  <c r="EA18" i="99"/>
  <c r="AS37" i="99"/>
  <c r="EQ54" i="99"/>
  <c r="DB39" i="99"/>
  <c r="EB30" i="99"/>
  <c r="Y27" i="101"/>
  <c r="N82" i="101"/>
  <c r="DI20" i="99"/>
  <c r="Y21" i="101"/>
  <c r="E89" i="101"/>
  <c r="T434" i="101"/>
  <c r="K295" i="101"/>
  <c r="D244" i="101"/>
  <c r="AR441" i="101"/>
  <c r="R155" i="101"/>
  <c r="BR23" i="99"/>
  <c r="D123" i="101"/>
  <c r="M293" i="101"/>
  <c r="T256" i="101"/>
  <c r="BP45" i="99"/>
  <c r="DV41" i="99"/>
  <c r="DQ40" i="99"/>
  <c r="DE32" i="99"/>
  <c r="R288" i="101"/>
  <c r="ER37" i="99"/>
  <c r="CL21" i="99"/>
  <c r="S399" i="101"/>
  <c r="E208" i="101"/>
  <c r="BW16" i="99"/>
  <c r="M65" i="101"/>
  <c r="U177" i="101"/>
  <c r="F145" i="101"/>
  <c r="CC21" i="99"/>
  <c r="ES38" i="99"/>
  <c r="DO42" i="99"/>
  <c r="EO47" i="99"/>
  <c r="BN13" i="99"/>
  <c r="AL444" i="101"/>
  <c r="CW10" i="99"/>
  <c r="N339" i="101"/>
  <c r="BH41" i="99"/>
  <c r="AT9" i="99"/>
  <c r="AA58" i="101"/>
  <c r="T391" i="101"/>
  <c r="AB11" i="99"/>
  <c r="Y441" i="101"/>
  <c r="AP43" i="99"/>
  <c r="EW33" i="99"/>
  <c r="EI51" i="99"/>
  <c r="CW54" i="99"/>
  <c r="DX24" i="99"/>
  <c r="D17" i="101"/>
  <c r="AX39" i="99"/>
  <c r="E360" i="101"/>
  <c r="N38" i="101"/>
  <c r="T60" i="101"/>
  <c r="EL25" i="99"/>
  <c r="DD54" i="99"/>
  <c r="S61" i="101"/>
  <c r="EX41" i="99"/>
  <c r="AS433" i="101"/>
  <c r="D108" i="101"/>
  <c r="L311" i="101"/>
  <c r="E397" i="101"/>
  <c r="G8" i="99"/>
  <c r="M425" i="101"/>
  <c r="CQ47" i="99"/>
  <c r="S67" i="101"/>
  <c r="CW45" i="99"/>
  <c r="Y453" i="101"/>
  <c r="D160" i="101"/>
  <c r="AS8" i="99"/>
  <c r="DI56" i="99"/>
  <c r="K378" i="101"/>
  <c r="F391" i="101"/>
  <c r="AL38" i="99"/>
  <c r="F395" i="101"/>
  <c r="DF48" i="99"/>
  <c r="ER55" i="99"/>
  <c r="S269" i="101"/>
  <c r="DO49" i="99"/>
  <c r="U82" i="101"/>
  <c r="N10" i="101"/>
  <c r="G271" i="101"/>
  <c r="AU441" i="101"/>
  <c r="AQ15" i="99"/>
  <c r="T311" i="101"/>
  <c r="K25" i="101"/>
  <c r="AN16" i="99"/>
  <c r="AY450" i="101"/>
  <c r="DU37" i="99"/>
  <c r="R292" i="101"/>
  <c r="CS24" i="99"/>
  <c r="M347" i="101"/>
  <c r="AS45" i="99"/>
  <c r="D76" i="101"/>
  <c r="AU22" i="99"/>
  <c r="CZ39" i="99"/>
  <c r="U221" i="101"/>
  <c r="AS20" i="99"/>
  <c r="DD10" i="99"/>
  <c r="EE32" i="99"/>
  <c r="EU44" i="99"/>
  <c r="S431" i="101"/>
  <c r="L152" i="101"/>
  <c r="K14" i="101"/>
  <c r="AW448" i="101"/>
  <c r="AW474" i="101" s="1"/>
  <c r="K177" i="101"/>
  <c r="AZ424" i="101"/>
  <c r="DJ44" i="99"/>
  <c r="EM54" i="99"/>
  <c r="G225" i="101"/>
  <c r="R367" i="101"/>
  <c r="DQ19" i="99"/>
  <c r="R218" i="101"/>
  <c r="CL57" i="99"/>
  <c r="EN14" i="99"/>
  <c r="DL54" i="99"/>
  <c r="AZ431" i="101"/>
  <c r="ED51" i="99"/>
  <c r="K374" i="101"/>
  <c r="AM55" i="99"/>
  <c r="CQ11" i="99"/>
  <c r="K11" i="99"/>
  <c r="CV43" i="99"/>
  <c r="CY45" i="99"/>
  <c r="CO30" i="99"/>
  <c r="BJ27" i="99"/>
  <c r="S100" i="101"/>
  <c r="EV31" i="99"/>
  <c r="N77" i="101"/>
  <c r="CT26" i="99"/>
  <c r="CT39" i="99"/>
  <c r="DW22" i="99"/>
  <c r="BB45" i="99"/>
  <c r="AQ423" i="101"/>
  <c r="AQ422" i="101"/>
  <c r="E328" i="101"/>
  <c r="U187" i="101"/>
  <c r="DX53" i="99"/>
  <c r="F167" i="101"/>
  <c r="G120" i="101"/>
  <c r="S145" i="101"/>
  <c r="M330" i="101"/>
  <c r="U64" i="101"/>
  <c r="EV17" i="99"/>
  <c r="T213" i="101"/>
  <c r="DH37" i="99"/>
  <c r="T116" i="101"/>
  <c r="R425" i="101"/>
  <c r="G359" i="101"/>
  <c r="G48" i="101"/>
  <c r="CK28" i="99"/>
  <c r="BZ36" i="99"/>
  <c r="DG20" i="99"/>
  <c r="CO57" i="99"/>
  <c r="CU35" i="99"/>
  <c r="U199" i="101"/>
  <c r="BD9" i="99"/>
  <c r="L8" i="101"/>
  <c r="BI45" i="99"/>
  <c r="T236" i="101"/>
  <c r="S261" i="101"/>
  <c r="M358" i="101"/>
  <c r="CB51" i="99"/>
  <c r="R103" i="101"/>
  <c r="F90" i="101"/>
  <c r="T67" i="101"/>
  <c r="D317" i="101"/>
  <c r="K63" i="101"/>
  <c r="U314" i="101"/>
  <c r="F415" i="101"/>
  <c r="K95" i="101"/>
  <c r="BA449" i="101"/>
  <c r="G228" i="101"/>
  <c r="G70" i="101"/>
  <c r="D117" i="101"/>
  <c r="E414" i="101"/>
  <c r="D92" i="101"/>
  <c r="CS11" i="99"/>
  <c r="Y54" i="101"/>
  <c r="EH51" i="99"/>
  <c r="EV44" i="99"/>
  <c r="AA38" i="101"/>
  <c r="BX33" i="99"/>
  <c r="S268" i="101"/>
  <c r="AA40" i="101"/>
  <c r="DE33" i="99"/>
  <c r="AD43" i="99"/>
  <c r="K266" i="101"/>
  <c r="AN433" i="101"/>
  <c r="DC38" i="99"/>
  <c r="CR13" i="99"/>
  <c r="U74" i="101"/>
  <c r="N15" i="99"/>
  <c r="EN38" i="99"/>
  <c r="N177" i="101"/>
  <c r="BQ34" i="99"/>
  <c r="EZ20" i="99"/>
  <c r="BV45" i="99"/>
  <c r="AD52" i="99"/>
  <c r="EE18" i="99"/>
  <c r="N273" i="101"/>
  <c r="Z31" i="99"/>
  <c r="DP51" i="99"/>
  <c r="DY48" i="99"/>
  <c r="U235" i="101"/>
  <c r="K117" i="101"/>
  <c r="BF11" i="99"/>
  <c r="T8" i="101"/>
  <c r="AZ31" i="99"/>
  <c r="G109" i="101"/>
  <c r="T341" i="101"/>
  <c r="CX49" i="99"/>
  <c r="CO11" i="99"/>
  <c r="AK17" i="99"/>
  <c r="AW441" i="101"/>
  <c r="BS21" i="99"/>
  <c r="AV448" i="101"/>
  <c r="AX47" i="99"/>
  <c r="M192" i="101"/>
  <c r="Z51" i="99"/>
  <c r="EE44" i="99"/>
  <c r="AQ48" i="99"/>
  <c r="ER22" i="99"/>
  <c r="CM51" i="99"/>
  <c r="AA15" i="99"/>
  <c r="DO45" i="99"/>
  <c r="AM32" i="99"/>
  <c r="AF19" i="99"/>
  <c r="CL19" i="99"/>
  <c r="D389" i="101"/>
  <c r="E97" i="101"/>
  <c r="BL17" i="99"/>
  <c r="EZ8" i="99"/>
  <c r="L128" i="101"/>
  <c r="K78" i="101"/>
  <c r="BK53" i="99"/>
  <c r="T237" i="101"/>
  <c r="CM55" i="99"/>
  <c r="N368" i="101"/>
  <c r="BT40" i="99"/>
  <c r="DN11" i="99"/>
  <c r="AA32" i="99"/>
  <c r="CL24" i="99"/>
  <c r="L214" i="101"/>
  <c r="EU12" i="99"/>
  <c r="AB434" i="101"/>
  <c r="ES47" i="99"/>
  <c r="CN39" i="99"/>
  <c r="DE22" i="99"/>
  <c r="R45" i="101"/>
  <c r="AE9" i="99"/>
  <c r="BY9" i="99"/>
  <c r="AP440" i="101"/>
  <c r="BS9" i="99"/>
  <c r="EB32" i="99"/>
  <c r="DC22" i="99"/>
  <c r="G360" i="101"/>
  <c r="S328" i="101"/>
  <c r="S235" i="101"/>
  <c r="EZ28" i="99"/>
  <c r="DF29" i="99"/>
  <c r="L236" i="101"/>
  <c r="AF20" i="99"/>
  <c r="D368" i="101"/>
  <c r="R358" i="101"/>
  <c r="R319" i="101"/>
  <c r="Z37" i="101"/>
  <c r="D60" i="101"/>
  <c r="CT42" i="99"/>
  <c r="EC53" i="99"/>
  <c r="BW37" i="99"/>
  <c r="AL14" i="99"/>
  <c r="DZ24" i="99"/>
  <c r="M249" i="101"/>
  <c r="DE36" i="99"/>
  <c r="DE39" i="99"/>
  <c r="BQ19" i="99"/>
  <c r="N145" i="101"/>
  <c r="E227" i="101"/>
  <c r="G210" i="101"/>
  <c r="DB23" i="99"/>
  <c r="DV16" i="99"/>
  <c r="AJ30" i="99"/>
  <c r="R438" i="101"/>
  <c r="S263" i="101"/>
  <c r="DO10" i="99"/>
  <c r="ED30" i="99"/>
  <c r="DV43" i="99"/>
  <c r="K321" i="101"/>
  <c r="DL23" i="99"/>
  <c r="M90" i="101"/>
  <c r="U49" i="101"/>
  <c r="BX45" i="99"/>
  <c r="AU453" i="101"/>
  <c r="CP56" i="99"/>
  <c r="BA430" i="101"/>
  <c r="CY48" i="99"/>
  <c r="D279" i="101"/>
  <c r="BR54" i="99"/>
  <c r="E254" i="101"/>
  <c r="D154" i="101"/>
  <c r="T225" i="101"/>
  <c r="D85" i="101"/>
  <c r="CW21" i="99"/>
  <c r="K389" i="101"/>
  <c r="DY27" i="99"/>
  <c r="L145" i="101"/>
  <c r="R108" i="101"/>
  <c r="K302" i="101"/>
  <c r="BB31" i="99"/>
  <c r="U408" i="101"/>
  <c r="S256" i="101"/>
  <c r="DZ54" i="99"/>
  <c r="BN41" i="99"/>
  <c r="E387" i="101"/>
  <c r="AZ442" i="101"/>
  <c r="S192" i="101"/>
  <c r="CQ9" i="99"/>
  <c r="L139" i="101"/>
  <c r="S405" i="101"/>
  <c r="EU49" i="99"/>
  <c r="E195" i="101"/>
  <c r="EJ51" i="99"/>
  <c r="N317" i="101"/>
  <c r="E345" i="101"/>
  <c r="F434" i="101"/>
  <c r="N24" i="101"/>
  <c r="EQ31" i="99"/>
  <c r="K396" i="101"/>
  <c r="L346" i="101"/>
  <c r="AY34" i="99"/>
  <c r="S336" i="101"/>
  <c r="ET19" i="99"/>
  <c r="EH42" i="99"/>
  <c r="DB32" i="99"/>
  <c r="AA457" i="101"/>
  <c r="E139" i="101"/>
  <c r="EJ39" i="99"/>
  <c r="BC19" i="99"/>
  <c r="AU54" i="99"/>
  <c r="L127" i="101"/>
  <c r="AN9" i="99"/>
  <c r="E307" i="101"/>
  <c r="AX50" i="99"/>
  <c r="F249" i="101"/>
  <c r="AI27" i="99"/>
  <c r="DI17" i="99"/>
  <c r="R189" i="101"/>
  <c r="EI8" i="99"/>
  <c r="BH52" i="99"/>
  <c r="N244" i="101"/>
  <c r="AL442" i="101"/>
  <c r="BU13" i="99"/>
  <c r="L242" i="101"/>
  <c r="AB459" i="101"/>
  <c r="E114" i="101"/>
  <c r="DB45" i="99"/>
  <c r="CN34" i="99"/>
  <c r="AX24" i="99"/>
  <c r="CV23" i="99"/>
  <c r="AV11" i="99"/>
  <c r="L58" i="101"/>
  <c r="DG26" i="99"/>
  <c r="EG34" i="99"/>
  <c r="U180" i="101"/>
  <c r="K19" i="101"/>
  <c r="EU26" i="99"/>
  <c r="DQ21" i="99"/>
  <c r="DD31" i="99"/>
  <c r="EA30" i="99"/>
  <c r="T61" i="101"/>
  <c r="T349" i="101"/>
  <c r="EY24" i="99"/>
  <c r="EQ51" i="99"/>
  <c r="S371" i="101"/>
  <c r="EY50" i="99"/>
  <c r="AZ54" i="99"/>
  <c r="S125" i="101"/>
  <c r="L246" i="101"/>
  <c r="AB50" i="101"/>
  <c r="EB9" i="99"/>
  <c r="D56" i="101"/>
  <c r="AN423" i="101"/>
  <c r="K376" i="101"/>
  <c r="E210" i="101"/>
  <c r="M91" i="101"/>
  <c r="Y50" i="101"/>
  <c r="BF41" i="99"/>
  <c r="E370" i="101"/>
  <c r="R363" i="101"/>
  <c r="AR442" i="101"/>
  <c r="BZ48" i="99"/>
  <c r="L38" i="101"/>
  <c r="K364" i="101"/>
  <c r="D312" i="101"/>
  <c r="L203" i="101"/>
  <c r="DA14" i="99"/>
  <c r="CR14" i="99"/>
  <c r="M329" i="101"/>
  <c r="K434" i="101"/>
  <c r="E301" i="101"/>
  <c r="DQ50" i="99"/>
  <c r="CC9" i="99"/>
  <c r="M201" i="101"/>
  <c r="BW12" i="99"/>
  <c r="DA16" i="99"/>
  <c r="AA441" i="101"/>
  <c r="K91" i="101"/>
  <c r="DT56" i="99"/>
  <c r="DM44" i="99"/>
  <c r="AS442" i="101"/>
  <c r="DC55" i="99"/>
  <c r="DG57" i="99"/>
  <c r="CM20" i="99"/>
  <c r="M112" i="101"/>
  <c r="T405" i="101"/>
  <c r="EU21" i="99"/>
  <c r="EY14" i="99"/>
  <c r="R342" i="101"/>
  <c r="EW35" i="99"/>
  <c r="K212" i="101"/>
  <c r="CM37" i="99"/>
  <c r="DK40" i="99"/>
  <c r="L264" i="101"/>
  <c r="AX423" i="101"/>
  <c r="L143" i="101"/>
  <c r="R34" i="101"/>
  <c r="AB457" i="101"/>
  <c r="D357" i="101"/>
  <c r="AH39" i="99"/>
  <c r="EF34" i="99"/>
  <c r="DK43" i="99"/>
  <c r="EA40" i="99"/>
  <c r="DE12" i="99"/>
  <c r="AN439" i="101"/>
  <c r="AF9" i="99"/>
  <c r="DJ28" i="99"/>
  <c r="D310" i="101"/>
  <c r="CS36" i="99"/>
  <c r="G12" i="101"/>
  <c r="S188" i="101"/>
  <c r="EV30" i="99"/>
  <c r="BU15" i="99"/>
  <c r="Z34" i="99"/>
  <c r="U320" i="101"/>
  <c r="AY10" i="99"/>
  <c r="F312" i="101"/>
  <c r="BW54" i="99"/>
  <c r="L7" i="101"/>
  <c r="L101" i="101"/>
  <c r="F10" i="101"/>
  <c r="N399" i="101"/>
  <c r="U420" i="101"/>
  <c r="CQ13" i="99"/>
  <c r="R344" i="101"/>
  <c r="BC26" i="99"/>
  <c r="DG46" i="99"/>
  <c r="EW9" i="99"/>
  <c r="AQ440" i="101"/>
  <c r="T171" i="101"/>
  <c r="G11" i="101"/>
  <c r="K218" i="101"/>
  <c r="M35" i="101"/>
  <c r="BQ52" i="99"/>
  <c r="AW53" i="99"/>
  <c r="G326" i="101"/>
  <c r="BT10" i="99"/>
  <c r="D432" i="101"/>
  <c r="AE43" i="99"/>
  <c r="F122" i="101"/>
  <c r="DI53" i="99"/>
  <c r="N16" i="99"/>
  <c r="DJ29" i="99"/>
  <c r="L151" i="101"/>
  <c r="AK26" i="99"/>
  <c r="M102" i="101"/>
  <c r="D224" i="101"/>
  <c r="K136" i="101"/>
  <c r="DT13" i="99"/>
  <c r="F378" i="101"/>
  <c r="EY11" i="99"/>
  <c r="R222" i="101"/>
  <c r="F96" i="101"/>
  <c r="L353" i="101"/>
  <c r="DF34" i="99"/>
  <c r="AZ444" i="101"/>
  <c r="BN12" i="99"/>
  <c r="DO9" i="99"/>
  <c r="L260" i="101"/>
  <c r="BV13" i="99"/>
  <c r="L425" i="101"/>
  <c r="EQ52" i="99"/>
  <c r="ES51" i="99"/>
  <c r="G192" i="101"/>
  <c r="DD38" i="99"/>
  <c r="DO19" i="99"/>
  <c r="EF51" i="99"/>
  <c r="CL12" i="99"/>
  <c r="EL23" i="99"/>
  <c r="G286" i="101"/>
  <c r="S357" i="101"/>
  <c r="L259" i="101"/>
  <c r="BL16" i="99"/>
  <c r="BF51" i="99"/>
  <c r="T38" i="101"/>
  <c r="E145" i="101"/>
  <c r="R268" i="101"/>
  <c r="DZ32" i="99"/>
  <c r="AJ42" i="99"/>
  <c r="S187" i="101"/>
  <c r="DT10" i="99"/>
  <c r="Z26" i="99"/>
  <c r="EC22" i="99"/>
  <c r="AT441" i="101"/>
  <c r="BA434" i="101"/>
  <c r="BA463" i="101" s="1"/>
  <c r="G41" i="101"/>
  <c r="G369" i="101"/>
  <c r="T178" i="101"/>
  <c r="L245" i="101"/>
  <c r="AA46" i="99"/>
  <c r="E356" i="101"/>
  <c r="R399" i="101"/>
  <c r="M368" i="101"/>
  <c r="M218" i="101"/>
  <c r="S295" i="101"/>
  <c r="I16" i="99"/>
  <c r="N95" i="101"/>
  <c r="EK38" i="99"/>
  <c r="BT19" i="99"/>
  <c r="Y454" i="101"/>
  <c r="F227" i="101"/>
  <c r="AA31" i="101"/>
  <c r="DK46" i="99"/>
  <c r="D70" i="101"/>
  <c r="EU37" i="99"/>
  <c r="D69" i="101"/>
  <c r="EV45" i="99"/>
  <c r="U148" i="101"/>
  <c r="DO33" i="99"/>
  <c r="CT46" i="99"/>
  <c r="AJ47" i="99"/>
  <c r="AV450" i="101"/>
  <c r="Q14" i="99"/>
  <c r="G301" i="101"/>
  <c r="CB35" i="99"/>
  <c r="BM24" i="99"/>
  <c r="EX8" i="99"/>
  <c r="R16" i="101"/>
  <c r="R165" i="101"/>
  <c r="G24" i="101"/>
  <c r="L350" i="101"/>
  <c r="N185" i="101"/>
  <c r="K391" i="101"/>
  <c r="E434" i="101"/>
  <c r="EP34" i="99"/>
  <c r="U280" i="101"/>
  <c r="Z13" i="99"/>
  <c r="CM54" i="99"/>
  <c r="AX20" i="99"/>
  <c r="F51" i="101"/>
  <c r="ES49" i="99"/>
  <c r="CC40" i="99"/>
  <c r="AP20" i="99"/>
  <c r="Z55" i="99"/>
  <c r="BK8" i="99"/>
  <c r="DU42" i="99"/>
  <c r="AO433" i="101"/>
  <c r="S109" i="101"/>
  <c r="BT38" i="99"/>
  <c r="R234" i="101"/>
  <c r="S97" i="101"/>
  <c r="CQ21" i="99"/>
  <c r="CL53" i="99"/>
  <c r="AF21" i="99"/>
  <c r="E129" i="101"/>
  <c r="K175" i="101"/>
  <c r="CY17" i="99"/>
  <c r="L374" i="101"/>
  <c r="DU27" i="99"/>
  <c r="M99" i="101"/>
  <c r="EO15" i="99"/>
  <c r="BP24" i="99"/>
  <c r="L252" i="101"/>
  <c r="AK57" i="99"/>
  <c r="D187" i="101"/>
  <c r="AB30" i="99"/>
  <c r="AB431" i="101"/>
  <c r="AE35" i="99"/>
  <c r="EO33" i="99"/>
  <c r="AA433" i="101"/>
  <c r="AA476" i="101" s="1"/>
  <c r="F437" i="101"/>
  <c r="T23" i="101"/>
  <c r="L72" i="101"/>
  <c r="BX57" i="99"/>
  <c r="AZ16" i="99"/>
  <c r="DQ36" i="99"/>
  <c r="Z28" i="101"/>
  <c r="R90" i="101"/>
  <c r="U135" i="101"/>
  <c r="T72" i="101"/>
  <c r="AX22" i="99"/>
  <c r="R20" i="101"/>
  <c r="DX41" i="99"/>
  <c r="DT50" i="99"/>
  <c r="AA437" i="101"/>
  <c r="O16" i="99"/>
  <c r="U26" i="101"/>
  <c r="Y61" i="101"/>
  <c r="DY34" i="99"/>
  <c r="K362" i="101"/>
  <c r="K275" i="101"/>
  <c r="DR44" i="99"/>
  <c r="AV426" i="101"/>
  <c r="U331" i="101"/>
  <c r="R112" i="101"/>
  <c r="DK51" i="99"/>
  <c r="DJ50" i="99"/>
  <c r="AN56" i="99"/>
  <c r="DT45" i="99"/>
  <c r="DE56" i="99"/>
  <c r="DD20" i="99"/>
  <c r="F367" i="101"/>
  <c r="AA423" i="101"/>
  <c r="G26" i="101"/>
  <c r="D80" i="101"/>
  <c r="DV23" i="99"/>
  <c r="AP41" i="99"/>
  <c r="AF48" i="99"/>
  <c r="S172" i="101"/>
  <c r="AU444" i="101"/>
  <c r="AU21" i="99"/>
  <c r="AQ442" i="101"/>
  <c r="L282" i="101"/>
  <c r="S56" i="101"/>
  <c r="S242" i="101"/>
  <c r="CB27" i="99"/>
  <c r="T326" i="101"/>
  <c r="AK19" i="99"/>
  <c r="T393" i="101"/>
  <c r="DJ52" i="99"/>
  <c r="BH38" i="99"/>
  <c r="G8" i="101"/>
  <c r="R140" i="101"/>
  <c r="K288" i="101"/>
  <c r="DR48" i="99"/>
  <c r="DO16" i="99"/>
  <c r="D186" i="101"/>
  <c r="S233" i="101"/>
  <c r="T388" i="101"/>
  <c r="CW11" i="99"/>
  <c r="BN8" i="99"/>
  <c r="AT449" i="101"/>
  <c r="BP27" i="99"/>
  <c r="CQ51" i="99"/>
  <c r="K89" i="101"/>
  <c r="M56" i="101"/>
  <c r="D48" i="101"/>
  <c r="D302" i="101"/>
  <c r="D107" i="101"/>
  <c r="K10" i="99"/>
  <c r="U246" i="101"/>
  <c r="N342" i="101"/>
  <c r="ES37" i="99"/>
  <c r="BC57" i="99"/>
  <c r="R201" i="101"/>
  <c r="U382" i="101"/>
  <c r="E121" i="101"/>
  <c r="AA59" i="101"/>
  <c r="AB29" i="99"/>
  <c r="AP442" i="101"/>
  <c r="EA24" i="99"/>
  <c r="AB23" i="101"/>
  <c r="BD41" i="99"/>
  <c r="F8" i="99"/>
  <c r="DP24" i="99"/>
  <c r="BA21" i="99"/>
  <c r="CA55" i="99"/>
  <c r="M89" i="101"/>
  <c r="EY49" i="99"/>
  <c r="Y8" i="99"/>
  <c r="DO28" i="99"/>
  <c r="CS43" i="99"/>
  <c r="L421" i="101"/>
  <c r="S379" i="101"/>
  <c r="AO45" i="99"/>
  <c r="G126" i="101"/>
  <c r="CT9" i="99"/>
  <c r="ES19" i="99"/>
  <c r="DP46" i="99"/>
  <c r="N119" i="101"/>
  <c r="L204" i="101"/>
  <c r="AN434" i="101"/>
  <c r="AN463" i="101" s="1"/>
  <c r="AN19" i="99"/>
  <c r="AL33" i="99"/>
  <c r="AA51" i="101"/>
  <c r="S86" i="101"/>
  <c r="D381" i="101"/>
  <c r="AK47" i="99"/>
  <c r="U134" i="101"/>
  <c r="AP449" i="101"/>
  <c r="G178" i="101"/>
  <c r="CQ42" i="99"/>
  <c r="S266" i="101"/>
  <c r="EP37" i="99"/>
  <c r="DP45" i="99"/>
  <c r="CX13" i="99"/>
  <c r="AQ433" i="101"/>
  <c r="E124" i="101"/>
  <c r="U367" i="101"/>
  <c r="BG22" i="99"/>
  <c r="DS25" i="99"/>
  <c r="M258" i="101"/>
  <c r="R185" i="101"/>
  <c r="AT14" i="99"/>
  <c r="D105" i="101"/>
  <c r="BE52" i="99"/>
  <c r="T427" i="101"/>
  <c r="AQ14" i="99"/>
  <c r="AK44" i="99"/>
  <c r="E393" i="101"/>
  <c r="L321" i="101"/>
  <c r="R53" i="101"/>
  <c r="CN37" i="99"/>
  <c r="Z9" i="101"/>
  <c r="AA20" i="101"/>
  <c r="AB48" i="99"/>
  <c r="DV51" i="99"/>
  <c r="EO39" i="99"/>
  <c r="AA453" i="101"/>
  <c r="CW51" i="99"/>
  <c r="AX451" i="101"/>
  <c r="AX475" i="101" s="1"/>
  <c r="G340" i="101"/>
  <c r="EF8" i="99"/>
  <c r="AB44" i="101"/>
  <c r="E322" i="101"/>
  <c r="ED24" i="99"/>
  <c r="CU12" i="99"/>
  <c r="AA11" i="99"/>
  <c r="F231" i="101"/>
  <c r="N282" i="101"/>
  <c r="BV18" i="99"/>
  <c r="AH15" i="99"/>
  <c r="L410" i="101"/>
  <c r="S78" i="101"/>
  <c r="S208" i="101"/>
  <c r="G10" i="101"/>
  <c r="Z432" i="101"/>
  <c r="AB20" i="101"/>
  <c r="T76" i="101"/>
  <c r="BA11" i="99"/>
  <c r="D227" i="101"/>
  <c r="L360" i="101"/>
  <c r="T360" i="101"/>
  <c r="R131" i="101"/>
  <c r="S23" i="101"/>
  <c r="L273" i="101"/>
  <c r="R120" i="101"/>
  <c r="S377" i="101"/>
  <c r="AE48" i="99"/>
  <c r="ER9" i="99"/>
  <c r="E379" i="101"/>
  <c r="AQ453" i="101"/>
  <c r="T71" i="101"/>
  <c r="D343" i="101"/>
  <c r="N390" i="101"/>
  <c r="K18" i="101"/>
  <c r="BQ17" i="99"/>
  <c r="U173" i="101"/>
  <c r="AY50" i="99"/>
  <c r="L44" i="101"/>
  <c r="U412" i="101"/>
  <c r="S372" i="101"/>
  <c r="G227" i="101"/>
  <c r="D383" i="101"/>
  <c r="AM434" i="101"/>
  <c r="AM463" i="101" s="1"/>
  <c r="ET30" i="99"/>
  <c r="EQ56" i="99"/>
  <c r="M346" i="101"/>
  <c r="DM36" i="99"/>
  <c r="T437" i="101"/>
  <c r="EA46" i="99"/>
  <c r="CR51" i="99"/>
  <c r="CB23" i="99"/>
  <c r="K252" i="101"/>
  <c r="DC56" i="99"/>
  <c r="D373" i="101"/>
  <c r="EN33" i="99"/>
  <c r="U342" i="101"/>
  <c r="AY43" i="99"/>
  <c r="L392" i="101"/>
  <c r="L276" i="101"/>
  <c r="ED22" i="99"/>
  <c r="M207" i="101"/>
  <c r="EK22" i="99"/>
  <c r="AX422" i="101"/>
  <c r="F271" i="101"/>
  <c r="L438" i="101"/>
  <c r="E245" i="101"/>
  <c r="U318" i="101"/>
  <c r="AQ47" i="99"/>
  <c r="R436" i="101"/>
  <c r="K232" i="101"/>
  <c r="T160" i="101"/>
  <c r="F382" i="101"/>
  <c r="BW39" i="99"/>
  <c r="BK10" i="99"/>
  <c r="AS44" i="99"/>
  <c r="S257" i="101"/>
  <c r="D254" i="101"/>
  <c r="D374" i="101"/>
  <c r="ED29" i="99"/>
  <c r="T309" i="101"/>
  <c r="K51" i="101"/>
  <c r="U321" i="101"/>
  <c r="F212" i="101"/>
  <c r="T181" i="101"/>
  <c r="BE53" i="99"/>
  <c r="AQ20" i="99"/>
  <c r="R293" i="101"/>
  <c r="AB19" i="101"/>
  <c r="AX424" i="101"/>
  <c r="D7" i="101"/>
  <c r="BQ26" i="99"/>
  <c r="BB50" i="99"/>
  <c r="U425" i="101"/>
  <c r="M103" i="101"/>
  <c r="AM53" i="99"/>
  <c r="AD49" i="99"/>
  <c r="DJ38" i="99"/>
  <c r="R316" i="101"/>
  <c r="BC8" i="99"/>
  <c r="DI44" i="99"/>
  <c r="DX37" i="99"/>
  <c r="DG55" i="99"/>
  <c r="EB37" i="99"/>
  <c r="BC48" i="99"/>
  <c r="E103" i="101"/>
  <c r="AQ37" i="99"/>
  <c r="Y435" i="101"/>
  <c r="K277" i="101"/>
  <c r="K390" i="101"/>
  <c r="N93" i="101"/>
  <c r="BG17" i="99"/>
  <c r="EP33" i="99"/>
  <c r="AU37" i="99"/>
  <c r="AO421" i="101"/>
  <c r="CL18" i="99"/>
  <c r="F365" i="101"/>
  <c r="DB24" i="99"/>
  <c r="AR449" i="101"/>
  <c r="Z436" i="101"/>
  <c r="S304" i="101"/>
  <c r="AA23" i="101"/>
  <c r="F196" i="101"/>
  <c r="EG11" i="99"/>
  <c r="DM20" i="99"/>
  <c r="M159" i="101"/>
  <c r="BE56" i="99"/>
  <c r="BQ38" i="99"/>
  <c r="S307" i="101"/>
  <c r="M214" i="101"/>
  <c r="R412" i="101"/>
  <c r="DH56" i="99"/>
  <c r="T200" i="101"/>
  <c r="DX49" i="99"/>
  <c r="L36" i="101"/>
  <c r="AR452" i="101"/>
  <c r="AR473" i="101" s="1"/>
  <c r="R386" i="101"/>
  <c r="CO46" i="99"/>
  <c r="K301" i="101"/>
  <c r="E217" i="101"/>
  <c r="N379" i="101"/>
  <c r="F16" i="101"/>
  <c r="EG43" i="99"/>
  <c r="T404" i="101"/>
  <c r="U260" i="101"/>
  <c r="F280" i="101"/>
  <c r="R160" i="101"/>
  <c r="DX39" i="99"/>
  <c r="D375" i="101"/>
  <c r="N331" i="101"/>
  <c r="EM44" i="99"/>
  <c r="K410" i="101"/>
  <c r="K142" i="101"/>
  <c r="ES41" i="99"/>
  <c r="L59" i="101"/>
  <c r="CN25" i="99"/>
  <c r="N164" i="101"/>
  <c r="N307" i="101"/>
  <c r="EP42" i="99"/>
  <c r="S89" i="101"/>
  <c r="E171" i="101"/>
  <c r="AG37" i="99"/>
  <c r="K326" i="101"/>
  <c r="AK448" i="101"/>
  <c r="DR57" i="99"/>
  <c r="F264" i="101"/>
  <c r="T31" i="101"/>
  <c r="AE18" i="99"/>
  <c r="AR439" i="101"/>
  <c r="AR469" i="101" s="1"/>
  <c r="BB57" i="99"/>
  <c r="EC16" i="99"/>
  <c r="K280" i="101"/>
  <c r="S136" i="101"/>
  <c r="F396" i="101"/>
  <c r="EN15" i="99"/>
  <c r="EB36" i="99"/>
  <c r="K202" i="101"/>
  <c r="F381" i="101"/>
  <c r="BI9" i="99"/>
  <c r="F375" i="101"/>
  <c r="BA53" i="99"/>
  <c r="DU43" i="99"/>
  <c r="AR450" i="101"/>
  <c r="AM23" i="99"/>
  <c r="EL29" i="99"/>
  <c r="AK443" i="101"/>
  <c r="AK468" i="101" s="1"/>
  <c r="DL25" i="99"/>
  <c r="G10" i="99"/>
  <c r="DD19" i="99"/>
  <c r="BI16" i="99"/>
  <c r="BZ43" i="99"/>
  <c r="R73" i="101"/>
  <c r="M149" i="101"/>
  <c r="S316" i="101"/>
  <c r="R330" i="101"/>
  <c r="EW16" i="99"/>
  <c r="AA27" i="99"/>
  <c r="AD14" i="99"/>
  <c r="T182" i="101"/>
  <c r="N227" i="101"/>
  <c r="F162" i="101"/>
  <c r="N17" i="101"/>
  <c r="DF41" i="99"/>
  <c r="DA46" i="99"/>
  <c r="EY10" i="99"/>
  <c r="DN56" i="99"/>
  <c r="K10" i="101"/>
  <c r="EB48" i="99"/>
  <c r="M431" i="101"/>
  <c r="BY45" i="99"/>
  <c r="M242" i="101"/>
  <c r="DD52" i="99"/>
  <c r="AB438" i="101"/>
  <c r="BV15" i="99"/>
  <c r="E187" i="101"/>
  <c r="T343" i="101"/>
  <c r="AO27" i="99"/>
  <c r="CO24" i="99"/>
  <c r="AZ38" i="99"/>
  <c r="E181" i="101"/>
  <c r="M281" i="101"/>
  <c r="CW43" i="99"/>
  <c r="F103" i="101"/>
  <c r="AR423" i="101"/>
  <c r="U336" i="101"/>
  <c r="D36" i="101"/>
  <c r="Q16" i="99"/>
  <c r="AA9" i="101"/>
  <c r="CA46" i="99"/>
  <c r="U114" i="101"/>
  <c r="K23" i="101"/>
  <c r="E108" i="101"/>
  <c r="E425" i="101"/>
  <c r="E100" i="101"/>
  <c r="DO22" i="99"/>
  <c r="F44" i="101"/>
  <c r="DC37" i="99"/>
  <c r="M283" i="101"/>
  <c r="L428" i="101"/>
  <c r="BK13" i="99"/>
  <c r="AY452" i="101"/>
  <c r="AY473" i="101" s="1"/>
  <c r="EV52" i="99"/>
  <c r="EA13" i="99"/>
  <c r="EZ54" i="99"/>
  <c r="S161" i="101"/>
  <c r="DX22" i="99"/>
  <c r="D436" i="101"/>
  <c r="DK44" i="99"/>
  <c r="ER30" i="99"/>
  <c r="EG24" i="99"/>
  <c r="L255" i="101"/>
  <c r="AQ8" i="99"/>
  <c r="R55" i="101"/>
  <c r="AW442" i="101"/>
  <c r="DG18" i="99"/>
  <c r="AR20" i="99"/>
  <c r="BH21" i="99"/>
  <c r="DG16" i="99"/>
  <c r="AO52" i="99"/>
  <c r="BW51" i="99"/>
  <c r="AM444" i="101"/>
  <c r="O9" i="99"/>
  <c r="AU430" i="101"/>
  <c r="AB41" i="101"/>
  <c r="D430" i="101"/>
  <c r="AK53" i="99"/>
  <c r="R391" i="101"/>
  <c r="BK28" i="99"/>
  <c r="BI18" i="99"/>
  <c r="AB42" i="101"/>
  <c r="EW24" i="99"/>
  <c r="L86" i="101"/>
  <c r="EW18" i="99"/>
  <c r="DX48" i="99"/>
  <c r="CB26" i="99"/>
  <c r="G324" i="101"/>
  <c r="EG48" i="99"/>
  <c r="D352" i="101"/>
  <c r="M8" i="101"/>
  <c r="ER19" i="99"/>
  <c r="R158" i="101"/>
  <c r="R280" i="101"/>
  <c r="AL27" i="99"/>
  <c r="BO55" i="99"/>
  <c r="U47" i="101"/>
  <c r="K401" i="101"/>
  <c r="M367" i="101"/>
  <c r="K221" i="101"/>
  <c r="K403" i="101"/>
  <c r="EW47" i="99"/>
  <c r="S166" i="101"/>
  <c r="DO25" i="99"/>
  <c r="BZ57" i="99"/>
  <c r="AA444" i="101"/>
  <c r="D32" i="101"/>
  <c r="U99" i="101"/>
  <c r="BZ52" i="99"/>
  <c r="S367" i="101"/>
  <c r="BE45" i="99"/>
  <c r="G130" i="101"/>
  <c r="AL31" i="99"/>
  <c r="T84" i="101"/>
  <c r="ED53" i="99"/>
  <c r="M57" i="101"/>
  <c r="N132" i="101"/>
  <c r="DA37" i="99"/>
  <c r="DP48" i="99"/>
  <c r="R325" i="101"/>
  <c r="T18" i="101"/>
  <c r="D47" i="101"/>
  <c r="AO434" i="101"/>
  <c r="AO463" i="101" s="1"/>
  <c r="AB62" i="101"/>
  <c r="T252" i="101"/>
  <c r="AA26" i="101"/>
  <c r="DR30" i="99"/>
  <c r="L179" i="101"/>
  <c r="BA36" i="99"/>
  <c r="EX42" i="99"/>
  <c r="BA19" i="99"/>
  <c r="L120" i="101"/>
  <c r="CB38" i="99"/>
  <c r="AQ24" i="99"/>
  <c r="DC46" i="99"/>
  <c r="Y444" i="101"/>
  <c r="U176" i="101"/>
  <c r="T87" i="101"/>
  <c r="BK24" i="99"/>
  <c r="EA45" i="99"/>
  <c r="DG25" i="99"/>
  <c r="E247" i="101"/>
  <c r="AV57" i="99"/>
  <c r="U276" i="101"/>
  <c r="K139" i="101"/>
  <c r="EG40" i="99"/>
  <c r="EO55" i="99"/>
  <c r="M40" i="101"/>
  <c r="DC8" i="99"/>
  <c r="K90" i="101"/>
  <c r="T259" i="101"/>
  <c r="F320" i="101"/>
  <c r="L413" i="101"/>
  <c r="AB13" i="99"/>
  <c r="F279" i="101"/>
  <c r="N182" i="101"/>
  <c r="CN8" i="99"/>
  <c r="AL9" i="99"/>
  <c r="AY56" i="99"/>
  <c r="BG42" i="99"/>
  <c r="EN55" i="99"/>
  <c r="G34" i="101"/>
  <c r="E291" i="101"/>
  <c r="L404" i="101"/>
  <c r="AF45" i="99"/>
  <c r="EW22" i="99"/>
  <c r="Z41" i="101"/>
  <c r="DN48" i="99"/>
  <c r="DN27" i="99"/>
  <c r="DZ44" i="99"/>
  <c r="CO13" i="99"/>
  <c r="AK20" i="99"/>
  <c r="AN21" i="99"/>
  <c r="CW25" i="99"/>
  <c r="R210" i="101"/>
  <c r="F85" i="101"/>
  <c r="S264" i="101"/>
  <c r="G28" i="101"/>
  <c r="BK22" i="99"/>
  <c r="S390" i="101"/>
  <c r="S369" i="101"/>
  <c r="L351" i="101"/>
  <c r="U36" i="101"/>
  <c r="ER18" i="99"/>
  <c r="AL17" i="99"/>
  <c r="Y32" i="101"/>
  <c r="BE11" i="99"/>
  <c r="G206" i="101"/>
  <c r="BX28" i="99"/>
  <c r="EN51" i="99"/>
  <c r="R205" i="101"/>
  <c r="N358" i="101"/>
  <c r="AI23" i="99"/>
  <c r="AB18" i="99"/>
  <c r="CN22" i="99"/>
  <c r="D365" i="101"/>
  <c r="AN42" i="99"/>
  <c r="BP19" i="99"/>
  <c r="AP443" i="101"/>
  <c r="AP468" i="101" s="1"/>
  <c r="M122" i="101"/>
  <c r="D9" i="101"/>
  <c r="AA45" i="101"/>
  <c r="S365" i="101"/>
  <c r="DH23" i="99"/>
  <c r="ET34" i="99"/>
  <c r="DI22" i="99"/>
  <c r="DQ27" i="99"/>
  <c r="BO9" i="99"/>
  <c r="BC29" i="99"/>
  <c r="T94" i="101"/>
  <c r="AB424" i="101"/>
  <c r="R257" i="101"/>
  <c r="DG47" i="99"/>
  <c r="K137" i="101"/>
  <c r="BS15" i="99"/>
  <c r="BL46" i="99"/>
  <c r="BK45" i="99"/>
  <c r="EU51" i="99"/>
  <c r="L195" i="101"/>
  <c r="DY13" i="99"/>
  <c r="EQ22" i="99"/>
  <c r="G189" i="101"/>
  <c r="AU440" i="101"/>
  <c r="N99" i="101"/>
  <c r="BG35" i="99"/>
  <c r="CY57" i="99"/>
  <c r="DP41" i="99"/>
  <c r="K360" i="101"/>
  <c r="EG55" i="99"/>
  <c r="BI55" i="99"/>
  <c r="L64" i="101"/>
  <c r="S133" i="101"/>
  <c r="DH9" i="99"/>
  <c r="EB22" i="99"/>
  <c r="M18" i="101"/>
  <c r="EU36" i="99"/>
  <c r="T12" i="99"/>
  <c r="U157" i="101"/>
  <c r="BR46" i="99"/>
  <c r="S156" i="101"/>
  <c r="DA20" i="99"/>
  <c r="E281" i="101"/>
  <c r="N10" i="99"/>
  <c r="AS24" i="99"/>
  <c r="N381" i="101"/>
  <c r="L39" i="101"/>
  <c r="AO46" i="99"/>
  <c r="BK21" i="99"/>
  <c r="BI17" i="99"/>
  <c r="EU50" i="99"/>
  <c r="AO435" i="101"/>
  <c r="K40" i="101"/>
  <c r="D424" i="101"/>
  <c r="AF34" i="99"/>
  <c r="CX32" i="99"/>
  <c r="F164" i="101"/>
  <c r="L383" i="101"/>
  <c r="F123" i="101"/>
  <c r="DZ46" i="99"/>
  <c r="K267" i="101"/>
  <c r="F390" i="101"/>
  <c r="DG35" i="99"/>
  <c r="G287" i="101"/>
  <c r="U162" i="101"/>
  <c r="AU421" i="101"/>
  <c r="L303" i="101"/>
  <c r="BR24" i="99"/>
  <c r="U345" i="101"/>
  <c r="EX25" i="99"/>
  <c r="R69" i="101"/>
  <c r="BA423" i="101"/>
  <c r="BM9" i="99"/>
  <c r="AZ421" i="101"/>
  <c r="AZ459" i="101" s="1"/>
  <c r="T41" i="101"/>
  <c r="BB42" i="99"/>
  <c r="DA18" i="99"/>
  <c r="AU8" i="99"/>
  <c r="T394" i="101"/>
  <c r="DG13" i="99"/>
  <c r="AJ56" i="99"/>
  <c r="BL11" i="99"/>
  <c r="S300" i="101"/>
  <c r="BZ19" i="99"/>
  <c r="EM12" i="99"/>
  <c r="EK54" i="99"/>
  <c r="AH18" i="99"/>
  <c r="DZ25" i="99"/>
  <c r="E246" i="101"/>
  <c r="L213" i="101"/>
  <c r="G398" i="101"/>
  <c r="R107" i="101"/>
  <c r="AQ435" i="101"/>
  <c r="CM45" i="99"/>
  <c r="R362" i="101"/>
  <c r="AB53" i="99"/>
  <c r="CX45" i="99"/>
  <c r="T174" i="101"/>
  <c r="BB51" i="99"/>
  <c r="U233" i="101"/>
  <c r="DQ48" i="99"/>
  <c r="BS20" i="99"/>
  <c r="AJ45" i="99"/>
  <c r="R51" i="101"/>
  <c r="AT38" i="99"/>
  <c r="Z43" i="101"/>
  <c r="AF50" i="99"/>
  <c r="M400" i="101"/>
  <c r="M388" i="101"/>
  <c r="DE11" i="99"/>
  <c r="EG37" i="99"/>
  <c r="S154" i="101"/>
  <c r="U15" i="101"/>
  <c r="L103" i="101"/>
  <c r="AO38" i="99"/>
  <c r="EV43" i="99"/>
  <c r="M200" i="101"/>
  <c r="R266" i="101"/>
  <c r="F53" i="101"/>
  <c r="T197" i="101"/>
  <c r="EZ50" i="99"/>
  <c r="L232" i="101"/>
  <c r="Z454" i="101"/>
  <c r="DS36" i="99"/>
  <c r="EK57" i="99"/>
  <c r="R223" i="101"/>
  <c r="M92" i="101"/>
  <c r="BF43" i="99"/>
  <c r="K274" i="101"/>
  <c r="AO442" i="101"/>
  <c r="EX54" i="99"/>
  <c r="DJ8" i="99"/>
  <c r="N238" i="101"/>
  <c r="EM8" i="99"/>
  <c r="O15" i="99"/>
  <c r="AB24" i="101"/>
  <c r="AA12" i="99"/>
  <c r="S49" i="101"/>
  <c r="DM45" i="99"/>
  <c r="DZ37" i="99"/>
  <c r="BM52" i="99"/>
  <c r="EE30" i="99"/>
  <c r="R136" i="101"/>
  <c r="DI50" i="99"/>
  <c r="S387" i="101"/>
  <c r="F147" i="101"/>
  <c r="Y429" i="101"/>
  <c r="U379" i="101"/>
  <c r="EN41" i="99"/>
  <c r="CQ43" i="99"/>
  <c r="DV11" i="99"/>
  <c r="K438" i="101"/>
  <c r="G128" i="101"/>
  <c r="Z444" i="101"/>
  <c r="Z487" i="101" s="1"/>
  <c r="ES33" i="99"/>
  <c r="BR13" i="99"/>
  <c r="EB20" i="99"/>
  <c r="D113" i="101"/>
  <c r="AR29" i="99"/>
  <c r="T146" i="101"/>
  <c r="T395" i="101"/>
  <c r="EJ29" i="99"/>
  <c r="D101" i="101"/>
  <c r="F269" i="101"/>
  <c r="O12" i="99"/>
  <c r="CZ19" i="99"/>
  <c r="S115" i="101"/>
  <c r="N225" i="101"/>
  <c r="F380" i="101"/>
  <c r="G434" i="101"/>
  <c r="R154" i="101"/>
  <c r="K287" i="101"/>
  <c r="DN39" i="99"/>
  <c r="BT42" i="99"/>
  <c r="DI34" i="99"/>
  <c r="G383" i="101"/>
  <c r="S323" i="101"/>
  <c r="G139" i="101"/>
  <c r="BX18" i="99"/>
  <c r="ER45" i="99"/>
  <c r="DF32" i="99"/>
  <c r="M157" i="101"/>
  <c r="DM30" i="99"/>
  <c r="K352" i="101"/>
  <c r="BM18" i="99"/>
  <c r="S415" i="101"/>
  <c r="N76" i="101"/>
  <c r="R52" i="101"/>
  <c r="J8" i="99"/>
  <c r="G390" i="101"/>
  <c r="K59" i="101"/>
  <c r="AX40" i="99"/>
  <c r="D146" i="101"/>
  <c r="AO439" i="101"/>
  <c r="AI47" i="99"/>
  <c r="CA52" i="99"/>
  <c r="DF9" i="99"/>
  <c r="BK57" i="99"/>
  <c r="U228" i="101"/>
  <c r="D132" i="101"/>
  <c r="BR48" i="99"/>
  <c r="K393" i="101"/>
  <c r="AP27" i="99"/>
  <c r="L90" i="101"/>
  <c r="ET31" i="99"/>
  <c r="S62" i="101"/>
  <c r="Y11" i="99"/>
  <c r="T176" i="101"/>
  <c r="BF37" i="99"/>
  <c r="D172" i="101"/>
  <c r="EZ47" i="99"/>
  <c r="EO37" i="99"/>
  <c r="E21" i="101"/>
  <c r="CA12" i="99"/>
  <c r="N42" i="101"/>
  <c r="L272" i="101"/>
  <c r="D74" i="101"/>
  <c r="BH42" i="99"/>
  <c r="U206" i="101"/>
  <c r="EB39" i="99"/>
  <c r="G171" i="101"/>
  <c r="EQ21" i="99"/>
  <c r="AG26" i="99"/>
  <c r="S421" i="101"/>
  <c r="L403" i="101"/>
  <c r="AJ22" i="99"/>
  <c r="BI50" i="99"/>
  <c r="EL24" i="99"/>
  <c r="AF13" i="99"/>
  <c r="AA9" i="99"/>
  <c r="S364" i="101"/>
  <c r="G86" i="101"/>
  <c r="S150" i="101"/>
  <c r="K283" i="101"/>
  <c r="AY14" i="99"/>
  <c r="G77" i="101"/>
  <c r="D231" i="101"/>
  <c r="DG41" i="99"/>
  <c r="DX56" i="99"/>
  <c r="AO443" i="101"/>
  <c r="AO468" i="101" s="1"/>
  <c r="F11" i="101"/>
  <c r="R128" i="101"/>
  <c r="DA50" i="99"/>
  <c r="AS54" i="99"/>
  <c r="E286" i="101"/>
  <c r="R89" i="101"/>
  <c r="G224" i="101"/>
  <c r="EB47" i="99"/>
  <c r="BD57" i="99"/>
  <c r="DM39" i="99"/>
  <c r="G154" i="101"/>
  <c r="L61" i="101"/>
  <c r="K421" i="101"/>
  <c r="DR20" i="99"/>
  <c r="DP39" i="99"/>
  <c r="CC19" i="99"/>
  <c r="AL424" i="101"/>
  <c r="EW38" i="99"/>
  <c r="N58" i="101"/>
  <c r="G69" i="101"/>
  <c r="R308" i="101"/>
  <c r="DC54" i="99"/>
  <c r="S104" i="101"/>
  <c r="EJ40" i="99"/>
  <c r="N138" i="101"/>
  <c r="N197" i="101"/>
  <c r="T48" i="101"/>
  <c r="N109" i="101"/>
  <c r="AT432" i="101"/>
  <c r="K424" i="101"/>
  <c r="AH51" i="99"/>
  <c r="G223" i="101"/>
  <c r="AT13" i="99"/>
  <c r="DF8" i="99"/>
  <c r="AT22" i="99"/>
  <c r="Y421" i="101"/>
  <c r="E62" i="101"/>
  <c r="EL48" i="99"/>
  <c r="EH41" i="99"/>
  <c r="Y20" i="101"/>
  <c r="J11" i="99"/>
  <c r="DG50" i="99"/>
  <c r="T40" i="101"/>
  <c r="T226" i="101"/>
  <c r="D225" i="101"/>
  <c r="AA427" i="101"/>
  <c r="G142" i="101"/>
  <c r="DQ28" i="99"/>
  <c r="AT453" i="101"/>
  <c r="AA18" i="99"/>
  <c r="DZ42" i="99"/>
  <c r="DS9" i="99"/>
  <c r="CQ54" i="99"/>
  <c r="AX434" i="101"/>
  <c r="AX463" i="101" s="1"/>
  <c r="DW21" i="99"/>
  <c r="N19" i="101"/>
  <c r="DG8" i="99"/>
  <c r="DR8" i="99"/>
  <c r="T245" i="101"/>
  <c r="AS27" i="99"/>
  <c r="D157" i="101"/>
  <c r="S48" i="101"/>
  <c r="E132" i="101"/>
  <c r="K338" i="101"/>
  <c r="BE10" i="99"/>
  <c r="T227" i="101"/>
  <c r="BV29" i="99"/>
  <c r="BJ49" i="99"/>
  <c r="EF37" i="99"/>
  <c r="F34" i="101"/>
  <c r="G387" i="101"/>
  <c r="CW57" i="99"/>
  <c r="BO28" i="99"/>
  <c r="EE11" i="99"/>
  <c r="DV31" i="99"/>
  <c r="U155" i="101"/>
  <c r="CS12" i="99"/>
  <c r="T327" i="101"/>
  <c r="M263" i="101"/>
  <c r="F192" i="101"/>
  <c r="DO52" i="99"/>
  <c r="AF57" i="99"/>
  <c r="L123" i="101"/>
  <c r="T398" i="101"/>
  <c r="BK37" i="99"/>
  <c r="DJ17" i="99"/>
  <c r="DT17" i="99"/>
  <c r="AN52" i="99"/>
  <c r="BN16" i="99"/>
  <c r="CA43" i="99"/>
  <c r="F174" i="101"/>
  <c r="D402" i="101"/>
  <c r="F12" i="99"/>
  <c r="R256" i="101"/>
  <c r="CC22" i="99"/>
  <c r="DZ23" i="99"/>
  <c r="AV31" i="99"/>
  <c r="AB425" i="101"/>
  <c r="U58" i="101"/>
  <c r="N322" i="101"/>
  <c r="M410" i="101"/>
  <c r="N395" i="101"/>
  <c r="AY424" i="101"/>
  <c r="G354" i="101"/>
  <c r="M28" i="101"/>
  <c r="DI29" i="99"/>
  <c r="BW22" i="99"/>
  <c r="BR47" i="99"/>
  <c r="DS57" i="99"/>
  <c r="T337" i="101"/>
  <c r="Y440" i="101"/>
  <c r="AA483" i="101" s="1"/>
  <c r="U218" i="101"/>
  <c r="AT52" i="99"/>
  <c r="DV45" i="99"/>
  <c r="DR33" i="99"/>
  <c r="R230" i="101"/>
  <c r="AL18" i="99"/>
  <c r="AF27" i="99"/>
  <c r="CU25" i="99"/>
  <c r="R196" i="101"/>
  <c r="D412" i="101"/>
  <c r="T177" i="101"/>
  <c r="BW20" i="99"/>
  <c r="L192" i="101"/>
  <c r="BL26" i="99"/>
  <c r="DZ55" i="99"/>
  <c r="N29" i="101"/>
  <c r="EA39" i="99"/>
  <c r="BH14" i="99"/>
  <c r="BD49" i="99"/>
  <c r="D213" i="101"/>
  <c r="D319" i="101"/>
  <c r="M206" i="101"/>
  <c r="S118" i="101"/>
  <c r="AP25" i="99"/>
  <c r="Z449" i="101"/>
  <c r="E186" i="101"/>
  <c r="BS37" i="99"/>
  <c r="CZ41" i="99"/>
  <c r="BE13" i="99"/>
  <c r="M381" i="101"/>
  <c r="BY17" i="99"/>
  <c r="T50" i="101"/>
  <c r="T286" i="101"/>
  <c r="BB11" i="99"/>
  <c r="BH24" i="99"/>
  <c r="EO23" i="99"/>
  <c r="CP23" i="99"/>
  <c r="BZ8" i="99"/>
  <c r="EX45" i="99"/>
  <c r="EG47" i="99"/>
  <c r="T186" i="101"/>
  <c r="F22" i="101"/>
  <c r="BX19" i="99"/>
  <c r="CM33" i="99"/>
  <c r="N319" i="101"/>
  <c r="K215" i="101"/>
  <c r="DY10" i="99"/>
  <c r="AZ34" i="99"/>
  <c r="CO28" i="99"/>
  <c r="D386" i="101"/>
  <c r="Y44" i="101"/>
  <c r="K174" i="101"/>
  <c r="EJ55" i="99"/>
  <c r="CL33" i="99"/>
  <c r="N308" i="101"/>
  <c r="DL26" i="99"/>
  <c r="E70" i="101"/>
  <c r="F213" i="101"/>
  <c r="CO34" i="99"/>
  <c r="AG47" i="99"/>
  <c r="M352" i="101"/>
  <c r="CM42" i="99"/>
  <c r="D216" i="101"/>
  <c r="BH49" i="99"/>
  <c r="AL56" i="99"/>
  <c r="CS44" i="99"/>
  <c r="D232" i="101"/>
  <c r="BA23" i="99"/>
  <c r="G430" i="101"/>
  <c r="M391" i="101"/>
  <c r="AO13" i="99"/>
  <c r="Z22" i="99"/>
  <c r="N35" i="101"/>
  <c r="F327" i="101"/>
  <c r="T157" i="101"/>
  <c r="AN17" i="99"/>
  <c r="AP55" i="99"/>
  <c r="K146" i="101"/>
  <c r="S200" i="101"/>
  <c r="T138" i="101"/>
  <c r="N235" i="101"/>
  <c r="T45" i="101"/>
  <c r="ET23" i="99"/>
  <c r="DA10" i="99"/>
  <c r="AL53" i="99"/>
  <c r="N239" i="101"/>
  <c r="F431" i="101"/>
  <c r="F453" i="101" s="1"/>
  <c r="Y29" i="101"/>
  <c r="K128" i="101"/>
  <c r="ET35" i="99"/>
  <c r="DV14" i="99"/>
  <c r="T370" i="101"/>
  <c r="D220" i="101"/>
  <c r="AA56" i="101"/>
  <c r="G80" i="101"/>
  <c r="G27" i="101"/>
  <c r="L340" i="101"/>
  <c r="EW21" i="99"/>
  <c r="T115" i="101"/>
  <c r="M372" i="101"/>
  <c r="N111" i="101"/>
  <c r="S309" i="101"/>
  <c r="AT41" i="99"/>
  <c r="DX50" i="99"/>
  <c r="EU46" i="99"/>
  <c r="AP30" i="99"/>
  <c r="AG35" i="99"/>
  <c r="G274" i="101"/>
  <c r="AN10" i="99"/>
  <c r="EM24" i="99"/>
  <c r="AS452" i="101"/>
  <c r="AS473" i="101" s="1"/>
  <c r="DU9" i="99"/>
  <c r="G367" i="101"/>
  <c r="BA450" i="101"/>
  <c r="ED42" i="99"/>
  <c r="R22" i="101"/>
  <c r="CP46" i="99"/>
  <c r="G234" i="101"/>
  <c r="ED11" i="99"/>
  <c r="CW37" i="99"/>
  <c r="Y434" i="101"/>
  <c r="BC49" i="99"/>
  <c r="AK56" i="99"/>
  <c r="EU16" i="99"/>
  <c r="E427" i="101"/>
  <c r="EB16" i="99"/>
  <c r="S396" i="101"/>
  <c r="F233" i="101"/>
  <c r="M181" i="101"/>
  <c r="EZ42" i="99"/>
  <c r="EJ26" i="99"/>
  <c r="BD43" i="99"/>
  <c r="BH8" i="99"/>
  <c r="S299" i="101"/>
  <c r="EV57" i="99"/>
  <c r="DE26" i="99"/>
  <c r="DQ15" i="99"/>
  <c r="S265" i="101"/>
  <c r="AB14" i="101"/>
  <c r="M354" i="101"/>
  <c r="N194" i="101"/>
  <c r="G212" i="101"/>
  <c r="E365" i="101"/>
  <c r="Z439" i="101"/>
  <c r="DY54" i="99"/>
  <c r="E135" i="101"/>
  <c r="U426" i="101"/>
  <c r="U448" i="101" s="1"/>
  <c r="K194" i="101"/>
  <c r="R313" i="101"/>
  <c r="BM30" i="99"/>
  <c r="CP37" i="99"/>
  <c r="T229" i="101"/>
  <c r="G253" i="101"/>
  <c r="K109" i="101"/>
  <c r="U127" i="101"/>
  <c r="DA8" i="99"/>
  <c r="L76" i="101"/>
  <c r="M96" i="101"/>
  <c r="DQ18" i="99"/>
  <c r="G280" i="101"/>
  <c r="U325" i="101"/>
  <c r="BN29" i="99"/>
  <c r="BT35" i="99"/>
  <c r="AA13" i="99"/>
  <c r="AB24" i="99"/>
  <c r="F342" i="101"/>
  <c r="L98" i="101"/>
  <c r="F246" i="101"/>
  <c r="R119" i="101"/>
  <c r="EI30" i="99"/>
  <c r="DK54" i="99"/>
  <c r="AU47" i="99"/>
  <c r="BR52" i="99"/>
  <c r="BX14" i="99"/>
  <c r="ER35" i="99"/>
  <c r="F14" i="99"/>
  <c r="F402" i="101"/>
  <c r="BZ32" i="99"/>
  <c r="BR19" i="99"/>
  <c r="CV44" i="99"/>
  <c r="AP57" i="99"/>
  <c r="U315" i="101"/>
  <c r="EC49" i="99"/>
  <c r="U95" i="101"/>
  <c r="S215" i="101"/>
  <c r="EQ24" i="99"/>
  <c r="CT33" i="99"/>
  <c r="U327" i="101"/>
  <c r="AW423" i="101"/>
  <c r="D188" i="101"/>
  <c r="BL23" i="99"/>
  <c r="U7" i="101"/>
  <c r="AZ43" i="99"/>
  <c r="EF15" i="99"/>
  <c r="M88" i="101"/>
  <c r="AX56" i="99"/>
  <c r="CQ41" i="99"/>
  <c r="BZ13" i="99"/>
  <c r="M71" i="101"/>
  <c r="U392" i="101"/>
  <c r="R40" i="101"/>
  <c r="DN22" i="99"/>
  <c r="E264" i="101"/>
  <c r="AK46" i="99"/>
  <c r="CM31" i="99"/>
  <c r="G385" i="101"/>
  <c r="BQ10" i="99"/>
  <c r="DP37" i="99"/>
  <c r="EA8" i="99"/>
  <c r="EN26" i="99"/>
  <c r="AL49" i="99"/>
  <c r="AP425" i="101"/>
  <c r="AP458" i="101" s="1"/>
  <c r="AA61" i="101"/>
  <c r="CW49" i="99"/>
  <c r="AD55" i="99"/>
  <c r="T147" i="101"/>
  <c r="AB57" i="99"/>
  <c r="BN49" i="99"/>
  <c r="BH45" i="99"/>
  <c r="EG33" i="99"/>
  <c r="DI27" i="99"/>
  <c r="D30" i="101"/>
  <c r="AG41" i="99"/>
  <c r="CP43" i="99"/>
  <c r="E53" i="101"/>
  <c r="M282" i="101"/>
  <c r="E433" i="101"/>
  <c r="U427" i="101"/>
  <c r="U449" i="101" s="1"/>
  <c r="CR44" i="99"/>
  <c r="D122" i="101"/>
  <c r="G257" i="101"/>
  <c r="D355" i="101"/>
  <c r="CB16" i="99"/>
  <c r="U94" i="101"/>
  <c r="L412" i="101"/>
  <c r="BO39" i="99"/>
  <c r="Z30" i="99"/>
  <c r="F376" i="101"/>
  <c r="K408" i="101"/>
  <c r="R377" i="101"/>
  <c r="AK432" i="101"/>
  <c r="T412" i="101"/>
  <c r="ER8" i="99"/>
  <c r="L16" i="99"/>
  <c r="M323" i="101"/>
  <c r="BN14" i="99"/>
  <c r="K187" i="101"/>
  <c r="L207" i="101"/>
  <c r="T196" i="101"/>
  <c r="S122" i="101"/>
  <c r="T277" i="101"/>
  <c r="G314" i="101"/>
  <c r="EN19" i="99"/>
  <c r="N353" i="101"/>
  <c r="AO430" i="101"/>
  <c r="DX47" i="99"/>
  <c r="AR54" i="99"/>
  <c r="Z427" i="101"/>
  <c r="AR33" i="99"/>
  <c r="AN426" i="101"/>
  <c r="D28" i="101"/>
  <c r="EG19" i="99"/>
  <c r="Z18" i="99"/>
  <c r="G145" i="101"/>
  <c r="CB43" i="99"/>
  <c r="CL44" i="99"/>
  <c r="U85" i="101"/>
  <c r="CM19" i="99"/>
  <c r="CX50" i="99"/>
  <c r="BI24" i="99"/>
  <c r="BI10" i="99"/>
  <c r="F211" i="101"/>
  <c r="M190" i="101"/>
  <c r="N361" i="101"/>
  <c r="R274" i="101"/>
  <c r="BR53" i="99"/>
  <c r="CX47" i="99"/>
  <c r="CP32" i="99"/>
  <c r="BN33" i="99"/>
  <c r="BD22" i="99"/>
  <c r="D328" i="101"/>
  <c r="M165" i="101"/>
  <c r="D165" i="101"/>
  <c r="CY42" i="99"/>
  <c r="R345" i="101"/>
  <c r="EJ18" i="99"/>
  <c r="DJ56" i="99"/>
  <c r="BN10" i="99"/>
  <c r="N289" i="101"/>
  <c r="EA37" i="99"/>
  <c r="Z14" i="101"/>
  <c r="R379" i="101"/>
  <c r="BL39" i="99"/>
  <c r="S40" i="101"/>
  <c r="AQ34" i="99"/>
  <c r="DZ51" i="99"/>
  <c r="E429" i="101"/>
  <c r="E451" i="101" s="1"/>
  <c r="EN48" i="99"/>
  <c r="E146" i="101"/>
  <c r="BE49" i="99"/>
  <c r="DS53" i="99"/>
  <c r="AN430" i="101"/>
  <c r="AM42" i="99"/>
  <c r="S79" i="101"/>
  <c r="L109" i="101"/>
  <c r="DU31" i="99"/>
  <c r="S15" i="101"/>
  <c r="L13" i="101"/>
  <c r="ED35" i="99"/>
  <c r="DS20" i="99"/>
  <c r="EU32" i="99"/>
  <c r="AF25" i="99"/>
  <c r="BA453" i="101"/>
  <c r="BH15" i="99"/>
  <c r="F393" i="101"/>
  <c r="EB8" i="99"/>
  <c r="T354" i="101"/>
  <c r="U271" i="101"/>
  <c r="AI43" i="99"/>
  <c r="N400" i="101"/>
  <c r="T153" i="101"/>
  <c r="R246" i="101"/>
  <c r="F258" i="101"/>
  <c r="Y43" i="101"/>
  <c r="BY40" i="99"/>
  <c r="DI36" i="99"/>
  <c r="CP22" i="99"/>
  <c r="CU17" i="99"/>
  <c r="L228" i="101"/>
  <c r="S248" i="101"/>
  <c r="BD11" i="99"/>
  <c r="Z429" i="101"/>
  <c r="BT26" i="99"/>
  <c r="EV47" i="99"/>
  <c r="R19" i="101"/>
  <c r="BF45" i="99"/>
  <c r="BR12" i="99"/>
  <c r="L24" i="101"/>
  <c r="K119" i="101"/>
  <c r="BA439" i="101"/>
  <c r="T285" i="101"/>
  <c r="EG35" i="99"/>
  <c r="EE54" i="99"/>
  <c r="BI54" i="99"/>
  <c r="CY29" i="99"/>
  <c r="R233" i="101"/>
  <c r="F61" i="101"/>
  <c r="AL45" i="99"/>
  <c r="Z12" i="101"/>
  <c r="CX29" i="99"/>
  <c r="T58" i="101"/>
  <c r="R375" i="101"/>
  <c r="AL39" i="99"/>
  <c r="DS51" i="99"/>
  <c r="BZ22" i="99"/>
  <c r="AS14" i="99"/>
  <c r="F371" i="101"/>
  <c r="AA47" i="99"/>
  <c r="AB26" i="99"/>
  <c r="F237" i="101"/>
  <c r="R182" i="101"/>
  <c r="Y452" i="101"/>
  <c r="N171" i="101"/>
  <c r="AS440" i="101"/>
  <c r="AS439" i="101"/>
  <c r="EJ13" i="99"/>
  <c r="BI35" i="99"/>
  <c r="EW43" i="99"/>
  <c r="Y22" i="101"/>
  <c r="S283" i="101"/>
  <c r="Y439" i="101"/>
  <c r="M151" i="101"/>
  <c r="S17" i="101"/>
  <c r="EL50" i="99"/>
  <c r="ER16" i="99"/>
  <c r="CS50" i="99"/>
  <c r="CU48" i="99"/>
  <c r="DD39" i="99"/>
  <c r="Y425" i="101"/>
  <c r="AB468" i="101" s="1"/>
  <c r="EB17" i="99"/>
  <c r="DE52" i="99"/>
  <c r="G179" i="101"/>
  <c r="AH36" i="99"/>
  <c r="R242" i="101"/>
  <c r="BH22" i="99"/>
  <c r="AR42" i="99"/>
  <c r="R48" i="101"/>
  <c r="EL16" i="99"/>
  <c r="E394" i="101"/>
  <c r="E329" i="101"/>
  <c r="E77" i="101"/>
  <c r="M176" i="101"/>
  <c r="CO33" i="99"/>
  <c r="G298" i="101"/>
  <c r="S216" i="101"/>
  <c r="M230" i="101"/>
  <c r="K65" i="101"/>
  <c r="DG36" i="99"/>
  <c r="AG20" i="99"/>
  <c r="T431" i="101"/>
  <c r="AH47" i="99"/>
  <c r="N433" i="101"/>
  <c r="CN41" i="99"/>
  <c r="M286" i="101"/>
  <c r="R15" i="101"/>
  <c r="AR11" i="99"/>
  <c r="BG23" i="99"/>
  <c r="BG12" i="99"/>
  <c r="AS424" i="101"/>
  <c r="R138" i="101"/>
  <c r="D133" i="101"/>
  <c r="DQ24" i="99"/>
  <c r="DB42" i="99"/>
  <c r="M224" i="101"/>
  <c r="L42" i="101"/>
  <c r="BX54" i="99"/>
  <c r="AB14" i="99"/>
  <c r="L111" i="101"/>
  <c r="EY48" i="99"/>
  <c r="K159" i="101"/>
  <c r="BB37" i="99"/>
  <c r="U405" i="101"/>
  <c r="AB43" i="101"/>
  <c r="L108" i="101"/>
  <c r="Y23" i="101"/>
  <c r="CP8" i="99"/>
  <c r="K331" i="101"/>
  <c r="G111" i="101"/>
  <c r="CV29" i="99"/>
  <c r="AB46" i="99"/>
  <c r="EO21" i="99"/>
  <c r="EI39" i="99"/>
  <c r="F186" i="101"/>
  <c r="DT43" i="99"/>
  <c r="EE38" i="99"/>
  <c r="K395" i="101"/>
  <c r="T250" i="101"/>
  <c r="AL36" i="99"/>
  <c r="EC29" i="99"/>
  <c r="Z26" i="101"/>
  <c r="D57" i="101"/>
  <c r="U304" i="101"/>
  <c r="E203" i="101"/>
  <c r="CV47" i="99"/>
  <c r="AQ49" i="99"/>
  <c r="U205" i="101"/>
  <c r="BY29" i="99"/>
  <c r="U213" i="101"/>
  <c r="AY35" i="99"/>
  <c r="K327" i="101"/>
  <c r="R219" i="101"/>
  <c r="AK435" i="101"/>
  <c r="E244" i="101"/>
  <c r="S203" i="101"/>
  <c r="AX12" i="99"/>
  <c r="AL453" i="101"/>
  <c r="BX8" i="99"/>
  <c r="CL27" i="99"/>
  <c r="ER12" i="99"/>
  <c r="EX9" i="99"/>
  <c r="CB33" i="99"/>
  <c r="AY12" i="99"/>
  <c r="L198" i="101"/>
  <c r="U104" i="101"/>
  <c r="M119" i="101"/>
  <c r="BT24" i="99"/>
  <c r="Z13" i="101"/>
  <c r="K34" i="101"/>
  <c r="D281" i="101"/>
  <c r="Y12" i="101"/>
  <c r="AV45" i="99"/>
  <c r="U79" i="101"/>
  <c r="BB38" i="99"/>
  <c r="DG21" i="99"/>
  <c r="EJ47" i="99"/>
  <c r="T195" i="101"/>
  <c r="CK45" i="99"/>
  <c r="BD50" i="99"/>
  <c r="M49" i="101"/>
  <c r="L202" i="101"/>
  <c r="AI38" i="99"/>
  <c r="DU15" i="99"/>
  <c r="R413" i="101"/>
  <c r="BT8" i="99"/>
  <c r="DJ51" i="99"/>
  <c r="U268" i="101"/>
  <c r="M349" i="101"/>
  <c r="D38" i="101"/>
  <c r="DU24" i="99"/>
  <c r="DP33" i="99"/>
  <c r="AA45" i="99"/>
  <c r="K71" i="101"/>
  <c r="T114" i="101"/>
  <c r="L160" i="101"/>
  <c r="DC13" i="99"/>
  <c r="AB35" i="101"/>
  <c r="R177" i="101"/>
  <c r="AA39" i="99"/>
  <c r="BS14" i="99"/>
  <c r="D171" i="101"/>
  <c r="EC40" i="99"/>
  <c r="L167" i="101"/>
  <c r="G75" i="101"/>
  <c r="D394" i="101"/>
  <c r="AY25" i="99"/>
  <c r="DM32" i="99"/>
  <c r="DP14" i="99"/>
  <c r="L171" i="101"/>
  <c r="DK37" i="99"/>
  <c r="D397" i="101"/>
  <c r="M158" i="101"/>
  <c r="D119" i="101"/>
  <c r="D400" i="101"/>
  <c r="CZ9" i="99"/>
  <c r="AS33" i="99"/>
  <c r="L52" i="101"/>
  <c r="CC35" i="99"/>
  <c r="CN35" i="99"/>
  <c r="DJ37" i="99"/>
  <c r="EJ54" i="99"/>
  <c r="M177" i="101"/>
  <c r="N362" i="101"/>
  <c r="F357" i="101"/>
  <c r="AU452" i="101"/>
  <c r="AU473" i="101" s="1"/>
  <c r="N392" i="101"/>
  <c r="AZ433" i="101"/>
  <c r="M163" i="101"/>
  <c r="AZ35" i="99"/>
  <c r="BJ22" i="99"/>
  <c r="D44" i="101"/>
  <c r="R88" i="101"/>
  <c r="AI45" i="99"/>
  <c r="T383" i="101"/>
  <c r="AK38" i="99"/>
  <c r="BB14" i="99"/>
  <c r="M75" i="101"/>
  <c r="DC53" i="99"/>
  <c r="CA11" i="99"/>
  <c r="CZ21" i="99"/>
  <c r="K80" i="101"/>
  <c r="AF29" i="99"/>
  <c r="EL26" i="99"/>
  <c r="DG32" i="99"/>
  <c r="AU425" i="101"/>
  <c r="AU458" i="101" s="1"/>
  <c r="N421" i="101"/>
  <c r="DC40" i="99"/>
  <c r="DC47" i="99"/>
  <c r="BA55" i="99"/>
  <c r="EC32" i="99"/>
  <c r="M377" i="101"/>
  <c r="R324" i="101"/>
  <c r="S374" i="101"/>
  <c r="AT439" i="101"/>
  <c r="AT469" i="101" s="1"/>
  <c r="DV42" i="99"/>
  <c r="DL52" i="99"/>
  <c r="AW51" i="99"/>
  <c r="T357" i="101"/>
  <c r="R382" i="101"/>
  <c r="M353" i="101"/>
  <c r="Y38" i="101"/>
  <c r="G395" i="101"/>
  <c r="AA26" i="99"/>
  <c r="EB56" i="99"/>
  <c r="CQ35" i="99"/>
  <c r="S348" i="101"/>
  <c r="Y53" i="101"/>
  <c r="AQ36" i="99"/>
  <c r="CT47" i="99"/>
  <c r="E435" i="101"/>
  <c r="AY11" i="99"/>
  <c r="K249" i="101"/>
  <c r="S302" i="101"/>
  <c r="DY40" i="99"/>
  <c r="U158" i="101"/>
  <c r="BW38" i="99"/>
  <c r="EL38" i="99"/>
  <c r="K46" i="101"/>
  <c r="R216" i="101"/>
  <c r="DQ47" i="99"/>
  <c r="G353" i="101"/>
  <c r="CN26" i="99"/>
  <c r="Y15" i="99"/>
  <c r="AY23" i="99"/>
  <c r="DW29" i="99"/>
  <c r="AP21" i="99"/>
  <c r="BN37" i="99"/>
  <c r="EQ45" i="99"/>
  <c r="BX30" i="99"/>
  <c r="ET32" i="99"/>
  <c r="AF35" i="99"/>
  <c r="BF38" i="99"/>
  <c r="AO21" i="99"/>
  <c r="DD41" i="99"/>
  <c r="L220" i="101"/>
  <c r="BA57" i="99"/>
  <c r="AI8" i="99"/>
  <c r="AU439" i="101"/>
  <c r="K412" i="101"/>
  <c r="BU23" i="99"/>
  <c r="E102" i="101"/>
  <c r="D211" i="101"/>
  <c r="ES52" i="99"/>
  <c r="DC30" i="99"/>
  <c r="EF13" i="99"/>
  <c r="BF39" i="99"/>
  <c r="AJ40" i="99"/>
  <c r="BE15" i="99"/>
  <c r="CT12" i="99"/>
  <c r="AA48" i="99"/>
  <c r="G365" i="101"/>
  <c r="BV57" i="99"/>
  <c r="CT50" i="99"/>
  <c r="AR14" i="99"/>
  <c r="DC49" i="99"/>
  <c r="BD51" i="99"/>
  <c r="S18" i="101"/>
  <c r="BQ14" i="99"/>
  <c r="AE38" i="99"/>
  <c r="E234" i="101"/>
  <c r="CS14" i="99"/>
  <c r="DT8" i="99"/>
  <c r="N133" i="101"/>
  <c r="AZ46" i="99"/>
  <c r="EL52" i="99"/>
  <c r="U154" i="101"/>
  <c r="CW40" i="99"/>
  <c r="CB55" i="99"/>
  <c r="AU10" i="99"/>
  <c r="AI30" i="99"/>
  <c r="T375" i="101"/>
  <c r="BR51" i="99"/>
  <c r="AH48" i="99"/>
  <c r="T384" i="101"/>
  <c r="BA54" i="99"/>
  <c r="G133" i="101"/>
  <c r="BE57" i="99"/>
  <c r="R159" i="101"/>
  <c r="BU52" i="99"/>
  <c r="R354" i="101"/>
  <c r="AQ443" i="101"/>
  <c r="AQ468" i="101" s="1"/>
  <c r="F256" i="101"/>
  <c r="AS41" i="99"/>
  <c r="U117" i="101"/>
  <c r="R78" i="101"/>
  <c r="F403" i="101"/>
  <c r="M118" i="101"/>
  <c r="DZ21" i="99"/>
  <c r="AA18" i="101"/>
  <c r="CA8" i="99"/>
  <c r="CB9" i="99"/>
  <c r="N205" i="101"/>
  <c r="L270" i="101"/>
  <c r="N63" i="101"/>
  <c r="DJ26" i="99"/>
  <c r="G148" i="101"/>
  <c r="DX28" i="99"/>
  <c r="R260" i="101"/>
  <c r="AT426" i="101"/>
  <c r="G79" i="101"/>
  <c r="I14" i="99"/>
  <c r="BX36" i="99"/>
  <c r="EB38" i="99"/>
  <c r="DP22" i="99"/>
  <c r="M74" i="101"/>
  <c r="D349" i="101"/>
  <c r="M236" i="101"/>
  <c r="AF17" i="99"/>
  <c r="AT433" i="101"/>
  <c r="AT465" i="101" s="1"/>
  <c r="G9" i="101"/>
  <c r="M438" i="101"/>
  <c r="BH19" i="99"/>
  <c r="F428" i="101"/>
  <c r="L297" i="101"/>
  <c r="DK29" i="99"/>
  <c r="K315" i="101"/>
  <c r="U178" i="101"/>
  <c r="DJ14" i="99"/>
  <c r="O8" i="99"/>
  <c r="AA28" i="99"/>
  <c r="BO45" i="99"/>
  <c r="T190" i="101"/>
  <c r="AJ15" i="99"/>
  <c r="DN12" i="99"/>
  <c r="Z20" i="101"/>
  <c r="DR35" i="99"/>
  <c r="AM51" i="99"/>
  <c r="D98" i="101"/>
  <c r="EH37" i="99"/>
  <c r="EF23" i="99"/>
  <c r="BI47" i="99"/>
  <c r="S199" i="101"/>
  <c r="G409" i="101"/>
  <c r="BY49" i="99"/>
  <c r="F278" i="101"/>
  <c r="ED8" i="99"/>
  <c r="G155" i="101"/>
  <c r="R269" i="101"/>
  <c r="EQ18" i="99"/>
  <c r="EX18" i="99"/>
  <c r="D131" i="101"/>
  <c r="DC39" i="99"/>
  <c r="R203" i="101"/>
  <c r="G378" i="101"/>
  <c r="T263" i="101"/>
  <c r="N378" i="101"/>
  <c r="BA12" i="99"/>
  <c r="CR52" i="99"/>
  <c r="BV48" i="99"/>
  <c r="N203" i="101"/>
  <c r="AX53" i="99"/>
  <c r="DX35" i="99"/>
  <c r="D54" i="101"/>
  <c r="M265" i="101"/>
  <c r="R96" i="101"/>
  <c r="T271" i="101"/>
  <c r="BT55" i="99"/>
  <c r="EO18" i="99"/>
  <c r="S370" i="101"/>
  <c r="AT54" i="99"/>
  <c r="BR42" i="99"/>
  <c r="R54" i="101"/>
  <c r="EB55" i="99"/>
  <c r="EW14" i="99"/>
  <c r="S141" i="101"/>
  <c r="AT452" i="101"/>
  <c r="AT473" i="101" s="1"/>
  <c r="N52" i="101"/>
  <c r="EW36" i="99"/>
  <c r="AR32" i="99"/>
  <c r="R414" i="101"/>
  <c r="BU42" i="99"/>
  <c r="T175" i="101"/>
  <c r="BZ30" i="99"/>
  <c r="EO20" i="99"/>
  <c r="AK434" i="101"/>
  <c r="AK463" i="101" s="1"/>
  <c r="BZ40" i="99"/>
  <c r="BD30" i="99"/>
  <c r="ET29" i="99"/>
  <c r="CW48" i="99"/>
  <c r="K213" i="101"/>
  <c r="E402" i="101"/>
  <c r="M11" i="99"/>
  <c r="M132" i="101"/>
  <c r="F146" i="101"/>
  <c r="AY42" i="99"/>
  <c r="EP39" i="99"/>
  <c r="K130" i="101"/>
  <c r="AB442" i="101"/>
  <c r="K383" i="101"/>
  <c r="E143" i="101"/>
  <c r="S213" i="101"/>
  <c r="D396" i="101"/>
  <c r="BQ53" i="99"/>
  <c r="U172" i="101"/>
  <c r="F348" i="101"/>
  <c r="DZ45" i="99"/>
  <c r="Y450" i="101"/>
  <c r="ES30" i="99"/>
  <c r="T59" i="101"/>
  <c r="G427" i="101"/>
  <c r="G449" i="101" s="1"/>
  <c r="BI33" i="99"/>
  <c r="BN43" i="99"/>
  <c r="D199" i="101"/>
  <c r="DB31" i="99"/>
  <c r="AM26" i="99"/>
  <c r="K105" i="101"/>
  <c r="R239" i="101"/>
  <c r="BO12" i="99"/>
  <c r="CS47" i="99"/>
  <c r="M428" i="101"/>
  <c r="AP32" i="99"/>
  <c r="AU44" i="99"/>
  <c r="D63" i="101"/>
  <c r="AJ37" i="99"/>
  <c r="AZ439" i="101"/>
  <c r="AZ469" i="101" s="1"/>
  <c r="M116" i="101"/>
  <c r="EU9" i="99"/>
  <c r="AM17" i="99"/>
  <c r="R435" i="101"/>
  <c r="CK41" i="99"/>
  <c r="BC37" i="99"/>
  <c r="CZ10" i="99"/>
  <c r="DZ43" i="99"/>
  <c r="U44" i="101"/>
  <c r="G295" i="101"/>
  <c r="N297" i="101"/>
  <c r="CC37" i="99"/>
  <c r="E283" i="101"/>
  <c r="EO9" i="99"/>
  <c r="CW26" i="99"/>
  <c r="E348" i="101"/>
  <c r="T364" i="101"/>
  <c r="AH52" i="99"/>
  <c r="F270" i="101"/>
  <c r="S204" i="101"/>
  <c r="M97" i="101"/>
  <c r="BV25" i="99"/>
  <c r="D248" i="101"/>
  <c r="K37" i="101"/>
  <c r="DG54" i="99"/>
  <c r="AT37" i="99"/>
  <c r="M120" i="101"/>
  <c r="EY9" i="99"/>
  <c r="BO13" i="99"/>
  <c r="ER34" i="99"/>
  <c r="K203" i="101"/>
  <c r="U54" i="101"/>
  <c r="E58" i="101"/>
  <c r="CX36" i="99"/>
  <c r="CW47" i="99"/>
  <c r="ET48" i="99"/>
  <c r="AD35" i="99"/>
  <c r="EN47" i="99"/>
  <c r="S354" i="101"/>
  <c r="L430" i="101"/>
  <c r="DZ57" i="99"/>
  <c r="R191" i="101"/>
  <c r="BN54" i="99"/>
  <c r="N315" i="101"/>
  <c r="M275" i="101"/>
  <c r="AJ50" i="99"/>
  <c r="AP9" i="99"/>
  <c r="T369" i="101"/>
  <c r="R336" i="101"/>
  <c r="AK32" i="99"/>
  <c r="E396" i="101"/>
  <c r="DC51" i="99"/>
  <c r="T356" i="101"/>
  <c r="AA48" i="101"/>
  <c r="Z425" i="101"/>
  <c r="AJ31" i="99"/>
  <c r="G182" i="101"/>
  <c r="AO424" i="101"/>
  <c r="AO460" i="101" s="1"/>
  <c r="CP54" i="99"/>
  <c r="E319" i="101"/>
  <c r="DP47" i="99"/>
  <c r="F350" i="101"/>
  <c r="BJ46" i="99"/>
  <c r="S289" i="101"/>
  <c r="T300" i="101"/>
  <c r="L46" i="101"/>
  <c r="BP23" i="99"/>
  <c r="DE9" i="99"/>
  <c r="N166" i="101"/>
  <c r="G338" i="101"/>
  <c r="ET45" i="99"/>
  <c r="EM55" i="99"/>
  <c r="CY25" i="99"/>
  <c r="DM40" i="99"/>
  <c r="DN55" i="99"/>
  <c r="DU21" i="99"/>
  <c r="R100" i="101"/>
  <c r="EQ48" i="99"/>
  <c r="EM47" i="99"/>
  <c r="G129" i="101"/>
  <c r="N172" i="101"/>
  <c r="AA438" i="101"/>
  <c r="EB27" i="99"/>
  <c r="AI20" i="99"/>
  <c r="CQ22" i="99"/>
  <c r="BT43" i="99"/>
  <c r="DQ44" i="99"/>
  <c r="DM48" i="99"/>
  <c r="DH53" i="99"/>
  <c r="AU13" i="99"/>
  <c r="DE24" i="99"/>
  <c r="S58" i="101"/>
  <c r="N340" i="101"/>
  <c r="EP47" i="99"/>
  <c r="U182" i="101"/>
  <c r="BB27" i="99"/>
  <c r="DJ33" i="99"/>
  <c r="AR41" i="99"/>
  <c r="DT22" i="99"/>
  <c r="E326" i="101"/>
  <c r="F38" i="101"/>
  <c r="S280" i="101"/>
  <c r="G413" i="101"/>
  <c r="EG8" i="99"/>
  <c r="CV39" i="99"/>
  <c r="M73" i="101"/>
  <c r="G235" i="101"/>
  <c r="AZ8" i="99"/>
  <c r="EP40" i="99"/>
  <c r="E7" i="101"/>
  <c r="BT57" i="99"/>
  <c r="BS33" i="99"/>
  <c r="AG29" i="99"/>
  <c r="BW47" i="99"/>
  <c r="CK51" i="99"/>
  <c r="K225" i="101"/>
  <c r="R360" i="101"/>
  <c r="D87" i="101"/>
  <c r="AM430" i="101"/>
  <c r="U223" i="101"/>
  <c r="ES15" i="99"/>
  <c r="BU45" i="99"/>
  <c r="G55" i="101"/>
  <c r="G278" i="101"/>
  <c r="F268" i="101"/>
  <c r="AQ30" i="99"/>
  <c r="ES16" i="99"/>
  <c r="BY51" i="99"/>
  <c r="AP19" i="99"/>
  <c r="U251" i="101"/>
  <c r="E324" i="101"/>
  <c r="D102" i="101"/>
  <c r="F285" i="101"/>
  <c r="DP36" i="99"/>
  <c r="F423" i="101"/>
  <c r="AQ54" i="99"/>
  <c r="N224" i="101"/>
  <c r="E120" i="101"/>
  <c r="EQ53" i="99"/>
  <c r="BZ53" i="99"/>
  <c r="Y11" i="101"/>
  <c r="DM24" i="99"/>
  <c r="K325" i="101"/>
  <c r="BS25" i="99"/>
  <c r="L281" i="101"/>
  <c r="L165" i="101"/>
  <c r="U301" i="101"/>
  <c r="EE49" i="99"/>
  <c r="AO51" i="99"/>
  <c r="M219" i="101"/>
  <c r="EK41" i="99"/>
  <c r="F221" i="101"/>
  <c r="ET43" i="99"/>
  <c r="U273" i="101"/>
  <c r="CN40" i="99"/>
  <c r="AA451" i="101"/>
  <c r="F340" i="101"/>
  <c r="G198" i="101"/>
  <c r="CZ8" i="99"/>
  <c r="Y42" i="101"/>
  <c r="M12" i="101"/>
  <c r="EP32" i="99"/>
  <c r="M216" i="101"/>
  <c r="AQ21" i="99"/>
  <c r="DM18" i="99"/>
  <c r="G370" i="101"/>
  <c r="CM24" i="99"/>
  <c r="EQ46" i="99"/>
  <c r="S45" i="101"/>
  <c r="EW51" i="99"/>
  <c r="G381" i="101"/>
  <c r="AS35" i="99"/>
  <c r="K69" i="101"/>
  <c r="F30" i="101"/>
  <c r="R278" i="101"/>
  <c r="M140" i="101"/>
  <c r="AM443" i="101"/>
  <c r="AM468" i="101" s="1"/>
  <c r="U400" i="101"/>
  <c r="AB61" i="101"/>
  <c r="K289" i="101"/>
  <c r="D72" i="101"/>
  <c r="Z21" i="101"/>
  <c r="CS45" i="99"/>
  <c r="DI19" i="99"/>
  <c r="D112" i="101"/>
  <c r="BT29" i="99"/>
  <c r="DD26" i="99"/>
  <c r="T287" i="101"/>
  <c r="Z445" i="101"/>
  <c r="BE30" i="99"/>
  <c r="K251" i="101"/>
  <c r="M379" i="101"/>
  <c r="U324" i="101"/>
  <c r="CT23" i="99"/>
  <c r="CU31" i="99"/>
  <c r="U90" i="101"/>
  <c r="EV41" i="99"/>
  <c r="AX442" i="101"/>
  <c r="E122" i="101"/>
  <c r="AD21" i="99"/>
  <c r="AT444" i="101"/>
  <c r="AP47" i="99"/>
  <c r="S373" i="101"/>
  <c r="F119" i="101"/>
  <c r="AV39" i="99"/>
  <c r="T108" i="101"/>
  <c r="CK18" i="99"/>
  <c r="EL30" i="99"/>
  <c r="DE21" i="99"/>
  <c r="T424" i="101"/>
  <c r="T446" i="101" s="1"/>
  <c r="AB58" i="101"/>
  <c r="M153" i="101"/>
  <c r="DL48" i="99"/>
  <c r="DT49" i="99"/>
  <c r="G309" i="101"/>
  <c r="L302" i="101"/>
  <c r="CS49" i="99"/>
  <c r="BE35" i="99"/>
  <c r="AT51" i="99"/>
  <c r="G345" i="101"/>
  <c r="F255" i="101"/>
  <c r="N263" i="101"/>
  <c r="N264" i="101"/>
  <c r="DM57" i="99"/>
  <c r="F59" i="101"/>
  <c r="EH26" i="99"/>
  <c r="M215" i="101"/>
  <c r="EF48" i="99"/>
  <c r="AW10" i="99"/>
  <c r="EX37" i="99"/>
  <c r="R13" i="101"/>
  <c r="CN52" i="99"/>
  <c r="CW20" i="99"/>
  <c r="AA12" i="101"/>
  <c r="N206" i="101"/>
  <c r="AU40" i="99"/>
  <c r="M10" i="99"/>
  <c r="AL430" i="101"/>
  <c r="S389" i="101"/>
  <c r="EB24" i="99"/>
  <c r="AW430" i="101"/>
  <c r="AW464" i="101" s="1"/>
  <c r="AW449" i="101"/>
  <c r="AU32" i="99"/>
  <c r="DK42" i="99"/>
  <c r="AU433" i="101"/>
  <c r="AU465" i="101" s="1"/>
  <c r="E192" i="101"/>
  <c r="DE57" i="99"/>
  <c r="F161" i="101"/>
  <c r="AO431" i="101"/>
  <c r="DT34" i="99"/>
  <c r="F83" i="101"/>
  <c r="DB37" i="99"/>
  <c r="T317" i="101"/>
  <c r="CB44" i="99"/>
  <c r="BV33" i="99"/>
  <c r="L377" i="101"/>
  <c r="N232" i="101"/>
  <c r="EI9" i="99"/>
  <c r="U159" i="101"/>
  <c r="AQ421" i="101"/>
  <c r="AQ459" i="101" s="1"/>
  <c r="BS42" i="99"/>
  <c r="F404" i="101"/>
  <c r="BD20" i="99"/>
  <c r="AZ56" i="99"/>
  <c r="EZ9" i="99"/>
  <c r="D16" i="101"/>
  <c r="U329" i="101"/>
  <c r="AH9" i="99"/>
  <c r="N426" i="101"/>
  <c r="D106" i="101"/>
  <c r="T90" i="101"/>
  <c r="U161" i="101"/>
  <c r="CP40" i="99"/>
  <c r="L235" i="101"/>
  <c r="AQ13" i="99"/>
  <c r="U435" i="101"/>
  <c r="G60" i="101"/>
  <c r="AB10" i="101"/>
  <c r="EU43" i="99"/>
  <c r="EA9" i="99"/>
  <c r="N380" i="101"/>
  <c r="BW50" i="99"/>
  <c r="G299" i="101"/>
  <c r="Z33" i="99"/>
  <c r="AV38" i="99"/>
  <c r="N233" i="101"/>
  <c r="BY41" i="99"/>
  <c r="AJ11" i="99"/>
  <c r="EA55" i="99"/>
  <c r="AU31" i="99"/>
  <c r="AI57" i="99"/>
  <c r="AV43" i="99"/>
  <c r="AR425" i="101"/>
  <c r="AR458" i="101" s="1"/>
  <c r="T10" i="101"/>
  <c r="T275" i="101"/>
  <c r="CU41" i="99"/>
  <c r="DK50" i="99"/>
  <c r="DL40" i="99"/>
  <c r="BE20" i="99"/>
  <c r="CP55" i="99"/>
  <c r="BW52" i="99"/>
  <c r="BX16" i="99"/>
  <c r="AB33" i="101"/>
  <c r="AT8" i="99"/>
  <c r="EK53" i="99"/>
  <c r="EC19" i="99"/>
  <c r="AV47" i="99"/>
  <c r="S282" i="101"/>
  <c r="EN31" i="99"/>
  <c r="DF28" i="99"/>
  <c r="BO41" i="99"/>
  <c r="AZ36" i="99"/>
  <c r="G45" i="101"/>
  <c r="BY28" i="99"/>
  <c r="DU53" i="99"/>
  <c r="AZ29" i="99"/>
  <c r="EB12" i="99"/>
  <c r="Y14" i="99"/>
  <c r="AX9" i="99"/>
  <c r="K79" i="101"/>
  <c r="D59" i="101"/>
  <c r="EN21" i="99"/>
  <c r="AE27" i="99"/>
  <c r="L317" i="101"/>
  <c r="I13" i="99"/>
  <c r="R30" i="101"/>
  <c r="Y442" i="101"/>
  <c r="DX57" i="99"/>
  <c r="L97" i="101"/>
  <c r="EV34" i="99"/>
  <c r="BX48" i="99"/>
  <c r="CL22" i="99"/>
  <c r="DP15" i="99"/>
  <c r="CY36" i="99"/>
  <c r="AM22" i="99"/>
  <c r="AB64" i="101"/>
  <c r="D289" i="101"/>
  <c r="DF40" i="99"/>
  <c r="CT36" i="99"/>
  <c r="E255" i="101"/>
  <c r="DO13" i="99"/>
  <c r="EX17" i="99"/>
  <c r="F141" i="101"/>
  <c r="F181" i="101"/>
  <c r="BB47" i="99"/>
  <c r="BF27" i="99"/>
  <c r="BP20" i="99"/>
  <c r="BE36" i="99"/>
  <c r="EW55" i="99"/>
  <c r="N165" i="101"/>
  <c r="D22" i="101"/>
  <c r="DI40" i="99"/>
  <c r="E201" i="101"/>
  <c r="D110" i="101"/>
  <c r="ET21" i="99"/>
  <c r="AF49" i="99"/>
  <c r="U227" i="101"/>
  <c r="BN30" i="99"/>
  <c r="DN25" i="99"/>
  <c r="BR49" i="99"/>
  <c r="ER47" i="99"/>
  <c r="EW48" i="99"/>
  <c r="T260" i="101"/>
  <c r="T130" i="101"/>
  <c r="CW56" i="99"/>
  <c r="AF31" i="99"/>
  <c r="CL17" i="99"/>
  <c r="AR18" i="99"/>
  <c r="AV452" i="101"/>
  <c r="AV473" i="101" s="1"/>
  <c r="T159" i="101"/>
  <c r="T111" i="101"/>
  <c r="N325" i="101"/>
  <c r="F157" i="101"/>
  <c r="AB23" i="99"/>
  <c r="U60" i="101"/>
  <c r="BR38" i="99"/>
  <c r="AT36" i="99"/>
  <c r="L373" i="101"/>
  <c r="R133" i="101"/>
  <c r="U404" i="101"/>
  <c r="CT35" i="99"/>
  <c r="DM56" i="99"/>
  <c r="CC8" i="99"/>
  <c r="S212" i="101"/>
  <c r="CY11" i="99"/>
  <c r="AG44" i="99"/>
  <c r="U119" i="101"/>
  <c r="L50" i="101"/>
  <c r="U347" i="101"/>
  <c r="BL24" i="99"/>
  <c r="BX40" i="99"/>
  <c r="BF15" i="99"/>
  <c r="K298" i="101"/>
  <c r="DF10" i="99"/>
  <c r="DS33" i="99"/>
  <c r="U231" i="101"/>
  <c r="E362" i="101"/>
  <c r="K261" i="101"/>
  <c r="R153" i="101"/>
  <c r="F163" i="101"/>
  <c r="U73" i="101"/>
  <c r="CV24" i="99"/>
  <c r="EV12" i="99"/>
  <c r="AM41" i="99"/>
  <c r="AQ16" i="99"/>
  <c r="DF25" i="99"/>
  <c r="L387" i="101"/>
  <c r="DR51" i="99"/>
  <c r="N428" i="101"/>
  <c r="R318" i="101"/>
  <c r="AU45" i="99"/>
  <c r="AP37" i="99"/>
  <c r="M305" i="101"/>
  <c r="T321" i="101"/>
  <c r="EX55" i="99"/>
  <c r="N397" i="101"/>
  <c r="CP20" i="99"/>
  <c r="T74" i="101"/>
  <c r="CP44" i="99"/>
  <c r="CT19" i="99"/>
  <c r="EQ11" i="99"/>
  <c r="U42" i="101"/>
  <c r="DP50" i="99"/>
  <c r="EN49" i="99"/>
  <c r="CS8" i="99"/>
  <c r="E391" i="101"/>
  <c r="AW23" i="99"/>
  <c r="G151" i="101"/>
  <c r="N79" i="101"/>
  <c r="DP43" i="99"/>
  <c r="AX430" i="101"/>
  <c r="T373" i="101"/>
  <c r="E316" i="101"/>
  <c r="S132" i="101"/>
  <c r="G342" i="101"/>
  <c r="DU8" i="99"/>
  <c r="N127" i="101"/>
  <c r="CO45" i="99"/>
  <c r="BR45" i="99"/>
  <c r="EU54" i="99"/>
  <c r="EH34" i="99"/>
  <c r="AN43" i="99"/>
  <c r="M220" i="101"/>
  <c r="BO48" i="99"/>
  <c r="BC47" i="99"/>
  <c r="M287" i="101"/>
  <c r="EX48" i="99"/>
  <c r="EN54" i="99"/>
  <c r="K402" i="101"/>
  <c r="DT20" i="99"/>
  <c r="BI21" i="99"/>
  <c r="Y15" i="101"/>
  <c r="CZ32" i="99"/>
  <c r="U141" i="101"/>
  <c r="N23" i="101"/>
  <c r="S285" i="101"/>
  <c r="CZ26" i="99"/>
  <c r="CN19" i="99"/>
  <c r="F343" i="101"/>
  <c r="EM20" i="99"/>
  <c r="DJ16" i="99"/>
  <c r="BD35" i="99"/>
  <c r="AU434" i="101"/>
  <c r="AU463" i="101" s="1"/>
  <c r="L322" i="101"/>
  <c r="T199" i="101"/>
  <c r="EP44" i="99"/>
  <c r="AB9" i="99"/>
  <c r="K132" i="101"/>
  <c r="G388" i="101"/>
  <c r="S296" i="101"/>
  <c r="U356" i="101"/>
  <c r="E363" i="101"/>
  <c r="L115" i="101"/>
  <c r="L135" i="101"/>
  <c r="BC16" i="99"/>
  <c r="E294" i="101"/>
  <c r="S251" i="101"/>
  <c r="K246" i="101"/>
  <c r="AU24" i="99"/>
  <c r="AA43" i="101"/>
  <c r="DY18" i="99"/>
  <c r="G241" i="101"/>
  <c r="BK25" i="99"/>
  <c r="ER21" i="99"/>
  <c r="DG24" i="99"/>
  <c r="DZ39" i="99"/>
  <c r="L9" i="99"/>
  <c r="D27" i="101"/>
  <c r="G361" i="101"/>
  <c r="DQ32" i="99"/>
  <c r="EL46" i="99"/>
  <c r="AY431" i="101"/>
  <c r="U311" i="101"/>
  <c r="N284" i="101"/>
  <c r="DL35" i="99"/>
  <c r="CC23" i="99"/>
  <c r="EM40" i="99"/>
  <c r="AX42" i="99"/>
  <c r="M395" i="101"/>
  <c r="CO49" i="99"/>
  <c r="AN443" i="101"/>
  <c r="AN468" i="101" s="1"/>
  <c r="N146" i="101"/>
  <c r="DS38" i="99"/>
  <c r="AX433" i="101"/>
  <c r="L164" i="101"/>
  <c r="D35" i="101"/>
  <c r="N59" i="101"/>
  <c r="R298" i="101"/>
  <c r="AU435" i="101"/>
  <c r="CX22" i="99"/>
  <c r="L415" i="101"/>
  <c r="BX9" i="99"/>
  <c r="R323" i="101"/>
  <c r="DK56" i="99"/>
  <c r="E308" i="101"/>
  <c r="BU32" i="99"/>
  <c r="CX38" i="99"/>
  <c r="AN36" i="99"/>
  <c r="BC22" i="99"/>
  <c r="EO35" i="99"/>
  <c r="S134" i="101"/>
  <c r="G368" i="101"/>
  <c r="E45" i="101"/>
  <c r="R125" i="101"/>
  <c r="F131" i="101"/>
  <c r="G94" i="101"/>
  <c r="G415" i="101"/>
  <c r="EK48" i="99"/>
  <c r="CL8" i="99"/>
  <c r="DH22" i="99"/>
  <c r="T179" i="101"/>
  <c r="EE29" i="99"/>
  <c r="K83" i="101"/>
  <c r="F200" i="101"/>
  <c r="AY53" i="99"/>
  <c r="CN42" i="99"/>
  <c r="N388" i="101"/>
  <c r="G71" i="101"/>
  <c r="AD28" i="99"/>
  <c r="BB10" i="99"/>
  <c r="CL43" i="99"/>
  <c r="F106" i="101"/>
  <c r="G265" i="101"/>
  <c r="G11" i="99"/>
  <c r="F23" i="101"/>
  <c r="AB38" i="101"/>
  <c r="E367" i="101"/>
  <c r="EV26" i="99"/>
  <c r="EG50" i="99"/>
  <c r="K304" i="101"/>
  <c r="CC56" i="99"/>
  <c r="BM36" i="99"/>
  <c r="F298" i="101"/>
  <c r="N158" i="101"/>
  <c r="U123" i="101"/>
  <c r="E106" i="101"/>
  <c r="AE42" i="99"/>
  <c r="N276" i="101"/>
  <c r="CX25" i="99"/>
  <c r="Y48" i="101"/>
  <c r="U108" i="101"/>
  <c r="EI15" i="99"/>
  <c r="E238" i="101"/>
  <c r="L261" i="101"/>
  <c r="S368" i="101"/>
  <c r="J16" i="99"/>
  <c r="BW23" i="99"/>
  <c r="DW25" i="99"/>
  <c r="N113" i="101"/>
  <c r="D291" i="101"/>
  <c r="AU450" i="101"/>
  <c r="ES29" i="99"/>
  <c r="D23" i="101"/>
  <c r="EL22" i="99"/>
  <c r="F296" i="101"/>
  <c r="AY51" i="99"/>
  <c r="EA28" i="99"/>
  <c r="AR40" i="99"/>
  <c r="K180" i="101"/>
  <c r="DX51" i="99"/>
  <c r="R217" i="101"/>
  <c r="BZ20" i="99"/>
  <c r="ET38" i="99"/>
  <c r="L382" i="101"/>
  <c r="CB13" i="99"/>
  <c r="EZ14" i="99"/>
  <c r="EI55" i="99"/>
  <c r="N83" i="101"/>
  <c r="BU17" i="99"/>
  <c r="BT31" i="99"/>
  <c r="BB28" i="99"/>
  <c r="EW10" i="99"/>
  <c r="K353" i="101"/>
  <c r="K77" i="101"/>
  <c r="L437" i="101"/>
  <c r="BE19" i="99"/>
  <c r="AZ37" i="99"/>
  <c r="G44" i="101"/>
  <c r="G16" i="101"/>
  <c r="AW57" i="99"/>
  <c r="Z452" i="101"/>
  <c r="EL21" i="99"/>
  <c r="AG15" i="99"/>
  <c r="AM57" i="99"/>
  <c r="EQ8" i="99"/>
  <c r="U308" i="101"/>
  <c r="T205" i="101"/>
  <c r="R411" i="101"/>
  <c r="L352" i="101"/>
  <c r="BJ42" i="99"/>
  <c r="N124" i="101"/>
  <c r="AO35" i="99"/>
  <c r="CY37" i="99"/>
  <c r="EE50" i="99"/>
  <c r="ET20" i="99"/>
  <c r="R25" i="101"/>
  <c r="AB49" i="99"/>
  <c r="EZ22" i="99"/>
  <c r="N97" i="101"/>
  <c r="R228" i="101"/>
  <c r="R241" i="101"/>
  <c r="M189" i="101"/>
  <c r="AA449" i="101"/>
  <c r="D24" i="101"/>
  <c r="BW26" i="99"/>
  <c r="U37" i="101"/>
  <c r="S424" i="101"/>
  <c r="S446" i="101" s="1"/>
  <c r="Z29" i="101"/>
  <c r="EE43" i="99"/>
  <c r="DA17" i="99"/>
  <c r="AN431" i="101"/>
  <c r="ES18" i="99"/>
  <c r="BU40" i="99"/>
  <c r="CU13" i="99"/>
  <c r="N423" i="101"/>
  <c r="N445" i="101" s="1"/>
  <c r="DW40" i="99"/>
  <c r="M107" i="101"/>
  <c r="G266" i="101"/>
  <c r="DA32" i="99"/>
  <c r="DS14" i="99"/>
  <c r="AG19" i="99"/>
  <c r="R214" i="101"/>
  <c r="BX31" i="99"/>
  <c r="AK23" i="99"/>
  <c r="EJ24" i="99"/>
  <c r="D184" i="101"/>
  <c r="F190" i="101"/>
  <c r="N311" i="101"/>
  <c r="R304" i="101"/>
  <c r="DY51" i="99"/>
  <c r="DP30" i="99"/>
  <c r="AE21" i="99"/>
  <c r="DA55" i="99"/>
  <c r="AB46" i="101"/>
  <c r="BH12" i="99"/>
  <c r="E278" i="101"/>
  <c r="Z17" i="101"/>
  <c r="T201" i="101"/>
  <c r="DW26" i="99"/>
  <c r="BW56" i="99"/>
  <c r="G13" i="99"/>
  <c r="L288" i="101"/>
  <c r="S22" i="101"/>
  <c r="U323" i="101"/>
  <c r="BK51" i="99"/>
  <c r="R193" i="101"/>
  <c r="AQ12" i="99"/>
  <c r="K121" i="101"/>
  <c r="DS24" i="99"/>
  <c r="BJ45" i="99"/>
  <c r="DS32" i="99"/>
  <c r="DZ53" i="99"/>
  <c r="DL30" i="99"/>
  <c r="L320" i="101"/>
  <c r="ES20" i="99"/>
  <c r="AQ31" i="99"/>
  <c r="E167" i="101"/>
  <c r="K96" i="101"/>
  <c r="AY39" i="99"/>
  <c r="EX56" i="99"/>
  <c r="F187" i="101"/>
  <c r="CL25" i="99"/>
  <c r="DH40" i="99"/>
  <c r="BC45" i="99"/>
  <c r="K200" i="101"/>
  <c r="AU443" i="101"/>
  <c r="AU468" i="101" s="1"/>
  <c r="L15" i="99"/>
  <c r="D34" i="101"/>
  <c r="BM27" i="99"/>
  <c r="DW35" i="99"/>
  <c r="AT435" i="101"/>
  <c r="CK27" i="99"/>
  <c r="R356" i="101"/>
  <c r="CM11" i="99"/>
  <c r="G114" i="101"/>
  <c r="N131" i="101"/>
  <c r="AK49" i="99"/>
  <c r="Y35" i="101"/>
  <c r="U226" i="101"/>
  <c r="BL52" i="99"/>
  <c r="ER40" i="99"/>
  <c r="BQ18" i="99"/>
  <c r="BO25" i="99"/>
  <c r="DX44" i="99"/>
  <c r="CX15" i="99"/>
  <c r="CM39" i="99"/>
  <c r="S185" i="101"/>
  <c r="EJ16" i="99"/>
  <c r="BO52" i="99"/>
  <c r="AB38" i="99"/>
  <c r="AJ41" i="99"/>
  <c r="BV43" i="99"/>
  <c r="CO48" i="99"/>
  <c r="N137" i="101"/>
  <c r="AO28" i="99"/>
  <c r="CX14" i="99"/>
  <c r="DK48" i="99"/>
  <c r="ET46" i="99"/>
  <c r="R400" i="101"/>
  <c r="BU20" i="99"/>
  <c r="EX43" i="99"/>
  <c r="D369" i="101"/>
  <c r="T26" i="101"/>
  <c r="K297" i="101"/>
  <c r="CQ25" i="99"/>
  <c r="K282" i="101"/>
  <c r="AB27" i="99"/>
  <c r="EM36" i="99"/>
  <c r="AA55" i="99"/>
  <c r="EE14" i="99"/>
  <c r="DJ24" i="99"/>
  <c r="CB56" i="99"/>
  <c r="BM25" i="99"/>
  <c r="BA452" i="101"/>
  <c r="BA473" i="101" s="1"/>
  <c r="M356" i="101"/>
  <c r="AJ23" i="99"/>
  <c r="DI8" i="99"/>
  <c r="N150" i="101"/>
  <c r="T127" i="101"/>
  <c r="S25" i="101"/>
  <c r="EB49" i="99"/>
  <c r="M164" i="101"/>
  <c r="EO36" i="99"/>
  <c r="CP25" i="99"/>
  <c r="AI34" i="99"/>
  <c r="AW38" i="99"/>
  <c r="BH32" i="99"/>
  <c r="T299" i="101"/>
  <c r="L391" i="101"/>
  <c r="E83" i="101"/>
  <c r="T211" i="101"/>
  <c r="AM46" i="99"/>
  <c r="AW37" i="99"/>
  <c r="AO50" i="99"/>
  <c r="AV444" i="101"/>
  <c r="U27" i="101"/>
  <c r="AZ27" i="99"/>
  <c r="AB37" i="99"/>
  <c r="AZ12" i="99"/>
  <c r="M271" i="101"/>
  <c r="DG42" i="99"/>
  <c r="D180" i="101"/>
  <c r="E141" i="101"/>
  <c r="BC50" i="99"/>
  <c r="DC10" i="99"/>
  <c r="DD40" i="99"/>
  <c r="BE40" i="99"/>
  <c r="CK39" i="99"/>
  <c r="AB42" i="99"/>
  <c r="D266" i="101"/>
  <c r="EO51" i="99"/>
  <c r="G205" i="101"/>
  <c r="L337" i="101"/>
  <c r="M241" i="101"/>
  <c r="CQ44" i="99"/>
  <c r="T304" i="101"/>
  <c r="EW57" i="99"/>
  <c r="T78" i="101"/>
  <c r="CU46" i="99"/>
  <c r="D309" i="101"/>
  <c r="T306" i="101"/>
  <c r="AA52" i="101"/>
  <c r="G180" i="101"/>
  <c r="G282" i="101"/>
  <c r="DI30" i="99"/>
  <c r="K196" i="101"/>
  <c r="K199" i="101"/>
  <c r="F71" i="101"/>
  <c r="DF19" i="99"/>
  <c r="AX450" i="101"/>
  <c r="L63" i="101"/>
  <c r="AZ430" i="101"/>
  <c r="F281" i="101"/>
  <c r="U68" i="101"/>
  <c r="AS11" i="99"/>
  <c r="AF54" i="99"/>
  <c r="F317" i="101"/>
  <c r="BD28" i="99"/>
  <c r="AY20" i="99"/>
  <c r="EU30" i="99"/>
  <c r="AL10" i="99"/>
  <c r="DJ54" i="99"/>
  <c r="BM35" i="99"/>
  <c r="L118" i="101"/>
  <c r="S139" i="101"/>
  <c r="BP18" i="99"/>
  <c r="U208" i="101"/>
  <c r="DV22" i="99"/>
  <c r="DN16" i="99"/>
  <c r="T52" i="101"/>
  <c r="EG13" i="99"/>
  <c r="G123" i="101"/>
  <c r="CM57" i="99"/>
  <c r="DL18" i="99"/>
  <c r="E218" i="101"/>
  <c r="BZ38" i="99"/>
  <c r="R132" i="101"/>
  <c r="AV52" i="99"/>
  <c r="BX25" i="99"/>
  <c r="L280" i="101"/>
  <c r="DM29" i="99"/>
  <c r="EQ26" i="99"/>
  <c r="S12" i="101"/>
  <c r="L102" i="101"/>
  <c r="AW451" i="101"/>
  <c r="AW475" i="101" s="1"/>
  <c r="M276" i="101"/>
  <c r="M321" i="101"/>
  <c r="T223" i="101"/>
  <c r="AI10" i="99"/>
  <c r="U238" i="101"/>
  <c r="U174" i="101"/>
  <c r="EI48" i="99"/>
  <c r="L238" i="101"/>
  <c r="EX29" i="99"/>
  <c r="S70" i="101"/>
  <c r="S37" i="101"/>
  <c r="ET52" i="99"/>
  <c r="R395" i="101"/>
  <c r="EP17" i="99"/>
  <c r="M437" i="101"/>
  <c r="EG26" i="99"/>
  <c r="L361" i="101"/>
  <c r="G16" i="99"/>
  <c r="CP26" i="99"/>
  <c r="AU29" i="99"/>
  <c r="CW42" i="99"/>
  <c r="S327" i="101"/>
  <c r="G288" i="101"/>
  <c r="BM40" i="99"/>
  <c r="EQ38" i="99"/>
  <c r="Y28" i="101"/>
  <c r="F84" i="101"/>
  <c r="Z66" i="101"/>
  <c r="BY46" i="99"/>
  <c r="S165" i="101"/>
  <c r="CB29" i="99"/>
  <c r="ET36" i="99"/>
  <c r="BZ10" i="99"/>
  <c r="AR43" i="99"/>
  <c r="EX23" i="99"/>
  <c r="DT28" i="99"/>
  <c r="M53" i="101"/>
  <c r="S308" i="101"/>
  <c r="N427" i="101"/>
  <c r="N449" i="101" s="1"/>
  <c r="Z50" i="101"/>
  <c r="U118" i="101"/>
  <c r="DA47" i="99"/>
  <c r="G317" i="101"/>
  <c r="CY20" i="99"/>
  <c r="EB52" i="99"/>
  <c r="EY22" i="99"/>
  <c r="R99" i="101"/>
  <c r="L113" i="101"/>
  <c r="L399" i="101"/>
  <c r="BX29" i="99"/>
  <c r="K189" i="101"/>
  <c r="EG30" i="99"/>
  <c r="BH13" i="99"/>
  <c r="DR19" i="99"/>
  <c r="AV435" i="101"/>
  <c r="M345" i="101"/>
  <c r="S186" i="101"/>
  <c r="EZ35" i="99"/>
  <c r="E259" i="101"/>
  <c r="L385" i="101"/>
  <c r="AX8" i="99"/>
  <c r="AH17" i="99"/>
  <c r="BS44" i="99"/>
  <c r="CB57" i="99"/>
  <c r="F55" i="101"/>
  <c r="EI38" i="99"/>
  <c r="G176" i="101"/>
  <c r="D413" i="101"/>
  <c r="DN17" i="99"/>
  <c r="BP38" i="99"/>
  <c r="AW433" i="101"/>
  <c r="BX15" i="99"/>
  <c r="AA57" i="101"/>
  <c r="AF43" i="99"/>
  <c r="CY9" i="99"/>
  <c r="EV20" i="99"/>
  <c r="CN53" i="99"/>
  <c r="EB43" i="99"/>
  <c r="N155" i="101"/>
  <c r="N53" i="101"/>
  <c r="EE17" i="99"/>
  <c r="AO8" i="99"/>
  <c r="ET8" i="99"/>
  <c r="ER38" i="99"/>
  <c r="D404" i="101"/>
  <c r="R74" i="101"/>
  <c r="K98" i="101"/>
  <c r="EP56" i="99"/>
  <c r="F42" i="101"/>
  <c r="BK38" i="99"/>
  <c r="T105" i="101"/>
  <c r="U41" i="101"/>
  <c r="T73" i="101"/>
  <c r="N300" i="101"/>
  <c r="AP31" i="99"/>
  <c r="BO43" i="99"/>
  <c r="BN24" i="99"/>
  <c r="ED23" i="99"/>
  <c r="F433" i="101"/>
  <c r="M301" i="101"/>
  <c r="Z30" i="101"/>
  <c r="F266" i="101"/>
  <c r="E117" i="101"/>
  <c r="EA14" i="99"/>
  <c r="DW33" i="99"/>
  <c r="EV27" i="99"/>
  <c r="AX44" i="99"/>
  <c r="BP50" i="99"/>
  <c r="CY16" i="99"/>
  <c r="AM27" i="99"/>
  <c r="D129" i="101"/>
  <c r="G341" i="101"/>
  <c r="BT56" i="99"/>
  <c r="R121" i="101"/>
  <c r="EY56" i="99"/>
  <c r="EN8" i="99"/>
  <c r="EM22" i="99"/>
  <c r="EL39" i="99"/>
  <c r="DJ57" i="99"/>
  <c r="CP42" i="99"/>
  <c r="G292" i="101"/>
  <c r="AE10" i="99"/>
  <c r="BC44" i="99"/>
  <c r="EN16" i="99"/>
  <c r="S253" i="101"/>
  <c r="BQ37" i="99"/>
  <c r="R14" i="101"/>
  <c r="T397" i="101"/>
  <c r="CN24" i="99"/>
  <c r="AU49" i="99"/>
  <c r="BT54" i="99"/>
  <c r="F422" i="101"/>
  <c r="U438" i="101"/>
  <c r="G391" i="101"/>
  <c r="M23" i="101"/>
  <c r="BS18" i="99"/>
  <c r="T426" i="101"/>
  <c r="T448" i="101" s="1"/>
  <c r="DP56" i="99"/>
  <c r="AY22" i="99"/>
  <c r="S395" i="101"/>
  <c r="U151" i="101"/>
  <c r="T198" i="101"/>
  <c r="L407" i="101"/>
  <c r="M289" i="101"/>
  <c r="DV15" i="99"/>
  <c r="F235" i="101"/>
  <c r="DO39" i="99"/>
  <c r="CP18" i="99"/>
  <c r="L345" i="101"/>
  <c r="F184" i="101"/>
  <c r="EQ42" i="99"/>
  <c r="R237" i="101"/>
  <c r="AT425" i="101"/>
  <c r="AT458" i="101" s="1"/>
  <c r="K116" i="101"/>
  <c r="AL30" i="99"/>
  <c r="S184" i="101"/>
  <c r="DU30" i="99"/>
  <c r="E273" i="101"/>
  <c r="Z35" i="101"/>
  <c r="R370" i="101"/>
  <c r="EB11" i="99"/>
  <c r="R208" i="101"/>
  <c r="T209" i="101"/>
  <c r="AI42" i="99"/>
  <c r="DB40" i="99"/>
  <c r="DH27" i="99"/>
  <c r="D434" i="101"/>
  <c r="Y55" i="101"/>
  <c r="AD18" i="99"/>
  <c r="DY11" i="99"/>
  <c r="R58" i="101"/>
  <c r="EV32" i="99"/>
  <c r="S243" i="101"/>
  <c r="BL18" i="99"/>
  <c r="U254" i="101"/>
  <c r="N391" i="101"/>
  <c r="CS17" i="99"/>
  <c r="G401" i="101"/>
  <c r="DA51" i="99"/>
  <c r="ED12" i="99"/>
  <c r="E57" i="101"/>
  <c r="AK27" i="99"/>
  <c r="DB44" i="99"/>
  <c r="CA45" i="99"/>
  <c r="DB49" i="99"/>
  <c r="F134" i="101"/>
  <c r="CO39" i="99"/>
  <c r="AM45" i="99"/>
  <c r="U424" i="101"/>
  <c r="U446" i="101" s="1"/>
  <c r="L327" i="101"/>
  <c r="EK30" i="99"/>
  <c r="G348" i="101"/>
  <c r="U275" i="101"/>
  <c r="BR8" i="99"/>
  <c r="E96" i="101"/>
  <c r="BD54" i="99"/>
  <c r="AA424" i="101"/>
  <c r="E401" i="101"/>
  <c r="AS34" i="99"/>
  <c r="E50" i="101"/>
  <c r="K284" i="101"/>
  <c r="DL36" i="99"/>
  <c r="F125" i="101"/>
  <c r="DA11" i="99"/>
  <c r="CB54" i="99"/>
  <c r="D167" i="101"/>
  <c r="CN46" i="99"/>
  <c r="EH52" i="99"/>
  <c r="EJ15" i="99"/>
  <c r="BC40" i="99"/>
  <c r="F339" i="101"/>
  <c r="G191" i="101"/>
  <c r="N14" i="101"/>
  <c r="AG38" i="99"/>
  <c r="DR37" i="99"/>
  <c r="BF40" i="99"/>
  <c r="BE44" i="99"/>
  <c r="Z53" i="99"/>
  <c r="G291" i="101"/>
  <c r="AA31" i="99"/>
  <c r="DE10" i="99"/>
  <c r="N384" i="101"/>
  <c r="ED34" i="99"/>
  <c r="T57" i="101"/>
  <c r="U338" i="101"/>
  <c r="AV8" i="99"/>
  <c r="U34" i="101"/>
  <c r="DM22" i="99"/>
  <c r="N209" i="101"/>
  <c r="EV23" i="99"/>
  <c r="BE42" i="99"/>
  <c r="EW12" i="99"/>
  <c r="S124" i="101"/>
  <c r="CW33" i="99"/>
  <c r="BP41" i="99"/>
  <c r="ED17" i="99"/>
  <c r="CP48" i="99"/>
  <c r="S224" i="101"/>
  <c r="G297" i="101"/>
  <c r="DO37" i="99"/>
  <c r="D438" i="101"/>
  <c r="S74" i="101"/>
  <c r="M48" i="101"/>
  <c r="E31" i="101"/>
  <c r="L367" i="101"/>
  <c r="AB31" i="99"/>
  <c r="N266" i="101"/>
  <c r="U203" i="101"/>
  <c r="D395" i="101"/>
  <c r="EF55" i="99"/>
  <c r="CK21" i="99"/>
  <c r="DP49" i="99"/>
  <c r="L172" i="101"/>
  <c r="DQ10" i="99"/>
  <c r="AX31" i="99"/>
  <c r="R215" i="101"/>
  <c r="D245" i="101"/>
  <c r="BE43" i="99"/>
  <c r="CR38" i="99"/>
  <c r="DD9" i="99"/>
  <c r="DN44" i="99"/>
  <c r="Z38" i="99"/>
  <c r="BC13" i="99"/>
  <c r="DG49" i="99"/>
  <c r="O11" i="99"/>
  <c r="G436" i="101"/>
  <c r="CC29" i="99"/>
  <c r="Z448" i="101"/>
  <c r="D366" i="101"/>
  <c r="T438" i="101"/>
  <c r="G380" i="101"/>
  <c r="L396" i="101"/>
  <c r="AA44" i="101"/>
  <c r="AT424" i="101"/>
  <c r="AT460" i="101" s="1"/>
  <c r="BM20" i="99"/>
  <c r="CL35" i="99"/>
  <c r="G346" i="101"/>
  <c r="M434" i="101"/>
  <c r="D406" i="101"/>
  <c r="AP22" i="99"/>
  <c r="EF17" i="99"/>
  <c r="L258" i="101"/>
  <c r="N89" i="101"/>
  <c r="AL23" i="99"/>
  <c r="BI52" i="99"/>
  <c r="U328" i="101"/>
  <c r="BW48" i="99"/>
  <c r="AA54" i="101"/>
  <c r="G38" i="101"/>
  <c r="DX10" i="99"/>
  <c r="EB34" i="99"/>
  <c r="M398" i="101"/>
  <c r="D50" i="101"/>
  <c r="AS23" i="99"/>
  <c r="D421" i="101"/>
  <c r="E443" i="101" s="1"/>
  <c r="R64" i="101"/>
  <c r="N309" i="101"/>
  <c r="U434" i="101"/>
  <c r="D267" i="101"/>
  <c r="EX16" i="99"/>
  <c r="AX16" i="99"/>
  <c r="CA50" i="99"/>
  <c r="BC21" i="99"/>
  <c r="DD47" i="99"/>
  <c r="EE35" i="99"/>
  <c r="BM57" i="99"/>
  <c r="E381" i="101"/>
  <c r="DE13" i="99"/>
  <c r="BV38" i="99"/>
  <c r="DC9" i="99"/>
  <c r="E55" i="101"/>
  <c r="D144" i="101"/>
  <c r="CO54" i="99"/>
  <c r="CU57" i="99"/>
  <c r="R68" i="101"/>
  <c r="D422" i="101"/>
  <c r="N11" i="101"/>
  <c r="L243" i="101"/>
  <c r="EI33" i="99"/>
  <c r="AL423" i="101"/>
  <c r="F60" i="101"/>
  <c r="D347" i="101"/>
  <c r="DP11" i="99"/>
  <c r="DY20" i="99"/>
  <c r="F248" i="101"/>
  <c r="CT16" i="99"/>
  <c r="L176" i="101"/>
  <c r="DX42" i="99"/>
  <c r="EM9" i="99"/>
  <c r="D79" i="101"/>
  <c r="G239" i="101"/>
  <c r="D286" i="101"/>
  <c r="R114" i="101"/>
  <c r="DC25" i="99"/>
  <c r="E405" i="101"/>
  <c r="CV26" i="99"/>
  <c r="AS47" i="99"/>
  <c r="BX43" i="99"/>
  <c r="AQ424" i="101"/>
  <c r="DP38" i="99"/>
  <c r="K404" i="101"/>
  <c r="CL46" i="99"/>
  <c r="R70" i="101"/>
  <c r="U406" i="101"/>
  <c r="DB33" i="99"/>
  <c r="ET10" i="99"/>
  <c r="CK37" i="99"/>
  <c r="BL32" i="99"/>
  <c r="R390" i="101"/>
  <c r="R37" i="101"/>
  <c r="T10" i="99"/>
  <c r="N181" i="101"/>
  <c r="U312" i="101"/>
  <c r="ER49" i="99"/>
  <c r="EG29" i="99"/>
  <c r="F372" i="101"/>
  <c r="N357" i="101"/>
  <c r="K365" i="101"/>
  <c r="AP44" i="99"/>
  <c r="AH46" i="99"/>
  <c r="E8" i="101"/>
  <c r="S382" i="101"/>
  <c r="BZ34" i="99"/>
  <c r="DY33" i="99"/>
  <c r="AK10" i="99"/>
  <c r="DM23" i="99"/>
  <c r="N189" i="101"/>
  <c r="AV25" i="99"/>
  <c r="D393" i="101"/>
  <c r="EA53" i="99"/>
  <c r="M424" i="101"/>
  <c r="L371" i="101"/>
  <c r="S346" i="101"/>
  <c r="DS41" i="99"/>
  <c r="DX45" i="99"/>
  <c r="L426" i="101"/>
  <c r="AR47" i="99"/>
  <c r="R144" i="101"/>
  <c r="DQ41" i="99"/>
  <c r="ES48" i="99"/>
  <c r="DV40" i="99"/>
  <c r="CS32" i="99"/>
  <c r="CT21" i="99"/>
  <c r="EJ46" i="99"/>
  <c r="AA29" i="101"/>
  <c r="AR426" i="101"/>
  <c r="DR47" i="99"/>
  <c r="Z443" i="101"/>
  <c r="CO26" i="99"/>
  <c r="K234" i="101"/>
  <c r="Z455" i="101"/>
  <c r="DK45" i="99"/>
  <c r="E314" i="101"/>
  <c r="R104" i="101"/>
  <c r="G222" i="101"/>
  <c r="CY22" i="99"/>
  <c r="BR30" i="99"/>
  <c r="DT29" i="99"/>
  <c r="DT44" i="99"/>
  <c r="BV56" i="99"/>
  <c r="M64" i="101"/>
  <c r="Z45" i="99"/>
  <c r="M361" i="101"/>
  <c r="DD12" i="99"/>
  <c r="R387" i="101"/>
  <c r="G106" i="101"/>
  <c r="R346" i="101"/>
  <c r="T378" i="101"/>
  <c r="F247" i="101"/>
  <c r="BN55" i="99"/>
  <c r="DK26" i="99"/>
  <c r="BH27" i="99"/>
  <c r="G400" i="101"/>
  <c r="BX52" i="99"/>
  <c r="AK433" i="101"/>
  <c r="T33" i="101"/>
  <c r="BC31" i="99"/>
  <c r="T374" i="101"/>
  <c r="EC51" i="99"/>
  <c r="N268" i="101"/>
  <c r="BY53" i="99"/>
  <c r="E220" i="101"/>
  <c r="BC32" i="99"/>
  <c r="R403" i="101"/>
  <c r="N260" i="101"/>
  <c r="AB34" i="101"/>
  <c r="BW44" i="99"/>
  <c r="AJ48" i="99"/>
  <c r="DT57" i="99"/>
  <c r="AK22" i="99"/>
  <c r="AZ434" i="101"/>
  <c r="AZ463" i="101" s="1"/>
  <c r="N424" i="101"/>
  <c r="U23" i="101"/>
  <c r="T402" i="101"/>
  <c r="Z32" i="101"/>
  <c r="EF24" i="99"/>
  <c r="S39" i="101"/>
  <c r="DR21" i="99"/>
  <c r="CX24" i="99"/>
  <c r="AL29" i="99"/>
  <c r="K198" i="101"/>
  <c r="CL55" i="99"/>
  <c r="F293" i="101"/>
  <c r="G199" i="101"/>
  <c r="EN44" i="99"/>
  <c r="DV37" i="99"/>
  <c r="K166" i="101"/>
  <c r="BD56" i="99"/>
  <c r="T288" i="101"/>
  <c r="E76" i="101"/>
  <c r="M292" i="101"/>
  <c r="M279" i="101"/>
  <c r="CB42" i="99"/>
  <c r="AO450" i="101"/>
  <c r="BA38" i="99"/>
  <c r="AA42" i="99"/>
  <c r="CU56" i="99"/>
  <c r="CC15" i="99"/>
  <c r="AF42" i="99"/>
  <c r="U247" i="101"/>
  <c r="F73" i="101"/>
  <c r="E147" i="101"/>
  <c r="AB443" i="101"/>
  <c r="AN8" i="99"/>
  <c r="M303" i="101"/>
  <c r="Z420" i="101"/>
  <c r="M235" i="101"/>
  <c r="T188" i="101"/>
  <c r="U261" i="101"/>
  <c r="EB50" i="99"/>
  <c r="DB29" i="99"/>
  <c r="T133" i="101"/>
  <c r="AA459" i="101"/>
  <c r="Y9" i="101"/>
  <c r="CX26" i="99"/>
  <c r="DL49" i="99"/>
  <c r="AW52" i="99"/>
  <c r="DM54" i="99"/>
  <c r="AS32" i="99"/>
  <c r="T99" i="101"/>
  <c r="AS29" i="99"/>
  <c r="N422" i="101"/>
  <c r="M217" i="101"/>
  <c r="AX441" i="101"/>
  <c r="S391" i="101"/>
  <c r="AA450" i="101"/>
  <c r="BZ28" i="99"/>
  <c r="AT24" i="99"/>
  <c r="D351" i="101"/>
  <c r="DB34" i="99"/>
  <c r="N255" i="101"/>
  <c r="BC27" i="99"/>
  <c r="AR23" i="99"/>
  <c r="R383" i="101"/>
  <c r="D173" i="101"/>
  <c r="AY40" i="99"/>
  <c r="AI48" i="99"/>
  <c r="L362" i="101"/>
  <c r="BF50" i="99"/>
  <c r="AP38" i="99"/>
  <c r="EI56" i="99"/>
  <c r="E303" i="101"/>
  <c r="CV49" i="99"/>
  <c r="DM25" i="99"/>
  <c r="AW421" i="101"/>
  <c r="AW459" i="101" s="1"/>
  <c r="EI18" i="99"/>
  <c r="CX54" i="99"/>
  <c r="AM451" i="101"/>
  <c r="AM475" i="101" s="1"/>
  <c r="F364" i="101"/>
  <c r="D363" i="101"/>
  <c r="AN425" i="101"/>
  <c r="AN458" i="101" s="1"/>
  <c r="E290" i="101"/>
  <c r="BQ11" i="99"/>
  <c r="CM40" i="99"/>
  <c r="EI54" i="99"/>
  <c r="DP35" i="99"/>
  <c r="BF28" i="99"/>
  <c r="K62" i="101"/>
  <c r="EK10" i="99"/>
  <c r="BZ26" i="99"/>
  <c r="L310" i="101"/>
  <c r="DK17" i="99"/>
  <c r="K222" i="101"/>
  <c r="S230" i="101"/>
  <c r="U19" i="101"/>
  <c r="BZ41" i="99"/>
  <c r="L271" i="101"/>
  <c r="F25" i="101"/>
  <c r="E80" i="101"/>
  <c r="S366" i="101"/>
  <c r="M134" i="101"/>
  <c r="ER41" i="99"/>
  <c r="CB50" i="99"/>
  <c r="D378" i="101"/>
  <c r="EQ40" i="99"/>
  <c r="BT50" i="99"/>
  <c r="EF30" i="99"/>
  <c r="F353" i="101"/>
  <c r="G66" i="101"/>
  <c r="DP20" i="99"/>
  <c r="BH30" i="99"/>
  <c r="D207" i="101"/>
  <c r="R23" i="101"/>
  <c r="G33" i="101"/>
  <c r="G355" i="101"/>
  <c r="R341" i="101"/>
  <c r="T351" i="101"/>
  <c r="T281" i="101"/>
  <c r="DH11" i="99"/>
  <c r="M267" i="101"/>
  <c r="AB37" i="101"/>
  <c r="AB9" i="101"/>
  <c r="CS54" i="99"/>
  <c r="Z27" i="99"/>
  <c r="BA440" i="101"/>
  <c r="R33" i="101"/>
  <c r="DQ42" i="99"/>
  <c r="BJ8" i="99"/>
  <c r="BN19" i="99"/>
  <c r="AE23" i="99"/>
  <c r="G73" i="101"/>
  <c r="DQ29" i="99"/>
  <c r="AZ441" i="101"/>
  <c r="AM442" i="101"/>
  <c r="AM470" i="101" s="1"/>
  <c r="D226" i="101"/>
  <c r="AQ29" i="99"/>
  <c r="BN32" i="99"/>
  <c r="AN20" i="99"/>
  <c r="EE8" i="99"/>
  <c r="N349" i="101"/>
  <c r="K406" i="101"/>
  <c r="CR24" i="99"/>
  <c r="BK26" i="99"/>
  <c r="K435" i="101"/>
  <c r="BM32" i="99"/>
  <c r="F351" i="101"/>
  <c r="BD38" i="99"/>
  <c r="S249" i="101"/>
  <c r="M45" i="101"/>
  <c r="N356" i="101"/>
  <c r="G372" i="101"/>
  <c r="AH43" i="99"/>
  <c r="U262" i="101"/>
  <c r="AO12" i="99"/>
  <c r="T387" i="101"/>
  <c r="CV36" i="99"/>
  <c r="N257" i="101"/>
  <c r="L148" i="101"/>
  <c r="AV55" i="99"/>
  <c r="EW44" i="99"/>
  <c r="Z453" i="101"/>
  <c r="T376" i="101"/>
  <c r="DT52" i="99"/>
  <c r="EG25" i="99"/>
  <c r="ET37" i="99"/>
  <c r="AL426" i="101"/>
  <c r="D12" i="101"/>
  <c r="U20" i="101"/>
  <c r="Y446" i="101"/>
  <c r="AH49" i="99"/>
  <c r="CY24" i="99"/>
  <c r="AQ46" i="99"/>
  <c r="ES23" i="99"/>
  <c r="K214" i="101"/>
  <c r="U302" i="101"/>
  <c r="BQ16" i="99"/>
  <c r="S262" i="101"/>
  <c r="R273" i="101"/>
  <c r="L386" i="101"/>
  <c r="F78" i="101"/>
  <c r="EJ49" i="99"/>
  <c r="AG17" i="99"/>
  <c r="T123" i="101"/>
  <c r="EO29" i="99"/>
  <c r="AW9" i="99"/>
  <c r="EO48" i="99"/>
  <c r="EC42" i="99"/>
  <c r="AD25" i="99"/>
  <c r="E399" i="101"/>
  <c r="T289" i="101"/>
  <c r="L12" i="99"/>
  <c r="F411" i="101"/>
  <c r="CX40" i="99"/>
  <c r="N87" i="101"/>
  <c r="D52" i="101"/>
  <c r="S206" i="101"/>
  <c r="BU9" i="99"/>
  <c r="EJ23" i="99"/>
  <c r="F80" i="101"/>
  <c r="T11" i="99"/>
  <c r="Z45" i="101"/>
  <c r="AV51" i="99"/>
  <c r="F309" i="101"/>
  <c r="S13" i="101"/>
  <c r="EH32" i="99"/>
  <c r="N30" i="101"/>
  <c r="F81" i="101"/>
  <c r="AB451" i="101"/>
  <c r="CV45" i="99"/>
  <c r="AN30" i="99"/>
  <c r="AT442" i="101"/>
  <c r="K314" i="101"/>
  <c r="K387" i="101"/>
  <c r="BK55" i="99"/>
  <c r="G275" i="101"/>
  <c r="E140" i="101"/>
  <c r="L389" i="101"/>
  <c r="G435" i="101"/>
  <c r="F7" i="101"/>
  <c r="F109" i="101"/>
  <c r="U65" i="101"/>
  <c r="S236" i="101"/>
  <c r="E226" i="101"/>
  <c r="EV9" i="99"/>
  <c r="U267" i="101"/>
  <c r="K262" i="101"/>
  <c r="EQ19" i="99"/>
  <c r="CL40" i="99"/>
  <c r="EN42" i="99"/>
  <c r="N8" i="99"/>
  <c r="S330" i="101"/>
  <c r="BM14" i="99"/>
  <c r="AO18" i="99"/>
  <c r="Z49" i="99"/>
  <c r="T167" i="101"/>
  <c r="L68" i="101"/>
  <c r="EH19" i="99"/>
  <c r="L359" i="101"/>
  <c r="AV432" i="101"/>
  <c r="DG23" i="99"/>
  <c r="BS47" i="99"/>
  <c r="DV56" i="99"/>
  <c r="EK37" i="99"/>
  <c r="G158" i="101"/>
  <c r="BE48" i="99"/>
  <c r="R272" i="101"/>
  <c r="EI14" i="99"/>
  <c r="U188" i="101"/>
  <c r="DM14" i="99"/>
  <c r="AG53" i="99"/>
  <c r="AK8" i="99"/>
  <c r="K425" i="101"/>
  <c r="AP26" i="99"/>
  <c r="BK12" i="99"/>
  <c r="T367" i="101"/>
  <c r="D142" i="101"/>
  <c r="AY19" i="99"/>
  <c r="G14" i="101"/>
  <c r="L134" i="101"/>
  <c r="M144" i="101"/>
  <c r="K430" i="101"/>
  <c r="AB51" i="99"/>
  <c r="DR42" i="99"/>
  <c r="N214" i="101"/>
  <c r="BY27" i="99"/>
  <c r="AP10" i="99"/>
  <c r="DQ9" i="99"/>
  <c r="E309" i="101"/>
  <c r="AV54" i="99"/>
  <c r="DY53" i="99"/>
  <c r="D189" i="101"/>
  <c r="DA57" i="99"/>
  <c r="D311" i="101"/>
  <c r="DY25" i="99"/>
  <c r="M198" i="101"/>
  <c r="BM48" i="99"/>
  <c r="DV57" i="99"/>
  <c r="AN49" i="99"/>
  <c r="DZ41" i="99"/>
  <c r="G29" i="101"/>
  <c r="DB38" i="99"/>
  <c r="DO32" i="99"/>
  <c r="E182" i="101"/>
  <c r="EW32" i="99"/>
  <c r="D435" i="101"/>
  <c r="T210" i="101"/>
  <c r="E177" i="101"/>
  <c r="R381" i="101"/>
  <c r="DU12" i="99"/>
  <c r="CS22" i="99"/>
  <c r="AI15" i="99"/>
  <c r="F26" i="101"/>
  <c r="M248" i="101"/>
  <c r="F356" i="101"/>
  <c r="CO32" i="99"/>
  <c r="L131" i="101"/>
  <c r="EL11" i="99"/>
  <c r="S102" i="101"/>
  <c r="E107" i="101"/>
  <c r="U150" i="101"/>
  <c r="EY51" i="99"/>
  <c r="R86" i="101"/>
  <c r="DG27" i="99"/>
  <c r="L47" i="101"/>
  <c r="CT55" i="99"/>
  <c r="ES43" i="99"/>
  <c r="DQ23" i="99"/>
  <c r="F195" i="101"/>
  <c r="R163" i="101"/>
  <c r="R337" i="101"/>
  <c r="EO31" i="99"/>
  <c r="R355" i="101"/>
  <c r="F349" i="101"/>
  <c r="BW9" i="99"/>
  <c r="BU8" i="99"/>
  <c r="L227" i="101"/>
  <c r="L381" i="101"/>
  <c r="BD39" i="99"/>
  <c r="AK424" i="101"/>
  <c r="AW440" i="101"/>
  <c r="E253" i="101"/>
  <c r="CC45" i="99"/>
  <c r="M83" i="101"/>
  <c r="CM47" i="99"/>
  <c r="K104" i="101"/>
  <c r="L279" i="101"/>
  <c r="CC42" i="99"/>
  <c r="T19" i="101"/>
  <c r="G37" i="101"/>
  <c r="CB19" i="99"/>
  <c r="T85" i="101"/>
  <c r="AR19" i="99"/>
  <c r="DI46" i="99"/>
  <c r="S281" i="101"/>
  <c r="CS27" i="99"/>
  <c r="CB34" i="99"/>
  <c r="U112" i="101"/>
  <c r="BU36" i="99"/>
  <c r="G72" i="101"/>
  <c r="AV22" i="99"/>
  <c r="DO53" i="99"/>
  <c r="M69" i="101"/>
  <c r="EK24" i="99"/>
  <c r="F20" i="101"/>
  <c r="G308" i="101"/>
  <c r="E131" i="101"/>
  <c r="EF22" i="99"/>
  <c r="AL13" i="99"/>
  <c r="AS36" i="99"/>
  <c r="S297" i="101"/>
  <c r="T389" i="101"/>
  <c r="L420" i="101"/>
  <c r="N412" i="101"/>
  <c r="AN53" i="99"/>
  <c r="BV44" i="99"/>
  <c r="CZ43" i="99"/>
  <c r="AU14" i="99"/>
  <c r="L349" i="101"/>
  <c r="EK50" i="99"/>
  <c r="F330" i="101"/>
  <c r="EY33" i="99"/>
  <c r="AK15" i="99"/>
  <c r="D305" i="101"/>
  <c r="U59" i="101"/>
  <c r="AU9" i="99"/>
  <c r="N272" i="101"/>
  <c r="Y449" i="101"/>
  <c r="N409" i="101"/>
  <c r="N320" i="101"/>
  <c r="EK45" i="99"/>
  <c r="BE54" i="99"/>
  <c r="G147" i="101"/>
  <c r="N228" i="101"/>
  <c r="G201" i="101"/>
  <c r="AX444" i="101"/>
  <c r="DH12" i="99"/>
  <c r="D377" i="101"/>
  <c r="BP48" i="99"/>
  <c r="EI26" i="99"/>
  <c r="L256" i="101"/>
  <c r="ES44" i="99"/>
  <c r="BP25" i="99"/>
  <c r="S59" i="101"/>
  <c r="BV54" i="99"/>
  <c r="EL18" i="99"/>
  <c r="AW43" i="99"/>
  <c r="N346" i="101"/>
  <c r="G195" i="101"/>
  <c r="AO57" i="99"/>
  <c r="Y438" i="101"/>
  <c r="EH25" i="99"/>
  <c r="F345" i="101"/>
  <c r="EQ41" i="99"/>
  <c r="CW44" i="99"/>
  <c r="F132" i="101"/>
  <c r="AL37" i="99"/>
  <c r="K45" i="101"/>
  <c r="AW32" i="99"/>
  <c r="E20" i="101"/>
  <c r="BA47" i="99"/>
  <c r="T69" i="101"/>
  <c r="R207" i="101"/>
  <c r="DU22" i="99"/>
  <c r="T320" i="101"/>
  <c r="AI28" i="99"/>
  <c r="BD47" i="99"/>
  <c r="F438" i="101"/>
  <c r="AA17" i="99"/>
  <c r="BD17" i="99"/>
  <c r="R175" i="101"/>
  <c r="S99" i="101"/>
  <c r="AR8" i="99"/>
  <c r="EH47" i="99"/>
  <c r="AK453" i="101"/>
  <c r="U229" i="101"/>
  <c r="EE9" i="99"/>
  <c r="L378" i="101"/>
  <c r="S175" i="101"/>
  <c r="F156" i="101"/>
  <c r="S180" i="101"/>
  <c r="CQ48" i="99"/>
  <c r="EA10" i="99"/>
  <c r="T242" i="101"/>
  <c r="AB441" i="101"/>
  <c r="AB484" i="101" s="1"/>
  <c r="EX21" i="99"/>
  <c r="AP433" i="101"/>
  <c r="DP34" i="99"/>
  <c r="BJ52" i="99"/>
  <c r="AW24" i="99"/>
  <c r="N265" i="101"/>
  <c r="N55" i="101"/>
  <c r="L27" i="101"/>
  <c r="EC30" i="99"/>
  <c r="CU20" i="99"/>
  <c r="DA29" i="99"/>
  <c r="R421" i="101"/>
  <c r="ET55" i="99"/>
  <c r="R36" i="101"/>
  <c r="BK19" i="99"/>
  <c r="CA16" i="99"/>
  <c r="CZ35" i="99"/>
  <c r="M393" i="101"/>
  <c r="AR430" i="101"/>
  <c r="CN48" i="99"/>
  <c r="BK35" i="99"/>
  <c r="U76" i="101"/>
  <c r="F149" i="101"/>
  <c r="EA42" i="99"/>
  <c r="BO47" i="99"/>
  <c r="EV29" i="99"/>
  <c r="BC42" i="99"/>
  <c r="R26" i="101"/>
  <c r="T163" i="101"/>
  <c r="AU449" i="101"/>
  <c r="ER46" i="99"/>
  <c r="DR28" i="99"/>
  <c r="BO16" i="99"/>
  <c r="AL52" i="99"/>
  <c r="N134" i="101"/>
  <c r="CY23" i="99"/>
  <c r="DH51" i="99"/>
  <c r="AK442" i="101"/>
  <c r="AB433" i="101"/>
  <c r="AB476" i="101" s="1"/>
  <c r="BZ44" i="99"/>
  <c r="K178" i="101"/>
  <c r="AV49" i="99"/>
  <c r="L307" i="101"/>
  <c r="M306" i="101"/>
  <c r="EC39" i="99"/>
  <c r="AT25" i="99"/>
  <c r="EM50" i="99"/>
  <c r="D345" i="101"/>
  <c r="BF36" i="99"/>
  <c r="N217" i="101"/>
  <c r="E48" i="101"/>
  <c r="U380" i="101"/>
  <c r="N375" i="101"/>
  <c r="ED16" i="99"/>
  <c r="DJ40" i="99"/>
  <c r="DK33" i="99"/>
  <c r="R315" i="101"/>
  <c r="D95" i="101"/>
  <c r="S337" i="101"/>
  <c r="N371" i="101"/>
  <c r="DW42" i="99"/>
  <c r="T25" i="101"/>
  <c r="AP426" i="101"/>
  <c r="CC11" i="99"/>
  <c r="M264" i="101"/>
  <c r="DF17" i="99"/>
  <c r="BZ24" i="99"/>
  <c r="F217" i="101"/>
  <c r="BG19" i="99"/>
  <c r="M22" i="101"/>
  <c r="DF20" i="99"/>
  <c r="G122" i="101"/>
  <c r="EZ21" i="99"/>
  <c r="CM43" i="99"/>
  <c r="K223" i="101"/>
  <c r="EU53" i="99"/>
  <c r="AZ17" i="99"/>
  <c r="M128" i="101"/>
  <c r="CV51" i="99"/>
  <c r="K318" i="101"/>
  <c r="EN36" i="99"/>
  <c r="K426" i="101"/>
  <c r="L448" i="101" s="1"/>
  <c r="EM48" i="99"/>
  <c r="T267" i="101"/>
  <c r="U298" i="101"/>
  <c r="N355" i="101"/>
  <c r="DO12" i="99"/>
  <c r="N86" i="101"/>
  <c r="AT49" i="99"/>
  <c r="BD18" i="99"/>
  <c r="R27" i="101"/>
  <c r="CR15" i="99"/>
  <c r="G433" i="101"/>
  <c r="D407" i="101"/>
  <c r="R359" i="101"/>
  <c r="G203" i="101"/>
  <c r="BK49" i="99"/>
  <c r="R406" i="101"/>
  <c r="DE19" i="99"/>
  <c r="AB63" i="101"/>
  <c r="CY46" i="99"/>
  <c r="DK21" i="99"/>
  <c r="CA51" i="99"/>
  <c r="K243" i="101"/>
  <c r="AX11" i="99"/>
  <c r="F13" i="99"/>
  <c r="BN25" i="99"/>
  <c r="L94" i="101"/>
  <c r="M37" i="101"/>
  <c r="U51" i="101"/>
  <c r="EO19" i="99"/>
  <c r="CW35" i="99"/>
  <c r="M51" i="101"/>
  <c r="CP30" i="99"/>
  <c r="G255" i="101"/>
  <c r="EN39" i="99"/>
  <c r="BD33" i="99"/>
  <c r="EQ37" i="99"/>
  <c r="CS40" i="99"/>
  <c r="E199" i="101"/>
  <c r="EX15" i="99"/>
  <c r="D139" i="101"/>
  <c r="S114" i="101"/>
  <c r="F12" i="101"/>
  <c r="T51" i="101"/>
  <c r="U364" i="101"/>
  <c r="G256" i="101"/>
  <c r="Z17" i="99"/>
  <c r="DM9" i="99"/>
  <c r="EY37" i="99"/>
  <c r="BC51" i="99"/>
  <c r="EN11" i="99"/>
  <c r="AF32" i="99"/>
  <c r="K22" i="101"/>
  <c r="AQ57" i="99"/>
  <c r="T430" i="101"/>
  <c r="AZ26" i="99"/>
  <c r="S410" i="101"/>
  <c r="L166" i="101"/>
  <c r="CX21" i="99"/>
  <c r="DO35" i="99"/>
  <c r="CP38" i="99"/>
  <c r="G186" i="101"/>
  <c r="CP17" i="99"/>
  <c r="R41" i="101"/>
  <c r="BP36" i="99"/>
  <c r="AM433" i="101"/>
  <c r="AM465" i="101" s="1"/>
  <c r="BA31" i="99"/>
  <c r="DY19" i="99"/>
  <c r="T425" i="101"/>
  <c r="T447" i="101" s="1"/>
  <c r="BR29" i="99"/>
  <c r="ET49" i="99"/>
  <c r="K150" i="101"/>
  <c r="CK50" i="99"/>
  <c r="AE24" i="99"/>
  <c r="EQ34" i="99"/>
  <c r="BB24" i="99"/>
  <c r="AK423" i="101"/>
  <c r="T228" i="101"/>
  <c r="AK16" i="99"/>
  <c r="AE45" i="99"/>
  <c r="AS448" i="101"/>
  <c r="AS474" i="101" s="1"/>
  <c r="DH35" i="99"/>
  <c r="M54" i="101"/>
  <c r="F9" i="99"/>
  <c r="CZ47" i="99"/>
  <c r="DW20" i="99"/>
  <c r="AD57" i="99"/>
  <c r="BW13" i="99"/>
  <c r="F126" i="101"/>
  <c r="BT25" i="99"/>
  <c r="M380" i="101"/>
  <c r="CA31" i="99"/>
  <c r="EF57" i="99"/>
  <c r="BJ50" i="99"/>
  <c r="AR432" i="101"/>
  <c r="U175" i="101"/>
  <c r="AO9" i="99"/>
  <c r="EK9" i="99"/>
  <c r="F368" i="101"/>
  <c r="S432" i="101"/>
  <c r="AL449" i="101"/>
  <c r="AK51" i="99"/>
  <c r="CU24" i="99"/>
  <c r="AK426" i="101"/>
  <c r="T53" i="101"/>
  <c r="D176" i="101"/>
  <c r="CV25" i="99"/>
  <c r="CZ22" i="99"/>
  <c r="S178" i="101"/>
  <c r="U300" i="101"/>
  <c r="D55" i="101"/>
  <c r="CU8" i="99"/>
  <c r="AM422" i="101"/>
  <c r="L159" i="101"/>
  <c r="CW50" i="99"/>
  <c r="F410" i="101"/>
  <c r="R365" i="101"/>
  <c r="R349" i="101"/>
  <c r="DB9" i="99"/>
  <c r="M82" i="101"/>
  <c r="DQ54" i="99"/>
  <c r="T162" i="101"/>
  <c r="T247" i="101"/>
  <c r="EQ14" i="99"/>
  <c r="D219" i="101"/>
  <c r="CB41" i="99"/>
  <c r="U198" i="101"/>
  <c r="AZ21" i="99"/>
  <c r="BH10" i="99"/>
  <c r="DY35" i="99"/>
  <c r="AX36" i="99"/>
  <c r="BM56" i="99"/>
  <c r="E91" i="101"/>
  <c r="T161" i="101"/>
  <c r="D42" i="101"/>
  <c r="EY15" i="99"/>
  <c r="ET56" i="99"/>
  <c r="N162" i="101"/>
  <c r="EB13" i="99"/>
  <c r="AN441" i="101"/>
  <c r="CR33" i="99"/>
  <c r="BG14" i="99"/>
  <c r="E302" i="101"/>
  <c r="BV14" i="99"/>
  <c r="G57" i="101"/>
  <c r="BN28" i="99"/>
  <c r="T66" i="101"/>
  <c r="L10" i="99"/>
  <c r="U31" i="101"/>
  <c r="S142" i="101"/>
  <c r="AF24" i="99"/>
  <c r="CM21" i="99"/>
  <c r="BA451" i="101"/>
  <c r="M318" i="101"/>
  <c r="CO38" i="99"/>
  <c r="D290" i="101"/>
  <c r="E304" i="101"/>
  <c r="BJ12" i="99"/>
  <c r="E377" i="101"/>
  <c r="AP16" i="99"/>
  <c r="E432" i="101"/>
  <c r="E454" i="101" s="1"/>
  <c r="DT32" i="99"/>
  <c r="AN440" i="101"/>
  <c r="DN33" i="99"/>
  <c r="F216" i="101"/>
  <c r="EI47" i="99"/>
  <c r="DF27" i="99"/>
  <c r="N159" i="101"/>
  <c r="F203" i="101"/>
  <c r="M327" i="101"/>
  <c r="L82" i="101"/>
  <c r="R94" i="101"/>
  <c r="CS39" i="99"/>
  <c r="M58" i="101"/>
  <c r="D425" i="101"/>
  <c r="E447" i="101" s="1"/>
  <c r="L331" i="101"/>
  <c r="T32" i="101"/>
  <c r="M390" i="101"/>
  <c r="R126" i="101"/>
  <c r="EW54" i="99"/>
  <c r="U147" i="101"/>
  <c r="T258" i="101"/>
  <c r="K422" i="101"/>
  <c r="L444" i="101" s="1"/>
  <c r="AM431" i="101"/>
  <c r="CV37" i="99"/>
  <c r="BI57" i="99"/>
  <c r="DK57" i="99"/>
  <c r="R309" i="101"/>
  <c r="EC8" i="99"/>
  <c r="DS17" i="99"/>
  <c r="L189" i="101"/>
  <c r="S331" i="101"/>
  <c r="CA10" i="99"/>
  <c r="R263" i="101"/>
  <c r="BC36" i="99"/>
  <c r="EI45" i="99"/>
  <c r="E90" i="101"/>
  <c r="Z23" i="101"/>
  <c r="EM25" i="99"/>
  <c r="AA426" i="101"/>
  <c r="AA469" i="101" s="1"/>
  <c r="E123" i="101"/>
  <c r="EP16" i="99"/>
  <c r="BA441" i="101"/>
  <c r="AH35" i="99"/>
  <c r="F406" i="101"/>
  <c r="ED55" i="99"/>
  <c r="BB46" i="99"/>
  <c r="BC39" i="99"/>
  <c r="BT49" i="99"/>
  <c r="AP49" i="99"/>
  <c r="G408" i="101"/>
  <c r="EP50" i="99"/>
  <c r="R348" i="101"/>
  <c r="T432" i="101"/>
  <c r="G264" i="101"/>
  <c r="K415" i="101"/>
  <c r="M366" i="101"/>
  <c r="EJ19" i="99"/>
  <c r="EY42" i="99"/>
  <c r="AK14" i="99"/>
  <c r="EN43" i="99"/>
  <c r="AY18" i="99"/>
  <c r="T302" i="101"/>
  <c r="G96" i="101"/>
  <c r="DW48" i="99"/>
  <c r="K436" i="101"/>
  <c r="T149" i="101"/>
  <c r="AB45" i="101"/>
  <c r="CN31" i="99"/>
  <c r="K285" i="101"/>
  <c r="EP46" i="99"/>
  <c r="Y65" i="101"/>
  <c r="K350" i="101"/>
  <c r="BW10" i="99"/>
  <c r="EE33" i="99"/>
  <c r="EK40" i="99"/>
  <c r="EC38" i="99"/>
  <c r="G321" i="101"/>
  <c r="Y25" i="101"/>
  <c r="N218" i="101"/>
  <c r="U220" i="101"/>
  <c r="L368" i="101"/>
  <c r="G110" i="101"/>
  <c r="D401" i="101"/>
  <c r="DN30" i="99"/>
  <c r="EQ50" i="99"/>
  <c r="E18" i="101"/>
  <c r="BI37" i="99"/>
  <c r="DB21" i="99"/>
  <c r="G113" i="101"/>
  <c r="K113" i="101"/>
  <c r="D329" i="101"/>
  <c r="L338" i="101"/>
  <c r="L343" i="101"/>
  <c r="D280" i="101"/>
  <c r="T234" i="101"/>
  <c r="AM56" i="99"/>
  <c r="DU48" i="99"/>
  <c r="AG51" i="99"/>
  <c r="BI34" i="99"/>
  <c r="AB45" i="99"/>
  <c r="BG33" i="99"/>
  <c r="EX39" i="99"/>
  <c r="DQ46" i="99"/>
  <c r="K210" i="101"/>
  <c r="BT14" i="99"/>
  <c r="EW8" i="99"/>
  <c r="DS13" i="99"/>
  <c r="K255" i="101"/>
  <c r="BT34" i="99"/>
  <c r="AM28" i="99"/>
  <c r="G184" i="101"/>
  <c r="BS34" i="99"/>
  <c r="U299" i="101"/>
  <c r="T330" i="101"/>
  <c r="AW11" i="99"/>
  <c r="K273" i="101"/>
  <c r="BW33" i="99"/>
  <c r="BG18" i="99"/>
  <c r="AB31" i="101"/>
  <c r="D336" i="101"/>
  <c r="AE44" i="99"/>
  <c r="E262" i="101"/>
  <c r="BY11" i="99"/>
  <c r="BK16" i="99"/>
  <c r="AB22" i="101"/>
  <c r="K341" i="101"/>
  <c r="F21" i="101"/>
  <c r="BT32" i="99"/>
  <c r="DU16" i="99"/>
  <c r="AQ439" i="101"/>
  <c r="CT11" i="99"/>
  <c r="U22" i="101"/>
  <c r="AH33" i="99"/>
  <c r="K118" i="101"/>
  <c r="AU33" i="99"/>
  <c r="AB420" i="101"/>
  <c r="E26" i="101"/>
  <c r="CU38" i="99"/>
  <c r="BJ32" i="99"/>
  <c r="CV10" i="99"/>
  <c r="BU46" i="99"/>
  <c r="CL14" i="99"/>
  <c r="EV42" i="99"/>
  <c r="AT10" i="99"/>
  <c r="EP20" i="99"/>
  <c r="AY439" i="101"/>
  <c r="AY469" i="101" s="1"/>
  <c r="D179" i="101"/>
  <c r="M109" i="101"/>
  <c r="EA29" i="99"/>
  <c r="G373" i="101"/>
  <c r="AT23" i="99"/>
  <c r="Z16" i="101"/>
  <c r="DD56" i="99"/>
  <c r="AA24" i="99"/>
  <c r="D137" i="101"/>
  <c r="BM37" i="99"/>
  <c r="S195" i="101"/>
  <c r="DS45" i="99"/>
  <c r="DC31" i="99"/>
  <c r="AH38" i="99"/>
  <c r="M322" i="101"/>
  <c r="AP450" i="101"/>
  <c r="M80" i="101"/>
  <c r="BL53" i="99"/>
  <c r="EE41" i="99"/>
  <c r="R152" i="101"/>
  <c r="AO42" i="99"/>
  <c r="L268" i="101"/>
  <c r="DS48" i="99"/>
  <c r="N292" i="101"/>
  <c r="AJ25" i="99"/>
  <c r="DE8" i="99"/>
  <c r="BE41" i="99"/>
  <c r="M432" i="101"/>
  <c r="U394" i="101"/>
  <c r="E142" i="101"/>
  <c r="T433" i="101"/>
  <c r="DP31" i="99"/>
  <c r="EB33" i="99"/>
  <c r="M262" i="101"/>
  <c r="BS27" i="99"/>
  <c r="S271" i="101"/>
  <c r="EO57" i="99"/>
  <c r="DE45" i="99"/>
  <c r="CU14" i="99"/>
  <c r="K373" i="101"/>
  <c r="BG46" i="99"/>
  <c r="AW26" i="99"/>
  <c r="AN22" i="99"/>
  <c r="DB53" i="99"/>
  <c r="K379" i="101"/>
  <c r="R113" i="101"/>
  <c r="M245" i="101"/>
  <c r="EN37" i="99"/>
  <c r="E299" i="101"/>
  <c r="E407" i="101"/>
  <c r="R181" i="101"/>
  <c r="DB8" i="99"/>
  <c r="AQ56" i="99"/>
  <c r="EF39" i="99"/>
  <c r="S258" i="101"/>
  <c r="AL50" i="99"/>
  <c r="L149" i="101"/>
  <c r="EU23" i="99"/>
  <c r="U56" i="101"/>
  <c r="D67" i="101"/>
  <c r="EB10" i="99"/>
  <c r="CM35" i="99"/>
  <c r="AA447" i="101"/>
  <c r="ES35" i="99"/>
  <c r="CP15" i="99"/>
  <c r="AS12" i="99"/>
  <c r="EH29" i="99"/>
  <c r="K293" i="101"/>
  <c r="AS26" i="99"/>
  <c r="K256" i="101"/>
  <c r="U111" i="101"/>
  <c r="S177" i="101"/>
  <c r="EK39" i="99"/>
  <c r="F275" i="101"/>
  <c r="U71" i="101"/>
  <c r="BR16" i="99"/>
  <c r="CA34" i="99"/>
  <c r="F135" i="101"/>
  <c r="AS51" i="99"/>
  <c r="E13" i="101"/>
  <c r="DJ49" i="99"/>
  <c r="M43" i="101"/>
  <c r="L25" i="101"/>
  <c r="EO43" i="99"/>
  <c r="F189" i="101"/>
  <c r="EJ10" i="99"/>
  <c r="DG14" i="99"/>
  <c r="DH38" i="99"/>
  <c r="DX54" i="99"/>
  <c r="EA12" i="99"/>
  <c r="Y39" i="101"/>
  <c r="BM29" i="99"/>
  <c r="S344" i="101"/>
  <c r="D206" i="101"/>
  <c r="D240" i="101"/>
  <c r="F399" i="101"/>
  <c r="AY422" i="101"/>
  <c r="U197" i="101"/>
  <c r="N210" i="101"/>
  <c r="BE16" i="99"/>
  <c r="T294" i="101"/>
  <c r="DC17" i="99"/>
  <c r="EC23" i="99"/>
  <c r="AY55" i="99"/>
  <c r="BZ16" i="99"/>
  <c r="N372" i="101"/>
  <c r="E164" i="101"/>
  <c r="DH16" i="99"/>
  <c r="F400" i="101"/>
  <c r="CL52" i="99"/>
  <c r="T290" i="101"/>
  <c r="R43" i="101"/>
  <c r="R264" i="101"/>
  <c r="G325" i="101"/>
  <c r="AB29" i="101"/>
  <c r="DF16" i="99"/>
  <c r="EW53" i="99"/>
  <c r="EJ37" i="99"/>
  <c r="DC45" i="99"/>
  <c r="AV440" i="101"/>
  <c r="AV33" i="99"/>
  <c r="DN10" i="99"/>
  <c r="EH56" i="99"/>
  <c r="G337" i="101"/>
  <c r="EN29" i="99"/>
  <c r="ER10" i="99"/>
  <c r="AB59" i="101"/>
  <c r="ER33" i="99"/>
  <c r="L121" i="101"/>
  <c r="L158" i="101"/>
  <c r="CW18" i="99"/>
  <c r="BI42" i="99"/>
  <c r="DG31" i="99"/>
  <c r="AW46" i="99"/>
  <c r="AB26" i="101"/>
  <c r="BN31" i="99"/>
  <c r="DD32" i="99"/>
  <c r="AN435" i="101"/>
  <c r="AB428" i="101"/>
  <c r="Z36" i="101"/>
  <c r="E188" i="101"/>
  <c r="AQ28" i="99"/>
  <c r="EO17" i="99"/>
  <c r="BY43" i="99"/>
  <c r="EI41" i="99"/>
  <c r="EH15" i="99"/>
  <c r="M9" i="101"/>
  <c r="Y10" i="99"/>
  <c r="U353" i="101"/>
  <c r="DQ57" i="99"/>
  <c r="L248" i="101"/>
  <c r="S83" i="101"/>
  <c r="K330" i="101"/>
  <c r="D128" i="101"/>
  <c r="CQ57" i="99"/>
  <c r="D268" i="101"/>
  <c r="DW55" i="99"/>
  <c r="DZ31" i="99"/>
  <c r="DU29" i="99"/>
  <c r="AW424" i="101"/>
  <c r="AW460" i="101" s="1"/>
  <c r="BU29" i="99"/>
  <c r="BT41" i="99"/>
  <c r="CA20" i="99"/>
  <c r="BJ34" i="99"/>
  <c r="BD14" i="99"/>
  <c r="E431" i="101"/>
  <c r="E453" i="101" s="1"/>
  <c r="EB51" i="99"/>
  <c r="F304" i="101"/>
  <c r="D51" i="101"/>
  <c r="DW15" i="99"/>
  <c r="K81" i="101"/>
  <c r="AF8" i="99"/>
  <c r="N163" i="101"/>
  <c r="N405" i="101"/>
  <c r="U232" i="101"/>
  <c r="AB65" i="101"/>
  <c r="U35" i="101"/>
  <c r="K20" i="101"/>
  <c r="DJ27" i="99"/>
  <c r="N359" i="101"/>
  <c r="L342" i="101"/>
  <c r="AR52" i="99"/>
  <c r="D103" i="101"/>
  <c r="BQ42" i="99"/>
  <c r="F114" i="101"/>
  <c r="T42" i="101"/>
  <c r="E101" i="101"/>
  <c r="Y8" i="101"/>
  <c r="CX18" i="99"/>
  <c r="EV39" i="99"/>
  <c r="Y456" i="101"/>
  <c r="D250" i="101"/>
  <c r="EO34" i="99"/>
  <c r="E12" i="101"/>
  <c r="U105" i="101"/>
  <c r="Z14" i="99"/>
  <c r="E14" i="101"/>
  <c r="CY19" i="99"/>
  <c r="DO36" i="99"/>
  <c r="S11" i="101"/>
  <c r="AO452" i="101"/>
  <c r="AO473" i="101" s="1"/>
  <c r="CV22" i="99"/>
  <c r="AY52" i="99"/>
  <c r="L15" i="101"/>
  <c r="BK15" i="99"/>
  <c r="R141" i="101"/>
  <c r="S403" i="101"/>
  <c r="E230" i="101"/>
  <c r="E200" i="101"/>
  <c r="CL26" i="99"/>
  <c r="CY44" i="99"/>
  <c r="F191" i="101"/>
  <c r="DC28" i="99"/>
  <c r="D78" i="101"/>
  <c r="F341" i="101"/>
  <c r="U201" i="101"/>
  <c r="N435" i="101"/>
  <c r="L104" i="101"/>
  <c r="R39" i="101"/>
  <c r="AK425" i="101"/>
  <c r="AK458" i="101" s="1"/>
  <c r="AO22" i="99"/>
  <c r="N269" i="101"/>
  <c r="BM51" i="99"/>
  <c r="D145" i="101"/>
  <c r="N148" i="101"/>
  <c r="K237" i="101"/>
  <c r="EG42" i="99"/>
  <c r="EU19" i="99"/>
  <c r="G330" i="101"/>
  <c r="CR16" i="99"/>
  <c r="G258" i="101"/>
  <c r="R38" i="101"/>
  <c r="DZ49" i="99"/>
  <c r="EU40" i="99"/>
  <c r="BA442" i="101"/>
  <c r="BA470" i="101" s="1"/>
  <c r="S317" i="101"/>
  <c r="R434" i="101"/>
  <c r="M136" i="101"/>
  <c r="CC12" i="99"/>
  <c r="F66" i="101"/>
  <c r="M183" i="101"/>
  <c r="CU34" i="99"/>
  <c r="S75" i="101"/>
  <c r="DH47" i="99"/>
  <c r="M244" i="101"/>
  <c r="E176" i="101"/>
  <c r="ES54" i="99"/>
  <c r="DI16" i="99"/>
  <c r="DW51" i="99"/>
  <c r="EJ30" i="99"/>
  <c r="ED15" i="99"/>
  <c r="CY13" i="99"/>
  <c r="CZ11" i="99"/>
  <c r="ED21" i="99"/>
  <c r="CX9" i="99"/>
  <c r="BF14" i="99"/>
  <c r="DW44" i="99"/>
  <c r="AH14" i="99"/>
  <c r="M314" i="101"/>
  <c r="AM423" i="101"/>
  <c r="DJ45" i="99"/>
  <c r="AQ45" i="99"/>
  <c r="M413" i="101"/>
  <c r="AT29" i="99"/>
  <c r="M229" i="101"/>
  <c r="BQ54" i="99"/>
  <c r="K193" i="101"/>
  <c r="AL22" i="99"/>
  <c r="S38" i="101"/>
  <c r="Y10" i="101"/>
  <c r="D359" i="101"/>
  <c r="EW40" i="99"/>
  <c r="U258" i="101"/>
  <c r="R321" i="101"/>
  <c r="S388" i="101"/>
  <c r="F57" i="101"/>
  <c r="BP35" i="99"/>
  <c r="AL44" i="99"/>
  <c r="DI49" i="99"/>
  <c r="L162" i="101"/>
  <c r="E161" i="101"/>
  <c r="G150" i="101"/>
  <c r="EH43" i="99"/>
  <c r="BM46" i="99"/>
  <c r="K153" i="101"/>
  <c r="EB57" i="99"/>
  <c r="T222" i="101"/>
  <c r="EO40" i="99"/>
  <c r="BM19" i="99"/>
  <c r="EG52" i="99"/>
  <c r="DD36" i="99"/>
  <c r="BH20" i="99"/>
  <c r="BZ18" i="99"/>
  <c r="M234" i="101"/>
  <c r="CX35" i="99"/>
  <c r="U376" i="101"/>
  <c r="D306" i="101"/>
  <c r="DK28" i="99"/>
  <c r="CP27" i="99"/>
  <c r="K264" i="101"/>
  <c r="AJ10" i="99"/>
  <c r="D39" i="101"/>
  <c r="BF49" i="99"/>
  <c r="DV54" i="99"/>
  <c r="AZ50" i="99"/>
  <c r="AO444" i="101"/>
  <c r="T362" i="101"/>
  <c r="L366" i="101"/>
  <c r="BA421" i="101"/>
  <c r="BV34" i="99"/>
  <c r="EA17" i="99"/>
  <c r="N430" i="101"/>
  <c r="N452" i="101" s="1"/>
  <c r="AD8" i="99"/>
  <c r="CA39" i="99"/>
  <c r="E42" i="101"/>
  <c r="R244" i="101"/>
  <c r="Z33" i="101"/>
  <c r="DM33" i="99"/>
  <c r="U423" i="101"/>
  <c r="U445" i="101" s="1"/>
  <c r="D130" i="101"/>
  <c r="AD33" i="99"/>
  <c r="DP53" i="99"/>
  <c r="E250" i="101"/>
  <c r="BX21" i="99"/>
  <c r="CR36" i="99"/>
  <c r="R353" i="101"/>
  <c r="BW29" i="99"/>
  <c r="AX54" i="99"/>
  <c r="AY30" i="99"/>
  <c r="D360" i="101"/>
  <c r="BF44" i="99"/>
  <c r="DF23" i="99"/>
  <c r="BB43" i="99"/>
  <c r="L405" i="101"/>
  <c r="EG22" i="99"/>
  <c r="CW24" i="99"/>
  <c r="K57" i="101"/>
  <c r="EE36" i="99"/>
  <c r="AW8" i="99"/>
  <c r="F265" i="101"/>
  <c r="AS16" i="99"/>
  <c r="AP36" i="99"/>
  <c r="CZ46" i="99"/>
  <c r="D261" i="101"/>
  <c r="D91" i="101"/>
  <c r="L163" i="101"/>
  <c r="Y424" i="101"/>
  <c r="K103" i="101"/>
  <c r="AN12" i="99"/>
  <c r="BU54" i="99"/>
  <c r="U288" i="101"/>
  <c r="EL15" i="99"/>
  <c r="AA35" i="101"/>
  <c r="BI26" i="99"/>
  <c r="AY433" i="101"/>
  <c r="DA12" i="99"/>
  <c r="F407" i="101"/>
  <c r="D83" i="101"/>
  <c r="N302" i="101"/>
  <c r="S284" i="101"/>
  <c r="BV40" i="99"/>
  <c r="U29" i="101"/>
  <c r="AI16" i="99"/>
  <c r="EX38" i="99"/>
  <c r="BO11" i="99"/>
  <c r="AX28" i="99"/>
  <c r="BP40" i="99"/>
  <c r="AZ9" i="99"/>
  <c r="BH48" i="99"/>
  <c r="ED36" i="99"/>
  <c r="DO50" i="99"/>
  <c r="D148" i="101"/>
  <c r="D414" i="101"/>
  <c r="CT13" i="99"/>
  <c r="EO13" i="99"/>
  <c r="BV8" i="99"/>
  <c r="DI31" i="99"/>
  <c r="N201" i="101"/>
  <c r="BU47" i="99"/>
  <c r="BF33" i="99"/>
  <c r="N102" i="101"/>
  <c r="CL39" i="99"/>
  <c r="BG54" i="99"/>
  <c r="R350" i="101"/>
  <c r="AD26" i="99"/>
  <c r="F426" i="101"/>
  <c r="L65" i="101"/>
  <c r="EY26" i="99"/>
  <c r="AZ452" i="101"/>
  <c r="AZ473" i="101" s="1"/>
  <c r="EE48" i="99"/>
  <c r="BA20" i="99"/>
  <c r="D399" i="101"/>
  <c r="DF51" i="99"/>
  <c r="BE46" i="99"/>
  <c r="E353" i="101"/>
  <c r="T164" i="101"/>
  <c r="AW33" i="99"/>
  <c r="U282" i="101"/>
  <c r="L93" i="101"/>
  <c r="AF28" i="99"/>
  <c r="AQ51" i="99"/>
  <c r="AY434" i="101"/>
  <c r="AY463" i="101" s="1"/>
  <c r="ER13" i="99"/>
  <c r="M247" i="101"/>
  <c r="CN55" i="99"/>
  <c r="E215" i="101"/>
  <c r="AX10" i="99"/>
  <c r="DT46" i="99"/>
  <c r="AK48" i="99"/>
  <c r="DI9" i="99"/>
  <c r="EJ57" i="99"/>
  <c r="K317" i="101"/>
  <c r="CV17" i="99"/>
  <c r="DA35" i="99"/>
  <c r="L150" i="101"/>
  <c r="S190" i="101"/>
  <c r="M166" i="101"/>
  <c r="AZ39" i="99"/>
  <c r="AA455" i="101"/>
  <c r="AU42" i="99"/>
  <c r="L400" i="101"/>
  <c r="DF30" i="99"/>
  <c r="E68" i="101"/>
  <c r="EM10" i="99"/>
  <c r="G118" i="101"/>
  <c r="K179" i="101"/>
  <c r="CV20" i="99"/>
  <c r="AB53" i="101"/>
  <c r="S293" i="101"/>
  <c r="N108" i="101"/>
  <c r="K8" i="99"/>
  <c r="DU25" i="99"/>
  <c r="F89" i="101"/>
  <c r="M415" i="101"/>
  <c r="CL20" i="99"/>
  <c r="CL13" i="99"/>
  <c r="BI14" i="99"/>
  <c r="N436" i="101"/>
  <c r="M150" i="101"/>
  <c r="D356" i="101"/>
  <c r="EC54" i="99"/>
  <c r="G302" i="101"/>
  <c r="CL42" i="99"/>
  <c r="BP49" i="99"/>
  <c r="DC18" i="99"/>
  <c r="U397" i="101"/>
  <c r="M420" i="101"/>
  <c r="EC20" i="99"/>
  <c r="AP441" i="101"/>
  <c r="EP29" i="99"/>
  <c r="F45" i="101"/>
  <c r="AJ43" i="99"/>
  <c r="D90" i="101"/>
  <c r="R134" i="101"/>
  <c r="E354" i="101"/>
  <c r="R148" i="101"/>
  <c r="Z35" i="99"/>
  <c r="E306" i="101"/>
  <c r="F394" i="101"/>
  <c r="AK431" i="101"/>
  <c r="EN40" i="99"/>
  <c r="CP35" i="99"/>
  <c r="T150" i="101"/>
  <c r="G132" i="101"/>
  <c r="L206" i="101"/>
  <c r="L106" i="101"/>
  <c r="BH53" i="99"/>
  <c r="K323" i="101"/>
  <c r="F50" i="101"/>
  <c r="M310" i="101"/>
  <c r="CA48" i="99"/>
  <c r="BA10" i="99"/>
  <c r="AJ28" i="99"/>
  <c r="BQ35" i="99"/>
  <c r="BO19" i="99"/>
  <c r="N196" i="101"/>
  <c r="DU49" i="99"/>
  <c r="BN26" i="99"/>
  <c r="N280" i="101"/>
  <c r="U195" i="101"/>
  <c r="D428" i="101"/>
  <c r="CR25" i="99"/>
  <c r="K361" i="101"/>
  <c r="EP41" i="99"/>
  <c r="S315" i="101"/>
  <c r="CR48" i="99"/>
  <c r="DU26" i="99"/>
  <c r="CK9" i="99"/>
  <c r="D203" i="101"/>
  <c r="AF51" i="99"/>
  <c r="EH44" i="99"/>
  <c r="DW54" i="99"/>
  <c r="AR57" i="99"/>
  <c r="E213" i="101"/>
  <c r="BL19" i="99"/>
  <c r="DL8" i="99"/>
  <c r="AO39" i="99"/>
  <c r="F41" i="101"/>
  <c r="G93" i="101"/>
  <c r="F338" i="101"/>
  <c r="D156" i="101"/>
  <c r="R71" i="101"/>
  <c r="T408" i="101"/>
  <c r="AZ450" i="101"/>
  <c r="M344" i="101"/>
  <c r="K13" i="101"/>
  <c r="K134" i="101"/>
  <c r="BR17" i="99"/>
  <c r="AT20" i="99"/>
  <c r="N314" i="101"/>
  <c r="U102" i="101"/>
  <c r="K156" i="101"/>
  <c r="K398" i="101"/>
  <c r="M27" i="101"/>
  <c r="K250" i="101"/>
  <c r="EQ43" i="99"/>
  <c r="BH47" i="99"/>
  <c r="D40" i="101"/>
  <c r="DQ39" i="99"/>
  <c r="DU18" i="99"/>
  <c r="CV34" i="99"/>
  <c r="K345" i="101"/>
  <c r="BG9" i="99"/>
  <c r="D25" i="101"/>
  <c r="G240" i="101"/>
  <c r="M375" i="101"/>
  <c r="DV20" i="99"/>
  <c r="U422" i="101"/>
  <c r="U444" i="101" s="1"/>
  <c r="DS23" i="99"/>
  <c r="K151" i="101"/>
  <c r="CT48" i="99"/>
  <c r="D346" i="101"/>
  <c r="AH45" i="99"/>
  <c r="DA19" i="99"/>
  <c r="ET47" i="99"/>
  <c r="U110" i="101"/>
  <c r="N9" i="101"/>
  <c r="BF26" i="99"/>
  <c r="S434" i="101"/>
  <c r="T208" i="101"/>
  <c r="Z52" i="99"/>
  <c r="EU56" i="99"/>
  <c r="E235" i="101"/>
  <c r="K64" i="101"/>
  <c r="T137" i="101"/>
  <c r="BG26" i="99"/>
  <c r="G216" i="101"/>
  <c r="CA13" i="99"/>
  <c r="Z24" i="101"/>
  <c r="L240" i="101"/>
  <c r="G238" i="101"/>
  <c r="F207" i="101"/>
  <c r="CZ45" i="99"/>
  <c r="DM31" i="99"/>
  <c r="BV21" i="99"/>
  <c r="G15" i="101"/>
  <c r="AX453" i="101"/>
  <c r="BH28" i="99"/>
  <c r="AB19" i="99"/>
  <c r="M31" i="101"/>
  <c r="U349" i="101"/>
  <c r="EG20" i="99"/>
  <c r="DK35" i="99"/>
  <c r="DT37" i="99"/>
  <c r="S219" i="101"/>
  <c r="Y422" i="101"/>
  <c r="Y427" i="101"/>
  <c r="Z470" i="101" s="1"/>
  <c r="CY49" i="99"/>
  <c r="CZ50" i="99"/>
  <c r="BQ15" i="99"/>
  <c r="N336" i="101"/>
  <c r="K300" i="101"/>
  <c r="EL13" i="99"/>
  <c r="DE25" i="99"/>
  <c r="R398" i="101"/>
  <c r="EN52" i="99"/>
  <c r="BG32" i="99"/>
  <c r="T292" i="101"/>
  <c r="AK41" i="99"/>
  <c r="M399" i="101"/>
  <c r="N167" i="101"/>
  <c r="AW56" i="99"/>
  <c r="R123" i="101"/>
  <c r="E46" i="101"/>
  <c r="G406" i="101"/>
  <c r="R80" i="101"/>
  <c r="L365" i="101"/>
  <c r="L357" i="101"/>
  <c r="AE41" i="99"/>
  <c r="DY50" i="99"/>
  <c r="AR44" i="99"/>
  <c r="T82" i="101"/>
  <c r="E410" i="101"/>
  <c r="T386" i="101"/>
  <c r="DR43" i="99"/>
  <c r="AG30" i="99"/>
  <c r="CY43" i="99"/>
  <c r="BA27" i="99"/>
  <c r="AQ40" i="99"/>
  <c r="BT37" i="99"/>
  <c r="ED57" i="99"/>
  <c r="DK32" i="99"/>
  <c r="CQ17" i="99"/>
  <c r="CY47" i="99"/>
  <c r="G402" i="101"/>
  <c r="D331" i="101"/>
  <c r="G173" i="101"/>
  <c r="BA44" i="99"/>
  <c r="AU50" i="99"/>
  <c r="R194" i="101"/>
  <c r="D21" i="101"/>
  <c r="AD17" i="99"/>
  <c r="E420" i="101"/>
  <c r="E442" i="101" s="1"/>
  <c r="T264" i="101"/>
  <c r="D388" i="101"/>
  <c r="DE23" i="99"/>
  <c r="AG14" i="99"/>
  <c r="BV22" i="99"/>
  <c r="CB21" i="99"/>
  <c r="BQ43" i="99"/>
  <c r="L57" i="101"/>
  <c r="T265" i="101"/>
  <c r="EP8" i="99"/>
  <c r="D298" i="101"/>
  <c r="U121" i="101"/>
  <c r="AK31" i="99"/>
  <c r="G51" i="101"/>
  <c r="S171" i="101"/>
  <c r="K100" i="101"/>
  <c r="ED41" i="99"/>
  <c r="EV33" i="99"/>
  <c r="BF53" i="99"/>
  <c r="E373" i="101"/>
  <c r="CK36" i="99"/>
  <c r="DF21" i="99"/>
  <c r="CP47" i="99"/>
  <c r="EC57" i="99"/>
  <c r="DK12" i="99"/>
  <c r="DH28" i="99"/>
  <c r="DV46" i="99"/>
  <c r="S29" i="101"/>
  <c r="U432" i="101"/>
  <c r="BU27" i="99"/>
  <c r="F93" i="101"/>
  <c r="K8" i="101"/>
  <c r="CX23" i="99"/>
  <c r="K244" i="101"/>
  <c r="CW8" i="99"/>
  <c r="AV24" i="99"/>
  <c r="AM50" i="99"/>
  <c r="Z54" i="99"/>
  <c r="EW20" i="99"/>
  <c r="DL37" i="99"/>
  <c r="G323" i="101"/>
  <c r="S375" i="101"/>
  <c r="BG53" i="99"/>
  <c r="BG56" i="99"/>
  <c r="CZ16" i="99"/>
  <c r="T15" i="101"/>
  <c r="G209" i="101"/>
  <c r="DX23" i="99"/>
  <c r="E242" i="101"/>
  <c r="R197" i="101"/>
  <c r="AG28" i="99"/>
  <c r="U257" i="101"/>
  <c r="N208" i="101"/>
  <c r="E130" i="101"/>
  <c r="N78" i="101"/>
  <c r="BA435" i="101"/>
  <c r="AV23" i="99"/>
  <c r="BV10" i="99"/>
  <c r="G52" i="101"/>
  <c r="BQ44" i="99"/>
  <c r="R286" i="101"/>
  <c r="N351" i="101"/>
  <c r="AY44" i="99"/>
  <c r="CP34" i="99"/>
  <c r="E137" i="101"/>
  <c r="CC44" i="99"/>
  <c r="BF22" i="99"/>
  <c r="G213" i="101"/>
  <c r="G197" i="101"/>
  <c r="R227" i="101"/>
  <c r="R79" i="101"/>
  <c r="M36" i="101"/>
  <c r="CZ34" i="99"/>
  <c r="AB450" i="101"/>
  <c r="BS41" i="99"/>
  <c r="AS435" i="101"/>
  <c r="U16" i="101"/>
  <c r="AG33" i="99"/>
  <c r="ET17" i="99"/>
  <c r="R235" i="101"/>
  <c r="R338" i="101"/>
  <c r="S92" i="101"/>
  <c r="G394" i="101"/>
  <c r="DE14" i="99"/>
  <c r="AK439" i="101"/>
  <c r="AK469" i="101" s="1"/>
  <c r="T230" i="101"/>
  <c r="K60" i="101"/>
  <c r="CQ32" i="99"/>
  <c r="K133" i="101"/>
  <c r="CO55" i="99"/>
  <c r="K33" i="101"/>
  <c r="BL50" i="99"/>
  <c r="BH50" i="99"/>
  <c r="Z32" i="99"/>
  <c r="F253" i="101"/>
  <c r="L263" i="101"/>
  <c r="EQ49" i="99"/>
  <c r="AM16" i="99"/>
  <c r="ES53" i="99"/>
  <c r="BS23" i="99"/>
  <c r="T284" i="101"/>
  <c r="E99" i="101"/>
  <c r="BC15" i="99"/>
  <c r="BQ21" i="99"/>
  <c r="G259" i="101"/>
  <c r="L53" i="101"/>
  <c r="D340" i="101"/>
  <c r="G156" i="101"/>
  <c r="EY16" i="99"/>
  <c r="EP51" i="99"/>
  <c r="U126" i="101"/>
  <c r="N431" i="101"/>
  <c r="AQ432" i="101"/>
  <c r="BI43" i="99"/>
  <c r="G162" i="101"/>
  <c r="N200" i="101"/>
  <c r="S90" i="101"/>
  <c r="AX25" i="99"/>
  <c r="AM10" i="99"/>
  <c r="AO25" i="99"/>
  <c r="N184" i="101"/>
  <c r="BO8" i="99"/>
  <c r="T156" i="101"/>
  <c r="AZ57" i="99"/>
  <c r="BX17" i="99"/>
  <c r="EI24" i="99"/>
  <c r="E358" i="101"/>
  <c r="K127" i="101"/>
  <c r="EW27" i="99"/>
  <c r="AA21" i="101"/>
  <c r="M141" i="101"/>
  <c r="U403" i="101"/>
  <c r="DE54" i="99"/>
  <c r="EA21" i="99"/>
  <c r="AO56" i="99"/>
  <c r="K377" i="101"/>
  <c r="BX13" i="99"/>
  <c r="DW37" i="99"/>
  <c r="DI18" i="99"/>
  <c r="AA22" i="101"/>
  <c r="AW49" i="99"/>
  <c r="DR34" i="99"/>
  <c r="L155" i="101"/>
  <c r="E438" i="101"/>
  <c r="L69" i="101"/>
  <c r="U144" i="101"/>
  <c r="T136" i="101"/>
  <c r="R284" i="101"/>
  <c r="E223" i="101"/>
  <c r="Y49" i="101"/>
  <c r="DO29" i="99"/>
  <c r="AL16" i="99"/>
  <c r="EA25" i="99"/>
  <c r="AQ18" i="99"/>
  <c r="R97" i="101"/>
  <c r="R9" i="101"/>
  <c r="E10" i="101"/>
  <c r="EJ43" i="99"/>
  <c r="K110" i="101"/>
  <c r="DD28" i="99"/>
  <c r="F408" i="101"/>
  <c r="ED38" i="99"/>
  <c r="M10" i="101"/>
  <c r="R347" i="101"/>
  <c r="EG44" i="99"/>
  <c r="DB30" i="99"/>
  <c r="EN46" i="99"/>
  <c r="F409" i="101"/>
  <c r="AK35" i="99"/>
  <c r="CS31" i="99"/>
  <c r="BH34" i="99"/>
  <c r="D408" i="101"/>
  <c r="AU12" i="99"/>
  <c r="R240" i="101"/>
  <c r="CY34" i="99"/>
  <c r="E36" i="101"/>
  <c r="EJ8" i="99"/>
  <c r="G268" i="101"/>
  <c r="F124" i="101"/>
  <c r="BQ20" i="99"/>
  <c r="AS421" i="101"/>
  <c r="S426" i="101"/>
  <c r="S448" i="101" s="1"/>
  <c r="AE40" i="99"/>
  <c r="G42" i="101"/>
  <c r="EG36" i="99"/>
  <c r="BI40" i="99"/>
  <c r="AW443" i="101"/>
  <c r="AW468" i="101" s="1"/>
  <c r="DY45" i="99"/>
  <c r="BO46" i="99"/>
  <c r="EE15" i="99"/>
  <c r="CN51" i="99"/>
  <c r="AD42" i="99"/>
  <c r="DL53" i="99"/>
  <c r="G339" i="101"/>
  <c r="AH29" i="99"/>
  <c r="K429" i="101"/>
  <c r="N451" i="101" s="1"/>
  <c r="CR56" i="99"/>
  <c r="AS426" i="101"/>
  <c r="K316" i="101"/>
  <c r="S401" i="101"/>
  <c r="DZ26" i="99"/>
  <c r="M14" i="101"/>
  <c r="BS39" i="99"/>
  <c r="E111" i="101"/>
  <c r="AL451" i="101"/>
  <c r="BQ41" i="99"/>
  <c r="EK12" i="99"/>
  <c r="R238" i="101"/>
  <c r="AE31" i="99"/>
  <c r="AA36" i="101"/>
  <c r="D97" i="101"/>
  <c r="EP48" i="99"/>
  <c r="ED45" i="99"/>
  <c r="L309" i="101"/>
  <c r="T11" i="101"/>
  <c r="J15" i="99"/>
  <c r="DU46" i="99"/>
  <c r="T251" i="101"/>
  <c r="Z64" i="101"/>
  <c r="BL55" i="99"/>
  <c r="U366" i="101"/>
  <c r="AP45" i="99"/>
  <c r="AX37" i="99"/>
  <c r="ES34" i="99"/>
  <c r="T9" i="99"/>
  <c r="AZ28" i="99"/>
  <c r="G250" i="101"/>
  <c r="D330" i="101"/>
  <c r="EM11" i="99"/>
  <c r="U9" i="101"/>
  <c r="BV16" i="99"/>
  <c r="AT21" i="99"/>
  <c r="AP13" i="99"/>
  <c r="T342" i="101"/>
  <c r="EM41" i="99"/>
  <c r="S422" i="101"/>
  <c r="S444" i="101" s="1"/>
  <c r="D222" i="101"/>
  <c r="CM32" i="99"/>
  <c r="G279" i="101"/>
  <c r="L161" i="101"/>
  <c r="EL36" i="99"/>
  <c r="BY56" i="99"/>
  <c r="K99" i="101"/>
  <c r="AM441" i="101"/>
  <c r="AV430" i="101"/>
  <c r="AV464" i="101" s="1"/>
  <c r="U39" i="101"/>
  <c r="Z29" i="99"/>
  <c r="BO17" i="99"/>
  <c r="G407" i="101"/>
  <c r="F144" i="101"/>
  <c r="DN46" i="99"/>
  <c r="BW41" i="99"/>
  <c r="G146" i="101"/>
  <c r="Z10" i="99"/>
  <c r="DN40" i="99"/>
  <c r="L305" i="101"/>
  <c r="BT18" i="99"/>
  <c r="F158" i="101"/>
  <c r="CS52" i="99"/>
  <c r="F107" i="101"/>
  <c r="L249" i="101"/>
  <c r="K324" i="101"/>
  <c r="G356" i="101"/>
  <c r="R12" i="101"/>
  <c r="D81" i="101"/>
  <c r="BR25" i="99"/>
  <c r="DI38" i="99"/>
  <c r="CY14" i="99"/>
  <c r="BA41" i="99"/>
  <c r="G149" i="101"/>
  <c r="EF16" i="99"/>
  <c r="N231" i="101"/>
  <c r="CL41" i="99"/>
  <c r="DA25" i="99"/>
  <c r="BJ56" i="99"/>
  <c r="G382" i="101"/>
  <c r="AG42" i="99"/>
  <c r="U109" i="101"/>
  <c r="T86" i="101"/>
  <c r="EV8" i="99"/>
  <c r="DX9" i="99"/>
  <c r="AW18" i="99"/>
  <c r="AI44" i="99"/>
  <c r="L431" i="101"/>
  <c r="Y17" i="101"/>
  <c r="AS443" i="101"/>
  <c r="AS468" i="101" s="1"/>
  <c r="D88" i="101"/>
  <c r="EZ56" i="99"/>
  <c r="CR18" i="99"/>
  <c r="DV50" i="99"/>
  <c r="DB51" i="99"/>
  <c r="M331" i="101"/>
  <c r="M299" i="101"/>
  <c r="BJ30" i="99"/>
  <c r="N327" i="101"/>
  <c r="E426" i="101"/>
  <c r="CA49" i="99"/>
  <c r="S288" i="101"/>
  <c r="BA444" i="101"/>
  <c r="AI9" i="99"/>
  <c r="EQ30" i="99"/>
  <c r="K167" i="101"/>
  <c r="R135" i="101"/>
  <c r="DL50" i="99"/>
  <c r="T291" i="101"/>
  <c r="N226" i="101"/>
  <c r="N57" i="101"/>
  <c r="DO27" i="99"/>
  <c r="N40" i="101"/>
  <c r="BG11" i="99"/>
  <c r="Y13" i="99"/>
  <c r="E312" i="101"/>
  <c r="EU52" i="99"/>
  <c r="R44" i="101"/>
  <c r="CA57" i="99"/>
  <c r="AW17" i="99"/>
  <c r="AE37" i="99"/>
  <c r="AY28" i="99"/>
  <c r="DN29" i="99"/>
  <c r="DL34" i="99"/>
  <c r="K278" i="101"/>
  <c r="AI11" i="99"/>
  <c r="T144" i="101"/>
  <c r="AN57" i="99"/>
  <c r="L186" i="101"/>
  <c r="BT28" i="99"/>
  <c r="CL34" i="99"/>
  <c r="S152" i="101"/>
  <c r="T187" i="101"/>
  <c r="ET57" i="99"/>
  <c r="R67" i="101"/>
  <c r="AO32" i="99"/>
  <c r="R66" i="101"/>
  <c r="U309" i="101"/>
  <c r="F118" i="101"/>
  <c r="AQ449" i="101"/>
  <c r="AJ24" i="99"/>
  <c r="EL8" i="99"/>
  <c r="BM39" i="99"/>
  <c r="E331" i="101"/>
  <c r="EZ10" i="99"/>
  <c r="M180" i="101"/>
  <c r="DA41" i="99"/>
  <c r="O10" i="99"/>
  <c r="K260" i="101"/>
  <c r="G36" i="101"/>
  <c r="DX8" i="99"/>
  <c r="CA33" i="99"/>
  <c r="BQ12" i="99"/>
  <c r="T56" i="101"/>
  <c r="AZ451" i="101"/>
  <c r="AZ475" i="101" s="1"/>
  <c r="AO11" i="99"/>
  <c r="DR16" i="99"/>
  <c r="M186" i="101"/>
  <c r="Z437" i="101"/>
  <c r="BY37" i="99"/>
  <c r="D276" i="101"/>
  <c r="N15" i="101"/>
  <c r="S425" i="101"/>
  <c r="S447" i="101" s="1"/>
  <c r="BR9" i="99"/>
  <c r="F201" i="101"/>
  <c r="AB48" i="101"/>
  <c r="BT39" i="99"/>
  <c r="M409" i="101"/>
  <c r="DV9" i="99"/>
  <c r="BA425" i="101"/>
  <c r="BA458" i="101" s="1"/>
  <c r="AY46" i="99"/>
  <c r="EW19" i="99"/>
  <c r="EJ36" i="99"/>
  <c r="Y7" i="101"/>
  <c r="CK25" i="99"/>
  <c r="G47" i="101"/>
  <c r="CQ46" i="99"/>
  <c r="M402" i="101"/>
  <c r="DW16" i="99"/>
  <c r="AL432" i="101"/>
  <c r="DF49" i="99"/>
  <c r="BS48" i="99"/>
  <c r="DJ18" i="99"/>
  <c r="AA435" i="101"/>
  <c r="AA478" i="101" s="1"/>
  <c r="G252" i="101"/>
  <c r="R299" i="101"/>
  <c r="AF37" i="99"/>
  <c r="U163" i="101"/>
  <c r="D405" i="101"/>
  <c r="CR40" i="99"/>
  <c r="EJ31" i="99"/>
  <c r="E327" i="101"/>
  <c r="K344" i="101"/>
  <c r="BE26" i="99"/>
  <c r="S278" i="101"/>
  <c r="R432" i="101"/>
  <c r="BA26" i="99"/>
  <c r="CQ50" i="99"/>
  <c r="AT33" i="99"/>
  <c r="F389" i="101"/>
  <c r="CY28" i="99"/>
  <c r="E151" i="101"/>
  <c r="M106" i="101"/>
  <c r="U399" i="101"/>
  <c r="DY42" i="99"/>
  <c r="AA429" i="101"/>
  <c r="BQ39" i="99"/>
  <c r="N195" i="101"/>
  <c r="AA30" i="99"/>
  <c r="K165" i="101"/>
  <c r="EF36" i="99"/>
  <c r="EQ10" i="99"/>
  <c r="K11" i="101"/>
  <c r="L14" i="101"/>
  <c r="R192" i="101"/>
  <c r="N294" i="101"/>
  <c r="EX49" i="99"/>
  <c r="U252" i="101"/>
  <c r="K305" i="101"/>
  <c r="AJ55" i="99"/>
  <c r="DV48" i="99"/>
  <c r="Z442" i="101"/>
  <c r="M231" i="101"/>
  <c r="EV13" i="99"/>
  <c r="DI15" i="99"/>
  <c r="T280" i="101"/>
  <c r="E35" i="101"/>
  <c r="EH50" i="99"/>
  <c r="K72" i="101"/>
  <c r="EA15" i="99"/>
  <c r="G117" i="101"/>
  <c r="AY27" i="99"/>
  <c r="EF35" i="99"/>
  <c r="G136" i="101"/>
  <c r="U167" i="101"/>
  <c r="E196" i="101"/>
  <c r="AX52" i="99"/>
  <c r="AB30" i="101"/>
  <c r="K351" i="101"/>
  <c r="K85" i="101"/>
  <c r="EY43" i="99"/>
  <c r="U106" i="101"/>
  <c r="DG51" i="99"/>
  <c r="K310" i="101"/>
  <c r="E78" i="101"/>
  <c r="BK14" i="99"/>
  <c r="G194" i="101"/>
  <c r="N123" i="101"/>
  <c r="AW35" i="99"/>
  <c r="CN14" i="99"/>
  <c r="U93" i="101"/>
  <c r="CV48" i="99"/>
  <c r="AX51" i="99"/>
  <c r="BO27" i="99"/>
  <c r="U138" i="101"/>
  <c r="CB24" i="99"/>
  <c r="M44" i="101"/>
  <c r="G363" i="101"/>
  <c r="M160" i="101"/>
  <c r="BS54" i="99"/>
  <c r="N84" i="101"/>
  <c r="T215" i="101"/>
  <c r="CA19" i="99"/>
  <c r="T361" i="101"/>
  <c r="EU13" i="99"/>
  <c r="CZ13" i="99"/>
  <c r="DS16" i="99"/>
  <c r="L34" i="101"/>
  <c r="U322" i="101"/>
  <c r="G25" i="101"/>
  <c r="CB18" i="99"/>
  <c r="DY47" i="99"/>
  <c r="M274" i="101"/>
  <c r="AU57" i="99"/>
  <c r="T95" i="101"/>
  <c r="F209" i="101"/>
  <c r="CW32" i="99"/>
  <c r="R87" i="101"/>
  <c r="EC18" i="99"/>
  <c r="CM46" i="99"/>
  <c r="AW40" i="99"/>
  <c r="DR31" i="99"/>
  <c r="D304" i="101"/>
  <c r="Y36" i="101"/>
  <c r="T75" i="101"/>
  <c r="EA54" i="99"/>
  <c r="CL37" i="99"/>
  <c r="D86" i="101"/>
  <c r="Y33" i="101"/>
  <c r="M197" i="101"/>
  <c r="S94" i="101"/>
  <c r="CV46" i="99"/>
  <c r="ET33" i="99"/>
  <c r="R211" i="101"/>
  <c r="EH18" i="99"/>
  <c r="AL422" i="101"/>
  <c r="EQ47" i="99"/>
  <c r="D134" i="101"/>
  <c r="M412" i="101"/>
  <c r="Z8" i="99"/>
  <c r="EI23" i="99"/>
  <c r="EK52" i="99"/>
  <c r="R115" i="101"/>
  <c r="AN451" i="101"/>
  <c r="T410" i="101"/>
  <c r="DI35" i="99"/>
  <c r="EP52" i="99"/>
  <c r="AK421" i="101"/>
  <c r="AK459" i="101" s="1"/>
  <c r="CK49" i="99"/>
  <c r="CZ17" i="99"/>
  <c r="Y443" i="101"/>
  <c r="DQ56" i="99"/>
  <c r="R374" i="101"/>
  <c r="E40" i="101"/>
  <c r="F35" i="101"/>
  <c r="U115" i="101"/>
  <c r="CC32" i="99"/>
  <c r="G59" i="101"/>
  <c r="EF25" i="99"/>
  <c r="DN35" i="99"/>
  <c r="L294" i="101"/>
  <c r="N56" i="101"/>
  <c r="DA33" i="99"/>
  <c r="R72" i="101"/>
  <c r="L241" i="101"/>
  <c r="BB52" i="99"/>
  <c r="R95" i="101"/>
  <c r="CW38" i="99"/>
  <c r="DY17" i="99"/>
  <c r="N365" i="101"/>
  <c r="G152" i="101"/>
  <c r="G272" i="101"/>
  <c r="CM44" i="99"/>
  <c r="K217" i="101"/>
  <c r="AE20" i="99"/>
  <c r="Y31" i="101"/>
  <c r="EN53" i="99"/>
  <c r="BC33" i="99"/>
  <c r="EH49" i="99"/>
  <c r="U387" i="101"/>
  <c r="AP430" i="101"/>
  <c r="AP465" i="101" s="1"/>
  <c r="AR16" i="99"/>
  <c r="AU48" i="99"/>
  <c r="U52" i="101"/>
  <c r="BD19" i="99"/>
  <c r="DA24" i="99"/>
  <c r="ES17" i="99"/>
  <c r="F379" i="101"/>
  <c r="EV35" i="99"/>
  <c r="T313" i="101"/>
  <c r="CL11" i="99"/>
  <c r="AR435" i="101"/>
  <c r="E112" i="101"/>
  <c r="CT37" i="99"/>
  <c r="L110" i="101"/>
  <c r="EJ35" i="99"/>
  <c r="U407" i="101"/>
  <c r="BA426" i="101"/>
  <c r="CO15" i="99"/>
  <c r="AP421" i="101"/>
  <c r="D153" i="101"/>
  <c r="BW32" i="99"/>
  <c r="EO22" i="99"/>
  <c r="M227" i="101"/>
  <c r="L314" i="101"/>
  <c r="CV33" i="99"/>
  <c r="AL15" i="99"/>
  <c r="D263" i="101"/>
  <c r="E56" i="101"/>
  <c r="AV40" i="99"/>
  <c r="CU42" i="99"/>
  <c r="CZ33" i="99"/>
  <c r="CM8" i="99"/>
  <c r="K268" i="101"/>
  <c r="AN453" i="101"/>
  <c r="L190" i="101"/>
  <c r="AA49" i="99"/>
  <c r="S36" i="101"/>
  <c r="BB8" i="99"/>
  <c r="I11" i="99"/>
  <c r="G177" i="101"/>
  <c r="BC28" i="99"/>
  <c r="DC16" i="99"/>
  <c r="S222" i="101"/>
  <c r="DX55" i="99"/>
  <c r="M174" i="101"/>
  <c r="BM21" i="99"/>
  <c r="U189" i="101"/>
  <c r="D120" i="101"/>
  <c r="ES21" i="99"/>
  <c r="AD47" i="99"/>
  <c r="E346" i="101"/>
  <c r="U421" i="101"/>
  <c r="U443" i="101" s="1"/>
  <c r="DP52" i="99"/>
  <c r="CV15" i="99"/>
  <c r="BW30" i="99"/>
  <c r="T293" i="101"/>
  <c r="CX16" i="99"/>
  <c r="Z37" i="99"/>
  <c r="T46" i="101"/>
  <c r="CV12" i="99"/>
  <c r="CR34" i="99"/>
  <c r="DN37" i="99"/>
  <c r="L423" i="101"/>
  <c r="L445" i="101" s="1"/>
  <c r="AR434" i="101"/>
  <c r="AR463" i="101" s="1"/>
  <c r="R85" i="101"/>
  <c r="CO10" i="99"/>
  <c r="EQ35" i="99"/>
  <c r="F110" i="101"/>
  <c r="BD37" i="99"/>
  <c r="F31" i="101"/>
  <c r="EU41" i="99"/>
  <c r="K400" i="101"/>
  <c r="AA66" i="101"/>
  <c r="F424" i="101"/>
  <c r="F446" i="101" s="1"/>
  <c r="BR27" i="99"/>
  <c r="AJ19" i="99"/>
  <c r="E436" i="101"/>
  <c r="M426" i="101"/>
  <c r="F143" i="101"/>
  <c r="R428" i="101"/>
  <c r="AA42" i="101"/>
  <c r="M33" i="101"/>
  <c r="AE39" i="99"/>
  <c r="AW29" i="99"/>
  <c r="G260" i="101"/>
  <c r="F97" i="101"/>
  <c r="R47" i="101"/>
  <c r="DG38" i="99"/>
  <c r="BY36" i="99"/>
  <c r="S41" i="101"/>
  <c r="DV36" i="99"/>
  <c r="F373" i="101"/>
  <c r="AF56" i="99"/>
  <c r="Y63" i="101"/>
  <c r="E404" i="101"/>
  <c r="BM22" i="99"/>
  <c r="BV36" i="99"/>
  <c r="CW19" i="99"/>
  <c r="E134" i="101"/>
  <c r="EY32" i="99"/>
  <c r="BG57" i="99"/>
  <c r="DO55" i="99"/>
  <c r="AM52" i="99"/>
  <c r="DR56" i="99"/>
  <c r="U222" i="101"/>
  <c r="G196" i="101"/>
  <c r="EV36" i="99"/>
  <c r="AY426" i="101"/>
  <c r="N187" i="101"/>
  <c r="CX52" i="99"/>
  <c r="AA25" i="99"/>
  <c r="CZ48" i="99"/>
  <c r="DG17" i="99"/>
  <c r="D371" i="101"/>
  <c r="AO451" i="101"/>
  <c r="AO475" i="101" s="1"/>
  <c r="U340" i="101"/>
  <c r="EX50" i="99"/>
  <c r="AY29" i="99"/>
  <c r="DY49" i="99"/>
  <c r="AV425" i="101"/>
  <c r="AV458" i="101" s="1"/>
  <c r="EX32" i="99"/>
  <c r="BX24" i="99"/>
  <c r="S119" i="101"/>
  <c r="S123" i="101"/>
  <c r="AM31" i="99"/>
  <c r="BA443" i="101"/>
  <c r="BA468" i="101" s="1"/>
  <c r="M350" i="101"/>
  <c r="CC54" i="99"/>
  <c r="EV49" i="99"/>
  <c r="CK19" i="99"/>
  <c r="T206" i="101"/>
  <c r="L429" i="101"/>
  <c r="L451" i="101" s="1"/>
  <c r="AN28" i="99"/>
  <c r="DZ28" i="99"/>
  <c r="M260" i="101"/>
  <c r="T16" i="99"/>
  <c r="K209" i="101"/>
  <c r="D127" i="101"/>
  <c r="BE9" i="99"/>
  <c r="AT12" i="99"/>
  <c r="BA424" i="101"/>
  <c r="S95" i="101"/>
  <c r="E252" i="101"/>
  <c r="L18" i="101"/>
  <c r="AX443" i="101"/>
  <c r="AX468" i="101" s="1"/>
  <c r="T409" i="101"/>
  <c r="AZ22" i="99"/>
  <c r="EL32" i="99"/>
  <c r="ED47" i="99"/>
  <c r="DX29" i="99"/>
  <c r="F112" i="101"/>
  <c r="S378" i="101"/>
  <c r="DI21" i="99"/>
  <c r="R369" i="101"/>
  <c r="T204" i="101"/>
  <c r="CL10" i="99"/>
  <c r="M337" i="101"/>
  <c r="EN9" i="99"/>
  <c r="DH26" i="99"/>
  <c r="DC24" i="99"/>
  <c r="CY35" i="99"/>
  <c r="D191" i="101"/>
  <c r="AO432" i="101"/>
  <c r="N18" i="101"/>
  <c r="EG12" i="99"/>
  <c r="AU41" i="99"/>
  <c r="D246" i="101"/>
  <c r="M94" i="101"/>
  <c r="S173" i="101"/>
  <c r="AT448" i="101"/>
  <c r="AT475" i="101" s="1"/>
  <c r="AA19" i="101"/>
  <c r="M131" i="101"/>
  <c r="AL48" i="99"/>
  <c r="E119" i="101"/>
  <c r="ER31" i="99"/>
  <c r="E269" i="101"/>
  <c r="AX439" i="101"/>
  <c r="AX469" i="101" s="1"/>
  <c r="AO15" i="99"/>
  <c r="CS19" i="99"/>
  <c r="BT27" i="99"/>
  <c r="S193" i="101"/>
  <c r="DL41" i="99"/>
  <c r="EB44" i="99"/>
  <c r="EE37" i="99"/>
  <c r="AH34" i="99"/>
  <c r="CB30" i="99"/>
  <c r="BP15" i="99"/>
  <c r="DD14" i="99"/>
  <c r="AL433" i="101"/>
  <c r="AL465" i="101" s="1"/>
  <c r="U149" i="101"/>
  <c r="AB47" i="101"/>
  <c r="K292" i="101"/>
  <c r="EN32" i="99"/>
  <c r="T428" i="101"/>
  <c r="M300" i="101"/>
  <c r="DS19" i="99"/>
  <c r="BO54" i="99"/>
  <c r="D367" i="101"/>
  <c r="CM29" i="99"/>
  <c r="EA26" i="99"/>
  <c r="L99" i="101"/>
  <c r="EK44" i="99"/>
  <c r="F120" i="101"/>
  <c r="N176" i="101"/>
  <c r="DP25" i="99"/>
  <c r="BF25" i="99"/>
  <c r="Z447" i="101"/>
  <c r="DR46" i="99"/>
  <c r="DQ13" i="99"/>
  <c r="BZ49" i="99"/>
  <c r="AV449" i="101"/>
  <c r="U266" i="101"/>
  <c r="BE21" i="99"/>
  <c r="AD44" i="99"/>
  <c r="G384" i="101"/>
  <c r="S46" i="101"/>
  <c r="CS57" i="99"/>
  <c r="DE42" i="99"/>
  <c r="AA421" i="101"/>
  <c r="AA464" i="101" s="1"/>
  <c r="DE43" i="99"/>
  <c r="CR19" i="99"/>
  <c r="D195" i="101"/>
  <c r="D324" i="101"/>
  <c r="S182" i="101"/>
  <c r="CW14" i="99"/>
  <c r="AZ32" i="99"/>
  <c r="BN47" i="99"/>
  <c r="AR45" i="99"/>
  <c r="R430" i="101"/>
  <c r="EM17" i="99"/>
  <c r="R98" i="101"/>
  <c r="S319" i="101"/>
  <c r="F326" i="101"/>
  <c r="M123" i="101"/>
  <c r="F199" i="101"/>
  <c r="K431" i="101"/>
  <c r="L453" i="101" s="1"/>
  <c r="AH50" i="99"/>
  <c r="BU53" i="99"/>
  <c r="K382" i="101"/>
  <c r="DS15" i="99"/>
  <c r="BE33" i="99"/>
  <c r="BH39" i="99"/>
  <c r="S341" i="101"/>
  <c r="AR49" i="99"/>
  <c r="DA39" i="99"/>
  <c r="BY38" i="99"/>
  <c r="BB13" i="99"/>
  <c r="F245" i="101"/>
  <c r="AW453" i="101"/>
  <c r="AD45" i="99"/>
  <c r="U17" i="101"/>
  <c r="M67" i="101"/>
  <c r="EN23" i="99"/>
  <c r="CV35" i="99"/>
  <c r="K56" i="101"/>
  <c r="EC11" i="99"/>
  <c r="F425" i="101"/>
  <c r="AR30" i="99"/>
  <c r="CY41" i="99"/>
  <c r="AT26" i="99"/>
  <c r="CN45" i="99"/>
  <c r="DD34" i="99"/>
  <c r="K125" i="101"/>
  <c r="DE41" i="99"/>
  <c r="L244" i="101"/>
  <c r="EC41" i="99"/>
  <c r="EY55" i="99"/>
  <c r="CB11" i="99"/>
  <c r="DH19" i="99"/>
  <c r="CY39" i="99"/>
  <c r="CS18" i="99"/>
  <c r="D258" i="101"/>
  <c r="U362" i="101"/>
  <c r="BY20" i="99"/>
  <c r="S69" i="101"/>
  <c r="DZ14" i="99"/>
  <c r="E61" i="101"/>
  <c r="L336" i="101"/>
  <c r="K73" i="101"/>
  <c r="CK47" i="99"/>
  <c r="AK40" i="99"/>
  <c r="BM42" i="99"/>
  <c r="D364" i="101"/>
  <c r="U285" i="101"/>
  <c r="F412" i="101"/>
  <c r="F234" i="101"/>
  <c r="EE23" i="99"/>
  <c r="R302" i="101"/>
  <c r="DG53" i="99"/>
  <c r="K309" i="101"/>
  <c r="L219" i="101"/>
  <c r="D162" i="101"/>
  <c r="ED44" i="99"/>
  <c r="K41" i="101"/>
  <c r="DQ34" i="99"/>
  <c r="AY54" i="99"/>
  <c r="K182" i="101"/>
  <c r="CT10" i="99"/>
  <c r="G364" i="101"/>
  <c r="AQ44" i="99"/>
  <c r="AY451" i="101"/>
  <c r="AY475" i="101" s="1"/>
  <c r="Z47" i="101"/>
  <c r="AF30" i="99"/>
  <c r="L83" i="101"/>
  <c r="T401" i="101"/>
  <c r="R225" i="101"/>
  <c r="AK29" i="99"/>
  <c r="AD50" i="99"/>
  <c r="Z46" i="99"/>
  <c r="ED19" i="99"/>
  <c r="N338" i="101"/>
  <c r="CX51" i="99"/>
  <c r="L10" i="101"/>
  <c r="AU56" i="99"/>
  <c r="T92" i="101"/>
  <c r="AI19" i="99"/>
  <c r="M411" i="101"/>
  <c r="T301" i="101"/>
  <c r="Z19" i="99"/>
  <c r="DD16" i="99"/>
  <c r="Z438" i="101"/>
  <c r="L319" i="101"/>
  <c r="S221" i="101"/>
  <c r="D204" i="101"/>
  <c r="BI19" i="99"/>
  <c r="BB9" i="99"/>
  <c r="BL30" i="99"/>
  <c r="M336" i="101"/>
  <c r="E336" i="101"/>
  <c r="M311" i="101"/>
  <c r="U131" i="101"/>
  <c r="AR22" i="99"/>
  <c r="DH45" i="99"/>
  <c r="AY21" i="99"/>
  <c r="K375" i="101"/>
  <c r="AJ54" i="99"/>
  <c r="EX13" i="99"/>
  <c r="CQ34" i="99"/>
  <c r="DI41" i="99"/>
  <c r="CV41" i="99"/>
  <c r="E15" i="101"/>
  <c r="DA27" i="99"/>
  <c r="AQ55" i="99"/>
  <c r="DA54" i="99"/>
  <c r="U191" i="101"/>
  <c r="DT41" i="99"/>
  <c r="T135" i="101"/>
  <c r="K126" i="101"/>
  <c r="BA30" i="99"/>
  <c r="N402" i="101"/>
  <c r="K17" i="101"/>
  <c r="G352" i="101"/>
  <c r="G217" i="101"/>
  <c r="EJ42" i="99"/>
  <c r="K92" i="101"/>
  <c r="EW52" i="99"/>
  <c r="S157" i="101"/>
  <c r="AK12" i="99"/>
  <c r="AA443" i="101"/>
  <c r="AA486" i="101" s="1"/>
  <c r="R147" i="101"/>
  <c r="R388" i="101"/>
  <c r="BK48" i="99"/>
  <c r="DK34" i="99"/>
  <c r="ED32" i="99"/>
  <c r="CK32" i="99"/>
  <c r="DF14" i="99"/>
  <c r="BS26" i="99"/>
  <c r="Z55" i="101"/>
  <c r="BY35" i="99"/>
  <c r="R270" i="101"/>
  <c r="F225" i="101"/>
  <c r="F69" i="101"/>
  <c r="EE25" i="99"/>
  <c r="AP424" i="101"/>
  <c r="AP460" i="101" s="1"/>
  <c r="S196" i="101"/>
  <c r="M436" i="101"/>
  <c r="DO18" i="99"/>
  <c r="EX24" i="99"/>
  <c r="CT29" i="99"/>
  <c r="AA34" i="99"/>
  <c r="BH51" i="99"/>
  <c r="BY13" i="99"/>
  <c r="N326" i="101"/>
  <c r="BR31" i="99"/>
  <c r="U355" i="101"/>
  <c r="F155" i="101"/>
  <c r="CC16" i="99"/>
  <c r="DZ16" i="99"/>
  <c r="U61" i="101"/>
  <c r="L66" i="101"/>
  <c r="AJ51" i="99"/>
  <c r="G187" i="101"/>
  <c r="AI50" i="99"/>
  <c r="U8" i="101"/>
  <c r="G399" i="101"/>
  <c r="D390" i="101"/>
  <c r="DY26" i="99"/>
  <c r="EA23" i="99"/>
  <c r="L73" i="101"/>
  <c r="CV32" i="99"/>
  <c r="S198" i="101"/>
  <c r="F220" i="101"/>
  <c r="CL28" i="99"/>
  <c r="ED43" i="99"/>
  <c r="AR21" i="99"/>
  <c r="E361" i="101"/>
  <c r="EK21" i="99"/>
  <c r="L210" i="101"/>
  <c r="EH36" i="99"/>
  <c r="U87" i="101"/>
  <c r="AI14" i="99"/>
  <c r="DA42" i="99"/>
  <c r="AT17" i="99"/>
  <c r="M15" i="99"/>
  <c r="BH40" i="99"/>
  <c r="EY41" i="99"/>
  <c r="BO30" i="99"/>
  <c r="BE51" i="99"/>
  <c r="DO46" i="99"/>
  <c r="F344" i="101"/>
  <c r="M204" i="101"/>
  <c r="AW50" i="99"/>
  <c r="EP11" i="99"/>
  <c r="EF20" i="99"/>
  <c r="DZ29" i="99"/>
  <c r="CP33" i="99"/>
  <c r="M422" i="101"/>
  <c r="F37" i="101"/>
  <c r="AT422" i="101"/>
  <c r="N259" i="101"/>
  <c r="R178" i="101"/>
  <c r="ES24" i="99"/>
  <c r="AI24" i="99"/>
  <c r="EM43" i="99"/>
  <c r="S176" i="101"/>
  <c r="G49" i="101"/>
  <c r="AP451" i="101"/>
  <c r="AP475" i="101" s="1"/>
  <c r="L178" i="101"/>
  <c r="N213" i="101"/>
  <c r="AY26" i="99"/>
  <c r="BL43" i="99"/>
  <c r="EB19" i="99"/>
  <c r="L133" i="101"/>
  <c r="BK44" i="99"/>
  <c r="DM17" i="99"/>
  <c r="G431" i="101"/>
  <c r="G453" i="101" s="1"/>
  <c r="EC47" i="99"/>
  <c r="CK16" i="99"/>
  <c r="CW31" i="99"/>
  <c r="CL31" i="99"/>
  <c r="N229" i="101"/>
  <c r="F205" i="101"/>
  <c r="AP431" i="101"/>
  <c r="EY13" i="99"/>
  <c r="BB53" i="99"/>
  <c r="AA43" i="99"/>
  <c r="DJ41" i="99"/>
  <c r="L306" i="101"/>
  <c r="AD39" i="99"/>
  <c r="L222" i="101"/>
  <c r="BC35" i="99"/>
  <c r="AG11" i="99"/>
  <c r="AS38" i="99"/>
  <c r="F331" i="101"/>
  <c r="CW53" i="99"/>
  <c r="DF42" i="99"/>
  <c r="S244" i="101"/>
  <c r="BU39" i="99"/>
  <c r="F136" i="101"/>
  <c r="BP55" i="99"/>
  <c r="BG21" i="99"/>
  <c r="EX36" i="99"/>
  <c r="AA64" i="101"/>
  <c r="BW18" i="99"/>
  <c r="K219" i="101"/>
  <c r="DQ49" i="99"/>
  <c r="AU52" i="99"/>
  <c r="EO30" i="99"/>
  <c r="AH37" i="99"/>
  <c r="F91" i="101"/>
  <c r="T235" i="101"/>
  <c r="T220" i="101"/>
  <c r="D342" i="101"/>
  <c r="AX32" i="99"/>
  <c r="BF56" i="99"/>
  <c r="BW34" i="99"/>
  <c r="AU46" i="99"/>
  <c r="DG45" i="99"/>
  <c r="F154" i="101"/>
  <c r="D182" i="101"/>
  <c r="AZ47" i="99"/>
  <c r="K299" i="101"/>
  <c r="BP37" i="99"/>
  <c r="CV50" i="99"/>
  <c r="AO19" i="99"/>
  <c r="CP14" i="99"/>
  <c r="T166" i="101"/>
  <c r="DY37" i="99"/>
  <c r="BN22" i="99"/>
  <c r="BC17" i="99"/>
  <c r="D178" i="101"/>
  <c r="BG52" i="99"/>
  <c r="AZ40" i="99"/>
  <c r="AP444" i="101"/>
  <c r="K21" i="101"/>
  <c r="M243" i="101"/>
  <c r="DP27" i="99"/>
  <c r="AG39" i="99"/>
  <c r="AL435" i="101"/>
  <c r="BC41" i="99"/>
  <c r="L292" i="101"/>
  <c r="AP11" i="99"/>
  <c r="DK49" i="99"/>
  <c r="F236" i="101"/>
  <c r="L208" i="101"/>
  <c r="K368" i="101"/>
  <c r="AL47" i="99"/>
  <c r="F54" i="101"/>
  <c r="BV39" i="99"/>
  <c r="DF46" i="99"/>
  <c r="E198" i="101"/>
  <c r="EC12" i="99"/>
  <c r="E251" i="101"/>
  <c r="CX34" i="99"/>
  <c r="D234" i="101"/>
  <c r="BP28" i="99"/>
  <c r="Z44" i="99"/>
  <c r="BB15" i="99"/>
  <c r="DS54" i="99"/>
  <c r="EW23" i="99"/>
  <c r="AU55" i="99"/>
  <c r="AP39" i="99"/>
  <c r="K328" i="101"/>
  <c r="M348" i="101"/>
  <c r="CN56" i="99"/>
  <c r="F159" i="101"/>
  <c r="DH13" i="99"/>
  <c r="U343" i="101"/>
  <c r="G429" i="101"/>
  <c r="G451" i="101" s="1"/>
  <c r="EN12" i="99"/>
  <c r="BI20" i="99"/>
  <c r="AV9" i="99"/>
  <c r="AB49" i="101"/>
  <c r="BE39" i="99"/>
  <c r="CZ44" i="99"/>
  <c r="N21" i="101"/>
  <c r="K411" i="101"/>
  <c r="BF29" i="99"/>
  <c r="BX44" i="99"/>
  <c r="F52" i="101"/>
  <c r="N71" i="101"/>
  <c r="EV28" i="99"/>
  <c r="U239" i="101"/>
  <c r="AD23" i="99"/>
  <c r="CQ33" i="99"/>
  <c r="N101" i="101"/>
  <c r="U21" i="101"/>
  <c r="AE8" i="99"/>
  <c r="D202" i="101"/>
  <c r="G310" i="101"/>
  <c r="F79" i="101"/>
  <c r="DE49" i="99"/>
  <c r="F152" i="101"/>
  <c r="DP17" i="99"/>
  <c r="AU27" i="99"/>
  <c r="BN17" i="99"/>
  <c r="AW34" i="99"/>
  <c r="BK52" i="99"/>
  <c r="BI56" i="99"/>
  <c r="AZ42" i="99"/>
  <c r="F336" i="101"/>
  <c r="AU25" i="99"/>
  <c r="EV51" i="99"/>
  <c r="N219" i="101"/>
  <c r="G99" i="101"/>
  <c r="AH55" i="99"/>
  <c r="F67" i="101"/>
  <c r="K216" i="101"/>
  <c r="M101" i="101"/>
  <c r="BA28" i="99"/>
  <c r="T165" i="101"/>
  <c r="CZ49" i="99"/>
  <c r="F115" i="101"/>
  <c r="DL46" i="99"/>
  <c r="L87" i="101"/>
  <c r="F308" i="101"/>
  <c r="DA49" i="99"/>
  <c r="BK29" i="99"/>
  <c r="DP55" i="99"/>
  <c r="F283" i="101"/>
  <c r="BU33" i="99"/>
  <c r="S202" i="101"/>
  <c r="AJ38" i="99"/>
  <c r="E189" i="101"/>
  <c r="T141" i="101"/>
  <c r="BO23" i="99"/>
  <c r="L199" i="101"/>
  <c r="D201" i="101"/>
  <c r="EZ33" i="99"/>
  <c r="BF8" i="99"/>
  <c r="CW28" i="99"/>
  <c r="DK55" i="99"/>
  <c r="F165" i="101"/>
  <c r="DQ33" i="99"/>
  <c r="U132" i="101"/>
  <c r="DE18" i="99"/>
  <c r="E274" i="101"/>
  <c r="EF32" i="99"/>
  <c r="CL32" i="99"/>
  <c r="EK35" i="99"/>
  <c r="E243" i="101"/>
  <c r="EA11" i="99"/>
  <c r="AK11" i="99"/>
  <c r="U171" i="101"/>
  <c r="AQ19" i="99"/>
  <c r="EG45" i="99"/>
  <c r="DZ36" i="99"/>
  <c r="G9" i="99"/>
  <c r="BF46" i="99"/>
  <c r="AR15" i="99"/>
  <c r="E51" i="101"/>
  <c r="L436" i="101"/>
  <c r="BX11" i="99"/>
  <c r="EH38" i="99"/>
  <c r="M7" i="101"/>
  <c r="F193" i="101"/>
  <c r="G140" i="101"/>
  <c r="N406" i="101"/>
  <c r="AB18" i="101"/>
  <c r="CY31" i="99"/>
  <c r="AX421" i="101"/>
  <c r="EA19" i="99"/>
  <c r="G183" i="101"/>
  <c r="DB50" i="99"/>
  <c r="S98" i="101"/>
  <c r="BA45" i="99"/>
  <c r="R146" i="101"/>
  <c r="CR21" i="99"/>
  <c r="K161" i="101"/>
  <c r="M8" i="99"/>
  <c r="D164" i="101"/>
  <c r="D293" i="101"/>
  <c r="AX14" i="99"/>
  <c r="AX27" i="99"/>
  <c r="M26" i="101"/>
  <c r="AV56" i="99"/>
  <c r="T47" i="101"/>
  <c r="DG48" i="99"/>
  <c r="F197" i="101"/>
  <c r="S240" i="101"/>
  <c r="M360" i="101"/>
  <c r="R106" i="101"/>
  <c r="DP54" i="99"/>
  <c r="T121" i="101"/>
  <c r="N178" i="101"/>
  <c r="L363" i="101"/>
  <c r="U53" i="101"/>
  <c r="CK43" i="99"/>
  <c r="BI31" i="99"/>
  <c r="EV18" i="99"/>
  <c r="EU15" i="99"/>
  <c r="AV442" i="101"/>
  <c r="AV470" i="101" s="1"/>
  <c r="CZ12" i="99"/>
  <c r="CN27" i="99"/>
  <c r="DV49" i="99"/>
  <c r="DM26" i="99"/>
  <c r="BA46" i="99"/>
  <c r="CU23" i="99"/>
  <c r="AS57" i="99"/>
  <c r="AZ48" i="99"/>
  <c r="K384" i="101"/>
  <c r="E428" i="101"/>
  <c r="E450" i="101" s="1"/>
  <c r="CU26" i="99"/>
  <c r="BN11" i="99"/>
  <c r="AL12" i="99"/>
  <c r="DW41" i="99"/>
  <c r="D150" i="101"/>
  <c r="T278" i="101"/>
  <c r="E9" i="101"/>
  <c r="R42" i="101"/>
  <c r="AA456" i="101"/>
  <c r="CT45" i="99"/>
  <c r="DK36" i="99"/>
  <c r="D100" i="101"/>
  <c r="CW13" i="99"/>
  <c r="DS34" i="99"/>
  <c r="EM32" i="99"/>
  <c r="CQ15" i="99"/>
  <c r="AL25" i="99"/>
  <c r="Y24" i="101"/>
  <c r="K114" i="101"/>
  <c r="CR29" i="99"/>
  <c r="AN45" i="99"/>
  <c r="BQ55" i="99"/>
  <c r="ES46" i="99"/>
  <c r="CT52" i="99"/>
  <c r="CK12" i="99"/>
  <c r="CK14" i="99"/>
  <c r="K181" i="101"/>
  <c r="R117" i="101"/>
  <c r="AO423" i="101"/>
  <c r="E162" i="101"/>
  <c r="S82" i="101"/>
  <c r="AA33" i="101"/>
  <c r="L92" i="101"/>
  <c r="U402" i="101"/>
  <c r="AB421" i="101"/>
  <c r="CT28" i="99"/>
  <c r="D62" i="101"/>
  <c r="DE38" i="99"/>
  <c r="CQ53" i="99"/>
  <c r="DW13" i="99"/>
  <c r="AB422" i="101"/>
  <c r="L325" i="101"/>
  <c r="AW42" i="99"/>
  <c r="EQ15" i="99"/>
  <c r="G190" i="101"/>
  <c r="CS25" i="99"/>
  <c r="T348" i="101"/>
  <c r="D249" i="101"/>
  <c r="DA21" i="99"/>
  <c r="AK42" i="99"/>
  <c r="AZ25" i="99"/>
  <c r="E214" i="101"/>
  <c r="BJ23" i="99"/>
  <c r="AR55" i="99"/>
  <c r="EU33" i="99"/>
  <c r="AU18" i="99"/>
  <c r="AL32" i="99"/>
  <c r="N344" i="101"/>
  <c r="U386" i="101"/>
  <c r="EI53" i="99"/>
  <c r="AL57" i="99"/>
  <c r="K123" i="101"/>
  <c r="M14" i="99"/>
  <c r="EH13" i="99"/>
  <c r="N92" i="101"/>
  <c r="EP53" i="99"/>
  <c r="D308" i="101"/>
  <c r="DY44" i="99"/>
  <c r="DK23" i="99"/>
  <c r="F291" i="101"/>
  <c r="E221" i="101"/>
  <c r="E355" i="101"/>
  <c r="BV51" i="99"/>
  <c r="AR453" i="101"/>
  <c r="F297" i="101"/>
  <c r="AN452" i="101"/>
  <c r="AN473" i="101" s="1"/>
  <c r="BT51" i="99"/>
  <c r="M396" i="101"/>
  <c r="CS37" i="99"/>
  <c r="DZ8" i="99"/>
  <c r="DO38" i="99"/>
  <c r="EQ25" i="99"/>
  <c r="DN28" i="99"/>
  <c r="CK8" i="99"/>
  <c r="AB32" i="101"/>
  <c r="S73" i="101"/>
  <c r="R291" i="101"/>
  <c r="AL46" i="99"/>
  <c r="D205" i="101"/>
  <c r="G81" i="101"/>
  <c r="AR13" i="99"/>
  <c r="AS432" i="101"/>
  <c r="R111" i="101"/>
  <c r="EV24" i="99"/>
  <c r="F366" i="101"/>
  <c r="AB57" i="101"/>
  <c r="K322" i="101"/>
  <c r="BN39" i="99"/>
  <c r="AI22" i="99"/>
  <c r="DU38" i="99"/>
  <c r="CC53" i="99"/>
  <c r="EP13" i="99"/>
  <c r="M315" i="101"/>
  <c r="K44" i="101"/>
  <c r="K106" i="101"/>
  <c r="F310" i="101"/>
  <c r="S260" i="101"/>
  <c r="N202" i="101"/>
  <c r="N298" i="101"/>
  <c r="DX27" i="99"/>
  <c r="U259" i="101"/>
  <c r="Z422" i="101"/>
  <c r="BY44" i="99"/>
  <c r="R46" i="101"/>
  <c r="CV57" i="99"/>
  <c r="AM11" i="99"/>
  <c r="E239" i="101"/>
  <c r="R149" i="101"/>
  <c r="BP30" i="99"/>
  <c r="T323" i="101"/>
  <c r="U348" i="101"/>
  <c r="AJ52" i="99"/>
  <c r="DA45" i="99"/>
  <c r="E82" i="101"/>
  <c r="ER52" i="99"/>
  <c r="AA62" i="101"/>
  <c r="S427" i="101"/>
  <c r="S449" i="101" s="1"/>
  <c r="EW50" i="99"/>
  <c r="E16" i="101"/>
  <c r="G20" i="101"/>
  <c r="F401" i="101"/>
  <c r="CQ29" i="99"/>
  <c r="BU18" i="99"/>
  <c r="AX35" i="99"/>
  <c r="D198" i="101"/>
  <c r="EA50" i="99"/>
  <c r="AX30" i="99"/>
  <c r="EG9" i="99"/>
  <c r="F188" i="101"/>
  <c r="F88" i="101"/>
  <c r="BL36" i="99"/>
  <c r="DM19" i="99"/>
  <c r="CK22" i="99"/>
  <c r="U192" i="101"/>
  <c r="M363" i="101"/>
  <c r="BS52" i="99"/>
  <c r="T239" i="101"/>
  <c r="BZ29" i="99"/>
  <c r="DA31" i="99"/>
  <c r="DD30" i="99"/>
  <c r="G12" i="99"/>
  <c r="DX38" i="99"/>
  <c r="E395" i="101"/>
  <c r="EE56" i="99"/>
  <c r="F14" i="101"/>
  <c r="DQ17" i="99"/>
  <c r="DY30" i="99"/>
  <c r="K108" i="101"/>
  <c r="DM15" i="99"/>
  <c r="DJ30" i="99"/>
  <c r="T17" i="101"/>
  <c r="AN40" i="99"/>
  <c r="Y437" i="101"/>
  <c r="AA480" i="101" s="1"/>
  <c r="AZ53" i="99"/>
  <c r="BD44" i="99"/>
  <c r="M93" i="101"/>
  <c r="BH11" i="99"/>
  <c r="AM21" i="99"/>
  <c r="AO425" i="101"/>
  <c r="AO458" i="101" s="1"/>
  <c r="CB10" i="99"/>
  <c r="R271" i="101"/>
  <c r="D11" i="101"/>
  <c r="BL10" i="99"/>
  <c r="EE19" i="99"/>
  <c r="E389" i="101"/>
  <c r="F108" i="101"/>
  <c r="AH57" i="99"/>
  <c r="D301" i="101"/>
  <c r="AD36" i="99"/>
  <c r="EL34" i="99"/>
  <c r="L95" i="101"/>
  <c r="BS24" i="99"/>
  <c r="N242" i="101"/>
  <c r="D271" i="101"/>
  <c r="DM41" i="99"/>
  <c r="AB453" i="101"/>
  <c r="R326" i="101"/>
  <c r="DD22" i="99"/>
  <c r="M179" i="101"/>
  <c r="S298" i="101"/>
  <c r="DU40" i="99"/>
  <c r="CB20" i="99"/>
  <c r="E66" i="101"/>
  <c r="BP16" i="99"/>
  <c r="CM53" i="99"/>
  <c r="N13" i="101"/>
  <c r="N275" i="101"/>
  <c r="M369" i="101"/>
  <c r="EH21" i="99"/>
  <c r="DB18" i="99"/>
  <c r="EX10" i="99"/>
  <c r="CC48" i="99"/>
  <c r="EX28" i="99"/>
  <c r="K35" i="101"/>
  <c r="U401" i="101"/>
  <c r="CU47" i="99"/>
  <c r="K233" i="101"/>
  <c r="BR21" i="99"/>
  <c r="BH23" i="99"/>
  <c r="DU11" i="99"/>
  <c r="R331" i="101"/>
  <c r="ET13" i="99"/>
  <c r="G32" i="101"/>
  <c r="F15" i="99"/>
  <c r="AK451" i="101"/>
  <c r="AK475" i="101" s="1"/>
  <c r="CM30" i="99"/>
  <c r="AX49" i="99"/>
  <c r="EF42" i="99"/>
  <c r="U18" i="101"/>
  <c r="N70" i="101"/>
  <c r="U50" i="101"/>
  <c r="CK29" i="99"/>
  <c r="AT47" i="99"/>
  <c r="AB15" i="99"/>
  <c r="CZ53" i="99"/>
  <c r="R392" i="101"/>
  <c r="U125" i="101"/>
  <c r="BJ9" i="99"/>
  <c r="CR37" i="99"/>
  <c r="AE50" i="99"/>
  <c r="CU19" i="99"/>
  <c r="F11" i="99"/>
  <c r="L290" i="101"/>
  <c r="DQ12" i="99"/>
  <c r="BA16" i="99"/>
  <c r="AN448" i="101"/>
  <c r="AN474" i="101" s="1"/>
  <c r="EK26" i="99"/>
  <c r="AA57" i="99"/>
  <c r="CN9" i="99"/>
  <c r="CR43" i="99"/>
  <c r="AY32" i="99"/>
  <c r="K26" i="101"/>
  <c r="AV41" i="99"/>
  <c r="T152" i="101"/>
  <c r="AG46" i="99"/>
  <c r="AR53" i="99"/>
  <c r="CX44" i="99"/>
  <c r="U292" i="101"/>
  <c r="L8" i="99"/>
  <c r="DZ34" i="99"/>
  <c r="R281" i="101"/>
  <c r="CU11" i="99"/>
  <c r="BF55" i="99"/>
  <c r="F290" i="101"/>
  <c r="DR29" i="99"/>
  <c r="N160" i="101"/>
  <c r="DE55" i="99"/>
  <c r="M19" i="101"/>
  <c r="S111" i="101"/>
  <c r="BI12" i="99"/>
  <c r="M288" i="101"/>
  <c r="EK46" i="99"/>
  <c r="DH50" i="99"/>
  <c r="T363" i="101"/>
  <c r="R32" i="101"/>
  <c r="DX26" i="99"/>
  <c r="AL434" i="101"/>
  <c r="AL463" i="101" s="1"/>
  <c r="DR13" i="99"/>
  <c r="AB10" i="99"/>
  <c r="BA56" i="99"/>
  <c r="BZ42" i="99"/>
  <c r="DI10" i="99"/>
  <c r="U128" i="101"/>
  <c r="F121" i="101"/>
  <c r="G138" i="101"/>
  <c r="AS42" i="99"/>
  <c r="K272" i="101"/>
  <c r="AZ11" i="99"/>
  <c r="U120" i="101"/>
  <c r="G377" i="101"/>
  <c r="BO57" i="99"/>
  <c r="U313" i="101"/>
  <c r="AY37" i="99"/>
  <c r="DR11" i="99"/>
  <c r="E222" i="101"/>
  <c r="AS15" i="99"/>
  <c r="BG28" i="99"/>
  <c r="DS28" i="99"/>
  <c r="AM49" i="99"/>
  <c r="G76" i="101"/>
  <c r="CP28" i="99"/>
  <c r="AI41" i="99"/>
  <c r="BN21" i="99"/>
  <c r="S205" i="101"/>
  <c r="E437" i="101"/>
  <c r="U264" i="101"/>
  <c r="U360" i="101"/>
  <c r="EE26" i="99"/>
  <c r="EA44" i="99"/>
  <c r="M145" i="101"/>
  <c r="D229" i="101"/>
  <c r="CK15" i="99"/>
  <c r="DK25" i="99"/>
  <c r="L274" i="101"/>
  <c r="N245" i="101"/>
  <c r="N190" i="101"/>
  <c r="K86" i="101"/>
  <c r="AN432" i="101"/>
  <c r="M307" i="101"/>
  <c r="M199" i="101"/>
  <c r="D341" i="101"/>
  <c r="F63" i="101"/>
  <c r="EJ25" i="99"/>
  <c r="DY38" i="99"/>
  <c r="E126" i="101"/>
  <c r="DX52" i="99"/>
  <c r="AL40" i="99"/>
  <c r="BG38" i="99"/>
  <c r="CS23" i="99"/>
  <c r="DH18" i="99"/>
  <c r="DU10" i="99"/>
  <c r="AH11" i="99"/>
  <c r="T214" i="101"/>
  <c r="AK422" i="101"/>
  <c r="CT54" i="99"/>
  <c r="L100" i="101"/>
  <c r="T257" i="101"/>
  <c r="K201" i="101"/>
  <c r="AP42" i="99"/>
  <c r="CU32" i="99"/>
  <c r="M143" i="101"/>
  <c r="AA25" i="101"/>
  <c r="F413" i="101"/>
  <c r="M76" i="101"/>
  <c r="L298" i="101"/>
  <c r="EK13" i="99"/>
  <c r="L70" i="101"/>
  <c r="BN20" i="99"/>
  <c r="Z40" i="101"/>
  <c r="E268" i="101"/>
  <c r="DS50" i="99"/>
  <c r="D185" i="101"/>
  <c r="R236" i="101"/>
  <c r="N61" i="101"/>
  <c r="CZ27" i="99"/>
  <c r="DV34" i="99"/>
  <c r="EZ19" i="99"/>
  <c r="U152" i="101"/>
  <c r="BD13" i="99"/>
  <c r="S105" i="101"/>
  <c r="AJ14" i="99"/>
  <c r="AO43" i="99"/>
  <c r="DC34" i="99"/>
  <c r="AV50" i="99"/>
  <c r="DD45" i="99"/>
  <c r="T392" i="101"/>
  <c r="U210" i="101"/>
  <c r="Y46" i="101"/>
  <c r="BF10" i="99"/>
  <c r="CV42" i="99"/>
  <c r="S247" i="101"/>
  <c r="AS453" i="101"/>
  <c r="D174" i="101"/>
  <c r="K66" i="101"/>
  <c r="AT55" i="99"/>
  <c r="CL45" i="99"/>
  <c r="M135" i="101"/>
  <c r="T29" i="101"/>
  <c r="U57" i="101"/>
  <c r="DQ53" i="99"/>
  <c r="N376" i="101"/>
  <c r="EG41" i="99"/>
  <c r="T365" i="101"/>
  <c r="G316" i="101"/>
  <c r="BK31" i="99"/>
  <c r="DV25" i="99"/>
  <c r="F142" i="101"/>
  <c r="EU47" i="99"/>
  <c r="BH46" i="99"/>
  <c r="EM39" i="99"/>
  <c r="DY56" i="99"/>
  <c r="DB22" i="99"/>
  <c r="F98" i="101"/>
  <c r="G53" i="101"/>
  <c r="AD29" i="99"/>
  <c r="K220" i="101"/>
  <c r="BZ47" i="99"/>
  <c r="AY13" i="99"/>
  <c r="AH23" i="99"/>
  <c r="BC11" i="99"/>
  <c r="DD29" i="99"/>
  <c r="EZ11" i="99"/>
  <c r="DE34" i="99"/>
  <c r="K413" i="101"/>
  <c r="AP12" i="99"/>
  <c r="M184" i="101"/>
  <c r="AS40" i="99"/>
  <c r="ET40" i="99"/>
  <c r="AH56" i="99"/>
  <c r="DE48" i="99"/>
  <c r="CR41" i="99"/>
  <c r="DF15" i="99"/>
  <c r="D353" i="101"/>
  <c r="EC13" i="99"/>
  <c r="EX26" i="99"/>
  <c r="AE32" i="99"/>
  <c r="ER50" i="99"/>
  <c r="N304" i="101"/>
  <c r="T13" i="101"/>
  <c r="EQ9" i="99"/>
  <c r="K42" i="101"/>
  <c r="G358" i="101"/>
  <c r="U217" i="101"/>
  <c r="BZ11" i="99"/>
  <c r="BL27" i="99"/>
  <c r="CR26" i="99"/>
  <c r="G311" i="101"/>
  <c r="N364" i="101"/>
  <c r="CA28" i="99"/>
  <c r="AZ10" i="99"/>
  <c r="EP22" i="99"/>
  <c r="AQ430" i="101"/>
  <c r="AQ464" i="101" s="1"/>
  <c r="R183" i="101"/>
  <c r="K184" i="101"/>
  <c r="K208" i="101"/>
  <c r="R75" i="101"/>
  <c r="D321" i="101"/>
  <c r="F259" i="101"/>
  <c r="CX28" i="99"/>
  <c r="DV52" i="99"/>
  <c r="BN42" i="99"/>
  <c r="BD16" i="99"/>
  <c r="L89" i="101"/>
  <c r="S151" i="101"/>
  <c r="Z15" i="101"/>
  <c r="Z34" i="101"/>
  <c r="R156" i="101"/>
  <c r="EY39" i="99"/>
  <c r="CC31" i="99"/>
  <c r="T238" i="101"/>
  <c r="DB57" i="99"/>
  <c r="F325" i="101"/>
  <c r="AS25" i="99"/>
  <c r="T43" i="101"/>
  <c r="AO23" i="99"/>
  <c r="EW46" i="99"/>
  <c r="S31" i="101"/>
  <c r="R151" i="101"/>
  <c r="G102" i="101"/>
  <c r="BE17" i="99"/>
  <c r="EY21" i="99"/>
  <c r="CT44" i="99"/>
  <c r="CA35" i="99"/>
  <c r="AE15" i="99"/>
  <c r="G159" i="101"/>
  <c r="S167" i="101"/>
  <c r="DR23" i="99"/>
  <c r="E67" i="101"/>
  <c r="BQ40" i="99"/>
  <c r="T142" i="101"/>
  <c r="AQ441" i="101"/>
  <c r="BA32" i="99"/>
  <c r="DH54" i="99"/>
  <c r="AO29" i="99"/>
  <c r="EB29" i="99"/>
  <c r="D94" i="101"/>
  <c r="AQ450" i="101"/>
  <c r="ES9" i="99"/>
  <c r="ES12" i="99"/>
  <c r="CS41" i="99"/>
  <c r="N98" i="101"/>
  <c r="E118" i="101"/>
  <c r="AJ21" i="99"/>
  <c r="CB32" i="99"/>
  <c r="BQ48" i="99"/>
  <c r="U113" i="101"/>
  <c r="EY57" i="99"/>
  <c r="F374" i="101"/>
  <c r="CK46" i="99"/>
  <c r="R380" i="101"/>
  <c r="T403" i="101"/>
  <c r="T216" i="101"/>
  <c r="AQ39" i="99"/>
  <c r="AP14" i="99"/>
  <c r="BA431" i="101"/>
  <c r="T380" i="101"/>
  <c r="EV19" i="99"/>
  <c r="DR14" i="99"/>
  <c r="DQ20" i="99"/>
  <c r="E385" i="101"/>
  <c r="DI32" i="99"/>
  <c r="BL28" i="99"/>
  <c r="EY28" i="99"/>
  <c r="T7" i="101"/>
  <c r="ER39" i="99"/>
  <c r="D354" i="101"/>
  <c r="BS30" i="99"/>
  <c r="EN56" i="99"/>
  <c r="CB46" i="99"/>
  <c r="DV27" i="99"/>
  <c r="M339" i="101"/>
  <c r="AU36" i="99"/>
  <c r="E73" i="101"/>
  <c r="EK23" i="99"/>
  <c r="DM11" i="99"/>
  <c r="U352" i="101"/>
  <c r="BE22" i="99"/>
  <c r="EW29" i="99"/>
  <c r="BY16" i="99"/>
  <c r="L435" i="101"/>
  <c r="D423" i="101"/>
  <c r="E445" i="101" s="1"/>
  <c r="U219" i="101"/>
  <c r="G233" i="101"/>
  <c r="AL55" i="99"/>
  <c r="BD48" i="99"/>
  <c r="DI24" i="99"/>
  <c r="AM453" i="101"/>
  <c r="EF47" i="99"/>
  <c r="CN47" i="99"/>
  <c r="CY33" i="99"/>
  <c r="N287" i="101"/>
  <c r="T305" i="101"/>
  <c r="BH18" i="99"/>
  <c r="AA434" i="101"/>
  <c r="AA477" i="101" s="1"/>
  <c r="G208" i="101"/>
  <c r="DZ20" i="99"/>
  <c r="DH15" i="99"/>
  <c r="DQ45" i="99"/>
  <c r="E231" i="101"/>
  <c r="BW14" i="99"/>
  <c r="Y37" i="101"/>
  <c r="EF40" i="99"/>
  <c r="J13" i="99"/>
  <c r="AW15" i="99"/>
  <c r="AT450" i="101"/>
  <c r="AX48" i="99"/>
  <c r="AW20" i="99"/>
  <c r="EJ14" i="99"/>
  <c r="D235" i="101"/>
  <c r="AQ25" i="99"/>
  <c r="BB33" i="99"/>
  <c r="EC37" i="99"/>
  <c r="T107" i="101"/>
  <c r="AJ33" i="99"/>
  <c r="BR14" i="99"/>
  <c r="BS10" i="99"/>
  <c r="DW14" i="99"/>
  <c r="Z11" i="99"/>
  <c r="DJ23" i="99"/>
  <c r="CM56" i="99"/>
  <c r="T68" i="101"/>
  <c r="AP34" i="99"/>
  <c r="F257" i="101"/>
  <c r="T359" i="101"/>
  <c r="T15" i="99"/>
  <c r="EH39" i="99"/>
  <c r="AI55" i="99"/>
  <c r="S381" i="101"/>
  <c r="AZ52" i="99"/>
  <c r="EV25" i="99"/>
  <c r="M133" i="101"/>
  <c r="E110" i="101"/>
  <c r="ET41" i="99"/>
  <c r="BT33" i="99"/>
  <c r="AE49" i="99"/>
  <c r="E270" i="101"/>
  <c r="K47" i="101"/>
  <c r="F43" i="101"/>
  <c r="U193" i="101"/>
  <c r="DT38" i="99"/>
  <c r="K152" i="101"/>
  <c r="M255" i="101"/>
  <c r="E166" i="101"/>
  <c r="L265" i="101"/>
  <c r="BJ51" i="99"/>
  <c r="K409" i="101"/>
  <c r="N316" i="101"/>
  <c r="Z20" i="99"/>
  <c r="AW48" i="99"/>
  <c r="DH49" i="99"/>
  <c r="M208" i="101"/>
  <c r="G411" i="101"/>
  <c r="G331" i="101"/>
  <c r="AU51" i="99"/>
  <c r="U91" i="101"/>
  <c r="EI32" i="99"/>
  <c r="AN14" i="99"/>
  <c r="BR15" i="99"/>
  <c r="AW14" i="99"/>
  <c r="EP30" i="99"/>
  <c r="T270" i="101"/>
  <c r="S126" i="101"/>
  <c r="BS19" i="99"/>
  <c r="CA47" i="99"/>
  <c r="T243" i="101"/>
  <c r="AV421" i="101"/>
  <c r="AV460" i="101" s="1"/>
  <c r="EI21" i="99"/>
  <c r="AP28" i="99"/>
  <c r="L299" i="101"/>
  <c r="BJ36" i="99"/>
  <c r="T88" i="101"/>
  <c r="T16" i="101"/>
  <c r="AQ9" i="99"/>
  <c r="E364" i="101"/>
  <c r="AM48" i="99"/>
  <c r="Z36" i="99"/>
  <c r="AD19" i="99"/>
  <c r="K227" i="101"/>
  <c r="U243" i="101"/>
  <c r="AB27" i="101"/>
  <c r="D380" i="101"/>
  <c r="CA27" i="99"/>
  <c r="ES26" i="99"/>
  <c r="CB12" i="99"/>
  <c r="G412" i="101"/>
  <c r="BT52" i="99"/>
  <c r="CU28" i="99"/>
  <c r="DR10" i="99"/>
  <c r="AM440" i="101"/>
  <c r="S42" i="101"/>
  <c r="N88" i="101"/>
  <c r="AB454" i="101"/>
  <c r="DV19" i="99"/>
  <c r="G101" i="101"/>
  <c r="S148" i="101"/>
  <c r="D177" i="101"/>
  <c r="BQ8" i="99"/>
  <c r="BH16" i="99"/>
  <c r="R231" i="101"/>
  <c r="S274" i="101"/>
  <c r="BS55" i="99"/>
  <c r="AZ55" i="99"/>
  <c r="AM40" i="99"/>
  <c r="AL450" i="101"/>
  <c r="T273" i="101"/>
  <c r="BQ56" i="99"/>
  <c r="DC27" i="99"/>
  <c r="AT32" i="99"/>
  <c r="DK39" i="99"/>
  <c r="BF18" i="99"/>
  <c r="DS29" i="99"/>
  <c r="CW36" i="99"/>
  <c r="DT35" i="99"/>
  <c r="ED14" i="99"/>
  <c r="EH54" i="99"/>
  <c r="EY38" i="99"/>
  <c r="EF29" i="99"/>
  <c r="S77" i="101"/>
  <c r="T399" i="101"/>
  <c r="EW39" i="99"/>
  <c r="AJ36" i="99"/>
  <c r="S101" i="101"/>
  <c r="L409" i="101"/>
  <c r="M117" i="101"/>
  <c r="ES56" i="99"/>
  <c r="AP434" i="101"/>
  <c r="AP463" i="101" s="1"/>
  <c r="D283" i="101"/>
  <c r="AW22" i="99"/>
  <c r="S286" i="101"/>
  <c r="DC32" i="99"/>
  <c r="T241" i="101"/>
  <c r="L341" i="101"/>
  <c r="N366" i="101"/>
  <c r="R396" i="101"/>
  <c r="F289" i="101"/>
  <c r="N234" i="101"/>
  <c r="CC10" i="99"/>
  <c r="BZ25" i="99"/>
  <c r="DO8" i="99"/>
  <c r="L67" i="101"/>
  <c r="BT47" i="99"/>
  <c r="R431" i="101"/>
  <c r="S453" i="101" s="1"/>
  <c r="DL45" i="99"/>
  <c r="DN49" i="99"/>
  <c r="N360" i="101"/>
  <c r="AM19" i="99"/>
  <c r="ES57" i="99"/>
  <c r="R283" i="101"/>
  <c r="BV42" i="99"/>
  <c r="R252" i="101"/>
  <c r="AI12" i="99"/>
  <c r="AB55" i="99"/>
  <c r="U346" i="101"/>
  <c r="DV38" i="99"/>
  <c r="DX19" i="99"/>
  <c r="T139" i="101"/>
  <c r="E93" i="101"/>
  <c r="CT8" i="99"/>
  <c r="AN51" i="99"/>
  <c r="BQ24" i="99"/>
  <c r="CA14" i="99"/>
  <c r="M312" i="101"/>
  <c r="N122" i="101"/>
  <c r="AZ435" i="101"/>
  <c r="G21" i="101"/>
  <c r="DA13" i="99"/>
  <c r="CK57" i="99"/>
  <c r="F244" i="101"/>
  <c r="Z431" i="101"/>
  <c r="Z474" i="101" s="1"/>
  <c r="Y420" i="101"/>
  <c r="AA463" i="101" s="1"/>
  <c r="CL23" i="99"/>
  <c r="DJ39" i="99"/>
  <c r="E248" i="101"/>
  <c r="EY27" i="99"/>
  <c r="CS35" i="99"/>
  <c r="S301" i="101"/>
  <c r="BR28" i="99"/>
  <c r="DP19" i="99"/>
  <c r="F104" i="101"/>
  <c r="DW30" i="99"/>
  <c r="BV19" i="99"/>
  <c r="L187" i="101"/>
  <c r="U202" i="101"/>
  <c r="G437" i="101"/>
  <c r="S239" i="101"/>
  <c r="AY38" i="99"/>
  <c r="Y40" i="101"/>
  <c r="Z57" i="99"/>
  <c r="N149" i="101"/>
  <c r="EM52" i="99"/>
  <c r="BE34" i="99"/>
  <c r="Y51" i="101"/>
  <c r="BO21" i="99"/>
  <c r="M239" i="101"/>
  <c r="K155" i="101"/>
  <c r="D140" i="101"/>
  <c r="R389" i="101"/>
  <c r="BT17" i="99"/>
  <c r="AV19" i="99"/>
  <c r="AU23" i="99"/>
  <c r="G269" i="101"/>
  <c r="EF11" i="99"/>
  <c r="AS56" i="99"/>
  <c r="EJ56" i="99"/>
  <c r="AV422" i="101"/>
  <c r="EV40" i="99"/>
  <c r="AS48" i="99"/>
  <c r="BB40" i="99"/>
  <c r="AW36" i="99"/>
  <c r="EN30" i="99"/>
  <c r="G267" i="101"/>
  <c r="DW10" i="99"/>
  <c r="D344" i="101"/>
  <c r="BR10" i="99"/>
  <c r="CY8" i="99"/>
  <c r="DT15" i="99"/>
  <c r="CM18" i="99"/>
  <c r="T297" i="101"/>
  <c r="G376" i="101"/>
  <c r="AP52" i="99"/>
  <c r="S276" i="101"/>
  <c r="D241" i="101"/>
  <c r="G104" i="101"/>
  <c r="L239" i="101"/>
  <c r="L326" i="101"/>
  <c r="AR56" i="99"/>
  <c r="CK38" i="99"/>
  <c r="L339" i="101"/>
  <c r="DA28" i="99"/>
  <c r="AN11" i="99"/>
  <c r="DJ53" i="99"/>
  <c r="D10" i="101"/>
  <c r="N404" i="101"/>
  <c r="F369" i="101"/>
  <c r="BD10" i="99"/>
  <c r="R137" i="101"/>
  <c r="DY29" i="99"/>
  <c r="DE15" i="99"/>
  <c r="S217" i="101"/>
  <c r="BC54" i="99"/>
  <c r="AA14" i="101"/>
  <c r="T249" i="101"/>
  <c r="DR26" i="99"/>
  <c r="DD50" i="99"/>
  <c r="DR45" i="99"/>
  <c r="T21" i="101"/>
  <c r="F436" i="101"/>
  <c r="EE55" i="99"/>
  <c r="L347" i="101"/>
  <c r="F178" i="101"/>
  <c r="T154" i="101"/>
  <c r="CM13" i="99"/>
  <c r="K54" i="101"/>
  <c r="U237" i="101"/>
  <c r="EY52" i="99"/>
  <c r="BU30" i="99"/>
  <c r="AN34" i="99"/>
  <c r="BN44" i="99"/>
  <c r="Q9" i="99"/>
  <c r="E52" i="101"/>
  <c r="Z61" i="101"/>
  <c r="N117" i="101"/>
  <c r="S164" i="101"/>
  <c r="BK46" i="99"/>
  <c r="DH44" i="99"/>
  <c r="S211" i="101"/>
  <c r="S303" i="101"/>
  <c r="AA47" i="101"/>
  <c r="D210" i="101"/>
  <c r="U100" i="101"/>
  <c r="AO47" i="99"/>
  <c r="F128" i="101"/>
  <c r="BP31" i="99"/>
  <c r="K276" i="101"/>
  <c r="BU43" i="99"/>
  <c r="G157" i="101"/>
  <c r="AO44" i="99"/>
  <c r="CX56" i="99"/>
  <c r="EU57" i="99"/>
  <c r="N8" i="101"/>
  <c r="EI35" i="99"/>
  <c r="N369" i="101"/>
  <c r="DG56" i="99"/>
  <c r="AW19" i="99"/>
  <c r="CK13" i="99"/>
  <c r="AQ33" i="99"/>
  <c r="BL42" i="99"/>
  <c r="E280" i="101"/>
  <c r="AU442" i="101"/>
  <c r="AU470" i="101" s="1"/>
  <c r="S259" i="101"/>
  <c r="N128" i="101"/>
  <c r="BU50" i="99"/>
  <c r="CB15" i="99"/>
  <c r="M397" i="101"/>
  <c r="EM33" i="99"/>
  <c r="AV441" i="101"/>
  <c r="AB54" i="101"/>
  <c r="AM14" i="99"/>
  <c r="BZ17" i="99"/>
  <c r="DN19" i="99"/>
  <c r="BK17" i="99"/>
  <c r="BL14" i="99"/>
  <c r="EP35" i="99"/>
  <c r="AD38" i="99"/>
  <c r="M121" i="101"/>
  <c r="DM34" i="99"/>
  <c r="G141" i="101"/>
  <c r="U215" i="101"/>
  <c r="S7" i="101"/>
  <c r="EC36" i="99"/>
  <c r="L316" i="101"/>
  <c r="E277" i="101"/>
  <c r="M142" i="101"/>
  <c r="R351" i="101"/>
  <c r="E266" i="101"/>
  <c r="BQ29" i="99"/>
  <c r="M364" i="101"/>
  <c r="BL47" i="99"/>
  <c r="T22" i="101"/>
  <c r="DJ11" i="99"/>
  <c r="U307" i="101"/>
  <c r="AA21" i="99"/>
  <c r="BW24" i="99"/>
  <c r="EW42" i="99"/>
  <c r="CN17" i="99"/>
  <c r="DM55" i="99"/>
  <c r="Z434" i="101"/>
  <c r="Z477" i="101" s="1"/>
  <c r="CQ40" i="99"/>
  <c r="M319" i="101"/>
  <c r="AV16" i="99"/>
  <c r="DX46" i="99"/>
  <c r="M433" i="101"/>
  <c r="BZ15" i="99"/>
  <c r="EY44" i="99"/>
  <c r="BI13" i="99"/>
  <c r="Y62" i="101"/>
  <c r="EG15" i="99"/>
  <c r="BG8" i="99"/>
  <c r="CP11" i="99"/>
  <c r="AP453" i="101"/>
  <c r="U204" i="101"/>
  <c r="CL50" i="99"/>
  <c r="U428" i="101"/>
  <c r="U33" i="101"/>
  <c r="L393" i="101"/>
  <c r="S71" i="101"/>
  <c r="BB12" i="99"/>
  <c r="AS18" i="99"/>
  <c r="AI51" i="99"/>
  <c r="N401" i="101"/>
  <c r="AW31" i="99"/>
  <c r="EH46" i="99"/>
  <c r="AD9" i="99"/>
  <c r="AQ26" i="99"/>
  <c r="DV30" i="99"/>
  <c r="BS51" i="99"/>
  <c r="L96" i="101"/>
  <c r="J12" i="99"/>
  <c r="R28" i="101"/>
  <c r="CW17" i="99"/>
  <c r="M213" i="101"/>
  <c r="D322" i="101"/>
  <c r="T325" i="101"/>
  <c r="R297" i="101"/>
  <c r="EI11" i="99"/>
  <c r="E317" i="101"/>
  <c r="DZ47" i="99"/>
  <c r="K407" i="101"/>
  <c r="L312" i="101"/>
  <c r="BR39" i="99"/>
  <c r="EE13" i="99"/>
  <c r="EQ20" i="99"/>
  <c r="CA41" i="99"/>
  <c r="DM13" i="99"/>
  <c r="DM42" i="99"/>
  <c r="BQ25" i="99"/>
  <c r="DN32" i="99"/>
  <c r="BV11" i="99"/>
  <c r="AE26" i="99"/>
  <c r="BV49" i="99"/>
  <c r="D49" i="101"/>
  <c r="CR27" i="99"/>
  <c r="BC23" i="99"/>
  <c r="BN34" i="99"/>
  <c r="E279" i="101"/>
  <c r="EH53" i="99"/>
  <c r="E17" i="101"/>
  <c r="EA38" i="99"/>
  <c r="K433" i="101"/>
  <c r="DW18" i="99"/>
  <c r="BQ32" i="99"/>
  <c r="T423" i="101"/>
  <c r="T445" i="101" s="1"/>
  <c r="AZ426" i="101"/>
  <c r="R49" i="101"/>
  <c r="M187" i="101"/>
  <c r="AO30" i="99"/>
  <c r="CU18" i="99"/>
  <c r="S147" i="101"/>
  <c r="AR51" i="99"/>
  <c r="BW25" i="99"/>
  <c r="L217" i="101"/>
  <c r="BS45" i="99"/>
  <c r="DI12" i="99"/>
  <c r="T93" i="101"/>
  <c r="AE12" i="99"/>
  <c r="BI39" i="99"/>
  <c r="AW28" i="99"/>
  <c r="G74" i="101"/>
  <c r="S428" i="101"/>
  <c r="R290" i="101"/>
  <c r="AS10" i="99"/>
  <c r="DV8" i="99"/>
  <c r="E197" i="101"/>
  <c r="M342" i="101"/>
  <c r="DU39" i="99"/>
  <c r="U295" i="101"/>
  <c r="DU33" i="99"/>
  <c r="N279" i="101"/>
  <c r="K94" i="101"/>
  <c r="ER26" i="99"/>
  <c r="BU44" i="99"/>
  <c r="BB17" i="99"/>
  <c r="CX55" i="99"/>
  <c r="BZ33" i="99"/>
  <c r="CM36" i="99"/>
  <c r="T276" i="101"/>
  <c r="CA54" i="99"/>
  <c r="BM10" i="99"/>
  <c r="BL54" i="99"/>
  <c r="F301" i="101"/>
  <c r="DH41" i="99"/>
  <c r="U146" i="101"/>
  <c r="Y66" i="101"/>
  <c r="BH33" i="99"/>
  <c r="G247" i="101"/>
  <c r="T83" i="101"/>
  <c r="BQ9" i="99"/>
  <c r="R327" i="101"/>
  <c r="G362" i="101"/>
  <c r="N66" i="101"/>
  <c r="DY41" i="99"/>
  <c r="L284" i="101"/>
  <c r="CK52" i="99"/>
  <c r="ED56" i="99"/>
  <c r="L432" i="101"/>
  <c r="EU34" i="99"/>
  <c r="CR31" i="99"/>
  <c r="E25" i="101"/>
  <c r="AI56" i="99"/>
  <c r="AB40" i="99"/>
  <c r="AS441" i="101"/>
  <c r="BM23" i="99"/>
  <c r="D284" i="101"/>
  <c r="K307" i="101"/>
  <c r="L355" i="101"/>
  <c r="DU28" i="99"/>
  <c r="AI46" i="99"/>
  <c r="N116" i="101"/>
  <c r="EW41" i="99"/>
  <c r="DX34" i="99"/>
  <c r="D233" i="101"/>
  <c r="BX22" i="99"/>
  <c r="DO17" i="99"/>
  <c r="AW45" i="99"/>
  <c r="M294" i="101"/>
  <c r="CN15" i="99"/>
  <c r="D337" i="101"/>
  <c r="F95" i="101"/>
  <c r="N370" i="101"/>
  <c r="K290" i="101"/>
  <c r="DE20" i="99"/>
  <c r="U429" i="101"/>
  <c r="U451" i="101" s="1"/>
  <c r="K27" i="101"/>
  <c r="AB36" i="99"/>
  <c r="BW17" i="99"/>
  <c r="N329" i="101"/>
  <c r="G215" i="101"/>
  <c r="G188" i="101"/>
  <c r="K306" i="101"/>
  <c r="G220" i="101"/>
  <c r="EU25" i="99"/>
  <c r="AW54" i="99"/>
  <c r="EU14" i="99"/>
  <c r="U107" i="101"/>
  <c r="S135" i="101"/>
  <c r="F153" i="101"/>
  <c r="EP19" i="99"/>
  <c r="DY15" i="99"/>
  <c r="AV20" i="99"/>
  <c r="CA15" i="99"/>
  <c r="U214" i="101"/>
  <c r="E172" i="101"/>
  <c r="E32" i="101"/>
  <c r="R265" i="101"/>
  <c r="N328" i="101"/>
  <c r="AE25" i="99"/>
  <c r="S183" i="101"/>
  <c r="AU431" i="101"/>
  <c r="EF10" i="99"/>
  <c r="K148" i="101"/>
  <c r="CU51" i="99"/>
  <c r="K67" i="101"/>
  <c r="Z43" i="99"/>
  <c r="DA44" i="99"/>
  <c r="D320" i="101"/>
  <c r="L329" i="101"/>
  <c r="F322" i="101"/>
  <c r="CC46" i="99"/>
  <c r="K369" i="101"/>
  <c r="N100" i="101"/>
  <c r="N69" i="101"/>
  <c r="M269" i="101"/>
  <c r="DK18" i="99"/>
  <c r="L129" i="101"/>
  <c r="ET11" i="99"/>
  <c r="U78" i="101"/>
  <c r="E85" i="101"/>
  <c r="S34" i="101"/>
  <c r="L88" i="101"/>
  <c r="BR11" i="99"/>
  <c r="DE40" i="99"/>
  <c r="K68" i="101"/>
  <c r="BO50" i="99"/>
  <c r="M240" i="101"/>
  <c r="AA29" i="99"/>
  <c r="M297" i="101"/>
  <c r="DQ52" i="99"/>
  <c r="CB48" i="99"/>
  <c r="M266" i="101"/>
  <c r="BC43" i="99"/>
  <c r="U28" i="101"/>
  <c r="CM50" i="99"/>
  <c r="DQ30" i="99"/>
  <c r="DE46" i="99"/>
  <c r="DS56" i="99"/>
  <c r="CN30" i="99"/>
  <c r="EM57" i="99"/>
  <c r="G246" i="101"/>
  <c r="BT53" i="99"/>
  <c r="Z11" i="101"/>
  <c r="E113" i="101"/>
  <c r="CC41" i="99"/>
  <c r="AB17" i="101"/>
  <c r="AY49" i="99"/>
  <c r="G43" i="101"/>
  <c r="Z21" i="99"/>
  <c r="AY41" i="99"/>
  <c r="S191" i="101"/>
  <c r="DH30" i="99"/>
  <c r="K129" i="101"/>
  <c r="T322" i="101"/>
  <c r="AZ453" i="101"/>
  <c r="DZ52" i="99"/>
  <c r="AN422" i="101"/>
  <c r="K39" i="101"/>
  <c r="EZ12" i="99"/>
  <c r="K154" i="101"/>
  <c r="BP14" i="99"/>
  <c r="D384" i="101"/>
  <c r="DM53" i="99"/>
  <c r="BE31" i="99"/>
  <c r="L205" i="101"/>
  <c r="ET12" i="99"/>
  <c r="EM46" i="99"/>
  <c r="BK33" i="99"/>
  <c r="DO48" i="99"/>
  <c r="D318" i="101"/>
  <c r="DC57" i="99"/>
  <c r="G231" i="101"/>
  <c r="U287" i="101"/>
  <c r="BW35" i="99"/>
  <c r="U70" i="101"/>
  <c r="BI49" i="99"/>
  <c r="R142" i="101"/>
  <c r="R307" i="101"/>
  <c r="K432" i="101"/>
  <c r="N454" i="101" s="1"/>
  <c r="DJ19" i="99"/>
  <c r="M250" i="101"/>
  <c r="T368" i="101"/>
  <c r="BL29" i="99"/>
  <c r="Y57" i="101"/>
  <c r="CL54" i="99"/>
  <c r="CQ23" i="99"/>
  <c r="M13" i="99"/>
  <c r="L185" i="101"/>
  <c r="G236" i="101"/>
  <c r="S110" i="101"/>
  <c r="AW12" i="99"/>
  <c r="AR31" i="99"/>
  <c r="EC44" i="99"/>
  <c r="BC10" i="99"/>
  <c r="AI36" i="99"/>
  <c r="AH42" i="99"/>
  <c r="EI31" i="99"/>
  <c r="T122" i="101"/>
  <c r="BR55" i="99"/>
  <c r="S356" i="101"/>
  <c r="E209" i="101"/>
  <c r="AT28" i="99"/>
  <c r="G204" i="101"/>
  <c r="DX13" i="99"/>
  <c r="T314" i="101"/>
  <c r="E174" i="101"/>
  <c r="EL12" i="99"/>
  <c r="DY21" i="99"/>
  <c r="U393" i="101"/>
  <c r="EM29" i="99"/>
  <c r="Y423" i="101"/>
  <c r="R275" i="101"/>
  <c r="N11" i="99"/>
  <c r="CC14" i="99"/>
  <c r="CZ18" i="99"/>
  <c r="DO24" i="99"/>
  <c r="AA16" i="101"/>
  <c r="K204" i="101"/>
  <c r="AL448" i="101"/>
  <c r="AL474" i="101" s="1"/>
  <c r="D111" i="101"/>
  <c r="EM42" i="99"/>
  <c r="R277" i="101"/>
  <c r="K29" i="101"/>
  <c r="DY57" i="99"/>
  <c r="EG14" i="99"/>
  <c r="T328" i="101"/>
  <c r="L156" i="101"/>
  <c r="R295" i="101"/>
  <c r="AD13" i="99"/>
  <c r="M24" i="101"/>
  <c r="CT40" i="99"/>
  <c r="N192" i="101"/>
  <c r="EO32" i="99"/>
  <c r="R251" i="101"/>
  <c r="L408" i="101"/>
  <c r="BU21" i="99"/>
  <c r="AG50" i="99"/>
  <c r="K279" i="101"/>
  <c r="EL41" i="99"/>
  <c r="DA34" i="99"/>
  <c r="CR10" i="99"/>
  <c r="AG10" i="99"/>
  <c r="CS38" i="99"/>
  <c r="L144" i="101"/>
  <c r="CN23" i="99"/>
  <c r="DE28" i="99"/>
  <c r="T125" i="101"/>
  <c r="N174" i="101"/>
  <c r="EU8" i="99"/>
  <c r="BF34" i="99"/>
  <c r="E75" i="101"/>
  <c r="AM426" i="101"/>
  <c r="BA15" i="99"/>
  <c r="DL55" i="99"/>
  <c r="M81" i="101"/>
  <c r="EG54" i="99"/>
  <c r="S223" i="101"/>
  <c r="ER14" i="99"/>
  <c r="CS42" i="99"/>
  <c r="BC24" i="99"/>
  <c r="L388" i="101"/>
  <c r="S355" i="101"/>
  <c r="CY27" i="99"/>
  <c r="T37" i="101"/>
  <c r="CN50" i="99"/>
  <c r="T436" i="101"/>
  <c r="T212" i="101"/>
  <c r="S229" i="101"/>
  <c r="BG34" i="99"/>
  <c r="CN57" i="99"/>
  <c r="DY32" i="99"/>
  <c r="R50" i="101"/>
  <c r="S329" i="101"/>
  <c r="U181" i="101"/>
  <c r="F405" i="101"/>
  <c r="EC15" i="99"/>
  <c r="F251" i="101"/>
  <c r="Y430" i="101"/>
  <c r="Z473" i="101" s="1"/>
  <c r="DU55" i="99"/>
  <c r="L138" i="101"/>
  <c r="AO37" i="99"/>
  <c r="G371" i="101"/>
  <c r="U166" i="101"/>
  <c r="K38" i="101"/>
  <c r="DI48" i="99"/>
  <c r="AA24" i="101"/>
  <c r="AV42" i="99"/>
  <c r="EK11" i="99"/>
  <c r="F210" i="101"/>
  <c r="AV37" i="99"/>
  <c r="F435" i="101"/>
  <c r="AX425" i="101"/>
  <c r="AX458" i="101" s="1"/>
  <c r="S277" i="101"/>
  <c r="AN55" i="99"/>
  <c r="DW28" i="99"/>
  <c r="EJ17" i="99"/>
  <c r="CC52" i="99"/>
  <c r="E292" i="101"/>
  <c r="AY36" i="99"/>
  <c r="AO17" i="99"/>
  <c r="G218" i="101"/>
  <c r="BF48" i="99"/>
  <c r="DX43" i="99"/>
  <c r="F252" i="101"/>
  <c r="CO19" i="99"/>
  <c r="N296" i="101"/>
  <c r="DO20" i="99"/>
  <c r="BV55" i="99"/>
  <c r="K70" i="101"/>
  <c r="CP10" i="99"/>
  <c r="EJ34" i="99"/>
  <c r="DS8" i="99"/>
  <c r="AE19" i="99"/>
  <c r="AT423" i="101"/>
  <c r="BE37" i="99"/>
  <c r="G35" i="101"/>
  <c r="G100" i="101"/>
  <c r="CQ56" i="99"/>
  <c r="S363" i="101"/>
  <c r="D166" i="101"/>
  <c r="T274" i="101"/>
  <c r="CV54" i="99"/>
  <c r="DU13" i="99"/>
  <c r="L323" i="101"/>
  <c r="U391" i="101"/>
  <c r="BP34" i="99"/>
  <c r="BC52" i="99"/>
  <c r="Z440" i="101"/>
  <c r="Z483" i="101" s="1"/>
  <c r="AV17" i="99"/>
  <c r="BF31" i="99"/>
  <c r="Z42" i="99"/>
  <c r="BQ30" i="99"/>
  <c r="E105" i="101"/>
  <c r="DG37" i="99"/>
  <c r="N258" i="101"/>
  <c r="T268" i="101"/>
  <c r="DI23" i="99"/>
  <c r="S384" i="101"/>
  <c r="BY34" i="99"/>
  <c r="AB447" i="101"/>
  <c r="Z63" i="101"/>
  <c r="T420" i="101"/>
  <c r="AO49" i="99"/>
  <c r="R93" i="101"/>
  <c r="AN424" i="101"/>
  <c r="AN460" i="101" s="1"/>
  <c r="M270" i="101"/>
  <c r="M317" i="101"/>
  <c r="AB52" i="99"/>
  <c r="G175" i="101"/>
  <c r="AM33" i="99"/>
  <c r="N22" i="101"/>
  <c r="CB45" i="99"/>
  <c r="BL57" i="99"/>
  <c r="DF56" i="99"/>
  <c r="AS17" i="99"/>
  <c r="F8" i="101"/>
  <c r="S437" i="101"/>
  <c r="R204" i="101"/>
  <c r="N420" i="101"/>
  <c r="R206" i="101"/>
  <c r="AA13" i="101"/>
  <c r="L147" i="101"/>
  <c r="AI52" i="99"/>
  <c r="CC33" i="99"/>
  <c r="DJ42" i="99"/>
  <c r="D260" i="101"/>
  <c r="AO41" i="99"/>
  <c r="K259" i="101"/>
  <c r="BI53" i="99"/>
  <c r="L223" i="101"/>
  <c r="AA11" i="101"/>
  <c r="Y12" i="99"/>
  <c r="E204" i="101"/>
  <c r="D18" i="101"/>
  <c r="K226" i="101"/>
  <c r="CK17" i="99"/>
  <c r="K124" i="101"/>
  <c r="DG29" i="99"/>
  <c r="K12" i="99"/>
  <c r="R287" i="101"/>
  <c r="AG12" i="99"/>
  <c r="T352" i="101"/>
  <c r="BB36" i="99"/>
  <c r="S270" i="101"/>
  <c r="AH19" i="99"/>
  <c r="D61" i="101"/>
  <c r="N207" i="101"/>
  <c r="M29" i="101"/>
  <c r="AV48" i="99"/>
  <c r="AK450" i="101"/>
  <c r="DS30" i="99"/>
  <c r="AQ35" i="99"/>
  <c r="DF53" i="99"/>
  <c r="CA37" i="99"/>
  <c r="D221" i="101"/>
  <c r="T100" i="101"/>
  <c r="U164" i="101"/>
  <c r="BE12" i="99"/>
  <c r="F323" i="101"/>
  <c r="DT51" i="99"/>
  <c r="EK18" i="99"/>
  <c r="EZ31" i="99"/>
  <c r="E33" i="101"/>
  <c r="EQ33" i="99"/>
  <c r="R300" i="101"/>
  <c r="EL14" i="99"/>
  <c r="M79" i="101"/>
  <c r="T173" i="101"/>
  <c r="DB35" i="99"/>
  <c r="DC29" i="99"/>
  <c r="M406" i="101"/>
  <c r="G303" i="101"/>
  <c r="DX32" i="99"/>
  <c r="U413" i="101"/>
  <c r="AU39" i="99"/>
  <c r="BL41" i="99"/>
  <c r="G39" i="101"/>
  <c r="L37" i="101"/>
  <c r="K147" i="101"/>
  <c r="L154" i="101"/>
  <c r="BX32" i="99"/>
  <c r="AE33" i="99"/>
  <c r="S121" i="101"/>
  <c r="AN13" i="99"/>
  <c r="E323" i="101"/>
  <c r="EM38" i="99"/>
  <c r="DH57" i="99"/>
  <c r="G350" i="101"/>
  <c r="AZ13" i="99"/>
  <c r="U384" i="101"/>
  <c r="R101" i="101"/>
  <c r="K43" i="101"/>
  <c r="L401" i="101"/>
  <c r="K101" i="101"/>
  <c r="BU10" i="99"/>
  <c r="EC52" i="99"/>
  <c r="BF57" i="99"/>
  <c r="AB446" i="101"/>
  <c r="CX43" i="99"/>
  <c r="EX57" i="99"/>
  <c r="CX57" i="99"/>
  <c r="AB8" i="101"/>
  <c r="D77" i="101"/>
  <c r="L116" i="101"/>
  <c r="T98" i="101"/>
  <c r="AK37" i="99"/>
  <c r="AN47" i="99"/>
  <c r="AM421" i="101"/>
  <c r="AF11" i="99"/>
  <c r="S108" i="101"/>
  <c r="K112" i="101"/>
  <c r="M233" i="101"/>
  <c r="CX10" i="99"/>
  <c r="D255" i="101"/>
  <c r="EZ39" i="99"/>
  <c r="DQ38" i="99"/>
  <c r="AB25" i="99"/>
  <c r="EZ30" i="99"/>
  <c r="AY432" i="101"/>
  <c r="S27" i="101"/>
  <c r="F300" i="101"/>
  <c r="E288" i="101"/>
  <c r="R317" i="101"/>
  <c r="G172" i="101"/>
  <c r="EA32" i="99"/>
  <c r="CT25" i="99"/>
  <c r="CM22" i="99"/>
  <c r="EF18" i="99"/>
  <c r="EW31" i="99"/>
  <c r="CV9" i="99"/>
  <c r="DI42" i="99"/>
  <c r="CQ30" i="99"/>
  <c r="EM53" i="99"/>
  <c r="U410" i="101"/>
  <c r="CT17" i="99"/>
  <c r="AK441" i="101"/>
  <c r="T97" i="101"/>
  <c r="AA20" i="99"/>
  <c r="K48" i="101"/>
  <c r="EU17" i="99"/>
  <c r="F321" i="101"/>
  <c r="CM12" i="99"/>
  <c r="CO53" i="99"/>
  <c r="BI23" i="99"/>
  <c r="AH25" i="99"/>
  <c r="N434" i="101"/>
  <c r="F75" i="101"/>
  <c r="CK11" i="99"/>
  <c r="BK27" i="99"/>
  <c r="DU14" i="99"/>
  <c r="DJ43" i="99"/>
  <c r="EB53" i="99"/>
  <c r="EB41" i="99"/>
  <c r="BK23" i="99"/>
  <c r="AB25" i="101"/>
  <c r="K32" i="101"/>
  <c r="BA33" i="99"/>
  <c r="R161" i="101"/>
  <c r="R361" i="101"/>
  <c r="DR49" i="99"/>
  <c r="BC12" i="99"/>
  <c r="BC38" i="99"/>
  <c r="EJ11" i="99"/>
  <c r="D323" i="101"/>
  <c r="EO45" i="99"/>
  <c r="M374" i="101"/>
  <c r="ES55" i="99"/>
  <c r="N121" i="101"/>
  <c r="EK17" i="99"/>
  <c r="BZ50" i="99"/>
  <c r="BJ43" i="99"/>
  <c r="EL19" i="99"/>
  <c r="N310" i="101"/>
  <c r="R176" i="101"/>
  <c r="EU11" i="99"/>
  <c r="BY39" i="99"/>
  <c r="N114" i="101"/>
  <c r="G410" i="101"/>
  <c r="EY17" i="99"/>
  <c r="AI39" i="99"/>
  <c r="BN18" i="99"/>
  <c r="U185" i="101"/>
  <c r="AB13" i="101"/>
  <c r="N106" i="101"/>
  <c r="L184" i="101"/>
  <c r="M130" i="101"/>
  <c r="EB46" i="99"/>
  <c r="U415" i="101"/>
  <c r="L197" i="101"/>
  <c r="DZ50" i="99"/>
  <c r="Y26" i="101"/>
  <c r="AF53" i="99"/>
  <c r="U143" i="101"/>
  <c r="CR30" i="99"/>
  <c r="DX40" i="99"/>
  <c r="T429" i="101"/>
  <c r="T451" i="101" s="1"/>
  <c r="G290" i="101"/>
  <c r="CP50" i="99"/>
  <c r="L251" i="101"/>
  <c r="N9" i="99"/>
  <c r="DZ48" i="99"/>
  <c r="M46" i="101"/>
  <c r="Z18" i="101"/>
  <c r="K363" i="101"/>
  <c r="N107" i="101"/>
  <c r="R262" i="101"/>
  <c r="CL29" i="99"/>
  <c r="L174" i="101"/>
  <c r="CS34" i="99"/>
  <c r="BI27" i="99"/>
  <c r="S250" i="101"/>
  <c r="E350" i="101"/>
  <c r="M309" i="101"/>
  <c r="CU44" i="99"/>
  <c r="EO16" i="99"/>
  <c r="AQ38" i="99"/>
  <c r="K197" i="101"/>
  <c r="DD35" i="99"/>
  <c r="BY12" i="99"/>
  <c r="G30" i="101"/>
  <c r="EK55" i="99"/>
  <c r="G423" i="101"/>
  <c r="G445" i="101" s="1"/>
  <c r="U140" i="101"/>
  <c r="DX14" i="99"/>
  <c r="EP49" i="99"/>
  <c r="G375" i="101"/>
  <c r="DY14" i="99"/>
  <c r="EH55" i="99"/>
  <c r="S345" i="101"/>
  <c r="DJ25" i="99"/>
  <c r="BF21" i="99"/>
  <c r="M261" i="101"/>
  <c r="Z12" i="99"/>
  <c r="DS21" i="99"/>
  <c r="F303" i="101"/>
  <c r="DH21" i="99"/>
  <c r="K82" i="101"/>
  <c r="EO24" i="99"/>
  <c r="BJ35" i="99"/>
  <c r="CQ49" i="99"/>
  <c r="CX17" i="99"/>
  <c r="K144" i="101"/>
  <c r="BB26" i="99"/>
  <c r="AI18" i="99"/>
  <c r="L402" i="101"/>
  <c r="N20" i="101"/>
  <c r="U156" i="101"/>
  <c r="CY32" i="99"/>
  <c r="DU41" i="99"/>
  <c r="T346" i="101"/>
  <c r="F33" i="101"/>
  <c r="EZ41" i="99"/>
  <c r="E38" i="101"/>
  <c r="EE16" i="99"/>
  <c r="G242" i="101"/>
  <c r="EK31" i="99"/>
  <c r="BT48" i="99"/>
  <c r="BF17" i="99"/>
  <c r="R301" i="101"/>
  <c r="U341" i="101"/>
  <c r="DV35" i="99"/>
  <c r="ED25" i="99"/>
  <c r="M324" i="101"/>
  <c r="BO37" i="99"/>
  <c r="N347" i="101"/>
  <c r="AW21" i="99"/>
  <c r="AX46" i="99"/>
  <c r="F202" i="101"/>
  <c r="L304" i="101"/>
  <c r="G46" i="101"/>
  <c r="L229" i="101"/>
  <c r="F76" i="101"/>
  <c r="DQ31" i="99"/>
  <c r="G62" i="101"/>
  <c r="DJ36" i="99"/>
  <c r="BM15" i="99"/>
  <c r="DJ31" i="99"/>
  <c r="N45" i="101"/>
  <c r="M59" i="101"/>
  <c r="BB22" i="99"/>
  <c r="BE8" i="99"/>
  <c r="DR18" i="99"/>
  <c r="E205" i="101"/>
  <c r="DR50" i="99"/>
  <c r="T81" i="101"/>
  <c r="E156" i="101"/>
  <c r="Z22" i="101"/>
  <c r="AN23" i="99"/>
  <c r="E347" i="101"/>
  <c r="ES13" i="99"/>
  <c r="G414" i="101"/>
  <c r="L26" i="101"/>
  <c r="T77" i="101"/>
  <c r="AM36" i="99"/>
  <c r="CW23" i="99"/>
  <c r="AE17" i="99"/>
  <c r="CK26" i="99"/>
  <c r="AZ423" i="101"/>
  <c r="CU29" i="99"/>
  <c r="BJ19" i="99"/>
  <c r="AH30" i="99"/>
  <c r="AB12" i="99"/>
  <c r="M155" i="101"/>
  <c r="AH12" i="99"/>
  <c r="EA16" i="99"/>
  <c r="ED31" i="99"/>
  <c r="AX21" i="99"/>
  <c r="DN42" i="99"/>
  <c r="G300" i="101"/>
  <c r="DW11" i="99"/>
  <c r="U277" i="101"/>
  <c r="F101" i="101"/>
  <c r="DG33" i="99"/>
  <c r="EZ25" i="99"/>
  <c r="N125" i="101"/>
  <c r="T117" i="101"/>
  <c r="K392" i="101"/>
  <c r="DD25" i="99"/>
  <c r="J14" i="99"/>
  <c r="BL34" i="99"/>
  <c r="U245" i="101"/>
  <c r="AX38" i="99"/>
  <c r="BL37" i="99"/>
  <c r="BX37" i="99"/>
  <c r="CY10" i="99"/>
  <c r="K188" i="101"/>
  <c r="DV13" i="99"/>
  <c r="BD26" i="99"/>
  <c r="BH25" i="99"/>
  <c r="AU28" i="99"/>
  <c r="CB28" i="99"/>
  <c r="BX42" i="99"/>
  <c r="T422" i="101"/>
  <c r="T444" i="101" s="1"/>
  <c r="T272" i="101"/>
  <c r="DC19" i="99"/>
  <c r="EO52" i="99"/>
  <c r="AJ32" i="99"/>
  <c r="G374" i="101"/>
  <c r="S112" i="101"/>
  <c r="AZ33" i="99"/>
  <c r="EX40" i="99"/>
  <c r="Y455" i="101"/>
  <c r="DD37" i="99"/>
  <c r="L344" i="101"/>
  <c r="EE22" i="99"/>
  <c r="AS53" i="99"/>
  <c r="EI46" i="99"/>
  <c r="BP10" i="99"/>
  <c r="BN40" i="99"/>
  <c r="CK10" i="99"/>
  <c r="AA15" i="101"/>
  <c r="ER57" i="99"/>
  <c r="F346" i="101"/>
  <c r="CM27" i="99"/>
  <c r="CB53" i="99"/>
  <c r="BL12" i="99"/>
  <c r="BM31" i="99"/>
  <c r="AL425" i="101"/>
  <c r="AL458" i="101" s="1"/>
  <c r="D314" i="101"/>
  <c r="R122" i="101"/>
  <c r="DL43" i="99"/>
  <c r="DK38" i="99"/>
  <c r="E149" i="101"/>
  <c r="T221" i="101"/>
  <c r="F287" i="101"/>
  <c r="AK52" i="99"/>
  <c r="AX426" i="101"/>
  <c r="N16" i="101"/>
  <c r="EH35" i="99"/>
  <c r="AD11" i="99"/>
  <c r="AQ41" i="99"/>
  <c r="DU36" i="99"/>
  <c r="DO57" i="99"/>
  <c r="DA40" i="99"/>
  <c r="AF39" i="99"/>
  <c r="EJ41" i="99"/>
  <c r="N64" i="101"/>
  <c r="DT27" i="99"/>
  <c r="BR32" i="99"/>
  <c r="R303" i="101"/>
  <c r="EY12" i="99"/>
  <c r="CK56" i="99"/>
  <c r="U130" i="101"/>
  <c r="BV27" i="99"/>
  <c r="BZ37" i="99"/>
  <c r="K236" i="101"/>
  <c r="EZ29" i="99"/>
  <c r="DW50" i="99"/>
  <c r="BB19" i="99"/>
  <c r="R420" i="101"/>
  <c r="U442" i="101" s="1"/>
  <c r="U194" i="101"/>
  <c r="G160" i="101"/>
  <c r="CP45" i="99"/>
  <c r="AA442" i="101"/>
  <c r="AA485" i="101" s="1"/>
  <c r="F18" i="101"/>
  <c r="M421" i="101"/>
  <c r="M443" i="101" s="1"/>
  <c r="L226" i="101"/>
  <c r="DJ12" i="99"/>
  <c r="CY30" i="99"/>
  <c r="E30" i="101"/>
  <c r="D147" i="101"/>
  <c r="U62" i="101"/>
  <c r="AO14" i="99"/>
  <c r="EU39" i="99"/>
  <c r="DK53" i="99"/>
  <c r="DX12" i="99"/>
  <c r="R188" i="101"/>
  <c r="BZ51" i="99"/>
  <c r="DX15" i="99"/>
  <c r="BB34" i="99"/>
  <c r="EE12" i="99"/>
  <c r="EI17" i="99"/>
  <c r="BJ28" i="99"/>
  <c r="DB48" i="99"/>
  <c r="CV16" i="99"/>
  <c r="N410" i="101"/>
  <c r="E183" i="101"/>
  <c r="D239" i="101"/>
  <c r="AX26" i="99"/>
  <c r="N173" i="101"/>
  <c r="AM34" i="99"/>
  <c r="BJ48" i="99"/>
  <c r="L358" i="101"/>
  <c r="T295" i="101"/>
  <c r="DX36" i="99"/>
  <c r="R105" i="101"/>
  <c r="N262" i="101"/>
  <c r="AE55" i="99"/>
  <c r="BK39" i="99"/>
  <c r="EJ52" i="99"/>
  <c r="AA63" i="101"/>
  <c r="BT30" i="99"/>
  <c r="DO51" i="99"/>
  <c r="CZ28" i="99"/>
  <c r="E125" i="101"/>
  <c r="AK21" i="99"/>
  <c r="BJ44" i="99"/>
  <c r="G393" i="101"/>
  <c r="AM12" i="99"/>
  <c r="M302" i="101"/>
  <c r="DN13" i="99"/>
  <c r="DB56" i="99"/>
  <c r="D299" i="101"/>
  <c r="AA428" i="101"/>
  <c r="EV16" i="99"/>
  <c r="AR451" i="101"/>
  <c r="AR475" i="101" s="1"/>
  <c r="T65" i="101"/>
  <c r="DT55" i="99"/>
  <c r="L267" i="101"/>
  <c r="CZ14" i="99"/>
  <c r="L107" i="101"/>
  <c r="AJ8" i="99"/>
  <c r="DQ43" i="99"/>
  <c r="DI39" i="99"/>
  <c r="BY48" i="99"/>
  <c r="U139" i="101"/>
  <c r="EA35" i="99"/>
  <c r="DK47" i="99"/>
  <c r="BZ45" i="99"/>
  <c r="BR41" i="99"/>
  <c r="K176" i="101"/>
  <c r="AO34" i="99"/>
  <c r="D121" i="101"/>
  <c r="EE31" i="99"/>
  <c r="DF43" i="99"/>
  <c r="EW49" i="99"/>
  <c r="EC46" i="99"/>
  <c r="BL56" i="99"/>
  <c r="AY31" i="99"/>
  <c r="F214" i="101"/>
  <c r="M291" i="101"/>
  <c r="F160" i="101"/>
  <c r="T240" i="101"/>
  <c r="AU15" i="99"/>
  <c r="L74" i="101"/>
  <c r="AQ451" i="101"/>
  <c r="D209" i="101"/>
  <c r="I8" i="99"/>
  <c r="EP36" i="99"/>
  <c r="BQ36" i="99"/>
  <c r="BY24" i="99"/>
  <c r="D358" i="101"/>
  <c r="S14" i="101"/>
  <c r="DW52" i="99"/>
  <c r="E282" i="101"/>
  <c r="G305" i="101"/>
  <c r="DM47" i="99"/>
  <c r="CK30" i="99"/>
  <c r="D382" i="101"/>
  <c r="BU37" i="99"/>
  <c r="EZ36" i="99"/>
  <c r="D236" i="101"/>
  <c r="U389" i="101"/>
  <c r="U395" i="101"/>
  <c r="M175" i="101"/>
  <c r="N413" i="101"/>
  <c r="BD32" i="99"/>
  <c r="BN15" i="99"/>
  <c r="DR15" i="99"/>
  <c r="BT44" i="99"/>
  <c r="DE30" i="99"/>
  <c r="EK56" i="99"/>
  <c r="E180" i="101"/>
  <c r="BO40" i="99"/>
  <c r="E154" i="101"/>
  <c r="N199" i="101"/>
  <c r="BW55" i="99"/>
  <c r="R60" i="101"/>
  <c r="M382" i="101"/>
  <c r="AW431" i="101"/>
  <c r="R320" i="101"/>
  <c r="EM15" i="99"/>
  <c r="AT31" i="99"/>
  <c r="AT48" i="99"/>
  <c r="CC30" i="99"/>
  <c r="M61" i="101"/>
  <c r="DN41" i="99"/>
  <c r="BM26" i="99"/>
  <c r="K145" i="101"/>
  <c r="EM31" i="99"/>
  <c r="DP9" i="99"/>
  <c r="DZ12" i="99"/>
  <c r="U77" i="101"/>
  <c r="G386" i="101"/>
  <c r="CR46" i="99"/>
  <c r="EE39" i="99"/>
  <c r="AA44" i="99"/>
  <c r="E293" i="101"/>
  <c r="CY21" i="99"/>
  <c r="U269" i="101"/>
  <c r="DN26" i="99"/>
  <c r="DW24" i="99"/>
  <c r="EH10" i="99"/>
  <c r="F70" i="101"/>
  <c r="L173" i="101"/>
  <c r="AQ53" i="99"/>
  <c r="T14" i="99"/>
  <c r="S57" i="101"/>
  <c r="EP38" i="99"/>
  <c r="L153" i="101"/>
  <c r="DU20" i="99"/>
  <c r="DO30" i="99"/>
  <c r="E249" i="101"/>
  <c r="N270" i="101"/>
  <c r="G116" i="101"/>
  <c r="DI28" i="99"/>
  <c r="U381" i="101"/>
  <c r="L125" i="101"/>
  <c r="BC30" i="99"/>
  <c r="AU11" i="99"/>
  <c r="E359" i="101"/>
  <c r="G67" i="101"/>
  <c r="AD20" i="99"/>
  <c r="BO31" i="99"/>
  <c r="K296" i="101"/>
  <c r="T353" i="101"/>
  <c r="BA25" i="99"/>
  <c r="EN25" i="99"/>
  <c r="E88" i="101"/>
  <c r="BU57" i="99"/>
  <c r="M226" i="101"/>
  <c r="S88" i="101"/>
  <c r="BJ15" i="99"/>
  <c r="AK33" i="99"/>
  <c r="AM29" i="99"/>
  <c r="CV11" i="99"/>
  <c r="N179" i="101"/>
  <c r="E165" i="101"/>
  <c r="U351" i="101"/>
  <c r="AT53" i="99"/>
  <c r="AN32" i="99"/>
  <c r="CM25" i="99"/>
  <c r="BX27" i="99"/>
  <c r="K185" i="101"/>
  <c r="F387" i="101"/>
  <c r="M152" i="101"/>
  <c r="BY31" i="99"/>
  <c r="BG15" i="99"/>
  <c r="BG29" i="99"/>
  <c r="E409" i="101"/>
  <c r="BB55" i="99"/>
  <c r="G174" i="101"/>
  <c r="CU37" i="99"/>
  <c r="CR47" i="99"/>
  <c r="U297" i="101"/>
  <c r="CS21" i="99"/>
  <c r="CK48" i="99"/>
  <c r="BM17" i="99"/>
  <c r="L9" i="101"/>
  <c r="L221" i="101"/>
  <c r="CS16" i="99"/>
  <c r="S255" i="101"/>
  <c r="CZ23" i="99"/>
  <c r="BT36" i="99"/>
  <c r="BZ35" i="99"/>
  <c r="R145" i="101"/>
  <c r="EG17" i="99"/>
  <c r="BA37" i="99"/>
  <c r="G237" i="101"/>
  <c r="AW41" i="99"/>
  <c r="CU30" i="99"/>
  <c r="BJ25" i="99"/>
  <c r="S351" i="101"/>
  <c r="Y19" i="101"/>
  <c r="M435" i="101"/>
  <c r="T129" i="101"/>
  <c r="Y451" i="101"/>
  <c r="AR440" i="101"/>
  <c r="CO21" i="99"/>
  <c r="DL56" i="99"/>
  <c r="BV26" i="99"/>
  <c r="BK42" i="99"/>
  <c r="BJ57" i="99"/>
  <c r="K336" i="101"/>
  <c r="BG30" i="99"/>
  <c r="EA27" i="99"/>
  <c r="CX33" i="99"/>
  <c r="DU19" i="99"/>
  <c r="L182" i="101"/>
  <c r="EM23" i="99"/>
  <c r="D58" i="101"/>
  <c r="T279" i="101"/>
  <c r="EV37" i="99"/>
  <c r="AB423" i="101"/>
  <c r="AB466" i="101" s="1"/>
  <c r="E115" i="101"/>
  <c r="Z48" i="99"/>
  <c r="D192" i="101"/>
  <c r="D410" i="101"/>
  <c r="AY430" i="101"/>
  <c r="AY464" i="101" s="1"/>
  <c r="DB12" i="99"/>
  <c r="E191" i="101"/>
  <c r="N385" i="101"/>
  <c r="BA13" i="99"/>
  <c r="K164" i="101"/>
  <c r="AF15" i="99"/>
  <c r="DV32" i="99"/>
  <c r="ES36" i="99"/>
  <c r="DR36" i="99"/>
  <c r="Z58" i="101"/>
  <c r="EX44" i="99"/>
  <c r="N312" i="101"/>
  <c r="F105" i="101"/>
  <c r="G92" i="101"/>
  <c r="BI25" i="99"/>
  <c r="R294" i="101"/>
  <c r="AY47" i="99"/>
  <c r="N33" i="101"/>
  <c r="CV56" i="99"/>
  <c r="S402" i="101"/>
  <c r="CR55" i="99"/>
  <c r="DW57" i="99"/>
  <c r="N211" i="101"/>
  <c r="Z62" i="101"/>
  <c r="AZ19" i="99"/>
  <c r="S55" i="101"/>
  <c r="O14" i="99"/>
  <c r="D14" i="101"/>
  <c r="DG15" i="99"/>
  <c r="N299" i="101"/>
  <c r="CA30" i="99"/>
  <c r="DX21" i="99"/>
  <c r="EA52" i="99"/>
  <c r="CO27" i="99"/>
  <c r="E84" i="101"/>
  <c r="N73" i="101"/>
  <c r="ED10" i="99"/>
  <c r="G349" i="101"/>
  <c r="N153" i="101"/>
  <c r="U209" i="101"/>
  <c r="BE28" i="99"/>
  <c r="AA454" i="101"/>
  <c r="R366" i="101"/>
  <c r="AA65" i="101"/>
  <c r="EM21" i="99"/>
  <c r="AP35" i="99"/>
  <c r="BQ27" i="99"/>
  <c r="D379" i="101"/>
  <c r="AO422" i="101"/>
  <c r="R81" i="101"/>
  <c r="BZ21" i="99"/>
  <c r="E372" i="101"/>
  <c r="DA48" i="99"/>
  <c r="L200" i="101"/>
  <c r="DP42" i="99"/>
  <c r="AY441" i="101"/>
  <c r="DF35" i="99"/>
  <c r="M126" i="101"/>
  <c r="U385" i="101"/>
  <c r="DF39" i="99"/>
  <c r="DK19" i="99"/>
  <c r="ET51" i="99"/>
  <c r="DL33" i="99"/>
  <c r="N398" i="101"/>
  <c r="M167" i="101"/>
  <c r="BB21" i="99"/>
  <c r="G319" i="101"/>
  <c r="AM15" i="99"/>
  <c r="DU50" i="99"/>
  <c r="DZ35" i="99"/>
  <c r="CQ52" i="99"/>
  <c r="U84" i="101"/>
  <c r="E267" i="101"/>
  <c r="CY55" i="99"/>
  <c r="DO31" i="99"/>
  <c r="N382" i="101"/>
  <c r="AD46" i="99"/>
  <c r="U55" i="101"/>
  <c r="F238" i="101"/>
  <c r="CC13" i="99"/>
  <c r="AA17" i="101"/>
  <c r="CZ38" i="99"/>
  <c r="S54" i="101"/>
  <c r="CW46" i="99"/>
  <c r="K230" i="101"/>
  <c r="L126" i="101"/>
  <c r="E297" i="101"/>
  <c r="U289" i="101"/>
  <c r="R310" i="101"/>
  <c r="AP18" i="99"/>
  <c r="BE18" i="99"/>
  <c r="M32" i="101"/>
  <c r="CX42" i="99"/>
  <c r="T246" i="101"/>
  <c r="K308" i="101"/>
  <c r="AK55" i="99"/>
  <c r="EZ40" i="99"/>
  <c r="DT40" i="99"/>
  <c r="CA29" i="99"/>
  <c r="DU35" i="99"/>
  <c r="BN51" i="99"/>
  <c r="G127" i="101"/>
  <c r="N408" i="101"/>
  <c r="M173" i="101"/>
  <c r="BV31" i="99"/>
  <c r="DY12" i="99"/>
  <c r="EG39" i="99"/>
  <c r="BQ28" i="99"/>
  <c r="ES31" i="99"/>
  <c r="CR35" i="99"/>
  <c r="N278" i="101"/>
  <c r="T44" i="101"/>
  <c r="CC38" i="99"/>
  <c r="CL30" i="99"/>
  <c r="CT15" i="99"/>
  <c r="E330" i="101"/>
  <c r="E65" i="101"/>
  <c r="E325" i="101"/>
  <c r="D20" i="101"/>
  <c r="DT14" i="99"/>
  <c r="EC27" i="99"/>
  <c r="K319" i="101"/>
  <c r="AU451" i="101"/>
  <c r="AE30" i="99"/>
  <c r="N222" i="101"/>
  <c r="CX41" i="99"/>
  <c r="BF30" i="99"/>
  <c r="N374" i="101"/>
  <c r="D433" i="101"/>
  <c r="G455" i="101" s="1"/>
  <c r="EI16" i="99"/>
  <c r="R378" i="101"/>
  <c r="M246" i="101"/>
  <c r="R83" i="101"/>
  <c r="T70" i="101"/>
  <c r="AY449" i="101"/>
  <c r="DJ32" i="99"/>
  <c r="AF52" i="99"/>
  <c r="AB426" i="101"/>
  <c r="AB469" i="101" s="1"/>
  <c r="AT15" i="99"/>
  <c r="AI31" i="99"/>
  <c r="G405" i="101"/>
  <c r="EU55" i="99"/>
  <c r="AP432" i="101"/>
  <c r="BP51" i="99"/>
  <c r="K348" i="101"/>
  <c r="L142" i="101"/>
  <c r="BJ41" i="99"/>
  <c r="AA10" i="99"/>
  <c r="L289" i="101"/>
  <c r="L234" i="101"/>
  <c r="DX16" i="99"/>
  <c r="DP21" i="99"/>
  <c r="AA425" i="101"/>
  <c r="AA468" i="101" s="1"/>
  <c r="AF33" i="99"/>
  <c r="CN12" i="99"/>
  <c r="AY33" i="99"/>
  <c r="BS35" i="99"/>
  <c r="M16" i="99"/>
  <c r="EX33" i="99"/>
  <c r="F40" i="101"/>
  <c r="DW49" i="99"/>
  <c r="BN48" i="99"/>
  <c r="DR54" i="99"/>
  <c r="AO48" i="99"/>
  <c r="BG20" i="99"/>
  <c r="U436" i="101"/>
  <c r="BH57" i="99"/>
  <c r="J10" i="99"/>
  <c r="BT13" i="99"/>
  <c r="DN51" i="99"/>
  <c r="DY31" i="99"/>
  <c r="AM18" i="99"/>
  <c r="M195" i="101"/>
  <c r="CM16" i="99"/>
  <c r="DH33" i="99"/>
  <c r="D200" i="101"/>
  <c r="CT57" i="99"/>
  <c r="EH31" i="99"/>
  <c r="CR23" i="99"/>
  <c r="BV23" i="99"/>
  <c r="N156" i="101"/>
  <c r="CB17" i="99"/>
  <c r="CY51" i="99"/>
  <c r="L20" i="101"/>
  <c r="EC14" i="99"/>
  <c r="DH17" i="99"/>
  <c r="CL36" i="99"/>
  <c r="N186" i="101"/>
  <c r="AI17" i="99"/>
  <c r="N13" i="99"/>
  <c r="EU10" i="99"/>
  <c r="F224" i="101"/>
  <c r="E109" i="101"/>
  <c r="G284" i="101"/>
  <c r="DV10" i="99"/>
  <c r="BS12" i="99"/>
  <c r="F240" i="101"/>
  <c r="AB452" i="101"/>
  <c r="CZ42" i="99"/>
  <c r="EU24" i="99"/>
  <c r="DL31" i="99"/>
  <c r="CT14" i="99"/>
  <c r="BW31" i="99"/>
  <c r="BM11" i="99"/>
  <c r="CK35" i="99"/>
  <c r="L177" i="101"/>
  <c r="BR50" i="99"/>
  <c r="DO54" i="99"/>
  <c r="F414" i="101"/>
  <c r="BU56" i="99"/>
  <c r="N126" i="101"/>
  <c r="CR8" i="99"/>
  <c r="CX53" i="99"/>
  <c r="L250" i="101"/>
  <c r="CO47" i="99"/>
  <c r="DL13" i="99"/>
  <c r="AV46" i="99"/>
  <c r="BC53" i="99"/>
  <c r="T344" i="101"/>
  <c r="BS13" i="99"/>
  <c r="F314" i="101"/>
  <c r="N354" i="101"/>
  <c r="N415" i="101"/>
  <c r="E202" i="101"/>
  <c r="DX17" i="99"/>
  <c r="AN29" i="99"/>
  <c r="EH11" i="99"/>
  <c r="AF12" i="99"/>
  <c r="BP42" i="99"/>
  <c r="L291" i="101"/>
  <c r="CS46" i="99"/>
  <c r="DD17" i="99"/>
  <c r="N147" i="101"/>
  <c r="M138" i="101"/>
  <c r="S386" i="101"/>
  <c r="DU56" i="99"/>
  <c r="DH34" i="99"/>
  <c r="AF40" i="99"/>
  <c r="D190" i="101"/>
  <c r="E173" i="101"/>
  <c r="EQ39" i="99"/>
  <c r="N27" i="101"/>
  <c r="AE53" i="99"/>
  <c r="BB44" i="99"/>
  <c r="L328" i="101"/>
  <c r="AF26" i="99"/>
  <c r="EL54" i="99"/>
  <c r="N74" i="101"/>
  <c r="N198" i="101"/>
  <c r="G63" i="101"/>
  <c r="R329" i="101"/>
  <c r="DB25" i="99"/>
  <c r="K9" i="99"/>
  <c r="EY8" i="99"/>
  <c r="F329" i="101"/>
  <c r="G422" i="101"/>
  <c r="G444" i="101" s="1"/>
  <c r="F176" i="101"/>
  <c r="BJ24" i="99"/>
  <c r="AK430" i="101"/>
  <c r="U124" i="101"/>
  <c r="E43" i="101"/>
  <c r="N377" i="101"/>
  <c r="S237" i="101"/>
  <c r="M256" i="101"/>
  <c r="AT44" i="99"/>
  <c r="Z51" i="101"/>
  <c r="ES11" i="99"/>
  <c r="G432" i="101"/>
  <c r="G454" i="101" s="1"/>
  <c r="N288" i="101"/>
  <c r="EZ37" i="99"/>
  <c r="AR35" i="99"/>
  <c r="L257" i="101"/>
  <c r="AD54" i="99"/>
  <c r="CM10" i="99"/>
  <c r="AS52" i="99"/>
  <c r="R339" i="101"/>
  <c r="U92" i="101"/>
  <c r="AG48" i="99"/>
  <c r="BR40" i="99"/>
  <c r="AD56" i="99"/>
  <c r="D53" i="101"/>
  <c r="K191" i="101"/>
  <c r="R124" i="101"/>
  <c r="E403" i="101"/>
  <c r="AQ11" i="99"/>
  <c r="AY48" i="99"/>
  <c r="CT41" i="99"/>
  <c r="F313" i="101"/>
  <c r="AG8" i="99"/>
  <c r="EY31" i="99"/>
  <c r="R433" i="101"/>
  <c r="T455" i="101" s="1"/>
  <c r="R247" i="101"/>
  <c r="DB26" i="99"/>
  <c r="Y41" i="101"/>
  <c r="DD48" i="99"/>
  <c r="D118" i="101"/>
  <c r="AV34" i="99"/>
  <c r="N411" i="101"/>
  <c r="N313" i="101"/>
  <c r="S435" i="101"/>
  <c r="BX12" i="99"/>
  <c r="EP26" i="99"/>
  <c r="AY57" i="99"/>
  <c r="EY29" i="99"/>
  <c r="DW27" i="99"/>
  <c r="CA17" i="99"/>
  <c r="DA43" i="99"/>
  <c r="DI14" i="99"/>
  <c r="BQ47" i="99"/>
  <c r="CO23" i="99"/>
  <c r="ER51" i="99"/>
  <c r="S8" i="101"/>
  <c r="D272" i="101"/>
  <c r="D228" i="101"/>
  <c r="CQ16" i="99"/>
  <c r="ES14" i="99"/>
  <c r="K294" i="101"/>
  <c r="K254" i="101"/>
  <c r="T12" i="101"/>
  <c r="M296" i="101"/>
  <c r="DZ19" i="99"/>
  <c r="DO15" i="99"/>
  <c r="G65" i="101"/>
  <c r="AR38" i="99"/>
  <c r="EC31" i="99"/>
  <c r="T118" i="101"/>
  <c r="AG21" i="99"/>
  <c r="M205" i="101"/>
  <c r="M172" i="101"/>
  <c r="R92" i="101"/>
  <c r="E368" i="101"/>
  <c r="BS11" i="99"/>
  <c r="AY16" i="99"/>
  <c r="AL35" i="99"/>
  <c r="BG48" i="99"/>
  <c r="CW39" i="99"/>
  <c r="DL9" i="99"/>
  <c r="BS32" i="99"/>
  <c r="BD53" i="99"/>
  <c r="CM48" i="99"/>
  <c r="N291" i="101"/>
  <c r="S352" i="101"/>
  <c r="DV55" i="99"/>
  <c r="DS39" i="99"/>
  <c r="EY35" i="99"/>
  <c r="Q10" i="99"/>
  <c r="AW39" i="99"/>
  <c r="D218" i="101"/>
  <c r="AB34" i="99"/>
  <c r="DV53" i="99"/>
  <c r="EC28" i="99"/>
  <c r="DW39" i="99"/>
  <c r="R249" i="101"/>
  <c r="EB14" i="99"/>
  <c r="G40" i="101"/>
  <c r="BP57" i="99"/>
  <c r="CC55" i="99"/>
  <c r="CT38" i="99"/>
  <c r="S314" i="101"/>
  <c r="S275" i="101"/>
  <c r="AM25" i="99"/>
  <c r="CX30" i="99"/>
  <c r="CS10" i="99"/>
  <c r="BA448" i="101"/>
  <c r="M378" i="101"/>
  <c r="DL10" i="99"/>
  <c r="M55" i="101"/>
  <c r="G244" i="101"/>
  <c r="S140" i="101"/>
  <c r="BO15" i="99"/>
  <c r="S65" i="101"/>
  <c r="DM28" i="99"/>
  <c r="S322" i="101"/>
  <c r="DT21" i="99"/>
  <c r="K102" i="101"/>
  <c r="Q12" i="99"/>
  <c r="U350" i="101"/>
  <c r="G19" i="101"/>
  <c r="EK19" i="99"/>
  <c r="M308" i="101"/>
  <c r="EC33" i="99"/>
  <c r="S51" i="101"/>
  <c r="S398" i="101"/>
  <c r="G283" i="101"/>
  <c r="D230" i="101"/>
  <c r="DN53" i="99"/>
  <c r="K120" i="101"/>
  <c r="BB39" i="99"/>
  <c r="M52" i="101"/>
  <c r="EN18" i="99"/>
  <c r="BF23" i="99"/>
  <c r="CQ14" i="99"/>
  <c r="EW13" i="99"/>
  <c r="EO44" i="99"/>
  <c r="G88" i="101"/>
  <c r="DZ56" i="99"/>
  <c r="BE55" i="99"/>
  <c r="CK33" i="99"/>
  <c r="EX47" i="99"/>
  <c r="BR35" i="99"/>
  <c r="EN50" i="99"/>
  <c r="BY25" i="99"/>
  <c r="CU39" i="99"/>
  <c r="BY15" i="99"/>
  <c r="AS28" i="99"/>
  <c r="AA46" i="101"/>
  <c r="BM53" i="99"/>
  <c r="EP54" i="99"/>
  <c r="BX50" i="99"/>
  <c r="L140" i="101"/>
  <c r="M95" i="101"/>
  <c r="D273" i="101"/>
  <c r="D135" i="101"/>
  <c r="D212" i="101"/>
  <c r="CO44" i="99"/>
  <c r="BZ27" i="99"/>
  <c r="R18" i="101"/>
  <c r="CO40" i="99"/>
  <c r="DN24" i="99"/>
  <c r="DD49" i="99"/>
  <c r="BL21" i="99"/>
  <c r="K420" i="101"/>
  <c r="N442" i="101" s="1"/>
  <c r="EA34" i="99"/>
  <c r="G89" i="101"/>
  <c r="G214" i="101"/>
  <c r="BA48" i="99"/>
  <c r="BT23" i="99"/>
  <c r="M12" i="99"/>
  <c r="M87" i="101"/>
  <c r="AU26" i="99"/>
  <c r="CZ56" i="99"/>
  <c r="BH44" i="99"/>
  <c r="CY18" i="99"/>
  <c r="M108" i="101"/>
  <c r="K291" i="101"/>
  <c r="K247" i="101"/>
  <c r="DQ11" i="99"/>
  <c r="EX27" i="99"/>
  <c r="AH31" i="99"/>
  <c r="T91" i="101"/>
  <c r="DC11" i="99"/>
  <c r="AW432" i="101"/>
  <c r="F86" i="101"/>
  <c r="U45" i="101"/>
  <c r="CP29" i="99"/>
  <c r="D264" i="101"/>
  <c r="DW17" i="99"/>
  <c r="CP19" i="99"/>
  <c r="EC17" i="99"/>
  <c r="D33" i="101"/>
  <c r="M113" i="101"/>
  <c r="K257" i="101"/>
  <c r="F260" i="101"/>
  <c r="DS35" i="99"/>
  <c r="CO31" i="99"/>
  <c r="DH31" i="99"/>
  <c r="DJ15" i="99"/>
  <c r="AH28" i="99"/>
  <c r="M85" i="101"/>
  <c r="K367" i="101"/>
  <c r="R259" i="101"/>
  <c r="U38" i="101"/>
  <c r="DC26" i="99"/>
  <c r="G294" i="101"/>
  <c r="AV44" i="99"/>
  <c r="L275" i="101"/>
  <c r="AA53" i="99"/>
  <c r="BJ13" i="99"/>
  <c r="BS57" i="99"/>
  <c r="CL49" i="99"/>
  <c r="K286" i="101"/>
  <c r="BO38" i="99"/>
  <c r="CC27" i="99"/>
  <c r="CV28" i="99"/>
  <c r="DS46" i="99"/>
  <c r="AU38" i="99"/>
  <c r="D26" i="101"/>
  <c r="EH20" i="99"/>
  <c r="M171" i="101"/>
  <c r="EV21" i="99"/>
  <c r="EV11" i="99"/>
  <c r="Z50" i="99"/>
  <c r="E318" i="101"/>
  <c r="DF13" i="99"/>
  <c r="L132" i="101"/>
  <c r="Z47" i="99"/>
  <c r="F282" i="101"/>
  <c r="AX41" i="99"/>
  <c r="CS13" i="99"/>
  <c r="AH54" i="99"/>
  <c r="DA56" i="99"/>
  <c r="AP439" i="101"/>
  <c r="AP469" i="101" s="1"/>
  <c r="EB26" i="99"/>
  <c r="AV18" i="99"/>
  <c r="R261" i="101"/>
  <c r="BT12" i="99"/>
  <c r="L193" i="101"/>
  <c r="AH21" i="99"/>
  <c r="DR25" i="99"/>
  <c r="EY30" i="99"/>
  <c r="AU424" i="101"/>
  <c r="AU460" i="101" s="1"/>
  <c r="T79" i="101"/>
  <c r="CA44" i="99"/>
  <c r="R267" i="101"/>
  <c r="S43" i="101"/>
  <c r="EC34" i="99"/>
  <c r="DK13" i="99"/>
  <c r="T253" i="101"/>
  <c r="M222" i="101"/>
  <c r="U101" i="101"/>
  <c r="D64" i="101"/>
  <c r="AM13" i="99"/>
  <c r="EM18" i="99"/>
  <c r="E175" i="101"/>
  <c r="G181" i="101"/>
  <c r="BL25" i="99"/>
  <c r="L54" i="101"/>
  <c r="AA23" i="99"/>
  <c r="EP21" i="99"/>
  <c r="EP10" i="99"/>
  <c r="M72" i="101"/>
  <c r="AA54" i="99"/>
  <c r="DS12" i="99"/>
  <c r="EM19" i="99"/>
  <c r="S162" i="101"/>
  <c r="EY40" i="99"/>
  <c r="EX34" i="99"/>
  <c r="M203" i="101"/>
  <c r="U96" i="101"/>
  <c r="ED13" i="99"/>
  <c r="D66" i="101"/>
  <c r="BY21" i="99"/>
  <c r="DD13" i="99"/>
  <c r="F48" i="101"/>
  <c r="AD30" i="99"/>
  <c r="DJ22" i="99"/>
  <c r="E144" i="101"/>
  <c r="BA42" i="99"/>
  <c r="T319" i="101"/>
  <c r="EZ15" i="99"/>
  <c r="D253" i="101"/>
  <c r="AQ10" i="99"/>
  <c r="EO26" i="99"/>
  <c r="F337" i="101"/>
  <c r="U433" i="101"/>
  <c r="G7" i="101"/>
  <c r="DO40" i="99"/>
  <c r="AK50" i="99"/>
  <c r="BX35" i="99"/>
  <c r="DA15" i="99"/>
  <c r="M232" i="101"/>
  <c r="AS31" i="99"/>
  <c r="N54" i="101"/>
  <c r="T102" i="101"/>
  <c r="BU35" i="99"/>
  <c r="CQ27" i="99"/>
  <c r="AP46" i="99"/>
  <c r="AG55" i="99"/>
  <c r="N135" i="101"/>
  <c r="BV17" i="99"/>
  <c r="T377" i="101"/>
  <c r="BP52" i="99"/>
  <c r="AQ42" i="99"/>
  <c r="CR32" i="99"/>
  <c r="E342" i="101"/>
  <c r="D183" i="101"/>
  <c r="AW44" i="99"/>
  <c r="DC23" i="99"/>
  <c r="L278" i="101"/>
  <c r="CZ31" i="99"/>
  <c r="M254" i="101"/>
  <c r="AT18" i="99"/>
  <c r="AR36" i="99"/>
  <c r="AB17" i="99"/>
  <c r="N142" i="101"/>
  <c r="AN450" i="101"/>
  <c r="G329" i="101"/>
  <c r="K239" i="101"/>
  <c r="U296" i="101"/>
  <c r="G248" i="101"/>
  <c r="S84" i="101"/>
  <c r="AV431" i="101"/>
  <c r="K206" i="101"/>
  <c r="K7" i="101"/>
  <c r="CT34" i="99"/>
  <c r="BJ21" i="99"/>
  <c r="E295" i="101"/>
  <c r="R253" i="101"/>
  <c r="CC57" i="99"/>
  <c r="EY53" i="99"/>
  <c r="AB439" i="101"/>
  <c r="AB482" i="101" s="1"/>
  <c r="U330" i="101"/>
  <c r="CW34" i="99"/>
  <c r="CT32" i="99"/>
  <c r="Z28" i="99"/>
  <c r="EL17" i="99"/>
  <c r="ES10" i="99"/>
  <c r="D75" i="101"/>
  <c r="EB21" i="99"/>
  <c r="DP29" i="99"/>
  <c r="AR26" i="99"/>
  <c r="G91" i="101"/>
  <c r="DT23" i="99"/>
  <c r="BL48" i="99"/>
  <c r="CB25" i="99"/>
  <c r="CA53" i="99"/>
  <c r="BR57" i="99"/>
  <c r="DS47" i="99"/>
  <c r="AS19" i="99"/>
  <c r="CA26" i="99"/>
  <c r="BU28" i="99"/>
  <c r="DW36" i="99"/>
  <c r="K258" i="101"/>
  <c r="T62" i="101"/>
  <c r="EX51" i="99"/>
  <c r="EB40" i="99"/>
  <c r="R187" i="101"/>
  <c r="DX25" i="99"/>
  <c r="BD21" i="99"/>
  <c r="DG52" i="99"/>
  <c r="DR39" i="99"/>
  <c r="CQ39" i="99"/>
  <c r="N348" i="101"/>
  <c r="EW30" i="99"/>
  <c r="L254" i="101"/>
  <c r="L79" i="101"/>
  <c r="DZ38" i="99"/>
  <c r="DL11" i="99"/>
  <c r="BS17" i="99"/>
  <c r="AE11" i="99"/>
  <c r="N271" i="101"/>
  <c r="K12" i="101"/>
  <c r="AS46" i="99"/>
  <c r="L253" i="101"/>
  <c r="AB11" i="101"/>
  <c r="F116" i="101"/>
  <c r="CT18" i="99"/>
  <c r="AO55" i="99"/>
  <c r="E296" i="101"/>
  <c r="E357" i="101"/>
  <c r="R373" i="101"/>
  <c r="U279" i="101"/>
  <c r="ER36" i="99"/>
  <c r="T9" i="101"/>
  <c r="EA57" i="99"/>
  <c r="L211" i="101"/>
  <c r="AB51" i="101"/>
  <c r="D149" i="101"/>
  <c r="E22" i="101"/>
  <c r="AI29" i="99"/>
  <c r="CU33" i="99"/>
  <c r="N277" i="101"/>
  <c r="ED52" i="99"/>
  <c r="DU17" i="99"/>
  <c r="N191" i="101"/>
  <c r="CU40" i="99"/>
  <c r="BD34" i="99"/>
  <c r="M196" i="101"/>
  <c r="F274" i="101"/>
  <c r="DZ18" i="99"/>
  <c r="EZ13" i="99"/>
  <c r="AP56" i="99"/>
  <c r="M326" i="101"/>
  <c r="ES22" i="99"/>
  <c r="N85" i="101"/>
  <c r="BN57" i="99"/>
  <c r="DC21" i="99"/>
  <c r="EA41" i="99"/>
  <c r="S32" i="101"/>
  <c r="M105" i="101"/>
  <c r="DS18" i="99"/>
  <c r="S30" i="101"/>
  <c r="DS31" i="99"/>
  <c r="AA19" i="99"/>
  <c r="AT431" i="101"/>
  <c r="BP22" i="99"/>
  <c r="DB17" i="99"/>
  <c r="S189" i="101"/>
  <c r="EG56" i="99"/>
  <c r="N345" i="101"/>
  <c r="EY20" i="99"/>
  <c r="AP435" i="101"/>
  <c r="EG32" i="99"/>
  <c r="G421" i="101"/>
  <c r="AW30" i="99"/>
  <c r="DJ13" i="99"/>
  <c r="L424" i="101"/>
  <c r="L446" i="101" s="1"/>
  <c r="R404" i="101"/>
  <c r="BD46" i="99"/>
  <c r="AF14" i="99"/>
  <c r="L283" i="101"/>
  <c r="U207" i="101"/>
  <c r="AP50" i="99"/>
  <c r="F215" i="101"/>
  <c r="AN50" i="99"/>
  <c r="DI55" i="99"/>
  <c r="N352" i="101"/>
  <c r="AA55" i="101"/>
  <c r="DY36" i="99"/>
  <c r="EF26" i="99"/>
  <c r="AA40" i="99"/>
  <c r="BZ23" i="99"/>
  <c r="U40" i="101"/>
  <c r="CT22" i="99"/>
  <c r="CO41" i="99"/>
  <c r="DM21" i="99"/>
  <c r="L157" i="101"/>
  <c r="T382" i="101"/>
  <c r="AW27" i="99"/>
  <c r="M362" i="101"/>
  <c r="CL15" i="99"/>
  <c r="CN11" i="99"/>
  <c r="DF26" i="99"/>
  <c r="AD15" i="99"/>
  <c r="CS28" i="99"/>
  <c r="D285" i="101"/>
  <c r="E87" i="101"/>
  <c r="U369" i="101"/>
  <c r="AF44" i="99"/>
  <c r="G351" i="101"/>
  <c r="EU35" i="99"/>
  <c r="BF35" i="99"/>
  <c r="L201" i="101"/>
  <c r="BY19" i="99"/>
  <c r="R150" i="101"/>
  <c r="CK42" i="99"/>
  <c r="ET25" i="99"/>
  <c r="DZ11" i="99"/>
  <c r="G68" i="101"/>
  <c r="I15" i="99"/>
  <c r="AB35" i="99"/>
  <c r="T49" i="101"/>
  <c r="D109" i="101"/>
  <c r="AV30" i="99"/>
  <c r="BJ14" i="99"/>
  <c r="AL34" i="99"/>
  <c r="G232" i="101"/>
  <c r="AT434" i="101"/>
  <c r="AT463" i="101" s="1"/>
  <c r="AW13" i="99"/>
  <c r="K229" i="101"/>
  <c r="EI20" i="99"/>
  <c r="L308" i="101"/>
  <c r="L48" i="101"/>
  <c r="L380" i="101"/>
  <c r="BC55" i="99"/>
  <c r="R343" i="101"/>
  <c r="D398" i="101"/>
  <c r="AA30" i="101"/>
  <c r="ES42" i="99"/>
  <c r="Z25" i="101"/>
  <c r="S149" i="101"/>
  <c r="CA23" i="99"/>
  <c r="AV453" i="101"/>
  <c r="E216" i="101"/>
  <c r="AV32" i="99"/>
  <c r="L19" i="101"/>
  <c r="Y16" i="101"/>
  <c r="DN21" i="99"/>
  <c r="S85" i="101"/>
  <c r="F397" i="101"/>
  <c r="K238" i="101"/>
  <c r="CA25" i="99"/>
  <c r="S64" i="101"/>
  <c r="DB19" i="99"/>
  <c r="D325" i="101"/>
  <c r="BS50" i="99"/>
  <c r="T120" i="101"/>
  <c r="EF19" i="99"/>
  <c r="EB15" i="99"/>
  <c r="AF16" i="99"/>
  <c r="N383" i="101"/>
  <c r="F100" i="101"/>
  <c r="BG41" i="99"/>
  <c r="DT18" i="99"/>
  <c r="BL31" i="99"/>
  <c r="AR431" i="101"/>
  <c r="Z423" i="101"/>
  <c r="Z466" i="101" s="1"/>
  <c r="EV10" i="99"/>
  <c r="N303" i="101"/>
  <c r="BX34" i="99"/>
  <c r="Z27" i="101"/>
  <c r="DI52" i="99"/>
  <c r="AE13" i="99"/>
  <c r="DT30" i="99"/>
  <c r="E287" i="101"/>
  <c r="S44" i="101"/>
  <c r="CP36" i="99"/>
  <c r="DX11" i="99"/>
  <c r="D126" i="101"/>
  <c r="M272" i="101"/>
  <c r="BQ23" i="99"/>
  <c r="DA52" i="99"/>
  <c r="EK34" i="99"/>
  <c r="DX30" i="99"/>
  <c r="BW28" i="99"/>
  <c r="L196" i="101"/>
  <c r="M280" i="101"/>
  <c r="AO36" i="99"/>
  <c r="EN17" i="99"/>
  <c r="D68" i="101"/>
  <c r="AM450" i="101"/>
  <c r="EC25" i="99"/>
  <c r="CV27" i="99"/>
  <c r="K141" i="101"/>
  <c r="G64" i="101"/>
  <c r="BV9" i="99"/>
  <c r="BC34" i="99"/>
  <c r="L301" i="101"/>
  <c r="CT24" i="99"/>
  <c r="U165" i="101"/>
  <c r="M182" i="101"/>
  <c r="L315" i="101"/>
  <c r="BW46" i="99"/>
  <c r="BZ12" i="99"/>
  <c r="R65" i="101"/>
  <c r="DU45" i="99"/>
  <c r="M387" i="101"/>
  <c r="BU25" i="99"/>
  <c r="AB22" i="99"/>
  <c r="L30" i="101"/>
  <c r="M359" i="101"/>
  <c r="T110" i="101"/>
  <c r="K355" i="101"/>
  <c r="DA26" i="99"/>
  <c r="DB11" i="99"/>
  <c r="AP53" i="99"/>
  <c r="AZ30" i="99"/>
  <c r="U281" i="101"/>
  <c r="G230" i="101"/>
  <c r="I9" i="99"/>
  <c r="DI51" i="99"/>
  <c r="T194" i="101"/>
  <c r="DC50" i="99"/>
  <c r="AV21" i="99"/>
  <c r="DH52" i="99"/>
  <c r="BG31" i="99"/>
  <c r="EH12" i="99"/>
  <c r="CC28" i="99"/>
  <c r="DF36" i="99"/>
  <c r="E178" i="101"/>
  <c r="D391" i="101"/>
  <c r="AD53" i="99"/>
  <c r="D71" i="101"/>
  <c r="F302" i="101"/>
  <c r="CT27" i="99"/>
  <c r="M188" i="101"/>
  <c r="F288" i="101"/>
  <c r="M98" i="101"/>
  <c r="BP33" i="99"/>
  <c r="EY25" i="99"/>
  <c r="L11" i="101"/>
  <c r="DO43" i="99"/>
  <c r="BS53" i="99"/>
  <c r="AB43" i="99"/>
  <c r="AV36" i="99"/>
  <c r="DD57" i="99"/>
  <c r="EW25" i="99"/>
  <c r="EN20" i="99"/>
  <c r="EA31" i="99"/>
  <c r="K253" i="101"/>
  <c r="EI22" i="99"/>
  <c r="BF19" i="99"/>
  <c r="BD15" i="99"/>
  <c r="S430" i="101"/>
  <c r="S452" i="101" s="1"/>
  <c r="BC14" i="99"/>
  <c r="BQ50" i="99"/>
  <c r="EX14" i="99"/>
  <c r="EX31" i="99"/>
  <c r="AE29" i="99"/>
  <c r="AB440" i="101"/>
  <c r="AB483" i="101" s="1"/>
  <c r="E127" i="101"/>
  <c r="BD23" i="99"/>
  <c r="F36" i="101"/>
  <c r="D73" i="101"/>
  <c r="EG18" i="99"/>
  <c r="DP10" i="99"/>
  <c r="AN44" i="99"/>
  <c r="S429" i="101"/>
  <c r="S451" i="101" s="1"/>
  <c r="F194" i="101"/>
  <c r="Y56" i="101"/>
  <c r="DE44" i="99"/>
  <c r="M148" i="101"/>
  <c r="S127" i="101"/>
  <c r="EA51" i="99"/>
  <c r="BL38" i="99"/>
  <c r="E263" i="101"/>
  <c r="EW56" i="99"/>
  <c r="AU35" i="99"/>
  <c r="U88" i="101"/>
  <c r="EY19" i="99"/>
  <c r="G344" i="101"/>
  <c r="DL14" i="99"/>
  <c r="K111" i="101"/>
  <c r="G304" i="101"/>
  <c r="BO56" i="99"/>
  <c r="R171" i="101"/>
  <c r="EW28" i="99"/>
  <c r="EQ57" i="99"/>
  <c r="M100" i="101"/>
  <c r="BT15" i="99"/>
  <c r="AX15" i="99"/>
  <c r="K428" i="101"/>
  <c r="L450" i="101" s="1"/>
  <c r="R174" i="101"/>
  <c r="DT11" i="99"/>
  <c r="BQ31" i="99"/>
  <c r="T307" i="101"/>
  <c r="DS44" i="99"/>
  <c r="AQ448" i="101"/>
  <c r="AQ474" i="101" s="1"/>
  <c r="BB35" i="99"/>
  <c r="F273" i="101"/>
  <c r="G119" i="101"/>
  <c r="CC50" i="99"/>
  <c r="M223" i="101"/>
  <c r="D277" i="101"/>
  <c r="AM425" i="101"/>
  <c r="AM458" i="101" s="1"/>
  <c r="AJ35" i="99"/>
  <c r="U211" i="101"/>
  <c r="DC33" i="99"/>
  <c r="AY24" i="99"/>
  <c r="AX452" i="101"/>
  <c r="AX473" i="101" s="1"/>
  <c r="L364" i="101"/>
  <c r="M156" i="101"/>
  <c r="G121" i="101"/>
  <c r="CV13" i="99"/>
  <c r="AN25" i="99"/>
  <c r="AS430" i="101"/>
  <c r="AS464" i="101" s="1"/>
  <c r="CV53" i="99"/>
  <c r="AL19" i="99"/>
  <c r="E305" i="101"/>
  <c r="AS423" i="101"/>
  <c r="L21" i="101"/>
  <c r="EE20" i="99"/>
  <c r="EI50" i="99"/>
  <c r="DE53" i="99"/>
  <c r="BP46" i="99"/>
  <c r="EC55" i="99"/>
  <c r="AN26" i="99"/>
  <c r="BY14" i="99"/>
  <c r="DT12" i="99"/>
  <c r="F72" i="101"/>
  <c r="EL56" i="99"/>
  <c r="T189" i="101"/>
  <c r="N253" i="101"/>
  <c r="Z421" i="101"/>
  <c r="CW55" i="99"/>
  <c r="BA17" i="99"/>
  <c r="U63" i="101"/>
  <c r="AU19" i="99"/>
  <c r="U75" i="101"/>
  <c r="M161" i="101"/>
  <c r="EH23" i="99"/>
  <c r="AA34" i="101"/>
  <c r="BD40" i="99"/>
  <c r="AD32" i="99"/>
  <c r="K248" i="101"/>
  <c r="EL35" i="99"/>
  <c r="DH48" i="99"/>
  <c r="AG36" i="99"/>
  <c r="BM38" i="99"/>
  <c r="T104" i="101"/>
  <c r="K97" i="101"/>
  <c r="EF41" i="99"/>
  <c r="D287" i="101"/>
  <c r="M129" i="101"/>
  <c r="AX34" i="99"/>
  <c r="G15" i="99"/>
  <c r="DP32" i="99"/>
  <c r="BW42" i="99"/>
  <c r="G14" i="99"/>
  <c r="S325" i="101"/>
  <c r="AB448" i="101"/>
  <c r="G404" i="101"/>
  <c r="BY55" i="99"/>
  <c r="G112" i="101"/>
  <c r="G61" i="101"/>
  <c r="R91" i="101"/>
  <c r="BN52" i="99"/>
  <c r="BP26" i="99"/>
  <c r="EA36" i="99"/>
  <c r="G107" i="101"/>
  <c r="ET54" i="99"/>
  <c r="S137" i="101"/>
  <c r="AQ17" i="99"/>
  <c r="BR56" i="99"/>
  <c r="E148" i="101"/>
  <c r="BF32" i="99"/>
  <c r="R186" i="101"/>
  <c r="N96" i="101"/>
  <c r="AH32" i="99"/>
  <c r="AK13" i="99"/>
  <c r="N175" i="101"/>
  <c r="BN50" i="99"/>
  <c r="N129" i="101"/>
  <c r="T400" i="101"/>
  <c r="D262" i="101"/>
  <c r="CM17" i="99"/>
  <c r="E271" i="101"/>
  <c r="N254" i="101"/>
  <c r="M313" i="101"/>
  <c r="AA432" i="101"/>
  <c r="AA475" i="101" s="1"/>
  <c r="M115" i="101"/>
  <c r="DM12" i="99"/>
  <c r="CO42" i="99"/>
  <c r="F360" i="101"/>
  <c r="K52" i="101"/>
  <c r="AA36" i="99"/>
  <c r="CS15" i="99"/>
  <c r="DD33" i="99"/>
  <c r="U116" i="101"/>
  <c r="DR32" i="99"/>
  <c r="G13" i="101"/>
  <c r="N105" i="101"/>
  <c r="CA40" i="99"/>
  <c r="BY18" i="99"/>
  <c r="ET50" i="99"/>
  <c r="BE32" i="99"/>
  <c r="Z41" i="99"/>
  <c r="DT33" i="99"/>
  <c r="Z40" i="99"/>
  <c r="CP39" i="99"/>
  <c r="M70" i="101"/>
  <c r="U98" i="101"/>
  <c r="AY45" i="99"/>
  <c r="F15" i="101"/>
  <c r="M209" i="101"/>
  <c r="DH25" i="99"/>
  <c r="CU52" i="99"/>
  <c r="F430" i="101"/>
  <c r="F452" i="101" s="1"/>
  <c r="S160" i="101"/>
  <c r="AI35" i="99"/>
  <c r="BT11" i="99"/>
  <c r="DL44" i="99"/>
  <c r="CC36" i="99"/>
  <c r="U361" i="101"/>
  <c r="AP33" i="99"/>
  <c r="AH13" i="99"/>
  <c r="R24" i="101"/>
  <c r="ER53" i="99"/>
  <c r="EF31" i="99"/>
  <c r="AU448" i="101"/>
  <c r="AU474" i="101" s="1"/>
  <c r="CK44" i="99"/>
  <c r="Z23" i="99"/>
  <c r="BF54" i="99"/>
  <c r="EJ44" i="99"/>
  <c r="AE34" i="99"/>
  <c r="AR50" i="99"/>
  <c r="L17" i="101"/>
  <c r="DO21" i="99"/>
  <c r="DM38" i="99"/>
  <c r="ED39" i="99"/>
  <c r="N161" i="101"/>
  <c r="CR28" i="99"/>
  <c r="G83" i="101"/>
  <c r="EF56" i="99"/>
  <c r="BX46" i="99"/>
  <c r="U89" i="101"/>
  <c r="S128" i="101"/>
  <c r="CA22" i="99"/>
  <c r="N318" i="101"/>
  <c r="F267" i="101"/>
  <c r="CM23" i="99"/>
  <c r="BI11" i="99"/>
  <c r="AM24" i="99"/>
  <c r="DS22" i="99"/>
  <c r="BO26" i="99"/>
  <c r="Q13" i="99"/>
  <c r="EH33" i="99"/>
  <c r="K131" i="101"/>
  <c r="E163" i="101"/>
  <c r="S226" i="101"/>
  <c r="DX18" i="99"/>
  <c r="DN8" i="99"/>
  <c r="CB31" i="99"/>
  <c r="EO38" i="99"/>
  <c r="DA38" i="99"/>
  <c r="AT34" i="99"/>
  <c r="N65" i="101"/>
  <c r="AW25" i="99"/>
  <c r="BJ17" i="99"/>
  <c r="AL421" i="101"/>
  <c r="D426" i="101"/>
  <c r="G448" i="101" s="1"/>
  <c r="E285" i="101"/>
  <c r="DD44" i="99"/>
  <c r="EW26" i="99"/>
  <c r="AB66" i="101"/>
  <c r="DE29" i="99"/>
  <c r="CU53" i="99"/>
  <c r="AJ29" i="99"/>
  <c r="DH55" i="99"/>
  <c r="S400" i="101"/>
  <c r="BS56" i="99"/>
  <c r="N143" i="101"/>
  <c r="DJ35" i="99"/>
  <c r="BP47" i="99"/>
  <c r="F49" i="101"/>
  <c r="T316" i="101"/>
  <c r="U358" i="101"/>
  <c r="EU31" i="99"/>
  <c r="R357" i="101"/>
  <c r="DL27" i="99"/>
  <c r="AT42" i="99"/>
  <c r="BX41" i="99"/>
  <c r="BS46" i="99"/>
  <c r="BU55" i="99"/>
  <c r="F319" i="101"/>
  <c r="D217" i="101"/>
  <c r="EP57" i="99"/>
  <c r="EW15" i="99"/>
  <c r="AA27" i="101"/>
  <c r="K28" i="101"/>
  <c r="BU11" i="99"/>
  <c r="EN13" i="99"/>
  <c r="CR17" i="99"/>
  <c r="CX12" i="99"/>
  <c r="EN10" i="99"/>
  <c r="CK31" i="99"/>
  <c r="S254" i="101"/>
  <c r="AJ13" i="99"/>
  <c r="E422" i="101"/>
  <c r="E444" i="101" s="1"/>
  <c r="BB48" i="99"/>
  <c r="DG28" i="99"/>
  <c r="Y428" i="101"/>
  <c r="Z471" i="101" s="1"/>
  <c r="BD27" i="99"/>
  <c r="DF18" i="99"/>
  <c r="D303" i="101"/>
  <c r="CS48" i="99"/>
  <c r="N43" i="101"/>
  <c r="EY23" i="99"/>
  <c r="EO14" i="99"/>
  <c r="T324" i="101"/>
  <c r="AL26" i="99"/>
  <c r="EL44" i="99"/>
  <c r="M185" i="101"/>
  <c r="EQ32" i="99"/>
  <c r="BO33" i="99"/>
  <c r="T217" i="101"/>
  <c r="AD10" i="99"/>
  <c r="EO50" i="99"/>
  <c r="CM14" i="99"/>
  <c r="AZ49" i="99"/>
  <c r="AW55" i="99"/>
  <c r="BV46" i="99"/>
  <c r="BY30" i="99"/>
  <c r="F183" i="101"/>
  <c r="F99" i="101"/>
  <c r="ER15" i="99"/>
  <c r="AI33" i="99"/>
  <c r="U133" i="101"/>
  <c r="EG49" i="99"/>
  <c r="DZ27" i="99"/>
  <c r="U241" i="101"/>
  <c r="BR33" i="99"/>
  <c r="N141" i="101"/>
  <c r="L43" i="101"/>
  <c r="CP52" i="99"/>
  <c r="BI36" i="99"/>
  <c r="I10" i="99"/>
  <c r="CY40" i="99"/>
  <c r="S238" i="101"/>
  <c r="CW27" i="99"/>
  <c r="BI38" i="99"/>
  <c r="EC26" i="99"/>
  <c r="BO10" i="99"/>
  <c r="U48" i="101"/>
  <c r="N120" i="101"/>
  <c r="E153" i="101"/>
  <c r="Z56" i="99"/>
  <c r="EX22" i="99"/>
  <c r="N37" i="101"/>
  <c r="K115" i="101"/>
  <c r="EC10" i="99"/>
  <c r="CY26" i="99"/>
  <c r="AY15" i="99"/>
  <c r="U80" i="101"/>
  <c r="U414" i="101"/>
  <c r="R213" i="101"/>
  <c r="AQ22" i="99"/>
  <c r="EE10" i="99"/>
  <c r="EE53" i="99"/>
  <c r="CA21" i="99"/>
  <c r="R195" i="101"/>
  <c r="DY23" i="99"/>
  <c r="DG11" i="99"/>
  <c r="R212" i="101"/>
  <c r="K74" i="101"/>
  <c r="EL45" i="99"/>
  <c r="L295" i="101"/>
  <c r="DV28" i="99"/>
  <c r="K149" i="101"/>
  <c r="BQ46" i="99"/>
  <c r="CQ19" i="99"/>
  <c r="N154" i="101"/>
  <c r="CW12" i="99"/>
  <c r="ES39" i="99"/>
  <c r="BI15" i="99"/>
  <c r="EF53" i="99"/>
  <c r="CP16" i="99"/>
  <c r="CC39" i="99"/>
  <c r="DX31" i="99"/>
  <c r="G261" i="101"/>
  <c r="AX435" i="101"/>
  <c r="G245" i="101"/>
  <c r="S413" i="101"/>
  <c r="BK54" i="99"/>
  <c r="G313" i="101"/>
  <c r="F361" i="101"/>
  <c r="F277" i="101"/>
  <c r="EK33" i="99"/>
  <c r="AL11" i="99"/>
  <c r="M47" i="101"/>
  <c r="AN18" i="99"/>
  <c r="BX39" i="99"/>
  <c r="N115" i="101"/>
  <c r="BO34" i="99"/>
  <c r="BA22" i="99"/>
  <c r="BP11" i="99"/>
  <c r="K397" i="101"/>
  <c r="E298" i="101"/>
  <c r="R255" i="101"/>
  <c r="F185" i="101"/>
  <c r="DS11" i="99"/>
  <c r="U14" i="101"/>
  <c r="BL33" i="99"/>
  <c r="BP32" i="99"/>
  <c r="E258" i="101"/>
  <c r="E28" i="101"/>
  <c r="CY53" i="99"/>
  <c r="L136" i="101"/>
  <c r="EZ32" i="99"/>
  <c r="N290" i="101"/>
  <c r="EG23" i="99"/>
  <c r="DP28" i="99"/>
  <c r="E190" i="101"/>
  <c r="K36" i="101"/>
  <c r="BV12" i="99"/>
  <c r="BI32" i="99"/>
  <c r="AN31" i="99"/>
  <c r="DN15" i="99"/>
  <c r="N12" i="101"/>
  <c r="Z19" i="101"/>
  <c r="U306" i="101"/>
  <c r="K163" i="101"/>
  <c r="S436" i="101"/>
  <c r="BW36" i="99"/>
  <c r="DM16" i="99"/>
  <c r="EP23" i="99"/>
  <c r="EX30" i="99"/>
  <c r="T13" i="99"/>
  <c r="S383" i="101"/>
  <c r="R401" i="101"/>
  <c r="DL21" i="99"/>
  <c r="BS36" i="99"/>
  <c r="E351" i="101"/>
  <c r="R84" i="101"/>
  <c r="BS38" i="99"/>
  <c r="EO25" i="99"/>
  <c r="AR424" i="101"/>
  <c r="AR460" i="101" s="1"/>
  <c r="K162" i="101"/>
  <c r="K135" i="101"/>
  <c r="R127" i="101"/>
  <c r="BI28" i="99"/>
  <c r="EF14" i="99"/>
  <c r="CM34" i="99"/>
  <c r="S362" i="101"/>
  <c r="G144" i="101"/>
  <c r="CU55" i="99"/>
  <c r="N136" i="101"/>
  <c r="DF31" i="99"/>
  <c r="BA50" i="99"/>
  <c r="K211" i="101"/>
  <c r="DW19" i="99"/>
  <c r="N51" i="101"/>
  <c r="D256" i="101"/>
  <c r="EA48" i="99"/>
  <c r="AA10" i="101"/>
  <c r="EQ13" i="99"/>
  <c r="AX18" i="99"/>
  <c r="ES8" i="99"/>
  <c r="AL28" i="99"/>
  <c r="AA38" i="99"/>
  <c r="BE23" i="99"/>
  <c r="U383" i="101"/>
  <c r="BJ29" i="99"/>
  <c r="L433" i="101"/>
  <c r="L455" i="101" s="1"/>
  <c r="AK43" i="99"/>
  <c r="AF10" i="99"/>
  <c r="CQ38" i="99"/>
  <c r="M111" i="101"/>
  <c r="BR18" i="99"/>
  <c r="BJ11" i="99"/>
  <c r="S28" i="101"/>
  <c r="N157" i="101"/>
  <c r="DO41" i="99"/>
  <c r="DL39" i="99"/>
  <c r="AI13" i="99"/>
  <c r="AB56" i="99"/>
  <c r="EX53" i="99"/>
  <c r="G135" i="101"/>
  <c r="DA36" i="99"/>
  <c r="M60" i="101"/>
  <c r="S117" i="101"/>
  <c r="Z57" i="101"/>
  <c r="EK36" i="99"/>
  <c r="L384" i="101"/>
  <c r="BP13" i="99"/>
  <c r="S181" i="101"/>
  <c r="CY56" i="99"/>
  <c r="U224" i="101"/>
  <c r="DB36" i="99"/>
  <c r="U255" i="101"/>
  <c r="G392" i="101"/>
  <c r="BB29" i="99"/>
  <c r="AK452" i="101"/>
  <c r="AK473" i="101" s="1"/>
  <c r="DD46" i="99"/>
  <c r="BC25" i="99"/>
  <c r="BW27" i="99"/>
  <c r="AR10" i="99"/>
  <c r="CO43" i="99"/>
  <c r="I12" i="99"/>
  <c r="AX474" i="101"/>
  <c r="N443" i="101"/>
  <c r="AO470" i="101"/>
  <c r="E452" i="101"/>
  <c r="AW470" i="101"/>
  <c r="Z476" i="101"/>
  <c r="AT474" i="101"/>
  <c r="T453" i="101"/>
  <c r="AQ469" i="101"/>
  <c r="N446" i="101"/>
  <c r="M446" i="101"/>
  <c r="L443" i="101"/>
  <c r="AB474" i="101"/>
  <c r="AO465" i="101"/>
  <c r="Z478" i="101"/>
  <c r="AV469" i="101"/>
  <c r="M453" i="101"/>
  <c r="AP464" i="101"/>
  <c r="AO459" i="101"/>
  <c r="AS459" i="101"/>
  <c r="F449" i="101"/>
  <c r="AB464" i="101"/>
  <c r="AX464" i="101"/>
  <c r="AA482" i="101"/>
  <c r="AL469" i="101"/>
  <c r="M450" i="101"/>
  <c r="AM464" i="101"/>
  <c r="E449" i="101"/>
  <c r="AY459" i="101"/>
  <c r="M442" i="101"/>
  <c r="AB480" i="101"/>
  <c r="M454" i="101"/>
  <c r="F447" i="101"/>
  <c r="F450" i="101"/>
  <c r="AY460" i="101"/>
  <c r="AA470" i="101"/>
  <c r="S443" i="101"/>
  <c r="S445" i="101"/>
  <c r="AR459" i="101"/>
  <c r="AW469" i="101"/>
  <c r="AL475" i="101"/>
  <c r="M448" i="101"/>
  <c r="Z472" i="101"/>
  <c r="AU459" i="101"/>
  <c r="AR474" i="101"/>
  <c r="AB470" i="101"/>
  <c r="G450" i="101"/>
  <c r="AM469" i="101"/>
  <c r="Z469" i="101"/>
  <c r="BA465" i="101"/>
  <c r="Z463" i="101"/>
  <c r="AP470" i="101"/>
  <c r="AU464" i="101"/>
  <c r="T443" i="101"/>
  <c r="M452" i="101"/>
  <c r="E446" i="101"/>
  <c r="Z485" i="101"/>
  <c r="AT470" i="101"/>
  <c r="AU469" i="101"/>
  <c r="Z486" i="101"/>
  <c r="AQ460" i="101"/>
  <c r="U447" i="101"/>
  <c r="T449" i="101"/>
  <c r="AV474" i="101"/>
  <c r="AA479" i="101"/>
  <c r="AB479" i="101"/>
  <c r="AT464" i="101"/>
  <c r="AR465" i="101"/>
  <c r="AO474" i="101"/>
  <c r="AS470" i="101"/>
  <c r="AA484" i="101"/>
  <c r="AL470" i="101"/>
  <c r="BA464" i="101"/>
  <c r="U452" i="101"/>
  <c r="M449" i="101"/>
  <c r="AN465" i="101"/>
  <c r="AZ460" i="101"/>
  <c r="N447" i="101"/>
  <c r="Z481" i="101"/>
  <c r="N448" i="101"/>
  <c r="AL464" i="101"/>
  <c r="AO464" i="101"/>
  <c r="Z482" i="101"/>
  <c r="B22" i="101"/>
  <c r="J21" i="101"/>
  <c r="Q21" i="101"/>
  <c r="AD491" i="101"/>
  <c r="W492" i="101"/>
  <c r="X492" i="101" s="1"/>
  <c r="AD448" i="101"/>
  <c r="AA488" i="101"/>
  <c r="P456" i="101"/>
  <c r="C456" i="101"/>
  <c r="I456" i="101"/>
  <c r="X447" i="101"/>
  <c r="W448" i="101" s="1"/>
  <c r="P186" i="101"/>
  <c r="C186" i="101"/>
  <c r="I186" i="101"/>
  <c r="AY428" i="101"/>
  <c r="AY420" i="101"/>
  <c r="X35" i="101"/>
  <c r="W36" i="101" s="1"/>
  <c r="C434" i="101"/>
  <c r="P434" i="101"/>
  <c r="I434" i="101"/>
  <c r="AX438" i="101"/>
  <c r="AX447" i="101"/>
  <c r="Z488" i="101"/>
  <c r="Q350" i="101"/>
  <c r="J350" i="101"/>
  <c r="B351" i="101"/>
  <c r="AA489" i="101"/>
  <c r="Q478" i="101"/>
  <c r="B479" i="101"/>
  <c r="J478" i="101"/>
  <c r="AB465" i="101" l="1"/>
  <c r="AB471" i="101"/>
  <c r="AB463" i="101"/>
  <c r="BA475" i="101"/>
  <c r="AA467" i="101"/>
  <c r="AX470" i="101"/>
  <c r="AO469" i="101"/>
  <c r="AA487" i="101"/>
  <c r="AA465" i="101"/>
  <c r="BA474" i="101"/>
  <c r="F451" i="101"/>
  <c r="S450" i="101"/>
  <c r="AP459" i="101"/>
  <c r="AR464" i="101"/>
  <c r="AM474" i="101"/>
  <c r="AS469" i="101"/>
  <c r="AV459" i="101"/>
  <c r="AA473" i="101"/>
  <c r="U453" i="101"/>
  <c r="U450" i="101"/>
  <c r="AA472" i="101"/>
  <c r="G442" i="101"/>
  <c r="AQ475" i="101"/>
  <c r="AA471" i="101"/>
  <c r="AM459" i="101"/>
  <c r="L454" i="101"/>
  <c r="AX459" i="101"/>
  <c r="T454" i="101"/>
  <c r="E448" i="101"/>
  <c r="N453" i="101"/>
  <c r="BA459" i="101"/>
  <c r="AB486" i="101"/>
  <c r="AK465" i="101"/>
  <c r="AW465" i="101"/>
  <c r="AX465" i="101"/>
  <c r="L452" i="101"/>
  <c r="AZ465" i="101"/>
  <c r="AN464" i="101"/>
  <c r="Z479" i="101"/>
  <c r="Z475" i="101"/>
  <c r="M455" i="101"/>
  <c r="G452" i="101"/>
  <c r="AZ464" i="101"/>
  <c r="AX460" i="101"/>
  <c r="T442" i="101"/>
  <c r="F443" i="101"/>
  <c r="AS465" i="101"/>
  <c r="T452" i="101"/>
  <c r="BA460" i="101"/>
  <c r="AK460" i="101"/>
  <c r="AN470" i="101"/>
  <c r="Z484" i="101"/>
  <c r="L449" i="101"/>
  <c r="AT459" i="101"/>
  <c r="G446" i="101"/>
  <c r="AK474" i="101"/>
  <c r="F445" i="101"/>
  <c r="U454" i="101"/>
  <c r="AK470" i="101"/>
  <c r="F444" i="101"/>
  <c r="AB485" i="101"/>
  <c r="E455" i="101"/>
  <c r="AB481" i="101"/>
  <c r="AQ470" i="101"/>
  <c r="M447" i="101"/>
  <c r="Z467" i="101"/>
  <c r="AB473" i="101"/>
  <c r="AY470" i="101"/>
  <c r="M451" i="101"/>
  <c r="AU475" i="101"/>
  <c r="M444" i="101"/>
  <c r="AN475" i="101"/>
  <c r="S454" i="101"/>
  <c r="F455" i="101"/>
  <c r="AL460" i="101"/>
  <c r="AA466" i="101"/>
  <c r="AR470" i="101"/>
  <c r="AB487" i="101"/>
  <c r="AV465" i="101"/>
  <c r="AP474" i="101"/>
  <c r="AM460" i="101"/>
  <c r="AB478" i="101"/>
  <c r="AV475" i="101"/>
  <c r="G443" i="101"/>
  <c r="F448" i="101"/>
  <c r="BA469" i="101"/>
  <c r="AY465" i="101"/>
  <c r="AQ465" i="101"/>
  <c r="T450" i="101"/>
  <c r="Z480" i="101"/>
  <c r="N444" i="101"/>
  <c r="AS460" i="101"/>
  <c r="AB477" i="101"/>
  <c r="AS475" i="101"/>
  <c r="AB472" i="101"/>
  <c r="AA481" i="101"/>
  <c r="G447" i="101"/>
  <c r="S442" i="101"/>
  <c r="AB475" i="101"/>
  <c r="AN459" i="101"/>
  <c r="L442" i="101"/>
  <c r="AK464" i="101"/>
  <c r="N450" i="101"/>
  <c r="AZ470" i="101"/>
  <c r="AL459" i="101"/>
  <c r="Z465" i="101"/>
  <c r="AZ474" i="101"/>
  <c r="L447" i="101"/>
  <c r="AN469" i="101"/>
  <c r="F454" i="101"/>
  <c r="F442" i="101"/>
  <c r="AY474" i="101"/>
  <c r="Z468" i="101"/>
  <c r="Z464" i="101"/>
  <c r="AB467" i="101"/>
  <c r="M445" i="101"/>
  <c r="AA474" i="101"/>
  <c r="F456" i="101"/>
  <c r="AB490" i="101"/>
  <c r="Z489" i="101"/>
  <c r="C479" i="101"/>
  <c r="I479" i="101"/>
  <c r="P479" i="101"/>
  <c r="AY446" i="101"/>
  <c r="AY437" i="101"/>
  <c r="X448" i="101"/>
  <c r="W449" i="101" s="1"/>
  <c r="Q456" i="101"/>
  <c r="B457" i="101"/>
  <c r="J456" i="101"/>
  <c r="AB489" i="101"/>
  <c r="I351" i="101"/>
  <c r="C351" i="101"/>
  <c r="P351" i="101"/>
  <c r="J186" i="101"/>
  <c r="B187" i="101"/>
  <c r="Q186" i="101"/>
  <c r="S455" i="101"/>
  <c r="Q434" i="101"/>
  <c r="B435" i="101"/>
  <c r="J434" i="101"/>
  <c r="U455" i="101"/>
  <c r="AD492" i="101"/>
  <c r="W493" i="101"/>
  <c r="X493" i="101" s="1"/>
  <c r="AD449" i="101"/>
  <c r="N455" i="101"/>
  <c r="C22" i="101"/>
  <c r="P22" i="101"/>
  <c r="I22" i="101"/>
  <c r="X36" i="101"/>
  <c r="W37" i="101" s="1"/>
  <c r="AY429" i="101"/>
  <c r="AZ419" i="101"/>
  <c r="Z490" i="101" l="1"/>
  <c r="G456" i="101"/>
  <c r="L456" i="101"/>
  <c r="AA490" i="101"/>
  <c r="M456" i="101"/>
  <c r="E456" i="101"/>
  <c r="I187" i="101"/>
  <c r="P187" i="101"/>
  <c r="C187" i="101"/>
  <c r="C457" i="101"/>
  <c r="I457" i="101"/>
  <c r="P457" i="101"/>
  <c r="X449" i="101"/>
  <c r="W450" i="101" s="1"/>
  <c r="B23" i="101"/>
  <c r="J22" i="101"/>
  <c r="Q22" i="101"/>
  <c r="B352" i="101"/>
  <c r="Q351" i="101"/>
  <c r="J351" i="101"/>
  <c r="AZ428" i="101"/>
  <c r="AZ420" i="101"/>
  <c r="AY438" i="101"/>
  <c r="AY447" i="101"/>
  <c r="X37" i="101"/>
  <c r="W38" i="101" s="1"/>
  <c r="J479" i="101"/>
  <c r="Q479" i="101"/>
  <c r="B480" i="101"/>
  <c r="AD493" i="101"/>
  <c r="W494" i="101"/>
  <c r="X494" i="101" s="1"/>
  <c r="AD450" i="101"/>
  <c r="P435" i="101"/>
  <c r="I435" i="101"/>
  <c r="C435" i="101"/>
  <c r="N456" i="101" l="1"/>
  <c r="F457" i="101"/>
  <c r="U456" i="101"/>
  <c r="J435" i="101"/>
  <c r="B436" i="101"/>
  <c r="Q435" i="101"/>
  <c r="W495" i="101"/>
  <c r="X495" i="101" s="1"/>
  <c r="AD494" i="101"/>
  <c r="AD451" i="101"/>
  <c r="AZ429" i="101"/>
  <c r="BA419" i="101"/>
  <c r="J457" i="101"/>
  <c r="B458" i="101"/>
  <c r="Q457" i="101"/>
  <c r="AZ437" i="101"/>
  <c r="AZ446" i="101"/>
  <c r="E457" i="101"/>
  <c r="P480" i="101"/>
  <c r="C480" i="101"/>
  <c r="I480" i="101"/>
  <c r="G457" i="101"/>
  <c r="S456" i="101"/>
  <c r="X38" i="101"/>
  <c r="W39" i="101" s="1"/>
  <c r="AA491" i="101"/>
  <c r="J187" i="101"/>
  <c r="B188" i="101"/>
  <c r="Q187" i="101"/>
  <c r="C352" i="101"/>
  <c r="P352" i="101"/>
  <c r="I352" i="101"/>
  <c r="C23" i="101"/>
  <c r="P23" i="101"/>
  <c r="I23" i="101"/>
  <c r="AB491" i="101"/>
  <c r="T456" i="101"/>
  <c r="Z491" i="101"/>
  <c r="X450" i="101"/>
  <c r="W451" i="101" s="1"/>
  <c r="Z493" i="101" l="1"/>
  <c r="AA493" i="101"/>
  <c r="S457" i="101"/>
  <c r="AB493" i="101"/>
  <c r="AB492" i="101"/>
  <c r="L457" i="101"/>
  <c r="B24" i="101"/>
  <c r="J23" i="101"/>
  <c r="Q23" i="101"/>
  <c r="Q352" i="101"/>
  <c r="J352" i="101"/>
  <c r="B353" i="101"/>
  <c r="AA492" i="101"/>
  <c r="Z492" i="101"/>
  <c r="C436" i="101"/>
  <c r="I436" i="101"/>
  <c r="P436" i="101"/>
  <c r="X39" i="101"/>
  <c r="W40" i="101" s="1"/>
  <c r="I458" i="101"/>
  <c r="P458" i="101"/>
  <c r="C458" i="101"/>
  <c r="AD495" i="101"/>
  <c r="W496" i="101"/>
  <c r="X496" i="101" s="1"/>
  <c r="AD452" i="101"/>
  <c r="N457" i="101"/>
  <c r="M457" i="101"/>
  <c r="Q480" i="101"/>
  <c r="B481" i="101"/>
  <c r="J480" i="101"/>
  <c r="C188" i="101"/>
  <c r="I188" i="101"/>
  <c r="P188" i="101"/>
  <c r="BA428" i="101"/>
  <c r="BA420" i="101"/>
  <c r="BA429" i="101" s="1"/>
  <c r="X451" i="101"/>
  <c r="W452" i="101" s="1"/>
  <c r="AZ447" i="101"/>
  <c r="AZ438" i="101"/>
  <c r="F458" i="101" l="1"/>
  <c r="AA494" i="101"/>
  <c r="C24" i="101"/>
  <c r="P24" i="101"/>
  <c r="I24" i="101"/>
  <c r="X452" i="101"/>
  <c r="W453" i="101" s="1"/>
  <c r="BA447" i="101"/>
  <c r="BA438" i="101"/>
  <c r="J458" i="101"/>
  <c r="B459" i="101"/>
  <c r="Q458" i="101"/>
  <c r="BA446" i="101"/>
  <c r="BA437" i="101"/>
  <c r="X40" i="101"/>
  <c r="W41" i="101" s="1"/>
  <c r="J188" i="101"/>
  <c r="B189" i="101"/>
  <c r="Q188" i="101"/>
  <c r="Q436" i="101"/>
  <c r="J436" i="101"/>
  <c r="B437" i="101"/>
  <c r="I353" i="101"/>
  <c r="P353" i="101"/>
  <c r="C353" i="101"/>
  <c r="T457" i="101"/>
  <c r="C481" i="101"/>
  <c r="I481" i="101"/>
  <c r="P481" i="101"/>
  <c r="AD496" i="101"/>
  <c r="W497" i="101"/>
  <c r="X497" i="101" s="1"/>
  <c r="AD453" i="101"/>
  <c r="U457" i="101"/>
  <c r="U458" i="101" l="1"/>
  <c r="S458" i="101"/>
  <c r="G458" i="101"/>
  <c r="AB494" i="101"/>
  <c r="J481" i="101"/>
  <c r="Q481" i="101"/>
  <c r="B482" i="101"/>
  <c r="J353" i="101"/>
  <c r="Q353" i="101"/>
  <c r="B354" i="101"/>
  <c r="P189" i="101"/>
  <c r="C189" i="101"/>
  <c r="I189" i="101"/>
  <c r="X41" i="101"/>
  <c r="W42" i="101" s="1"/>
  <c r="Z494" i="101"/>
  <c r="X453" i="101"/>
  <c r="W454" i="101" s="1"/>
  <c r="AD497" i="101"/>
  <c r="W498" i="101"/>
  <c r="X498" i="101" s="1"/>
  <c r="AD454" i="101"/>
  <c r="B25" i="101"/>
  <c r="J24" i="101"/>
  <c r="Q24" i="101"/>
  <c r="E458" i="101"/>
  <c r="P437" i="101"/>
  <c r="C437" i="101"/>
  <c r="I437" i="101"/>
  <c r="P459" i="101"/>
  <c r="C459" i="101"/>
  <c r="I459" i="101"/>
  <c r="Z495" i="101" l="1"/>
  <c r="M458" i="101"/>
  <c r="J437" i="101"/>
  <c r="B438" i="101"/>
  <c r="Q437" i="101"/>
  <c r="W499" i="101"/>
  <c r="X499" i="101" s="1"/>
  <c r="AD498" i="101"/>
  <c r="AD455" i="101"/>
  <c r="B460" i="101"/>
  <c r="Q459" i="101"/>
  <c r="J459" i="101"/>
  <c r="C25" i="101"/>
  <c r="P25" i="101"/>
  <c r="I25" i="101"/>
  <c r="AB495" i="101"/>
  <c r="P482" i="101"/>
  <c r="C482" i="101"/>
  <c r="I482" i="101"/>
  <c r="X42" i="101"/>
  <c r="W43" i="101" s="1"/>
  <c r="I354" i="101"/>
  <c r="C354" i="101"/>
  <c r="P354" i="101"/>
  <c r="T458" i="101"/>
  <c r="N458" i="101"/>
  <c r="X454" i="101"/>
  <c r="W455" i="101" s="1"/>
  <c r="AB496" i="101"/>
  <c r="L458" i="101"/>
  <c r="B190" i="101"/>
  <c r="Q189" i="101"/>
  <c r="J189" i="101"/>
  <c r="AA495" i="101"/>
  <c r="M459" i="101" l="1"/>
  <c r="Q482" i="101"/>
  <c r="J482" i="101"/>
  <c r="Z496" i="101"/>
  <c r="I190" i="101"/>
  <c r="P190" i="101"/>
  <c r="C190" i="101"/>
  <c r="N459" i="101"/>
  <c r="X43" i="101"/>
  <c r="W44" i="101" s="1"/>
  <c r="U459" i="101"/>
  <c r="L459" i="101"/>
  <c r="G459" i="101"/>
  <c r="AA496" i="101"/>
  <c r="AD499" i="101"/>
  <c r="W500" i="101"/>
  <c r="X500" i="101" s="1"/>
  <c r="AD456" i="101"/>
  <c r="B26" i="101"/>
  <c r="J25" i="101"/>
  <c r="Q25" i="101"/>
  <c r="I438" i="101"/>
  <c r="C438" i="101"/>
  <c r="P438" i="101"/>
  <c r="Q354" i="101"/>
  <c r="B355" i="101"/>
  <c r="J354" i="101"/>
  <c r="F459" i="101"/>
  <c r="X455" i="101"/>
  <c r="W456" i="101" s="1"/>
  <c r="E459" i="101"/>
  <c r="I460" i="101"/>
  <c r="P460" i="101"/>
  <c r="C460" i="101"/>
  <c r="X456" i="101" l="1"/>
  <c r="W457" i="101" s="1"/>
  <c r="F418" i="101"/>
  <c r="Q438" i="101"/>
  <c r="J438" i="101"/>
  <c r="C26" i="101"/>
  <c r="P26" i="101"/>
  <c r="I26" i="101"/>
  <c r="I355" i="101"/>
  <c r="C355" i="101"/>
  <c r="P355" i="101"/>
  <c r="S459" i="101"/>
  <c r="X44" i="101"/>
  <c r="W45" i="101" s="1"/>
  <c r="J190" i="101"/>
  <c r="B191" i="101"/>
  <c r="Q190" i="101"/>
  <c r="J460" i="101"/>
  <c r="Q460" i="101"/>
  <c r="AB498" i="101"/>
  <c r="Z497" i="101"/>
  <c r="T459" i="101"/>
  <c r="AD500" i="101"/>
  <c r="W501" i="101"/>
  <c r="X501" i="101" s="1"/>
  <c r="AD457" i="101"/>
  <c r="AB497" i="101"/>
  <c r="AA497" i="101"/>
  <c r="N460" i="101" l="1"/>
  <c r="N418" i="101"/>
  <c r="Z498" i="101"/>
  <c r="X457" i="101"/>
  <c r="W458" i="101" s="1"/>
  <c r="U460" i="101"/>
  <c r="U418" i="101"/>
  <c r="R418" i="101"/>
  <c r="U482" i="101" s="1"/>
  <c r="X45" i="101"/>
  <c r="W46" i="101" s="1"/>
  <c r="K418" i="101"/>
  <c r="M482" i="101" s="1"/>
  <c r="T460" i="101"/>
  <c r="T418" i="101"/>
  <c r="C191" i="101"/>
  <c r="I191" i="101"/>
  <c r="P191" i="101"/>
  <c r="M460" i="101"/>
  <c r="M418" i="101"/>
  <c r="Q355" i="101"/>
  <c r="B356" i="101"/>
  <c r="J355" i="101"/>
  <c r="D418" i="101"/>
  <c r="G482" i="101" s="1"/>
  <c r="AD501" i="101"/>
  <c r="W502" i="101"/>
  <c r="X502" i="101" s="1"/>
  <c r="AD458" i="101"/>
  <c r="G460" i="101"/>
  <c r="G418" i="101"/>
  <c r="F460" i="101"/>
  <c r="E460" i="101"/>
  <c r="E418" i="101"/>
  <c r="AA498" i="101"/>
  <c r="S460" i="101"/>
  <c r="S418" i="101"/>
  <c r="B27" i="101"/>
  <c r="J26" i="101"/>
  <c r="Q26" i="101"/>
  <c r="T482" i="101" l="1"/>
  <c r="S482" i="101"/>
  <c r="E482" i="101"/>
  <c r="L482" i="101"/>
  <c r="L418" i="101"/>
  <c r="K482" i="101"/>
  <c r="L460" i="101"/>
  <c r="W503" i="101"/>
  <c r="X503" i="101" s="1"/>
  <c r="AD503" i="101" s="1"/>
  <c r="AD502" i="101"/>
  <c r="AD459" i="101"/>
  <c r="C27" i="101"/>
  <c r="P27" i="101"/>
  <c r="I27" i="101"/>
  <c r="AA499" i="101"/>
  <c r="E464" i="101"/>
  <c r="F464" i="101"/>
  <c r="G464" i="101"/>
  <c r="D464" i="101"/>
  <c r="G465" i="101"/>
  <c r="D465" i="101"/>
  <c r="F465" i="101"/>
  <c r="E465" i="101"/>
  <c r="G466" i="101"/>
  <c r="E466" i="101"/>
  <c r="F466" i="101"/>
  <c r="D466" i="101"/>
  <c r="G467" i="101"/>
  <c r="F467" i="101"/>
  <c r="E467" i="101"/>
  <c r="D467" i="101"/>
  <c r="E468" i="101"/>
  <c r="G468" i="101"/>
  <c r="F468" i="101"/>
  <c r="D468" i="101"/>
  <c r="D469" i="101"/>
  <c r="E469" i="101"/>
  <c r="G469" i="101"/>
  <c r="F469" i="101"/>
  <c r="F470" i="101"/>
  <c r="G470" i="101"/>
  <c r="D470" i="101"/>
  <c r="E470" i="101"/>
  <c r="G471" i="101"/>
  <c r="F471" i="101"/>
  <c r="E471" i="101"/>
  <c r="D471" i="101"/>
  <c r="G472" i="101"/>
  <c r="F472" i="101"/>
  <c r="D472" i="101"/>
  <c r="E472" i="101"/>
  <c r="G473" i="101"/>
  <c r="F473" i="101"/>
  <c r="E473" i="101"/>
  <c r="D473" i="101"/>
  <c r="G474" i="101"/>
  <c r="D474" i="101"/>
  <c r="E474" i="101"/>
  <c r="F474" i="101"/>
  <c r="G475" i="101"/>
  <c r="E475" i="101"/>
  <c r="F475" i="101"/>
  <c r="D475" i="101"/>
  <c r="E476" i="101"/>
  <c r="F476" i="101"/>
  <c r="G476" i="101"/>
  <c r="D476" i="101"/>
  <c r="E477" i="101"/>
  <c r="D477" i="101"/>
  <c r="F477" i="101"/>
  <c r="G477" i="101"/>
  <c r="F478" i="101"/>
  <c r="D478" i="101"/>
  <c r="E478" i="101"/>
  <c r="G478" i="101"/>
  <c r="G479" i="101"/>
  <c r="F479" i="101"/>
  <c r="D479" i="101"/>
  <c r="E479" i="101"/>
  <c r="D480" i="101"/>
  <c r="G480" i="101"/>
  <c r="F480" i="101"/>
  <c r="E480" i="101"/>
  <c r="G481" i="101"/>
  <c r="E481" i="101"/>
  <c r="F481" i="101"/>
  <c r="D481" i="101"/>
  <c r="F482" i="101"/>
  <c r="D482" i="101"/>
  <c r="S464" i="101"/>
  <c r="R464" i="101"/>
  <c r="T464" i="101"/>
  <c r="U464" i="101"/>
  <c r="R465" i="101"/>
  <c r="U465" i="101"/>
  <c r="T465" i="101"/>
  <c r="S465" i="101"/>
  <c r="S466" i="101"/>
  <c r="U466" i="101"/>
  <c r="T466" i="101"/>
  <c r="R466" i="101"/>
  <c r="S467" i="101"/>
  <c r="T467" i="101"/>
  <c r="U467" i="101"/>
  <c r="R467" i="101"/>
  <c r="U468" i="101"/>
  <c r="T468" i="101"/>
  <c r="R468" i="101"/>
  <c r="S468" i="101"/>
  <c r="U469" i="101"/>
  <c r="S469" i="101"/>
  <c r="T469" i="101"/>
  <c r="R469" i="101"/>
  <c r="S470" i="101"/>
  <c r="R470" i="101"/>
  <c r="U470" i="101"/>
  <c r="T470" i="101"/>
  <c r="T471" i="101"/>
  <c r="U471" i="101"/>
  <c r="S471" i="101"/>
  <c r="R471" i="101"/>
  <c r="S472" i="101"/>
  <c r="R472" i="101"/>
  <c r="T472" i="101"/>
  <c r="U472" i="101"/>
  <c r="T473" i="101"/>
  <c r="R473" i="101"/>
  <c r="S473" i="101"/>
  <c r="U473" i="101"/>
  <c r="T474" i="101"/>
  <c r="U474" i="101"/>
  <c r="R474" i="101"/>
  <c r="S474" i="101"/>
  <c r="S475" i="101"/>
  <c r="U475" i="101"/>
  <c r="R475" i="101"/>
  <c r="T475" i="101"/>
  <c r="R476" i="101"/>
  <c r="T476" i="101"/>
  <c r="S476" i="101"/>
  <c r="U476" i="101"/>
  <c r="T477" i="101"/>
  <c r="U477" i="101"/>
  <c r="S477" i="101"/>
  <c r="R477" i="101"/>
  <c r="T478" i="101"/>
  <c r="S478" i="101"/>
  <c r="R478" i="101"/>
  <c r="U478" i="101"/>
  <c r="S479" i="101"/>
  <c r="R479" i="101"/>
  <c r="U479" i="101"/>
  <c r="T479" i="101"/>
  <c r="R480" i="101"/>
  <c r="U480" i="101"/>
  <c r="S480" i="101"/>
  <c r="T480" i="101"/>
  <c r="U481" i="101"/>
  <c r="S481" i="101"/>
  <c r="R481" i="101"/>
  <c r="T481" i="101"/>
  <c r="C356" i="101"/>
  <c r="I356" i="101"/>
  <c r="P356" i="101"/>
  <c r="J191" i="101"/>
  <c r="B192" i="101"/>
  <c r="Q191" i="101"/>
  <c r="N464" i="101"/>
  <c r="K464" i="101"/>
  <c r="L464" i="101"/>
  <c r="M464" i="101"/>
  <c r="K465" i="101"/>
  <c r="L465" i="101"/>
  <c r="N465" i="101"/>
  <c r="M465" i="101"/>
  <c r="N466" i="101"/>
  <c r="L466" i="101"/>
  <c r="M466" i="101"/>
  <c r="K466" i="101"/>
  <c r="M467" i="101"/>
  <c r="N467" i="101"/>
  <c r="K467" i="101"/>
  <c r="L467" i="101"/>
  <c r="N468" i="101"/>
  <c r="K468" i="101"/>
  <c r="L468" i="101"/>
  <c r="M468" i="101"/>
  <c r="N469" i="101"/>
  <c r="K469" i="101"/>
  <c r="L469" i="101"/>
  <c r="M469" i="101"/>
  <c r="M470" i="101"/>
  <c r="K470" i="101"/>
  <c r="L470" i="101"/>
  <c r="N470" i="101"/>
  <c r="M471" i="101"/>
  <c r="N471" i="101"/>
  <c r="K471" i="101"/>
  <c r="L471" i="101"/>
  <c r="N472" i="101"/>
  <c r="K472" i="101"/>
  <c r="L472" i="101"/>
  <c r="M472" i="101"/>
  <c r="N473" i="101"/>
  <c r="L473" i="101"/>
  <c r="K473" i="101"/>
  <c r="M473" i="101"/>
  <c r="M474" i="101"/>
  <c r="K474" i="101"/>
  <c r="N474" i="101"/>
  <c r="L474" i="101"/>
  <c r="M475" i="101"/>
  <c r="L475" i="101"/>
  <c r="N475" i="101"/>
  <c r="K475" i="101"/>
  <c r="L476" i="101"/>
  <c r="K476" i="101"/>
  <c r="M476" i="101"/>
  <c r="N476" i="101"/>
  <c r="M477" i="101"/>
  <c r="K477" i="101"/>
  <c r="L477" i="101"/>
  <c r="N477" i="101"/>
  <c r="K478" i="101"/>
  <c r="N478" i="101"/>
  <c r="L478" i="101"/>
  <c r="M478" i="101"/>
  <c r="M479" i="101"/>
  <c r="K479" i="101"/>
  <c r="L479" i="101"/>
  <c r="N479" i="101"/>
  <c r="K480" i="101"/>
  <c r="N480" i="101"/>
  <c r="M480" i="101"/>
  <c r="L480" i="101"/>
  <c r="N481" i="101"/>
  <c r="L481" i="101"/>
  <c r="K481" i="101"/>
  <c r="M481" i="101"/>
  <c r="R482" i="101"/>
  <c r="X458" i="101"/>
  <c r="W459" i="101" s="1"/>
  <c r="N482" i="101"/>
  <c r="AB499" i="101"/>
  <c r="Z499" i="101"/>
  <c r="X46" i="101"/>
  <c r="W47" i="101" s="1"/>
  <c r="AA500" i="101"/>
  <c r="Z501" i="101" l="1"/>
  <c r="Z500" i="101"/>
  <c r="AB500" i="101"/>
  <c r="X459" i="101"/>
  <c r="I192" i="101"/>
  <c r="P192" i="101"/>
  <c r="C192" i="101"/>
  <c r="Q356" i="101"/>
  <c r="J356" i="101"/>
  <c r="B357" i="101"/>
  <c r="B28" i="101"/>
  <c r="J27" i="101"/>
  <c r="Q27" i="101"/>
  <c r="X47" i="101"/>
  <c r="W48" i="101" s="1"/>
  <c r="Z502" i="101" l="1"/>
  <c r="AA502" i="101"/>
  <c r="AB502" i="101"/>
  <c r="AB501" i="101"/>
  <c r="I357" i="101"/>
  <c r="C357" i="101"/>
  <c r="P357" i="101"/>
  <c r="B193" i="101"/>
  <c r="Q192" i="101"/>
  <c r="J192" i="101"/>
  <c r="C28" i="101"/>
  <c r="P28" i="101"/>
  <c r="I28" i="101"/>
  <c r="AB418" i="101"/>
  <c r="AH458" i="101" s="1"/>
  <c r="AA501" i="101"/>
  <c r="X48" i="101"/>
  <c r="W49" i="101" s="1"/>
  <c r="AH459" i="101" l="1"/>
  <c r="AA418" i="101"/>
  <c r="AG458" i="101" s="1"/>
  <c r="Y418" i="101"/>
  <c r="AE426" i="101" s="1"/>
  <c r="Z418" i="101"/>
  <c r="AF424" i="101" s="1"/>
  <c r="C193" i="101"/>
  <c r="I193" i="101"/>
  <c r="P193" i="101"/>
  <c r="X49" i="101"/>
  <c r="W50" i="101" s="1"/>
  <c r="J357" i="101"/>
  <c r="B358" i="101"/>
  <c r="Q357" i="101"/>
  <c r="AH420" i="101"/>
  <c r="AH463" i="101" s="1"/>
  <c r="AH421" i="101"/>
  <c r="AH422" i="101"/>
  <c r="AH423" i="101"/>
  <c r="AH425" i="101"/>
  <c r="AH424" i="101"/>
  <c r="AH426" i="101"/>
  <c r="AH428" i="101"/>
  <c r="AH427" i="101"/>
  <c r="AH429" i="101"/>
  <c r="AH430" i="101"/>
  <c r="AH432" i="101"/>
  <c r="AH431" i="101"/>
  <c r="AH433" i="101"/>
  <c r="AH434" i="101"/>
  <c r="AH435" i="101"/>
  <c r="AH436" i="101"/>
  <c r="AH437" i="101"/>
  <c r="AH438" i="101"/>
  <c r="AH439" i="101"/>
  <c r="AH441" i="101"/>
  <c r="AH440" i="101"/>
  <c r="AH442" i="101"/>
  <c r="AH443" i="101"/>
  <c r="AH445" i="101"/>
  <c r="AH444" i="101"/>
  <c r="AH447" i="101"/>
  <c r="AH446" i="101"/>
  <c r="AH448" i="101"/>
  <c r="AH450" i="101"/>
  <c r="AH449" i="101"/>
  <c r="AH451" i="101"/>
  <c r="AH452" i="101"/>
  <c r="AH453" i="101"/>
  <c r="AH455" i="101"/>
  <c r="AH454" i="101"/>
  <c r="AH456" i="101"/>
  <c r="AH457" i="101"/>
  <c r="B29" i="101"/>
  <c r="J28" i="101"/>
  <c r="Q28" i="101"/>
  <c r="AE424" i="101" l="1"/>
  <c r="AE456" i="101"/>
  <c r="AG453" i="101"/>
  <c r="AG443" i="101"/>
  <c r="AE457" i="101"/>
  <c r="AG431" i="101"/>
  <c r="AE454" i="101"/>
  <c r="AE447" i="101"/>
  <c r="AE425" i="101"/>
  <c r="AG429" i="101"/>
  <c r="AE422" i="101"/>
  <c r="AF447" i="101"/>
  <c r="AF445" i="101"/>
  <c r="AF430" i="101"/>
  <c r="AF452" i="101"/>
  <c r="AF446" i="101"/>
  <c r="AF437" i="101"/>
  <c r="AF429" i="101"/>
  <c r="AF420" i="101"/>
  <c r="AF463" i="101" s="1"/>
  <c r="AF455" i="101"/>
  <c r="AF422" i="101"/>
  <c r="AF454" i="101"/>
  <c r="AF438" i="101"/>
  <c r="AF421" i="101"/>
  <c r="AF453" i="101"/>
  <c r="AF444" i="101"/>
  <c r="AF436" i="101"/>
  <c r="AF428" i="101"/>
  <c r="AG424" i="101"/>
  <c r="AF439" i="101"/>
  <c r="AF458" i="101"/>
  <c r="AF450" i="101"/>
  <c r="AF442" i="101"/>
  <c r="AF435" i="101"/>
  <c r="AF426" i="101"/>
  <c r="AG455" i="101"/>
  <c r="AF451" i="101"/>
  <c r="AF456" i="101"/>
  <c r="AF449" i="101"/>
  <c r="AF441" i="101"/>
  <c r="AF433" i="101"/>
  <c r="AF425" i="101"/>
  <c r="AF459" i="101"/>
  <c r="AF431" i="101"/>
  <c r="AF443" i="101"/>
  <c r="AF434" i="101"/>
  <c r="AF427" i="101"/>
  <c r="AF457" i="101"/>
  <c r="AF448" i="101"/>
  <c r="AF440" i="101"/>
  <c r="AF432" i="101"/>
  <c r="AF423" i="101"/>
  <c r="AG452" i="101"/>
  <c r="AG451" i="101"/>
  <c r="AE450" i="101"/>
  <c r="AE448" i="101"/>
  <c r="AE442" i="101"/>
  <c r="AE440" i="101"/>
  <c r="AG447" i="101"/>
  <c r="AE434" i="101"/>
  <c r="AG446" i="101"/>
  <c r="AE432" i="101"/>
  <c r="AG420" i="101"/>
  <c r="AG463" i="101" s="1"/>
  <c r="AG444" i="101"/>
  <c r="AG439" i="101"/>
  <c r="AG438" i="101"/>
  <c r="AG436" i="101"/>
  <c r="AE455" i="101"/>
  <c r="AE446" i="101"/>
  <c r="AE439" i="101"/>
  <c r="AE431" i="101"/>
  <c r="AE423" i="101"/>
  <c r="AE438" i="101"/>
  <c r="AE430" i="101"/>
  <c r="AE453" i="101"/>
  <c r="AE444" i="101"/>
  <c r="AE436" i="101"/>
  <c r="AE429" i="101"/>
  <c r="AE421" i="101"/>
  <c r="AE452" i="101"/>
  <c r="AE445" i="101"/>
  <c r="AE437" i="101"/>
  <c r="AE428" i="101"/>
  <c r="AE420" i="101"/>
  <c r="AE463" i="101" s="1"/>
  <c r="AE451" i="101"/>
  <c r="AE443" i="101"/>
  <c r="AE435" i="101"/>
  <c r="AE427" i="101"/>
  <c r="AE459" i="101"/>
  <c r="AE458" i="101"/>
  <c r="AE449" i="101"/>
  <c r="AE441" i="101"/>
  <c r="AE433" i="101"/>
  <c r="AG428" i="101"/>
  <c r="AG421" i="101"/>
  <c r="AG435" i="101"/>
  <c r="AG427" i="101"/>
  <c r="AG449" i="101"/>
  <c r="AG442" i="101"/>
  <c r="AG433" i="101"/>
  <c r="AG425" i="101"/>
  <c r="AG457" i="101"/>
  <c r="AG450" i="101"/>
  <c r="AG440" i="101"/>
  <c r="AG434" i="101"/>
  <c r="AG426" i="101"/>
  <c r="AG459" i="101"/>
  <c r="AG456" i="101"/>
  <c r="AG448" i="101"/>
  <c r="AG441" i="101"/>
  <c r="AG432" i="101"/>
  <c r="AG423" i="101"/>
  <c r="AG454" i="101"/>
  <c r="AG445" i="101"/>
  <c r="AG437" i="101"/>
  <c r="AG430" i="101"/>
  <c r="AG422" i="101"/>
  <c r="AH464" i="101"/>
  <c r="AH465" i="101" s="1"/>
  <c r="AH466" i="101" s="1"/>
  <c r="AH467" i="101" s="1"/>
  <c r="AH468" i="101" s="1"/>
  <c r="AH469" i="101" s="1"/>
  <c r="AH470" i="101" s="1"/>
  <c r="AH471" i="101" s="1"/>
  <c r="AH472" i="101" s="1"/>
  <c r="AH473" i="101" s="1"/>
  <c r="AH474" i="101" s="1"/>
  <c r="AH475" i="101" s="1"/>
  <c r="AH476" i="101" s="1"/>
  <c r="AH477" i="101" s="1"/>
  <c r="AH478" i="101" s="1"/>
  <c r="AH479" i="101" s="1"/>
  <c r="AH480" i="101" s="1"/>
  <c r="AH481" i="101" s="1"/>
  <c r="AH482" i="101" s="1"/>
  <c r="AH483" i="101" s="1"/>
  <c r="AH484" i="101" s="1"/>
  <c r="AH485" i="101" s="1"/>
  <c r="AH486" i="101" s="1"/>
  <c r="AH487" i="101" s="1"/>
  <c r="AH488" i="101" s="1"/>
  <c r="AH489" i="101" s="1"/>
  <c r="AH490" i="101" s="1"/>
  <c r="AH491" i="101" s="1"/>
  <c r="AH492" i="101" s="1"/>
  <c r="AH493" i="101" s="1"/>
  <c r="AH494" i="101" s="1"/>
  <c r="AH495" i="101" s="1"/>
  <c r="AH496" i="101" s="1"/>
  <c r="AH497" i="101" s="1"/>
  <c r="AH498" i="101" s="1"/>
  <c r="AH499" i="101" s="1"/>
  <c r="AH500" i="101" s="1"/>
  <c r="AH501" i="101" s="1"/>
  <c r="AH502" i="101" s="1"/>
  <c r="AH503" i="101" s="1"/>
  <c r="C29" i="101"/>
  <c r="P29" i="101"/>
  <c r="I29" i="101"/>
  <c r="C358" i="101"/>
  <c r="P358" i="101"/>
  <c r="I358" i="101"/>
  <c r="X50" i="101"/>
  <c r="W51" i="101" s="1"/>
  <c r="J193" i="101"/>
  <c r="B194" i="101"/>
  <c r="Q193" i="101"/>
  <c r="AG464" i="101" l="1"/>
  <c r="AG465" i="101" s="1"/>
  <c r="AG466" i="101" s="1"/>
  <c r="AG467" i="101" s="1"/>
  <c r="AG468" i="101" s="1"/>
  <c r="AG469" i="101" s="1"/>
  <c r="AG470" i="101" s="1"/>
  <c r="AG471" i="101" s="1"/>
  <c r="AG472" i="101" s="1"/>
  <c r="AG473" i="101" s="1"/>
  <c r="AG474" i="101" s="1"/>
  <c r="AG475" i="101" s="1"/>
  <c r="AG476" i="101" s="1"/>
  <c r="AG477" i="101" s="1"/>
  <c r="AG478" i="101" s="1"/>
  <c r="AG479" i="101" s="1"/>
  <c r="AG480" i="101" s="1"/>
  <c r="AG481" i="101" s="1"/>
  <c r="AG482" i="101" s="1"/>
  <c r="AG483" i="101" s="1"/>
  <c r="AG484" i="101" s="1"/>
  <c r="AG485" i="101" s="1"/>
  <c r="AG486" i="101" s="1"/>
  <c r="AG487" i="101" s="1"/>
  <c r="AG488" i="101" s="1"/>
  <c r="AG489" i="101" s="1"/>
  <c r="AG490" i="101" s="1"/>
  <c r="AG491" i="101" s="1"/>
  <c r="AG492" i="101" s="1"/>
  <c r="AG493" i="101" s="1"/>
  <c r="AG494" i="101" s="1"/>
  <c r="AG495" i="101" s="1"/>
  <c r="AG496" i="101" s="1"/>
  <c r="AG497" i="101" s="1"/>
  <c r="AG498" i="101" s="1"/>
  <c r="AG499" i="101" s="1"/>
  <c r="AG500" i="101" s="1"/>
  <c r="AG501" i="101" s="1"/>
  <c r="AG502" i="101" s="1"/>
  <c r="AG503" i="101" s="1"/>
  <c r="AF464" i="101"/>
  <c r="AF465" i="101" s="1"/>
  <c r="AF466" i="101" s="1"/>
  <c r="AF467" i="101" s="1"/>
  <c r="AF468" i="101" s="1"/>
  <c r="AF469" i="101" s="1"/>
  <c r="AF470" i="101" s="1"/>
  <c r="AF471" i="101" s="1"/>
  <c r="AF472" i="101" s="1"/>
  <c r="AF473" i="101" s="1"/>
  <c r="AF474" i="101" s="1"/>
  <c r="AF475" i="101" s="1"/>
  <c r="AF476" i="101" s="1"/>
  <c r="AF477" i="101" s="1"/>
  <c r="AF478" i="101" s="1"/>
  <c r="AF479" i="101" s="1"/>
  <c r="AF480" i="101" s="1"/>
  <c r="AF481" i="101" s="1"/>
  <c r="AF482" i="101" s="1"/>
  <c r="AF483" i="101" s="1"/>
  <c r="AF484" i="101" s="1"/>
  <c r="AF485" i="101" s="1"/>
  <c r="AF486" i="101" s="1"/>
  <c r="AF487" i="101" s="1"/>
  <c r="AF488" i="101" s="1"/>
  <c r="AF489" i="101" s="1"/>
  <c r="AF490" i="101" s="1"/>
  <c r="AF491" i="101" s="1"/>
  <c r="AF492" i="101" s="1"/>
  <c r="AF493" i="101" s="1"/>
  <c r="AF494" i="101" s="1"/>
  <c r="AF495" i="101" s="1"/>
  <c r="AF496" i="101" s="1"/>
  <c r="AF497" i="101" s="1"/>
  <c r="AF498" i="101" s="1"/>
  <c r="AF499" i="101" s="1"/>
  <c r="AF500" i="101" s="1"/>
  <c r="AF501" i="101" s="1"/>
  <c r="AF502" i="101" s="1"/>
  <c r="AF503" i="101" s="1"/>
  <c r="AE464" i="101"/>
  <c r="AE465" i="101" s="1"/>
  <c r="AE466" i="101" s="1"/>
  <c r="AE467" i="101" s="1"/>
  <c r="AE468" i="101" s="1"/>
  <c r="AE469" i="101" s="1"/>
  <c r="AE470" i="101" s="1"/>
  <c r="AE471" i="101" s="1"/>
  <c r="AE472" i="101" s="1"/>
  <c r="AE473" i="101" s="1"/>
  <c r="AE474" i="101" s="1"/>
  <c r="AE475" i="101" s="1"/>
  <c r="AE476" i="101" s="1"/>
  <c r="AE477" i="101" s="1"/>
  <c r="AE478" i="101" s="1"/>
  <c r="AE479" i="101" s="1"/>
  <c r="AE480" i="101" s="1"/>
  <c r="AE481" i="101" s="1"/>
  <c r="AE482" i="101" s="1"/>
  <c r="AE483" i="101" s="1"/>
  <c r="AE484" i="101" s="1"/>
  <c r="AE485" i="101" s="1"/>
  <c r="AE486" i="101" s="1"/>
  <c r="AE487" i="101" s="1"/>
  <c r="AE488" i="101" s="1"/>
  <c r="AE489" i="101" s="1"/>
  <c r="AE490" i="101" s="1"/>
  <c r="AE491" i="101" s="1"/>
  <c r="AE492" i="101" s="1"/>
  <c r="AE493" i="101" s="1"/>
  <c r="AE494" i="101" s="1"/>
  <c r="AE495" i="101" s="1"/>
  <c r="AE496" i="101" s="1"/>
  <c r="AE497" i="101" s="1"/>
  <c r="AE498" i="101" s="1"/>
  <c r="AE499" i="101" s="1"/>
  <c r="AE500" i="101" s="1"/>
  <c r="AE501" i="101" s="1"/>
  <c r="AE502" i="101" s="1"/>
  <c r="AE503" i="101" s="1"/>
  <c r="P194" i="101"/>
  <c r="C194" i="101"/>
  <c r="I194" i="101"/>
  <c r="Q358" i="101"/>
  <c r="J358" i="101"/>
  <c r="B359" i="101"/>
  <c r="X51" i="101"/>
  <c r="W52" i="101" s="1"/>
  <c r="B30" i="101"/>
  <c r="J29" i="101"/>
  <c r="Q29" i="101"/>
  <c r="X52" i="101" l="1"/>
  <c r="W53" i="101" s="1"/>
  <c r="J194" i="101"/>
  <c r="B195" i="101"/>
  <c r="Q194" i="101"/>
  <c r="C30" i="101"/>
  <c r="P30" i="101"/>
  <c r="I30" i="101"/>
  <c r="P359" i="101"/>
  <c r="C359" i="101"/>
  <c r="I359" i="101"/>
  <c r="I195" i="101" l="1"/>
  <c r="P195" i="101"/>
  <c r="C195" i="101"/>
  <c r="B31" i="101"/>
  <c r="J30" i="101"/>
  <c r="Q30" i="101"/>
  <c r="X53" i="101"/>
  <c r="W54" i="101" s="1"/>
  <c r="J359" i="101"/>
  <c r="Q359" i="101"/>
  <c r="B360" i="101"/>
  <c r="X54" i="101" l="1"/>
  <c r="W55" i="101" s="1"/>
  <c r="C360" i="101"/>
  <c r="I360" i="101"/>
  <c r="P360" i="101"/>
  <c r="C31" i="101"/>
  <c r="P31" i="101"/>
  <c r="I31" i="101"/>
  <c r="J195" i="101"/>
  <c r="B196" i="101"/>
  <c r="Q195" i="101"/>
  <c r="J360" i="101" l="1"/>
  <c r="Q360" i="101"/>
  <c r="B361" i="101"/>
  <c r="B32" i="101"/>
  <c r="J31" i="101"/>
  <c r="Q31" i="101"/>
  <c r="C196" i="101"/>
  <c r="I196" i="101"/>
  <c r="P196" i="101"/>
  <c r="X55" i="101"/>
  <c r="W56" i="101" s="1"/>
  <c r="C32" i="101" l="1"/>
  <c r="P32" i="101"/>
  <c r="I32" i="101"/>
  <c r="I361" i="101"/>
  <c r="C361" i="101"/>
  <c r="P361" i="101"/>
  <c r="J196" i="101"/>
  <c r="B197" i="101"/>
  <c r="Q196" i="101"/>
  <c r="X56" i="101"/>
  <c r="W57" i="101" s="1"/>
  <c r="J361" i="101" l="1"/>
  <c r="B362" i="101"/>
  <c r="Q361" i="101"/>
  <c r="B33" i="101"/>
  <c r="J32" i="101"/>
  <c r="Q32" i="101"/>
  <c r="P197" i="101"/>
  <c r="C197" i="101"/>
  <c r="I197" i="101"/>
  <c r="X57" i="101"/>
  <c r="W58" i="101" s="1"/>
  <c r="B198" i="101" l="1"/>
  <c r="Q197" i="101"/>
  <c r="J197" i="101"/>
  <c r="C33" i="101"/>
  <c r="P33" i="101"/>
  <c r="I33" i="101"/>
  <c r="X58" i="101"/>
  <c r="W59" i="101" s="1"/>
  <c r="C362" i="101"/>
  <c r="P362" i="101"/>
  <c r="I362" i="101"/>
  <c r="I198" i="101" l="1"/>
  <c r="P198" i="101"/>
  <c r="C198" i="101"/>
  <c r="B34" i="101"/>
  <c r="J33" i="101"/>
  <c r="Q33" i="101"/>
  <c r="X59" i="101"/>
  <c r="W60" i="101" s="1"/>
  <c r="Q362" i="101"/>
  <c r="J362" i="101"/>
  <c r="B363" i="101"/>
  <c r="X60" i="101" l="1"/>
  <c r="W61" i="101" s="1"/>
  <c r="J198" i="101"/>
  <c r="B199" i="101"/>
  <c r="Q198" i="101"/>
  <c r="P363" i="101"/>
  <c r="C363" i="101"/>
  <c r="I363" i="101"/>
  <c r="C34" i="101"/>
  <c r="P34" i="101"/>
  <c r="I34" i="101"/>
  <c r="Q363" i="101" l="1"/>
  <c r="J363" i="101"/>
  <c r="B364" i="101"/>
  <c r="C199" i="101"/>
  <c r="I199" i="101"/>
  <c r="P199" i="101"/>
  <c r="B35" i="101"/>
  <c r="J34" i="101"/>
  <c r="Q34" i="101"/>
  <c r="X61" i="101"/>
  <c r="W62" i="101" s="1"/>
  <c r="J199" i="101" l="1"/>
  <c r="B200" i="101"/>
  <c r="Q199" i="101"/>
  <c r="C364" i="101"/>
  <c r="I364" i="101"/>
  <c r="P364" i="101"/>
  <c r="X62" i="101"/>
  <c r="W63" i="101" s="1"/>
  <c r="C35" i="101"/>
  <c r="P35" i="101"/>
  <c r="I35" i="101"/>
  <c r="I200" i="101" l="1"/>
  <c r="P200" i="101"/>
  <c r="C200" i="101"/>
  <c r="X63" i="101"/>
  <c r="W64" i="101" s="1"/>
  <c r="B36" i="101"/>
  <c r="J35" i="101"/>
  <c r="Q35" i="101"/>
  <c r="B365" i="101"/>
  <c r="J364" i="101"/>
  <c r="Q364" i="101"/>
  <c r="C36" i="101" l="1"/>
  <c r="P36" i="101"/>
  <c r="I36" i="101"/>
  <c r="I365" i="101"/>
  <c r="C365" i="101"/>
  <c r="P365" i="101"/>
  <c r="X64" i="101"/>
  <c r="W65" i="101" s="1"/>
  <c r="Q200" i="101"/>
  <c r="B201" i="101"/>
  <c r="J200" i="101"/>
  <c r="X65" i="101" l="1"/>
  <c r="W66" i="101" s="1"/>
  <c r="J365" i="101"/>
  <c r="B366" i="101"/>
  <c r="Q365" i="101"/>
  <c r="P201" i="101"/>
  <c r="C201" i="101"/>
  <c r="I201" i="101"/>
  <c r="B37" i="101"/>
  <c r="J36" i="101"/>
  <c r="Q36" i="101"/>
  <c r="C37" i="101" l="1"/>
  <c r="P37" i="101"/>
  <c r="I37" i="101"/>
  <c r="J201" i="101"/>
  <c r="B202" i="101"/>
  <c r="Q201" i="101"/>
  <c r="X66" i="101"/>
  <c r="C366" i="101"/>
  <c r="P366" i="101"/>
  <c r="I366" i="101"/>
  <c r="AA5" i="101" l="1"/>
  <c r="AH230" i="101" s="1"/>
  <c r="AB5" i="101"/>
  <c r="Z5" i="101"/>
  <c r="C202" i="101"/>
  <c r="P202" i="101"/>
  <c r="I202" i="101"/>
  <c r="B38" i="101"/>
  <c r="J37" i="101"/>
  <c r="Q37" i="101"/>
  <c r="Q366" i="101"/>
  <c r="B367" i="101"/>
  <c r="J366" i="101"/>
  <c r="AI172" i="101" l="1"/>
  <c r="AI171" i="101"/>
  <c r="AI173" i="101"/>
  <c r="AI175" i="101"/>
  <c r="AI174" i="101"/>
  <c r="AI176" i="101"/>
  <c r="AI177" i="101"/>
  <c r="AI178" i="101"/>
  <c r="AI179" i="101"/>
  <c r="AI180" i="101"/>
  <c r="AI181" i="101"/>
  <c r="AI182" i="101"/>
  <c r="AI183" i="101"/>
  <c r="AI184" i="101"/>
  <c r="AI185" i="101"/>
  <c r="AI186" i="101"/>
  <c r="AI187" i="101"/>
  <c r="AI188" i="101"/>
  <c r="AI190" i="101"/>
  <c r="AI189" i="101"/>
  <c r="AI191" i="101"/>
  <c r="AI192" i="101"/>
  <c r="AI193" i="101"/>
  <c r="AI194" i="101"/>
  <c r="AI195" i="101"/>
  <c r="AI197" i="101"/>
  <c r="AI196" i="101"/>
  <c r="AI199" i="101"/>
  <c r="AI198" i="101"/>
  <c r="AI200" i="101"/>
  <c r="AI201" i="101"/>
  <c r="AI202" i="101"/>
  <c r="AI203" i="101"/>
  <c r="AI204" i="101"/>
  <c r="AI205" i="101"/>
  <c r="AI206" i="101"/>
  <c r="AI207" i="101"/>
  <c r="AI209" i="101"/>
  <c r="AI208" i="101"/>
  <c r="AI211" i="101"/>
  <c r="AI210" i="101"/>
  <c r="AI212" i="101"/>
  <c r="AI213" i="101"/>
  <c r="AI214" i="101"/>
  <c r="AI216" i="101"/>
  <c r="AI215" i="101"/>
  <c r="AI217" i="101"/>
  <c r="AI218" i="101"/>
  <c r="AI219" i="101"/>
  <c r="AI220" i="101"/>
  <c r="AI221" i="101"/>
  <c r="AI222" i="101"/>
  <c r="AI224" i="101"/>
  <c r="AI223" i="101"/>
  <c r="AI225" i="101"/>
  <c r="AI226" i="101"/>
  <c r="AI227" i="101"/>
  <c r="AI228" i="101"/>
  <c r="AI230" i="101"/>
  <c r="Y5" i="101"/>
  <c r="AH229" i="101"/>
  <c r="I367" i="101"/>
  <c r="C367" i="101"/>
  <c r="P367" i="101"/>
  <c r="J202" i="101"/>
  <c r="B203" i="101"/>
  <c r="Q202" i="101"/>
  <c r="AG171" i="101"/>
  <c r="AG172" i="101"/>
  <c r="AG173" i="101"/>
  <c r="AG174" i="101"/>
  <c r="AG175" i="101"/>
  <c r="AG176" i="101"/>
  <c r="AG177" i="101"/>
  <c r="AG178" i="101"/>
  <c r="AG179" i="101"/>
  <c r="AG180" i="101"/>
  <c r="AG181" i="101"/>
  <c r="AG183" i="101"/>
  <c r="AG182" i="101"/>
  <c r="AG184" i="101"/>
  <c r="AG185" i="101"/>
  <c r="AG186" i="101"/>
  <c r="AG187" i="101"/>
  <c r="AG188" i="101"/>
  <c r="AG189" i="101"/>
  <c r="AG190" i="101"/>
  <c r="AG191" i="101"/>
  <c r="AG192" i="101"/>
  <c r="AG193" i="101"/>
  <c r="AG195" i="101"/>
  <c r="AG194" i="101"/>
  <c r="AG196" i="101"/>
  <c r="AG197" i="101"/>
  <c r="AG198" i="101"/>
  <c r="AG199" i="101"/>
  <c r="AG200" i="101"/>
  <c r="AG201" i="101"/>
  <c r="AG202" i="101"/>
  <c r="AG203" i="101"/>
  <c r="AG204" i="101"/>
  <c r="AG206" i="101"/>
  <c r="AG205" i="101"/>
  <c r="AG207" i="101"/>
  <c r="AG208" i="101"/>
  <c r="AG209" i="101"/>
  <c r="AG211" i="101"/>
  <c r="AG210" i="101"/>
  <c r="AG212" i="101"/>
  <c r="AG213" i="101"/>
  <c r="AG214" i="101"/>
  <c r="AG215" i="101"/>
  <c r="AG216" i="101"/>
  <c r="AG217" i="101"/>
  <c r="AG218" i="101"/>
  <c r="AG219" i="101"/>
  <c r="AG220" i="101"/>
  <c r="AG221" i="101"/>
  <c r="AG223" i="101"/>
  <c r="AG222" i="101"/>
  <c r="AG224" i="101"/>
  <c r="AG225" i="101"/>
  <c r="AG226" i="101"/>
  <c r="AG227" i="101"/>
  <c r="AG228" i="101"/>
  <c r="C38" i="101"/>
  <c r="P38" i="101"/>
  <c r="I38" i="101"/>
  <c r="AI229" i="101"/>
  <c r="AG229" i="101"/>
  <c r="AG230" i="101"/>
  <c r="AH171" i="101"/>
  <c r="AH172" i="101"/>
  <c r="AH173" i="101"/>
  <c r="AH174" i="101"/>
  <c r="AH175" i="101"/>
  <c r="AH176" i="101"/>
  <c r="AH177" i="101"/>
  <c r="AH178" i="101"/>
  <c r="AH179" i="101"/>
  <c r="AH180" i="101"/>
  <c r="AH181" i="101"/>
  <c r="AH183" i="101"/>
  <c r="AH182" i="101"/>
  <c r="AH184" i="101"/>
  <c r="AH186" i="101"/>
  <c r="AH185" i="101"/>
  <c r="AH187" i="101"/>
  <c r="AH188" i="101"/>
  <c r="AH189" i="101"/>
  <c r="AH190" i="101"/>
  <c r="AH191" i="101"/>
  <c r="AH192" i="101"/>
  <c r="AH193" i="101"/>
  <c r="AH194" i="101"/>
  <c r="AH195" i="101"/>
  <c r="AH197" i="101"/>
  <c r="AH196" i="101"/>
  <c r="AH198" i="101"/>
  <c r="AH199" i="101"/>
  <c r="AH200" i="101"/>
  <c r="AH201" i="101"/>
  <c r="AH202" i="101"/>
  <c r="AH203" i="101"/>
  <c r="AH204" i="101"/>
  <c r="AH205" i="101"/>
  <c r="AH206" i="101"/>
  <c r="AH207" i="101"/>
  <c r="AH208" i="101"/>
  <c r="AH209" i="101"/>
  <c r="AH211" i="101"/>
  <c r="AH210" i="101"/>
  <c r="AH212" i="101"/>
  <c r="AH213" i="101"/>
  <c r="AH214" i="101"/>
  <c r="AH215" i="101"/>
  <c r="AH216" i="101"/>
  <c r="AH217" i="101"/>
  <c r="AH218" i="101"/>
  <c r="AH219" i="101"/>
  <c r="AH220" i="101"/>
  <c r="AH221" i="101"/>
  <c r="AH222" i="101"/>
  <c r="AH223" i="101"/>
  <c r="AH224" i="101"/>
  <c r="AH225" i="101"/>
  <c r="AH226" i="101"/>
  <c r="AH227" i="101"/>
  <c r="AH228" i="101"/>
  <c r="I203" i="101" l="1"/>
  <c r="P203" i="101"/>
  <c r="C203" i="101"/>
  <c r="B39" i="101"/>
  <c r="J38" i="101"/>
  <c r="Q38" i="101"/>
  <c r="B368" i="101"/>
  <c r="Q367" i="101"/>
  <c r="J367" i="101"/>
  <c r="Y171" i="101"/>
  <c r="AB171" i="101"/>
  <c r="Z171" i="101"/>
  <c r="AA171" i="101"/>
  <c r="AB172" i="101"/>
  <c r="Y172" i="101"/>
  <c r="Z172" i="101"/>
  <c r="AA172" i="101"/>
  <c r="Y173" i="101"/>
  <c r="Z173" i="101"/>
  <c r="AA173" i="101"/>
  <c r="AB173" i="101"/>
  <c r="Z174" i="101"/>
  <c r="Y174" i="101"/>
  <c r="AA174" i="101"/>
  <c r="AB175" i="101"/>
  <c r="AB174" i="101"/>
  <c r="Z175" i="101"/>
  <c r="AA175" i="101"/>
  <c r="AA176" i="101"/>
  <c r="Y175" i="101"/>
  <c r="Z176" i="101"/>
  <c r="Y176" i="101"/>
  <c r="AB176" i="101"/>
  <c r="AA177" i="101"/>
  <c r="Y177" i="101"/>
  <c r="AB177" i="101"/>
  <c r="Y178" i="101"/>
  <c r="Z177" i="101"/>
  <c r="AA178" i="101"/>
  <c r="Z178" i="101"/>
  <c r="AB178" i="101"/>
  <c r="Y179" i="101"/>
  <c r="AA179" i="101"/>
  <c r="AB179" i="101"/>
  <c r="Z179" i="101"/>
  <c r="Y181" i="101"/>
  <c r="Y180" i="101"/>
  <c r="AB180" i="101"/>
  <c r="Z180" i="101"/>
  <c r="AA180" i="101"/>
  <c r="AA181" i="101"/>
  <c r="Z181" i="101"/>
  <c r="AB181" i="101"/>
  <c r="Z183" i="101"/>
  <c r="AB182" i="101"/>
  <c r="Y182" i="101"/>
  <c r="AA182" i="101"/>
  <c r="Y183" i="101"/>
  <c r="AA183" i="101"/>
  <c r="Z182" i="101"/>
  <c r="AB183" i="101"/>
  <c r="Z184" i="101"/>
  <c r="Y185" i="101"/>
  <c r="AB184" i="101"/>
  <c r="AA184" i="101"/>
  <c r="Y184" i="101"/>
  <c r="AB185" i="101"/>
  <c r="Z186" i="101"/>
  <c r="Z185" i="101"/>
  <c r="AB186" i="101"/>
  <c r="Y186" i="101"/>
  <c r="AA186" i="101"/>
  <c r="AA185" i="101"/>
  <c r="Y187" i="101"/>
  <c r="AB187" i="101"/>
  <c r="AA187" i="101"/>
  <c r="AA188" i="101"/>
  <c r="Z187" i="101"/>
  <c r="Z188" i="101"/>
  <c r="Y188" i="101"/>
  <c r="AB188" i="101"/>
  <c r="AA189" i="101"/>
  <c r="Z189" i="101"/>
  <c r="AB189" i="101"/>
  <c r="Z190" i="101"/>
  <c r="AA190" i="101"/>
  <c r="Y189" i="101"/>
  <c r="AB190" i="101"/>
  <c r="Y190" i="101"/>
  <c r="Y191" i="101"/>
  <c r="Z191" i="101"/>
  <c r="AA191" i="101"/>
  <c r="AB191" i="101"/>
  <c r="Y192" i="101"/>
  <c r="AA192" i="101"/>
  <c r="Z192" i="101"/>
  <c r="AB192" i="101"/>
  <c r="AB193" i="101"/>
  <c r="Y193" i="101"/>
  <c r="AA193" i="101"/>
  <c r="Z193" i="101"/>
  <c r="Z194" i="101"/>
  <c r="AB195" i="101"/>
  <c r="AB194" i="101"/>
  <c r="Y195" i="101"/>
  <c r="AA194" i="101"/>
  <c r="Z195" i="101"/>
  <c r="Y194" i="101"/>
  <c r="AA195" i="101"/>
  <c r="AA197" i="101"/>
  <c r="AB197" i="101"/>
  <c r="AA196" i="101"/>
  <c r="Z197" i="101"/>
  <c r="AB196" i="101"/>
  <c r="Y197" i="101"/>
  <c r="Z196" i="101"/>
  <c r="Y196" i="101"/>
  <c r="AA198" i="101"/>
  <c r="Y198" i="101"/>
  <c r="AB199" i="101"/>
  <c r="AA199" i="101"/>
  <c r="Z198" i="101"/>
  <c r="AB198" i="101"/>
  <c r="Y200" i="101"/>
  <c r="Z199" i="101"/>
  <c r="AB200" i="101"/>
  <c r="AA200" i="101"/>
  <c r="Y199" i="101"/>
  <c r="AA201" i="101"/>
  <c r="Z200" i="101"/>
  <c r="Z201" i="101"/>
  <c r="AB201" i="101"/>
  <c r="Y201" i="101"/>
  <c r="Y203" i="101"/>
  <c r="AA202" i="101"/>
  <c r="AB202" i="101"/>
  <c r="Z202" i="101"/>
  <c r="AA203" i="101"/>
  <c r="Y202" i="101"/>
  <c r="AB203" i="101"/>
  <c r="AA204" i="101"/>
  <c r="Z203" i="101"/>
  <c r="Y204" i="101"/>
  <c r="AB204" i="101"/>
  <c r="Z204" i="101"/>
  <c r="Z206" i="101"/>
  <c r="AA206" i="101"/>
  <c r="AB205" i="101"/>
  <c r="Y205" i="101"/>
  <c r="AA205" i="101"/>
  <c r="Y206" i="101"/>
  <c r="Z205" i="101"/>
  <c r="AA207" i="101"/>
  <c r="AB206" i="101"/>
  <c r="Z207" i="101"/>
  <c r="Z208" i="101"/>
  <c r="AB207" i="101"/>
  <c r="Y207" i="101"/>
  <c r="Z209" i="101"/>
  <c r="Y208" i="101"/>
  <c r="AB209" i="101"/>
  <c r="Y209" i="101"/>
  <c r="AB208" i="101"/>
  <c r="AA209" i="101"/>
  <c r="AA208" i="101"/>
  <c r="AA210" i="101"/>
  <c r="Z210" i="101"/>
  <c r="Y210" i="101"/>
  <c r="AB211" i="101"/>
  <c r="Z211" i="101"/>
  <c r="Y211" i="101"/>
  <c r="AA211" i="101"/>
  <c r="AB210" i="101"/>
  <c r="Z212" i="101"/>
  <c r="AB212" i="101"/>
  <c r="Y212" i="101"/>
  <c r="AA212" i="101"/>
  <c r="Z213" i="101"/>
  <c r="AA213" i="101"/>
  <c r="AB213" i="101"/>
  <c r="Y213" i="101"/>
  <c r="Y214" i="101"/>
  <c r="AA214" i="101"/>
  <c r="AB214" i="101"/>
  <c r="Z214" i="101"/>
  <c r="Z215" i="101"/>
  <c r="AB216" i="101"/>
  <c r="Y216" i="101"/>
  <c r="AA215" i="101"/>
  <c r="AB215" i="101"/>
  <c r="Y215" i="101"/>
  <c r="Z216" i="101"/>
  <c r="AA216" i="101"/>
  <c r="Y218" i="101"/>
  <c r="Z217" i="101"/>
  <c r="AA217" i="101"/>
  <c r="Y217" i="101"/>
  <c r="AB217" i="101"/>
  <c r="Z218" i="101"/>
  <c r="AB218" i="101"/>
  <c r="AA218" i="101"/>
  <c r="Z219" i="101"/>
  <c r="AB219" i="101"/>
  <c r="AA219" i="101"/>
  <c r="Y219" i="101"/>
  <c r="AA220" i="101"/>
  <c r="Z220" i="101"/>
  <c r="AB220" i="101"/>
  <c r="Y220" i="101"/>
  <c r="AB222" i="101"/>
  <c r="Y222" i="101"/>
  <c r="Z221" i="101"/>
  <c r="Y221" i="101"/>
  <c r="AA221" i="101"/>
  <c r="AB221" i="101"/>
  <c r="Z222" i="101"/>
  <c r="Z223" i="101"/>
  <c r="AA223" i="101"/>
  <c r="AA222" i="101"/>
  <c r="AB224" i="101"/>
  <c r="AB223" i="101"/>
  <c r="Y223" i="101"/>
  <c r="AA224" i="101"/>
  <c r="Y224" i="101"/>
  <c r="Y225" i="101"/>
  <c r="AA225" i="101"/>
  <c r="Z224" i="101"/>
  <c r="Z225" i="101"/>
  <c r="AB225" i="101"/>
  <c r="Z226" i="101"/>
  <c r="AB226" i="101"/>
  <c r="Y226" i="101"/>
  <c r="AA226" i="101"/>
  <c r="Z227" i="101"/>
  <c r="AB227" i="101"/>
  <c r="Y227" i="101"/>
  <c r="Z228" i="101"/>
  <c r="AA227" i="101"/>
  <c r="AB228" i="101"/>
  <c r="Y228" i="101"/>
  <c r="AA228" i="101"/>
  <c r="Z230" i="101"/>
  <c r="AA230" i="101"/>
  <c r="Z229" i="101"/>
  <c r="AA229" i="101"/>
  <c r="AB229" i="101"/>
  <c r="AB230" i="101"/>
  <c r="Y229" i="101"/>
  <c r="Y230" i="101"/>
  <c r="B204" i="101" l="1"/>
  <c r="Q203" i="101"/>
  <c r="J203" i="101"/>
  <c r="C368" i="101"/>
  <c r="I368" i="101"/>
  <c r="P368" i="101"/>
  <c r="C39" i="101"/>
  <c r="P39" i="101"/>
  <c r="I39" i="101"/>
  <c r="C204" i="101" l="1"/>
  <c r="I204" i="101"/>
  <c r="P204" i="101"/>
  <c r="B40" i="101"/>
  <c r="J39" i="101"/>
  <c r="Q39" i="101"/>
  <c r="J368" i="101"/>
  <c r="B369" i="101"/>
  <c r="Q368" i="101"/>
  <c r="C40" i="101" l="1"/>
  <c r="P40" i="101"/>
  <c r="I40" i="101"/>
  <c r="C369" i="101"/>
  <c r="P369" i="101"/>
  <c r="I369" i="101"/>
  <c r="J204" i="101"/>
  <c r="B205" i="101"/>
  <c r="Q204" i="101"/>
  <c r="P205" i="101" l="1"/>
  <c r="C205" i="101"/>
  <c r="I205" i="101"/>
  <c r="J369" i="101"/>
  <c r="B370" i="101"/>
  <c r="Q369" i="101"/>
  <c r="B41" i="101"/>
  <c r="J40" i="101"/>
  <c r="Q40" i="101"/>
  <c r="J205" i="101" l="1"/>
  <c r="B206" i="101"/>
  <c r="Q205" i="101"/>
  <c r="C41" i="101"/>
  <c r="P41" i="101"/>
  <c r="I41" i="101"/>
  <c r="C370" i="101"/>
  <c r="P370" i="101"/>
  <c r="I370" i="101"/>
  <c r="Q370" i="101" l="1"/>
  <c r="B371" i="101"/>
  <c r="J370" i="101"/>
  <c r="I206" i="101"/>
  <c r="P206" i="101"/>
  <c r="C206" i="101"/>
  <c r="B42" i="101"/>
  <c r="J41" i="101"/>
  <c r="Q41" i="101"/>
  <c r="J206" i="101" l="1"/>
  <c r="B207" i="101"/>
  <c r="Q206" i="101"/>
  <c r="C42" i="101"/>
  <c r="P42" i="101"/>
  <c r="I42" i="101"/>
  <c r="C371" i="101"/>
  <c r="P371" i="101"/>
  <c r="I371" i="101"/>
  <c r="B372" i="101" l="1"/>
  <c r="Q371" i="101"/>
  <c r="J371" i="101"/>
  <c r="C207" i="101"/>
  <c r="I207" i="101"/>
  <c r="P207" i="101"/>
  <c r="B43" i="101"/>
  <c r="J42" i="101"/>
  <c r="Q42" i="101"/>
  <c r="J207" i="101" l="1"/>
  <c r="B208" i="101"/>
  <c r="Q207" i="101"/>
  <c r="C372" i="101"/>
  <c r="P372" i="101"/>
  <c r="I372" i="101"/>
  <c r="C43" i="101"/>
  <c r="P43" i="101"/>
  <c r="I43" i="101"/>
  <c r="Q372" i="101" l="1"/>
  <c r="J372" i="101"/>
  <c r="B373" i="101"/>
  <c r="P208" i="101"/>
  <c r="C208" i="101"/>
  <c r="I208" i="101"/>
  <c r="B44" i="101"/>
  <c r="J43" i="101"/>
  <c r="Q43" i="101"/>
  <c r="C44" i="101" l="1"/>
  <c r="P44" i="101"/>
  <c r="I44" i="101"/>
  <c r="B209" i="101"/>
  <c r="Q208" i="101"/>
  <c r="J208" i="101"/>
  <c r="C373" i="101"/>
  <c r="P373" i="101"/>
  <c r="I373" i="101"/>
  <c r="I209" i="101" l="1"/>
  <c r="P209" i="101"/>
  <c r="C209" i="101"/>
  <c r="J373" i="101"/>
  <c r="Q373" i="101"/>
  <c r="B374" i="101"/>
  <c r="B45" i="101"/>
  <c r="J44" i="101"/>
  <c r="Q44" i="101"/>
  <c r="C45" i="101" l="1"/>
  <c r="P45" i="101"/>
  <c r="I45" i="101"/>
  <c r="J209" i="101"/>
  <c r="B210" i="101"/>
  <c r="Q209" i="101"/>
  <c r="C374" i="101"/>
  <c r="I374" i="101"/>
  <c r="P374" i="101"/>
  <c r="Q374" i="101" l="1"/>
  <c r="J374" i="101"/>
  <c r="B375" i="101"/>
  <c r="C210" i="101"/>
  <c r="I210" i="101"/>
  <c r="P210" i="101"/>
  <c r="B46" i="101"/>
  <c r="J45" i="101"/>
  <c r="Q45" i="101"/>
  <c r="P375" i="101" l="1"/>
  <c r="C375" i="101"/>
  <c r="I375" i="101"/>
  <c r="C46" i="101"/>
  <c r="P46" i="101"/>
  <c r="I46" i="101"/>
  <c r="J210" i="101"/>
  <c r="B211" i="101"/>
  <c r="Q210" i="101"/>
  <c r="I211" i="101" l="1"/>
  <c r="P211" i="101"/>
  <c r="C211" i="101"/>
  <c r="B47" i="101"/>
  <c r="J46" i="101"/>
  <c r="Q46" i="101"/>
  <c r="Q375" i="101"/>
  <c r="J375" i="101"/>
  <c r="B376" i="101"/>
  <c r="B212" i="101" l="1"/>
  <c r="Q211" i="101"/>
  <c r="J211" i="101"/>
  <c r="C376" i="101"/>
  <c r="P376" i="101"/>
  <c r="I376" i="101"/>
  <c r="C47" i="101"/>
  <c r="P47" i="101"/>
  <c r="I47" i="101"/>
  <c r="B48" i="101" l="1"/>
  <c r="J47" i="101"/>
  <c r="Q47" i="101"/>
  <c r="C212" i="101"/>
  <c r="I212" i="101"/>
  <c r="P212" i="101"/>
  <c r="B377" i="101"/>
  <c r="J376" i="101"/>
  <c r="Q376" i="101"/>
  <c r="P377" i="101" l="1"/>
  <c r="C377" i="101"/>
  <c r="I377" i="101"/>
  <c r="J212" i="101"/>
  <c r="B213" i="101"/>
  <c r="Q212" i="101"/>
  <c r="C48" i="101"/>
  <c r="P48" i="101"/>
  <c r="I48" i="101"/>
  <c r="J377" i="101" l="1"/>
  <c r="Q377" i="101"/>
  <c r="B378" i="101"/>
  <c r="B49" i="101"/>
  <c r="J48" i="101"/>
  <c r="Q48" i="101"/>
  <c r="P213" i="101"/>
  <c r="C213" i="101"/>
  <c r="I213" i="101"/>
  <c r="C49" i="101" l="1"/>
  <c r="P49" i="101"/>
  <c r="I49" i="101"/>
  <c r="P378" i="101"/>
  <c r="I378" i="101"/>
  <c r="C378" i="101"/>
  <c r="J213" i="101"/>
  <c r="B214" i="101"/>
  <c r="Q213" i="101"/>
  <c r="I214" i="101" l="1"/>
  <c r="P214" i="101"/>
  <c r="C214" i="101"/>
  <c r="B50" i="101"/>
  <c r="J49" i="101"/>
  <c r="Q49" i="101"/>
  <c r="Q378" i="101"/>
  <c r="B379" i="101"/>
  <c r="J378" i="101"/>
  <c r="J214" i="101" l="1"/>
  <c r="B215" i="101"/>
  <c r="Q214" i="101"/>
  <c r="P379" i="101"/>
  <c r="C379" i="101"/>
  <c r="I379" i="101"/>
  <c r="C50" i="101"/>
  <c r="P50" i="101"/>
  <c r="I50" i="101"/>
  <c r="C215" i="101" l="1"/>
  <c r="I215" i="101"/>
  <c r="P215" i="101"/>
  <c r="B51" i="101"/>
  <c r="J50" i="101"/>
  <c r="Q50" i="101"/>
  <c r="Q379" i="101"/>
  <c r="J379" i="101"/>
  <c r="B380" i="101"/>
  <c r="C380" i="101" l="1"/>
  <c r="P380" i="101"/>
  <c r="I380" i="101"/>
  <c r="J215" i="101"/>
  <c r="B216" i="101"/>
  <c r="Q215" i="101"/>
  <c r="C51" i="101"/>
  <c r="P51" i="101"/>
  <c r="I51" i="101"/>
  <c r="B52" i="101" l="1"/>
  <c r="J51" i="101"/>
  <c r="Q51" i="101"/>
  <c r="P216" i="101"/>
  <c r="C216" i="101"/>
  <c r="I216" i="101"/>
  <c r="Q380" i="101"/>
  <c r="J380" i="101"/>
  <c r="B381" i="101"/>
  <c r="P381" i="101" l="1"/>
  <c r="C381" i="101"/>
  <c r="I381" i="101"/>
  <c r="B217" i="101"/>
  <c r="Q216" i="101"/>
  <c r="J216" i="101"/>
  <c r="C52" i="101"/>
  <c r="P52" i="101"/>
  <c r="I52" i="101"/>
  <c r="J381" i="101" l="1"/>
  <c r="Q381" i="101"/>
  <c r="B382" i="101"/>
  <c r="B53" i="101"/>
  <c r="J52" i="101"/>
  <c r="Q52" i="101"/>
  <c r="I217" i="101"/>
  <c r="P217" i="101"/>
  <c r="C217" i="101"/>
  <c r="P382" i="101" l="1"/>
  <c r="I382" i="101"/>
  <c r="C382" i="101"/>
  <c r="J217" i="101"/>
  <c r="B218" i="101"/>
  <c r="Q217" i="101"/>
  <c r="C53" i="101"/>
  <c r="P53" i="101"/>
  <c r="I53" i="101"/>
  <c r="Q382" i="101" l="1"/>
  <c r="B383" i="101"/>
  <c r="J382" i="101"/>
  <c r="B54" i="101"/>
  <c r="J53" i="101"/>
  <c r="Q53" i="101"/>
  <c r="C218" i="101"/>
  <c r="I218" i="101"/>
  <c r="P218" i="101"/>
  <c r="C54" i="101" l="1"/>
  <c r="P54" i="101"/>
  <c r="I54" i="101"/>
  <c r="J218" i="101"/>
  <c r="B219" i="101"/>
  <c r="Q218" i="101"/>
  <c r="C383" i="101"/>
  <c r="P383" i="101"/>
  <c r="I383" i="101"/>
  <c r="B55" i="101" l="1"/>
  <c r="J54" i="101"/>
  <c r="Q54" i="101"/>
  <c r="Q383" i="101"/>
  <c r="J383" i="101"/>
  <c r="B384" i="101"/>
  <c r="I219" i="101"/>
  <c r="P219" i="101"/>
  <c r="C219" i="101"/>
  <c r="C384" i="101" l="1"/>
  <c r="I384" i="101"/>
  <c r="P384" i="101"/>
  <c r="B220" i="101"/>
  <c r="Q219" i="101"/>
  <c r="J219" i="101"/>
  <c r="C55" i="101"/>
  <c r="P55" i="101"/>
  <c r="I55" i="101"/>
  <c r="B56" i="101" l="1"/>
  <c r="J55" i="101"/>
  <c r="Q55" i="101"/>
  <c r="C220" i="101"/>
  <c r="I220" i="101"/>
  <c r="P220" i="101"/>
  <c r="Q384" i="101"/>
  <c r="J384" i="101"/>
  <c r="B385" i="101"/>
  <c r="C56" i="101" l="1"/>
  <c r="P56" i="101"/>
  <c r="I56" i="101"/>
  <c r="P385" i="101"/>
  <c r="C385" i="101"/>
  <c r="I385" i="101"/>
  <c r="J220" i="101"/>
  <c r="B221" i="101"/>
  <c r="Q220" i="101"/>
  <c r="B57" i="101" l="1"/>
  <c r="J56" i="101"/>
  <c r="Q56" i="101"/>
  <c r="P221" i="101"/>
  <c r="C221" i="101"/>
  <c r="I221" i="101"/>
  <c r="J385" i="101"/>
  <c r="Q385" i="101"/>
  <c r="B386" i="101"/>
  <c r="J221" i="101" l="1"/>
  <c r="B222" i="101"/>
  <c r="Q221" i="101"/>
  <c r="I386" i="101"/>
  <c r="C386" i="101"/>
  <c r="P386" i="101"/>
  <c r="C57" i="101"/>
  <c r="P57" i="101"/>
  <c r="I57" i="101"/>
  <c r="B58" i="101" l="1"/>
  <c r="J57" i="101"/>
  <c r="Q57" i="101"/>
  <c r="I222" i="101"/>
  <c r="P222" i="101"/>
  <c r="C222" i="101"/>
  <c r="Q386" i="101"/>
  <c r="B387" i="101"/>
  <c r="J386" i="101"/>
  <c r="C58" i="101" l="1"/>
  <c r="P58" i="101"/>
  <c r="I58" i="101"/>
  <c r="J222" i="101"/>
  <c r="B223" i="101"/>
  <c r="Q222" i="101"/>
  <c r="I387" i="101"/>
  <c r="C387" i="101"/>
  <c r="P387" i="101"/>
  <c r="B59" i="101" l="1"/>
  <c r="J58" i="101"/>
  <c r="Q58" i="101"/>
  <c r="C223" i="101"/>
  <c r="I223" i="101"/>
  <c r="P223" i="101"/>
  <c r="Q387" i="101"/>
  <c r="B388" i="101"/>
  <c r="J387" i="101"/>
  <c r="J223" i="101" l="1"/>
  <c r="B224" i="101"/>
  <c r="Q223" i="101"/>
  <c r="C388" i="101"/>
  <c r="I388" i="101"/>
  <c r="P388" i="101"/>
  <c r="C59" i="101"/>
  <c r="P59" i="101"/>
  <c r="I59" i="101"/>
  <c r="B60" i="101" l="1"/>
  <c r="J59" i="101"/>
  <c r="Q59" i="101"/>
  <c r="B389" i="101"/>
  <c r="Q388" i="101"/>
  <c r="J388" i="101"/>
  <c r="P224" i="101"/>
  <c r="C224" i="101"/>
  <c r="I224" i="101"/>
  <c r="B225" i="101" l="1"/>
  <c r="Q224" i="101"/>
  <c r="J224" i="101"/>
  <c r="C389" i="101"/>
  <c r="P389" i="101"/>
  <c r="I389" i="101"/>
  <c r="C60" i="101"/>
  <c r="P60" i="101"/>
  <c r="I60" i="101"/>
  <c r="J389" i="101" l="1"/>
  <c r="B390" i="101"/>
  <c r="Q389" i="101"/>
  <c r="I225" i="101"/>
  <c r="P225" i="101"/>
  <c r="C225" i="101"/>
  <c r="B61" i="101"/>
  <c r="J60" i="101"/>
  <c r="Q60" i="101"/>
  <c r="C390" i="101" l="1"/>
  <c r="P390" i="101"/>
  <c r="I390" i="101"/>
  <c r="C61" i="101"/>
  <c r="P61" i="101"/>
  <c r="I61" i="101"/>
  <c r="J225" i="101"/>
  <c r="B226" i="101"/>
  <c r="Q225" i="101"/>
  <c r="Q390" i="101" l="1"/>
  <c r="B391" i="101"/>
  <c r="J390" i="101"/>
  <c r="C226" i="101"/>
  <c r="I226" i="101"/>
  <c r="P226" i="101"/>
  <c r="B62" i="101"/>
  <c r="J61" i="101"/>
  <c r="Q61" i="101"/>
  <c r="C62" i="101" l="1"/>
  <c r="P62" i="101"/>
  <c r="I62" i="101"/>
  <c r="J226" i="101"/>
  <c r="B227" i="101"/>
  <c r="Q226" i="101"/>
  <c r="C391" i="101"/>
  <c r="P391" i="101"/>
  <c r="I391" i="101"/>
  <c r="B63" i="101" l="1"/>
  <c r="J62" i="101"/>
  <c r="Q62" i="101"/>
  <c r="B392" i="101"/>
  <c r="Q391" i="101"/>
  <c r="J391" i="101"/>
  <c r="I227" i="101"/>
  <c r="P227" i="101"/>
  <c r="C227" i="101"/>
  <c r="B228" i="101" l="1"/>
  <c r="Q227" i="101"/>
  <c r="J227" i="101"/>
  <c r="C392" i="101"/>
  <c r="I392" i="101"/>
  <c r="P392" i="101"/>
  <c r="C63" i="101"/>
  <c r="P63" i="101"/>
  <c r="I63" i="101"/>
  <c r="B393" i="101" l="1"/>
  <c r="J392" i="101"/>
  <c r="Q392" i="101"/>
  <c r="B64" i="101"/>
  <c r="J63" i="101"/>
  <c r="Q63" i="101"/>
  <c r="C228" i="101"/>
  <c r="I228" i="101"/>
  <c r="P228" i="101"/>
  <c r="J228" i="101" l="1"/>
  <c r="B229" i="101"/>
  <c r="Q228" i="101"/>
  <c r="C393" i="101"/>
  <c r="P393" i="101"/>
  <c r="I393" i="101"/>
  <c r="C64" i="101"/>
  <c r="P64" i="101"/>
  <c r="I64" i="101"/>
  <c r="B65" i="101" l="1"/>
  <c r="J64" i="101"/>
  <c r="Q64" i="101"/>
  <c r="J393" i="101"/>
  <c r="B394" i="101"/>
  <c r="Q393" i="101"/>
  <c r="P229" i="101"/>
  <c r="C229" i="101"/>
  <c r="I229" i="101"/>
  <c r="P65" i="101" l="1"/>
  <c r="C65" i="101"/>
  <c r="I65" i="101"/>
  <c r="P394" i="101"/>
  <c r="C394" i="101"/>
  <c r="I394" i="101"/>
  <c r="J229" i="101"/>
  <c r="B230" i="101"/>
  <c r="Q229" i="101"/>
  <c r="B66" i="101" l="1"/>
  <c r="Q65" i="101"/>
  <c r="J65" i="101"/>
  <c r="Q394" i="101"/>
  <c r="B395" i="101"/>
  <c r="J394" i="101"/>
  <c r="I230" i="101"/>
  <c r="P230" i="101"/>
  <c r="C230" i="101"/>
  <c r="C66" i="101" l="1"/>
  <c r="I66" i="101"/>
  <c r="P66" i="101"/>
  <c r="P395" i="101"/>
  <c r="I395" i="101"/>
  <c r="C395" i="101"/>
  <c r="J230" i="101"/>
  <c r="B231" i="101"/>
  <c r="Q230" i="101"/>
  <c r="C231" i="101" l="1"/>
  <c r="I231" i="101"/>
  <c r="P231" i="101"/>
  <c r="B396" i="101"/>
  <c r="Q395" i="101"/>
  <c r="J395" i="101"/>
  <c r="B67" i="101"/>
  <c r="J66" i="101"/>
  <c r="Q66" i="101"/>
  <c r="B232" i="101" l="1"/>
  <c r="J231" i="101"/>
  <c r="Q231" i="101"/>
  <c r="C67" i="101"/>
  <c r="I67" i="101"/>
  <c r="P67" i="101"/>
  <c r="C396" i="101"/>
  <c r="P396" i="101"/>
  <c r="I396" i="101"/>
  <c r="I232" i="101" l="1"/>
  <c r="P232" i="101"/>
  <c r="C232" i="101"/>
  <c r="B68" i="101"/>
  <c r="J67" i="101"/>
  <c r="Q67" i="101"/>
  <c r="B397" i="101"/>
  <c r="J396" i="101"/>
  <c r="Q396" i="101"/>
  <c r="I68" i="101" l="1"/>
  <c r="P68" i="101"/>
  <c r="C68" i="101"/>
  <c r="P397" i="101"/>
  <c r="C397" i="101"/>
  <c r="I397" i="101"/>
  <c r="J232" i="101"/>
  <c r="Q232" i="101"/>
  <c r="B233" i="101"/>
  <c r="J68" i="101" l="1"/>
  <c r="Q68" i="101"/>
  <c r="B69" i="101"/>
  <c r="I233" i="101"/>
  <c r="P233" i="101"/>
  <c r="C233" i="101"/>
  <c r="J397" i="101"/>
  <c r="B398" i="101"/>
  <c r="Q397" i="101"/>
  <c r="Q233" i="101" l="1"/>
  <c r="B234" i="101"/>
  <c r="J233" i="101"/>
  <c r="I69" i="101"/>
  <c r="P69" i="101"/>
  <c r="C69" i="101"/>
  <c r="P398" i="101"/>
  <c r="I398" i="101"/>
  <c r="C398" i="101"/>
  <c r="P234" i="101" l="1"/>
  <c r="C234" i="101"/>
  <c r="I234" i="101"/>
  <c r="J69" i="101"/>
  <c r="Q69" i="101"/>
  <c r="B70" i="101"/>
  <c r="Q398" i="101"/>
  <c r="J398" i="101"/>
  <c r="B399" i="101"/>
  <c r="B235" i="101" l="1"/>
  <c r="J234" i="101"/>
  <c r="Q234" i="101"/>
  <c r="I399" i="101"/>
  <c r="C399" i="101"/>
  <c r="P399" i="101"/>
  <c r="P70" i="101"/>
  <c r="C70" i="101"/>
  <c r="I70" i="101"/>
  <c r="Q70" i="101" l="1"/>
  <c r="B71" i="101"/>
  <c r="J70" i="101"/>
  <c r="Q399" i="101"/>
  <c r="J399" i="101"/>
  <c r="B400" i="101"/>
  <c r="C235" i="101"/>
  <c r="I235" i="101"/>
  <c r="P235" i="101"/>
  <c r="B236" i="101" l="1"/>
  <c r="J235" i="101"/>
  <c r="Q235" i="101"/>
  <c r="C400" i="101"/>
  <c r="I400" i="101"/>
  <c r="P400" i="101"/>
  <c r="C71" i="101"/>
  <c r="I71" i="101"/>
  <c r="P71" i="101"/>
  <c r="I236" i="101" l="1"/>
  <c r="P236" i="101"/>
  <c r="C236" i="101"/>
  <c r="B72" i="101"/>
  <c r="J71" i="101"/>
  <c r="Q71" i="101"/>
  <c r="Q400" i="101"/>
  <c r="J400" i="101"/>
  <c r="B401" i="101"/>
  <c r="C72" i="101" l="1"/>
  <c r="I72" i="101"/>
  <c r="P72" i="101"/>
  <c r="J236" i="101"/>
  <c r="Q236" i="101"/>
  <c r="B237" i="101"/>
  <c r="P401" i="101"/>
  <c r="C401" i="101"/>
  <c r="I401" i="101"/>
  <c r="J72" i="101" l="1"/>
  <c r="Q72" i="101"/>
  <c r="B73" i="101"/>
  <c r="J401" i="101"/>
  <c r="Q401" i="101"/>
  <c r="B402" i="101"/>
  <c r="I237" i="101"/>
  <c r="P237" i="101"/>
  <c r="C237" i="101"/>
  <c r="I73" i="101" l="1"/>
  <c r="P73" i="101"/>
  <c r="C73" i="101"/>
  <c r="Q237" i="101"/>
  <c r="B238" i="101"/>
  <c r="J237" i="101"/>
  <c r="I402" i="101"/>
  <c r="C402" i="101"/>
  <c r="P402" i="101"/>
  <c r="J73" i="101" l="1"/>
  <c r="Q73" i="101"/>
  <c r="B74" i="101"/>
  <c r="P238" i="101"/>
  <c r="C238" i="101"/>
  <c r="I238" i="101"/>
  <c r="Q402" i="101"/>
  <c r="J402" i="101"/>
  <c r="B403" i="101"/>
  <c r="I403" i="101" l="1"/>
  <c r="C403" i="101"/>
  <c r="P403" i="101"/>
  <c r="P74" i="101"/>
  <c r="C74" i="101"/>
  <c r="I74" i="101"/>
  <c r="B239" i="101"/>
  <c r="J238" i="101"/>
  <c r="Q238" i="101"/>
  <c r="Q74" i="101" l="1"/>
  <c r="B75" i="101"/>
  <c r="J74" i="101"/>
  <c r="C239" i="101"/>
  <c r="I239" i="101"/>
  <c r="P239" i="101"/>
  <c r="B404" i="101"/>
  <c r="J403" i="101"/>
  <c r="Q403" i="101"/>
  <c r="B240" i="101" l="1"/>
  <c r="J239" i="101"/>
  <c r="Q239" i="101"/>
  <c r="C404" i="101"/>
  <c r="I404" i="101"/>
  <c r="P404" i="101"/>
  <c r="C75" i="101"/>
  <c r="I75" i="101"/>
  <c r="P75" i="101"/>
  <c r="I240" i="101" l="1"/>
  <c r="P240" i="101"/>
  <c r="C240" i="101"/>
  <c r="Q404" i="101"/>
  <c r="J404" i="101"/>
  <c r="B405" i="101"/>
  <c r="B76" i="101"/>
  <c r="J75" i="101"/>
  <c r="Q75" i="101"/>
  <c r="C76" i="101" l="1"/>
  <c r="I76" i="101"/>
  <c r="P76" i="101"/>
  <c r="J240" i="101"/>
  <c r="Q240" i="101"/>
  <c r="B241" i="101"/>
  <c r="P405" i="101"/>
  <c r="I405" i="101"/>
  <c r="C405" i="101"/>
  <c r="J76" i="101" l="1"/>
  <c r="Q76" i="101"/>
  <c r="B77" i="101"/>
  <c r="J405" i="101"/>
  <c r="Q405" i="101"/>
  <c r="B406" i="101"/>
  <c r="I241" i="101"/>
  <c r="P241" i="101"/>
  <c r="C241" i="101"/>
  <c r="I406" i="101" l="1"/>
  <c r="C406" i="101"/>
  <c r="P406" i="101"/>
  <c r="I77" i="101"/>
  <c r="P77" i="101"/>
  <c r="C77" i="101"/>
  <c r="Q241" i="101"/>
  <c r="B242" i="101"/>
  <c r="J241" i="101"/>
  <c r="J77" i="101" l="1"/>
  <c r="Q77" i="101"/>
  <c r="B78" i="101"/>
  <c r="Q406" i="101"/>
  <c r="J406" i="101"/>
  <c r="B407" i="101"/>
  <c r="P242" i="101"/>
  <c r="C242" i="101"/>
  <c r="I242" i="101"/>
  <c r="B243" i="101" l="1"/>
  <c r="J242" i="101"/>
  <c r="Q242" i="101"/>
  <c r="P78" i="101"/>
  <c r="C78" i="101"/>
  <c r="I78" i="101"/>
  <c r="I407" i="101"/>
  <c r="C407" i="101"/>
  <c r="P407" i="101"/>
  <c r="C243" i="101" l="1"/>
  <c r="I243" i="101"/>
  <c r="P243" i="101"/>
  <c r="B408" i="101"/>
  <c r="J407" i="101"/>
  <c r="Q407" i="101"/>
  <c r="Q78" i="101"/>
  <c r="B79" i="101"/>
  <c r="J78" i="101"/>
  <c r="C408" i="101" l="1"/>
  <c r="I408" i="101"/>
  <c r="P408" i="101"/>
  <c r="B244" i="101"/>
  <c r="J243" i="101"/>
  <c r="Q243" i="101"/>
  <c r="C79" i="101"/>
  <c r="I79" i="101"/>
  <c r="P79" i="101"/>
  <c r="I244" i="101" l="1"/>
  <c r="P244" i="101"/>
  <c r="C244" i="101"/>
  <c r="Q408" i="101"/>
  <c r="J408" i="101"/>
  <c r="B409" i="101"/>
  <c r="B80" i="101"/>
  <c r="J79" i="101"/>
  <c r="Q79" i="101"/>
  <c r="C80" i="101" l="1"/>
  <c r="I80" i="101"/>
  <c r="P80" i="101"/>
  <c r="I409" i="101"/>
  <c r="P409" i="101"/>
  <c r="C409" i="101"/>
  <c r="J244" i="101"/>
  <c r="Q244" i="101"/>
  <c r="B245" i="101"/>
  <c r="I245" i="101" l="1"/>
  <c r="P245" i="101"/>
  <c r="C245" i="101"/>
  <c r="J80" i="101"/>
  <c r="Q80" i="101"/>
  <c r="B81" i="101"/>
  <c r="J409" i="101"/>
  <c r="Q409" i="101"/>
  <c r="B410" i="101"/>
  <c r="I410" i="101" l="1"/>
  <c r="P410" i="101"/>
  <c r="C410" i="101"/>
  <c r="I81" i="101"/>
  <c r="P81" i="101"/>
  <c r="C81" i="101"/>
  <c r="Q245" i="101"/>
  <c r="B246" i="101"/>
  <c r="J245" i="101"/>
  <c r="J81" i="101" l="1"/>
  <c r="Q81" i="101"/>
  <c r="B82" i="101"/>
  <c r="P246" i="101"/>
  <c r="C246" i="101"/>
  <c r="I246" i="101"/>
  <c r="Q410" i="101"/>
  <c r="J410" i="101"/>
  <c r="B411" i="101"/>
  <c r="P82" i="101" l="1"/>
  <c r="C82" i="101"/>
  <c r="I82" i="101"/>
  <c r="C411" i="101"/>
  <c r="P411" i="101"/>
  <c r="I411" i="101"/>
  <c r="B247" i="101"/>
  <c r="J246" i="101"/>
  <c r="Q246" i="101"/>
  <c r="J411" i="101" l="1"/>
  <c r="Q411" i="101"/>
  <c r="B412" i="101"/>
  <c r="I247" i="101"/>
  <c r="P247" i="101"/>
  <c r="C247" i="101"/>
  <c r="Q82" i="101"/>
  <c r="B83" i="101"/>
  <c r="J82" i="101"/>
  <c r="Q247" i="101" l="1"/>
  <c r="B248" i="101"/>
  <c r="J247" i="101"/>
  <c r="C83" i="101"/>
  <c r="I83" i="101"/>
  <c r="P83" i="101"/>
  <c r="C412" i="101"/>
  <c r="P412" i="101"/>
  <c r="I412" i="101"/>
  <c r="P248" i="101" l="1"/>
  <c r="I248" i="101"/>
  <c r="C248" i="101"/>
  <c r="J412" i="101"/>
  <c r="Q412" i="101"/>
  <c r="B413" i="101"/>
  <c r="B84" i="101"/>
  <c r="J83" i="101"/>
  <c r="Q83" i="101"/>
  <c r="I413" i="101" l="1"/>
  <c r="P413" i="101"/>
  <c r="C413" i="101"/>
  <c r="C84" i="101"/>
  <c r="I84" i="101"/>
  <c r="P84" i="101"/>
  <c r="B249" i="101"/>
  <c r="J248" i="101"/>
  <c r="Q248" i="101"/>
  <c r="J84" i="101" l="1"/>
  <c r="Q84" i="101"/>
  <c r="B85" i="101"/>
  <c r="J413" i="101"/>
  <c r="Q413" i="101"/>
  <c r="B414" i="101"/>
  <c r="C249" i="101"/>
  <c r="I249" i="101"/>
  <c r="P249" i="101"/>
  <c r="B250" i="101" l="1"/>
  <c r="Q249" i="101"/>
  <c r="J249" i="101"/>
  <c r="I85" i="101"/>
  <c r="P85" i="101"/>
  <c r="C85" i="101"/>
  <c r="C414" i="101"/>
  <c r="P414" i="101"/>
  <c r="I414" i="101"/>
  <c r="I250" i="101" l="1"/>
  <c r="P250" i="101"/>
  <c r="C250" i="101"/>
  <c r="J85" i="101"/>
  <c r="Q85" i="101"/>
  <c r="B86" i="101"/>
  <c r="Q414" i="101"/>
  <c r="B415" i="101"/>
  <c r="J414" i="101"/>
  <c r="P86" i="101" l="1"/>
  <c r="C86" i="101"/>
  <c r="I86" i="101"/>
  <c r="P415" i="101"/>
  <c r="C415" i="101"/>
  <c r="I415" i="101"/>
  <c r="J250" i="101"/>
  <c r="B251" i="101"/>
  <c r="Q250" i="101"/>
  <c r="Q415" i="101" l="1"/>
  <c r="J415" i="101"/>
  <c r="I251" i="101"/>
  <c r="P251" i="101"/>
  <c r="C251" i="101"/>
  <c r="Q86" i="101"/>
  <c r="B87" i="101"/>
  <c r="J86" i="101"/>
  <c r="Q251" i="101" l="1"/>
  <c r="B252" i="101"/>
  <c r="J251" i="101"/>
  <c r="C87" i="101"/>
  <c r="I87" i="101"/>
  <c r="P87" i="101"/>
  <c r="P252" i="101" l="1"/>
  <c r="I252" i="101"/>
  <c r="C252" i="101"/>
  <c r="B88" i="101"/>
  <c r="J87" i="101"/>
  <c r="Q87" i="101"/>
  <c r="B253" i="101" l="1"/>
  <c r="J252" i="101"/>
  <c r="Q252" i="101"/>
  <c r="C88" i="101"/>
  <c r="I88" i="101"/>
  <c r="P88" i="101"/>
  <c r="C253" i="101" l="1"/>
  <c r="I253" i="101"/>
  <c r="P253" i="101"/>
  <c r="J88" i="101"/>
  <c r="Q88" i="101"/>
  <c r="B89" i="101"/>
  <c r="I89" i="101" l="1"/>
  <c r="P89" i="101"/>
  <c r="C89" i="101"/>
  <c r="B254" i="101"/>
  <c r="Q253" i="101"/>
  <c r="J253" i="101"/>
  <c r="I254" i="101" l="1"/>
  <c r="P254" i="101"/>
  <c r="C254" i="101"/>
  <c r="J89" i="101"/>
  <c r="Q89" i="101"/>
  <c r="B90" i="101"/>
  <c r="J254" i="101" l="1"/>
  <c r="B255" i="101"/>
  <c r="Q254" i="101"/>
  <c r="P90" i="101"/>
  <c r="C90" i="101"/>
  <c r="I90" i="101"/>
  <c r="Q90" i="101" l="1"/>
  <c r="B91" i="101"/>
  <c r="J90" i="101"/>
  <c r="I255" i="101"/>
  <c r="P255" i="101"/>
  <c r="C255" i="101"/>
  <c r="C91" i="101" l="1"/>
  <c r="I91" i="101"/>
  <c r="P91" i="101"/>
  <c r="Q255" i="101"/>
  <c r="B256" i="101"/>
  <c r="J255" i="101"/>
  <c r="B92" i="101" l="1"/>
  <c r="J91" i="101"/>
  <c r="Q91" i="101"/>
  <c r="P256" i="101"/>
  <c r="I256" i="101"/>
  <c r="C256" i="101"/>
  <c r="B257" i="101" l="1"/>
  <c r="J256" i="101"/>
  <c r="Q256" i="101"/>
  <c r="C92" i="101"/>
  <c r="I92" i="101"/>
  <c r="P92" i="101"/>
  <c r="J92" i="101" l="1"/>
  <c r="Q92" i="101"/>
  <c r="B93" i="101"/>
  <c r="C257" i="101"/>
  <c r="I257" i="101"/>
  <c r="P257" i="101"/>
  <c r="I93" i="101" l="1"/>
  <c r="P93" i="101"/>
  <c r="C93" i="101"/>
  <c r="B258" i="101"/>
  <c r="Q257" i="101"/>
  <c r="J257" i="101"/>
  <c r="I258" i="101" l="1"/>
  <c r="P258" i="101"/>
  <c r="C258" i="101"/>
  <c r="J93" i="101"/>
  <c r="Q93" i="101"/>
  <c r="B94" i="101"/>
  <c r="P94" i="101" l="1"/>
  <c r="C94" i="101"/>
  <c r="I94" i="101"/>
  <c r="J258" i="101"/>
  <c r="B259" i="101"/>
  <c r="Q258" i="101"/>
  <c r="Q94" i="101" l="1"/>
  <c r="B95" i="101"/>
  <c r="J94" i="101"/>
  <c r="I259" i="101"/>
  <c r="P259" i="101"/>
  <c r="C259" i="101"/>
  <c r="C95" i="101" l="1"/>
  <c r="I95" i="101"/>
  <c r="P95" i="101"/>
  <c r="Q259" i="101"/>
  <c r="B260" i="101"/>
  <c r="J259" i="101"/>
  <c r="P260" i="101" l="1"/>
  <c r="I260" i="101"/>
  <c r="C260" i="101"/>
  <c r="B96" i="101"/>
  <c r="J95" i="101"/>
  <c r="Q95" i="101"/>
  <c r="B261" i="101" l="1"/>
  <c r="J260" i="101"/>
  <c r="Q260" i="101"/>
  <c r="C96" i="101"/>
  <c r="I96" i="101"/>
  <c r="P96" i="101"/>
  <c r="C261" i="101" l="1"/>
  <c r="I261" i="101"/>
  <c r="P261" i="101"/>
  <c r="J96" i="101"/>
  <c r="Q96" i="101"/>
  <c r="B97" i="101"/>
  <c r="I97" i="101" l="1"/>
  <c r="P97" i="101"/>
  <c r="C97" i="101"/>
  <c r="B262" i="101"/>
  <c r="Q261" i="101"/>
  <c r="J261" i="101"/>
  <c r="J97" i="101" l="1"/>
  <c r="Q97" i="101"/>
  <c r="B98" i="101"/>
  <c r="I262" i="101"/>
  <c r="P262" i="101"/>
  <c r="C262" i="101"/>
  <c r="P98" i="101" l="1"/>
  <c r="C98" i="101"/>
  <c r="I98" i="101"/>
  <c r="J262" i="101"/>
  <c r="B263" i="101"/>
  <c r="Q262" i="101"/>
  <c r="Q98" i="101" l="1"/>
  <c r="B99" i="101"/>
  <c r="J98" i="101"/>
  <c r="I263" i="101"/>
  <c r="P263" i="101"/>
  <c r="C263" i="101"/>
  <c r="Q263" i="101" l="1"/>
  <c r="B264" i="101"/>
  <c r="J263" i="101"/>
  <c r="C99" i="101"/>
  <c r="I99" i="101"/>
  <c r="P99" i="101"/>
  <c r="P264" i="101" l="1"/>
  <c r="I264" i="101"/>
  <c r="C264" i="101"/>
  <c r="B100" i="101"/>
  <c r="J99" i="101"/>
  <c r="Q99" i="101"/>
  <c r="B265" i="101" l="1"/>
  <c r="J264" i="101"/>
  <c r="Q264" i="101"/>
  <c r="C100" i="101"/>
  <c r="I100" i="101"/>
  <c r="P100" i="101"/>
  <c r="J100" i="101" l="1"/>
  <c r="Q100" i="101"/>
  <c r="B101" i="101"/>
  <c r="C265" i="101"/>
  <c r="I265" i="101"/>
  <c r="P265" i="101"/>
  <c r="B266" i="101" l="1"/>
  <c r="Q265" i="101"/>
  <c r="J265" i="101"/>
  <c r="I101" i="101"/>
  <c r="P101" i="101"/>
  <c r="C101" i="101"/>
  <c r="I266" i="101" l="1"/>
  <c r="P266" i="101"/>
  <c r="C266" i="101"/>
  <c r="J101" i="101"/>
  <c r="Q101" i="101"/>
  <c r="B102" i="101"/>
  <c r="J266" i="101" l="1"/>
  <c r="B267" i="101"/>
  <c r="Q266" i="101"/>
  <c r="P102" i="101"/>
  <c r="C102" i="101"/>
  <c r="I102" i="101"/>
  <c r="I267" i="101" l="1"/>
  <c r="P267" i="101"/>
  <c r="C267" i="101"/>
  <c r="Q102" i="101"/>
  <c r="B103" i="101"/>
  <c r="J102" i="101"/>
  <c r="Q267" i="101" l="1"/>
  <c r="B268" i="101"/>
  <c r="J267" i="101"/>
  <c r="C103" i="101"/>
  <c r="I103" i="101"/>
  <c r="P103" i="101"/>
  <c r="P268" i="101" l="1"/>
  <c r="I268" i="101"/>
  <c r="C268" i="101"/>
  <c r="B104" i="101"/>
  <c r="J103" i="101"/>
  <c r="Q103" i="101"/>
  <c r="C104" i="101" l="1"/>
  <c r="I104" i="101"/>
  <c r="P104" i="101"/>
  <c r="B269" i="101"/>
  <c r="J268" i="101"/>
  <c r="Q268" i="101"/>
  <c r="C269" i="101" l="1"/>
  <c r="I269" i="101"/>
  <c r="P269" i="101"/>
  <c r="J104" i="101"/>
  <c r="Q104" i="101"/>
  <c r="B105" i="101"/>
  <c r="B270" i="101" l="1"/>
  <c r="Q269" i="101"/>
  <c r="J269" i="101"/>
  <c r="I105" i="101"/>
  <c r="P105" i="101"/>
  <c r="C105" i="101"/>
  <c r="I270" i="101" l="1"/>
  <c r="P270" i="101"/>
  <c r="C270" i="101"/>
  <c r="J105" i="101"/>
  <c r="Q105" i="101"/>
  <c r="B106" i="101"/>
  <c r="J270" i="101" l="1"/>
  <c r="B271" i="101"/>
  <c r="Q270" i="101"/>
  <c r="P106" i="101"/>
  <c r="C106" i="101"/>
  <c r="I106" i="101"/>
  <c r="I271" i="101" l="1"/>
  <c r="P271" i="101"/>
  <c r="C271" i="101"/>
  <c r="Q106" i="101"/>
  <c r="B107" i="101"/>
  <c r="J106" i="101"/>
  <c r="Q271" i="101" l="1"/>
  <c r="B272" i="101"/>
  <c r="J271" i="101"/>
  <c r="C107" i="101"/>
  <c r="I107" i="101"/>
  <c r="P107" i="101"/>
  <c r="B108" i="101" l="1"/>
  <c r="J107" i="101"/>
  <c r="Q107" i="101"/>
  <c r="P272" i="101"/>
  <c r="I272" i="101"/>
  <c r="C272" i="101"/>
  <c r="C108" i="101" l="1"/>
  <c r="I108" i="101"/>
  <c r="P108" i="101"/>
  <c r="B273" i="101"/>
  <c r="J272" i="101"/>
  <c r="Q272" i="101"/>
  <c r="J108" i="101" l="1"/>
  <c r="Q108" i="101"/>
  <c r="B109" i="101"/>
  <c r="C273" i="101"/>
  <c r="I273" i="101"/>
  <c r="P273" i="101"/>
  <c r="I109" i="101" l="1"/>
  <c r="P109" i="101"/>
  <c r="C109" i="101"/>
  <c r="B274" i="101"/>
  <c r="Q273" i="101"/>
  <c r="J273" i="101"/>
  <c r="I274" i="101" l="1"/>
  <c r="P274" i="101"/>
  <c r="C274" i="101"/>
  <c r="J109" i="101"/>
  <c r="Q109" i="101"/>
  <c r="B110" i="101"/>
  <c r="P110" i="101" l="1"/>
  <c r="C110" i="101"/>
  <c r="I110" i="101"/>
  <c r="J274" i="101"/>
  <c r="B275" i="101"/>
  <c r="Q274" i="101"/>
  <c r="Q110" i="101" l="1"/>
  <c r="B111" i="101"/>
  <c r="J110" i="101"/>
  <c r="I275" i="101"/>
  <c r="P275" i="101"/>
  <c r="C275" i="101"/>
  <c r="C111" i="101" l="1"/>
  <c r="I111" i="101"/>
  <c r="P111" i="101"/>
  <c r="Q275" i="101"/>
  <c r="B276" i="101"/>
  <c r="J275" i="101"/>
  <c r="P276" i="101" l="1"/>
  <c r="I276" i="101"/>
  <c r="C276" i="101"/>
  <c r="B112" i="101"/>
  <c r="J111" i="101"/>
  <c r="Q111" i="101"/>
  <c r="C112" i="101" l="1"/>
  <c r="I112" i="101"/>
  <c r="P112" i="101"/>
  <c r="B277" i="101"/>
  <c r="J276" i="101"/>
  <c r="Q276" i="101"/>
  <c r="C277" i="101" l="1"/>
  <c r="I277" i="101"/>
  <c r="P277" i="101"/>
  <c r="J112" i="101"/>
  <c r="Q112" i="101"/>
  <c r="B113" i="101"/>
  <c r="B278" i="101" l="1"/>
  <c r="Q277" i="101"/>
  <c r="J277" i="101"/>
  <c r="I113" i="101"/>
  <c r="P113" i="101"/>
  <c r="C113" i="101"/>
  <c r="J113" i="101" l="1"/>
  <c r="Q113" i="101"/>
  <c r="B114" i="101"/>
  <c r="I278" i="101"/>
  <c r="P278" i="101"/>
  <c r="C278" i="101"/>
  <c r="P114" i="101" l="1"/>
  <c r="C114" i="101"/>
  <c r="I114" i="101"/>
  <c r="J278" i="101"/>
  <c r="B279" i="101"/>
  <c r="Q278" i="101"/>
  <c r="I279" i="101" l="1"/>
  <c r="P279" i="101"/>
  <c r="C279" i="101"/>
  <c r="Q114" i="101"/>
  <c r="B115" i="101"/>
  <c r="J114" i="101"/>
  <c r="C115" i="101" l="1"/>
  <c r="I115" i="101"/>
  <c r="P115" i="101"/>
  <c r="Q279" i="101"/>
  <c r="B280" i="101"/>
  <c r="J279" i="101"/>
  <c r="P280" i="101" l="1"/>
  <c r="I280" i="101"/>
  <c r="C280" i="101"/>
  <c r="B116" i="101"/>
  <c r="J115" i="101"/>
  <c r="Q115" i="101"/>
  <c r="B281" i="101" l="1"/>
  <c r="J280" i="101"/>
  <c r="Q280" i="101"/>
  <c r="C116" i="101"/>
  <c r="I116" i="101"/>
  <c r="P116" i="101"/>
  <c r="J116" i="101" l="1"/>
  <c r="Q116" i="101"/>
  <c r="B117" i="101"/>
  <c r="C281" i="101"/>
  <c r="I281" i="101"/>
  <c r="P281" i="101"/>
  <c r="B282" i="101" l="1"/>
  <c r="Q281" i="101"/>
  <c r="J281" i="101"/>
  <c r="I117" i="101"/>
  <c r="P117" i="101"/>
  <c r="C117" i="101"/>
  <c r="J117" i="101" l="1"/>
  <c r="Q117" i="101"/>
  <c r="B118" i="101"/>
  <c r="I282" i="101"/>
  <c r="P282" i="101"/>
  <c r="C282" i="101"/>
  <c r="J282" i="101" l="1"/>
  <c r="B283" i="101"/>
  <c r="Q282" i="101"/>
  <c r="P118" i="101"/>
  <c r="C118" i="101"/>
  <c r="I118" i="101"/>
  <c r="Q118" i="101" l="1"/>
  <c r="B119" i="101"/>
  <c r="J118" i="101"/>
  <c r="I283" i="101"/>
  <c r="P283" i="101"/>
  <c r="C283" i="101"/>
  <c r="C119" i="101" l="1"/>
  <c r="I119" i="101"/>
  <c r="P119" i="101"/>
  <c r="Q283" i="101"/>
  <c r="B284" i="101"/>
  <c r="J283" i="101"/>
  <c r="P284" i="101" l="1"/>
  <c r="I284" i="101"/>
  <c r="C284" i="101"/>
  <c r="B120" i="101"/>
  <c r="J119" i="101"/>
  <c r="Q119" i="101"/>
  <c r="B285" i="101" l="1"/>
  <c r="J284" i="101"/>
  <c r="Q284" i="101"/>
  <c r="C120" i="101"/>
  <c r="I120" i="101"/>
  <c r="P120" i="101"/>
  <c r="J120" i="101" l="1"/>
  <c r="Q120" i="101"/>
  <c r="B121" i="101"/>
  <c r="C285" i="101"/>
  <c r="I285" i="101"/>
  <c r="P285" i="101"/>
  <c r="I121" i="101" l="1"/>
  <c r="P121" i="101"/>
  <c r="C121" i="101"/>
  <c r="B286" i="101"/>
  <c r="Q285" i="101"/>
  <c r="J285" i="101"/>
  <c r="J121" i="101" l="1"/>
  <c r="Q121" i="101"/>
  <c r="B122" i="101"/>
  <c r="I286" i="101"/>
  <c r="P286" i="101"/>
  <c r="C286" i="101"/>
  <c r="P122" i="101" l="1"/>
  <c r="C122" i="101"/>
  <c r="I122" i="101"/>
  <c r="J286" i="101"/>
  <c r="B287" i="101"/>
  <c r="Q286" i="101"/>
  <c r="I287" i="101" l="1"/>
  <c r="P287" i="101"/>
  <c r="C287" i="101"/>
  <c r="Q122" i="101"/>
  <c r="B123" i="101"/>
  <c r="J122" i="101"/>
  <c r="C123" i="101" l="1"/>
  <c r="I123" i="101"/>
  <c r="P123" i="101"/>
  <c r="Q287" i="101"/>
  <c r="B288" i="101"/>
  <c r="J287" i="101"/>
  <c r="P288" i="101" l="1"/>
  <c r="I288" i="101"/>
  <c r="C288" i="101"/>
  <c r="B124" i="101"/>
  <c r="J123" i="101"/>
  <c r="Q123" i="101"/>
  <c r="B289" i="101" l="1"/>
  <c r="J288" i="101"/>
  <c r="Q288" i="101"/>
  <c r="C124" i="101"/>
  <c r="I124" i="101"/>
  <c r="P124" i="101"/>
  <c r="C289" i="101" l="1"/>
  <c r="I289" i="101"/>
  <c r="P289" i="101"/>
  <c r="J124" i="101"/>
  <c r="Q124" i="101"/>
  <c r="B125" i="101"/>
  <c r="B290" i="101" l="1"/>
  <c r="Q289" i="101"/>
  <c r="J289" i="101"/>
  <c r="I125" i="101"/>
  <c r="P125" i="101"/>
  <c r="C125" i="101"/>
  <c r="J125" i="101" l="1"/>
  <c r="Q125" i="101"/>
  <c r="B126" i="101"/>
  <c r="I290" i="101"/>
  <c r="P290" i="101"/>
  <c r="C290" i="101"/>
  <c r="J290" i="101" l="1"/>
  <c r="B291" i="101"/>
  <c r="Q290" i="101"/>
  <c r="P126" i="101"/>
  <c r="C126" i="101"/>
  <c r="I126" i="101"/>
  <c r="I291" i="101" l="1"/>
  <c r="P291" i="101"/>
  <c r="C291" i="101"/>
  <c r="Q126" i="101"/>
  <c r="B127" i="101"/>
  <c r="J126" i="101"/>
  <c r="Q291" i="101" l="1"/>
  <c r="B292" i="101"/>
  <c r="J291" i="101"/>
  <c r="C127" i="101"/>
  <c r="I127" i="101"/>
  <c r="P127" i="101"/>
  <c r="B128" i="101" l="1"/>
  <c r="J127" i="101"/>
  <c r="Q127" i="101"/>
  <c r="P292" i="101"/>
  <c r="I292" i="101"/>
  <c r="C292" i="101"/>
  <c r="C128" i="101" l="1"/>
  <c r="I128" i="101"/>
  <c r="P128" i="101"/>
  <c r="B293" i="101"/>
  <c r="J292" i="101"/>
  <c r="Q292" i="101"/>
  <c r="J128" i="101" l="1"/>
  <c r="Q128" i="101"/>
  <c r="B129" i="101"/>
  <c r="C293" i="101"/>
  <c r="I293" i="101"/>
  <c r="P293" i="101"/>
  <c r="B294" i="101" l="1"/>
  <c r="Q293" i="101"/>
  <c r="J293" i="101"/>
  <c r="I129" i="101"/>
  <c r="P129" i="101"/>
  <c r="C129" i="101"/>
  <c r="J129" i="101" l="1"/>
  <c r="Q129" i="101"/>
  <c r="B130" i="101"/>
  <c r="I294" i="101"/>
  <c r="P294" i="101"/>
  <c r="C294" i="101"/>
  <c r="J294" i="101" l="1"/>
  <c r="B295" i="101"/>
  <c r="Q294" i="101"/>
  <c r="P130" i="101"/>
  <c r="C130" i="101"/>
  <c r="I130" i="101"/>
  <c r="Q130" i="101" l="1"/>
  <c r="B131" i="101"/>
  <c r="J130" i="101"/>
  <c r="I295" i="101"/>
  <c r="P295" i="101"/>
  <c r="C295" i="101"/>
  <c r="Q295" i="101" l="1"/>
  <c r="B296" i="101"/>
  <c r="J295" i="101"/>
  <c r="C131" i="101"/>
  <c r="I131" i="101"/>
  <c r="P131" i="101"/>
  <c r="B132" i="101" l="1"/>
  <c r="J131" i="101"/>
  <c r="Q131" i="101"/>
  <c r="P296" i="101"/>
  <c r="I296" i="101"/>
  <c r="C296" i="101"/>
  <c r="C132" i="101" l="1"/>
  <c r="I132" i="101"/>
  <c r="P132" i="101"/>
  <c r="B297" i="101"/>
  <c r="J296" i="101"/>
  <c r="Q296" i="101"/>
  <c r="C297" i="101" l="1"/>
  <c r="I297" i="101"/>
  <c r="P297" i="101"/>
  <c r="J132" i="101"/>
  <c r="Q132" i="101"/>
  <c r="B133" i="101"/>
  <c r="B298" i="101" l="1"/>
  <c r="Q297" i="101"/>
  <c r="J297" i="101"/>
  <c r="I133" i="101"/>
  <c r="P133" i="101"/>
  <c r="C133" i="101"/>
  <c r="J133" i="101" l="1"/>
  <c r="Q133" i="101"/>
  <c r="B134" i="101"/>
  <c r="I298" i="101"/>
  <c r="P298" i="101"/>
  <c r="C298" i="101"/>
  <c r="P134" i="101" l="1"/>
  <c r="C134" i="101"/>
  <c r="I134" i="101"/>
  <c r="J298" i="101"/>
  <c r="B299" i="101"/>
  <c r="Q298" i="101"/>
  <c r="I299" i="101" l="1"/>
  <c r="P299" i="101"/>
  <c r="C299" i="101"/>
  <c r="Q134" i="101"/>
  <c r="B135" i="101"/>
  <c r="J134" i="101"/>
  <c r="Q299" i="101" l="1"/>
  <c r="B300" i="101"/>
  <c r="J299" i="101"/>
  <c r="C135" i="101"/>
  <c r="I135" i="101"/>
  <c r="P135" i="101"/>
  <c r="P300" i="101" l="1"/>
  <c r="I300" i="101"/>
  <c r="C300" i="101"/>
  <c r="B136" i="101"/>
  <c r="J135" i="101"/>
  <c r="Q135" i="101"/>
  <c r="C136" i="101" l="1"/>
  <c r="I136" i="101"/>
  <c r="P136" i="101"/>
  <c r="B301" i="101"/>
  <c r="J300" i="101"/>
  <c r="Q300" i="101"/>
  <c r="C301" i="101" l="1"/>
  <c r="I301" i="101"/>
  <c r="P301" i="101"/>
  <c r="J136" i="101"/>
  <c r="Q136" i="101"/>
  <c r="B137" i="101"/>
  <c r="J301" i="101" l="1"/>
  <c r="Q301" i="101"/>
  <c r="B302" i="101"/>
  <c r="I137" i="101"/>
  <c r="P137" i="101"/>
  <c r="C137" i="101"/>
  <c r="J137" i="101" l="1"/>
  <c r="Q137" i="101"/>
  <c r="B138" i="101"/>
  <c r="I302" i="101"/>
  <c r="P302" i="101"/>
  <c r="C302" i="101"/>
  <c r="P138" i="101" l="1"/>
  <c r="C138" i="101"/>
  <c r="I138" i="101"/>
  <c r="J302" i="101"/>
  <c r="Q302" i="101"/>
  <c r="B303" i="101"/>
  <c r="Q138" i="101" l="1"/>
  <c r="B139" i="101"/>
  <c r="J138" i="101"/>
  <c r="P303" i="101"/>
  <c r="C303" i="101"/>
  <c r="I303" i="101"/>
  <c r="Q303" i="101" l="1"/>
  <c r="B304" i="101"/>
  <c r="J303" i="101"/>
  <c r="C139" i="101"/>
  <c r="I139" i="101"/>
  <c r="P139" i="101"/>
  <c r="C304" i="101" l="1"/>
  <c r="I304" i="101"/>
  <c r="P304" i="101"/>
  <c r="B140" i="101"/>
  <c r="J139" i="101"/>
  <c r="Q139" i="101"/>
  <c r="C140" i="101" l="1"/>
  <c r="I140" i="101"/>
  <c r="P140" i="101"/>
  <c r="B305" i="101"/>
  <c r="J304" i="101"/>
  <c r="Q304" i="101"/>
  <c r="J140" i="101" l="1"/>
  <c r="Q140" i="101"/>
  <c r="B141" i="101"/>
  <c r="C305" i="101"/>
  <c r="I305" i="101"/>
  <c r="P305" i="101"/>
  <c r="I141" i="101" l="1"/>
  <c r="P141" i="101"/>
  <c r="C141" i="101"/>
  <c r="J305" i="101"/>
  <c r="Q305" i="101"/>
  <c r="B306" i="101"/>
  <c r="J141" i="101" l="1"/>
  <c r="Q141" i="101"/>
  <c r="B142" i="101"/>
  <c r="I306" i="101"/>
  <c r="P306" i="101"/>
  <c r="C306" i="101"/>
  <c r="J306" i="101" l="1"/>
  <c r="Q306" i="101"/>
  <c r="B307" i="101"/>
  <c r="P142" i="101"/>
  <c r="C142" i="101"/>
  <c r="I142" i="101"/>
  <c r="P307" i="101" l="1"/>
  <c r="C307" i="101"/>
  <c r="I307" i="101"/>
  <c r="Q142" i="101"/>
  <c r="B143" i="101"/>
  <c r="J142" i="101"/>
  <c r="Q307" i="101" l="1"/>
  <c r="B308" i="101"/>
  <c r="J307" i="101"/>
  <c r="C143" i="101"/>
  <c r="I143" i="101"/>
  <c r="P143" i="101"/>
  <c r="B144" i="101" l="1"/>
  <c r="J143" i="101"/>
  <c r="Q143" i="101"/>
  <c r="C308" i="101"/>
  <c r="P308" i="101"/>
  <c r="I308" i="101"/>
  <c r="B309" i="101" l="1"/>
  <c r="J308" i="101"/>
  <c r="Q308" i="101"/>
  <c r="C144" i="101"/>
  <c r="I144" i="101"/>
  <c r="P144" i="101"/>
  <c r="J144" i="101" l="1"/>
  <c r="Q144" i="101"/>
  <c r="B145" i="101"/>
  <c r="C309" i="101"/>
  <c r="I309" i="101"/>
  <c r="P309" i="101"/>
  <c r="I145" i="101" l="1"/>
  <c r="P145" i="101"/>
  <c r="C145" i="101"/>
  <c r="J309" i="101"/>
  <c r="Q309" i="101"/>
  <c r="B310" i="101"/>
  <c r="J145" i="101" l="1"/>
  <c r="Q145" i="101"/>
  <c r="B146" i="101"/>
  <c r="I310" i="101"/>
  <c r="P310" i="101"/>
  <c r="C310" i="101"/>
  <c r="J310" i="101" l="1"/>
  <c r="Q310" i="101"/>
  <c r="B311" i="101"/>
  <c r="P146" i="101"/>
  <c r="C146" i="101"/>
  <c r="I146" i="101"/>
  <c r="Q146" i="101" l="1"/>
  <c r="B147" i="101"/>
  <c r="J146" i="101"/>
  <c r="P311" i="101"/>
  <c r="C311" i="101"/>
  <c r="I311" i="101"/>
  <c r="Q311" i="101" l="1"/>
  <c r="B312" i="101"/>
  <c r="J311" i="101"/>
  <c r="C147" i="101"/>
  <c r="I147" i="101"/>
  <c r="P147" i="101"/>
  <c r="B148" i="101" l="1"/>
  <c r="J147" i="101"/>
  <c r="Q147" i="101"/>
  <c r="C312" i="101"/>
  <c r="P312" i="101"/>
  <c r="I312" i="101"/>
  <c r="B313" i="101" l="1"/>
  <c r="J312" i="101"/>
  <c r="Q312" i="101"/>
  <c r="C148" i="101"/>
  <c r="I148" i="101"/>
  <c r="P148" i="101"/>
  <c r="J148" i="101" l="1"/>
  <c r="Q148" i="101"/>
  <c r="B149" i="101"/>
  <c r="C313" i="101"/>
  <c r="I313" i="101"/>
  <c r="P313" i="101"/>
  <c r="J313" i="101" l="1"/>
  <c r="Q313" i="101"/>
  <c r="B314" i="101"/>
  <c r="I149" i="101"/>
  <c r="P149" i="101"/>
  <c r="C149" i="101"/>
  <c r="I314" i="101" l="1"/>
  <c r="P314" i="101"/>
  <c r="C314" i="101"/>
  <c r="J149" i="101"/>
  <c r="Q149" i="101"/>
  <c r="B150" i="101"/>
  <c r="P150" i="101" l="1"/>
  <c r="C150" i="101"/>
  <c r="I150" i="101"/>
  <c r="J314" i="101"/>
  <c r="Q314" i="101"/>
  <c r="B315" i="101"/>
  <c r="Q150" i="101" l="1"/>
  <c r="B151" i="101"/>
  <c r="J150" i="101"/>
  <c r="I315" i="101"/>
  <c r="P315" i="101"/>
  <c r="C315" i="101"/>
  <c r="C151" i="101" l="1"/>
  <c r="I151" i="101"/>
  <c r="P151" i="101"/>
  <c r="Q315" i="101"/>
  <c r="B316" i="101"/>
  <c r="J315" i="101"/>
  <c r="B152" i="101" l="1"/>
  <c r="J151" i="101"/>
  <c r="Q151" i="101"/>
  <c r="P316" i="101"/>
  <c r="I316" i="101"/>
  <c r="C316" i="101"/>
  <c r="Q316" i="101" l="1"/>
  <c r="B317" i="101"/>
  <c r="J316" i="101"/>
  <c r="C152" i="101"/>
  <c r="I152" i="101"/>
  <c r="P152" i="101"/>
  <c r="I317" i="101" l="1"/>
  <c r="P317" i="101"/>
  <c r="C317" i="101"/>
  <c r="J152" i="101"/>
  <c r="Q152" i="101"/>
  <c r="B153" i="101"/>
  <c r="B318" i="101" l="1"/>
  <c r="Q317" i="101"/>
  <c r="J317" i="101"/>
  <c r="I153" i="101"/>
  <c r="P153" i="101"/>
  <c r="C153" i="101"/>
  <c r="J153" i="101" l="1"/>
  <c r="Q153" i="101"/>
  <c r="B154" i="101"/>
  <c r="C318" i="101"/>
  <c r="I318" i="101"/>
  <c r="P318" i="101"/>
  <c r="P154" i="101" l="1"/>
  <c r="C154" i="101"/>
  <c r="I154" i="101"/>
  <c r="J318" i="101"/>
  <c r="B319" i="101"/>
  <c r="Q318" i="101"/>
  <c r="Q154" i="101" l="1"/>
  <c r="B155" i="101"/>
  <c r="J154" i="101"/>
  <c r="I319" i="101"/>
  <c r="P319" i="101"/>
  <c r="C319" i="101"/>
  <c r="C155" i="101" l="1"/>
  <c r="I155" i="101"/>
  <c r="P155" i="101"/>
  <c r="J319" i="101"/>
  <c r="B320" i="101"/>
  <c r="Q319" i="101"/>
  <c r="B156" i="101" l="1"/>
  <c r="J155" i="101"/>
  <c r="Q155" i="101"/>
  <c r="P320" i="101"/>
  <c r="I320" i="101"/>
  <c r="C320" i="101"/>
  <c r="C156" i="101" l="1"/>
  <c r="I156" i="101"/>
  <c r="P156" i="101"/>
  <c r="Q320" i="101"/>
  <c r="J320" i="101"/>
  <c r="B321" i="101"/>
  <c r="J156" i="101" l="1"/>
  <c r="Q156" i="101"/>
  <c r="B157" i="101"/>
  <c r="I321" i="101"/>
  <c r="P321" i="101"/>
  <c r="C321" i="101"/>
  <c r="I157" i="101" l="1"/>
  <c r="P157" i="101"/>
  <c r="C157" i="101"/>
  <c r="B322" i="101"/>
  <c r="J321" i="101"/>
  <c r="Q321" i="101"/>
  <c r="C322" i="101" l="1"/>
  <c r="P322" i="101"/>
  <c r="I322" i="101"/>
  <c r="J157" i="101"/>
  <c r="Q157" i="101"/>
  <c r="B158" i="101"/>
  <c r="P158" i="101" l="1"/>
  <c r="C158" i="101"/>
  <c r="I158" i="101"/>
  <c r="J322" i="101"/>
  <c r="B323" i="101"/>
  <c r="Q322" i="101"/>
  <c r="I323" i="101" l="1"/>
  <c r="P323" i="101"/>
  <c r="C323" i="101"/>
  <c r="Q158" i="101"/>
  <c r="B159" i="101"/>
  <c r="J158" i="101"/>
  <c r="C159" i="101" l="1"/>
  <c r="I159" i="101"/>
  <c r="P159" i="101"/>
  <c r="J323" i="101"/>
  <c r="Q323" i="101"/>
  <c r="B324" i="101"/>
  <c r="P324" i="101" l="1"/>
  <c r="I324" i="101"/>
  <c r="C324" i="101"/>
  <c r="B160" i="101"/>
  <c r="J159" i="101"/>
  <c r="Q159" i="101"/>
  <c r="C160" i="101" l="1"/>
  <c r="I160" i="101"/>
  <c r="P160" i="101"/>
  <c r="Q324" i="101"/>
  <c r="B325" i="101"/>
  <c r="J324" i="101"/>
  <c r="P325" i="101" l="1"/>
  <c r="I325" i="101"/>
  <c r="C325" i="101"/>
  <c r="J160" i="101"/>
  <c r="Q160" i="101"/>
  <c r="B161" i="101"/>
  <c r="I161" i="101" l="1"/>
  <c r="P161" i="101"/>
  <c r="C161" i="101"/>
  <c r="B326" i="101"/>
  <c r="J325" i="101"/>
  <c r="Q325" i="101"/>
  <c r="C326" i="101" l="1"/>
  <c r="P326" i="101"/>
  <c r="I326" i="101"/>
  <c r="J161" i="101"/>
  <c r="Q161" i="101"/>
  <c r="B162" i="101"/>
  <c r="Q326" i="101" l="1"/>
  <c r="J326" i="101"/>
  <c r="B327" i="101"/>
  <c r="P162" i="101"/>
  <c r="C162" i="101"/>
  <c r="I162" i="101"/>
  <c r="I327" i="101" l="1"/>
  <c r="P327" i="101"/>
  <c r="C327" i="101"/>
  <c r="Q162" i="101"/>
  <c r="B163" i="101"/>
  <c r="J162" i="101"/>
  <c r="J327" i="101" l="1"/>
  <c r="B328" i="101"/>
  <c r="Q327" i="101"/>
  <c r="C163" i="101"/>
  <c r="I163" i="101"/>
  <c r="P163" i="101"/>
  <c r="B164" i="101" l="1"/>
  <c r="J163" i="101"/>
  <c r="Q163" i="101"/>
  <c r="P328" i="101"/>
  <c r="I328" i="101"/>
  <c r="C328" i="101"/>
  <c r="C164" i="101" l="1"/>
  <c r="I164" i="101"/>
  <c r="P164" i="101"/>
  <c r="Q328" i="101"/>
  <c r="B329" i="101"/>
  <c r="J328" i="101"/>
  <c r="J164" i="101" l="1"/>
  <c r="Q164" i="101"/>
  <c r="B165" i="101"/>
  <c r="C329" i="101"/>
  <c r="P329" i="101"/>
  <c r="I329" i="101"/>
  <c r="B330" i="101" l="1"/>
  <c r="Q329" i="101"/>
  <c r="J329" i="101"/>
  <c r="I165" i="101"/>
  <c r="P165" i="101"/>
  <c r="C165" i="101"/>
  <c r="C330" i="101" l="1"/>
  <c r="I330" i="101"/>
  <c r="P330" i="101"/>
  <c r="J165" i="101"/>
  <c r="Q165" i="101"/>
  <c r="B166" i="101"/>
  <c r="P166" i="101" l="1"/>
  <c r="C166" i="101"/>
  <c r="I166" i="101"/>
  <c r="B331" i="101"/>
  <c r="Q330" i="101"/>
  <c r="J330" i="101"/>
  <c r="P331" i="101" l="1"/>
  <c r="C331" i="101"/>
  <c r="I331" i="101"/>
  <c r="Q166" i="101"/>
  <c r="B167" i="101"/>
  <c r="J166" i="101"/>
  <c r="C167" i="101" l="1"/>
  <c r="I167" i="101"/>
  <c r="P167" i="101"/>
  <c r="J331" i="101"/>
  <c r="Q331" i="101"/>
  <c r="E5" i="101" l="1"/>
  <c r="J167" i="101"/>
  <c r="Q167" i="101"/>
  <c r="U5" i="101" l="1"/>
  <c r="K5" i="101"/>
  <c r="L5" i="101"/>
  <c r="M5" i="101"/>
  <c r="G5" i="101"/>
  <c r="N5" i="101"/>
  <c r="T5" i="101"/>
  <c r="S5" i="101"/>
  <c r="F5" i="101"/>
  <c r="R5" i="101"/>
  <c r="D5" i="10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<sst xmlns="http://schemas.openxmlformats.org/spreadsheetml/2006/main" count="4163" uniqueCount="282">
  <si>
    <t>Analysis</t>
  </si>
  <si>
    <t>LNP Particle Morphology Distribution (Analytics)</t>
  </si>
  <si>
    <t>Customer</t>
  </si>
  <si>
    <t>Example Customer</t>
  </si>
  <si>
    <t>Project ID</t>
  </si>
  <si>
    <t>ATEM_A_2310_001-001LNP</t>
  </si>
  <si>
    <t>Sample Delivery Date</t>
  </si>
  <si>
    <t>Report Date</t>
  </si>
  <si>
    <t>Overview, comperative statistics &amp; graphics</t>
  </si>
  <si>
    <t>Individual sample characterization analysis</t>
  </si>
  <si>
    <t xml:space="preserve">Individual sample aggregated data </t>
  </si>
  <si>
    <r>
      <t xml:space="preserve">Please Note </t>
    </r>
    <r>
      <rPr>
        <sz val="11"/>
        <color theme="1"/>
        <rFont val="Calibri"/>
        <family val="2"/>
        <scheme val="minor"/>
      </rPr>
      <t>in case additional raw non aggregated data is required, please contact daniel.winkler@atem.bio</t>
    </r>
  </si>
  <si>
    <t>Sample #</t>
  </si>
  <si>
    <t>Sample Name Customer</t>
  </si>
  <si>
    <t>ATEM Sample-ID</t>
  </si>
  <si>
    <t>Analysis_Sample_01</t>
  </si>
  <si>
    <t>ATEM-230027-X0100</t>
  </si>
  <si>
    <t>Analysis_Sample_02</t>
  </si>
  <si>
    <t>ATEM-230028-X0100</t>
  </si>
  <si>
    <t>Analysis_Sample_03</t>
  </si>
  <si>
    <t>ATEM-230029-X0100</t>
  </si>
  <si>
    <t>Analysis_Sample_04</t>
  </si>
  <si>
    <t>ATEM-230030-X0100</t>
  </si>
  <si>
    <t>Analysis_Sample_05</t>
  </si>
  <si>
    <t>ATEM-230031-X0100</t>
  </si>
  <si>
    <t>Analysis_Sample_06</t>
  </si>
  <si>
    <t>ATEM-230032-X0100</t>
  </si>
  <si>
    <t>Analysis_Sample_07</t>
  </si>
  <si>
    <t>ATEM-230033-X0100</t>
  </si>
  <si>
    <t>Analysis_Sample_08</t>
  </si>
  <si>
    <t>ATEM-230034-X0100</t>
  </si>
  <si>
    <t>Analysis_Sample_09</t>
  </si>
  <si>
    <t>ATEM-230035-X0100</t>
  </si>
  <si>
    <t>D</t>
  </si>
  <si>
    <t>F</t>
  </si>
  <si>
    <t>H</t>
  </si>
  <si>
    <t>L</t>
  </si>
  <si>
    <t>J</t>
  </si>
  <si>
    <t>Size Characterization - Full Particle Population (FPP)</t>
  </si>
  <si>
    <t xml:space="preserve">Particle Morphology Distribution </t>
  </si>
  <si>
    <t>Shape Ratio Distribution - Full Particle Population (FPP)</t>
  </si>
  <si>
    <t>Particle Size Characterization (FPP) by Area &amp; Perimeter</t>
  </si>
  <si>
    <t>Solid Core Particles Size Characterization</t>
  </si>
  <si>
    <t>Biphasic Split Particles Size Characterization</t>
  </si>
  <si>
    <t>Biphasic Dense Particles Size Characterization</t>
  </si>
  <si>
    <t xml:space="preserve">Shape Ratio by Mophology Class </t>
  </si>
  <si>
    <t>Diameter (nm) FPP</t>
  </si>
  <si>
    <t>Diameter Confidence Values FPP</t>
  </si>
  <si>
    <t>% Distribution</t>
  </si>
  <si>
    <t># of Particles</t>
  </si>
  <si>
    <t>Shape Ratio (%) FPP</t>
  </si>
  <si>
    <t>Shape Ratio Values (FPP)</t>
  </si>
  <si>
    <r>
      <t>Area (nm</t>
    </r>
    <r>
      <rPr>
        <b/>
        <vertAlign val="superscript"/>
        <sz val="12"/>
        <color theme="0"/>
        <rFont val="Montserrat"/>
      </rPr>
      <t>2</t>
    </r>
    <r>
      <rPr>
        <b/>
        <sz val="12"/>
        <color theme="0"/>
        <rFont val="Montserrat"/>
      </rPr>
      <t>) FPP</t>
    </r>
  </si>
  <si>
    <t>Confidence Level</t>
  </si>
  <si>
    <t>Perimeter (nm)</t>
  </si>
  <si>
    <t>Diameter (nm)</t>
  </si>
  <si>
    <r>
      <t>Area (nm</t>
    </r>
    <r>
      <rPr>
        <b/>
        <vertAlign val="superscript"/>
        <sz val="12"/>
        <color theme="0"/>
        <rFont val="Montserrat"/>
      </rPr>
      <t>2</t>
    </r>
    <r>
      <rPr>
        <b/>
        <sz val="12"/>
        <color theme="0"/>
        <rFont val="Montserrat"/>
      </rPr>
      <t>)</t>
    </r>
  </si>
  <si>
    <t>Biphasic Dense - Area (nm2)</t>
  </si>
  <si>
    <t>Biphasic Dense - Perimeter (nm)</t>
  </si>
  <si>
    <t>Solid Core Particles</t>
  </si>
  <si>
    <t>Biphasic Split Particles</t>
  </si>
  <si>
    <t>Biphasic Dense Particles</t>
  </si>
  <si>
    <t>Customer Sample Name</t>
  </si>
  <si>
    <t>ATEM Sample ID</t>
  </si>
  <si>
    <t>Sheet Reference</t>
  </si>
  <si>
    <t>Date</t>
  </si>
  <si>
    <t>Nr. of Particles</t>
  </si>
  <si>
    <t xml:space="preserve">Ø </t>
  </si>
  <si>
    <t xml:space="preserve">Standard Deviation </t>
  </si>
  <si>
    <t>Median</t>
  </si>
  <si>
    <t>95% Confidence Upper Bound</t>
  </si>
  <si>
    <t>95% Confidence Lower Bound</t>
  </si>
  <si>
    <t xml:space="preserve">25th Percentile </t>
  </si>
  <si>
    <t>75th Percentile</t>
  </si>
  <si>
    <t>% Solid Core</t>
  </si>
  <si>
    <t>Solid Core Diameter (nm)</t>
  </si>
  <si>
    <t>Solid Core Median (nm)</t>
  </si>
  <si>
    <t>% Biphasic Split</t>
  </si>
  <si>
    <t>Biphasic Split Diameter (nm)</t>
  </si>
  <si>
    <t>Biphasic Split Median (nm)</t>
  </si>
  <si>
    <t>% Biphasic Dense</t>
  </si>
  <si>
    <t>Biphasic Dense Diameter (nm)</t>
  </si>
  <si>
    <t>Biphasic Dense Median (nm)</t>
  </si>
  <si>
    <t># Particles Solid Core</t>
  </si>
  <si>
    <t># Particles Biphasic Split</t>
  </si>
  <si>
    <t># Particles Biphasic Dense</t>
  </si>
  <si>
    <t>Standard Deviation</t>
  </si>
  <si>
    <t>95% Confidence Upper Limit</t>
  </si>
  <si>
    <t>95% Confidence Lower Limit</t>
  </si>
  <si>
    <t>25th Percentile</t>
  </si>
  <si>
    <t>Ø Diameter</t>
  </si>
  <si>
    <t>Standard Deviation Diameter</t>
  </si>
  <si>
    <t>Median Diameter</t>
  </si>
  <si>
    <t>25th Percentile Diameter</t>
  </si>
  <si>
    <t>75th Percentile Diameter</t>
  </si>
  <si>
    <t>Ø Area</t>
  </si>
  <si>
    <t>Standard Deviation Area</t>
  </si>
  <si>
    <t>Median Area</t>
  </si>
  <si>
    <t>25th Percentile Area</t>
  </si>
  <si>
    <t>75th Percentile Area</t>
  </si>
  <si>
    <t>Ø Perimeter</t>
  </si>
  <si>
    <t>Standard Deviation Perimeter</t>
  </si>
  <si>
    <t xml:space="preserve">Median Perimeter </t>
  </si>
  <si>
    <t>25th Percentile Perimeter</t>
  </si>
  <si>
    <t>75th Percentile Perimeter</t>
  </si>
  <si>
    <t>Average</t>
  </si>
  <si>
    <t>E</t>
  </si>
  <si>
    <t>G</t>
  </si>
  <si>
    <t>I</t>
  </si>
  <si>
    <t>K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</si>
  <si>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</si>
  <si>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</si>
  <si>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</si>
  <si>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</si>
  <si>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</si>
  <si>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</si>
  <si>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</si>
  <si>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</si>
  <si>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</si>
  <si>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</si>
  <si>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</si>
  <si>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</si>
  <si>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</si>
  <si>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Sample Selection</t>
  </si>
  <si>
    <t>Customer Sample ID</t>
  </si>
  <si>
    <t>LNP_CoVidVac_Reference_Replicate_1</t>
  </si>
  <si>
    <t xml:space="preserve">&lt;&lt; Select the sample you would like to view data for. </t>
  </si>
  <si>
    <t xml:space="preserve">Data Analysis LNP </t>
  </si>
  <si>
    <t>General Information</t>
  </si>
  <si>
    <t>Client</t>
  </si>
  <si>
    <t>Sample ID</t>
  </si>
  <si>
    <t>Section 1</t>
  </si>
  <si>
    <t>Size Characterization</t>
  </si>
  <si>
    <t>1a) Tables</t>
  </si>
  <si>
    <t>Total Number #</t>
  </si>
  <si>
    <t>Total # of Micrographs</t>
  </si>
  <si>
    <t>Total particles / Micrographs</t>
  </si>
  <si>
    <t>Full Data Set</t>
  </si>
  <si>
    <t>Size</t>
  </si>
  <si>
    <t>Diameter</t>
  </si>
  <si>
    <t>Area</t>
  </si>
  <si>
    <t>Perimeter</t>
  </si>
  <si>
    <t xml:space="preserve">10 nm Diameter Interval % Total Size Distribution </t>
  </si>
  <si>
    <t>1b) Graphs</t>
  </si>
  <si>
    <t>Section 2</t>
  </si>
  <si>
    <t>Morphology Distribution</t>
  </si>
  <si>
    <t>2a) Tables</t>
  </si>
  <si>
    <t>Particle Distribution</t>
  </si>
  <si>
    <t>Total Numbers #</t>
  </si>
  <si>
    <t>Percentage %</t>
  </si>
  <si>
    <t>Solid Core</t>
  </si>
  <si>
    <t>Biphasic Split</t>
  </si>
  <si>
    <t>Biphasic Dense</t>
  </si>
  <si>
    <t>Δ</t>
  </si>
  <si>
    <t>%Δ</t>
  </si>
  <si>
    <t>2b) Graphs</t>
  </si>
  <si>
    <t>Section 3</t>
  </si>
  <si>
    <t>Shape Ratio</t>
  </si>
  <si>
    <t>3a) Tables</t>
  </si>
  <si>
    <t xml:space="preserve">Shape Ratio </t>
  </si>
  <si>
    <t>Range in nm</t>
  </si>
  <si>
    <t>30-40</t>
  </si>
  <si>
    <t>40-50</t>
  </si>
  <si>
    <t>50-60</t>
  </si>
  <si>
    <t>60-70</t>
  </si>
  <si>
    <t>70-80</t>
  </si>
  <si>
    <t>80-90</t>
  </si>
  <si>
    <t>90-100</t>
  </si>
  <si>
    <t>100-110</t>
  </si>
  <si>
    <t>110-120</t>
  </si>
  <si>
    <t>120-130</t>
  </si>
  <si>
    <t>130-140</t>
  </si>
  <si>
    <t>140-150</t>
  </si>
  <si>
    <t>150-160</t>
  </si>
  <si>
    <t>160-170</t>
  </si>
  <si>
    <t>170-180</t>
  </si>
  <si>
    <t>180-190</t>
  </si>
  <si>
    <t>190-200</t>
  </si>
  <si>
    <t xml:space="preserve">Mean </t>
  </si>
  <si>
    <t xml:space="preserve">Median </t>
  </si>
  <si>
    <t># of particles</t>
  </si>
  <si>
    <t xml:space="preserve">Biphasic Split </t>
  </si>
  <si>
    <t xml:space="preserve">Biphasic Dense </t>
  </si>
  <si>
    <t xml:space="preserve">Confidence </t>
  </si>
  <si>
    <t>3b) Graphs</t>
  </si>
  <si>
    <t>Customer Sample-ID</t>
  </si>
  <si>
    <t>ATEM SAMPLE ID</t>
  </si>
  <si>
    <t>Reference-ID Data</t>
  </si>
  <si>
    <t>Reference-ID Analysis</t>
  </si>
  <si>
    <t>B</t>
  </si>
  <si>
    <t>C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</si>
  <si>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</si>
  <si>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</si>
  <si>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</si>
  <si>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</si>
  <si>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</si>
  <si>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</si>
  <si>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</si>
  <si>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</si>
  <si>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</si>
  <si>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</si>
  <si>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</si>
  <si>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</si>
  <si>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</si>
  <si>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</si>
  <si>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</si>
  <si>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</si>
  <si>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</si>
  <si>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</si>
  <si>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</si>
  <si>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</si>
  <si>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</si>
  <si>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</si>
  <si>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</si>
  <si>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</si>
  <si>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</si>
  <si>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</si>
  <si>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</si>
  <si>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</si>
  <si>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Size Distribution by Diameter (nm)</t>
  </si>
  <si>
    <r>
      <t>Size Distribution by Area (nm</t>
    </r>
    <r>
      <rPr>
        <b/>
        <vertAlign val="super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)</t>
    </r>
  </si>
  <si>
    <t>Size Distribution by Perimeter (nm)</t>
  </si>
  <si>
    <t>Shape Ratio Distribution</t>
  </si>
  <si>
    <t>From</t>
  </si>
  <si>
    <t>To</t>
  </si>
  <si>
    <t xml:space="preserve">Solid Core </t>
  </si>
  <si>
    <t>% Size Distribution by Diameter to overall population (nm)</t>
  </si>
  <si>
    <r>
      <t>% Size Distribution by Area to overall population (nm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</si>
  <si>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t>% Size Distribution by Perimeter to overall population (nm)</t>
  </si>
  <si>
    <t>% Shape Ratio Distribution to overall population</t>
  </si>
  <si>
    <t>Spalte1</t>
  </si>
  <si>
    <t>% Size Distribution by Diameter to morphology population (nm)</t>
  </si>
  <si>
    <r>
      <t>% Size Distribution by Area to morphology population (nm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</si>
  <si>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t>% Size Distribution by Perimeter to morphology population (nm)</t>
  </si>
  <si>
    <t>Interval Diameter</t>
  </si>
  <si>
    <t>10 nm Diameter Interval Size Distribution by Diameter (nm)</t>
  </si>
  <si>
    <r>
      <t>10 nm Diameter Interval Size Distribution by Area (nm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</si>
  <si>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t>10 nm Diameter Interval Size Distribution by Perimeter (nm)</t>
  </si>
  <si>
    <t>1,5% Interval Shape Ratio Distribution</t>
  </si>
  <si>
    <t>1,5% Interval % Shape Ratio Distribution by morphology population</t>
  </si>
  <si>
    <t xml:space="preserve">Shape Ratio by 10 nm Size Distribution Interval </t>
  </si>
  <si>
    <t>MeanSC</t>
  </si>
  <si>
    <t>Std</t>
  </si>
  <si>
    <t xml:space="preserve">Upper Bound </t>
  </si>
  <si>
    <t>Lower Bound</t>
  </si>
  <si>
    <t>Mean BD</t>
  </si>
  <si>
    <t>Mean BS</t>
  </si>
  <si>
    <t>10 nm Diameter Interval % Size Distribution by Diameter (nm)</t>
  </si>
  <si>
    <r>
      <t>10 nm Diameter Interval Size % Distribution by Area (nm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</si>
  <si>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t>10 nm Diameter Interval % Size Distribution by Perimeter (nm)</t>
  </si>
  <si>
    <t>to</t>
  </si>
  <si>
    <t>Mean FDS</t>
  </si>
  <si>
    <t>Lower Bound SC</t>
  </si>
  <si>
    <t>Mean-LB SC</t>
  </si>
  <si>
    <t>UB-Mean SC</t>
  </si>
  <si>
    <t>% population of morphology population by Shape Ratio</t>
  </si>
  <si>
    <t>Cummulated % Shape Ratio Distribution by morphology population</t>
  </si>
  <si>
    <t>10 nm Diameter Interval % Total Size Distribution by Diameter (nm)</t>
  </si>
  <si>
    <t>10 nm Diameter Interval % Total Size Distribution by Area (nm)</t>
  </si>
  <si>
    <t>10 nm Diameter Interval % Total Size Distribution by Perimeter (nm)</t>
  </si>
  <si>
    <t>Spalte2</t>
  </si>
  <si>
    <t>Lower Bound BD</t>
  </si>
  <si>
    <t>Mean-LB BD</t>
  </si>
  <si>
    <t>UB-Mean BD</t>
  </si>
  <si>
    <t>Lower Bound BS</t>
  </si>
  <si>
    <t>Mean-LB BS</t>
  </si>
  <si>
    <t>UB-Mean BS</t>
  </si>
  <si>
    <t>Full Data Set FDS</t>
  </si>
  <si>
    <t>Lower Bound FDS</t>
  </si>
  <si>
    <t>Mean-LB FDS</t>
  </si>
  <si>
    <t>UB-Mean FDS</t>
  </si>
  <si>
    <t>LNP_CoVidVac_3x_FTC_Replicate_2</t>
  </si>
  <si>
    <t># of LNPs per image</t>
  </si>
  <si>
    <t>-</t>
  </si>
  <si>
    <t>Mean</t>
  </si>
  <si>
    <t>LNP_CoVidVac_3x_FTC_Replicate_1</t>
  </si>
  <si>
    <t>LNP_CoVidVac_Vortex_180_sec.</t>
  </si>
  <si>
    <t>LNP_CoVidVac_Vortex_30_sec.</t>
  </si>
  <si>
    <t>LNP_CoVidVac_60C_180_sec.</t>
  </si>
  <si>
    <t>LNP_CoVidVac_60C_30_sec.</t>
  </si>
  <si>
    <t>LNP_CoVidVac_Reference_Replicate_3</t>
  </si>
  <si>
    <t>LNP_CoVidVac_Reference_Replicate_2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</si>
</sst>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_-;\-* #,##0.00_-;_-* &quot;-&quot;??_-;_-@_-"/>
    <numFmt numFmtId="165" formatCode="_-* #,##0_-;\-* #,##0_-;_-* &quot;-&quot;??_-;_-@_-"/>
    <numFmt numFmtId="166" formatCode="0.0%"/>
    <numFmt numFmtId="167" formatCode="_-* #,##0.00\ _€_-;\-* #,##0.00\ _€_-;_-* &quot;-&quot;??\ _€_-;_-@_-"/>
    <numFmt numFmtId="168" formatCode="_-* #,##0.000\ _€_-;\-* #,##0.000\ _€_-;_-* &quot;-&quot;??\ _€_-;_-@_-"/>
    <numFmt numFmtId="169" formatCode="0.000"/>
    <numFmt numFmtId="170" formatCode="0.0"/>
    <numFmt numFmtId="171" formatCode="0.0000"/>
    <numFmt numFmtId="172" formatCode="#,##0.0"/>
  </numFmts>
  <fonts count="6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  <font>
      <b/>
      <sz val="11"/>
      <color theme="1"/>
      <name val="Montserrat"/>
    </font>
    <font>
      <b/>
      <sz val="28"/>
      <name val="Montserrat"/>
    </font>
    <font>
      <b/>
      <sz val="22"/>
      <color theme="0"/>
      <name val="Montserrat"/>
    </font>
    <font>
      <b/>
      <sz val="16"/>
      <name val="Montserrat"/>
    </font>
    <font>
      <sz val="20"/>
      <color theme="9" tint="-0.249977111117893"/>
      <name val="Montserrat"/>
    </font>
    <font>
      <b/>
      <sz val="20"/>
      <color theme="9" tint="-0.249977111117893"/>
      <name val="Montserrat"/>
    </font>
    <font>
      <b/>
      <sz val="16"/>
      <color theme="9" tint="-0.249977111117893"/>
      <name val="Montserrat"/>
    </font>
    <font>
      <sz val="16"/>
      <color theme="9" tint="-0.249977111117893"/>
      <name val="Montserrat"/>
    </font>
    <font>
      <sz val="20"/>
      <color theme="7"/>
      <name val="Montserrat"/>
    </font>
    <font>
      <b/>
      <sz val="20"/>
      <color theme="7"/>
      <name val="Montserrat"/>
    </font>
    <font>
      <sz val="16"/>
      <color theme="7"/>
      <name val="Montserrat"/>
    </font>
    <font>
      <sz val="20"/>
      <color theme="4" tint="-0.249977111117893"/>
      <name val="Montserrat"/>
    </font>
    <font>
      <b/>
      <sz val="20"/>
      <color theme="4" tint="-0.249977111117893"/>
      <name val="Montserrat"/>
    </font>
    <font>
      <sz val="11"/>
      <name val="Montserrat"/>
    </font>
    <font>
      <b/>
      <sz val="11"/>
      <name val="Montserrat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0"/>
      <color theme="1"/>
      <name val="Montserrat"/>
    </font>
    <font>
      <sz val="16"/>
      <color theme="1"/>
      <name val="Montserrat"/>
    </font>
    <font>
      <sz val="8"/>
      <name val="Calibri"/>
      <family val="2"/>
      <scheme val="minor"/>
    </font>
    <font>
      <b/>
      <sz val="12"/>
      <name val="Montserrat"/>
    </font>
    <font>
      <sz val="12"/>
      <name val="Calibri"/>
      <family val="2"/>
      <scheme val="minor"/>
    </font>
    <font>
      <b/>
      <sz val="12"/>
      <color theme="1"/>
      <name val="Montserrat"/>
    </font>
    <font>
      <b/>
      <sz val="14"/>
      <name val="Montserrat"/>
    </font>
    <font>
      <sz val="11"/>
      <color theme="0"/>
      <name val="Montserrat"/>
    </font>
    <font>
      <sz val="8"/>
      <color theme="1"/>
      <name val="Montserrat"/>
    </font>
    <font>
      <b/>
      <sz val="10"/>
      <color theme="0"/>
      <name val="Montserrat"/>
    </font>
    <font>
      <b/>
      <sz val="12"/>
      <color theme="0"/>
      <name val="Montserrat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vertAlign val="superscript"/>
      <sz val="12"/>
      <color theme="0"/>
      <name val="Montserrat"/>
    </font>
    <font>
      <sz val="18"/>
      <color theme="1"/>
      <name val="Montserrat"/>
    </font>
    <font>
      <sz val="18"/>
      <color theme="3"/>
      <name val="Calibri Light"/>
      <family val="2"/>
      <scheme val="major"/>
    </font>
    <font>
      <sz val="11"/>
      <color rgb="FF92D050"/>
      <name val="Calibri"/>
      <family val="2"/>
      <scheme val="minor"/>
    </font>
    <font>
      <sz val="11"/>
      <color theme="1"/>
      <name val="Avenir LT Std 45 Book"/>
      <family val="2"/>
    </font>
    <font>
      <b/>
      <sz val="15"/>
      <color theme="3"/>
      <name val="Avenir LT Std 45 Book"/>
      <family val="2"/>
    </font>
    <font>
      <b/>
      <sz val="13"/>
      <color theme="3"/>
      <name val="Avenir LT Std 45 Book"/>
      <family val="2"/>
    </font>
    <font>
      <b/>
      <sz val="11"/>
      <color theme="3"/>
      <name val="Avenir LT Std 45 Book"/>
      <family val="2"/>
    </font>
    <font>
      <sz val="11"/>
      <color rgb="FF006100"/>
      <name val="Avenir LT Std 45 Book"/>
      <family val="2"/>
    </font>
    <font>
      <sz val="11"/>
      <color rgb="FF9C0006"/>
      <name val="Avenir LT Std 45 Book"/>
      <family val="2"/>
    </font>
    <font>
      <sz val="11"/>
      <color rgb="FF9C5700"/>
      <name val="Avenir LT Std 45 Book"/>
      <family val="2"/>
    </font>
    <font>
      <sz val="11"/>
      <color rgb="FF3F3F76"/>
      <name val="Avenir LT Std 45 Book"/>
      <family val="2"/>
    </font>
    <font>
      <b/>
      <sz val="11"/>
      <color rgb="FF3F3F3F"/>
      <name val="Avenir LT Std 45 Book"/>
      <family val="2"/>
    </font>
    <font>
      <b/>
      <sz val="11"/>
      <color rgb="FFFA7D00"/>
      <name val="Avenir LT Std 45 Book"/>
      <family val="2"/>
    </font>
    <font>
      <sz val="11"/>
      <color rgb="FFFA7D00"/>
      <name val="Avenir LT Std 45 Book"/>
      <family val="2"/>
    </font>
    <font>
      <b/>
      <sz val="11"/>
      <color theme="0"/>
      <name val="Avenir LT Std 45 Book"/>
      <family val="2"/>
    </font>
    <font>
      <sz val="11"/>
      <color rgb="FFFF0000"/>
      <name val="Avenir LT Std 45 Book"/>
      <family val="2"/>
    </font>
    <font>
      <i/>
      <sz val="11"/>
      <color rgb="FF7F7F7F"/>
      <name val="Avenir LT Std 45 Book"/>
      <family val="2"/>
    </font>
    <font>
      <b/>
      <sz val="11"/>
      <color theme="1"/>
      <name val="Avenir LT Std 45 Book"/>
      <family val="2"/>
    </font>
    <font>
      <sz val="11"/>
      <color theme="0"/>
      <name val="Avenir LT Std 45 Book"/>
      <family val="2"/>
    </font>
    <font>
      <sz val="11"/>
      <color theme="0" tint="-0.499984740745262"/>
      <name val="Montserrat"/>
    </font>
  </fonts>
  <fills count="4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9">
    <border>
      <left/>
      <right/>
      <top/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0"/>
      </left>
      <right/>
      <top/>
      <bottom style="thin">
        <color indexed="64"/>
      </bottom>
      <diagonal/>
    </border>
    <border>
      <left/>
      <right style="thick">
        <color theme="0"/>
      </right>
      <top/>
      <bottom style="thin">
        <color indexed="64"/>
      </bottom>
      <diagonal/>
    </border>
    <border>
      <left style="thick">
        <color theme="0"/>
      </left>
      <right/>
      <top style="thin">
        <color indexed="64"/>
      </top>
      <bottom style="thin">
        <color indexed="64"/>
      </bottom>
      <diagonal/>
    </border>
    <border>
      <left style="thick">
        <color theme="0"/>
      </left>
      <right/>
      <top style="thin">
        <color indexed="64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theme="0"/>
      </left>
      <right/>
      <top style="thick">
        <color theme="0"/>
      </top>
      <bottom style="thin">
        <color indexed="64"/>
      </bottom>
      <diagonal/>
    </border>
    <border>
      <left/>
      <right/>
      <top style="thick">
        <color theme="0"/>
      </top>
      <bottom style="thin">
        <color indexed="64"/>
      </bottom>
      <diagonal/>
    </border>
    <border>
      <left/>
      <right style="thick">
        <color theme="0"/>
      </right>
      <top style="thick">
        <color theme="0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ck">
        <color theme="0"/>
      </bottom>
      <diagonal/>
    </border>
    <border>
      <left/>
      <right style="thick">
        <color theme="0"/>
      </right>
      <top style="thin">
        <color indexed="64"/>
      </top>
      <bottom style="thick">
        <color theme="0"/>
      </bottom>
      <diagonal/>
    </border>
    <border>
      <left style="thick">
        <color theme="0"/>
      </left>
      <right/>
      <top style="thin">
        <color indexed="64"/>
      </top>
      <bottom style="thick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9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44" fillId="0" borderId="26" applyNumberFormat="0" applyFill="0" applyAlignment="0" applyProtection="0"/>
    <xf numFmtId="0" fontId="45" fillId="0" borderId="27" applyNumberFormat="0" applyFill="0" applyAlignment="0" applyProtection="0"/>
    <xf numFmtId="0" fontId="46" fillId="0" borderId="28" applyNumberFormat="0" applyFill="0" applyAlignment="0" applyProtection="0"/>
    <xf numFmtId="0" fontId="46" fillId="0" borderId="0" applyNumberFormat="0" applyFill="0" applyBorder="0" applyAlignment="0" applyProtection="0"/>
    <xf numFmtId="0" fontId="47" fillId="16" borderId="0" applyNumberFormat="0" applyBorder="0" applyAlignment="0" applyProtection="0"/>
    <xf numFmtId="0" fontId="48" fillId="17" borderId="0" applyNumberFormat="0" applyBorder="0" applyAlignment="0" applyProtection="0"/>
    <xf numFmtId="0" fontId="49" fillId="18" borderId="0" applyNumberFormat="0" applyBorder="0" applyAlignment="0" applyProtection="0"/>
    <xf numFmtId="0" fontId="50" fillId="19" borderId="29" applyNumberFormat="0" applyAlignment="0" applyProtection="0"/>
    <xf numFmtId="0" fontId="51" fillId="20" borderId="30" applyNumberFormat="0" applyAlignment="0" applyProtection="0"/>
    <xf numFmtId="0" fontId="52" fillId="20" borderId="29" applyNumberFormat="0" applyAlignment="0" applyProtection="0"/>
    <xf numFmtId="0" fontId="53" fillId="0" borderId="31" applyNumberFormat="0" applyFill="0" applyAlignment="0" applyProtection="0"/>
    <xf numFmtId="0" fontId="54" fillId="21" borderId="32" applyNumberFormat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34" applyNumberFormat="0" applyFill="0" applyAlignment="0" applyProtection="0"/>
    <xf numFmtId="0" fontId="58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6" borderId="0" applyNumberFormat="0" applyBorder="0" applyAlignment="0" applyProtection="0"/>
    <xf numFmtId="0" fontId="58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58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43" fillId="34" borderId="0" applyNumberFormat="0" applyBorder="0" applyAlignment="0" applyProtection="0"/>
    <xf numFmtId="0" fontId="58" fillId="35" borderId="0" applyNumberFormat="0" applyBorder="0" applyAlignment="0" applyProtection="0"/>
    <xf numFmtId="0" fontId="43" fillId="36" borderId="0" applyNumberFormat="0" applyBorder="0" applyAlignment="0" applyProtection="0"/>
    <xf numFmtId="0" fontId="43" fillId="37" borderId="0" applyNumberFormat="0" applyBorder="0" applyAlignment="0" applyProtection="0"/>
    <xf numFmtId="0" fontId="43" fillId="38" borderId="0" applyNumberFormat="0" applyBorder="0" applyAlignment="0" applyProtection="0"/>
    <xf numFmtId="0" fontId="58" fillId="39" borderId="0" applyNumberFormat="0" applyBorder="0" applyAlignment="0" applyProtection="0"/>
    <xf numFmtId="0" fontId="43" fillId="40" borderId="0" applyNumberFormat="0" applyBorder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58" fillId="43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3" fillId="46" borderId="0" applyNumberFormat="0" applyBorder="0" applyAlignment="0" applyProtection="0"/>
    <xf numFmtId="0" fontId="43" fillId="0" borderId="0"/>
    <xf numFmtId="0" fontId="43" fillId="22" borderId="33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08">
    <xf numFmtId="0" fontId="0" fillId="0" borderId="0" xfId="0"/>
    <xf numFmtId="0" fontId="3" fillId="2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4" fillId="3" borderId="3" xfId="0" applyFont="1" applyFill="1" applyBorder="1" applyAlignment="1">
      <alignment horizontal="left"/>
    </xf>
    <xf numFmtId="0" fontId="5" fillId="3" borderId="0" xfId="0" applyFont="1" applyFill="1" applyAlignment="1">
      <alignment horizontal="left"/>
    </xf>
    <xf numFmtId="0" fontId="4" fillId="4" borderId="3" xfId="0" applyFont="1" applyFill="1" applyBorder="1" applyAlignment="1">
      <alignment horizontal="left"/>
    </xf>
    <xf numFmtId="0" fontId="4" fillId="3" borderId="0" xfId="0" applyFont="1" applyFill="1" applyAlignment="1">
      <alignment horizontal="left"/>
    </xf>
    <xf numFmtId="0" fontId="2" fillId="0" borderId="0" xfId="0" applyFont="1"/>
    <xf numFmtId="0" fontId="3" fillId="3" borderId="0" xfId="0" applyFont="1" applyFill="1" applyAlignment="1">
      <alignment horizontal="left"/>
    </xf>
    <xf numFmtId="0" fontId="4" fillId="4" borderId="4" xfId="0" applyFont="1" applyFill="1" applyBorder="1" applyAlignment="1">
      <alignment horizontal="left"/>
    </xf>
    <xf numFmtId="0" fontId="4" fillId="3" borderId="4" xfId="0" applyFont="1" applyFill="1" applyBorder="1" applyAlignment="1">
      <alignment horizontal="left"/>
    </xf>
    <xf numFmtId="0" fontId="0" fillId="3" borderId="0" xfId="0" applyFill="1"/>
    <xf numFmtId="0" fontId="4" fillId="3" borderId="0" xfId="0" applyFont="1" applyFill="1" applyAlignment="1">
      <alignment horizontal="right"/>
    </xf>
    <xf numFmtId="166" fontId="0" fillId="0" borderId="0" xfId="0" applyNumberFormat="1"/>
    <xf numFmtId="9" fontId="0" fillId="0" borderId="0" xfId="0" applyNumberFormat="1"/>
    <xf numFmtId="0" fontId="4" fillId="3" borderId="0" xfId="0" applyFont="1" applyFill="1"/>
    <xf numFmtId="0" fontId="3" fillId="2" borderId="0" xfId="0" applyFont="1" applyFill="1"/>
    <xf numFmtId="0" fontId="3" fillId="3" borderId="0" xfId="0" applyFont="1" applyFill="1"/>
    <xf numFmtId="9" fontId="4" fillId="3" borderId="5" xfId="2" applyFont="1" applyFill="1" applyBorder="1" applyAlignment="1">
      <alignment horizontal="right"/>
    </xf>
    <xf numFmtId="9" fontId="4" fillId="3" borderId="3" xfId="2" applyFont="1" applyFill="1" applyBorder="1" applyAlignment="1">
      <alignment horizontal="right"/>
    </xf>
    <xf numFmtId="9" fontId="4" fillId="3" borderId="4" xfId="2" applyFont="1" applyFill="1" applyBorder="1" applyAlignment="1">
      <alignment horizontal="right"/>
    </xf>
    <xf numFmtId="9" fontId="4" fillId="4" borderId="4" xfId="2" applyFont="1" applyFill="1" applyBorder="1" applyAlignment="1">
      <alignment horizontal="right"/>
    </xf>
    <xf numFmtId="0" fontId="3" fillId="2" borderId="0" xfId="0" applyFont="1" applyFill="1" applyAlignment="1">
      <alignment horizontal="left"/>
    </xf>
    <xf numFmtId="164" fontId="4" fillId="3" borderId="4" xfId="1" applyFont="1" applyFill="1" applyBorder="1" applyAlignment="1">
      <alignment horizontal="right"/>
    </xf>
    <xf numFmtId="0" fontId="3" fillId="2" borderId="2" xfId="0" applyFont="1" applyFill="1" applyBorder="1" applyAlignment="1">
      <alignment horizontal="left" vertical="center"/>
    </xf>
    <xf numFmtId="164" fontId="4" fillId="4" borderId="4" xfId="1" applyFont="1" applyFill="1" applyBorder="1" applyAlignment="1">
      <alignment horizontal="right"/>
    </xf>
    <xf numFmtId="164" fontId="4" fillId="3" borderId="3" xfId="1" applyFont="1" applyFill="1" applyBorder="1" applyAlignment="1">
      <alignment horizontal="right"/>
    </xf>
    <xf numFmtId="0" fontId="6" fillId="3" borderId="0" xfId="0" applyFont="1" applyFill="1" applyAlignment="1">
      <alignment horizontal="center" vertical="center"/>
    </xf>
    <xf numFmtId="0" fontId="4" fillId="5" borderId="0" xfId="0" applyFont="1" applyFill="1"/>
    <xf numFmtId="0" fontId="7" fillId="3" borderId="0" xfId="0" applyFont="1" applyFill="1" applyAlignment="1">
      <alignment horizontal="center" vertical="center"/>
    </xf>
    <xf numFmtId="0" fontId="4" fillId="0" borderId="4" xfId="0" applyFont="1" applyBorder="1" applyAlignment="1">
      <alignment horizontal="left"/>
    </xf>
    <xf numFmtId="0" fontId="8" fillId="3" borderId="0" xfId="0" applyFont="1" applyFill="1" applyAlignment="1">
      <alignment horizontal="center" vertical="center"/>
    </xf>
    <xf numFmtId="0" fontId="4" fillId="6" borderId="0" xfId="0" applyFont="1" applyFill="1"/>
    <xf numFmtId="0" fontId="9" fillId="3" borderId="0" xfId="0" applyFont="1" applyFill="1" applyAlignment="1">
      <alignment horizontal="left"/>
    </xf>
    <xf numFmtId="0" fontId="10" fillId="3" borderId="0" xfId="0" applyFont="1" applyFill="1" applyAlignment="1">
      <alignment horizontal="left"/>
    </xf>
    <xf numFmtId="0" fontId="11" fillId="3" borderId="0" xfId="0" applyFont="1" applyFill="1"/>
    <xf numFmtId="0" fontId="10" fillId="3" borderId="0" xfId="0" applyFont="1" applyFill="1"/>
    <xf numFmtId="0" fontId="12" fillId="3" borderId="0" xfId="0" applyFont="1" applyFill="1"/>
    <xf numFmtId="0" fontId="2" fillId="3" borderId="0" xfId="0" applyFont="1" applyFill="1"/>
    <xf numFmtId="9" fontId="0" fillId="3" borderId="0" xfId="0" applyNumberFormat="1" applyFill="1"/>
    <xf numFmtId="0" fontId="4" fillId="4" borderId="0" xfId="0" applyFont="1" applyFill="1"/>
    <xf numFmtId="0" fontId="3" fillId="2" borderId="11" xfId="0" applyFont="1" applyFill="1" applyBorder="1" applyAlignment="1">
      <alignment horizontal="left"/>
    </xf>
    <xf numFmtId="10" fontId="0" fillId="3" borderId="0" xfId="2" applyNumberFormat="1" applyFont="1" applyFill="1" applyBorder="1"/>
    <xf numFmtId="3" fontId="4" fillId="3" borderId="0" xfId="0" applyNumberFormat="1" applyFont="1" applyFill="1" applyAlignment="1">
      <alignment horizontal="right"/>
    </xf>
    <xf numFmtId="0" fontId="4" fillId="7" borderId="0" xfId="0" applyFont="1" applyFill="1"/>
    <xf numFmtId="0" fontId="13" fillId="3" borderId="0" xfId="0" applyFont="1" applyFill="1" applyAlignment="1">
      <alignment horizontal="left"/>
    </xf>
    <xf numFmtId="0" fontId="14" fillId="3" borderId="0" xfId="0" applyFont="1" applyFill="1" applyAlignment="1">
      <alignment horizontal="left"/>
    </xf>
    <xf numFmtId="0" fontId="15" fillId="3" borderId="0" xfId="0" applyFont="1" applyFill="1" applyAlignment="1">
      <alignment horizontal="left"/>
    </xf>
    <xf numFmtId="0" fontId="3" fillId="2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3" fillId="3" borderId="2" xfId="0" applyFont="1" applyFill="1" applyBorder="1" applyAlignment="1">
      <alignment horizontal="left" vertical="center"/>
    </xf>
    <xf numFmtId="0" fontId="0" fillId="3" borderId="0" xfId="2" applyNumberFormat="1" applyFont="1" applyFill="1"/>
    <xf numFmtId="10" fontId="0" fillId="3" borderId="0" xfId="0" applyNumberFormat="1" applyFill="1"/>
    <xf numFmtId="0" fontId="0" fillId="3" borderId="6" xfId="0" applyFill="1" applyBorder="1"/>
    <xf numFmtId="167" fontId="4" fillId="3" borderId="0" xfId="0" applyNumberFormat="1" applyFont="1" applyFill="1"/>
    <xf numFmtId="164" fontId="4" fillId="3" borderId="0" xfId="0" applyNumberFormat="1" applyFont="1" applyFill="1"/>
    <xf numFmtId="0" fontId="0" fillId="3" borderId="14" xfId="0" applyFill="1" applyBorder="1"/>
    <xf numFmtId="0" fontId="0" fillId="3" borderId="15" xfId="0" applyFill="1" applyBorder="1"/>
    <xf numFmtId="164" fontId="4" fillId="3" borderId="0" xfId="1" applyFont="1" applyFill="1" applyAlignment="1">
      <alignment horizontal="right"/>
    </xf>
    <xf numFmtId="9" fontId="4" fillId="3" borderId="0" xfId="2" applyFont="1" applyFill="1" applyAlignment="1">
      <alignment horizontal="right"/>
    </xf>
    <xf numFmtId="164" fontId="4" fillId="3" borderId="0" xfId="1" applyFont="1" applyFill="1" applyBorder="1" applyAlignment="1">
      <alignment horizontal="right"/>
    </xf>
    <xf numFmtId="9" fontId="4" fillId="3" borderId="2" xfId="2" applyFont="1" applyFill="1" applyBorder="1" applyAlignment="1">
      <alignment horizontal="right"/>
    </xf>
    <xf numFmtId="9" fontId="4" fillId="3" borderId="0" xfId="2" applyFont="1" applyFill="1" applyBorder="1" applyAlignment="1">
      <alignment horizontal="right"/>
    </xf>
    <xf numFmtId="0" fontId="4" fillId="8" borderId="0" xfId="0" applyFont="1" applyFill="1"/>
    <xf numFmtId="0" fontId="16" fillId="3" borderId="0" xfId="0" applyFont="1" applyFill="1" applyAlignment="1">
      <alignment horizontal="left"/>
    </xf>
    <xf numFmtId="0" fontId="17" fillId="3" borderId="0" xfId="0" applyFont="1" applyFill="1" applyAlignment="1">
      <alignment horizontal="left"/>
    </xf>
    <xf numFmtId="168" fontId="18" fillId="3" borderId="0" xfId="0" applyNumberFormat="1" applyFont="1" applyFill="1" applyAlignment="1">
      <alignment horizontal="right"/>
    </xf>
    <xf numFmtId="169" fontId="4" fillId="3" borderId="0" xfId="0" applyNumberFormat="1" applyFont="1" applyFill="1"/>
    <xf numFmtId="165" fontId="4" fillId="3" borderId="0" xfId="1" applyNumberFormat="1" applyFont="1" applyFill="1" applyAlignment="1">
      <alignment horizontal="right"/>
    </xf>
    <xf numFmtId="10" fontId="4" fillId="3" borderId="0" xfId="0" applyNumberFormat="1" applyFont="1" applyFill="1"/>
    <xf numFmtId="168" fontId="4" fillId="3" borderId="0" xfId="0" applyNumberFormat="1" applyFont="1" applyFill="1"/>
    <xf numFmtId="0" fontId="19" fillId="3" borderId="0" xfId="0" applyFont="1" applyFill="1" applyAlignment="1">
      <alignment horizontal="left"/>
    </xf>
    <xf numFmtId="0" fontId="18" fillId="3" borderId="0" xfId="0" applyFont="1" applyFill="1"/>
    <xf numFmtId="0" fontId="18" fillId="3" borderId="11" xfId="0" applyFont="1" applyFill="1" applyBorder="1" applyAlignment="1">
      <alignment horizontal="right"/>
    </xf>
    <xf numFmtId="0" fontId="18" fillId="3" borderId="0" xfId="0" applyFont="1" applyFill="1" applyAlignment="1">
      <alignment horizontal="right"/>
    </xf>
    <xf numFmtId="0" fontId="18" fillId="3" borderId="11" xfId="0" applyFont="1" applyFill="1" applyBorder="1"/>
    <xf numFmtId="9" fontId="18" fillId="3" borderId="3" xfId="2" applyFont="1" applyFill="1" applyBorder="1" applyAlignment="1">
      <alignment horizontal="right"/>
    </xf>
    <xf numFmtId="9" fontId="18" fillId="3" borderId="12" xfId="2" applyFont="1" applyFill="1" applyBorder="1" applyAlignment="1">
      <alignment horizontal="right"/>
    </xf>
    <xf numFmtId="9" fontId="18" fillId="4" borderId="4" xfId="2" applyFont="1" applyFill="1" applyBorder="1" applyAlignment="1">
      <alignment horizontal="right"/>
    </xf>
    <xf numFmtId="9" fontId="18" fillId="4" borderId="13" xfId="2" applyFont="1" applyFill="1" applyBorder="1" applyAlignment="1">
      <alignment horizontal="right"/>
    </xf>
    <xf numFmtId="165" fontId="18" fillId="3" borderId="0" xfId="1" applyNumberFormat="1" applyFont="1" applyFill="1" applyBorder="1" applyAlignment="1">
      <alignment horizontal="right"/>
    </xf>
    <xf numFmtId="9" fontId="18" fillId="3" borderId="4" xfId="2" applyFont="1" applyFill="1" applyBorder="1" applyAlignment="1">
      <alignment horizontal="right"/>
    </xf>
    <xf numFmtId="9" fontId="18" fillId="3" borderId="13" xfId="2" applyFont="1" applyFill="1" applyBorder="1" applyAlignment="1">
      <alignment horizontal="right"/>
    </xf>
    <xf numFmtId="169" fontId="18" fillId="4" borderId="4" xfId="0" applyNumberFormat="1" applyFont="1" applyFill="1" applyBorder="1" applyAlignment="1">
      <alignment horizontal="left"/>
    </xf>
    <xf numFmtId="0" fontId="5" fillId="3" borderId="0" xfId="0" applyFont="1" applyFill="1" applyAlignment="1">
      <alignment horizontal="right"/>
    </xf>
    <xf numFmtId="3" fontId="18" fillId="4" borderId="4" xfId="0" applyNumberFormat="1" applyFont="1" applyFill="1" applyBorder="1" applyAlignment="1">
      <alignment horizontal="right"/>
    </xf>
    <xf numFmtId="3" fontId="18" fillId="4" borderId="13" xfId="0" applyNumberFormat="1" applyFont="1" applyFill="1" applyBorder="1" applyAlignment="1">
      <alignment horizontal="right"/>
    </xf>
    <xf numFmtId="2" fontId="18" fillId="3" borderId="0" xfId="0" applyNumberFormat="1" applyFont="1" applyFill="1" applyAlignment="1">
      <alignment horizontal="right"/>
    </xf>
    <xf numFmtId="0" fontId="4" fillId="3" borderId="11" xfId="0" applyFont="1" applyFill="1" applyBorder="1" applyAlignment="1">
      <alignment horizontal="right"/>
    </xf>
    <xf numFmtId="1" fontId="4" fillId="3" borderId="0" xfId="0" applyNumberFormat="1" applyFont="1" applyFill="1" applyAlignment="1">
      <alignment horizontal="right"/>
    </xf>
    <xf numFmtId="1" fontId="4" fillId="3" borderId="11" xfId="0" applyNumberFormat="1" applyFont="1" applyFill="1" applyBorder="1" applyAlignment="1">
      <alignment horizontal="right"/>
    </xf>
    <xf numFmtId="0" fontId="4" fillId="3" borderId="11" xfId="0" applyFont="1" applyFill="1" applyBorder="1"/>
    <xf numFmtId="10" fontId="4" fillId="3" borderId="12" xfId="2" applyNumberFormat="1" applyFont="1" applyFill="1" applyBorder="1"/>
    <xf numFmtId="10" fontId="4" fillId="4" borderId="13" xfId="2" applyNumberFormat="1" applyFont="1" applyFill="1" applyBorder="1"/>
    <xf numFmtId="10" fontId="0" fillId="0" borderId="0" xfId="0" applyNumberFormat="1"/>
    <xf numFmtId="0" fontId="0" fillId="0" borderId="3" xfId="0" applyBorder="1"/>
    <xf numFmtId="0" fontId="2" fillId="0" borderId="3" xfId="0" applyFont="1" applyBorder="1"/>
    <xf numFmtId="1" fontId="0" fillId="0" borderId="0" xfId="0" applyNumberFormat="1"/>
    <xf numFmtId="170" fontId="0" fillId="0" borderId="0" xfId="0" applyNumberFormat="1"/>
    <xf numFmtId="171" fontId="0" fillId="0" borderId="0" xfId="0" applyNumberFormat="1"/>
    <xf numFmtId="9" fontId="0" fillId="0" borderId="0" xfId="2" applyFont="1"/>
    <xf numFmtId="0" fontId="21" fillId="2" borderId="0" xfId="0" applyFont="1" applyFill="1"/>
    <xf numFmtId="0" fontId="25" fillId="2" borderId="0" xfId="0" applyFont="1" applyFill="1"/>
    <xf numFmtId="0" fontId="20" fillId="2" borderId="0" xfId="0" applyFont="1" applyFill="1"/>
    <xf numFmtId="2" fontId="0" fillId="9" borderId="0" xfId="0" applyNumberFormat="1" applyFill="1"/>
    <xf numFmtId="2" fontId="0" fillId="0" borderId="0" xfId="0" applyNumberFormat="1"/>
    <xf numFmtId="169" fontId="0" fillId="0" borderId="0" xfId="0" applyNumberFormat="1"/>
    <xf numFmtId="169" fontId="0" fillId="9" borderId="0" xfId="0" applyNumberFormat="1" applyFill="1"/>
    <xf numFmtId="9" fontId="21" fillId="2" borderId="0" xfId="0" applyNumberFormat="1" applyFont="1" applyFill="1"/>
    <xf numFmtId="171" fontId="0" fillId="9" borderId="0" xfId="0" applyNumberFormat="1" applyFill="1"/>
    <xf numFmtId="10" fontId="0" fillId="0" borderId="0" xfId="2" applyNumberFormat="1" applyFont="1"/>
    <xf numFmtId="164" fontId="4" fillId="3" borderId="0" xfId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0" fillId="3" borderId="0" xfId="0" applyFill="1" applyAlignment="1">
      <alignment horizontal="right"/>
    </xf>
    <xf numFmtId="0" fontId="6" fillId="3" borderId="0" xfId="0" applyFont="1" applyFill="1" applyAlignment="1">
      <alignment vertical="center"/>
    </xf>
    <xf numFmtId="0" fontId="26" fillId="3" borderId="0" xfId="0" applyFont="1" applyFill="1"/>
    <xf numFmtId="0" fontId="27" fillId="3" borderId="0" xfId="0" applyFont="1" applyFill="1"/>
    <xf numFmtId="0" fontId="27" fillId="3" borderId="3" xfId="0" applyFont="1" applyFill="1" applyBorder="1"/>
    <xf numFmtId="0" fontId="0" fillId="0" borderId="0" xfId="0" applyAlignment="1">
      <alignment horizontal="center" vertical="center"/>
    </xf>
    <xf numFmtId="0" fontId="0" fillId="2" borderId="0" xfId="0" applyFill="1"/>
    <xf numFmtId="9" fontId="0" fillId="4" borderId="4" xfId="0" applyNumberFormat="1" applyFill="1" applyBorder="1"/>
    <xf numFmtId="0" fontId="0" fillId="4" borderId="4" xfId="0" applyFill="1" applyBorder="1"/>
    <xf numFmtId="9" fontId="0" fillId="0" borderId="3" xfId="0" applyNumberFormat="1" applyBorder="1"/>
    <xf numFmtId="0" fontId="2" fillId="10" borderId="19" xfId="0" applyFont="1" applyFill="1" applyBorder="1"/>
    <xf numFmtId="0" fontId="0" fillId="0" borderId="20" xfId="0" applyBorder="1"/>
    <xf numFmtId="0" fontId="2" fillId="11" borderId="21" xfId="0" applyFont="1" applyFill="1" applyBorder="1"/>
    <xf numFmtId="0" fontId="0" fillId="0" borderId="18" xfId="0" applyBorder="1"/>
    <xf numFmtId="0" fontId="2" fillId="12" borderId="22" xfId="0" applyFont="1" applyFill="1" applyBorder="1"/>
    <xf numFmtId="0" fontId="2" fillId="0" borderId="19" xfId="0" applyFont="1" applyBorder="1"/>
    <xf numFmtId="0" fontId="2" fillId="0" borderId="21" xfId="0" applyFont="1" applyBorder="1"/>
    <xf numFmtId="0" fontId="2" fillId="0" borderId="22" xfId="0" applyFont="1" applyBorder="1"/>
    <xf numFmtId="0" fontId="2" fillId="4" borderId="21" xfId="0" applyFont="1" applyFill="1" applyBorder="1"/>
    <xf numFmtId="0" fontId="27" fillId="3" borderId="0" xfId="0" applyFont="1" applyFill="1" applyAlignment="1">
      <alignment horizontal="left"/>
    </xf>
    <xf numFmtId="14" fontId="27" fillId="3" borderId="3" xfId="0" applyNumberFormat="1" applyFont="1" applyFill="1" applyBorder="1" applyAlignment="1">
      <alignment horizontal="left"/>
    </xf>
    <xf numFmtId="0" fontId="27" fillId="3" borderId="3" xfId="0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164" fontId="4" fillId="3" borderId="2" xfId="1" applyFont="1" applyFill="1" applyBorder="1" applyAlignment="1">
      <alignment horizontal="center"/>
    </xf>
    <xf numFmtId="164" fontId="4" fillId="3" borderId="1" xfId="1" applyFont="1" applyFill="1" applyBorder="1" applyAlignment="1">
      <alignment horizontal="center"/>
    </xf>
    <xf numFmtId="164" fontId="4" fillId="3" borderId="10" xfId="1" applyFont="1" applyFill="1" applyBorder="1" applyAlignment="1">
      <alignment horizontal="center"/>
    </xf>
    <xf numFmtId="164" fontId="4" fillId="3" borderId="6" xfId="1" applyFont="1" applyFill="1" applyBorder="1" applyAlignment="1">
      <alignment horizontal="center"/>
    </xf>
    <xf numFmtId="0" fontId="0" fillId="3" borderId="7" xfId="0" applyFill="1" applyBorder="1"/>
    <xf numFmtId="0" fontId="0" fillId="3" borderId="3" xfId="0" applyFill="1" applyBorder="1"/>
    <xf numFmtId="1" fontId="0" fillId="3" borderId="3" xfId="0" applyNumberFormat="1" applyFill="1" applyBorder="1"/>
    <xf numFmtId="9" fontId="0" fillId="4" borderId="3" xfId="0" applyNumberFormat="1" applyFill="1" applyBorder="1"/>
    <xf numFmtId="10" fontId="4" fillId="3" borderId="0" xfId="2" applyNumberFormat="1" applyFont="1" applyFill="1" applyBorder="1" applyAlignment="1">
      <alignment horizontal="center" vertical="center" wrapText="1"/>
    </xf>
    <xf numFmtId="0" fontId="30" fillId="0" borderId="0" xfId="0" applyFont="1"/>
    <xf numFmtId="0" fontId="32" fillId="3" borderId="0" xfId="0" applyFont="1" applyFill="1" applyAlignment="1">
      <alignment vertical="center"/>
    </xf>
    <xf numFmtId="0" fontId="33" fillId="3" borderId="0" xfId="0" applyFont="1" applyFill="1" applyAlignment="1">
      <alignment horizontal="right"/>
    </xf>
    <xf numFmtId="0" fontId="21" fillId="3" borderId="0" xfId="0" applyFont="1" applyFill="1"/>
    <xf numFmtId="10" fontId="34" fillId="4" borderId="3" xfId="2" applyNumberFormat="1" applyFont="1" applyFill="1" applyBorder="1" applyAlignment="1">
      <alignment horizontal="center" vertical="center" wrapText="1"/>
    </xf>
    <xf numFmtId="10" fontId="35" fillId="2" borderId="3" xfId="2" applyNumberFormat="1" applyFont="1" applyFill="1" applyBorder="1" applyAlignment="1">
      <alignment horizontal="center" vertical="center" wrapText="1"/>
    </xf>
    <xf numFmtId="0" fontId="35" fillId="2" borderId="0" xfId="0" applyFont="1" applyFill="1" applyAlignment="1">
      <alignment horizontal="center" vertical="center" wrapText="1"/>
    </xf>
    <xf numFmtId="0" fontId="34" fillId="4" borderId="3" xfId="0" applyFont="1" applyFill="1" applyBorder="1" applyAlignment="1">
      <alignment horizontal="center" vertical="center" wrapText="1"/>
    </xf>
    <xf numFmtId="0" fontId="37" fillId="2" borderId="0" xfId="0" applyFont="1" applyFill="1" applyAlignment="1">
      <alignment horizontal="center" vertical="center" wrapText="1"/>
    </xf>
    <xf numFmtId="0" fontId="38" fillId="4" borderId="0" xfId="0" applyFont="1" applyFill="1" applyAlignment="1">
      <alignment horizontal="center" vertical="center" wrapText="1"/>
    </xf>
    <xf numFmtId="10" fontId="3" fillId="2" borderId="3" xfId="2" applyNumberFormat="1" applyFont="1" applyFill="1" applyBorder="1" applyAlignment="1">
      <alignment horizontal="center" wrapText="1"/>
    </xf>
    <xf numFmtId="10" fontId="34" fillId="4" borderId="3" xfId="2" applyNumberFormat="1" applyFont="1" applyFill="1" applyBorder="1" applyAlignment="1">
      <alignment horizontal="center" wrapText="1"/>
    </xf>
    <xf numFmtId="0" fontId="34" fillId="4" borderId="3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10" fontId="35" fillId="2" borderId="3" xfId="2" applyNumberFormat="1" applyFont="1" applyFill="1" applyBorder="1" applyAlignment="1">
      <alignment horizontal="center" wrapText="1"/>
    </xf>
    <xf numFmtId="0" fontId="0" fillId="2" borderId="0" xfId="0" applyFill="1" applyAlignment="1">
      <alignment horizontal="right"/>
    </xf>
    <xf numFmtId="0" fontId="0" fillId="3" borderId="4" xfId="0" applyFill="1" applyBorder="1"/>
    <xf numFmtId="0" fontId="0" fillId="3" borderId="4" xfId="0" applyFill="1" applyBorder="1" applyAlignment="1">
      <alignment horizontal="center"/>
    </xf>
    <xf numFmtId="14" fontId="0" fillId="3" borderId="4" xfId="0" applyNumberFormat="1" applyFill="1" applyBorder="1" applyAlignment="1">
      <alignment horizontal="center"/>
    </xf>
    <xf numFmtId="3" fontId="0" fillId="3" borderId="4" xfId="0" applyNumberFormat="1" applyFill="1" applyBorder="1" applyAlignment="1">
      <alignment horizontal="center"/>
    </xf>
    <xf numFmtId="172" fontId="0" fillId="3" borderId="4" xfId="0" applyNumberFormat="1" applyFill="1" applyBorder="1" applyAlignment="1">
      <alignment horizontal="center"/>
    </xf>
    <xf numFmtId="9" fontId="0" fillId="3" borderId="4" xfId="0" applyNumberFormat="1" applyFill="1" applyBorder="1" applyAlignment="1">
      <alignment horizontal="center"/>
    </xf>
    <xf numFmtId="166" fontId="0" fillId="3" borderId="4" xfId="2" applyNumberFormat="1" applyFont="1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14" fontId="0" fillId="4" borderId="4" xfId="0" applyNumberFormat="1" applyFill="1" applyBorder="1" applyAlignment="1">
      <alignment horizontal="center"/>
    </xf>
    <xf numFmtId="3" fontId="0" fillId="4" borderId="4" xfId="0" applyNumberFormat="1" applyFill="1" applyBorder="1" applyAlignment="1">
      <alignment horizontal="center"/>
    </xf>
    <xf numFmtId="172" fontId="0" fillId="4" borderId="4" xfId="0" applyNumberFormat="1" applyFill="1" applyBorder="1" applyAlignment="1">
      <alignment horizontal="center"/>
    </xf>
    <xf numFmtId="9" fontId="0" fillId="4" borderId="4" xfId="0" applyNumberFormat="1" applyFill="1" applyBorder="1" applyAlignment="1">
      <alignment horizontal="center"/>
    </xf>
    <xf numFmtId="166" fontId="0" fillId="4" borderId="4" xfId="2" applyNumberFormat="1" applyFont="1" applyFill="1" applyBorder="1" applyAlignment="1">
      <alignment horizontal="center"/>
    </xf>
    <xf numFmtId="0" fontId="0" fillId="3" borderId="4" xfId="0" applyFill="1" applyBorder="1" applyAlignment="1">
      <alignment horizontal="left"/>
    </xf>
    <xf numFmtId="0" fontId="0" fillId="4" borderId="4" xfId="0" applyFill="1" applyBorder="1" applyAlignment="1">
      <alignment horizontal="left"/>
    </xf>
    <xf numFmtId="0" fontId="3" fillId="3" borderId="0" xfId="0" applyFont="1" applyFill="1" applyAlignment="1">
      <alignment horizontal="center" vertical="center" wrapText="1"/>
    </xf>
    <xf numFmtId="3" fontId="0" fillId="3" borderId="0" xfId="0" applyNumberFormat="1" applyFill="1" applyAlignment="1">
      <alignment horizontal="center"/>
    </xf>
    <xf numFmtId="172" fontId="0" fillId="3" borderId="0" xfId="0" applyNumberFormat="1" applyFill="1" applyAlignment="1">
      <alignment horizontal="center"/>
    </xf>
    <xf numFmtId="0" fontId="30" fillId="3" borderId="0" xfId="0" applyFont="1" applyFill="1"/>
    <xf numFmtId="9" fontId="0" fillId="3" borderId="0" xfId="0" applyNumberFormat="1" applyFill="1" applyAlignment="1">
      <alignment horizontal="center"/>
    </xf>
    <xf numFmtId="166" fontId="0" fillId="3" borderId="0" xfId="2" applyNumberFormat="1" applyFont="1" applyFill="1" applyBorder="1" applyAlignment="1">
      <alignment horizontal="center"/>
    </xf>
    <xf numFmtId="0" fontId="29" fillId="3" borderId="0" xfId="0" applyFont="1" applyFill="1"/>
    <xf numFmtId="0" fontId="0" fillId="3" borderId="0" xfId="0" applyFill="1" applyAlignment="1">
      <alignment horizontal="center"/>
    </xf>
    <xf numFmtId="0" fontId="4" fillId="3" borderId="0" xfId="0" applyFont="1" applyFill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4" fillId="3" borderId="0" xfId="0" applyFont="1" applyFill="1" applyAlignment="1">
      <alignment horizontal="center" wrapText="1"/>
    </xf>
    <xf numFmtId="0" fontId="5" fillId="3" borderId="0" xfId="0" applyFont="1" applyFill="1" applyAlignment="1">
      <alignment horizontal="left" vertical="center"/>
    </xf>
    <xf numFmtId="0" fontId="36" fillId="2" borderId="0" xfId="0" applyFont="1" applyFill="1" applyAlignment="1">
      <alignment horizontal="left"/>
    </xf>
    <xf numFmtId="0" fontId="25" fillId="4" borderId="3" xfId="0" applyFont="1" applyFill="1" applyBorder="1"/>
    <xf numFmtId="9" fontId="0" fillId="3" borderId="3" xfId="0" applyNumberFormat="1" applyFill="1" applyBorder="1"/>
    <xf numFmtId="0" fontId="25" fillId="3" borderId="3" xfId="0" applyFont="1" applyFill="1" applyBorder="1"/>
    <xf numFmtId="0" fontId="25" fillId="4" borderId="4" xfId="0" applyFont="1" applyFill="1" applyBorder="1"/>
    <xf numFmtId="0" fontId="33" fillId="2" borderId="0" xfId="0" applyFont="1" applyFill="1" applyAlignment="1">
      <alignment vertical="center"/>
    </xf>
    <xf numFmtId="170" fontId="0" fillId="4" borderId="4" xfId="0" applyNumberFormat="1" applyFill="1" applyBorder="1" applyAlignment="1">
      <alignment horizontal="center"/>
    </xf>
    <xf numFmtId="170" fontId="0" fillId="3" borderId="4" xfId="0" applyNumberFormat="1" applyFill="1" applyBorder="1" applyAlignment="1">
      <alignment horizontal="center"/>
    </xf>
    <xf numFmtId="164" fontId="7" fillId="3" borderId="0" xfId="0" applyNumberFormat="1" applyFont="1" applyFill="1" applyAlignment="1">
      <alignment horizontal="center" vertical="center"/>
    </xf>
    <xf numFmtId="0" fontId="0" fillId="3" borderId="6" xfId="0" applyFill="1" applyBorder="1" applyAlignment="1">
      <alignment horizontal="left"/>
    </xf>
    <xf numFmtId="0" fontId="0" fillId="3" borderId="6" xfId="0" applyFill="1" applyBorder="1" applyAlignment="1">
      <alignment horizontal="center"/>
    </xf>
    <xf numFmtId="14" fontId="0" fillId="3" borderId="6" xfId="0" applyNumberFormat="1" applyFill="1" applyBorder="1" applyAlignment="1">
      <alignment horizontal="center"/>
    </xf>
    <xf numFmtId="3" fontId="0" fillId="3" borderId="6" xfId="0" applyNumberFormat="1" applyFill="1" applyBorder="1" applyAlignment="1">
      <alignment horizontal="center"/>
    </xf>
    <xf numFmtId="172" fontId="0" fillId="3" borderId="6" xfId="0" applyNumberFormat="1" applyFill="1" applyBorder="1" applyAlignment="1">
      <alignment horizontal="center"/>
    </xf>
    <xf numFmtId="9" fontId="0" fillId="3" borderId="6" xfId="0" applyNumberFormat="1" applyFill="1" applyBorder="1" applyAlignment="1">
      <alignment horizontal="center"/>
    </xf>
    <xf numFmtId="170" fontId="0" fillId="3" borderId="6" xfId="0" applyNumberFormat="1" applyFill="1" applyBorder="1" applyAlignment="1">
      <alignment horizontal="center"/>
    </xf>
    <xf numFmtId="9" fontId="0" fillId="4" borderId="0" xfId="0" applyNumberFormat="1" applyFill="1"/>
    <xf numFmtId="0" fontId="25" fillId="4" borderId="6" xfId="0" applyFont="1" applyFill="1" applyBorder="1"/>
    <xf numFmtId="0" fontId="25" fillId="4" borderId="0" xfId="0" applyFont="1" applyFill="1"/>
    <xf numFmtId="0" fontId="25" fillId="0" borderId="0" xfId="0" applyFont="1"/>
    <xf numFmtId="0" fontId="42" fillId="0" borderId="0" xfId="0" applyFont="1"/>
    <xf numFmtId="0" fontId="0" fillId="0" borderId="38" xfId="0" applyBorder="1"/>
    <xf numFmtId="0" fontId="59" fillId="5" borderId="0" xfId="0" applyFont="1" applyFill="1"/>
    <xf numFmtId="166" fontId="0" fillId="0" borderId="0" xfId="2" applyNumberFormat="1" applyFont="1" applyFill="1" applyBorder="1" applyAlignment="1">
      <alignment horizontal="center"/>
    </xf>
    <xf numFmtId="166" fontId="0" fillId="3" borderId="6" xfId="2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72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170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2" fillId="0" borderId="0" xfId="0" applyFont="1" applyAlignment="1">
      <alignment horizontal="left" vertical="center" wrapText="1"/>
    </xf>
    <xf numFmtId="0" fontId="0" fillId="0" borderId="6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18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8" xfId="0" applyFill="1" applyBorder="1" applyAlignment="1">
      <alignment horizontal="center"/>
    </xf>
    <xf numFmtId="14" fontId="0" fillId="4" borderId="0" xfId="0" applyNumberFormat="1" applyFill="1" applyAlignment="1">
      <alignment horizontal="center"/>
    </xf>
    <xf numFmtId="14" fontId="0" fillId="4" borderId="18" xfId="0" applyNumberFormat="1" applyFill="1" applyBorder="1" applyAlignment="1">
      <alignment horizontal="center"/>
    </xf>
    <xf numFmtId="14" fontId="0" fillId="3" borderId="3" xfId="0" applyNumberFormat="1" applyFill="1" applyBorder="1" applyAlignment="1">
      <alignment horizontal="center"/>
    </xf>
    <xf numFmtId="14" fontId="0" fillId="3" borderId="17" xfId="0" applyNumberFormat="1" applyFill="1" applyBorder="1" applyAlignment="1">
      <alignment horizontal="center"/>
    </xf>
    <xf numFmtId="0" fontId="29" fillId="15" borderId="0" xfId="0" applyFont="1" applyFill="1" applyAlignment="1">
      <alignment horizontal="left"/>
    </xf>
    <xf numFmtId="0" fontId="36" fillId="2" borderId="0" xfId="0" applyFont="1" applyFill="1" applyAlignment="1">
      <alignment horizontal="left"/>
    </xf>
    <xf numFmtId="0" fontId="29" fillId="4" borderId="0" xfId="0" applyFont="1" applyFill="1" applyAlignment="1">
      <alignment horizontal="left"/>
    </xf>
    <xf numFmtId="0" fontId="29" fillId="13" borderId="0" xfId="0" applyFont="1" applyFill="1" applyAlignment="1">
      <alignment horizontal="left"/>
    </xf>
    <xf numFmtId="0" fontId="29" fillId="2" borderId="0" xfId="0" applyFont="1" applyFill="1" applyAlignment="1">
      <alignment horizontal="left"/>
    </xf>
    <xf numFmtId="0" fontId="29" fillId="14" borderId="0" xfId="0" applyFont="1" applyFill="1" applyAlignment="1">
      <alignment horizontal="left"/>
    </xf>
    <xf numFmtId="0" fontId="31" fillId="13" borderId="0" xfId="0" applyFont="1" applyFill="1" applyAlignment="1">
      <alignment horizontal="left"/>
    </xf>
    <xf numFmtId="164" fontId="4" fillId="3" borderId="3" xfId="1" applyFont="1" applyFill="1" applyBorder="1" applyAlignment="1">
      <alignment horizontal="right"/>
    </xf>
    <xf numFmtId="164" fontId="4" fillId="3" borderId="4" xfId="1" applyFont="1" applyFill="1" applyBorder="1" applyAlignment="1">
      <alignment horizontal="right"/>
    </xf>
    <xf numFmtId="164" fontId="4" fillId="4" borderId="4" xfId="1" applyFont="1" applyFill="1" applyBorder="1" applyAlignment="1">
      <alignment horizontal="right"/>
    </xf>
    <xf numFmtId="0" fontId="40" fillId="10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165" fontId="4" fillId="3" borderId="3" xfId="1" applyNumberFormat="1" applyFont="1" applyFill="1" applyBorder="1" applyAlignment="1">
      <alignment horizontal="center"/>
    </xf>
    <xf numFmtId="165" fontId="4" fillId="3" borderId="8" xfId="1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left" vertical="center"/>
    </xf>
    <xf numFmtId="164" fontId="4" fillId="3" borderId="4" xfId="1" applyFont="1" applyFill="1" applyBorder="1" applyAlignment="1">
      <alignment horizontal="center"/>
    </xf>
    <xf numFmtId="164" fontId="4" fillId="4" borderId="4" xfId="1" applyFont="1" applyFill="1" applyBorder="1" applyAlignment="1">
      <alignment horizontal="center"/>
    </xf>
    <xf numFmtId="164" fontId="4" fillId="4" borderId="5" xfId="1" applyFont="1" applyFill="1" applyBorder="1" applyAlignment="1">
      <alignment horizontal="center"/>
    </xf>
    <xf numFmtId="164" fontId="4" fillId="4" borderId="9" xfId="1" applyFont="1" applyFill="1" applyBorder="1" applyAlignment="1">
      <alignment horizontal="center"/>
    </xf>
    <xf numFmtId="164" fontId="4" fillId="4" borderId="9" xfId="1" applyFont="1" applyFill="1" applyBorder="1" applyAlignment="1">
      <alignment horizontal="right"/>
    </xf>
    <xf numFmtId="164" fontId="4" fillId="0" borderId="4" xfId="1" applyFont="1" applyFill="1" applyBorder="1" applyAlignment="1">
      <alignment horizontal="center"/>
    </xf>
    <xf numFmtId="164" fontId="4" fillId="0" borderId="5" xfId="1" applyFont="1" applyFill="1" applyBorder="1" applyAlignment="1">
      <alignment horizontal="center"/>
    </xf>
    <xf numFmtId="164" fontId="4" fillId="0" borderId="9" xfId="1" applyFont="1" applyFill="1" applyBorder="1" applyAlignment="1">
      <alignment horizontal="center"/>
    </xf>
    <xf numFmtId="166" fontId="4" fillId="4" borderId="9" xfId="2" applyNumberFormat="1" applyFont="1" applyFill="1" applyBorder="1" applyAlignment="1"/>
    <xf numFmtId="166" fontId="4" fillId="4" borderId="5" xfId="2" applyNumberFormat="1" applyFont="1" applyFill="1" applyBorder="1" applyAlignment="1"/>
    <xf numFmtId="164" fontId="4" fillId="0" borderId="4" xfId="1" applyFont="1" applyBorder="1" applyAlignment="1">
      <alignment horizontal="center"/>
    </xf>
    <xf numFmtId="164" fontId="4" fillId="0" borderId="5" xfId="1" applyFont="1" applyBorder="1" applyAlignment="1">
      <alignment horizontal="center"/>
    </xf>
    <xf numFmtId="166" fontId="4" fillId="0" borderId="9" xfId="2" applyNumberFormat="1" applyFont="1" applyBorder="1" applyAlignment="1"/>
    <xf numFmtId="166" fontId="4" fillId="0" borderId="5" xfId="2" applyNumberFormat="1" applyFont="1" applyBorder="1" applyAlignment="1"/>
    <xf numFmtId="164" fontId="4" fillId="3" borderId="8" xfId="1" applyFont="1" applyFill="1" applyBorder="1" applyAlignment="1">
      <alignment horizontal="right"/>
    </xf>
    <xf numFmtId="9" fontId="4" fillId="3" borderId="7" xfId="2" applyFont="1" applyFill="1" applyBorder="1" applyAlignment="1">
      <alignment horizontal="right"/>
    </xf>
    <xf numFmtId="9" fontId="4" fillId="3" borderId="8" xfId="2" applyFont="1" applyFill="1" applyBorder="1" applyAlignment="1">
      <alignment horizontal="right"/>
    </xf>
    <xf numFmtId="164" fontId="4" fillId="4" borderId="5" xfId="1" applyFont="1" applyFill="1" applyBorder="1" applyAlignment="1">
      <alignment horizontal="right"/>
    </xf>
    <xf numFmtId="164" fontId="4" fillId="3" borderId="9" xfId="1" applyFont="1" applyFill="1" applyBorder="1" applyAlignment="1">
      <alignment horizontal="center"/>
    </xf>
    <xf numFmtId="164" fontId="4" fillId="3" borderId="7" xfId="1" applyFont="1" applyFill="1" applyBorder="1" applyAlignment="1">
      <alignment horizontal="right"/>
    </xf>
    <xf numFmtId="164" fontId="4" fillId="3" borderId="7" xfId="1" applyFont="1" applyFill="1" applyBorder="1" applyAlignment="1">
      <alignment horizontal="center"/>
    </xf>
    <xf numFmtId="164" fontId="4" fillId="3" borderId="3" xfId="1" applyFont="1" applyFill="1" applyBorder="1" applyAlignment="1">
      <alignment horizontal="center"/>
    </xf>
    <xf numFmtId="164" fontId="4" fillId="3" borderId="9" xfId="1" applyFont="1" applyFill="1" applyBorder="1" applyAlignment="1">
      <alignment horizontal="right"/>
    </xf>
    <xf numFmtId="164" fontId="4" fillId="3" borderId="5" xfId="1" applyFont="1" applyFill="1" applyBorder="1" applyAlignment="1">
      <alignment horizontal="right"/>
    </xf>
    <xf numFmtId="0" fontId="0" fillId="3" borderId="14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164" fontId="4" fillId="3" borderId="24" xfId="1" applyFont="1" applyFill="1" applyBorder="1" applyAlignment="1">
      <alignment horizontal="right"/>
    </xf>
    <xf numFmtId="164" fontId="4" fillId="3" borderId="25" xfId="1" applyFont="1" applyFill="1" applyBorder="1" applyAlignment="1">
      <alignment horizontal="right"/>
    </xf>
    <xf numFmtId="164" fontId="4" fillId="3" borderId="23" xfId="1" applyFont="1" applyFill="1" applyBorder="1" applyAlignment="1">
      <alignment horizontal="right"/>
    </xf>
    <xf numFmtId="164" fontId="4" fillId="3" borderId="23" xfId="1" applyFont="1" applyFill="1" applyBorder="1" applyAlignment="1">
      <alignment horizontal="center"/>
    </xf>
    <xf numFmtId="164" fontId="4" fillId="3" borderId="24" xfId="1" applyFont="1" applyFill="1" applyBorder="1" applyAlignment="1">
      <alignment horizontal="center"/>
    </xf>
    <xf numFmtId="166" fontId="4" fillId="4" borderId="4" xfId="2" applyNumberFormat="1" applyFont="1" applyFill="1" applyBorder="1" applyAlignment="1">
      <alignment horizontal="right"/>
    </xf>
    <xf numFmtId="166" fontId="4" fillId="4" borderId="5" xfId="2" applyNumberFormat="1" applyFont="1" applyFill="1" applyBorder="1" applyAlignment="1">
      <alignment horizontal="right"/>
    </xf>
    <xf numFmtId="166" fontId="4" fillId="4" borderId="9" xfId="2" applyNumberFormat="1" applyFont="1" applyFill="1" applyBorder="1" applyAlignment="1">
      <alignment horizontal="right"/>
    </xf>
    <xf numFmtId="0" fontId="3" fillId="2" borderId="0" xfId="0" applyFont="1" applyFill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166" fontId="4" fillId="3" borderId="3" xfId="2" applyNumberFormat="1" applyFont="1" applyFill="1" applyBorder="1" applyAlignment="1">
      <alignment horizontal="right"/>
    </xf>
    <xf numFmtId="166" fontId="4" fillId="3" borderId="8" xfId="2" applyNumberFormat="1" applyFont="1" applyFill="1" applyBorder="1" applyAlignment="1">
      <alignment horizontal="right"/>
    </xf>
    <xf numFmtId="166" fontId="4" fillId="3" borderId="7" xfId="2" applyNumberFormat="1" applyFont="1" applyFill="1" applyBorder="1" applyAlignment="1">
      <alignment horizontal="right"/>
    </xf>
    <xf numFmtId="166" fontId="4" fillId="3" borderId="4" xfId="2" applyNumberFormat="1" applyFont="1" applyFill="1" applyBorder="1" applyAlignment="1">
      <alignment horizontal="right"/>
    </xf>
    <xf numFmtId="166" fontId="4" fillId="3" borderId="5" xfId="2" applyNumberFormat="1" applyFont="1" applyFill="1" applyBorder="1" applyAlignment="1">
      <alignment horizontal="right"/>
    </xf>
    <xf numFmtId="166" fontId="4" fillId="3" borderId="9" xfId="2" applyNumberFormat="1" applyFont="1" applyFill="1" applyBorder="1" applyAlignment="1">
      <alignment horizontal="right"/>
    </xf>
    <xf numFmtId="0" fontId="2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4" fontId="4" fillId="3" borderId="0" xfId="1" applyFont="1" applyFill="1" applyBorder="1" applyAlignment="1">
      <alignment horizontal="center"/>
    </xf>
    <xf numFmtId="164" fontId="4" fillId="3" borderId="2" xfId="1" applyFont="1" applyFill="1" applyBorder="1" applyAlignment="1">
      <alignment horizontal="center"/>
    </xf>
    <xf numFmtId="164" fontId="4" fillId="3" borderId="1" xfId="1" applyFont="1" applyFill="1" applyBorder="1" applyAlignment="1">
      <alignment horizontal="center"/>
    </xf>
    <xf numFmtId="164" fontId="4" fillId="3" borderId="10" xfId="1" applyFont="1" applyFill="1" applyBorder="1" applyAlignment="1">
      <alignment horizontal="center"/>
    </xf>
    <xf numFmtId="164" fontId="4" fillId="3" borderId="6" xfId="1" applyFont="1" applyFill="1" applyBorder="1" applyAlignment="1">
      <alignment horizontal="center"/>
    </xf>
    <xf numFmtId="0" fontId="0" fillId="3" borderId="35" xfId="0" applyFill="1" applyBorder="1" applyAlignment="1">
      <alignment horizontal="center"/>
    </xf>
    <xf numFmtId="0" fontId="0" fillId="3" borderId="36" xfId="0" applyFill="1" applyBorder="1" applyAlignment="1">
      <alignment horizontal="center"/>
    </xf>
    <xf numFmtId="0" fontId="0" fillId="3" borderId="37" xfId="0" applyFill="1" applyBorder="1" applyAlignment="1">
      <alignment horizontal="center"/>
    </xf>
    <xf numFmtId="0" fontId="3" fillId="2" borderId="0" xfId="0" applyFont="1" applyFill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left"/>
    </xf>
    <xf numFmtId="14" fontId="27" fillId="3" borderId="3" xfId="0" applyNumberFormat="1" applyFont="1" applyFill="1" applyBorder="1" applyAlignment="1">
      <alignment horizontal="left"/>
    </xf>
    <xf numFmtId="0" fontId="36" fillId="2" borderId="0" xfId="0" applyFont="1" applyFill="1" applyAlignment="1"/>
  </cellXfs>
  <cellStyles count="49">
    <cellStyle name="20 % - Akzent1 2" xfId="21" xr:uid="{0971B8D3-2713-462F-936F-D14C104E1E89}"/>
    <cellStyle name="20 % - Akzent2 2" xfId="25" xr:uid="{55198B2F-AF46-4C79-B791-6F0B9EB294CC}"/>
    <cellStyle name="20 % - Akzent3 2" xfId="29" xr:uid="{73B3B167-962B-4D04-B5DB-F75CE85F3ADA}"/>
    <cellStyle name="20 % - Akzent4 2" xfId="33" xr:uid="{3DB72032-9BF5-4BBE-B904-556C43A4F75F}"/>
    <cellStyle name="20 % - Akzent5 2" xfId="37" xr:uid="{D2A00638-E2FE-41F7-B37B-321B72F01B59}"/>
    <cellStyle name="20 % - Akzent6 2" xfId="41" xr:uid="{28E7CE34-8B97-49FC-8BB2-A823185240EC}"/>
    <cellStyle name="40 % - Akzent1 2" xfId="22" xr:uid="{64857CA2-EDA5-43C6-9FA8-6C91D56600A4}"/>
    <cellStyle name="40 % - Akzent2 2" xfId="26" xr:uid="{BF96E552-3AAE-495B-8618-794463F57D46}"/>
    <cellStyle name="40 % - Akzent3 2" xfId="30" xr:uid="{1F26BDE4-9424-4EB5-9A1F-257353354E79}"/>
    <cellStyle name="40 % - Akzent4 2" xfId="34" xr:uid="{EB6D585F-FAC1-4922-B97A-A0FAD0C69D74}"/>
    <cellStyle name="40 % - Akzent5 2" xfId="38" xr:uid="{6234BA02-CF97-406E-832D-A317599C5EF5}"/>
    <cellStyle name="40 % - Akzent6 2" xfId="42" xr:uid="{05B4DACC-9625-4A9F-8CA7-A17AA4A63010}"/>
    <cellStyle name="60 % - Akzent1 2" xfId="23" xr:uid="{915A98AB-4E5B-429D-8FA1-DA1370E52C8E}"/>
    <cellStyle name="60 % - Akzent2 2" xfId="27" xr:uid="{2F4B50E2-155D-4B67-B25C-FAB594EE74C4}"/>
    <cellStyle name="60 % - Akzent3 2" xfId="31" xr:uid="{2071D92F-A943-4B29-8C1A-EC0EBA029CB2}"/>
    <cellStyle name="60 % - Akzent4 2" xfId="35" xr:uid="{CABA6742-DCCD-4E9D-B53A-74D836C7ECB7}"/>
    <cellStyle name="60 % - Akzent5 2" xfId="39" xr:uid="{259751E2-370C-438D-895F-55D9D125A234}"/>
    <cellStyle name="60 % - Akzent6 2" xfId="43" xr:uid="{B2AF6D59-FA27-4FDC-9E7C-BD8D3C85657E}"/>
    <cellStyle name="Akzent1 2" xfId="20" xr:uid="{63321CEF-E10E-44A1-8C6A-604F89A87440}"/>
    <cellStyle name="Akzent2 2" xfId="24" xr:uid="{F0B03617-85EF-4937-8608-9A5FD47A01D7}"/>
    <cellStyle name="Akzent3 2" xfId="28" xr:uid="{108B13B3-AF6B-4111-BEA5-9CC31C27A54C}"/>
    <cellStyle name="Akzent4 2" xfId="32" xr:uid="{8337047B-B966-4D1C-87EF-7CC5CECB21D9}"/>
    <cellStyle name="Akzent5 2" xfId="36" xr:uid="{0ED7547A-AC7F-48C4-B03D-99E3A81A8A3D}"/>
    <cellStyle name="Akzent6 2" xfId="40" xr:uid="{915AE389-CE99-4F62-975A-FEE4DBB1D552}"/>
    <cellStyle name="Ausgabe 2" xfId="13" xr:uid="{708E2BDE-22AF-43D5-B428-36C5A28D027F}"/>
    <cellStyle name="Berechnung 2" xfId="14" xr:uid="{7975A90B-026B-411F-86B2-2B4FBF01C2F7}"/>
    <cellStyle name="Eingabe 2" xfId="12" xr:uid="{845DB4C0-A9A3-4E7F-B4B8-E908E83AD4A5}"/>
    <cellStyle name="Ergebnis 2" xfId="19" xr:uid="{F69FDFD3-C86E-475F-9827-B245DFDF6B06}"/>
    <cellStyle name="Erklärender Text 2" xfId="18" xr:uid="{2D4F717C-2789-4429-B2DB-B6732C4B5F47}"/>
    <cellStyle name="Gut 2" xfId="9" xr:uid="{308F761C-5F1F-413F-98DF-1CD5100D9EF2}"/>
    <cellStyle name="Komma" xfId="1" builtinId="3"/>
    <cellStyle name="Komma 2" xfId="4" xr:uid="{6C69548C-0D3A-4FCF-B4D7-82B688C7A517}"/>
    <cellStyle name="Komma 3" xfId="46" xr:uid="{42C29CED-27BE-4590-8697-4D5BE0831293}"/>
    <cellStyle name="Komma 4" xfId="47" xr:uid="{52703A6C-BBF7-46D0-B61C-A3C178082B18}"/>
    <cellStyle name="Komma 5" xfId="48" xr:uid="{A322E97A-74AD-4882-8E8A-773EC9A3EFAF}"/>
    <cellStyle name="Neutral 2" xfId="11" xr:uid="{166C7287-52CF-4FDE-B990-ADB3C0F19C52}"/>
    <cellStyle name="Notiz 2" xfId="45" xr:uid="{9C0DE2F9-C1E3-45BC-92D0-CC6608E53326}"/>
    <cellStyle name="Prozent" xfId="2" builtinId="5"/>
    <cellStyle name="Schlecht 2" xfId="10" xr:uid="{57CA3856-FC00-43B1-8107-F74264AAB7DC}"/>
    <cellStyle name="Standard" xfId="0" builtinId="0"/>
    <cellStyle name="Standard 2" xfId="44" xr:uid="{D8D6EF3F-9145-46B9-8C97-9D9AC5C8A512}"/>
    <cellStyle name="Überschrift" xfId="3" builtinId="15" customBuiltin="1"/>
    <cellStyle name="Überschrift 1 2" xfId="5" xr:uid="{464AD0E3-1016-4DC1-949D-7AE9A6FCE6DD}"/>
    <cellStyle name="Überschrift 2 2" xfId="6" xr:uid="{3178070D-8051-468E-B185-64A6ABC92844}"/>
    <cellStyle name="Überschrift 3 2" xfId="7" xr:uid="{970DA07C-0396-446C-9CCB-3E43787D5D06}"/>
    <cellStyle name="Überschrift 4 2" xfId="8" xr:uid="{09F8E17B-1B83-409E-85E5-95222D48C766}"/>
    <cellStyle name="Verknüpfte Zelle 2" xfId="15" xr:uid="{C0E7A7D5-09C0-4DC4-ACD6-AB17BA70844D}"/>
    <cellStyle name="Warnender Text 2" xfId="17" xr:uid="{BBB46C2B-D67E-48CB-95F5-886FEC4E19FB}"/>
    <cellStyle name="Zelle überprüfen 2" xfId="16" xr:uid="{3EAA6790-D30C-4C25-96F6-C4505DDE5B0F}"/>
  </cellStyles>
  <dxfs count="1580"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66" formatCode="0.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66" formatCode="0.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66" formatCode="0.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66" formatCode="0.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66" formatCode="0.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66" formatCode="0.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66" formatCode="0.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66" formatCode="0.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66" formatCode="0.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66" formatCode="0.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66" formatCode="0.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66" formatCode="0.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66" formatCode="0.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66" formatCode="0.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66" formatCode="0.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66" formatCode="0.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66" formatCode="0.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66" formatCode="0.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3" formatCode="0%"/>
    </dxf>
    <dxf>
      <numFmt numFmtId="13" formatCode="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0" formatCode="0.0"/>
    </dxf>
    <dxf>
      <numFmt numFmtId="170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theme" Target="theme/theme1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externalLink" Target="externalLinks/externalLink10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Particle Distribution by Size Parameter</a:t>
            </a:r>
          </a:p>
        </c:rich>
      </c:tx>
      <c:layout>
        <c:manualLayout>
          <c:xMode val="edge"/>
          <c:yMode val="edge"/>
          <c:x val="0.18059429204658894"/>
          <c:y val="2.18476882393378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Diameter</c:v>
          </c:tx>
          <c:spPr>
            <a:ln w="22225" cap="rnd" cmpd="sng" algn="ctr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61"/>
              <c:pt idx="0">
                <c:v>20</c:v>
              </c:pt>
              <c:pt idx="1">
                <c:v>21</c:v>
              </c:pt>
              <c:pt idx="2">
                <c:v>22</c:v>
              </c:pt>
              <c:pt idx="3">
                <c:v>23</c:v>
              </c:pt>
              <c:pt idx="4">
                <c:v>24</c:v>
              </c:pt>
              <c:pt idx="5">
                <c:v>25</c:v>
              </c:pt>
              <c:pt idx="6">
                <c:v>26</c:v>
              </c:pt>
              <c:pt idx="7">
                <c:v>27</c:v>
              </c:pt>
              <c:pt idx="8">
                <c:v>28</c:v>
              </c:pt>
              <c:pt idx="9">
                <c:v>29</c:v>
              </c:pt>
              <c:pt idx="10">
                <c:v>30</c:v>
              </c:pt>
              <c:pt idx="11">
                <c:v>31</c:v>
              </c:pt>
              <c:pt idx="12">
                <c:v>32</c:v>
              </c:pt>
              <c:pt idx="13">
                <c:v>33</c:v>
              </c:pt>
              <c:pt idx="14">
                <c:v>34</c:v>
              </c:pt>
              <c:pt idx="15">
                <c:v>35</c:v>
              </c:pt>
              <c:pt idx="16">
                <c:v>36</c:v>
              </c:pt>
              <c:pt idx="17">
                <c:v>37</c:v>
              </c:pt>
              <c:pt idx="18">
                <c:v>38</c:v>
              </c:pt>
              <c:pt idx="19">
                <c:v>39</c:v>
              </c:pt>
              <c:pt idx="20">
                <c:v>40</c:v>
              </c:pt>
              <c:pt idx="21">
                <c:v>41</c:v>
              </c:pt>
              <c:pt idx="22">
                <c:v>42</c:v>
              </c:pt>
              <c:pt idx="23">
                <c:v>43</c:v>
              </c:pt>
              <c:pt idx="24">
                <c:v>44</c:v>
              </c:pt>
              <c:pt idx="25">
                <c:v>45</c:v>
              </c:pt>
              <c:pt idx="26">
                <c:v>46</c:v>
              </c:pt>
              <c:pt idx="27">
                <c:v>47</c:v>
              </c:pt>
              <c:pt idx="28">
                <c:v>48</c:v>
              </c:pt>
              <c:pt idx="29">
                <c:v>49</c:v>
              </c:pt>
              <c:pt idx="30">
                <c:v>50</c:v>
              </c:pt>
              <c:pt idx="31">
                <c:v>51</c:v>
              </c:pt>
              <c:pt idx="32">
                <c:v>52</c:v>
              </c:pt>
              <c:pt idx="33">
                <c:v>53</c:v>
              </c:pt>
              <c:pt idx="34">
                <c:v>54</c:v>
              </c:pt>
              <c:pt idx="35">
                <c:v>55</c:v>
              </c:pt>
              <c:pt idx="36">
                <c:v>56</c:v>
              </c:pt>
              <c:pt idx="37">
                <c:v>57</c:v>
              </c:pt>
              <c:pt idx="38">
                <c:v>58</c:v>
              </c:pt>
              <c:pt idx="39">
                <c:v>59</c:v>
              </c:pt>
              <c:pt idx="40">
                <c:v>60</c:v>
              </c:pt>
              <c:pt idx="41">
                <c:v>61</c:v>
              </c:pt>
              <c:pt idx="42">
                <c:v>62</c:v>
              </c:pt>
              <c:pt idx="43">
                <c:v>63</c:v>
              </c:pt>
              <c:pt idx="44">
                <c:v>64</c:v>
              </c:pt>
              <c:pt idx="45">
                <c:v>65</c:v>
              </c:pt>
              <c:pt idx="46">
                <c:v>66</c:v>
              </c:pt>
              <c:pt idx="47">
                <c:v>67</c:v>
              </c:pt>
              <c:pt idx="48">
                <c:v>68</c:v>
              </c:pt>
              <c:pt idx="49">
                <c:v>69</c:v>
              </c:pt>
              <c:pt idx="50">
                <c:v>70</c:v>
              </c:pt>
              <c:pt idx="51">
                <c:v>71</c:v>
              </c:pt>
              <c:pt idx="52">
                <c:v>72</c:v>
              </c:pt>
              <c:pt idx="53">
                <c:v>73</c:v>
              </c:pt>
              <c:pt idx="54">
                <c:v>74</c:v>
              </c:pt>
              <c:pt idx="55">
                <c:v>75</c:v>
              </c:pt>
              <c:pt idx="56">
                <c:v>76</c:v>
              </c:pt>
              <c:pt idx="57">
                <c:v>77</c:v>
              </c:pt>
              <c:pt idx="58">
                <c:v>78</c:v>
              </c:pt>
              <c:pt idx="59">
                <c:v>79</c:v>
              </c:pt>
              <c:pt idx="60">
                <c:v>80</c:v>
              </c:pt>
              <c:pt idx="61">
                <c:v>81</c:v>
              </c:pt>
              <c:pt idx="62">
                <c:v>82</c:v>
              </c:pt>
              <c:pt idx="63">
                <c:v>83</c:v>
              </c:pt>
              <c:pt idx="64">
                <c:v>84</c:v>
              </c:pt>
              <c:pt idx="65">
                <c:v>85</c:v>
              </c:pt>
              <c:pt idx="66">
                <c:v>86</c:v>
              </c:pt>
              <c:pt idx="67">
                <c:v>87</c:v>
              </c:pt>
              <c:pt idx="68">
                <c:v>88</c:v>
              </c:pt>
              <c:pt idx="69">
                <c:v>89</c:v>
              </c:pt>
              <c:pt idx="70">
                <c:v>90</c:v>
              </c:pt>
              <c:pt idx="71">
                <c:v>91</c:v>
              </c:pt>
              <c:pt idx="72">
                <c:v>92</c:v>
              </c:pt>
              <c:pt idx="73">
                <c:v>93</c:v>
              </c:pt>
              <c:pt idx="74">
                <c:v>94</c:v>
              </c:pt>
              <c:pt idx="75">
                <c:v>95</c:v>
              </c:pt>
              <c:pt idx="76">
                <c:v>96</c:v>
              </c:pt>
              <c:pt idx="77">
                <c:v>97</c:v>
              </c:pt>
              <c:pt idx="78">
                <c:v>98</c:v>
              </c:pt>
              <c:pt idx="79">
                <c:v>99</c:v>
              </c:pt>
              <c:pt idx="80">
                <c:v>100</c:v>
              </c:pt>
              <c:pt idx="81">
                <c:v>101</c:v>
              </c:pt>
              <c:pt idx="82">
                <c:v>102</c:v>
              </c:pt>
              <c:pt idx="83">
                <c:v>103</c:v>
              </c:pt>
              <c:pt idx="84">
                <c:v>104</c:v>
              </c:pt>
              <c:pt idx="85">
                <c:v>105</c:v>
              </c:pt>
              <c:pt idx="86">
                <c:v>106</c:v>
              </c:pt>
              <c:pt idx="87">
                <c:v>107</c:v>
              </c:pt>
              <c:pt idx="88">
                <c:v>108</c:v>
              </c:pt>
              <c:pt idx="89">
                <c:v>109</c:v>
              </c:pt>
              <c:pt idx="90">
                <c:v>110</c:v>
              </c:pt>
              <c:pt idx="91">
                <c:v>111</c:v>
              </c:pt>
              <c:pt idx="92">
                <c:v>112</c:v>
              </c:pt>
              <c:pt idx="93">
                <c:v>113</c:v>
              </c:pt>
              <c:pt idx="94">
                <c:v>114</c:v>
              </c:pt>
              <c:pt idx="95">
                <c:v>115</c:v>
              </c:pt>
              <c:pt idx="96">
                <c:v>116</c:v>
              </c:pt>
              <c:pt idx="97">
                <c:v>117</c:v>
              </c:pt>
              <c:pt idx="98">
                <c:v>118</c:v>
              </c:pt>
              <c:pt idx="99">
                <c:v>119</c:v>
              </c:pt>
              <c:pt idx="100">
                <c:v>120</c:v>
              </c:pt>
              <c:pt idx="101">
                <c:v>121</c:v>
              </c:pt>
              <c:pt idx="102">
                <c:v>122</c:v>
              </c:pt>
              <c:pt idx="103">
                <c:v>123</c:v>
              </c:pt>
              <c:pt idx="104">
                <c:v>124</c:v>
              </c:pt>
              <c:pt idx="105">
                <c:v>125</c:v>
              </c:pt>
              <c:pt idx="106">
                <c:v>126</c:v>
              </c:pt>
              <c:pt idx="107">
                <c:v>127</c:v>
              </c:pt>
              <c:pt idx="108">
                <c:v>128</c:v>
              </c:pt>
              <c:pt idx="109">
                <c:v>129</c:v>
              </c:pt>
              <c:pt idx="110">
                <c:v>130</c:v>
              </c:pt>
              <c:pt idx="111">
                <c:v>131</c:v>
              </c:pt>
              <c:pt idx="112">
                <c:v>132</c:v>
              </c:pt>
              <c:pt idx="113">
                <c:v>133</c:v>
              </c:pt>
              <c:pt idx="114">
                <c:v>134</c:v>
              </c:pt>
              <c:pt idx="115">
                <c:v>135</c:v>
              </c:pt>
              <c:pt idx="116">
                <c:v>136</c:v>
              </c:pt>
              <c:pt idx="117">
                <c:v>137</c:v>
              </c:pt>
              <c:pt idx="118">
                <c:v>138</c:v>
              </c:pt>
              <c:pt idx="119">
                <c:v>139</c:v>
              </c:pt>
              <c:pt idx="120">
                <c:v>140</c:v>
              </c:pt>
              <c:pt idx="121">
                <c:v>141</c:v>
              </c:pt>
              <c:pt idx="122">
                <c:v>142</c:v>
              </c:pt>
              <c:pt idx="123">
                <c:v>143</c:v>
              </c:pt>
              <c:pt idx="124">
                <c:v>144</c:v>
              </c:pt>
              <c:pt idx="125">
                <c:v>145</c:v>
              </c:pt>
              <c:pt idx="126">
                <c:v>146</c:v>
              </c:pt>
              <c:pt idx="127">
                <c:v>147</c:v>
              </c:pt>
              <c:pt idx="128">
                <c:v>148</c:v>
              </c:pt>
              <c:pt idx="129">
                <c:v>149</c:v>
              </c:pt>
              <c:pt idx="130">
                <c:v>150</c:v>
              </c:pt>
              <c:pt idx="131">
                <c:v>151</c:v>
              </c:pt>
              <c:pt idx="132">
                <c:v>152</c:v>
              </c:pt>
              <c:pt idx="133">
                <c:v>153</c:v>
              </c:pt>
              <c:pt idx="134">
                <c:v>154</c:v>
              </c:pt>
              <c:pt idx="135">
                <c:v>155</c:v>
              </c:pt>
              <c:pt idx="136">
                <c:v>156</c:v>
              </c:pt>
              <c:pt idx="137">
                <c:v>157</c:v>
              </c:pt>
              <c:pt idx="138">
                <c:v>158</c:v>
              </c:pt>
              <c:pt idx="139">
                <c:v>159</c:v>
              </c:pt>
              <c:pt idx="140">
                <c:v>160</c:v>
              </c:pt>
              <c:pt idx="141">
                <c:v>161</c:v>
              </c:pt>
              <c:pt idx="142">
                <c:v>162</c:v>
              </c:pt>
              <c:pt idx="143">
                <c:v>163</c:v>
              </c:pt>
              <c:pt idx="144">
                <c:v>164</c:v>
              </c:pt>
              <c:pt idx="145">
                <c:v>165</c:v>
              </c:pt>
              <c:pt idx="146">
                <c:v>166</c:v>
              </c:pt>
              <c:pt idx="147">
                <c:v>167</c:v>
              </c:pt>
              <c:pt idx="148">
                <c:v>168</c:v>
              </c:pt>
              <c:pt idx="149">
                <c:v>169</c:v>
              </c:pt>
              <c:pt idx="150">
                <c:v>170</c:v>
              </c:pt>
              <c:pt idx="151">
                <c:v>171</c:v>
              </c:pt>
              <c:pt idx="152">
                <c:v>172</c:v>
              </c:pt>
              <c:pt idx="153">
                <c:v>173</c:v>
              </c:pt>
              <c:pt idx="154">
                <c:v>174</c:v>
              </c:pt>
              <c:pt idx="155">
                <c:v>175</c:v>
              </c:pt>
              <c:pt idx="156">
                <c:v>176</c:v>
              </c:pt>
              <c:pt idx="157">
                <c:v>177</c:v>
              </c:pt>
              <c:pt idx="158">
                <c:v>178</c:v>
              </c:pt>
              <c:pt idx="159">
                <c:v>179</c:v>
              </c:pt>
              <c:pt idx="160">
                <c:v>180</c:v>
              </c:pt>
            </c:numLit>
          </c:cat>
          <c:val>
            <c:numLit>
              <c:formatCode>General</c:formatCode>
              <c:ptCount val="161"/>
              <c:pt idx="0">
                <c:v>3.7319002836244212E-5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4.4782803403493058E-4</c:v>
              </c:pt>
              <c:pt idx="16">
                <c:v>9.7029407374234959E-4</c:v>
              </c:pt>
              <c:pt idx="17">
                <c:v>2.4257351843558739E-3</c:v>
              </c:pt>
              <c:pt idx="18">
                <c:v>5.8590834452903421E-3</c:v>
              </c:pt>
              <c:pt idx="19">
                <c:v>1.4741006120316464E-2</c:v>
              </c:pt>
              <c:pt idx="20">
                <c:v>2.3100462755635168E-2</c:v>
              </c:pt>
              <c:pt idx="21">
                <c:v>2.9817883266159129E-2</c:v>
              </c:pt>
              <c:pt idx="22">
                <c:v>3.4296163606508431E-2</c:v>
              </c:pt>
              <c:pt idx="23">
                <c:v>3.8363934915659051E-2</c:v>
              </c:pt>
              <c:pt idx="24">
                <c:v>3.7953425884460365E-2</c:v>
              </c:pt>
              <c:pt idx="25">
                <c:v>4.3439319301388266E-2</c:v>
              </c:pt>
              <c:pt idx="26">
                <c:v>4.2506344230482163E-2</c:v>
              </c:pt>
              <c:pt idx="27">
                <c:v>4.0677713091506196E-2</c:v>
              </c:pt>
              <c:pt idx="28">
                <c:v>4.2879534258844602E-2</c:v>
              </c:pt>
              <c:pt idx="29">
                <c:v>3.619943275115689E-2</c:v>
              </c:pt>
              <c:pt idx="30">
                <c:v>3.5341095685923272E-2</c:v>
              </c:pt>
              <c:pt idx="31">
                <c:v>3.3773697566801014E-2</c:v>
              </c:pt>
              <c:pt idx="32">
                <c:v>3.3027317510076128E-2</c:v>
              </c:pt>
              <c:pt idx="33">
                <c:v>3.2915360501567396E-2</c:v>
              </c:pt>
              <c:pt idx="34">
                <c:v>3.052694432004777E-2</c:v>
              </c:pt>
              <c:pt idx="35">
                <c:v>3.2878041498731157E-2</c:v>
              </c:pt>
              <c:pt idx="36">
                <c:v>2.8287804149873117E-2</c:v>
              </c:pt>
              <c:pt idx="37">
                <c:v>2.6795044036423347E-2</c:v>
              </c:pt>
              <c:pt idx="38">
                <c:v>2.4854455888938646E-2</c:v>
              </c:pt>
              <c:pt idx="39">
                <c:v>2.6496492013733393E-2</c:v>
              </c:pt>
              <c:pt idx="40">
                <c:v>2.373488580385132E-2</c:v>
              </c:pt>
              <c:pt idx="41">
                <c:v>2.5153007911628601E-2</c:v>
              </c:pt>
              <c:pt idx="42">
                <c:v>2.1122555605314227E-2</c:v>
              </c:pt>
              <c:pt idx="43">
                <c:v>2.1794297656366621E-2</c:v>
              </c:pt>
              <c:pt idx="44">
                <c:v>1.8883415435139574E-2</c:v>
              </c:pt>
              <c:pt idx="45">
                <c:v>1.8920734437975817E-2</c:v>
              </c:pt>
              <c:pt idx="46">
                <c:v>1.9629795491864457E-2</c:v>
              </c:pt>
              <c:pt idx="47">
                <c:v>1.6756232273473653E-2</c:v>
              </c:pt>
              <c:pt idx="48">
                <c:v>1.5860576205403792E-2</c:v>
              </c:pt>
              <c:pt idx="49">
                <c:v>1.4442454097626511E-2</c:v>
              </c:pt>
              <c:pt idx="50">
                <c:v>1.3136288998357963E-2</c:v>
              </c:pt>
              <c:pt idx="51">
                <c:v>1.2501865950141812E-2</c:v>
              </c:pt>
              <c:pt idx="52">
                <c:v>1.1755485893416929E-2</c:v>
              </c:pt>
              <c:pt idx="53">
                <c:v>8.6206896551724137E-3</c:v>
              </c:pt>
              <c:pt idx="54">
                <c:v>7.575757575757576E-3</c:v>
              </c:pt>
              <c:pt idx="55">
                <c:v>6.5308254963427374E-3</c:v>
              </c:pt>
              <c:pt idx="56">
                <c:v>5.523212419764144E-3</c:v>
              </c:pt>
              <c:pt idx="57">
                <c:v>4.5155993431855498E-3</c:v>
              </c:pt>
              <c:pt idx="58">
                <c:v>3.8065382892969101E-3</c:v>
              </c:pt>
              <c:pt idx="59">
                <c:v>3.4333482609344677E-3</c:v>
              </c:pt>
              <c:pt idx="60">
                <c:v>2.5750111957008508E-3</c:v>
              </c:pt>
              <c:pt idx="61">
                <c:v>2.5750111957008508E-3</c:v>
              </c:pt>
              <c:pt idx="62">
                <c:v>2.5376921928646065E-3</c:v>
              </c:pt>
              <c:pt idx="63">
                <c:v>2.3510971786833857E-3</c:v>
              </c:pt>
              <c:pt idx="64">
                <c:v>2.1271831616659202E-3</c:v>
              </c:pt>
              <c:pt idx="65">
                <c:v>1.4181221077772801E-3</c:v>
              </c:pt>
              <c:pt idx="66">
                <c:v>1.6047171219585013E-3</c:v>
              </c:pt>
              <c:pt idx="67">
                <c:v>1.4554411106135244E-3</c:v>
              </c:pt>
              <c:pt idx="68">
                <c:v>1.1568890879235707E-3</c:v>
              </c:pt>
              <c:pt idx="69">
                <c:v>1.1942080907598148E-3</c:v>
              </c:pt>
              <c:pt idx="70">
                <c:v>1.0076130765785938E-3</c:v>
              </c:pt>
              <c:pt idx="71">
                <c:v>6.7174205105239584E-4</c:v>
              </c:pt>
              <c:pt idx="72">
                <c:v>7.836990595611285E-4</c:v>
              </c:pt>
              <c:pt idx="73">
                <c:v>8.9565606806986115E-4</c:v>
              </c:pt>
              <c:pt idx="74">
                <c:v>5.2246603970741907E-4</c:v>
              </c:pt>
              <c:pt idx="75">
                <c:v>5.5978504254366318E-4</c:v>
              </c:pt>
              <c:pt idx="76">
                <c:v>3.3587102552619792E-4</c:v>
              </c:pt>
              <c:pt idx="77">
                <c:v>4.851470368711748E-4</c:v>
              </c:pt>
              <c:pt idx="78">
                <c:v>4.4782803403493058E-4</c:v>
              </c:pt>
              <c:pt idx="79">
                <c:v>1.4927601134497685E-4</c:v>
              </c:pt>
              <c:pt idx="80">
                <c:v>2.6123301985370953E-4</c:v>
              </c:pt>
              <c:pt idx="81">
                <c:v>3.7319002836244214E-4</c:v>
              </c:pt>
              <c:pt idx="82">
                <c:v>1.4927601134497685E-4</c:v>
              </c:pt>
              <c:pt idx="83">
                <c:v>1.4927601134497685E-4</c:v>
              </c:pt>
              <c:pt idx="84">
                <c:v>3.7319002836244212E-5</c:v>
              </c:pt>
              <c:pt idx="85">
                <c:v>7.4638005672488425E-5</c:v>
              </c:pt>
              <c:pt idx="86">
                <c:v>1.1195700850873264E-4</c:v>
              </c:pt>
              <c:pt idx="87">
                <c:v>1.8659501418122107E-4</c:v>
              </c:pt>
              <c:pt idx="88">
                <c:v>3.7319002836244212E-5</c:v>
              </c:pt>
              <c:pt idx="89">
                <c:v>1.8659501418122107E-4</c:v>
              </c:pt>
              <c:pt idx="90">
                <c:v>7.4638005672488425E-5</c:v>
              </c:pt>
              <c:pt idx="91">
                <c:v>1.4927601134497685E-4</c:v>
              </c:pt>
              <c:pt idx="92">
                <c:v>7.4638005672488425E-5</c:v>
              </c:pt>
              <c:pt idx="93">
                <c:v>3.7319002836244212E-5</c:v>
              </c:pt>
              <c:pt idx="94">
                <c:v>7.4638005672488425E-5</c:v>
              </c:pt>
              <c:pt idx="95">
                <c:v>0</c:v>
              </c:pt>
              <c:pt idx="96">
                <c:v>0</c:v>
              </c:pt>
              <c:pt idx="97">
                <c:v>7.4638005672488425E-5</c:v>
              </c:pt>
              <c:pt idx="98">
                <c:v>3.7319002836244212E-5</c:v>
              </c:pt>
              <c:pt idx="99">
                <c:v>7.4638005672488425E-5</c:v>
              </c:pt>
              <c:pt idx="100">
                <c:v>3.7319002836244212E-5</c:v>
              </c:pt>
              <c:pt idx="101">
                <c:v>0</c:v>
              </c:pt>
              <c:pt idx="102">
                <c:v>3.7319002836244212E-5</c:v>
              </c:pt>
              <c:pt idx="103">
                <c:v>3.7319002836244212E-5</c:v>
              </c:pt>
              <c:pt idx="104">
                <c:v>0</c:v>
              </c:pt>
              <c:pt idx="105">
                <c:v>0</c:v>
              </c:pt>
              <c:pt idx="106">
                <c:v>3.7319002836244212E-5</c:v>
              </c:pt>
              <c:pt idx="107">
                <c:v>3.7319002836244212E-5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3.7319002836244212E-5</c:v>
              </c:pt>
              <c:pt idx="113">
                <c:v>0</c:v>
              </c:pt>
              <c:pt idx="114">
                <c:v>3.7319002836244212E-5</c:v>
              </c:pt>
              <c:pt idx="115">
                <c:v>0</c:v>
              </c:pt>
              <c:pt idx="116">
                <c:v>0</c:v>
              </c:pt>
              <c:pt idx="117">
                <c:v>3.7319002836244212E-5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3.7319002836244212E-5</c:v>
              </c:pt>
              <c:pt idx="122">
                <c:v>3.7319002836244212E-5</c:v>
              </c:pt>
              <c:pt idx="123">
                <c:v>0</c:v>
              </c:pt>
              <c:pt idx="124">
                <c:v>3.7319002836244212E-5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3.7319002836244212E-5</c:v>
              </c:pt>
              <c:pt idx="129">
                <c:v>0</c:v>
              </c:pt>
              <c:pt idx="130">
                <c:v>0</c:v>
              </c:pt>
              <c:pt idx="131">
                <c:v>3.7319002836244212E-5</c:v>
              </c:pt>
              <c:pt idx="132">
                <c:v>3.7319002836244212E-5</c:v>
              </c:pt>
              <c:pt idx="133">
                <c:v>3.7319002836244212E-5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3.7319002836244212E-5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3.7319002836244212E-5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3.7319002836244212E-5</c:v>
              </c:pt>
              <c:pt idx="159">
                <c:v>0</c:v>
              </c:pt>
              <c:pt idx="16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00B-42D0-A609-D9D08F800641}"/>
            </c:ext>
          </c:extLst>
        </c:ser>
        <c:ser>
          <c:idx val="2"/>
          <c:order val="1"/>
          <c:tx>
            <c:v>Perimeter</c:v>
          </c:tx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61"/>
              <c:pt idx="0">
                <c:v>20</c:v>
              </c:pt>
              <c:pt idx="1">
                <c:v>21</c:v>
              </c:pt>
              <c:pt idx="2">
                <c:v>22</c:v>
              </c:pt>
              <c:pt idx="3">
                <c:v>23</c:v>
              </c:pt>
              <c:pt idx="4">
                <c:v>24</c:v>
              </c:pt>
              <c:pt idx="5">
                <c:v>25</c:v>
              </c:pt>
              <c:pt idx="6">
                <c:v>26</c:v>
              </c:pt>
              <c:pt idx="7">
                <c:v>27</c:v>
              </c:pt>
              <c:pt idx="8">
                <c:v>28</c:v>
              </c:pt>
              <c:pt idx="9">
                <c:v>29</c:v>
              </c:pt>
              <c:pt idx="10">
                <c:v>30</c:v>
              </c:pt>
              <c:pt idx="11">
                <c:v>31</c:v>
              </c:pt>
              <c:pt idx="12">
                <c:v>32</c:v>
              </c:pt>
              <c:pt idx="13">
                <c:v>33</c:v>
              </c:pt>
              <c:pt idx="14">
                <c:v>34</c:v>
              </c:pt>
              <c:pt idx="15">
                <c:v>35</c:v>
              </c:pt>
              <c:pt idx="16">
                <c:v>36</c:v>
              </c:pt>
              <c:pt idx="17">
                <c:v>37</c:v>
              </c:pt>
              <c:pt idx="18">
                <c:v>38</c:v>
              </c:pt>
              <c:pt idx="19">
                <c:v>39</c:v>
              </c:pt>
              <c:pt idx="20">
                <c:v>40</c:v>
              </c:pt>
              <c:pt idx="21">
                <c:v>41</c:v>
              </c:pt>
              <c:pt idx="22">
                <c:v>42</c:v>
              </c:pt>
              <c:pt idx="23">
                <c:v>43</c:v>
              </c:pt>
              <c:pt idx="24">
                <c:v>44</c:v>
              </c:pt>
              <c:pt idx="25">
                <c:v>45</c:v>
              </c:pt>
              <c:pt idx="26">
                <c:v>46</c:v>
              </c:pt>
              <c:pt idx="27">
                <c:v>47</c:v>
              </c:pt>
              <c:pt idx="28">
                <c:v>48</c:v>
              </c:pt>
              <c:pt idx="29">
                <c:v>49</c:v>
              </c:pt>
              <c:pt idx="30">
                <c:v>50</c:v>
              </c:pt>
              <c:pt idx="31">
                <c:v>51</c:v>
              </c:pt>
              <c:pt idx="32">
                <c:v>52</c:v>
              </c:pt>
              <c:pt idx="33">
                <c:v>53</c:v>
              </c:pt>
              <c:pt idx="34">
                <c:v>54</c:v>
              </c:pt>
              <c:pt idx="35">
                <c:v>55</c:v>
              </c:pt>
              <c:pt idx="36">
                <c:v>56</c:v>
              </c:pt>
              <c:pt idx="37">
                <c:v>57</c:v>
              </c:pt>
              <c:pt idx="38">
                <c:v>58</c:v>
              </c:pt>
              <c:pt idx="39">
                <c:v>59</c:v>
              </c:pt>
              <c:pt idx="40">
                <c:v>60</c:v>
              </c:pt>
              <c:pt idx="41">
                <c:v>61</c:v>
              </c:pt>
              <c:pt idx="42">
                <c:v>62</c:v>
              </c:pt>
              <c:pt idx="43">
                <c:v>63</c:v>
              </c:pt>
              <c:pt idx="44">
                <c:v>64</c:v>
              </c:pt>
              <c:pt idx="45">
                <c:v>65</c:v>
              </c:pt>
              <c:pt idx="46">
                <c:v>66</c:v>
              </c:pt>
              <c:pt idx="47">
                <c:v>67</c:v>
              </c:pt>
              <c:pt idx="48">
                <c:v>68</c:v>
              </c:pt>
              <c:pt idx="49">
                <c:v>69</c:v>
              </c:pt>
              <c:pt idx="50">
                <c:v>70</c:v>
              </c:pt>
              <c:pt idx="51">
                <c:v>71</c:v>
              </c:pt>
              <c:pt idx="52">
                <c:v>72</c:v>
              </c:pt>
              <c:pt idx="53">
                <c:v>73</c:v>
              </c:pt>
              <c:pt idx="54">
                <c:v>74</c:v>
              </c:pt>
              <c:pt idx="55">
                <c:v>75</c:v>
              </c:pt>
              <c:pt idx="56">
                <c:v>76</c:v>
              </c:pt>
              <c:pt idx="57">
                <c:v>77</c:v>
              </c:pt>
              <c:pt idx="58">
                <c:v>78</c:v>
              </c:pt>
              <c:pt idx="59">
                <c:v>79</c:v>
              </c:pt>
              <c:pt idx="60">
                <c:v>80</c:v>
              </c:pt>
              <c:pt idx="61">
                <c:v>81</c:v>
              </c:pt>
              <c:pt idx="62">
                <c:v>82</c:v>
              </c:pt>
              <c:pt idx="63">
                <c:v>83</c:v>
              </c:pt>
              <c:pt idx="64">
                <c:v>84</c:v>
              </c:pt>
              <c:pt idx="65">
                <c:v>85</c:v>
              </c:pt>
              <c:pt idx="66">
                <c:v>86</c:v>
              </c:pt>
              <c:pt idx="67">
                <c:v>87</c:v>
              </c:pt>
              <c:pt idx="68">
                <c:v>88</c:v>
              </c:pt>
              <c:pt idx="69">
                <c:v>89</c:v>
              </c:pt>
              <c:pt idx="70">
                <c:v>90</c:v>
              </c:pt>
              <c:pt idx="71">
                <c:v>91</c:v>
              </c:pt>
              <c:pt idx="72">
                <c:v>92</c:v>
              </c:pt>
              <c:pt idx="73">
                <c:v>93</c:v>
              </c:pt>
              <c:pt idx="74">
                <c:v>94</c:v>
              </c:pt>
              <c:pt idx="75">
                <c:v>95</c:v>
              </c:pt>
              <c:pt idx="76">
                <c:v>96</c:v>
              </c:pt>
              <c:pt idx="77">
                <c:v>97</c:v>
              </c:pt>
              <c:pt idx="78">
                <c:v>98</c:v>
              </c:pt>
              <c:pt idx="79">
                <c:v>99</c:v>
              </c:pt>
              <c:pt idx="80">
                <c:v>100</c:v>
              </c:pt>
              <c:pt idx="81">
                <c:v>101</c:v>
              </c:pt>
              <c:pt idx="82">
                <c:v>102</c:v>
              </c:pt>
              <c:pt idx="83">
                <c:v>103</c:v>
              </c:pt>
              <c:pt idx="84">
                <c:v>104</c:v>
              </c:pt>
              <c:pt idx="85">
                <c:v>105</c:v>
              </c:pt>
              <c:pt idx="86">
                <c:v>106</c:v>
              </c:pt>
              <c:pt idx="87">
                <c:v>107</c:v>
              </c:pt>
              <c:pt idx="88">
                <c:v>108</c:v>
              </c:pt>
              <c:pt idx="89">
                <c:v>109</c:v>
              </c:pt>
              <c:pt idx="90">
                <c:v>110</c:v>
              </c:pt>
              <c:pt idx="91">
                <c:v>111</c:v>
              </c:pt>
              <c:pt idx="92">
                <c:v>112</c:v>
              </c:pt>
              <c:pt idx="93">
                <c:v>113</c:v>
              </c:pt>
              <c:pt idx="94">
                <c:v>114</c:v>
              </c:pt>
              <c:pt idx="95">
                <c:v>115</c:v>
              </c:pt>
              <c:pt idx="96">
                <c:v>116</c:v>
              </c:pt>
              <c:pt idx="97">
                <c:v>117</c:v>
              </c:pt>
              <c:pt idx="98">
                <c:v>118</c:v>
              </c:pt>
              <c:pt idx="99">
                <c:v>119</c:v>
              </c:pt>
              <c:pt idx="100">
                <c:v>120</c:v>
              </c:pt>
              <c:pt idx="101">
                <c:v>121</c:v>
              </c:pt>
              <c:pt idx="102">
                <c:v>122</c:v>
              </c:pt>
              <c:pt idx="103">
                <c:v>123</c:v>
              </c:pt>
              <c:pt idx="104">
                <c:v>124</c:v>
              </c:pt>
              <c:pt idx="105">
                <c:v>125</c:v>
              </c:pt>
              <c:pt idx="106">
                <c:v>126</c:v>
              </c:pt>
              <c:pt idx="107">
                <c:v>127</c:v>
              </c:pt>
              <c:pt idx="108">
                <c:v>128</c:v>
              </c:pt>
              <c:pt idx="109">
                <c:v>129</c:v>
              </c:pt>
              <c:pt idx="110">
                <c:v>130</c:v>
              </c:pt>
              <c:pt idx="111">
                <c:v>131</c:v>
              </c:pt>
              <c:pt idx="112">
                <c:v>132</c:v>
              </c:pt>
              <c:pt idx="113">
                <c:v>133</c:v>
              </c:pt>
              <c:pt idx="114">
                <c:v>134</c:v>
              </c:pt>
              <c:pt idx="115">
                <c:v>135</c:v>
              </c:pt>
              <c:pt idx="116">
                <c:v>136</c:v>
              </c:pt>
              <c:pt idx="117">
                <c:v>137</c:v>
              </c:pt>
              <c:pt idx="118">
                <c:v>138</c:v>
              </c:pt>
              <c:pt idx="119">
                <c:v>139</c:v>
              </c:pt>
              <c:pt idx="120">
                <c:v>140</c:v>
              </c:pt>
              <c:pt idx="121">
                <c:v>141</c:v>
              </c:pt>
              <c:pt idx="122">
                <c:v>142</c:v>
              </c:pt>
              <c:pt idx="123">
                <c:v>143</c:v>
              </c:pt>
              <c:pt idx="124">
                <c:v>144</c:v>
              </c:pt>
              <c:pt idx="125">
                <c:v>145</c:v>
              </c:pt>
              <c:pt idx="126">
                <c:v>146</c:v>
              </c:pt>
              <c:pt idx="127">
                <c:v>147</c:v>
              </c:pt>
              <c:pt idx="128">
                <c:v>148</c:v>
              </c:pt>
              <c:pt idx="129">
                <c:v>149</c:v>
              </c:pt>
              <c:pt idx="130">
                <c:v>150</c:v>
              </c:pt>
              <c:pt idx="131">
                <c:v>151</c:v>
              </c:pt>
              <c:pt idx="132">
                <c:v>152</c:v>
              </c:pt>
              <c:pt idx="133">
                <c:v>153</c:v>
              </c:pt>
              <c:pt idx="134">
                <c:v>154</c:v>
              </c:pt>
              <c:pt idx="135">
                <c:v>155</c:v>
              </c:pt>
              <c:pt idx="136">
                <c:v>156</c:v>
              </c:pt>
              <c:pt idx="137">
                <c:v>157</c:v>
              </c:pt>
              <c:pt idx="138">
                <c:v>158</c:v>
              </c:pt>
              <c:pt idx="139">
                <c:v>159</c:v>
              </c:pt>
              <c:pt idx="140">
                <c:v>160</c:v>
              </c:pt>
              <c:pt idx="141">
                <c:v>161</c:v>
              </c:pt>
              <c:pt idx="142">
                <c:v>162</c:v>
              </c:pt>
              <c:pt idx="143">
                <c:v>163</c:v>
              </c:pt>
              <c:pt idx="144">
                <c:v>164</c:v>
              </c:pt>
              <c:pt idx="145">
                <c:v>165</c:v>
              </c:pt>
              <c:pt idx="146">
                <c:v>166</c:v>
              </c:pt>
              <c:pt idx="147">
                <c:v>167</c:v>
              </c:pt>
              <c:pt idx="148">
                <c:v>168</c:v>
              </c:pt>
              <c:pt idx="149">
                <c:v>169</c:v>
              </c:pt>
              <c:pt idx="150">
                <c:v>170</c:v>
              </c:pt>
              <c:pt idx="151">
                <c:v>171</c:v>
              </c:pt>
              <c:pt idx="152">
                <c:v>172</c:v>
              </c:pt>
              <c:pt idx="153">
                <c:v>173</c:v>
              </c:pt>
              <c:pt idx="154">
                <c:v>174</c:v>
              </c:pt>
              <c:pt idx="155">
                <c:v>175</c:v>
              </c:pt>
              <c:pt idx="156">
                <c:v>176</c:v>
              </c:pt>
              <c:pt idx="157">
                <c:v>177</c:v>
              </c:pt>
              <c:pt idx="158">
                <c:v>178</c:v>
              </c:pt>
              <c:pt idx="159">
                <c:v>179</c:v>
              </c:pt>
              <c:pt idx="160">
                <c:v>180</c:v>
              </c:pt>
            </c:numLit>
          </c:cat>
          <c:val>
            <c:numLit>
              <c:formatCode>General</c:formatCode>
              <c:ptCount val="161"/>
              <c:pt idx="0">
                <c:v>3.7320395596193317E-5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3.7320395596193317E-5</c:v>
              </c:pt>
              <c:pt idx="16">
                <c:v>1.8660197798096661E-4</c:v>
              </c:pt>
              <c:pt idx="17">
                <c:v>4.8516514275051315E-4</c:v>
              </c:pt>
              <c:pt idx="18">
                <c:v>1.3435342414629596E-3</c:v>
              </c:pt>
              <c:pt idx="19">
                <c:v>4.3291658891584251E-3</c:v>
              </c:pt>
              <c:pt idx="20">
                <c:v>9.628662063817876E-3</c:v>
              </c:pt>
              <c:pt idx="21">
                <c:v>1.6495614853517446E-2</c:v>
              </c:pt>
              <c:pt idx="22">
                <c:v>2.0227654413136779E-2</c:v>
              </c:pt>
              <c:pt idx="23">
                <c:v>2.6572121664489644E-2</c:v>
              </c:pt>
              <c:pt idx="24">
                <c:v>3.5902220563537972E-2</c:v>
              </c:pt>
              <c:pt idx="25">
                <c:v>3.5305094233998878E-2</c:v>
              </c:pt>
              <c:pt idx="26">
                <c:v>3.5081171860421721E-2</c:v>
              </c:pt>
              <c:pt idx="27">
                <c:v>4.1686881880947935E-2</c:v>
              </c:pt>
              <c:pt idx="28">
                <c:v>4.0940473969024074E-2</c:v>
              </c:pt>
              <c:pt idx="29">
                <c:v>4.026870684829259E-2</c:v>
              </c:pt>
              <c:pt idx="30">
                <c:v>3.5230453442806495E-2</c:v>
              </c:pt>
              <c:pt idx="31">
                <c:v>3.381227841015115E-2</c:v>
              </c:pt>
              <c:pt idx="32">
                <c:v>3.0266840828512782E-2</c:v>
              </c:pt>
              <c:pt idx="33">
                <c:v>3.3476394849785408E-2</c:v>
              </c:pt>
              <c:pt idx="34">
                <c:v>3.101324874043665E-2</c:v>
              </c:pt>
              <c:pt idx="35">
                <c:v>3.2132860608322447E-2</c:v>
              </c:pt>
              <c:pt idx="36">
                <c:v>3.0117559246128009E-2</c:v>
              </c:pt>
              <c:pt idx="37">
                <c:v>2.7878335510356411E-2</c:v>
              </c:pt>
              <c:pt idx="38">
                <c:v>2.6870684829259191E-2</c:v>
              </c:pt>
              <c:pt idx="39">
                <c:v>2.4183616346333273E-2</c:v>
              </c:pt>
              <c:pt idx="40">
                <c:v>2.5676432170181004E-2</c:v>
              </c:pt>
              <c:pt idx="41">
                <c:v>2.3138645269639858E-2</c:v>
              </c:pt>
              <c:pt idx="42">
                <c:v>2.5116626236238105E-2</c:v>
              </c:pt>
              <c:pt idx="43">
                <c:v>2.1757790632580706E-2</c:v>
              </c:pt>
              <c:pt idx="44">
                <c:v>2.1197984698637807E-2</c:v>
              </c:pt>
              <c:pt idx="45">
                <c:v>2.0041052435155814E-2</c:v>
              </c:pt>
              <c:pt idx="46">
                <c:v>1.9070722149654787E-2</c:v>
              </c:pt>
              <c:pt idx="47">
                <c:v>1.8249673446538533E-2</c:v>
              </c:pt>
              <c:pt idx="48">
                <c:v>1.5898488523978353E-2</c:v>
              </c:pt>
              <c:pt idx="49">
                <c:v>1.7689867512595634E-2</c:v>
              </c:pt>
              <c:pt idx="50">
                <c:v>1.7764508303788021E-2</c:v>
              </c:pt>
              <c:pt idx="51">
                <c:v>1.6159731293151708E-2</c:v>
              </c:pt>
              <c:pt idx="52">
                <c:v>1.5338682590035454E-2</c:v>
              </c:pt>
              <c:pt idx="53">
                <c:v>1.2651614107109535E-2</c:v>
              </c:pt>
              <c:pt idx="54">
                <c:v>1.1905206195185669E-2</c:v>
              </c:pt>
              <c:pt idx="55">
                <c:v>1.2390371337936181E-2</c:v>
              </c:pt>
              <c:pt idx="56">
                <c:v>1.0710953536107484E-2</c:v>
              </c:pt>
              <c:pt idx="57">
                <c:v>9.9645456241836163E-3</c:v>
              </c:pt>
              <c:pt idx="58">
                <c:v>9.2181377122597507E-3</c:v>
              </c:pt>
              <c:pt idx="59">
                <c:v>7.0908751632767306E-3</c:v>
              </c:pt>
              <c:pt idx="60">
                <c:v>6.2325060645642841E-3</c:v>
              </c:pt>
              <c:pt idx="61">
                <c:v>4.9636126142937114E-3</c:v>
              </c:pt>
              <c:pt idx="62">
                <c:v>4.8516514275051313E-3</c:v>
              </c:pt>
              <c:pt idx="63">
                <c:v>4.1052435155812649E-3</c:v>
              </c:pt>
              <c:pt idx="64">
                <c:v>3.3215152080612056E-3</c:v>
              </c:pt>
              <c:pt idx="65">
                <c:v>3.2841948124650122E-3</c:v>
              </c:pt>
              <c:pt idx="66">
                <c:v>2.7243888785221122E-3</c:v>
              </c:pt>
              <c:pt idx="67">
                <c:v>2.5004665049449524E-3</c:v>
              </c:pt>
              <c:pt idx="68">
                <c:v>2.3885053181563723E-3</c:v>
              </c:pt>
              <c:pt idx="69">
                <c:v>2.2019033401754059E-3</c:v>
              </c:pt>
              <c:pt idx="70">
                <c:v>1.8286993842134727E-3</c:v>
              </c:pt>
              <c:pt idx="71">
                <c:v>1.530136219443926E-3</c:v>
              </c:pt>
              <c:pt idx="72">
                <c:v>1.3062138458667662E-3</c:v>
              </c:pt>
              <c:pt idx="73">
                <c:v>1.4181750326553461E-3</c:v>
              </c:pt>
              <c:pt idx="74">
                <c:v>1.3435342414629596E-3</c:v>
              </c:pt>
              <c:pt idx="75">
                <c:v>1.3435342414629596E-3</c:v>
              </c:pt>
              <c:pt idx="76">
                <c:v>9.3300988990483304E-4</c:v>
              </c:pt>
              <c:pt idx="77">
                <c:v>7.0908751632767306E-4</c:v>
              </c:pt>
              <c:pt idx="78">
                <c:v>7.0908751632767306E-4</c:v>
              </c:pt>
              <c:pt idx="79">
                <c:v>8.5836909871244631E-4</c:v>
              </c:pt>
              <c:pt idx="80">
                <c:v>5.5980593394289982E-4</c:v>
              </c:pt>
              <c:pt idx="81">
                <c:v>5.2248553834670646E-4</c:v>
              </c:pt>
              <c:pt idx="82">
                <c:v>5.2248553834670646E-4</c:v>
              </c:pt>
              <c:pt idx="83">
                <c:v>7.4640791192386643E-4</c:v>
              </c:pt>
              <c:pt idx="84">
                <c:v>2.9856316476954654E-4</c:v>
              </c:pt>
              <c:pt idx="85">
                <c:v>1.4928158238477327E-4</c:v>
              </c:pt>
              <c:pt idx="86">
                <c:v>3.358835603657399E-4</c:v>
              </c:pt>
              <c:pt idx="87">
                <c:v>2.2392237357715992E-4</c:v>
              </c:pt>
              <c:pt idx="88">
                <c:v>2.2392237357715992E-4</c:v>
              </c:pt>
              <c:pt idx="89">
                <c:v>1.8660197798096661E-4</c:v>
              </c:pt>
              <c:pt idx="90">
                <c:v>3.358835603657399E-4</c:v>
              </c:pt>
              <c:pt idx="91">
                <c:v>2.6124276917335323E-4</c:v>
              </c:pt>
              <c:pt idx="92">
                <c:v>2.9856316476954654E-4</c:v>
              </c:pt>
              <c:pt idx="93">
                <c:v>3.7320395596193317E-5</c:v>
              </c:pt>
              <c:pt idx="94">
                <c:v>7.4640791192386635E-5</c:v>
              </c:pt>
              <c:pt idx="95">
                <c:v>7.4640791192386635E-5</c:v>
              </c:pt>
              <c:pt idx="96">
                <c:v>1.8660197798096661E-4</c:v>
              </c:pt>
              <c:pt idx="97">
                <c:v>1.1196118678857996E-4</c:v>
              </c:pt>
              <c:pt idx="98">
                <c:v>1.1196118678857996E-4</c:v>
              </c:pt>
              <c:pt idx="99">
                <c:v>1.4928158238477327E-4</c:v>
              </c:pt>
              <c:pt idx="100">
                <c:v>1.1196118678857996E-4</c:v>
              </c:pt>
              <c:pt idx="101">
                <c:v>7.4640791192386635E-5</c:v>
              </c:pt>
              <c:pt idx="102">
                <c:v>0</c:v>
              </c:pt>
              <c:pt idx="103">
                <c:v>3.7320395596193317E-5</c:v>
              </c:pt>
              <c:pt idx="104">
                <c:v>3.7320395596193317E-5</c:v>
              </c:pt>
              <c:pt idx="105">
                <c:v>1.1196118678857996E-4</c:v>
              </c:pt>
              <c:pt idx="106">
                <c:v>1.1196118678857996E-4</c:v>
              </c:pt>
              <c:pt idx="107">
                <c:v>7.4640791192386635E-5</c:v>
              </c:pt>
              <c:pt idx="108">
                <c:v>3.7320395596193317E-5</c:v>
              </c:pt>
              <c:pt idx="109">
                <c:v>0</c:v>
              </c:pt>
              <c:pt idx="110">
                <c:v>3.7320395596193317E-5</c:v>
              </c:pt>
              <c:pt idx="111">
                <c:v>0</c:v>
              </c:pt>
              <c:pt idx="112">
                <c:v>1.1196118678857996E-4</c:v>
              </c:pt>
              <c:pt idx="113">
                <c:v>1.1196118678857996E-4</c:v>
              </c:pt>
              <c:pt idx="114">
                <c:v>0</c:v>
              </c:pt>
              <c:pt idx="115">
                <c:v>3.7320395596193317E-5</c:v>
              </c:pt>
              <c:pt idx="116">
                <c:v>7.4640791192386635E-5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3.7320395596193317E-5</c:v>
              </c:pt>
              <c:pt idx="121">
                <c:v>7.4640791192386635E-5</c:v>
              </c:pt>
              <c:pt idx="122">
                <c:v>0</c:v>
              </c:pt>
              <c:pt idx="123">
                <c:v>3.7320395596193317E-5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3.7320395596193317E-5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3.7320395596193317E-5</c:v>
              </c:pt>
              <c:pt idx="135">
                <c:v>0</c:v>
              </c:pt>
              <c:pt idx="136">
                <c:v>0</c:v>
              </c:pt>
              <c:pt idx="137">
                <c:v>7.4640791192386635E-5</c:v>
              </c:pt>
              <c:pt idx="138">
                <c:v>3.7320395596193317E-5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3.7320395596193317E-5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3.7320395596193317E-5</c:v>
              </c:pt>
              <c:pt idx="148">
                <c:v>0</c:v>
              </c:pt>
              <c:pt idx="149">
                <c:v>3.7320395596193317E-5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3.7320395596193317E-5</c:v>
              </c:pt>
              <c:pt idx="156">
                <c:v>3.7320395596193317E-5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00B-42D0-A609-D9D08F800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726702527"/>
        <c:axId val="726707807"/>
      </c:lineChart>
      <c:catAx>
        <c:axId val="7267025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cap="none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 cap="none" baseline="0"/>
                  <a:t>Particle size referenced to Diameter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cap="none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707807"/>
        <c:crosses val="autoZero"/>
        <c:auto val="1"/>
        <c:lblAlgn val="ctr"/>
        <c:lblOffset val="100"/>
        <c:noMultiLvlLbl val="0"/>
      </c:catAx>
      <c:valAx>
        <c:axId val="72670780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702527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Shape ratio by morphology class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Solid Core </c:v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Lit>
              <c:formatCode>General</c:formatCode>
              <c:ptCount val="40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</c:numLit>
          </c:cat>
          <c:val>
            <c:numLit>
              <c:formatCode>General</c:formatCode>
              <c:ptCount val="40"/>
              <c:pt idx="0">
                <c:v>1.0700909577314071E-4</c:v>
              </c:pt>
              <c:pt idx="1">
                <c:v>1.9261637239165329E-3</c:v>
              </c:pt>
              <c:pt idx="2">
                <c:v>1.3162118780096307E-2</c:v>
              </c:pt>
              <c:pt idx="3">
                <c:v>6.2439807383627609E-2</c:v>
              </c:pt>
              <c:pt idx="4">
                <c:v>0.16661316211878011</c:v>
              </c:pt>
              <c:pt idx="5">
                <c:v>0.25318352059925092</c:v>
              </c:pt>
              <c:pt idx="6">
                <c:v>0.24157303370786518</c:v>
              </c:pt>
              <c:pt idx="7">
                <c:v>0.15222043873729266</c:v>
              </c:pt>
              <c:pt idx="8">
                <c:v>6.66131621187801E-2</c:v>
              </c:pt>
              <c:pt idx="9">
                <c:v>2.2364901016586409E-2</c:v>
              </c:pt>
              <c:pt idx="10">
                <c:v>6.4740502942750135E-3</c:v>
              </c:pt>
              <c:pt idx="11">
                <c:v>2.7287319422150884E-3</c:v>
              </c:pt>
              <c:pt idx="12">
                <c:v>2.1936864633493847E-3</c:v>
              </c:pt>
              <c:pt idx="13">
                <c:v>1.3911182450508292E-3</c:v>
              </c:pt>
              <c:pt idx="14">
                <c:v>9.6308186195826644E-4</c:v>
              </c:pt>
              <c:pt idx="15">
                <c:v>8.0256821829855537E-4</c:v>
              </c:pt>
              <c:pt idx="16">
                <c:v>3.2102728731942215E-4</c:v>
              </c:pt>
              <c:pt idx="17">
                <c:v>3.2102728731942215E-4</c:v>
              </c:pt>
              <c:pt idx="18">
                <c:v>5.8855002675227397E-4</c:v>
              </c:pt>
              <c:pt idx="19">
                <c:v>2.6752273943285177E-4</c:v>
              </c:pt>
              <c:pt idx="20">
                <c:v>5.3504547886570354E-4</c:v>
              </c:pt>
              <c:pt idx="21">
                <c:v>3.2102728731942215E-4</c:v>
              </c:pt>
              <c:pt idx="22">
                <c:v>2.6752273943285177E-4</c:v>
              </c:pt>
              <c:pt idx="23">
                <c:v>5.3504547886570354E-4</c:v>
              </c:pt>
              <c:pt idx="24">
                <c:v>2.6752273943285177E-4</c:v>
              </c:pt>
              <c:pt idx="25">
                <c:v>1.0700909577314071E-4</c:v>
              </c:pt>
              <c:pt idx="26">
                <c:v>1.6051364365971107E-4</c:v>
              </c:pt>
              <c:pt idx="27">
                <c:v>4.8154093097913322E-4</c:v>
              </c:pt>
              <c:pt idx="28">
                <c:v>2.1401819154628142E-4</c:v>
              </c:pt>
              <c:pt idx="29">
                <c:v>5.3504547886570356E-5</c:v>
              </c:pt>
              <c:pt idx="30">
                <c:v>1.0700909577314071E-4</c:v>
              </c:pt>
              <c:pt idx="31">
                <c:v>5.3504547886570356E-5</c:v>
              </c:pt>
              <c:pt idx="32">
                <c:v>1.6051364365971107E-4</c:v>
              </c:pt>
              <c:pt idx="33">
                <c:v>0</c:v>
              </c:pt>
              <c:pt idx="34">
                <c:v>1.0700909577314071E-4</c:v>
              </c:pt>
              <c:pt idx="35">
                <c:v>1.6051364365971107E-4</c:v>
              </c:pt>
              <c:pt idx="36">
                <c:v>2.1401819154628142E-4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D5D-4332-9BA1-B01070A9DF85}"/>
            </c:ext>
          </c:extLst>
        </c:ser>
        <c:ser>
          <c:idx val="1"/>
          <c:order val="1"/>
          <c:tx>
            <c:v>Biphasic Split 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Lit>
              <c:formatCode>General</c:formatCode>
              <c:ptCount val="40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</c:numLit>
          </c:cat>
          <c:val>
            <c:numLit>
              <c:formatCode>General</c:formatCode>
              <c:ptCount val="4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1.1869436201780416E-2</c:v>
              </c:pt>
              <c:pt idx="4">
                <c:v>3.5608308605341248E-2</c:v>
              </c:pt>
              <c:pt idx="5">
                <c:v>8.6053412462908013E-2</c:v>
              </c:pt>
              <c:pt idx="6">
                <c:v>0.24035608308605341</c:v>
              </c:pt>
              <c:pt idx="7">
                <c:v>0.26112759643916916</c:v>
              </c:pt>
              <c:pt idx="8">
                <c:v>0.20474777448071216</c:v>
              </c:pt>
              <c:pt idx="9">
                <c:v>0.11869436201780416</c:v>
              </c:pt>
              <c:pt idx="10">
                <c:v>2.967359050445104E-2</c:v>
              </c:pt>
              <c:pt idx="11">
                <c:v>2.967359050445104E-3</c:v>
              </c:pt>
              <c:pt idx="12">
                <c:v>2.967359050445104E-3</c:v>
              </c:pt>
              <c:pt idx="13">
                <c:v>2.967359050445104E-3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2.967359050445104E-3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D5D-4332-9BA1-B01070A9DF85}"/>
            </c:ext>
          </c:extLst>
        </c:ser>
        <c:ser>
          <c:idx val="2"/>
          <c:order val="2"/>
          <c:tx>
            <c:v>Biphasic Dense</c:v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Lit>
              <c:formatCode>General</c:formatCode>
              <c:ptCount val="40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</c:numLit>
          </c:cat>
          <c:val>
            <c:numLit>
              <c:formatCode>General</c:formatCode>
              <c:ptCount val="40"/>
              <c:pt idx="0">
                <c:v>0</c:v>
              </c:pt>
              <c:pt idx="1">
                <c:v>1.2873326467559217E-4</c:v>
              </c:pt>
              <c:pt idx="2">
                <c:v>5.1493305870236867E-4</c:v>
              </c:pt>
              <c:pt idx="3">
                <c:v>2.3171987641606591E-3</c:v>
              </c:pt>
              <c:pt idx="4">
                <c:v>1.7507723995880537E-2</c:v>
              </c:pt>
              <c:pt idx="5">
                <c:v>6.6683831101956748E-2</c:v>
              </c:pt>
              <c:pt idx="6">
                <c:v>0.157826982492276</c:v>
              </c:pt>
              <c:pt idx="7">
                <c:v>0.2318486096807415</c:v>
              </c:pt>
              <c:pt idx="8">
                <c:v>0.24639546858908343</c:v>
              </c:pt>
              <c:pt idx="9">
                <c:v>0.15396498455200824</c:v>
              </c:pt>
              <c:pt idx="10">
                <c:v>6.8614830072090627E-2</c:v>
              </c:pt>
              <c:pt idx="11">
                <c:v>2.1498455200823892E-2</c:v>
              </c:pt>
              <c:pt idx="12">
                <c:v>8.3676622039134917E-3</c:v>
              </c:pt>
              <c:pt idx="13">
                <c:v>5.5355303810504632E-3</c:v>
              </c:pt>
              <c:pt idx="14">
                <c:v>3.2183316168898045E-3</c:v>
              </c:pt>
              <c:pt idx="15">
                <c:v>3.7332646755921729E-3</c:v>
              </c:pt>
              <c:pt idx="16">
                <c:v>2.4459320288362511E-3</c:v>
              </c:pt>
              <c:pt idx="17">
                <c:v>1.0298661174047373E-3</c:v>
              </c:pt>
              <c:pt idx="18">
                <c:v>1.0298661174047373E-3</c:v>
              </c:pt>
              <c:pt idx="19">
                <c:v>6.436663233779609E-4</c:v>
              </c:pt>
              <c:pt idx="20">
                <c:v>2.5746652935118434E-4</c:v>
              </c:pt>
              <c:pt idx="21">
                <c:v>5.1493305870236867E-4</c:v>
              </c:pt>
              <c:pt idx="22">
                <c:v>5.1493305870236867E-4</c:v>
              </c:pt>
              <c:pt idx="23">
                <c:v>5.1493305870236867E-4</c:v>
              </c:pt>
              <c:pt idx="24">
                <c:v>1.4160659114315138E-3</c:v>
              </c:pt>
              <c:pt idx="25">
                <c:v>6.436663233779609E-4</c:v>
              </c:pt>
              <c:pt idx="26">
                <c:v>5.1493305870236867E-4</c:v>
              </c:pt>
              <c:pt idx="27">
                <c:v>1.2873326467559217E-4</c:v>
              </c:pt>
              <c:pt idx="28">
                <c:v>2.5746652935118434E-4</c:v>
              </c:pt>
              <c:pt idx="29">
                <c:v>5.1493305870236867E-4</c:v>
              </c:pt>
              <c:pt idx="30">
                <c:v>1.2873326467559217E-4</c:v>
              </c:pt>
              <c:pt idx="31">
                <c:v>1.2873326467559217E-4</c:v>
              </c:pt>
              <c:pt idx="32">
                <c:v>3.8619979402677651E-4</c:v>
              </c:pt>
              <c:pt idx="33">
                <c:v>2.5746652935118434E-4</c:v>
              </c:pt>
              <c:pt idx="34">
                <c:v>0</c:v>
              </c:pt>
              <c:pt idx="35">
                <c:v>0</c:v>
              </c:pt>
              <c:pt idx="36">
                <c:v>2.5746652935118434E-4</c:v>
              </c:pt>
              <c:pt idx="37">
                <c:v>0</c:v>
              </c:pt>
              <c:pt idx="38">
                <c:v>2.5746652935118434E-4</c:v>
              </c:pt>
              <c:pt idx="3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D5D-4332-9BA1-B01070A9D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288127"/>
        <c:axId val="390281887"/>
      </c:lineChart>
      <c:catAx>
        <c:axId val="39028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81887"/>
        <c:crosses val="autoZero"/>
        <c:auto val="1"/>
        <c:lblAlgn val="ctr"/>
        <c:lblOffset val="100"/>
        <c:noMultiLvlLbl val="0"/>
      </c:catAx>
      <c:valAx>
        <c:axId val="390281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88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Shape ratio by morphology class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Solid Core </c:v>
          </c:tx>
          <c:spPr>
            <a:ln w="22225" cap="rnd" cmpd="sng" algn="ctr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0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</c:numLit>
          </c:cat>
          <c:val>
            <c:numLit>
              <c:formatCode>General</c:formatCode>
              <c:ptCount val="40"/>
              <c:pt idx="0">
                <c:v>1.0700909577314071E-4</c:v>
              </c:pt>
              <c:pt idx="1">
                <c:v>1.9261637239165329E-3</c:v>
              </c:pt>
              <c:pt idx="2">
                <c:v>1.3162118780096307E-2</c:v>
              </c:pt>
              <c:pt idx="3">
                <c:v>6.2439807383627609E-2</c:v>
              </c:pt>
              <c:pt idx="4">
                <c:v>0.16661316211878011</c:v>
              </c:pt>
              <c:pt idx="5">
                <c:v>0.25318352059925092</c:v>
              </c:pt>
              <c:pt idx="6">
                <c:v>0.24157303370786518</c:v>
              </c:pt>
              <c:pt idx="7">
                <c:v>0.15222043873729266</c:v>
              </c:pt>
              <c:pt idx="8">
                <c:v>6.66131621187801E-2</c:v>
              </c:pt>
              <c:pt idx="9">
                <c:v>2.2364901016586409E-2</c:v>
              </c:pt>
              <c:pt idx="10">
                <c:v>6.4740502942750135E-3</c:v>
              </c:pt>
              <c:pt idx="11">
                <c:v>2.7287319422150884E-3</c:v>
              </c:pt>
              <c:pt idx="12">
                <c:v>2.1936864633493847E-3</c:v>
              </c:pt>
              <c:pt idx="13">
                <c:v>1.3911182450508292E-3</c:v>
              </c:pt>
              <c:pt idx="14">
                <c:v>9.6308186195826644E-4</c:v>
              </c:pt>
              <c:pt idx="15">
                <c:v>8.0256821829855537E-4</c:v>
              </c:pt>
              <c:pt idx="16">
                <c:v>3.2102728731942215E-4</c:v>
              </c:pt>
              <c:pt idx="17">
                <c:v>3.2102728731942215E-4</c:v>
              </c:pt>
              <c:pt idx="18">
                <c:v>5.8855002675227397E-4</c:v>
              </c:pt>
              <c:pt idx="19">
                <c:v>2.6752273943285177E-4</c:v>
              </c:pt>
              <c:pt idx="20">
                <c:v>5.3504547886570354E-4</c:v>
              </c:pt>
              <c:pt idx="21">
                <c:v>3.2102728731942215E-4</c:v>
              </c:pt>
              <c:pt idx="22">
                <c:v>2.6752273943285177E-4</c:v>
              </c:pt>
              <c:pt idx="23">
                <c:v>5.3504547886570354E-4</c:v>
              </c:pt>
              <c:pt idx="24">
                <c:v>2.6752273943285177E-4</c:v>
              </c:pt>
              <c:pt idx="25">
                <c:v>1.0700909577314071E-4</c:v>
              </c:pt>
              <c:pt idx="26">
                <c:v>1.6051364365971107E-4</c:v>
              </c:pt>
              <c:pt idx="27">
                <c:v>4.8154093097913322E-4</c:v>
              </c:pt>
              <c:pt idx="28">
                <c:v>2.1401819154628142E-4</c:v>
              </c:pt>
              <c:pt idx="29">
                <c:v>5.3504547886570356E-5</c:v>
              </c:pt>
              <c:pt idx="30">
                <c:v>1.0700909577314071E-4</c:v>
              </c:pt>
              <c:pt idx="31">
                <c:v>5.3504547886570356E-5</c:v>
              </c:pt>
              <c:pt idx="32">
                <c:v>1.6051364365971107E-4</c:v>
              </c:pt>
              <c:pt idx="33">
                <c:v>0</c:v>
              </c:pt>
              <c:pt idx="34">
                <c:v>1.0700909577314071E-4</c:v>
              </c:pt>
              <c:pt idx="35">
                <c:v>1.6051364365971107E-4</c:v>
              </c:pt>
              <c:pt idx="36">
                <c:v>2.1401819154628142E-4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8C6-4967-8E9F-B3EAA62ACE87}"/>
            </c:ext>
          </c:extLst>
        </c:ser>
        <c:ser>
          <c:idx val="1"/>
          <c:order val="1"/>
          <c:tx>
            <c:v>Biphasic Split </c:v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0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</c:numLit>
          </c:cat>
          <c:val>
            <c:numLit>
              <c:formatCode>General</c:formatCode>
              <c:ptCount val="4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1.1869436201780416E-2</c:v>
              </c:pt>
              <c:pt idx="4">
                <c:v>3.5608308605341248E-2</c:v>
              </c:pt>
              <c:pt idx="5">
                <c:v>8.6053412462908013E-2</c:v>
              </c:pt>
              <c:pt idx="6">
                <c:v>0.24035608308605341</c:v>
              </c:pt>
              <c:pt idx="7">
                <c:v>0.26112759643916916</c:v>
              </c:pt>
              <c:pt idx="8">
                <c:v>0.20474777448071216</c:v>
              </c:pt>
              <c:pt idx="9">
                <c:v>0.11869436201780416</c:v>
              </c:pt>
              <c:pt idx="10">
                <c:v>2.967359050445104E-2</c:v>
              </c:pt>
              <c:pt idx="11">
                <c:v>2.967359050445104E-3</c:v>
              </c:pt>
              <c:pt idx="12">
                <c:v>2.967359050445104E-3</c:v>
              </c:pt>
              <c:pt idx="13">
                <c:v>2.967359050445104E-3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2.967359050445104E-3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8C6-4967-8E9F-B3EAA62ACE87}"/>
            </c:ext>
          </c:extLst>
        </c:ser>
        <c:ser>
          <c:idx val="2"/>
          <c:order val="2"/>
          <c:tx>
            <c:v>Biphasic Dense</c:v>
          </c:tx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0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</c:numLit>
          </c:cat>
          <c:val>
            <c:numLit>
              <c:formatCode>General</c:formatCode>
              <c:ptCount val="40"/>
              <c:pt idx="0">
                <c:v>0</c:v>
              </c:pt>
              <c:pt idx="1">
                <c:v>1.2873326467559217E-4</c:v>
              </c:pt>
              <c:pt idx="2">
                <c:v>5.1493305870236867E-4</c:v>
              </c:pt>
              <c:pt idx="3">
                <c:v>2.3171987641606591E-3</c:v>
              </c:pt>
              <c:pt idx="4">
                <c:v>1.7507723995880537E-2</c:v>
              </c:pt>
              <c:pt idx="5">
                <c:v>6.6683831101956748E-2</c:v>
              </c:pt>
              <c:pt idx="6">
                <c:v>0.157826982492276</c:v>
              </c:pt>
              <c:pt idx="7">
                <c:v>0.2318486096807415</c:v>
              </c:pt>
              <c:pt idx="8">
                <c:v>0.24639546858908343</c:v>
              </c:pt>
              <c:pt idx="9">
                <c:v>0.15396498455200824</c:v>
              </c:pt>
              <c:pt idx="10">
                <c:v>6.8614830072090627E-2</c:v>
              </c:pt>
              <c:pt idx="11">
                <c:v>2.1498455200823892E-2</c:v>
              </c:pt>
              <c:pt idx="12">
                <c:v>8.3676622039134917E-3</c:v>
              </c:pt>
              <c:pt idx="13">
                <c:v>5.5355303810504632E-3</c:v>
              </c:pt>
              <c:pt idx="14">
                <c:v>3.2183316168898045E-3</c:v>
              </c:pt>
              <c:pt idx="15">
                <c:v>3.7332646755921729E-3</c:v>
              </c:pt>
              <c:pt idx="16">
                <c:v>2.4459320288362511E-3</c:v>
              </c:pt>
              <c:pt idx="17">
                <c:v>1.0298661174047373E-3</c:v>
              </c:pt>
              <c:pt idx="18">
                <c:v>1.0298661174047373E-3</c:v>
              </c:pt>
              <c:pt idx="19">
                <c:v>6.436663233779609E-4</c:v>
              </c:pt>
              <c:pt idx="20">
                <c:v>2.5746652935118434E-4</c:v>
              </c:pt>
              <c:pt idx="21">
                <c:v>5.1493305870236867E-4</c:v>
              </c:pt>
              <c:pt idx="22">
                <c:v>5.1493305870236867E-4</c:v>
              </c:pt>
              <c:pt idx="23">
                <c:v>5.1493305870236867E-4</c:v>
              </c:pt>
              <c:pt idx="24">
                <c:v>1.4160659114315138E-3</c:v>
              </c:pt>
              <c:pt idx="25">
                <c:v>6.436663233779609E-4</c:v>
              </c:pt>
              <c:pt idx="26">
                <c:v>5.1493305870236867E-4</c:v>
              </c:pt>
              <c:pt idx="27">
                <c:v>1.2873326467559217E-4</c:v>
              </c:pt>
              <c:pt idx="28">
                <c:v>2.5746652935118434E-4</c:v>
              </c:pt>
              <c:pt idx="29">
                <c:v>5.1493305870236867E-4</c:v>
              </c:pt>
              <c:pt idx="30">
                <c:v>1.2873326467559217E-4</c:v>
              </c:pt>
              <c:pt idx="31">
                <c:v>1.2873326467559217E-4</c:v>
              </c:pt>
              <c:pt idx="32">
                <c:v>3.8619979402677651E-4</c:v>
              </c:pt>
              <c:pt idx="33">
                <c:v>2.5746652935118434E-4</c:v>
              </c:pt>
              <c:pt idx="34">
                <c:v>0</c:v>
              </c:pt>
              <c:pt idx="35">
                <c:v>0</c:v>
              </c:pt>
              <c:pt idx="36">
                <c:v>2.5746652935118434E-4</c:v>
              </c:pt>
              <c:pt idx="37">
                <c:v>0</c:v>
              </c:pt>
              <c:pt idx="38">
                <c:v>2.5746652935118434E-4</c:v>
              </c:pt>
              <c:pt idx="3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8C6-4967-8E9F-B3EAA62AC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390288127"/>
        <c:axId val="390281887"/>
      </c:lineChart>
      <c:catAx>
        <c:axId val="390288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cap="none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cap="none" baseline="0"/>
                  <a:t>Shape Ratio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cap="none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81887"/>
        <c:crosses val="autoZero"/>
        <c:auto val="1"/>
        <c:lblAlgn val="ctr"/>
        <c:lblOffset val="100"/>
        <c:noMultiLvlLbl val="0"/>
      </c:catAx>
      <c:valAx>
        <c:axId val="39028188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 / morphological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88127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Diameter by Morphology class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Solid Core </c:v>
          </c:tx>
          <c:spPr>
            <a:ln w="22225" cap="rnd" cmpd="sng" algn="ctr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0"/>
              <c:pt idx="0">
                <c:v>20</c:v>
              </c:pt>
              <c:pt idx="1">
                <c:v>22</c:v>
              </c:pt>
              <c:pt idx="2">
                <c:v>25</c:v>
              </c:pt>
              <c:pt idx="3">
                <c:v>28</c:v>
              </c:pt>
              <c:pt idx="4">
                <c:v>31</c:v>
              </c:pt>
              <c:pt idx="5">
                <c:v>34</c:v>
              </c:pt>
              <c:pt idx="6">
                <c:v>37</c:v>
              </c:pt>
              <c:pt idx="7">
                <c:v>40</c:v>
              </c:pt>
              <c:pt idx="8">
                <c:v>43</c:v>
              </c:pt>
              <c:pt idx="9">
                <c:v>46</c:v>
              </c:pt>
              <c:pt idx="10">
                <c:v>49</c:v>
              </c:pt>
              <c:pt idx="11">
                <c:v>52</c:v>
              </c:pt>
              <c:pt idx="12">
                <c:v>55</c:v>
              </c:pt>
              <c:pt idx="13">
                <c:v>58</c:v>
              </c:pt>
              <c:pt idx="14">
                <c:v>61</c:v>
              </c:pt>
              <c:pt idx="15">
                <c:v>64</c:v>
              </c:pt>
              <c:pt idx="16">
                <c:v>67</c:v>
              </c:pt>
              <c:pt idx="17">
                <c:v>70</c:v>
              </c:pt>
              <c:pt idx="18">
                <c:v>73</c:v>
              </c:pt>
              <c:pt idx="19">
                <c:v>76</c:v>
              </c:pt>
              <c:pt idx="20">
                <c:v>79</c:v>
              </c:pt>
              <c:pt idx="21">
                <c:v>82</c:v>
              </c:pt>
              <c:pt idx="22">
                <c:v>85</c:v>
              </c:pt>
              <c:pt idx="23">
                <c:v>88</c:v>
              </c:pt>
              <c:pt idx="24">
                <c:v>91</c:v>
              </c:pt>
              <c:pt idx="25">
                <c:v>94</c:v>
              </c:pt>
              <c:pt idx="26">
                <c:v>97</c:v>
              </c:pt>
              <c:pt idx="27">
                <c:v>100</c:v>
              </c:pt>
              <c:pt idx="28">
                <c:v>103</c:v>
              </c:pt>
              <c:pt idx="29">
                <c:v>106</c:v>
              </c:pt>
              <c:pt idx="30">
                <c:v>109</c:v>
              </c:pt>
              <c:pt idx="31">
                <c:v>112</c:v>
              </c:pt>
              <c:pt idx="32">
                <c:v>115</c:v>
              </c:pt>
              <c:pt idx="33">
                <c:v>118</c:v>
              </c:pt>
              <c:pt idx="34">
                <c:v>121</c:v>
              </c:pt>
              <c:pt idx="35">
                <c:v>124</c:v>
              </c:pt>
              <c:pt idx="36">
                <c:v>127</c:v>
              </c:pt>
              <c:pt idx="37">
                <c:v>130</c:v>
              </c:pt>
              <c:pt idx="38">
                <c:v>133</c:v>
              </c:pt>
              <c:pt idx="39">
                <c:v>136</c:v>
              </c:pt>
              <c:pt idx="40">
                <c:v>139</c:v>
              </c:pt>
              <c:pt idx="41">
                <c:v>142</c:v>
              </c:pt>
              <c:pt idx="42">
                <c:v>145</c:v>
              </c:pt>
              <c:pt idx="43">
                <c:v>148</c:v>
              </c:pt>
              <c:pt idx="44">
                <c:v>151</c:v>
              </c:pt>
              <c:pt idx="45">
                <c:v>154</c:v>
              </c:pt>
              <c:pt idx="46">
                <c:v>157</c:v>
              </c:pt>
              <c:pt idx="47">
                <c:v>160</c:v>
              </c:pt>
              <c:pt idx="48">
                <c:v>163</c:v>
              </c:pt>
              <c:pt idx="49">
                <c:v>166</c:v>
              </c:pt>
              <c:pt idx="50">
                <c:v>169</c:v>
              </c:pt>
              <c:pt idx="51">
                <c:v>172</c:v>
              </c:pt>
              <c:pt idx="52">
                <c:v>175</c:v>
              </c:pt>
              <c:pt idx="53">
                <c:v>178</c:v>
              </c:pt>
              <c:pt idx="54">
                <c:v>181</c:v>
              </c:pt>
              <c:pt idx="55">
                <c:v>184</c:v>
              </c:pt>
              <c:pt idx="56">
                <c:v>187</c:v>
              </c:pt>
              <c:pt idx="57">
                <c:v>190</c:v>
              </c:pt>
              <c:pt idx="58">
                <c:v>193</c:v>
              </c:pt>
              <c:pt idx="59">
                <c:v>196</c:v>
              </c:pt>
              <c:pt idx="60">
                <c:v>199</c:v>
              </c:pt>
              <c:pt idx="61">
                <c:v>202</c:v>
              </c:pt>
              <c:pt idx="62">
                <c:v>205</c:v>
              </c:pt>
              <c:pt idx="63">
                <c:v>208</c:v>
              </c:pt>
              <c:pt idx="64">
                <c:v>211</c:v>
              </c:pt>
              <c:pt idx="65">
                <c:v>214</c:v>
              </c:pt>
              <c:pt idx="66">
                <c:v>217</c:v>
              </c:pt>
              <c:pt idx="67">
                <c:v>220</c:v>
              </c:pt>
              <c:pt idx="68">
                <c:v>223</c:v>
              </c:pt>
              <c:pt idx="69">
                <c:v>226</c:v>
              </c:pt>
              <c:pt idx="70">
                <c:v>229</c:v>
              </c:pt>
              <c:pt idx="71">
                <c:v>232</c:v>
              </c:pt>
              <c:pt idx="72">
                <c:v>235</c:v>
              </c:pt>
              <c:pt idx="73">
                <c:v>238</c:v>
              </c:pt>
              <c:pt idx="74">
                <c:v>241</c:v>
              </c:pt>
              <c:pt idx="75">
                <c:v>244</c:v>
              </c:pt>
              <c:pt idx="76">
                <c:v>247</c:v>
              </c:pt>
              <c:pt idx="77">
                <c:v>250</c:v>
              </c:pt>
              <c:pt idx="78">
                <c:v>253</c:v>
              </c:pt>
              <c:pt idx="79">
                <c:v>256</c:v>
              </c:pt>
            </c:numLit>
          </c:cat>
          <c:val>
            <c:numLit>
              <c:formatCode>General</c:formatCode>
              <c:ptCount val="8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5.5109684323167473E-3</c:v>
              </c:pt>
              <c:pt idx="6">
                <c:v>6.2600321027287326E-2</c:v>
              </c:pt>
              <c:pt idx="7">
                <c:v>0.14649545211342965</c:v>
              </c:pt>
              <c:pt idx="8">
                <c:v>0.17693953986088817</c:v>
              </c:pt>
              <c:pt idx="9">
                <c:v>0.16853932584269662</c:v>
              </c:pt>
              <c:pt idx="10">
                <c:v>0.13686463349384698</c:v>
              </c:pt>
              <c:pt idx="11">
                <c:v>0.11738897806313536</c:v>
              </c:pt>
              <c:pt idx="12">
                <c:v>7.7956126270733006E-2</c:v>
              </c:pt>
              <c:pt idx="13">
                <c:v>5.200642054574639E-2</c:v>
              </c:pt>
              <c:pt idx="14">
                <c:v>2.6966292134831461E-2</c:v>
              </c:pt>
              <c:pt idx="15">
                <c:v>1.4820759764579989E-2</c:v>
              </c:pt>
              <c:pt idx="16">
                <c:v>6.8485821294810055E-3</c:v>
              </c:pt>
              <c:pt idx="17">
                <c:v>2.9427501337613697E-3</c:v>
              </c:pt>
              <c:pt idx="18">
                <c:v>1.2841091492776886E-3</c:v>
              </c:pt>
              <c:pt idx="19">
                <c:v>6.420545746388443E-4</c:v>
              </c:pt>
              <c:pt idx="20">
                <c:v>4.8154093097913322E-4</c:v>
              </c:pt>
              <c:pt idx="21">
                <c:v>4.8154093097913322E-4</c:v>
              </c:pt>
              <c:pt idx="22">
                <c:v>5.3504547886570354E-4</c:v>
              </c:pt>
              <c:pt idx="23">
                <c:v>1.0700909577314071E-4</c:v>
              </c:pt>
              <c:pt idx="24">
                <c:v>1.6051364365971107E-4</c:v>
              </c:pt>
              <c:pt idx="25">
                <c:v>1.6051364365971107E-4</c:v>
              </c:pt>
              <c:pt idx="26">
                <c:v>5.3504547886570356E-5</c:v>
              </c:pt>
              <c:pt idx="27">
                <c:v>5.3504547886570356E-5</c:v>
              </c:pt>
              <c:pt idx="28">
                <c:v>0</c:v>
              </c:pt>
              <c:pt idx="29">
                <c:v>0</c:v>
              </c:pt>
              <c:pt idx="30">
                <c:v>5.3504547886570356E-5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5.3504547886570356E-5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D00-44AC-A245-C8771ACC6C03}"/>
            </c:ext>
          </c:extLst>
        </c:ser>
        <c:ser>
          <c:idx val="1"/>
          <c:order val="1"/>
          <c:tx>
            <c:v>Biphasic Split </c:v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0"/>
              <c:pt idx="0">
                <c:v>20</c:v>
              </c:pt>
              <c:pt idx="1">
                <c:v>22</c:v>
              </c:pt>
              <c:pt idx="2">
                <c:v>25</c:v>
              </c:pt>
              <c:pt idx="3">
                <c:v>28</c:v>
              </c:pt>
              <c:pt idx="4">
                <c:v>31</c:v>
              </c:pt>
              <c:pt idx="5">
                <c:v>34</c:v>
              </c:pt>
              <c:pt idx="6">
                <c:v>37</c:v>
              </c:pt>
              <c:pt idx="7">
                <c:v>40</c:v>
              </c:pt>
              <c:pt idx="8">
                <c:v>43</c:v>
              </c:pt>
              <c:pt idx="9">
                <c:v>46</c:v>
              </c:pt>
              <c:pt idx="10">
                <c:v>49</c:v>
              </c:pt>
              <c:pt idx="11">
                <c:v>52</c:v>
              </c:pt>
              <c:pt idx="12">
                <c:v>55</c:v>
              </c:pt>
              <c:pt idx="13">
                <c:v>58</c:v>
              </c:pt>
              <c:pt idx="14">
                <c:v>61</c:v>
              </c:pt>
              <c:pt idx="15">
                <c:v>64</c:v>
              </c:pt>
              <c:pt idx="16">
                <c:v>67</c:v>
              </c:pt>
              <c:pt idx="17">
                <c:v>70</c:v>
              </c:pt>
              <c:pt idx="18">
                <c:v>73</c:v>
              </c:pt>
              <c:pt idx="19">
                <c:v>76</c:v>
              </c:pt>
              <c:pt idx="20">
                <c:v>79</c:v>
              </c:pt>
              <c:pt idx="21">
                <c:v>82</c:v>
              </c:pt>
              <c:pt idx="22">
                <c:v>85</c:v>
              </c:pt>
              <c:pt idx="23">
                <c:v>88</c:v>
              </c:pt>
              <c:pt idx="24">
                <c:v>91</c:v>
              </c:pt>
              <c:pt idx="25">
                <c:v>94</c:v>
              </c:pt>
              <c:pt idx="26">
                <c:v>97</c:v>
              </c:pt>
              <c:pt idx="27">
                <c:v>100</c:v>
              </c:pt>
              <c:pt idx="28">
                <c:v>103</c:v>
              </c:pt>
              <c:pt idx="29">
                <c:v>106</c:v>
              </c:pt>
              <c:pt idx="30">
                <c:v>109</c:v>
              </c:pt>
              <c:pt idx="31">
                <c:v>112</c:v>
              </c:pt>
              <c:pt idx="32">
                <c:v>115</c:v>
              </c:pt>
              <c:pt idx="33">
                <c:v>118</c:v>
              </c:pt>
              <c:pt idx="34">
                <c:v>121</c:v>
              </c:pt>
              <c:pt idx="35">
                <c:v>124</c:v>
              </c:pt>
              <c:pt idx="36">
                <c:v>127</c:v>
              </c:pt>
              <c:pt idx="37">
                <c:v>130</c:v>
              </c:pt>
              <c:pt idx="38">
                <c:v>133</c:v>
              </c:pt>
              <c:pt idx="39">
                <c:v>136</c:v>
              </c:pt>
              <c:pt idx="40">
                <c:v>139</c:v>
              </c:pt>
              <c:pt idx="41">
                <c:v>142</c:v>
              </c:pt>
              <c:pt idx="42">
                <c:v>145</c:v>
              </c:pt>
              <c:pt idx="43">
                <c:v>148</c:v>
              </c:pt>
              <c:pt idx="44">
                <c:v>151</c:v>
              </c:pt>
              <c:pt idx="45">
                <c:v>154</c:v>
              </c:pt>
              <c:pt idx="46">
                <c:v>157</c:v>
              </c:pt>
              <c:pt idx="47">
                <c:v>160</c:v>
              </c:pt>
              <c:pt idx="48">
                <c:v>163</c:v>
              </c:pt>
              <c:pt idx="49">
                <c:v>166</c:v>
              </c:pt>
              <c:pt idx="50">
                <c:v>169</c:v>
              </c:pt>
              <c:pt idx="51">
                <c:v>172</c:v>
              </c:pt>
              <c:pt idx="52">
                <c:v>175</c:v>
              </c:pt>
              <c:pt idx="53">
                <c:v>178</c:v>
              </c:pt>
              <c:pt idx="54">
                <c:v>181</c:v>
              </c:pt>
              <c:pt idx="55">
                <c:v>184</c:v>
              </c:pt>
              <c:pt idx="56">
                <c:v>187</c:v>
              </c:pt>
              <c:pt idx="57">
                <c:v>190</c:v>
              </c:pt>
              <c:pt idx="58">
                <c:v>193</c:v>
              </c:pt>
              <c:pt idx="59">
                <c:v>196</c:v>
              </c:pt>
              <c:pt idx="60">
                <c:v>199</c:v>
              </c:pt>
              <c:pt idx="61">
                <c:v>202</c:v>
              </c:pt>
              <c:pt idx="62">
                <c:v>205</c:v>
              </c:pt>
              <c:pt idx="63">
                <c:v>208</c:v>
              </c:pt>
              <c:pt idx="64">
                <c:v>211</c:v>
              </c:pt>
              <c:pt idx="65">
                <c:v>214</c:v>
              </c:pt>
              <c:pt idx="66">
                <c:v>217</c:v>
              </c:pt>
              <c:pt idx="67">
                <c:v>220</c:v>
              </c:pt>
              <c:pt idx="68">
                <c:v>223</c:v>
              </c:pt>
              <c:pt idx="69">
                <c:v>226</c:v>
              </c:pt>
              <c:pt idx="70">
                <c:v>229</c:v>
              </c:pt>
              <c:pt idx="71">
                <c:v>232</c:v>
              </c:pt>
              <c:pt idx="72">
                <c:v>235</c:v>
              </c:pt>
              <c:pt idx="73">
                <c:v>238</c:v>
              </c:pt>
              <c:pt idx="74">
                <c:v>241</c:v>
              </c:pt>
              <c:pt idx="75">
                <c:v>244</c:v>
              </c:pt>
              <c:pt idx="76">
                <c:v>247</c:v>
              </c:pt>
              <c:pt idx="77">
                <c:v>250</c:v>
              </c:pt>
              <c:pt idx="78">
                <c:v>253</c:v>
              </c:pt>
              <c:pt idx="79">
                <c:v>256</c:v>
              </c:pt>
            </c:numLit>
          </c:cat>
          <c:val>
            <c:numLit>
              <c:formatCode>General</c:formatCode>
              <c:ptCount val="8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2.967359050445104E-3</c:v>
              </c:pt>
              <c:pt idx="8">
                <c:v>0</c:v>
              </c:pt>
              <c:pt idx="9">
                <c:v>1.1869436201780416E-2</c:v>
              </c:pt>
              <c:pt idx="10">
                <c:v>3.2640949554896145E-2</c:v>
              </c:pt>
              <c:pt idx="11">
                <c:v>8.0118694362017809E-2</c:v>
              </c:pt>
              <c:pt idx="12">
                <c:v>0.14540059347181009</c:v>
              </c:pt>
              <c:pt idx="13">
                <c:v>0.20771513353115728</c:v>
              </c:pt>
              <c:pt idx="14">
                <c:v>0.19287833827893175</c:v>
              </c:pt>
              <c:pt idx="15">
                <c:v>0.1543026706231454</c:v>
              </c:pt>
              <c:pt idx="16">
                <c:v>7.1216617210682495E-2</c:v>
              </c:pt>
              <c:pt idx="17">
                <c:v>4.1543026706231452E-2</c:v>
              </c:pt>
              <c:pt idx="18">
                <c:v>2.0771513353115726E-2</c:v>
              </c:pt>
              <c:pt idx="19">
                <c:v>1.1869436201780416E-2</c:v>
              </c:pt>
              <c:pt idx="20">
                <c:v>8.9020771513353119E-3</c:v>
              </c:pt>
              <c:pt idx="21">
                <c:v>2.967359050445104E-3</c:v>
              </c:pt>
              <c:pt idx="22">
                <c:v>2.967359050445104E-3</c:v>
              </c:pt>
              <c:pt idx="23">
                <c:v>5.9347181008902079E-3</c:v>
              </c:pt>
              <c:pt idx="24">
                <c:v>0</c:v>
              </c:pt>
              <c:pt idx="25">
                <c:v>0</c:v>
              </c:pt>
              <c:pt idx="26">
                <c:v>2.967359050445104E-3</c:v>
              </c:pt>
              <c:pt idx="27">
                <c:v>0</c:v>
              </c:pt>
              <c:pt idx="28">
                <c:v>0</c:v>
              </c:pt>
              <c:pt idx="29">
                <c:v>2.967359050445104E-3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D00-44AC-A245-C8771ACC6C03}"/>
            </c:ext>
          </c:extLst>
        </c:ser>
        <c:ser>
          <c:idx val="2"/>
          <c:order val="2"/>
          <c:tx>
            <c:v>Biphasic Dense</c:v>
          </c:tx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0"/>
              <c:pt idx="0">
                <c:v>20</c:v>
              </c:pt>
              <c:pt idx="1">
                <c:v>22</c:v>
              </c:pt>
              <c:pt idx="2">
                <c:v>25</c:v>
              </c:pt>
              <c:pt idx="3">
                <c:v>28</c:v>
              </c:pt>
              <c:pt idx="4">
                <c:v>31</c:v>
              </c:pt>
              <c:pt idx="5">
                <c:v>34</c:v>
              </c:pt>
              <c:pt idx="6">
                <c:v>37</c:v>
              </c:pt>
              <c:pt idx="7">
                <c:v>40</c:v>
              </c:pt>
              <c:pt idx="8">
                <c:v>43</c:v>
              </c:pt>
              <c:pt idx="9">
                <c:v>46</c:v>
              </c:pt>
              <c:pt idx="10">
                <c:v>49</c:v>
              </c:pt>
              <c:pt idx="11">
                <c:v>52</c:v>
              </c:pt>
              <c:pt idx="12">
                <c:v>55</c:v>
              </c:pt>
              <c:pt idx="13">
                <c:v>58</c:v>
              </c:pt>
              <c:pt idx="14">
                <c:v>61</c:v>
              </c:pt>
              <c:pt idx="15">
                <c:v>64</c:v>
              </c:pt>
              <c:pt idx="16">
                <c:v>67</c:v>
              </c:pt>
              <c:pt idx="17">
                <c:v>70</c:v>
              </c:pt>
              <c:pt idx="18">
                <c:v>73</c:v>
              </c:pt>
              <c:pt idx="19">
                <c:v>76</c:v>
              </c:pt>
              <c:pt idx="20">
                <c:v>79</c:v>
              </c:pt>
              <c:pt idx="21">
                <c:v>82</c:v>
              </c:pt>
              <c:pt idx="22">
                <c:v>85</c:v>
              </c:pt>
              <c:pt idx="23">
                <c:v>88</c:v>
              </c:pt>
              <c:pt idx="24">
                <c:v>91</c:v>
              </c:pt>
              <c:pt idx="25">
                <c:v>94</c:v>
              </c:pt>
              <c:pt idx="26">
                <c:v>97</c:v>
              </c:pt>
              <c:pt idx="27">
                <c:v>100</c:v>
              </c:pt>
              <c:pt idx="28">
                <c:v>103</c:v>
              </c:pt>
              <c:pt idx="29">
                <c:v>106</c:v>
              </c:pt>
              <c:pt idx="30">
                <c:v>109</c:v>
              </c:pt>
              <c:pt idx="31">
                <c:v>112</c:v>
              </c:pt>
              <c:pt idx="32">
                <c:v>115</c:v>
              </c:pt>
              <c:pt idx="33">
                <c:v>118</c:v>
              </c:pt>
              <c:pt idx="34">
                <c:v>121</c:v>
              </c:pt>
              <c:pt idx="35">
                <c:v>124</c:v>
              </c:pt>
              <c:pt idx="36">
                <c:v>127</c:v>
              </c:pt>
              <c:pt idx="37">
                <c:v>130</c:v>
              </c:pt>
              <c:pt idx="38">
                <c:v>133</c:v>
              </c:pt>
              <c:pt idx="39">
                <c:v>136</c:v>
              </c:pt>
              <c:pt idx="40">
                <c:v>139</c:v>
              </c:pt>
              <c:pt idx="41">
                <c:v>142</c:v>
              </c:pt>
              <c:pt idx="42">
                <c:v>145</c:v>
              </c:pt>
              <c:pt idx="43">
                <c:v>148</c:v>
              </c:pt>
              <c:pt idx="44">
                <c:v>151</c:v>
              </c:pt>
              <c:pt idx="45">
                <c:v>154</c:v>
              </c:pt>
              <c:pt idx="46">
                <c:v>157</c:v>
              </c:pt>
              <c:pt idx="47">
                <c:v>160</c:v>
              </c:pt>
              <c:pt idx="48">
                <c:v>163</c:v>
              </c:pt>
              <c:pt idx="49">
                <c:v>166</c:v>
              </c:pt>
              <c:pt idx="50">
                <c:v>169</c:v>
              </c:pt>
              <c:pt idx="51">
                <c:v>172</c:v>
              </c:pt>
              <c:pt idx="52">
                <c:v>175</c:v>
              </c:pt>
              <c:pt idx="53">
                <c:v>178</c:v>
              </c:pt>
              <c:pt idx="54">
                <c:v>181</c:v>
              </c:pt>
              <c:pt idx="55">
                <c:v>184</c:v>
              </c:pt>
              <c:pt idx="56">
                <c:v>187</c:v>
              </c:pt>
              <c:pt idx="57">
                <c:v>190</c:v>
              </c:pt>
              <c:pt idx="58">
                <c:v>193</c:v>
              </c:pt>
              <c:pt idx="59">
                <c:v>196</c:v>
              </c:pt>
              <c:pt idx="60">
                <c:v>199</c:v>
              </c:pt>
              <c:pt idx="61">
                <c:v>202</c:v>
              </c:pt>
              <c:pt idx="62">
                <c:v>205</c:v>
              </c:pt>
              <c:pt idx="63">
                <c:v>208</c:v>
              </c:pt>
              <c:pt idx="64">
                <c:v>211</c:v>
              </c:pt>
              <c:pt idx="65">
                <c:v>214</c:v>
              </c:pt>
              <c:pt idx="66">
                <c:v>217</c:v>
              </c:pt>
              <c:pt idx="67">
                <c:v>220</c:v>
              </c:pt>
              <c:pt idx="68">
                <c:v>223</c:v>
              </c:pt>
              <c:pt idx="69">
                <c:v>226</c:v>
              </c:pt>
              <c:pt idx="70">
                <c:v>229</c:v>
              </c:pt>
              <c:pt idx="71">
                <c:v>232</c:v>
              </c:pt>
              <c:pt idx="72">
                <c:v>235</c:v>
              </c:pt>
              <c:pt idx="73">
                <c:v>238</c:v>
              </c:pt>
              <c:pt idx="74">
                <c:v>241</c:v>
              </c:pt>
              <c:pt idx="75">
                <c:v>244</c:v>
              </c:pt>
              <c:pt idx="76">
                <c:v>247</c:v>
              </c:pt>
              <c:pt idx="77">
                <c:v>250</c:v>
              </c:pt>
              <c:pt idx="78">
                <c:v>253</c:v>
              </c:pt>
              <c:pt idx="79">
                <c:v>256</c:v>
              </c:pt>
            </c:numLit>
          </c:cat>
          <c:val>
            <c:numLit>
              <c:formatCode>General</c:formatCode>
              <c:ptCount val="8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1.2871669455528383E-4</c:v>
              </c:pt>
              <c:pt idx="7">
                <c:v>9.0101686188698673E-4</c:v>
              </c:pt>
              <c:pt idx="8">
                <c:v>1.6733170292186897E-3</c:v>
              </c:pt>
              <c:pt idx="9">
                <c:v>7.0794182005406098E-3</c:v>
              </c:pt>
              <c:pt idx="10">
                <c:v>2.1624404685287681E-2</c:v>
              </c:pt>
              <c:pt idx="11">
                <c:v>4.6338010039902178E-2</c:v>
              </c:pt>
              <c:pt idx="12">
                <c:v>8.1863817737160505E-2</c:v>
              </c:pt>
              <c:pt idx="13">
                <c:v>0.12588492727506759</c:v>
              </c:pt>
              <c:pt idx="14">
                <c:v>0.13991504698159352</c:v>
              </c:pt>
              <c:pt idx="15">
                <c:v>0.14841034882224224</c:v>
              </c:pt>
              <c:pt idx="16">
                <c:v>0.13026129488994723</c:v>
              </c:pt>
              <c:pt idx="17">
                <c:v>0.10451795597889046</c:v>
              </c:pt>
              <c:pt idx="18">
                <c:v>6.3714763804865487E-2</c:v>
              </c:pt>
              <c:pt idx="19">
                <c:v>3.8486291672029861E-2</c:v>
              </c:pt>
              <c:pt idx="20">
                <c:v>2.4971038743725062E-2</c:v>
              </c:pt>
              <c:pt idx="21">
                <c:v>1.9050070794182004E-2</c:v>
              </c:pt>
              <c:pt idx="22">
                <c:v>1.3129102844638949E-2</c:v>
              </c:pt>
              <c:pt idx="23">
                <c:v>9.3963187025357196E-3</c:v>
              </c:pt>
              <c:pt idx="24">
                <c:v>7.2081348950958938E-3</c:v>
              </c:pt>
              <c:pt idx="25">
                <c:v>4.3763676148796497E-3</c:v>
              </c:pt>
              <c:pt idx="26">
                <c:v>2.7030505856609601E-3</c:v>
              </c:pt>
              <c:pt idx="27">
                <c:v>2.1881838074398249E-3</c:v>
              </c:pt>
              <c:pt idx="28">
                <c:v>7.7230016733170293E-4</c:v>
              </c:pt>
              <c:pt idx="29">
                <c:v>1.2871669455528382E-3</c:v>
              </c:pt>
              <c:pt idx="30">
                <c:v>9.0101686188698673E-4</c:v>
              </c:pt>
              <c:pt idx="31">
                <c:v>3.8615008366585146E-4</c:v>
              </c:pt>
              <c:pt idx="32">
                <c:v>3.8615008366585146E-4</c:v>
              </c:pt>
              <c:pt idx="33">
                <c:v>3.8615008366585146E-4</c:v>
              </c:pt>
              <c:pt idx="34">
                <c:v>2.5743338911056766E-4</c:v>
              </c:pt>
              <c:pt idx="35">
                <c:v>1.2871669455528383E-4</c:v>
              </c:pt>
              <c:pt idx="36">
                <c:v>0</c:v>
              </c:pt>
              <c:pt idx="37">
                <c:v>1.2871669455528383E-4</c:v>
              </c:pt>
              <c:pt idx="38">
                <c:v>1.2871669455528383E-4</c:v>
              </c:pt>
              <c:pt idx="39">
                <c:v>1.2871669455528383E-4</c:v>
              </c:pt>
              <c:pt idx="40">
                <c:v>2.5743338911056766E-4</c:v>
              </c:pt>
              <c:pt idx="41">
                <c:v>1.2871669455528383E-4</c:v>
              </c:pt>
              <c:pt idx="42">
                <c:v>1.2871669455528383E-4</c:v>
              </c:pt>
              <c:pt idx="43">
                <c:v>1.2871669455528383E-4</c:v>
              </c:pt>
              <c:pt idx="44">
                <c:v>2.5743338911056766E-4</c:v>
              </c:pt>
              <c:pt idx="45">
                <c:v>0</c:v>
              </c:pt>
              <c:pt idx="46">
                <c:v>1.2871669455528383E-4</c:v>
              </c:pt>
              <c:pt idx="47">
                <c:v>0</c:v>
              </c:pt>
              <c:pt idx="48">
                <c:v>1.2871669455528383E-4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1.2871669455528383E-4</c:v>
              </c:pt>
              <c:pt idx="53">
                <c:v>1.2871669455528383E-4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1.2871669455528383E-4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1.2871669455528383E-4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1.2871669455528383E-4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1.2871669455528383E-4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D00-44AC-A245-C8771ACC6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186707792"/>
        <c:axId val="186705392"/>
      </c:lineChart>
      <c:catAx>
        <c:axId val="186707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Diameter in 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705392"/>
        <c:crosses val="autoZero"/>
        <c:auto val="1"/>
        <c:lblAlgn val="ctr"/>
        <c:lblOffset val="100"/>
        <c:tickLblSkip val="10"/>
        <c:noMultiLvlLbl val="0"/>
      </c:catAx>
      <c:valAx>
        <c:axId val="1867053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 per morphology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7077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% distribution Morphological</a:t>
            </a:r>
            <a:r>
              <a:rPr lang="de-DE" baseline="0"/>
              <a:t> Classes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406113464389012"/>
          <c:y val="0.15480247543297268"/>
          <c:w val="0.72197782675556677"/>
          <c:h val="0.7446585635908983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FC-4833-BA4F-911A02CD85D6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DFC-4833-BA4F-911A02CD85D6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DFC-4833-BA4F-911A02CD85D6}"/>
              </c:ext>
            </c:extLst>
          </c:dPt>
          <c:cat>
            <c:strRef>
              <c:f>Per_Sample_Statistics!$E$69:$E$71</c:f>
              <c:strCache>
                <c:ptCount val="3"/>
                <c:pt idx="0">
                  <c:v>Solid Core</c:v>
                </c:pt>
                <c:pt idx="1">
                  <c:v>Biphasic Split</c:v>
                </c:pt>
                <c:pt idx="2">
                  <c:v>Biphasic Dense</c:v>
                </c:pt>
              </c:strCache>
            </c:strRef>
          </c:cat>
          <c:val>
            <c:numRef>
              <c:f>Per_Sample_Statistics!$I$69:$I$71</c:f>
              <c:numCache>
                <c:formatCode>0.0%</c:formatCode>
                <c:ptCount val="3"/>
                <c:pt idx="0">
                  <c:v>0.95899999999999996</c:v>
                </c:pt>
                <c:pt idx="1">
                  <c:v>2.9000000000000001E-2</c:v>
                </c:pt>
                <c:pt idx="2">
                  <c:v>1.26E-2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FC-4833-BA4F-911A02CD8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29547728"/>
        <c:axId val="142955012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Per_Sample_Statistics!$E$69:$E$71</c15:sqref>
                        </c15:formulaRef>
                      </c:ext>
                    </c:extLst>
                    <c:strCache>
                      <c:ptCount val="3"/>
                      <c:pt idx="0">
                        <c:v>Solid Core</c:v>
                      </c:pt>
                      <c:pt idx="1">
                        <c:v>Biphasic Split</c:v>
                      </c:pt>
                      <c:pt idx="2">
                        <c:v>Biphasic Dense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Per_Sample_Statistics!$J$69:$J$71</c15:sqref>
                        </c15:formulaRef>
                      </c:ext>
                    </c:extLst>
                    <c:numCache>
                      <c:formatCode>0.0%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7-7DFC-4833-BA4F-911A02CD85D6}"/>
                  </c:ext>
                </c:extLst>
              </c15:ser>
            </c15:filteredBarSeries>
          </c:ext>
        </c:extLst>
      </c:barChart>
      <c:catAx>
        <c:axId val="142954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9550128"/>
        <c:crosses val="autoZero"/>
        <c:auto val="1"/>
        <c:lblAlgn val="ctr"/>
        <c:lblOffset val="100"/>
        <c:noMultiLvlLbl val="0"/>
      </c:catAx>
      <c:valAx>
        <c:axId val="14295501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954772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Shape Ratio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60"/>
              <c:pt idx="0">
                <c:v>0.99</c:v>
              </c:pt>
              <c:pt idx="1">
                <c:v>0.98</c:v>
              </c:pt>
              <c:pt idx="2">
                <c:v>0.97</c:v>
              </c:pt>
              <c:pt idx="3">
                <c:v>0.96</c:v>
              </c:pt>
              <c:pt idx="4">
                <c:v>0.95</c:v>
              </c:pt>
              <c:pt idx="5">
                <c:v>0.94</c:v>
              </c:pt>
              <c:pt idx="6">
                <c:v>0.92999999999999994</c:v>
              </c:pt>
              <c:pt idx="7">
                <c:v>0.91999999999999993</c:v>
              </c:pt>
              <c:pt idx="8">
                <c:v>0.90999999999999992</c:v>
              </c:pt>
              <c:pt idx="9">
                <c:v>0.89999999999999991</c:v>
              </c:pt>
              <c:pt idx="10">
                <c:v>0.8899999999999999</c:v>
              </c:pt>
              <c:pt idx="11">
                <c:v>0.87999999999999989</c:v>
              </c:pt>
              <c:pt idx="12">
                <c:v>0.86999999999999988</c:v>
              </c:pt>
              <c:pt idx="13">
                <c:v>0.85999999999999988</c:v>
              </c:pt>
              <c:pt idx="14">
                <c:v>0.84999999999999987</c:v>
              </c:pt>
              <c:pt idx="15">
                <c:v>0.83999999999999986</c:v>
              </c:pt>
              <c:pt idx="16">
                <c:v>0.82999999999999985</c:v>
              </c:pt>
              <c:pt idx="17">
                <c:v>0.81999999999999984</c:v>
              </c:pt>
              <c:pt idx="18">
                <c:v>0.80999999999999983</c:v>
              </c:pt>
              <c:pt idx="19">
                <c:v>0.79999999999999982</c:v>
              </c:pt>
              <c:pt idx="20">
                <c:v>0.78999999999999981</c:v>
              </c:pt>
              <c:pt idx="21">
                <c:v>0.7799999999999998</c:v>
              </c:pt>
              <c:pt idx="22">
                <c:v>0.7699999999999998</c:v>
              </c:pt>
              <c:pt idx="23">
                <c:v>0.75999999999999979</c:v>
              </c:pt>
              <c:pt idx="24">
                <c:v>0.74999999999999978</c:v>
              </c:pt>
              <c:pt idx="25">
                <c:v>0.73999999999999977</c:v>
              </c:pt>
              <c:pt idx="26">
                <c:v>0.72999999999999976</c:v>
              </c:pt>
              <c:pt idx="27">
                <c:v>0.71999999999999975</c:v>
              </c:pt>
              <c:pt idx="28">
                <c:v>0.70999999999999974</c:v>
              </c:pt>
              <c:pt idx="29">
                <c:v>0.69999999999999973</c:v>
              </c:pt>
              <c:pt idx="30">
                <c:v>0.68999999999999972</c:v>
              </c:pt>
              <c:pt idx="31">
                <c:v>0.67999999999999972</c:v>
              </c:pt>
              <c:pt idx="32">
                <c:v>0.66999999999999971</c:v>
              </c:pt>
              <c:pt idx="33">
                <c:v>0.6599999999999997</c:v>
              </c:pt>
              <c:pt idx="34">
                <c:v>0.64999999999999969</c:v>
              </c:pt>
              <c:pt idx="35">
                <c:v>0.63999999999999968</c:v>
              </c:pt>
              <c:pt idx="36">
                <c:v>0.62999999999999967</c:v>
              </c:pt>
              <c:pt idx="37">
                <c:v>0.61999999999999966</c:v>
              </c:pt>
              <c:pt idx="38">
                <c:v>0.60999999999999965</c:v>
              </c:pt>
              <c:pt idx="39">
                <c:v>0.59999999999999964</c:v>
              </c:pt>
              <c:pt idx="40">
                <c:v>0.58999999999999964</c:v>
              </c:pt>
              <c:pt idx="41">
                <c:v>0.57999999999999963</c:v>
              </c:pt>
              <c:pt idx="42">
                <c:v>0.56999999999999962</c:v>
              </c:pt>
              <c:pt idx="43">
                <c:v>0.55999999999999961</c:v>
              </c:pt>
              <c:pt idx="44">
                <c:v>0.5499999999999996</c:v>
              </c:pt>
              <c:pt idx="45">
                <c:v>0.53999999999999959</c:v>
              </c:pt>
              <c:pt idx="46">
                <c:v>0.52999999999999958</c:v>
              </c:pt>
              <c:pt idx="47">
                <c:v>0.51999999999999957</c:v>
              </c:pt>
              <c:pt idx="48">
                <c:v>0.50999999999999956</c:v>
              </c:pt>
              <c:pt idx="49">
                <c:v>0.49999999999999956</c:v>
              </c:pt>
              <c:pt idx="50">
                <c:v>0.48999999999999955</c:v>
              </c:pt>
              <c:pt idx="51">
                <c:v>0.47999999999999954</c:v>
              </c:pt>
              <c:pt idx="52">
                <c:v>0.46999999999999953</c:v>
              </c:pt>
              <c:pt idx="53">
                <c:v>0.45999999999999952</c:v>
              </c:pt>
              <c:pt idx="54">
                <c:v>0.44999999999999951</c:v>
              </c:pt>
              <c:pt idx="55">
                <c:v>0.4399999999999995</c:v>
              </c:pt>
              <c:pt idx="56">
                <c:v>0.42999999999999949</c:v>
              </c:pt>
              <c:pt idx="57">
                <c:v>0.41999999999999948</c:v>
              </c:pt>
              <c:pt idx="58">
                <c:v>0.40999999999999948</c:v>
              </c:pt>
              <c:pt idx="59">
                <c:v>0.39999999999999947</c:v>
              </c:pt>
            </c:numLit>
          </c:cat>
          <c:val>
            <c:numLit>
              <c:formatCode>General</c:formatCode>
              <c:ptCount val="60"/>
              <c:pt idx="0">
                <c:v>0</c:v>
              </c:pt>
              <c:pt idx="1">
                <c:v>2.2392237357715992E-4</c:v>
              </c:pt>
              <c:pt idx="2">
                <c:v>1.2315730546743795E-3</c:v>
              </c:pt>
              <c:pt idx="3">
                <c:v>3.7693599552155251E-3</c:v>
              </c:pt>
              <c:pt idx="4">
                <c:v>1.4405672700130621E-2</c:v>
              </c:pt>
              <c:pt idx="5">
                <c:v>3.5529016607576042E-2</c:v>
              </c:pt>
              <c:pt idx="6">
                <c:v>7.2252285874230271E-2</c:v>
              </c:pt>
              <c:pt idx="7">
                <c:v>0.10905019593207688</c:v>
              </c:pt>
              <c:pt idx="8">
                <c:v>0.13745101698077999</c:v>
              </c:pt>
              <c:pt idx="9">
                <c:v>0.14685575667102072</c:v>
              </c:pt>
              <c:pt idx="10">
                <c:v>0.13536107482739318</c:v>
              </c:pt>
              <c:pt idx="11">
                <c:v>0.1117372644150028</c:v>
              </c:pt>
              <c:pt idx="12">
                <c:v>8.6732599365553276E-2</c:v>
              </c:pt>
              <c:pt idx="13">
                <c:v>6.1280089568949432E-2</c:v>
              </c:pt>
              <c:pt idx="14">
                <c:v>3.418548236611308E-2</c:v>
              </c:pt>
              <c:pt idx="15">
                <c:v>1.89960813584624E-2</c:v>
              </c:pt>
              <c:pt idx="16">
                <c:v>9.5167008770292959E-3</c:v>
              </c:pt>
              <c:pt idx="17">
                <c:v>4.4411270759470052E-3</c:v>
              </c:pt>
              <c:pt idx="18">
                <c:v>2.6497480873297259E-3</c:v>
              </c:pt>
              <c:pt idx="19">
                <c:v>2.3511849225601789E-3</c:v>
              </c:pt>
              <c:pt idx="20">
                <c:v>1.6047770106363127E-3</c:v>
              </c:pt>
              <c:pt idx="21">
                <c:v>1.0822914722896063E-3</c:v>
              </c:pt>
              <c:pt idx="22">
                <c:v>9.7033028550102629E-4</c:v>
              </c:pt>
              <c:pt idx="23">
                <c:v>1.1942526590781862E-3</c:v>
              </c:pt>
              <c:pt idx="24">
                <c:v>8.2104870311625305E-4</c:v>
              </c:pt>
              <c:pt idx="25">
                <c:v>3.358835603657399E-4</c:v>
              </c:pt>
              <c:pt idx="26">
                <c:v>3.358835603657399E-4</c:v>
              </c:pt>
              <c:pt idx="27">
                <c:v>5.2248553834670646E-4</c:v>
              </c:pt>
              <c:pt idx="28">
                <c:v>2.6124276917335323E-4</c:v>
              </c:pt>
              <c:pt idx="29">
                <c:v>2.9856316476954654E-4</c:v>
              </c:pt>
              <c:pt idx="30">
                <c:v>2.2392237357715992E-4</c:v>
              </c:pt>
              <c:pt idx="31">
                <c:v>3.358835603657399E-4</c:v>
              </c:pt>
              <c:pt idx="32">
                <c:v>2.6124276917335323E-4</c:v>
              </c:pt>
              <c:pt idx="33">
                <c:v>1.8660197798096661E-4</c:v>
              </c:pt>
              <c:pt idx="34">
                <c:v>3.358835603657399E-4</c:v>
              </c:pt>
              <c:pt idx="35">
                <c:v>3.358835603657399E-4</c:v>
              </c:pt>
              <c:pt idx="36">
                <c:v>3.7320395596193321E-4</c:v>
              </c:pt>
              <c:pt idx="37">
                <c:v>3.7320395596193321E-4</c:v>
              </c:pt>
              <c:pt idx="38">
                <c:v>1.1196118678857996E-4</c:v>
              </c:pt>
              <c:pt idx="39">
                <c:v>2.2392237357715992E-4</c:v>
              </c:pt>
              <c:pt idx="40">
                <c:v>7.4640791192386635E-5</c:v>
              </c:pt>
              <c:pt idx="41">
                <c:v>3.358835603657399E-4</c:v>
              </c:pt>
              <c:pt idx="42">
                <c:v>1.1196118678857996E-4</c:v>
              </c:pt>
              <c:pt idx="43">
                <c:v>2.2392237357715992E-4</c:v>
              </c:pt>
              <c:pt idx="44">
                <c:v>7.4640791192386635E-5</c:v>
              </c:pt>
              <c:pt idx="45">
                <c:v>1.1196118678857996E-4</c:v>
              </c:pt>
              <c:pt idx="46">
                <c:v>0</c:v>
              </c:pt>
              <c:pt idx="47">
                <c:v>7.4640791192386635E-5</c:v>
              </c:pt>
              <c:pt idx="48">
                <c:v>2.2392237357715992E-4</c:v>
              </c:pt>
              <c:pt idx="49">
                <c:v>3.7320395596193317E-5</c:v>
              </c:pt>
              <c:pt idx="50">
                <c:v>3.7320395596193317E-5</c:v>
              </c:pt>
              <c:pt idx="51">
                <c:v>7.4640791192386635E-5</c:v>
              </c:pt>
              <c:pt idx="52">
                <c:v>3.7320395596193317E-5</c:v>
              </c:pt>
              <c:pt idx="53">
                <c:v>7.4640791192386635E-5</c:v>
              </c:pt>
              <c:pt idx="54">
                <c:v>1.4928158238477327E-4</c:v>
              </c:pt>
              <c:pt idx="55">
                <c:v>7.4640791192386635E-5</c:v>
              </c:pt>
              <c:pt idx="56">
                <c:v>0</c:v>
              </c:pt>
              <c:pt idx="57">
                <c:v>3.7320395596193317E-5</c:v>
              </c:pt>
              <c:pt idx="58">
                <c:v>3.7320395596193317E-5</c:v>
              </c:pt>
              <c:pt idx="5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BBB-40A3-83F9-47F04042F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3199744"/>
        <c:axId val="1723186304"/>
      </c:barChart>
      <c:catAx>
        <c:axId val="17231997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Shape Ratio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3186304"/>
        <c:crosses val="autoZero"/>
        <c:auto val="1"/>
        <c:lblAlgn val="ctr"/>
        <c:lblOffset val="100"/>
        <c:noMultiLvlLbl val="0"/>
      </c:catAx>
      <c:valAx>
        <c:axId val="17231863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3199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% population of morphology by size Area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 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9"/>
              <c:pt idx="0">
                <c:v>706.85834705770344</c:v>
              </c:pt>
              <c:pt idx="1">
                <c:v>1256.6370614359173</c:v>
              </c:pt>
              <c:pt idx="2">
                <c:v>1963.4954084936207</c:v>
              </c:pt>
              <c:pt idx="3">
                <c:v>2827.4333882308138</c:v>
              </c:pt>
              <c:pt idx="4">
                <c:v>3848.4510006474966</c:v>
              </c:pt>
              <c:pt idx="5">
                <c:v>5026.5482457436692</c:v>
              </c:pt>
              <c:pt idx="6">
                <c:v>6361.7251235193307</c:v>
              </c:pt>
              <c:pt idx="7">
                <c:v>7853.981633974483</c:v>
              </c:pt>
              <c:pt idx="8">
                <c:v>9503.317777109125</c:v>
              </c:pt>
              <c:pt idx="9">
                <c:v>11309.733552923255</c:v>
              </c:pt>
              <c:pt idx="10">
                <c:v>13273.228961416877</c:v>
              </c:pt>
              <c:pt idx="11">
                <c:v>15393.804002589986</c:v>
              </c:pt>
              <c:pt idx="12">
                <c:v>17671.458676442588</c:v>
              </c:pt>
              <c:pt idx="13">
                <c:v>20106.192982974677</c:v>
              </c:pt>
              <c:pt idx="14">
                <c:v>22698.006922186254</c:v>
              </c:pt>
              <c:pt idx="15">
                <c:v>25446.900494077323</c:v>
              </c:pt>
              <c:pt idx="16">
                <c:v>28352.873698647883</c:v>
              </c:pt>
              <c:pt idx="17">
                <c:v>31415.926535897932</c:v>
              </c:pt>
              <c:pt idx="18">
                <c:v>34636.059005827468</c:v>
              </c:pt>
            </c:numLit>
          </c:cat>
          <c:val>
            <c:numLit>
              <c:formatCode>General</c:formatCode>
              <c:ptCount val="19"/>
              <c:pt idx="0">
                <c:v>0</c:v>
              </c:pt>
              <c:pt idx="1">
                <c:v>0.99921507064364212</c:v>
              </c:pt>
              <c:pt idx="2">
                <c:v>0.98816278614752495</c:v>
              </c:pt>
              <c:pt idx="3">
                <c:v>0.76332866776943631</c:v>
              </c:pt>
              <c:pt idx="4">
                <c:v>0.23814308681672025</c:v>
              </c:pt>
              <c:pt idx="5">
                <c:v>5.2484645449469569E-2</c:v>
              </c:pt>
              <c:pt idx="6">
                <c:v>5.5674518201284794E-2</c:v>
              </c:pt>
              <c:pt idx="7">
                <c:v>5.8394160583941604E-2</c:v>
              </c:pt>
              <c:pt idx="8">
                <c:v>2.7027027027027029E-2</c:v>
              </c:pt>
              <c:pt idx="9">
                <c:v>6.6666666666666666E-2</c:v>
              </c:pt>
              <c:pt idx="10">
                <c:v>0.25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DE5-4EAF-8869-A32975F3B7A9}"/>
            </c:ext>
          </c:extLst>
        </c:ser>
        <c:ser>
          <c:idx val="1"/>
          <c:order val="1"/>
          <c:tx>
            <c:v>Biphasic Split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9"/>
              <c:pt idx="0">
                <c:v>706.85834705770344</c:v>
              </c:pt>
              <c:pt idx="1">
                <c:v>1256.6370614359173</c:v>
              </c:pt>
              <c:pt idx="2">
                <c:v>1963.4954084936207</c:v>
              </c:pt>
              <c:pt idx="3">
                <c:v>2827.4333882308138</c:v>
              </c:pt>
              <c:pt idx="4">
                <c:v>3848.4510006474966</c:v>
              </c:pt>
              <c:pt idx="5">
                <c:v>5026.5482457436692</c:v>
              </c:pt>
              <c:pt idx="6">
                <c:v>6361.7251235193307</c:v>
              </c:pt>
              <c:pt idx="7">
                <c:v>7853.981633974483</c:v>
              </c:pt>
              <c:pt idx="8">
                <c:v>9503.317777109125</c:v>
              </c:pt>
              <c:pt idx="9">
                <c:v>11309.733552923255</c:v>
              </c:pt>
              <c:pt idx="10">
                <c:v>13273.228961416877</c:v>
              </c:pt>
              <c:pt idx="11">
                <c:v>15393.804002589986</c:v>
              </c:pt>
              <c:pt idx="12">
                <c:v>17671.458676442588</c:v>
              </c:pt>
              <c:pt idx="13">
                <c:v>20106.192982974677</c:v>
              </c:pt>
              <c:pt idx="14">
                <c:v>22698.006922186254</c:v>
              </c:pt>
              <c:pt idx="15">
                <c:v>25446.900494077323</c:v>
              </c:pt>
              <c:pt idx="16">
                <c:v>28352.873698647883</c:v>
              </c:pt>
              <c:pt idx="17">
                <c:v>31415.926535897932</c:v>
              </c:pt>
              <c:pt idx="18">
                <c:v>34636.059005827468</c:v>
              </c:pt>
            </c:numLit>
          </c:cat>
          <c:val>
            <c:numLit>
              <c:formatCode>General</c:formatCode>
              <c:ptCount val="19"/>
              <c:pt idx="0">
                <c:v>0</c:v>
              </c:pt>
              <c:pt idx="1">
                <c:v>0</c:v>
              </c:pt>
              <c:pt idx="2">
                <c:v>7.8262570925454898E-4</c:v>
              </c:pt>
              <c:pt idx="3">
                <c:v>1.628705942231836E-2</c:v>
              </c:pt>
              <c:pt idx="4">
                <c:v>3.3561093247588422E-2</c:v>
              </c:pt>
              <c:pt idx="5">
                <c:v>1.3958682300390842E-2</c:v>
              </c:pt>
              <c:pt idx="6">
                <c:v>1.284796573875803E-2</c:v>
              </c:pt>
              <c:pt idx="7">
                <c:v>1.4598540145985401E-2</c:v>
              </c:pt>
              <c:pt idx="8">
                <c:v>2.7027027027027029E-2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DE5-4EAF-8869-A32975F3B7A9}"/>
            </c:ext>
          </c:extLst>
        </c:ser>
        <c:ser>
          <c:idx val="2"/>
          <c:order val="2"/>
          <c:tx>
            <c:v>Biphasic Dense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9"/>
              <c:pt idx="0">
                <c:v>706.85834705770344</c:v>
              </c:pt>
              <c:pt idx="1">
                <c:v>1256.6370614359173</c:v>
              </c:pt>
              <c:pt idx="2">
                <c:v>1963.4954084936207</c:v>
              </c:pt>
              <c:pt idx="3">
                <c:v>2827.4333882308138</c:v>
              </c:pt>
              <c:pt idx="4">
                <c:v>3848.4510006474966</c:v>
              </c:pt>
              <c:pt idx="5">
                <c:v>5026.5482457436692</c:v>
              </c:pt>
              <c:pt idx="6">
                <c:v>6361.7251235193307</c:v>
              </c:pt>
              <c:pt idx="7">
                <c:v>7853.981633974483</c:v>
              </c:pt>
              <c:pt idx="8">
                <c:v>9503.317777109125</c:v>
              </c:pt>
              <c:pt idx="9">
                <c:v>11309.733552923255</c:v>
              </c:pt>
              <c:pt idx="10">
                <c:v>13273.228961416877</c:v>
              </c:pt>
              <c:pt idx="11">
                <c:v>15393.804002589986</c:v>
              </c:pt>
              <c:pt idx="12">
                <c:v>17671.458676442588</c:v>
              </c:pt>
              <c:pt idx="13">
                <c:v>20106.192982974677</c:v>
              </c:pt>
              <c:pt idx="14">
                <c:v>22698.006922186254</c:v>
              </c:pt>
              <c:pt idx="15">
                <c:v>25446.900494077323</c:v>
              </c:pt>
              <c:pt idx="16">
                <c:v>28352.873698647883</c:v>
              </c:pt>
              <c:pt idx="17">
                <c:v>31415.926535897932</c:v>
              </c:pt>
              <c:pt idx="18">
                <c:v>34636.059005827468</c:v>
              </c:pt>
            </c:numLit>
          </c:cat>
          <c:val>
            <c:numLit>
              <c:formatCode>General</c:formatCode>
              <c:ptCount val="19"/>
              <c:pt idx="0">
                <c:v>0</c:v>
              </c:pt>
              <c:pt idx="1">
                <c:v>7.8492935635792783E-4</c:v>
              </c:pt>
              <c:pt idx="2">
                <c:v>1.1054588143220506E-2</c:v>
              </c:pt>
              <c:pt idx="3">
                <c:v>0.22038427280824532</c:v>
              </c:pt>
              <c:pt idx="4">
                <c:v>0.72829581993569137</c:v>
              </c:pt>
              <c:pt idx="5">
                <c:v>0.93355667225013961</c:v>
              </c:pt>
              <c:pt idx="6">
                <c:v>0.93147751605995721</c:v>
              </c:pt>
              <c:pt idx="7">
                <c:v>0.92700729927007297</c:v>
              </c:pt>
              <c:pt idx="8">
                <c:v>0.94594594594594594</c:v>
              </c:pt>
              <c:pt idx="9">
                <c:v>0.93333333333333335</c:v>
              </c:pt>
              <c:pt idx="10">
                <c:v>0.75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1</c:v>
              </c:pt>
              <c:pt idx="17">
                <c:v>0</c:v>
              </c:pt>
              <c:pt idx="18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2-0DE5-4EAF-8869-A32975F3B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7209600"/>
        <c:axId val="1147203360"/>
      </c:barChart>
      <c:catAx>
        <c:axId val="1147209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Area in 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03360"/>
        <c:crosses val="autoZero"/>
        <c:auto val="1"/>
        <c:lblAlgn val="ctr"/>
        <c:lblOffset val="100"/>
        <c:noMultiLvlLbl val="0"/>
      </c:catAx>
      <c:valAx>
        <c:axId val="1147203360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% of class / size range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096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Relative Particle Size Distribution Area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 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314.15926535897933</c:v>
              </c:pt>
              <c:pt idx="1">
                <c:v>346.36059005827468</c:v>
              </c:pt>
              <c:pt idx="2">
                <c:v>380.13271108436498</c:v>
              </c:pt>
              <c:pt idx="3">
                <c:v>415.47562843725012</c:v>
              </c:pt>
              <c:pt idx="4">
                <c:v>452.38934211693021</c:v>
              </c:pt>
              <c:pt idx="5">
                <c:v>490.87385212340519</c:v>
              </c:pt>
              <c:pt idx="6">
                <c:v>530.92915845667505</c:v>
              </c:pt>
              <c:pt idx="7">
                <c:v>572.55526111673976</c:v>
              </c:pt>
              <c:pt idx="8">
                <c:v>615.75216010359941</c:v>
              </c:pt>
              <c:pt idx="9">
                <c:v>660.51985541725401</c:v>
              </c:pt>
              <c:pt idx="10">
                <c:v>706.85834705770344</c:v>
              </c:pt>
              <c:pt idx="11">
                <c:v>754.76763502494782</c:v>
              </c:pt>
              <c:pt idx="12">
                <c:v>804.24771931898704</c:v>
              </c:pt>
              <c:pt idx="13">
                <c:v>855.2985999398212</c:v>
              </c:pt>
              <c:pt idx="14">
                <c:v>907.9202768874502</c:v>
              </c:pt>
              <c:pt idx="15">
                <c:v>962.11275016187415</c:v>
              </c:pt>
              <c:pt idx="16">
                <c:v>1017.8760197630929</c:v>
              </c:pt>
              <c:pt idx="17">
                <c:v>1075.2100856911068</c:v>
              </c:pt>
              <c:pt idx="18">
                <c:v>1134.1149479459152</c:v>
              </c:pt>
              <c:pt idx="19">
                <c:v>1194.5906065275187</c:v>
              </c:pt>
              <c:pt idx="20">
                <c:v>1256.6370614359173</c:v>
              </c:pt>
              <c:pt idx="21">
                <c:v>1320.2543126711105</c:v>
              </c:pt>
              <c:pt idx="22">
                <c:v>1385.4423602330987</c:v>
              </c:pt>
              <c:pt idx="23">
                <c:v>1452.2012041218818</c:v>
              </c:pt>
              <c:pt idx="24">
                <c:v>1520.5308443374599</c:v>
              </c:pt>
              <c:pt idx="25">
                <c:v>1590.4312808798327</c:v>
              </c:pt>
              <c:pt idx="26">
                <c:v>1661.9025137490005</c:v>
              </c:pt>
              <c:pt idx="27">
                <c:v>1734.9445429449634</c:v>
              </c:pt>
              <c:pt idx="28">
                <c:v>1809.5573684677208</c:v>
              </c:pt>
              <c:pt idx="29">
                <c:v>1885.7409903172734</c:v>
              </c:pt>
              <c:pt idx="30">
                <c:v>1963.4954084936207</c:v>
              </c:pt>
              <c:pt idx="31">
                <c:v>2042.8206229967629</c:v>
              </c:pt>
              <c:pt idx="32">
                <c:v>2123.7166338267002</c:v>
              </c:pt>
              <c:pt idx="33">
                <c:v>2206.1834409834323</c:v>
              </c:pt>
              <c:pt idx="34">
                <c:v>2290.221044466959</c:v>
              </c:pt>
              <c:pt idx="35">
                <c:v>2375.8294442772813</c:v>
              </c:pt>
              <c:pt idx="36">
                <c:v>2463.0086404143976</c:v>
              </c:pt>
              <c:pt idx="37">
                <c:v>2551.7586328783095</c:v>
              </c:pt>
              <c:pt idx="38">
                <c:v>2642.079421669016</c:v>
              </c:pt>
              <c:pt idx="39">
                <c:v>2733.9710067865176</c:v>
              </c:pt>
              <c:pt idx="40">
                <c:v>2827.4333882308138</c:v>
              </c:pt>
              <c:pt idx="41">
                <c:v>2922.466566001905</c:v>
              </c:pt>
              <c:pt idx="42">
                <c:v>3019.0705400997913</c:v>
              </c:pt>
              <c:pt idx="43">
                <c:v>3117.2453105244722</c:v>
              </c:pt>
              <c:pt idx="44">
                <c:v>3216.9908772759482</c:v>
              </c:pt>
              <c:pt idx="45">
                <c:v>3318.3072403542192</c:v>
              </c:pt>
              <c:pt idx="46">
                <c:v>3421.1943997592848</c:v>
              </c:pt>
              <c:pt idx="47">
                <c:v>3525.6523554911455</c:v>
              </c:pt>
              <c:pt idx="48">
                <c:v>3631.6811075498008</c:v>
              </c:pt>
              <c:pt idx="49">
                <c:v>3739.2806559352512</c:v>
              </c:pt>
              <c:pt idx="50">
                <c:v>3848.4510006474966</c:v>
              </c:pt>
              <c:pt idx="51">
                <c:v>3959.1921416865366</c:v>
              </c:pt>
              <c:pt idx="52">
                <c:v>4071.5040790523717</c:v>
              </c:pt>
              <c:pt idx="53">
                <c:v>4185.3868127450023</c:v>
              </c:pt>
              <c:pt idx="54">
                <c:v>4300.8403427644271</c:v>
              </c:pt>
              <c:pt idx="55">
                <c:v>4417.8646691106469</c:v>
              </c:pt>
              <c:pt idx="56">
                <c:v>4536.4597917836609</c:v>
              </c:pt>
              <c:pt idx="57">
                <c:v>4656.6257107834708</c:v>
              </c:pt>
              <c:pt idx="58">
                <c:v>4778.3624261100749</c:v>
              </c:pt>
              <c:pt idx="59">
                <c:v>4901.669937763475</c:v>
              </c:pt>
              <c:pt idx="60">
                <c:v>5026.5482457436692</c:v>
              </c:pt>
              <c:pt idx="61">
                <c:v>5152.9973500506585</c:v>
              </c:pt>
              <c:pt idx="62">
                <c:v>5281.0172506844419</c:v>
              </c:pt>
              <c:pt idx="63">
                <c:v>5410.6079476450213</c:v>
              </c:pt>
              <c:pt idx="64">
                <c:v>5541.7694409323949</c:v>
              </c:pt>
              <c:pt idx="65">
                <c:v>5674.5017305465635</c:v>
              </c:pt>
              <c:pt idx="66">
                <c:v>5808.8048164875272</c:v>
              </c:pt>
              <c:pt idx="67">
                <c:v>5944.678698755286</c:v>
              </c:pt>
              <c:pt idx="68">
                <c:v>6082.1233773498398</c:v>
              </c:pt>
              <c:pt idx="69">
                <c:v>6221.1388522711877</c:v>
              </c:pt>
              <c:pt idx="70">
                <c:v>6361.7251235193307</c:v>
              </c:pt>
              <c:pt idx="71">
                <c:v>6503.8821910942688</c:v>
              </c:pt>
              <c:pt idx="72">
                <c:v>6647.610054996002</c:v>
              </c:pt>
              <c:pt idx="73">
                <c:v>6792.9087152245302</c:v>
              </c:pt>
              <c:pt idx="74">
                <c:v>6939.7781717798534</c:v>
              </c:pt>
              <c:pt idx="75">
                <c:v>7088.2184246619709</c:v>
              </c:pt>
              <c:pt idx="76">
                <c:v>7238.2294738708833</c:v>
              </c:pt>
              <c:pt idx="77">
                <c:v>7389.8113194065909</c:v>
              </c:pt>
              <c:pt idx="78">
                <c:v>7542.9639612690935</c:v>
              </c:pt>
              <c:pt idx="79">
                <c:v>7697.6873994583902</c:v>
              </c:pt>
              <c:pt idx="80">
                <c:v>7853.981633974483</c:v>
              </c:pt>
              <c:pt idx="81">
                <c:v>8011.8466648173699</c:v>
              </c:pt>
              <c:pt idx="82">
                <c:v>8171.2824919870518</c:v>
              </c:pt>
              <c:pt idx="83">
                <c:v>8332.2891154835288</c:v>
              </c:pt>
              <c:pt idx="84">
                <c:v>8494.8665353068009</c:v>
              </c:pt>
              <c:pt idx="85">
                <c:v>8659.0147514568671</c:v>
              </c:pt>
              <c:pt idx="86">
                <c:v>8824.7337639337293</c:v>
              </c:pt>
              <c:pt idx="87">
                <c:v>8992.0235727373856</c:v>
              </c:pt>
              <c:pt idx="88">
                <c:v>9160.8841778678361</c:v>
              </c:pt>
              <c:pt idx="89">
                <c:v>9331.3155793250826</c:v>
              </c:pt>
              <c:pt idx="90">
                <c:v>9503.317777109125</c:v>
              </c:pt>
              <c:pt idx="91">
                <c:v>9676.8907712199598</c:v>
              </c:pt>
              <c:pt idx="92">
                <c:v>9852.0345616575905</c:v>
              </c:pt>
              <c:pt idx="93">
                <c:v>10028.749148422017</c:v>
              </c:pt>
              <c:pt idx="94">
                <c:v>10207.034531513238</c:v>
              </c:pt>
              <c:pt idx="95">
                <c:v>10386.890710931253</c:v>
              </c:pt>
              <c:pt idx="96">
                <c:v>10568.317686676064</c:v>
              </c:pt>
              <c:pt idx="97">
                <c:v>10751.315458747669</c:v>
              </c:pt>
              <c:pt idx="98">
                <c:v>10935.88402714607</c:v>
              </c:pt>
              <c:pt idx="99">
                <c:v>11122.023391871266</c:v>
              </c:pt>
              <c:pt idx="100">
                <c:v>11309.733552923255</c:v>
              </c:pt>
              <c:pt idx="101">
                <c:v>11499.01451030204</c:v>
              </c:pt>
              <c:pt idx="102">
                <c:v>11689.86626400762</c:v>
              </c:pt>
              <c:pt idx="103">
                <c:v>11882.288814039995</c:v>
              </c:pt>
              <c:pt idx="104">
                <c:v>12076.282160399165</c:v>
              </c:pt>
              <c:pt idx="105">
                <c:v>12271.846303085129</c:v>
              </c:pt>
              <c:pt idx="106">
                <c:v>12468.981242097889</c:v>
              </c:pt>
              <c:pt idx="107">
                <c:v>12667.686977437443</c:v>
              </c:pt>
              <c:pt idx="108">
                <c:v>12867.963509103793</c:v>
              </c:pt>
              <c:pt idx="109">
                <c:v>13069.810837096937</c:v>
              </c:pt>
              <c:pt idx="110">
                <c:v>13273.228961416877</c:v>
              </c:pt>
              <c:pt idx="111">
                <c:v>13478.217882063609</c:v>
              </c:pt>
              <c:pt idx="112">
                <c:v>13684.777599037139</c:v>
              </c:pt>
              <c:pt idx="113">
                <c:v>13892.908112337462</c:v>
              </c:pt>
              <c:pt idx="114">
                <c:v>14102.609421964582</c:v>
              </c:pt>
              <c:pt idx="115">
                <c:v>14313.881527918495</c:v>
              </c:pt>
              <c:pt idx="116">
                <c:v>14526.724430199203</c:v>
              </c:pt>
              <c:pt idx="117">
                <c:v>14741.138128806706</c:v>
              </c:pt>
              <c:pt idx="118">
                <c:v>14957.122623741005</c:v>
              </c:pt>
              <c:pt idx="119">
                <c:v>15174.677915002098</c:v>
              </c:pt>
              <c:pt idx="120">
                <c:v>15393.804002589986</c:v>
              </c:pt>
              <c:pt idx="121">
                <c:v>15614.500886504669</c:v>
              </c:pt>
              <c:pt idx="122">
                <c:v>15836.768566746146</c:v>
              </c:pt>
              <c:pt idx="123">
                <c:v>16060.60704331442</c:v>
              </c:pt>
              <c:pt idx="124">
                <c:v>16286.016316209487</c:v>
              </c:pt>
              <c:pt idx="125">
                <c:v>16512.99638543135</c:v>
              </c:pt>
              <c:pt idx="126">
                <c:v>16741.547250980009</c:v>
              </c:pt>
              <c:pt idx="127">
                <c:v>16971.668912855461</c:v>
              </c:pt>
              <c:pt idx="128">
                <c:v>17203.361371057708</c:v>
              </c:pt>
              <c:pt idx="129">
                <c:v>17436.624625586748</c:v>
              </c:pt>
              <c:pt idx="130">
                <c:v>17671.458676442588</c:v>
              </c:pt>
              <c:pt idx="131">
                <c:v>17907.863523625219</c:v>
              </c:pt>
              <c:pt idx="132">
                <c:v>18145.839167134644</c:v>
              </c:pt>
              <c:pt idx="133">
                <c:v>18385.385606970867</c:v>
              </c:pt>
              <c:pt idx="134">
                <c:v>18626.502843133883</c:v>
              </c:pt>
              <c:pt idx="135">
                <c:v>18869.190875623695</c:v>
              </c:pt>
              <c:pt idx="136">
                <c:v>19113.4497044403</c:v>
              </c:pt>
              <c:pt idx="137">
                <c:v>19359.279329583704</c:v>
              </c:pt>
              <c:pt idx="138">
                <c:v>19606.6797510539</c:v>
              </c:pt>
              <c:pt idx="139">
                <c:v>19855.650968850889</c:v>
              </c:pt>
              <c:pt idx="140">
                <c:v>20106.192982974677</c:v>
              </c:pt>
              <c:pt idx="141">
                <c:v>20358.305793425257</c:v>
              </c:pt>
              <c:pt idx="142">
                <c:v>20611.989400202634</c:v>
              </c:pt>
              <c:pt idx="143">
                <c:v>20867.243803306803</c:v>
              </c:pt>
              <c:pt idx="144">
                <c:v>21124.069002737768</c:v>
              </c:pt>
              <c:pt idx="145">
                <c:v>21382.464998495529</c:v>
              </c:pt>
              <c:pt idx="146">
                <c:v>21642.431790580085</c:v>
              </c:pt>
              <c:pt idx="147">
                <c:v>21903.969378991434</c:v>
              </c:pt>
              <c:pt idx="148">
                <c:v>22167.07776372958</c:v>
              </c:pt>
              <c:pt idx="149">
                <c:v>22431.756944794521</c:v>
              </c:pt>
              <c:pt idx="150">
                <c:v>22698.006922186254</c:v>
              </c:pt>
              <c:pt idx="151">
                <c:v>22965.827695904783</c:v>
              </c:pt>
              <c:pt idx="152">
                <c:v>23235.219265950109</c:v>
              </c:pt>
              <c:pt idx="153">
                <c:v>23506.18163232223</c:v>
              </c:pt>
              <c:pt idx="154">
                <c:v>23778.714795021144</c:v>
              </c:pt>
              <c:pt idx="155">
                <c:v>24052.818754046853</c:v>
              </c:pt>
              <c:pt idx="156">
                <c:v>24328.493509399359</c:v>
              </c:pt>
              <c:pt idx="157">
                <c:v>24605.739061078657</c:v>
              </c:pt>
              <c:pt idx="158">
                <c:v>24884.555409084751</c:v>
              </c:pt>
              <c:pt idx="159">
                <c:v>25164.942553417641</c:v>
              </c:pt>
              <c:pt idx="160">
                <c:v>25446.900494077323</c:v>
              </c:pt>
            </c:numLit>
          </c:cat>
          <c:val>
            <c:numLit>
              <c:formatCode>General</c:formatCode>
              <c:ptCount val="161"/>
              <c:pt idx="0">
                <c:v>3.7319002836244212E-5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4.4782803403493058E-4</c:v>
              </c:pt>
              <c:pt idx="16">
                <c:v>9.7029407374234959E-4</c:v>
              </c:pt>
              <c:pt idx="17">
                <c:v>2.4257351843558739E-3</c:v>
              </c:pt>
              <c:pt idx="18">
                <c:v>5.8590834452903421E-3</c:v>
              </c:pt>
              <c:pt idx="19">
                <c:v>1.4703687117480222E-2</c:v>
              </c:pt>
              <c:pt idx="20">
                <c:v>2.3100462755635168E-2</c:v>
              </c:pt>
              <c:pt idx="21">
                <c:v>2.9780564263322883E-2</c:v>
              </c:pt>
              <c:pt idx="22">
                <c:v>3.4258844603672192E-2</c:v>
              </c:pt>
              <c:pt idx="23">
                <c:v>3.8140020898641588E-2</c:v>
              </c:pt>
              <c:pt idx="24">
                <c:v>3.7766830870279149E-2</c:v>
              </c:pt>
              <c:pt idx="25">
                <c:v>4.340200029855202E-2</c:v>
              </c:pt>
              <c:pt idx="26">
                <c:v>4.2245111210628454E-2</c:v>
              </c:pt>
              <c:pt idx="27">
                <c:v>4.004329004329004E-2</c:v>
              </c:pt>
              <c:pt idx="28">
                <c:v>4.2170473204955962E-2</c:v>
              </c:pt>
              <c:pt idx="29">
                <c:v>3.5341095685923272E-2</c:v>
              </c:pt>
              <c:pt idx="30">
                <c:v>3.381101656963726E-2</c:v>
              </c:pt>
              <c:pt idx="31">
                <c:v>3.1683833407971339E-2</c:v>
              </c:pt>
              <c:pt idx="32">
                <c:v>2.9967159277504107E-2</c:v>
              </c:pt>
              <c:pt idx="33">
                <c:v>3.0191073294521569E-2</c:v>
              </c:pt>
              <c:pt idx="34">
                <c:v>2.5376921928646066E-2</c:v>
              </c:pt>
              <c:pt idx="35">
                <c:v>2.6309896999552173E-2</c:v>
              </c:pt>
              <c:pt idx="36">
                <c:v>2.1495745633676667E-2</c:v>
              </c:pt>
              <c:pt idx="37">
                <c:v>1.7689207344379759E-2</c:v>
              </c:pt>
              <c:pt idx="38">
                <c:v>1.5188834154351396E-2</c:v>
              </c:pt>
              <c:pt idx="39">
                <c:v>1.4442454097626511E-2</c:v>
              </c:pt>
              <c:pt idx="40">
                <c:v>1.1531571876399463E-2</c:v>
              </c:pt>
              <c:pt idx="41">
                <c:v>1.0300044782803403E-2</c:v>
              </c:pt>
              <c:pt idx="42">
                <c:v>7.3891625615763543E-3</c:v>
              </c:pt>
              <c:pt idx="43">
                <c:v>6.6427825048514704E-3</c:v>
              </c:pt>
              <c:pt idx="44">
                <c:v>4.7768323630392592E-3</c:v>
              </c:pt>
              <c:pt idx="45">
                <c:v>3.9558143006418866E-3</c:v>
              </c:pt>
              <c:pt idx="46">
                <c:v>3.8811762949693984E-3</c:v>
              </c:pt>
              <c:pt idx="47">
                <c:v>2.5003731900283626E-3</c:v>
              </c:pt>
              <c:pt idx="48">
                <c:v>2.5003731900283626E-3</c:v>
              </c:pt>
              <c:pt idx="49">
                <c:v>1.3061650992685476E-3</c:v>
              </c:pt>
              <c:pt idx="50">
                <c:v>9.7029407374234959E-4</c:v>
              </c:pt>
              <c:pt idx="51">
                <c:v>8.5833706523361693E-4</c:v>
              </c:pt>
              <c:pt idx="52">
                <c:v>8.5833706523361693E-4</c:v>
              </c:pt>
              <c:pt idx="53">
                <c:v>3.3587102552619792E-4</c:v>
              </c:pt>
              <c:pt idx="54">
                <c:v>4.1050903119868636E-4</c:v>
              </c:pt>
              <c:pt idx="55">
                <c:v>1.8659501418122107E-4</c:v>
              </c:pt>
              <c:pt idx="56">
                <c:v>2.985520226899537E-4</c:v>
              </c:pt>
              <c:pt idx="57">
                <c:v>1.4927601134497685E-4</c:v>
              </c:pt>
              <c:pt idx="58">
                <c:v>2.2391401701746529E-4</c:v>
              </c:pt>
              <c:pt idx="59">
                <c:v>7.4638005672488425E-5</c:v>
              </c:pt>
              <c:pt idx="60">
                <c:v>1.1195700850873264E-4</c:v>
              </c:pt>
              <c:pt idx="61">
                <c:v>3.7319002836244212E-5</c:v>
              </c:pt>
              <c:pt idx="62">
                <c:v>1.8659501418122107E-4</c:v>
              </c:pt>
              <c:pt idx="63">
                <c:v>1.4927601134497685E-4</c:v>
              </c:pt>
              <c:pt idx="64">
                <c:v>1.1195700850873264E-4</c:v>
              </c:pt>
              <c:pt idx="65">
                <c:v>7.4638005672488425E-5</c:v>
              </c:pt>
              <c:pt idx="66">
                <c:v>1.1195700850873264E-4</c:v>
              </c:pt>
              <c:pt idx="67">
                <c:v>1.8659501418122107E-4</c:v>
              </c:pt>
              <c:pt idx="68">
                <c:v>7.4638005672488425E-5</c:v>
              </c:pt>
              <c:pt idx="69">
                <c:v>0</c:v>
              </c:pt>
              <c:pt idx="70">
                <c:v>3.7319002836244212E-5</c:v>
              </c:pt>
              <c:pt idx="71">
                <c:v>3.7319002836244212E-5</c:v>
              </c:pt>
              <c:pt idx="72">
                <c:v>7.4638005672488425E-5</c:v>
              </c:pt>
              <c:pt idx="73">
                <c:v>3.7319002836244212E-5</c:v>
              </c:pt>
              <c:pt idx="74">
                <c:v>0</c:v>
              </c:pt>
              <c:pt idx="75">
                <c:v>3.7319002836244212E-5</c:v>
              </c:pt>
              <c:pt idx="76">
                <c:v>0</c:v>
              </c:pt>
              <c:pt idx="77">
                <c:v>7.4638005672488425E-5</c:v>
              </c:pt>
              <c:pt idx="78">
                <c:v>3.7319002836244212E-5</c:v>
              </c:pt>
              <c:pt idx="79">
                <c:v>0</c:v>
              </c:pt>
              <c:pt idx="80">
                <c:v>0</c:v>
              </c:pt>
              <c:pt idx="81">
                <c:v>3.7319002836244212E-5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3.7319002836244212E-5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3.7319002836244212E-5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D58-4FCA-9931-CD4D2A22B31B}"/>
            </c:ext>
          </c:extLst>
        </c:ser>
        <c:ser>
          <c:idx val="1"/>
          <c:order val="1"/>
          <c:tx>
            <c:v>Biphasic Split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314.15926535897933</c:v>
              </c:pt>
              <c:pt idx="1">
                <c:v>346.36059005827468</c:v>
              </c:pt>
              <c:pt idx="2">
                <c:v>380.13271108436498</c:v>
              </c:pt>
              <c:pt idx="3">
                <c:v>415.47562843725012</c:v>
              </c:pt>
              <c:pt idx="4">
                <c:v>452.38934211693021</c:v>
              </c:pt>
              <c:pt idx="5">
                <c:v>490.87385212340519</c:v>
              </c:pt>
              <c:pt idx="6">
                <c:v>530.92915845667505</c:v>
              </c:pt>
              <c:pt idx="7">
                <c:v>572.55526111673976</c:v>
              </c:pt>
              <c:pt idx="8">
                <c:v>615.75216010359941</c:v>
              </c:pt>
              <c:pt idx="9">
                <c:v>660.51985541725401</c:v>
              </c:pt>
              <c:pt idx="10">
                <c:v>706.85834705770344</c:v>
              </c:pt>
              <c:pt idx="11">
                <c:v>754.76763502494782</c:v>
              </c:pt>
              <c:pt idx="12">
                <c:v>804.24771931898704</c:v>
              </c:pt>
              <c:pt idx="13">
                <c:v>855.2985999398212</c:v>
              </c:pt>
              <c:pt idx="14">
                <c:v>907.9202768874502</c:v>
              </c:pt>
              <c:pt idx="15">
                <c:v>962.11275016187415</c:v>
              </c:pt>
              <c:pt idx="16">
                <c:v>1017.8760197630929</c:v>
              </c:pt>
              <c:pt idx="17">
                <c:v>1075.2100856911068</c:v>
              </c:pt>
              <c:pt idx="18">
                <c:v>1134.1149479459152</c:v>
              </c:pt>
              <c:pt idx="19">
                <c:v>1194.5906065275187</c:v>
              </c:pt>
              <c:pt idx="20">
                <c:v>1256.6370614359173</c:v>
              </c:pt>
              <c:pt idx="21">
                <c:v>1320.2543126711105</c:v>
              </c:pt>
              <c:pt idx="22">
                <c:v>1385.4423602330987</c:v>
              </c:pt>
              <c:pt idx="23">
                <c:v>1452.2012041218818</c:v>
              </c:pt>
              <c:pt idx="24">
                <c:v>1520.5308443374599</c:v>
              </c:pt>
              <c:pt idx="25">
                <c:v>1590.4312808798327</c:v>
              </c:pt>
              <c:pt idx="26">
                <c:v>1661.9025137490005</c:v>
              </c:pt>
              <c:pt idx="27">
                <c:v>1734.9445429449634</c:v>
              </c:pt>
              <c:pt idx="28">
                <c:v>1809.5573684677208</c:v>
              </c:pt>
              <c:pt idx="29">
                <c:v>1885.7409903172734</c:v>
              </c:pt>
              <c:pt idx="30">
                <c:v>1963.4954084936207</c:v>
              </c:pt>
              <c:pt idx="31">
                <c:v>2042.8206229967629</c:v>
              </c:pt>
              <c:pt idx="32">
                <c:v>2123.7166338267002</c:v>
              </c:pt>
              <c:pt idx="33">
                <c:v>2206.1834409834323</c:v>
              </c:pt>
              <c:pt idx="34">
                <c:v>2290.221044466959</c:v>
              </c:pt>
              <c:pt idx="35">
                <c:v>2375.8294442772813</c:v>
              </c:pt>
              <c:pt idx="36">
                <c:v>2463.0086404143976</c:v>
              </c:pt>
              <c:pt idx="37">
                <c:v>2551.7586328783095</c:v>
              </c:pt>
              <c:pt idx="38">
                <c:v>2642.079421669016</c:v>
              </c:pt>
              <c:pt idx="39">
                <c:v>2733.9710067865176</c:v>
              </c:pt>
              <c:pt idx="40">
                <c:v>2827.4333882308138</c:v>
              </c:pt>
              <c:pt idx="41">
                <c:v>2922.466566001905</c:v>
              </c:pt>
              <c:pt idx="42">
                <c:v>3019.0705400997913</c:v>
              </c:pt>
              <c:pt idx="43">
                <c:v>3117.2453105244722</c:v>
              </c:pt>
              <c:pt idx="44">
                <c:v>3216.9908772759482</c:v>
              </c:pt>
              <c:pt idx="45">
                <c:v>3318.3072403542192</c:v>
              </c:pt>
              <c:pt idx="46">
                <c:v>3421.1943997592848</c:v>
              </c:pt>
              <c:pt idx="47">
                <c:v>3525.6523554911455</c:v>
              </c:pt>
              <c:pt idx="48">
                <c:v>3631.6811075498008</c:v>
              </c:pt>
              <c:pt idx="49">
                <c:v>3739.2806559352512</c:v>
              </c:pt>
              <c:pt idx="50">
                <c:v>3848.4510006474966</c:v>
              </c:pt>
              <c:pt idx="51">
                <c:v>3959.1921416865366</c:v>
              </c:pt>
              <c:pt idx="52">
                <c:v>4071.5040790523717</c:v>
              </c:pt>
              <c:pt idx="53">
                <c:v>4185.3868127450023</c:v>
              </c:pt>
              <c:pt idx="54">
                <c:v>4300.8403427644271</c:v>
              </c:pt>
              <c:pt idx="55">
                <c:v>4417.8646691106469</c:v>
              </c:pt>
              <c:pt idx="56">
                <c:v>4536.4597917836609</c:v>
              </c:pt>
              <c:pt idx="57">
                <c:v>4656.6257107834708</c:v>
              </c:pt>
              <c:pt idx="58">
                <c:v>4778.3624261100749</c:v>
              </c:pt>
              <c:pt idx="59">
                <c:v>4901.669937763475</c:v>
              </c:pt>
              <c:pt idx="60">
                <c:v>5026.5482457436692</c:v>
              </c:pt>
              <c:pt idx="61">
                <c:v>5152.9973500506585</c:v>
              </c:pt>
              <c:pt idx="62">
                <c:v>5281.0172506844419</c:v>
              </c:pt>
              <c:pt idx="63">
                <c:v>5410.6079476450213</c:v>
              </c:pt>
              <c:pt idx="64">
                <c:v>5541.7694409323949</c:v>
              </c:pt>
              <c:pt idx="65">
                <c:v>5674.5017305465635</c:v>
              </c:pt>
              <c:pt idx="66">
                <c:v>5808.8048164875272</c:v>
              </c:pt>
              <c:pt idx="67">
                <c:v>5944.678698755286</c:v>
              </c:pt>
              <c:pt idx="68">
                <c:v>6082.1233773498398</c:v>
              </c:pt>
              <c:pt idx="69">
                <c:v>6221.1388522711877</c:v>
              </c:pt>
              <c:pt idx="70">
                <c:v>6361.7251235193307</c:v>
              </c:pt>
              <c:pt idx="71">
                <c:v>6503.8821910942688</c:v>
              </c:pt>
              <c:pt idx="72">
                <c:v>6647.610054996002</c:v>
              </c:pt>
              <c:pt idx="73">
                <c:v>6792.9087152245302</c:v>
              </c:pt>
              <c:pt idx="74">
                <c:v>6939.7781717798534</c:v>
              </c:pt>
              <c:pt idx="75">
                <c:v>7088.2184246619709</c:v>
              </c:pt>
              <c:pt idx="76">
                <c:v>7238.2294738708833</c:v>
              </c:pt>
              <c:pt idx="77">
                <c:v>7389.8113194065909</c:v>
              </c:pt>
              <c:pt idx="78">
                <c:v>7542.9639612690935</c:v>
              </c:pt>
              <c:pt idx="79">
                <c:v>7697.6873994583902</c:v>
              </c:pt>
              <c:pt idx="80">
                <c:v>7853.981633974483</c:v>
              </c:pt>
              <c:pt idx="81">
                <c:v>8011.8466648173699</c:v>
              </c:pt>
              <c:pt idx="82">
                <c:v>8171.2824919870518</c:v>
              </c:pt>
              <c:pt idx="83">
                <c:v>8332.2891154835288</c:v>
              </c:pt>
              <c:pt idx="84">
                <c:v>8494.8665353068009</c:v>
              </c:pt>
              <c:pt idx="85">
                <c:v>8659.0147514568671</c:v>
              </c:pt>
              <c:pt idx="86">
                <c:v>8824.7337639337293</c:v>
              </c:pt>
              <c:pt idx="87">
                <c:v>8992.0235727373856</c:v>
              </c:pt>
              <c:pt idx="88">
                <c:v>9160.8841778678361</c:v>
              </c:pt>
              <c:pt idx="89">
                <c:v>9331.3155793250826</c:v>
              </c:pt>
              <c:pt idx="90">
                <c:v>9503.317777109125</c:v>
              </c:pt>
              <c:pt idx="91">
                <c:v>9676.8907712199598</c:v>
              </c:pt>
              <c:pt idx="92">
                <c:v>9852.0345616575905</c:v>
              </c:pt>
              <c:pt idx="93">
                <c:v>10028.749148422017</c:v>
              </c:pt>
              <c:pt idx="94">
                <c:v>10207.034531513238</c:v>
              </c:pt>
              <c:pt idx="95">
                <c:v>10386.890710931253</c:v>
              </c:pt>
              <c:pt idx="96">
                <c:v>10568.317686676064</c:v>
              </c:pt>
              <c:pt idx="97">
                <c:v>10751.315458747669</c:v>
              </c:pt>
              <c:pt idx="98">
                <c:v>10935.88402714607</c:v>
              </c:pt>
              <c:pt idx="99">
                <c:v>11122.023391871266</c:v>
              </c:pt>
              <c:pt idx="100">
                <c:v>11309.733552923255</c:v>
              </c:pt>
              <c:pt idx="101">
                <c:v>11499.01451030204</c:v>
              </c:pt>
              <c:pt idx="102">
                <c:v>11689.86626400762</c:v>
              </c:pt>
              <c:pt idx="103">
                <c:v>11882.288814039995</c:v>
              </c:pt>
              <c:pt idx="104">
                <c:v>12076.282160399165</c:v>
              </c:pt>
              <c:pt idx="105">
                <c:v>12271.846303085129</c:v>
              </c:pt>
              <c:pt idx="106">
                <c:v>12468.981242097889</c:v>
              </c:pt>
              <c:pt idx="107">
                <c:v>12667.686977437443</c:v>
              </c:pt>
              <c:pt idx="108">
                <c:v>12867.963509103793</c:v>
              </c:pt>
              <c:pt idx="109">
                <c:v>13069.810837096937</c:v>
              </c:pt>
              <c:pt idx="110">
                <c:v>13273.228961416877</c:v>
              </c:pt>
              <c:pt idx="111">
                <c:v>13478.217882063609</c:v>
              </c:pt>
              <c:pt idx="112">
                <c:v>13684.777599037139</c:v>
              </c:pt>
              <c:pt idx="113">
                <c:v>13892.908112337462</c:v>
              </c:pt>
              <c:pt idx="114">
                <c:v>14102.609421964582</c:v>
              </c:pt>
              <c:pt idx="115">
                <c:v>14313.881527918495</c:v>
              </c:pt>
              <c:pt idx="116">
                <c:v>14526.724430199203</c:v>
              </c:pt>
              <c:pt idx="117">
                <c:v>14741.138128806706</c:v>
              </c:pt>
              <c:pt idx="118">
                <c:v>14957.122623741005</c:v>
              </c:pt>
              <c:pt idx="119">
                <c:v>15174.677915002098</c:v>
              </c:pt>
              <c:pt idx="120">
                <c:v>15393.804002589986</c:v>
              </c:pt>
              <c:pt idx="121">
                <c:v>15614.500886504669</c:v>
              </c:pt>
              <c:pt idx="122">
                <c:v>15836.768566746146</c:v>
              </c:pt>
              <c:pt idx="123">
                <c:v>16060.60704331442</c:v>
              </c:pt>
              <c:pt idx="124">
                <c:v>16286.016316209487</c:v>
              </c:pt>
              <c:pt idx="125">
                <c:v>16512.99638543135</c:v>
              </c:pt>
              <c:pt idx="126">
                <c:v>16741.547250980009</c:v>
              </c:pt>
              <c:pt idx="127">
                <c:v>16971.668912855461</c:v>
              </c:pt>
              <c:pt idx="128">
                <c:v>17203.361371057708</c:v>
              </c:pt>
              <c:pt idx="129">
                <c:v>17436.624625586748</c:v>
              </c:pt>
              <c:pt idx="130">
                <c:v>17671.458676442588</c:v>
              </c:pt>
              <c:pt idx="131">
                <c:v>17907.863523625219</c:v>
              </c:pt>
              <c:pt idx="132">
                <c:v>18145.839167134644</c:v>
              </c:pt>
              <c:pt idx="133">
                <c:v>18385.385606970867</c:v>
              </c:pt>
              <c:pt idx="134">
                <c:v>18626.502843133883</c:v>
              </c:pt>
              <c:pt idx="135">
                <c:v>18869.190875623695</c:v>
              </c:pt>
              <c:pt idx="136">
                <c:v>19113.4497044403</c:v>
              </c:pt>
              <c:pt idx="137">
                <c:v>19359.279329583704</c:v>
              </c:pt>
              <c:pt idx="138">
                <c:v>19606.6797510539</c:v>
              </c:pt>
              <c:pt idx="139">
                <c:v>19855.650968850889</c:v>
              </c:pt>
              <c:pt idx="140">
                <c:v>20106.192982974677</c:v>
              </c:pt>
              <c:pt idx="141">
                <c:v>20358.305793425257</c:v>
              </c:pt>
              <c:pt idx="142">
                <c:v>20611.989400202634</c:v>
              </c:pt>
              <c:pt idx="143">
                <c:v>20867.243803306803</c:v>
              </c:pt>
              <c:pt idx="144">
                <c:v>21124.069002737768</c:v>
              </c:pt>
              <c:pt idx="145">
                <c:v>21382.464998495529</c:v>
              </c:pt>
              <c:pt idx="146">
                <c:v>21642.431790580085</c:v>
              </c:pt>
              <c:pt idx="147">
                <c:v>21903.969378991434</c:v>
              </c:pt>
              <c:pt idx="148">
                <c:v>22167.07776372958</c:v>
              </c:pt>
              <c:pt idx="149">
                <c:v>22431.756944794521</c:v>
              </c:pt>
              <c:pt idx="150">
                <c:v>22698.006922186254</c:v>
              </c:pt>
              <c:pt idx="151">
                <c:v>22965.827695904783</c:v>
              </c:pt>
              <c:pt idx="152">
                <c:v>23235.219265950109</c:v>
              </c:pt>
              <c:pt idx="153">
                <c:v>23506.18163232223</c:v>
              </c:pt>
              <c:pt idx="154">
                <c:v>23778.714795021144</c:v>
              </c:pt>
              <c:pt idx="155">
                <c:v>24052.818754046853</c:v>
              </c:pt>
              <c:pt idx="156">
                <c:v>24328.493509399359</c:v>
              </c:pt>
              <c:pt idx="157">
                <c:v>24605.739061078657</c:v>
              </c:pt>
              <c:pt idx="158">
                <c:v>24884.555409084751</c:v>
              </c:pt>
              <c:pt idx="159">
                <c:v>25164.942553417641</c:v>
              </c:pt>
              <c:pt idx="160">
                <c:v>25446.900494077323</c:v>
              </c:pt>
            </c:numLit>
          </c:cat>
          <c:val>
            <c:numLit>
              <c:formatCode>General</c:formatCode>
              <c:ptCount val="16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3.7319002836244212E-5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3.7319002836244212E-5</c:v>
              </c:pt>
              <c:pt idx="28">
                <c:v>3.7319002836244212E-5</c:v>
              </c:pt>
              <c:pt idx="29">
                <c:v>7.4638005672488425E-5</c:v>
              </c:pt>
              <c:pt idx="30">
                <c:v>1.1195700850873264E-4</c:v>
              </c:pt>
              <c:pt idx="31">
                <c:v>7.4638005672488425E-5</c:v>
              </c:pt>
              <c:pt idx="32">
                <c:v>2.2391401701746529E-4</c:v>
              </c:pt>
              <c:pt idx="33">
                <c:v>2.2391401701746529E-4</c:v>
              </c:pt>
              <c:pt idx="34">
                <c:v>3.7319002836244214E-4</c:v>
              </c:pt>
              <c:pt idx="35">
                <c:v>4.1050903119868636E-4</c:v>
              </c:pt>
              <c:pt idx="36">
                <c:v>5.971040453799074E-4</c:v>
              </c:pt>
              <c:pt idx="37">
                <c:v>7.4638005672488428E-4</c:v>
              </c:pt>
              <c:pt idx="38">
                <c:v>4.851470368711748E-4</c:v>
              </c:pt>
              <c:pt idx="39">
                <c:v>7.0906105388864006E-4</c:v>
              </c:pt>
              <c:pt idx="40">
                <c:v>9.3297507090610537E-4</c:v>
              </c:pt>
              <c:pt idx="41">
                <c:v>9.7029407374234959E-4</c:v>
              </c:pt>
              <c:pt idx="42">
                <c:v>8.5833706523361693E-4</c:v>
              </c:pt>
              <c:pt idx="43">
                <c:v>6.7174205105239584E-4</c:v>
              </c:pt>
              <c:pt idx="44">
                <c:v>8.9565606806986115E-4</c:v>
              </c:pt>
              <c:pt idx="45">
                <c:v>5.971040453799074E-4</c:v>
              </c:pt>
              <c:pt idx="46">
                <c:v>8.2101806239737272E-4</c:v>
              </c:pt>
              <c:pt idx="47">
                <c:v>5.2246603970741907E-4</c:v>
              </c:pt>
              <c:pt idx="48">
                <c:v>3.7319002836244214E-4</c:v>
              </c:pt>
              <c:pt idx="49">
                <c:v>2.2391401701746529E-4</c:v>
              </c:pt>
              <c:pt idx="50">
                <c:v>2.985520226899537E-4</c:v>
              </c:pt>
              <c:pt idx="51">
                <c:v>1.4927601134497685E-4</c:v>
              </c:pt>
              <c:pt idx="52">
                <c:v>1.8659501418122107E-4</c:v>
              </c:pt>
              <c:pt idx="53">
                <c:v>1.8659501418122107E-4</c:v>
              </c:pt>
              <c:pt idx="54">
                <c:v>7.4638005672488425E-5</c:v>
              </c:pt>
              <c:pt idx="55">
                <c:v>3.7319002836244212E-5</c:v>
              </c:pt>
              <c:pt idx="56">
                <c:v>1.4927601134497685E-4</c:v>
              </c:pt>
              <c:pt idx="57">
                <c:v>7.4638005672488425E-5</c:v>
              </c:pt>
              <c:pt idx="58">
                <c:v>3.7319002836244212E-5</c:v>
              </c:pt>
              <c:pt idx="59">
                <c:v>3.7319002836244212E-5</c:v>
              </c:pt>
              <c:pt idx="60">
                <c:v>0</c:v>
              </c:pt>
              <c:pt idx="61">
                <c:v>7.4638005672488425E-5</c:v>
              </c:pt>
              <c:pt idx="62">
                <c:v>3.7319002836244212E-5</c:v>
              </c:pt>
              <c:pt idx="63">
                <c:v>0</c:v>
              </c:pt>
              <c:pt idx="64">
                <c:v>0</c:v>
              </c:pt>
              <c:pt idx="65">
                <c:v>3.7319002836244212E-5</c:v>
              </c:pt>
              <c:pt idx="66">
                <c:v>0</c:v>
              </c:pt>
              <c:pt idx="67">
                <c:v>3.7319002836244212E-5</c:v>
              </c:pt>
              <c:pt idx="68">
                <c:v>0</c:v>
              </c:pt>
              <c:pt idx="69">
                <c:v>3.7319002836244212E-5</c:v>
              </c:pt>
              <c:pt idx="70">
                <c:v>0</c:v>
              </c:pt>
              <c:pt idx="71">
                <c:v>3.7319002836244212E-5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3.7319002836244212E-5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3.7319002836244212E-5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D58-4FCA-9931-CD4D2A22B31B}"/>
            </c:ext>
          </c:extLst>
        </c:ser>
        <c:ser>
          <c:idx val="2"/>
          <c:order val="2"/>
          <c:tx>
            <c:v>Biphasic Dense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314.15926535897933</c:v>
              </c:pt>
              <c:pt idx="1">
                <c:v>346.36059005827468</c:v>
              </c:pt>
              <c:pt idx="2">
                <c:v>380.13271108436498</c:v>
              </c:pt>
              <c:pt idx="3">
                <c:v>415.47562843725012</c:v>
              </c:pt>
              <c:pt idx="4">
                <c:v>452.38934211693021</c:v>
              </c:pt>
              <c:pt idx="5">
                <c:v>490.87385212340519</c:v>
              </c:pt>
              <c:pt idx="6">
                <c:v>530.92915845667505</c:v>
              </c:pt>
              <c:pt idx="7">
                <c:v>572.55526111673976</c:v>
              </c:pt>
              <c:pt idx="8">
                <c:v>615.75216010359941</c:v>
              </c:pt>
              <c:pt idx="9">
                <c:v>660.51985541725401</c:v>
              </c:pt>
              <c:pt idx="10">
                <c:v>706.85834705770344</c:v>
              </c:pt>
              <c:pt idx="11">
                <c:v>754.76763502494782</c:v>
              </c:pt>
              <c:pt idx="12">
                <c:v>804.24771931898704</c:v>
              </c:pt>
              <c:pt idx="13">
                <c:v>855.2985999398212</c:v>
              </c:pt>
              <c:pt idx="14">
                <c:v>907.9202768874502</c:v>
              </c:pt>
              <c:pt idx="15">
                <c:v>962.11275016187415</c:v>
              </c:pt>
              <c:pt idx="16">
                <c:v>1017.8760197630929</c:v>
              </c:pt>
              <c:pt idx="17">
                <c:v>1075.2100856911068</c:v>
              </c:pt>
              <c:pt idx="18">
                <c:v>1134.1149479459152</c:v>
              </c:pt>
              <c:pt idx="19">
                <c:v>1194.5906065275187</c:v>
              </c:pt>
              <c:pt idx="20">
                <c:v>1256.6370614359173</c:v>
              </c:pt>
              <c:pt idx="21">
                <c:v>1320.2543126711105</c:v>
              </c:pt>
              <c:pt idx="22">
                <c:v>1385.4423602330987</c:v>
              </c:pt>
              <c:pt idx="23">
                <c:v>1452.2012041218818</c:v>
              </c:pt>
              <c:pt idx="24">
                <c:v>1520.5308443374599</c:v>
              </c:pt>
              <c:pt idx="25">
                <c:v>1590.4312808798327</c:v>
              </c:pt>
              <c:pt idx="26">
                <c:v>1661.9025137490005</c:v>
              </c:pt>
              <c:pt idx="27">
                <c:v>1734.9445429449634</c:v>
              </c:pt>
              <c:pt idx="28">
                <c:v>1809.5573684677208</c:v>
              </c:pt>
              <c:pt idx="29">
                <c:v>1885.7409903172734</c:v>
              </c:pt>
              <c:pt idx="30">
                <c:v>1963.4954084936207</c:v>
              </c:pt>
              <c:pt idx="31">
                <c:v>2042.8206229967629</c:v>
              </c:pt>
              <c:pt idx="32">
                <c:v>2123.7166338267002</c:v>
              </c:pt>
              <c:pt idx="33">
                <c:v>2206.1834409834323</c:v>
              </c:pt>
              <c:pt idx="34">
                <c:v>2290.221044466959</c:v>
              </c:pt>
              <c:pt idx="35">
                <c:v>2375.8294442772813</c:v>
              </c:pt>
              <c:pt idx="36">
                <c:v>2463.0086404143976</c:v>
              </c:pt>
              <c:pt idx="37">
                <c:v>2551.7586328783095</c:v>
              </c:pt>
              <c:pt idx="38">
                <c:v>2642.079421669016</c:v>
              </c:pt>
              <c:pt idx="39">
                <c:v>2733.9710067865176</c:v>
              </c:pt>
              <c:pt idx="40">
                <c:v>2827.4333882308138</c:v>
              </c:pt>
              <c:pt idx="41">
                <c:v>2922.466566001905</c:v>
              </c:pt>
              <c:pt idx="42">
                <c:v>3019.0705400997913</c:v>
              </c:pt>
              <c:pt idx="43">
                <c:v>3117.2453105244722</c:v>
              </c:pt>
              <c:pt idx="44">
                <c:v>3216.9908772759482</c:v>
              </c:pt>
              <c:pt idx="45">
                <c:v>3318.3072403542192</c:v>
              </c:pt>
              <c:pt idx="46">
                <c:v>3421.1943997592848</c:v>
              </c:pt>
              <c:pt idx="47">
                <c:v>3525.6523554911455</c:v>
              </c:pt>
              <c:pt idx="48">
                <c:v>3631.6811075498008</c:v>
              </c:pt>
              <c:pt idx="49">
                <c:v>3739.2806559352512</c:v>
              </c:pt>
              <c:pt idx="50">
                <c:v>3848.4510006474966</c:v>
              </c:pt>
              <c:pt idx="51">
                <c:v>3959.1921416865366</c:v>
              </c:pt>
              <c:pt idx="52">
                <c:v>4071.5040790523717</c:v>
              </c:pt>
              <c:pt idx="53">
                <c:v>4185.3868127450023</c:v>
              </c:pt>
              <c:pt idx="54">
                <c:v>4300.8403427644271</c:v>
              </c:pt>
              <c:pt idx="55">
                <c:v>4417.8646691106469</c:v>
              </c:pt>
              <c:pt idx="56">
                <c:v>4536.4597917836609</c:v>
              </c:pt>
              <c:pt idx="57">
                <c:v>4656.6257107834708</c:v>
              </c:pt>
              <c:pt idx="58">
                <c:v>4778.3624261100749</c:v>
              </c:pt>
              <c:pt idx="59">
                <c:v>4901.669937763475</c:v>
              </c:pt>
              <c:pt idx="60">
                <c:v>5026.5482457436692</c:v>
              </c:pt>
              <c:pt idx="61">
                <c:v>5152.9973500506585</c:v>
              </c:pt>
              <c:pt idx="62">
                <c:v>5281.0172506844419</c:v>
              </c:pt>
              <c:pt idx="63">
                <c:v>5410.6079476450213</c:v>
              </c:pt>
              <c:pt idx="64">
                <c:v>5541.7694409323949</c:v>
              </c:pt>
              <c:pt idx="65">
                <c:v>5674.5017305465635</c:v>
              </c:pt>
              <c:pt idx="66">
                <c:v>5808.8048164875272</c:v>
              </c:pt>
              <c:pt idx="67">
                <c:v>5944.678698755286</c:v>
              </c:pt>
              <c:pt idx="68">
                <c:v>6082.1233773498398</c:v>
              </c:pt>
              <c:pt idx="69">
                <c:v>6221.1388522711877</c:v>
              </c:pt>
              <c:pt idx="70">
                <c:v>6361.7251235193307</c:v>
              </c:pt>
              <c:pt idx="71">
                <c:v>6503.8821910942688</c:v>
              </c:pt>
              <c:pt idx="72">
                <c:v>6647.610054996002</c:v>
              </c:pt>
              <c:pt idx="73">
                <c:v>6792.9087152245302</c:v>
              </c:pt>
              <c:pt idx="74">
                <c:v>6939.7781717798534</c:v>
              </c:pt>
              <c:pt idx="75">
                <c:v>7088.2184246619709</c:v>
              </c:pt>
              <c:pt idx="76">
                <c:v>7238.2294738708833</c:v>
              </c:pt>
              <c:pt idx="77">
                <c:v>7389.8113194065909</c:v>
              </c:pt>
              <c:pt idx="78">
                <c:v>7542.9639612690935</c:v>
              </c:pt>
              <c:pt idx="79">
                <c:v>7697.6873994583902</c:v>
              </c:pt>
              <c:pt idx="80">
                <c:v>7853.981633974483</c:v>
              </c:pt>
              <c:pt idx="81">
                <c:v>8011.8466648173699</c:v>
              </c:pt>
              <c:pt idx="82">
                <c:v>8171.2824919870518</c:v>
              </c:pt>
              <c:pt idx="83">
                <c:v>8332.2891154835288</c:v>
              </c:pt>
              <c:pt idx="84">
                <c:v>8494.8665353068009</c:v>
              </c:pt>
              <c:pt idx="85">
                <c:v>8659.0147514568671</c:v>
              </c:pt>
              <c:pt idx="86">
                <c:v>8824.7337639337293</c:v>
              </c:pt>
              <c:pt idx="87">
                <c:v>8992.0235727373856</c:v>
              </c:pt>
              <c:pt idx="88">
                <c:v>9160.8841778678361</c:v>
              </c:pt>
              <c:pt idx="89">
                <c:v>9331.3155793250826</c:v>
              </c:pt>
              <c:pt idx="90">
                <c:v>9503.317777109125</c:v>
              </c:pt>
              <c:pt idx="91">
                <c:v>9676.8907712199598</c:v>
              </c:pt>
              <c:pt idx="92">
                <c:v>9852.0345616575905</c:v>
              </c:pt>
              <c:pt idx="93">
                <c:v>10028.749148422017</c:v>
              </c:pt>
              <c:pt idx="94">
                <c:v>10207.034531513238</c:v>
              </c:pt>
              <c:pt idx="95">
                <c:v>10386.890710931253</c:v>
              </c:pt>
              <c:pt idx="96">
                <c:v>10568.317686676064</c:v>
              </c:pt>
              <c:pt idx="97">
                <c:v>10751.315458747669</c:v>
              </c:pt>
              <c:pt idx="98">
                <c:v>10935.88402714607</c:v>
              </c:pt>
              <c:pt idx="99">
                <c:v>11122.023391871266</c:v>
              </c:pt>
              <c:pt idx="100">
                <c:v>11309.733552923255</c:v>
              </c:pt>
              <c:pt idx="101">
                <c:v>11499.01451030204</c:v>
              </c:pt>
              <c:pt idx="102">
                <c:v>11689.86626400762</c:v>
              </c:pt>
              <c:pt idx="103">
                <c:v>11882.288814039995</c:v>
              </c:pt>
              <c:pt idx="104">
                <c:v>12076.282160399165</c:v>
              </c:pt>
              <c:pt idx="105">
                <c:v>12271.846303085129</c:v>
              </c:pt>
              <c:pt idx="106">
                <c:v>12468.981242097889</c:v>
              </c:pt>
              <c:pt idx="107">
                <c:v>12667.686977437443</c:v>
              </c:pt>
              <c:pt idx="108">
                <c:v>12867.963509103793</c:v>
              </c:pt>
              <c:pt idx="109">
                <c:v>13069.810837096937</c:v>
              </c:pt>
              <c:pt idx="110">
                <c:v>13273.228961416877</c:v>
              </c:pt>
              <c:pt idx="111">
                <c:v>13478.217882063609</c:v>
              </c:pt>
              <c:pt idx="112">
                <c:v>13684.777599037139</c:v>
              </c:pt>
              <c:pt idx="113">
                <c:v>13892.908112337462</c:v>
              </c:pt>
              <c:pt idx="114">
                <c:v>14102.609421964582</c:v>
              </c:pt>
              <c:pt idx="115">
                <c:v>14313.881527918495</c:v>
              </c:pt>
              <c:pt idx="116">
                <c:v>14526.724430199203</c:v>
              </c:pt>
              <c:pt idx="117">
                <c:v>14741.138128806706</c:v>
              </c:pt>
              <c:pt idx="118">
                <c:v>14957.122623741005</c:v>
              </c:pt>
              <c:pt idx="119">
                <c:v>15174.677915002098</c:v>
              </c:pt>
              <c:pt idx="120">
                <c:v>15393.804002589986</c:v>
              </c:pt>
              <c:pt idx="121">
                <c:v>15614.500886504669</c:v>
              </c:pt>
              <c:pt idx="122">
                <c:v>15836.768566746146</c:v>
              </c:pt>
              <c:pt idx="123">
                <c:v>16060.60704331442</c:v>
              </c:pt>
              <c:pt idx="124">
                <c:v>16286.016316209487</c:v>
              </c:pt>
              <c:pt idx="125">
                <c:v>16512.99638543135</c:v>
              </c:pt>
              <c:pt idx="126">
                <c:v>16741.547250980009</c:v>
              </c:pt>
              <c:pt idx="127">
                <c:v>16971.668912855461</c:v>
              </c:pt>
              <c:pt idx="128">
                <c:v>17203.361371057708</c:v>
              </c:pt>
              <c:pt idx="129">
                <c:v>17436.624625586748</c:v>
              </c:pt>
              <c:pt idx="130">
                <c:v>17671.458676442588</c:v>
              </c:pt>
              <c:pt idx="131">
                <c:v>17907.863523625219</c:v>
              </c:pt>
              <c:pt idx="132">
                <c:v>18145.839167134644</c:v>
              </c:pt>
              <c:pt idx="133">
                <c:v>18385.385606970867</c:v>
              </c:pt>
              <c:pt idx="134">
                <c:v>18626.502843133883</c:v>
              </c:pt>
              <c:pt idx="135">
                <c:v>18869.190875623695</c:v>
              </c:pt>
              <c:pt idx="136">
                <c:v>19113.4497044403</c:v>
              </c:pt>
              <c:pt idx="137">
                <c:v>19359.279329583704</c:v>
              </c:pt>
              <c:pt idx="138">
                <c:v>19606.6797510539</c:v>
              </c:pt>
              <c:pt idx="139">
                <c:v>19855.650968850889</c:v>
              </c:pt>
              <c:pt idx="140">
                <c:v>20106.192982974677</c:v>
              </c:pt>
              <c:pt idx="141">
                <c:v>20358.305793425257</c:v>
              </c:pt>
              <c:pt idx="142">
                <c:v>20611.989400202634</c:v>
              </c:pt>
              <c:pt idx="143">
                <c:v>20867.243803306803</c:v>
              </c:pt>
              <c:pt idx="144">
                <c:v>21124.069002737768</c:v>
              </c:pt>
              <c:pt idx="145">
                <c:v>21382.464998495529</c:v>
              </c:pt>
              <c:pt idx="146">
                <c:v>21642.431790580085</c:v>
              </c:pt>
              <c:pt idx="147">
                <c:v>21903.969378991434</c:v>
              </c:pt>
              <c:pt idx="148">
                <c:v>22167.07776372958</c:v>
              </c:pt>
              <c:pt idx="149">
                <c:v>22431.756944794521</c:v>
              </c:pt>
              <c:pt idx="150">
                <c:v>22698.006922186254</c:v>
              </c:pt>
              <c:pt idx="151">
                <c:v>22965.827695904783</c:v>
              </c:pt>
              <c:pt idx="152">
                <c:v>23235.219265950109</c:v>
              </c:pt>
              <c:pt idx="153">
                <c:v>23506.18163232223</c:v>
              </c:pt>
              <c:pt idx="154">
                <c:v>23778.714795021144</c:v>
              </c:pt>
              <c:pt idx="155">
                <c:v>24052.818754046853</c:v>
              </c:pt>
              <c:pt idx="156">
                <c:v>24328.493509399359</c:v>
              </c:pt>
              <c:pt idx="157">
                <c:v>24605.739061078657</c:v>
              </c:pt>
              <c:pt idx="158">
                <c:v>24884.555409084751</c:v>
              </c:pt>
              <c:pt idx="159">
                <c:v>25164.942553417641</c:v>
              </c:pt>
              <c:pt idx="160">
                <c:v>25446.900494077323</c:v>
              </c:pt>
            </c:numLit>
          </c:cat>
          <c:val>
            <c:numLit>
              <c:formatCode>General</c:formatCode>
              <c:ptCount val="16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3.7319002836244212E-5</c:v>
              </c:pt>
              <c:pt idx="20">
                <c:v>0</c:v>
              </c:pt>
              <c:pt idx="21">
                <c:v>3.7319002836244212E-5</c:v>
              </c:pt>
              <c:pt idx="22">
                <c:v>3.7319002836244212E-5</c:v>
              </c:pt>
              <c:pt idx="23">
                <c:v>1.8659501418122107E-4</c:v>
              </c:pt>
              <c:pt idx="24">
                <c:v>1.8659501418122107E-4</c:v>
              </c:pt>
              <c:pt idx="25">
                <c:v>3.7319002836244212E-5</c:v>
              </c:pt>
              <c:pt idx="26">
                <c:v>2.6123301985370953E-4</c:v>
              </c:pt>
              <c:pt idx="27">
                <c:v>5.971040453799074E-4</c:v>
              </c:pt>
              <c:pt idx="28">
                <c:v>6.7174205105239584E-4</c:v>
              </c:pt>
              <c:pt idx="29">
                <c:v>7.836990595611285E-4</c:v>
              </c:pt>
              <c:pt idx="30">
                <c:v>1.4181221077772801E-3</c:v>
              </c:pt>
              <c:pt idx="31">
                <c:v>2.0152261531571876E-3</c:v>
              </c:pt>
              <c:pt idx="32">
                <c:v>2.8362442155545602E-3</c:v>
              </c:pt>
              <c:pt idx="33">
                <c:v>2.5003731900283626E-3</c:v>
              </c:pt>
              <c:pt idx="34">
                <c:v>4.7768323630392592E-3</c:v>
              </c:pt>
              <c:pt idx="35">
                <c:v>6.1576354679802959E-3</c:v>
              </c:pt>
              <c:pt idx="36">
                <c:v>6.1949544708165402E-3</c:v>
              </c:pt>
              <c:pt idx="37">
                <c:v>8.3594566353187051E-3</c:v>
              </c:pt>
              <c:pt idx="38">
                <c:v>9.1804746977160769E-3</c:v>
              </c:pt>
              <c:pt idx="39">
                <c:v>1.1344976862218241E-2</c:v>
              </c:pt>
              <c:pt idx="40">
                <c:v>1.1270338856545752E-2</c:v>
              </c:pt>
              <c:pt idx="41">
                <c:v>1.3882669055082848E-2</c:v>
              </c:pt>
              <c:pt idx="42">
                <c:v>1.2875055978504255E-2</c:v>
              </c:pt>
              <c:pt idx="43">
                <c:v>1.4479773100462756E-2</c:v>
              </c:pt>
              <c:pt idx="44">
                <c:v>1.3210927004030452E-2</c:v>
              </c:pt>
              <c:pt idx="45">
                <c:v>1.4367816091954023E-2</c:v>
              </c:pt>
              <c:pt idx="46">
                <c:v>1.4927601134497686E-2</c:v>
              </c:pt>
              <c:pt idx="47">
                <c:v>1.3733393043737871E-2</c:v>
              </c:pt>
              <c:pt idx="48">
                <c:v>1.2987012987012988E-2</c:v>
              </c:pt>
              <c:pt idx="49">
                <c:v>1.2912374981340499E-2</c:v>
              </c:pt>
              <c:pt idx="50">
                <c:v>1.186744290192566E-2</c:v>
              </c:pt>
              <c:pt idx="51">
                <c:v>1.1494252873563218E-2</c:v>
              </c:pt>
              <c:pt idx="52">
                <c:v>1.0710553814002089E-2</c:v>
              </c:pt>
              <c:pt idx="53">
                <c:v>8.0982236154649948E-3</c:v>
              </c:pt>
              <c:pt idx="54">
                <c:v>7.2398865502313779E-3</c:v>
              </c:pt>
              <c:pt idx="55">
                <c:v>6.1576354679802959E-3</c:v>
              </c:pt>
              <c:pt idx="56">
                <c:v>5.075384385729213E-3</c:v>
              </c:pt>
              <c:pt idx="57">
                <c:v>4.2916853261680847E-3</c:v>
              </c:pt>
              <c:pt idx="58">
                <c:v>3.5453052694432003E-3</c:v>
              </c:pt>
              <c:pt idx="59">
                <c:v>3.3213912524257352E-3</c:v>
              </c:pt>
              <c:pt idx="60">
                <c:v>2.4630541871921183E-3</c:v>
              </c:pt>
              <c:pt idx="61">
                <c:v>2.4630541871921183E-3</c:v>
              </c:pt>
              <c:pt idx="62">
                <c:v>2.3137781758471414E-3</c:v>
              </c:pt>
              <c:pt idx="63">
                <c:v>2.2018211673384088E-3</c:v>
              </c:pt>
              <c:pt idx="64">
                <c:v>2.0152261531571876E-3</c:v>
              </c:pt>
              <c:pt idx="65">
                <c:v>1.3061650992685476E-3</c:v>
              </c:pt>
              <c:pt idx="66">
                <c:v>1.4927601134497686E-3</c:v>
              </c:pt>
              <c:pt idx="67">
                <c:v>1.2315270935960591E-3</c:v>
              </c:pt>
              <c:pt idx="68">
                <c:v>1.0822510822510823E-3</c:v>
              </c:pt>
              <c:pt idx="69">
                <c:v>1.1568890879235707E-3</c:v>
              </c:pt>
              <c:pt idx="70">
                <c:v>9.7029407374234959E-4</c:v>
              </c:pt>
              <c:pt idx="71">
                <c:v>5.971040453799074E-4</c:v>
              </c:pt>
              <c:pt idx="72">
                <c:v>7.0906105388864006E-4</c:v>
              </c:pt>
              <c:pt idx="73">
                <c:v>8.5833706523361693E-4</c:v>
              </c:pt>
              <c:pt idx="74">
                <c:v>5.2246603970741907E-4</c:v>
              </c:pt>
              <c:pt idx="75">
                <c:v>5.2246603970741907E-4</c:v>
              </c:pt>
              <c:pt idx="76">
                <c:v>3.3587102552619792E-4</c:v>
              </c:pt>
              <c:pt idx="77">
                <c:v>4.1050903119868636E-4</c:v>
              </c:pt>
              <c:pt idx="78">
                <c:v>4.1050903119868636E-4</c:v>
              </c:pt>
              <c:pt idx="79">
                <c:v>1.4927601134497685E-4</c:v>
              </c:pt>
              <c:pt idx="80">
                <c:v>2.2391401701746529E-4</c:v>
              </c:pt>
              <c:pt idx="81">
                <c:v>3.3587102552619792E-4</c:v>
              </c:pt>
              <c:pt idx="82">
                <c:v>1.4927601134497685E-4</c:v>
              </c:pt>
              <c:pt idx="83">
                <c:v>1.4927601134497685E-4</c:v>
              </c:pt>
              <c:pt idx="84">
                <c:v>3.7319002836244212E-5</c:v>
              </c:pt>
              <c:pt idx="85">
                <c:v>7.4638005672488425E-5</c:v>
              </c:pt>
              <c:pt idx="86">
                <c:v>1.1195700850873264E-4</c:v>
              </c:pt>
              <c:pt idx="87">
                <c:v>1.8659501418122107E-4</c:v>
              </c:pt>
              <c:pt idx="88">
                <c:v>3.7319002836244212E-5</c:v>
              </c:pt>
              <c:pt idx="89">
                <c:v>1.4927601134497685E-4</c:v>
              </c:pt>
              <c:pt idx="90">
                <c:v>7.4638005672488425E-5</c:v>
              </c:pt>
              <c:pt idx="91">
                <c:v>1.1195700850873264E-4</c:v>
              </c:pt>
              <c:pt idx="92">
                <c:v>7.4638005672488425E-5</c:v>
              </c:pt>
              <c:pt idx="93">
                <c:v>3.7319002836244212E-5</c:v>
              </c:pt>
              <c:pt idx="94">
                <c:v>7.4638005672488425E-5</c:v>
              </c:pt>
              <c:pt idx="95">
                <c:v>0</c:v>
              </c:pt>
              <c:pt idx="96">
                <c:v>0</c:v>
              </c:pt>
              <c:pt idx="97">
                <c:v>7.4638005672488425E-5</c:v>
              </c:pt>
              <c:pt idx="98">
                <c:v>3.7319002836244212E-5</c:v>
              </c:pt>
              <c:pt idx="99">
                <c:v>7.4638005672488425E-5</c:v>
              </c:pt>
              <c:pt idx="100">
                <c:v>3.7319002836244212E-5</c:v>
              </c:pt>
              <c:pt idx="101">
                <c:v>0</c:v>
              </c:pt>
              <c:pt idx="102">
                <c:v>3.7319002836244212E-5</c:v>
              </c:pt>
              <c:pt idx="103">
                <c:v>3.7319002836244212E-5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3.7319002836244212E-5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3.7319002836244212E-5</c:v>
              </c:pt>
              <c:pt idx="113">
                <c:v>0</c:v>
              </c:pt>
              <c:pt idx="114">
                <c:v>3.7319002836244212E-5</c:v>
              </c:pt>
              <c:pt idx="115">
                <c:v>0</c:v>
              </c:pt>
              <c:pt idx="116">
                <c:v>0</c:v>
              </c:pt>
              <c:pt idx="117">
                <c:v>3.7319002836244212E-5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3.7319002836244212E-5</c:v>
              </c:pt>
              <c:pt idx="122">
                <c:v>3.7319002836244212E-5</c:v>
              </c:pt>
              <c:pt idx="123">
                <c:v>0</c:v>
              </c:pt>
              <c:pt idx="124">
                <c:v>3.7319002836244212E-5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3.7319002836244212E-5</c:v>
              </c:pt>
              <c:pt idx="129">
                <c:v>0</c:v>
              </c:pt>
              <c:pt idx="130">
                <c:v>0</c:v>
              </c:pt>
              <c:pt idx="131">
                <c:v>3.7319002836244212E-5</c:v>
              </c:pt>
              <c:pt idx="132">
                <c:v>3.7319002836244212E-5</c:v>
              </c:pt>
              <c:pt idx="133">
                <c:v>3.7319002836244212E-5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3.7319002836244212E-5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3.7319002836244212E-5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3.7319002836244212E-5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9D58-4FCA-9931-CD4D2A22B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0344015"/>
        <c:axId val="450345455"/>
      </c:barChart>
      <c:catAx>
        <c:axId val="4503440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/>
                  <a:t>Partciel size by Area (nm2)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345455"/>
        <c:crosses val="autoZero"/>
        <c:auto val="1"/>
        <c:lblAlgn val="ctr"/>
        <c:lblOffset val="100"/>
        <c:tickMarkSkip val="100"/>
        <c:noMultiLvlLbl val="0"/>
      </c:catAx>
      <c:valAx>
        <c:axId val="4503454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3440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Relative Particle Size Distribution Perimeter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 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59.690260418206066</c:v>
              </c:pt>
              <c:pt idx="1">
                <c:v>62.831853071795862</c:v>
              </c:pt>
              <c:pt idx="2">
                <c:v>65.973445725385659</c:v>
              </c:pt>
              <c:pt idx="3">
                <c:v>69.115038378975441</c:v>
              </c:pt>
              <c:pt idx="4">
                <c:v>72.256631032565238</c:v>
              </c:pt>
              <c:pt idx="5">
                <c:v>75.398223686155035</c:v>
              </c:pt>
              <c:pt idx="6">
                <c:v>78.539816339744831</c:v>
              </c:pt>
              <c:pt idx="7">
                <c:v>81.681408993334628</c:v>
              </c:pt>
              <c:pt idx="8">
                <c:v>84.823001646924411</c:v>
              </c:pt>
              <c:pt idx="9">
                <c:v>87.964594300514207</c:v>
              </c:pt>
              <c:pt idx="10">
                <c:v>91.106186954104004</c:v>
              </c:pt>
              <c:pt idx="11">
                <c:v>94.247779607693786</c:v>
              </c:pt>
              <c:pt idx="12">
                <c:v>97.389372261283583</c:v>
              </c:pt>
              <c:pt idx="13">
                <c:v>100.53096491487338</c:v>
              </c:pt>
              <c:pt idx="14">
                <c:v>103.67255756846318</c:v>
              </c:pt>
              <c:pt idx="15">
                <c:v>106.81415022205297</c:v>
              </c:pt>
              <c:pt idx="16">
                <c:v>109.95574287564276</c:v>
              </c:pt>
              <c:pt idx="17">
                <c:v>113.09733552923255</c:v>
              </c:pt>
              <c:pt idx="18">
                <c:v>116.23892818282235</c:v>
              </c:pt>
              <c:pt idx="19">
                <c:v>119.38052083641213</c:v>
              </c:pt>
              <c:pt idx="20">
                <c:v>122.52211349000193</c:v>
              </c:pt>
              <c:pt idx="21">
                <c:v>125.66370614359172</c:v>
              </c:pt>
              <c:pt idx="22">
                <c:v>128.80529879718151</c:v>
              </c:pt>
              <c:pt idx="23">
                <c:v>131.94689145077132</c:v>
              </c:pt>
              <c:pt idx="24">
                <c:v>135.0884841043611</c:v>
              </c:pt>
              <c:pt idx="25">
                <c:v>138.23007675795088</c:v>
              </c:pt>
              <c:pt idx="26">
                <c:v>141.37166941154069</c:v>
              </c:pt>
              <c:pt idx="27">
                <c:v>144.51326206513048</c:v>
              </c:pt>
              <c:pt idx="28">
                <c:v>147.65485471872029</c:v>
              </c:pt>
              <c:pt idx="29">
                <c:v>150.79644737231007</c:v>
              </c:pt>
              <c:pt idx="30">
                <c:v>153.93804002589985</c:v>
              </c:pt>
              <c:pt idx="31">
                <c:v>157.07963267948966</c:v>
              </c:pt>
              <c:pt idx="32">
                <c:v>160.22122533307945</c:v>
              </c:pt>
              <c:pt idx="33">
                <c:v>163.36281798666926</c:v>
              </c:pt>
              <c:pt idx="34">
                <c:v>166.50441064025904</c:v>
              </c:pt>
              <c:pt idx="35">
                <c:v>169.64600329384882</c:v>
              </c:pt>
              <c:pt idx="36">
                <c:v>172.78759594743863</c:v>
              </c:pt>
              <c:pt idx="37">
                <c:v>175.92918860102841</c:v>
              </c:pt>
              <c:pt idx="38">
                <c:v>179.0707812546182</c:v>
              </c:pt>
              <c:pt idx="39">
                <c:v>182.21237390820801</c:v>
              </c:pt>
              <c:pt idx="40">
                <c:v>185.35396656179779</c:v>
              </c:pt>
              <c:pt idx="41">
                <c:v>188.49555921538757</c:v>
              </c:pt>
              <c:pt idx="42">
                <c:v>191.63715186897738</c:v>
              </c:pt>
              <c:pt idx="43">
                <c:v>194.77874452256717</c:v>
              </c:pt>
              <c:pt idx="44">
                <c:v>197.92033717615698</c:v>
              </c:pt>
              <c:pt idx="45">
                <c:v>201.06192982974676</c:v>
              </c:pt>
              <c:pt idx="46">
                <c:v>204.20352248333654</c:v>
              </c:pt>
              <c:pt idx="47">
                <c:v>207.34511513692635</c:v>
              </c:pt>
              <c:pt idx="48">
                <c:v>210.48670779051614</c:v>
              </c:pt>
              <c:pt idx="49">
                <c:v>213.62830044410595</c:v>
              </c:pt>
              <c:pt idx="50">
                <c:v>216.76989309769573</c:v>
              </c:pt>
              <c:pt idx="51">
                <c:v>219.91148575128551</c:v>
              </c:pt>
              <c:pt idx="52">
                <c:v>223.05307840487532</c:v>
              </c:pt>
              <c:pt idx="53">
                <c:v>226.1946710584651</c:v>
              </c:pt>
              <c:pt idx="54">
                <c:v>229.33626371205489</c:v>
              </c:pt>
              <c:pt idx="55">
                <c:v>232.4778563656447</c:v>
              </c:pt>
              <c:pt idx="56">
                <c:v>235.61944901923448</c:v>
              </c:pt>
              <c:pt idx="57">
                <c:v>238.76104167282426</c:v>
              </c:pt>
              <c:pt idx="58">
                <c:v>241.90263432641407</c:v>
              </c:pt>
              <c:pt idx="59">
                <c:v>245.04422698000386</c:v>
              </c:pt>
              <c:pt idx="60">
                <c:v>248.18581963359367</c:v>
              </c:pt>
              <c:pt idx="61">
                <c:v>251.32741228718345</c:v>
              </c:pt>
              <c:pt idx="62">
                <c:v>254.46900494077323</c:v>
              </c:pt>
              <c:pt idx="63">
                <c:v>257.61059759436301</c:v>
              </c:pt>
              <c:pt idx="64">
                <c:v>260.75219024795285</c:v>
              </c:pt>
              <c:pt idx="65">
                <c:v>263.89378290154264</c:v>
              </c:pt>
              <c:pt idx="66">
                <c:v>267.03537555513242</c:v>
              </c:pt>
              <c:pt idx="67">
                <c:v>270.1769682087222</c:v>
              </c:pt>
              <c:pt idx="68">
                <c:v>273.31856086231198</c:v>
              </c:pt>
              <c:pt idx="69">
                <c:v>276.46015351590177</c:v>
              </c:pt>
              <c:pt idx="70">
                <c:v>279.60174616949161</c:v>
              </c:pt>
              <c:pt idx="71">
                <c:v>282.74333882308139</c:v>
              </c:pt>
              <c:pt idx="72">
                <c:v>285.88493147667117</c:v>
              </c:pt>
              <c:pt idx="73">
                <c:v>289.02652413026095</c:v>
              </c:pt>
              <c:pt idx="74">
                <c:v>292.16811678385073</c:v>
              </c:pt>
              <c:pt idx="75">
                <c:v>295.30970943744057</c:v>
              </c:pt>
              <c:pt idx="76">
                <c:v>298.45130209103036</c:v>
              </c:pt>
              <c:pt idx="77">
                <c:v>301.59289474462014</c:v>
              </c:pt>
              <c:pt idx="78">
                <c:v>304.73448739820992</c:v>
              </c:pt>
              <c:pt idx="79">
                <c:v>307.8760800517997</c:v>
              </c:pt>
              <c:pt idx="80">
                <c:v>311.01767270538954</c:v>
              </c:pt>
              <c:pt idx="81">
                <c:v>314.15926535897933</c:v>
              </c:pt>
              <c:pt idx="82">
                <c:v>317.30085801256911</c:v>
              </c:pt>
              <c:pt idx="83">
                <c:v>320.44245066615889</c:v>
              </c:pt>
              <c:pt idx="84">
                <c:v>323.58404331974867</c:v>
              </c:pt>
              <c:pt idx="85">
                <c:v>326.72563597333851</c:v>
              </c:pt>
              <c:pt idx="86">
                <c:v>329.86722862692829</c:v>
              </c:pt>
              <c:pt idx="87">
                <c:v>333.00882128051808</c:v>
              </c:pt>
              <c:pt idx="88">
                <c:v>336.15041393410786</c:v>
              </c:pt>
              <c:pt idx="89">
                <c:v>339.29200658769764</c:v>
              </c:pt>
              <c:pt idx="90">
                <c:v>342.43359924128742</c:v>
              </c:pt>
              <c:pt idx="91">
                <c:v>345.57519189487726</c:v>
              </c:pt>
              <c:pt idx="92">
                <c:v>348.71678454846705</c:v>
              </c:pt>
              <c:pt idx="93">
                <c:v>351.85837720205683</c:v>
              </c:pt>
              <c:pt idx="94">
                <c:v>354.99996985564661</c:v>
              </c:pt>
              <c:pt idx="95">
                <c:v>358.14156250923639</c:v>
              </c:pt>
              <c:pt idx="96">
                <c:v>361.28315516282623</c:v>
              </c:pt>
              <c:pt idx="97">
                <c:v>364.42474781641602</c:v>
              </c:pt>
              <c:pt idx="98">
                <c:v>367.5663404700058</c:v>
              </c:pt>
              <c:pt idx="99">
                <c:v>370.70793312359558</c:v>
              </c:pt>
              <c:pt idx="100">
                <c:v>373.84952577718536</c:v>
              </c:pt>
              <c:pt idx="101">
                <c:v>376.99111843077515</c:v>
              </c:pt>
              <c:pt idx="102">
                <c:v>380.13271108436498</c:v>
              </c:pt>
              <c:pt idx="103">
                <c:v>383.27430373795477</c:v>
              </c:pt>
              <c:pt idx="104">
                <c:v>386.41589639154455</c:v>
              </c:pt>
              <c:pt idx="105">
                <c:v>389.55748904513433</c:v>
              </c:pt>
              <c:pt idx="106">
                <c:v>392.69908169872411</c:v>
              </c:pt>
              <c:pt idx="107">
                <c:v>395.84067435231395</c:v>
              </c:pt>
              <c:pt idx="108">
                <c:v>398.98226700590374</c:v>
              </c:pt>
              <c:pt idx="109">
                <c:v>402.12385965949352</c:v>
              </c:pt>
              <c:pt idx="110">
                <c:v>405.2654523130833</c:v>
              </c:pt>
              <c:pt idx="111">
                <c:v>408.40704496667308</c:v>
              </c:pt>
              <c:pt idx="112">
                <c:v>411.54863762026292</c:v>
              </c:pt>
              <c:pt idx="113">
                <c:v>414.69023027385271</c:v>
              </c:pt>
              <c:pt idx="114">
                <c:v>417.83182292744249</c:v>
              </c:pt>
              <c:pt idx="115">
                <c:v>420.97341558103227</c:v>
              </c:pt>
              <c:pt idx="116">
                <c:v>424.11500823462205</c:v>
              </c:pt>
              <c:pt idx="117">
                <c:v>427.25660088821189</c:v>
              </c:pt>
              <c:pt idx="118">
                <c:v>430.39819354180167</c:v>
              </c:pt>
              <c:pt idx="119">
                <c:v>433.53978619539146</c:v>
              </c:pt>
              <c:pt idx="120">
                <c:v>436.68137884898124</c:v>
              </c:pt>
              <c:pt idx="121">
                <c:v>439.82297150257102</c:v>
              </c:pt>
              <c:pt idx="122">
                <c:v>442.9645641561608</c:v>
              </c:pt>
              <c:pt idx="123">
                <c:v>446.10615680975064</c:v>
              </c:pt>
              <c:pt idx="124">
                <c:v>449.24774946334043</c:v>
              </c:pt>
              <c:pt idx="125">
                <c:v>452.38934211693021</c:v>
              </c:pt>
              <c:pt idx="126">
                <c:v>455.53093477051999</c:v>
              </c:pt>
              <c:pt idx="127">
                <c:v>458.67252742410977</c:v>
              </c:pt>
              <c:pt idx="128">
                <c:v>461.81412007769961</c:v>
              </c:pt>
              <c:pt idx="129">
                <c:v>464.9557127312894</c:v>
              </c:pt>
              <c:pt idx="130">
                <c:v>468.09730538487918</c:v>
              </c:pt>
              <c:pt idx="131">
                <c:v>471.23889803846896</c:v>
              </c:pt>
              <c:pt idx="132">
                <c:v>474.38049069205874</c:v>
              </c:pt>
              <c:pt idx="133">
                <c:v>477.52208334564853</c:v>
              </c:pt>
              <c:pt idx="134">
                <c:v>480.66367599923836</c:v>
              </c:pt>
              <c:pt idx="135">
                <c:v>483.80526865282815</c:v>
              </c:pt>
              <c:pt idx="136">
                <c:v>486.94686130641793</c:v>
              </c:pt>
              <c:pt idx="137">
                <c:v>490.08845396000771</c:v>
              </c:pt>
              <c:pt idx="138">
                <c:v>493.23004661359749</c:v>
              </c:pt>
              <c:pt idx="139">
                <c:v>496.37163926718733</c:v>
              </c:pt>
              <c:pt idx="140">
                <c:v>499.51323192077712</c:v>
              </c:pt>
              <c:pt idx="141">
                <c:v>502.6548245743669</c:v>
              </c:pt>
              <c:pt idx="142">
                <c:v>505.79641722795668</c:v>
              </c:pt>
              <c:pt idx="143">
                <c:v>508.93800988154646</c:v>
              </c:pt>
              <c:pt idx="144">
                <c:v>512.07960253513625</c:v>
              </c:pt>
              <c:pt idx="145">
                <c:v>515.22119518872603</c:v>
              </c:pt>
              <c:pt idx="146">
                <c:v>518.36278784231581</c:v>
              </c:pt>
              <c:pt idx="147">
                <c:v>521.50438049590571</c:v>
              </c:pt>
              <c:pt idx="148">
                <c:v>524.64597314949549</c:v>
              </c:pt>
              <c:pt idx="149">
                <c:v>527.78756580308527</c:v>
              </c:pt>
              <c:pt idx="150">
                <c:v>530.92915845667505</c:v>
              </c:pt>
              <c:pt idx="151">
                <c:v>534.07075111026484</c:v>
              </c:pt>
              <c:pt idx="152">
                <c:v>537.21234376385462</c:v>
              </c:pt>
              <c:pt idx="153">
                <c:v>540.3539364174444</c:v>
              </c:pt>
              <c:pt idx="154">
                <c:v>543.49552907103418</c:v>
              </c:pt>
              <c:pt idx="155">
                <c:v>546.63712172462397</c:v>
              </c:pt>
              <c:pt idx="156">
                <c:v>549.77871437821375</c:v>
              </c:pt>
              <c:pt idx="157">
                <c:v>552.92030703180353</c:v>
              </c:pt>
              <c:pt idx="158">
                <c:v>556.06189968539343</c:v>
              </c:pt>
              <c:pt idx="159">
                <c:v>559.20349233898321</c:v>
              </c:pt>
              <c:pt idx="160">
                <c:v>562.34508499257299</c:v>
              </c:pt>
            </c:numLit>
          </c:cat>
          <c:val>
            <c:numLit>
              <c:formatCode>General</c:formatCode>
              <c:ptCount val="161"/>
              <c:pt idx="0">
                <c:v>3.7320395596193317E-5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3.7320395596193317E-5</c:v>
              </c:pt>
              <c:pt idx="16">
                <c:v>1.8660197798096661E-4</c:v>
              </c:pt>
              <c:pt idx="17">
                <c:v>4.8516514275051315E-4</c:v>
              </c:pt>
              <c:pt idx="18">
                <c:v>1.3435342414629596E-3</c:v>
              </c:pt>
              <c:pt idx="19">
                <c:v>4.3291658891584251E-3</c:v>
              </c:pt>
              <c:pt idx="20">
                <c:v>9.628662063817876E-3</c:v>
              </c:pt>
              <c:pt idx="21">
                <c:v>1.6495614853517446E-2</c:v>
              </c:pt>
              <c:pt idx="22">
                <c:v>2.0190334017540584E-2</c:v>
              </c:pt>
              <c:pt idx="23">
                <c:v>2.6534801268893449E-2</c:v>
              </c:pt>
              <c:pt idx="24">
                <c:v>3.5790259376749393E-2</c:v>
              </c:pt>
              <c:pt idx="25">
                <c:v>3.5043851464825526E-2</c:v>
              </c:pt>
              <c:pt idx="26">
                <c:v>3.4969210673633143E-2</c:v>
              </c:pt>
              <c:pt idx="27">
                <c:v>4.1686881880947935E-2</c:v>
              </c:pt>
              <c:pt idx="28">
                <c:v>4.0567270013062137E-2</c:v>
              </c:pt>
              <c:pt idx="29">
                <c:v>3.9858182496734465E-2</c:v>
              </c:pt>
              <c:pt idx="30">
                <c:v>3.4782608695652174E-2</c:v>
              </c:pt>
              <c:pt idx="31">
                <c:v>3.3028550102631088E-2</c:v>
              </c:pt>
              <c:pt idx="32">
                <c:v>2.9259190147415563E-2</c:v>
              </c:pt>
              <c:pt idx="33">
                <c:v>3.18342974435529E-2</c:v>
              </c:pt>
              <c:pt idx="34">
                <c:v>2.9072588169434595E-2</c:v>
              </c:pt>
              <c:pt idx="35">
                <c:v>2.9483112520992723E-2</c:v>
              </c:pt>
              <c:pt idx="36">
                <c:v>2.6572121664489644E-2</c:v>
              </c:pt>
              <c:pt idx="37">
                <c:v>2.3549169621197984E-2</c:v>
              </c:pt>
              <c:pt idx="38">
                <c:v>2.2392237357715991E-2</c:v>
              </c:pt>
              <c:pt idx="39">
                <c:v>1.7839149094980408E-2</c:v>
              </c:pt>
              <c:pt idx="40">
                <c:v>1.7465945139018474E-2</c:v>
              </c:pt>
              <c:pt idx="41">
                <c:v>1.4592274678111588E-2</c:v>
              </c:pt>
              <c:pt idx="42">
                <c:v>1.4554954282515395E-2</c:v>
              </c:pt>
              <c:pt idx="43">
                <c:v>1.1681283821608509E-2</c:v>
              </c:pt>
              <c:pt idx="44">
                <c:v>9.7406232506064561E-3</c:v>
              </c:pt>
              <c:pt idx="45">
                <c:v>7.8372830752005979E-3</c:v>
              </c:pt>
              <c:pt idx="46">
                <c:v>7.0908751632767306E-3</c:v>
              </c:pt>
              <c:pt idx="47">
                <c:v>4.7770106363127446E-3</c:v>
              </c:pt>
              <c:pt idx="48">
                <c:v>3.918641537600299E-3</c:v>
              </c:pt>
              <c:pt idx="49">
                <c:v>4.1798843067736517E-3</c:v>
              </c:pt>
              <c:pt idx="50">
                <c:v>3.7320395596193321E-3</c:v>
              </c:pt>
              <c:pt idx="51">
                <c:v>2.8736704609068856E-3</c:v>
              </c:pt>
              <c:pt idx="52">
                <c:v>2.2392237357715993E-3</c:v>
              </c:pt>
              <c:pt idx="53">
                <c:v>1.4554954282515395E-3</c:v>
              </c:pt>
              <c:pt idx="54">
                <c:v>9.7033028550102629E-4</c:v>
              </c:pt>
              <c:pt idx="55">
                <c:v>7.8372830752005968E-4</c:v>
              </c:pt>
              <c:pt idx="56">
                <c:v>9.7033028550102629E-4</c:v>
              </c:pt>
              <c:pt idx="57">
                <c:v>3.358835603657399E-4</c:v>
              </c:pt>
              <c:pt idx="58">
                <c:v>5.2248553834670646E-4</c:v>
              </c:pt>
              <c:pt idx="59">
                <c:v>4.1052435155812652E-4</c:v>
              </c:pt>
              <c:pt idx="60">
                <c:v>2.9856316476954654E-4</c:v>
              </c:pt>
              <c:pt idx="61">
                <c:v>2.6124276917335323E-4</c:v>
              </c:pt>
              <c:pt idx="62">
                <c:v>1.1196118678857996E-4</c:v>
              </c:pt>
              <c:pt idx="63">
                <c:v>1.1196118678857996E-4</c:v>
              </c:pt>
              <c:pt idx="64">
                <c:v>7.4640791192386635E-5</c:v>
              </c:pt>
              <c:pt idx="65">
                <c:v>1.1196118678857996E-4</c:v>
              </c:pt>
              <c:pt idx="66">
                <c:v>1.8660197798096661E-4</c:v>
              </c:pt>
              <c:pt idx="67">
                <c:v>1.1196118678857996E-4</c:v>
              </c:pt>
              <c:pt idx="68">
                <c:v>1.4928158238477327E-4</c:v>
              </c:pt>
              <c:pt idx="69">
                <c:v>7.4640791192386635E-5</c:v>
              </c:pt>
              <c:pt idx="70">
                <c:v>7.4640791192386635E-5</c:v>
              </c:pt>
              <c:pt idx="71">
                <c:v>7.4640791192386635E-5</c:v>
              </c:pt>
              <c:pt idx="72">
                <c:v>1.4928158238477327E-4</c:v>
              </c:pt>
              <c:pt idx="73">
                <c:v>1.1196118678857996E-4</c:v>
              </c:pt>
              <c:pt idx="74">
                <c:v>0</c:v>
              </c:pt>
              <c:pt idx="75">
                <c:v>3.7320395596193317E-5</c:v>
              </c:pt>
              <c:pt idx="76">
                <c:v>3.7320395596193317E-5</c:v>
              </c:pt>
              <c:pt idx="77">
                <c:v>7.4640791192386635E-5</c:v>
              </c:pt>
              <c:pt idx="78">
                <c:v>3.7320395596193317E-5</c:v>
              </c:pt>
              <c:pt idx="79">
                <c:v>3.7320395596193317E-5</c:v>
              </c:pt>
              <c:pt idx="80">
                <c:v>0</c:v>
              </c:pt>
              <c:pt idx="81">
                <c:v>0</c:v>
              </c:pt>
              <c:pt idx="82">
                <c:v>3.7320395596193317E-5</c:v>
              </c:pt>
              <c:pt idx="83">
                <c:v>3.7320395596193317E-5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3.7320395596193317E-5</c:v>
              </c:pt>
              <c:pt idx="88">
                <c:v>3.7320395596193317E-5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3.7320395596193317E-5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3.7320395596193317E-5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3.7320395596193317E-5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C7E-43DC-BBCE-B3D5C599DBF3}"/>
            </c:ext>
          </c:extLst>
        </c:ser>
        <c:ser>
          <c:idx val="1"/>
          <c:order val="1"/>
          <c:tx>
            <c:v>Biphasic Split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59.690260418206066</c:v>
              </c:pt>
              <c:pt idx="1">
                <c:v>62.831853071795862</c:v>
              </c:pt>
              <c:pt idx="2">
                <c:v>65.973445725385659</c:v>
              </c:pt>
              <c:pt idx="3">
                <c:v>69.115038378975441</c:v>
              </c:pt>
              <c:pt idx="4">
                <c:v>72.256631032565238</c:v>
              </c:pt>
              <c:pt idx="5">
                <c:v>75.398223686155035</c:v>
              </c:pt>
              <c:pt idx="6">
                <c:v>78.539816339744831</c:v>
              </c:pt>
              <c:pt idx="7">
                <c:v>81.681408993334628</c:v>
              </c:pt>
              <c:pt idx="8">
                <c:v>84.823001646924411</c:v>
              </c:pt>
              <c:pt idx="9">
                <c:v>87.964594300514207</c:v>
              </c:pt>
              <c:pt idx="10">
                <c:v>91.106186954104004</c:v>
              </c:pt>
              <c:pt idx="11">
                <c:v>94.247779607693786</c:v>
              </c:pt>
              <c:pt idx="12">
                <c:v>97.389372261283583</c:v>
              </c:pt>
              <c:pt idx="13">
                <c:v>100.53096491487338</c:v>
              </c:pt>
              <c:pt idx="14">
                <c:v>103.67255756846318</c:v>
              </c:pt>
              <c:pt idx="15">
                <c:v>106.81415022205297</c:v>
              </c:pt>
              <c:pt idx="16">
                <c:v>109.95574287564276</c:v>
              </c:pt>
              <c:pt idx="17">
                <c:v>113.09733552923255</c:v>
              </c:pt>
              <c:pt idx="18">
                <c:v>116.23892818282235</c:v>
              </c:pt>
              <c:pt idx="19">
                <c:v>119.38052083641213</c:v>
              </c:pt>
              <c:pt idx="20">
                <c:v>122.52211349000193</c:v>
              </c:pt>
              <c:pt idx="21">
                <c:v>125.66370614359172</c:v>
              </c:pt>
              <c:pt idx="22">
                <c:v>128.80529879718151</c:v>
              </c:pt>
              <c:pt idx="23">
                <c:v>131.94689145077132</c:v>
              </c:pt>
              <c:pt idx="24">
                <c:v>135.0884841043611</c:v>
              </c:pt>
              <c:pt idx="25">
                <c:v>138.23007675795088</c:v>
              </c:pt>
              <c:pt idx="26">
                <c:v>141.37166941154069</c:v>
              </c:pt>
              <c:pt idx="27">
                <c:v>144.51326206513048</c:v>
              </c:pt>
              <c:pt idx="28">
                <c:v>147.65485471872029</c:v>
              </c:pt>
              <c:pt idx="29">
                <c:v>150.79644737231007</c:v>
              </c:pt>
              <c:pt idx="30">
                <c:v>153.93804002589985</c:v>
              </c:pt>
              <c:pt idx="31">
                <c:v>157.07963267948966</c:v>
              </c:pt>
              <c:pt idx="32">
                <c:v>160.22122533307945</c:v>
              </c:pt>
              <c:pt idx="33">
                <c:v>163.36281798666926</c:v>
              </c:pt>
              <c:pt idx="34">
                <c:v>166.50441064025904</c:v>
              </c:pt>
              <c:pt idx="35">
                <c:v>169.64600329384882</c:v>
              </c:pt>
              <c:pt idx="36">
                <c:v>172.78759594743863</c:v>
              </c:pt>
              <c:pt idx="37">
                <c:v>175.92918860102841</c:v>
              </c:pt>
              <c:pt idx="38">
                <c:v>179.0707812546182</c:v>
              </c:pt>
              <c:pt idx="39">
                <c:v>182.21237390820801</c:v>
              </c:pt>
              <c:pt idx="40">
                <c:v>185.35396656179779</c:v>
              </c:pt>
              <c:pt idx="41">
                <c:v>188.49555921538757</c:v>
              </c:pt>
              <c:pt idx="42">
                <c:v>191.63715186897738</c:v>
              </c:pt>
              <c:pt idx="43">
                <c:v>194.77874452256717</c:v>
              </c:pt>
              <c:pt idx="44">
                <c:v>197.92033717615698</c:v>
              </c:pt>
              <c:pt idx="45">
                <c:v>201.06192982974676</c:v>
              </c:pt>
              <c:pt idx="46">
                <c:v>204.20352248333654</c:v>
              </c:pt>
              <c:pt idx="47">
                <c:v>207.34511513692635</c:v>
              </c:pt>
              <c:pt idx="48">
                <c:v>210.48670779051614</c:v>
              </c:pt>
              <c:pt idx="49">
                <c:v>213.62830044410595</c:v>
              </c:pt>
              <c:pt idx="50">
                <c:v>216.76989309769573</c:v>
              </c:pt>
              <c:pt idx="51">
                <c:v>219.91148575128551</c:v>
              </c:pt>
              <c:pt idx="52">
                <c:v>223.05307840487532</c:v>
              </c:pt>
              <c:pt idx="53">
                <c:v>226.1946710584651</c:v>
              </c:pt>
              <c:pt idx="54">
                <c:v>229.33626371205489</c:v>
              </c:pt>
              <c:pt idx="55">
                <c:v>232.4778563656447</c:v>
              </c:pt>
              <c:pt idx="56">
                <c:v>235.61944901923448</c:v>
              </c:pt>
              <c:pt idx="57">
                <c:v>238.76104167282426</c:v>
              </c:pt>
              <c:pt idx="58">
                <c:v>241.90263432641407</c:v>
              </c:pt>
              <c:pt idx="59">
                <c:v>245.04422698000386</c:v>
              </c:pt>
              <c:pt idx="60">
                <c:v>248.18581963359367</c:v>
              </c:pt>
              <c:pt idx="61">
                <c:v>251.32741228718345</c:v>
              </c:pt>
              <c:pt idx="62">
                <c:v>254.46900494077323</c:v>
              </c:pt>
              <c:pt idx="63">
                <c:v>257.61059759436301</c:v>
              </c:pt>
              <c:pt idx="64">
                <c:v>260.75219024795285</c:v>
              </c:pt>
              <c:pt idx="65">
                <c:v>263.89378290154264</c:v>
              </c:pt>
              <c:pt idx="66">
                <c:v>267.03537555513242</c:v>
              </c:pt>
              <c:pt idx="67">
                <c:v>270.1769682087222</c:v>
              </c:pt>
              <c:pt idx="68">
                <c:v>273.31856086231198</c:v>
              </c:pt>
              <c:pt idx="69">
                <c:v>276.46015351590177</c:v>
              </c:pt>
              <c:pt idx="70">
                <c:v>279.60174616949161</c:v>
              </c:pt>
              <c:pt idx="71">
                <c:v>282.74333882308139</c:v>
              </c:pt>
              <c:pt idx="72">
                <c:v>285.88493147667117</c:v>
              </c:pt>
              <c:pt idx="73">
                <c:v>289.02652413026095</c:v>
              </c:pt>
              <c:pt idx="74">
                <c:v>292.16811678385073</c:v>
              </c:pt>
              <c:pt idx="75">
                <c:v>295.30970943744057</c:v>
              </c:pt>
              <c:pt idx="76">
                <c:v>298.45130209103036</c:v>
              </c:pt>
              <c:pt idx="77">
                <c:v>301.59289474462014</c:v>
              </c:pt>
              <c:pt idx="78">
                <c:v>304.73448739820992</c:v>
              </c:pt>
              <c:pt idx="79">
                <c:v>307.8760800517997</c:v>
              </c:pt>
              <c:pt idx="80">
                <c:v>311.01767270538954</c:v>
              </c:pt>
              <c:pt idx="81">
                <c:v>314.15926535897933</c:v>
              </c:pt>
              <c:pt idx="82">
                <c:v>317.30085801256911</c:v>
              </c:pt>
              <c:pt idx="83">
                <c:v>320.44245066615889</c:v>
              </c:pt>
              <c:pt idx="84">
                <c:v>323.58404331974867</c:v>
              </c:pt>
              <c:pt idx="85">
                <c:v>326.72563597333851</c:v>
              </c:pt>
              <c:pt idx="86">
                <c:v>329.86722862692829</c:v>
              </c:pt>
              <c:pt idx="87">
                <c:v>333.00882128051808</c:v>
              </c:pt>
              <c:pt idx="88">
                <c:v>336.15041393410786</c:v>
              </c:pt>
              <c:pt idx="89">
                <c:v>339.29200658769764</c:v>
              </c:pt>
              <c:pt idx="90">
                <c:v>342.43359924128742</c:v>
              </c:pt>
              <c:pt idx="91">
                <c:v>345.57519189487726</c:v>
              </c:pt>
              <c:pt idx="92">
                <c:v>348.71678454846705</c:v>
              </c:pt>
              <c:pt idx="93">
                <c:v>351.85837720205683</c:v>
              </c:pt>
              <c:pt idx="94">
                <c:v>354.99996985564661</c:v>
              </c:pt>
              <c:pt idx="95">
                <c:v>358.14156250923639</c:v>
              </c:pt>
              <c:pt idx="96">
                <c:v>361.28315516282623</c:v>
              </c:pt>
              <c:pt idx="97">
                <c:v>364.42474781641602</c:v>
              </c:pt>
              <c:pt idx="98">
                <c:v>367.5663404700058</c:v>
              </c:pt>
              <c:pt idx="99">
                <c:v>370.70793312359558</c:v>
              </c:pt>
              <c:pt idx="100">
                <c:v>373.84952577718536</c:v>
              </c:pt>
              <c:pt idx="101">
                <c:v>376.99111843077515</c:v>
              </c:pt>
              <c:pt idx="102">
                <c:v>380.13271108436498</c:v>
              </c:pt>
              <c:pt idx="103">
                <c:v>383.27430373795477</c:v>
              </c:pt>
              <c:pt idx="104">
                <c:v>386.41589639154455</c:v>
              </c:pt>
              <c:pt idx="105">
                <c:v>389.55748904513433</c:v>
              </c:pt>
              <c:pt idx="106">
                <c:v>392.69908169872411</c:v>
              </c:pt>
              <c:pt idx="107">
                <c:v>395.84067435231395</c:v>
              </c:pt>
              <c:pt idx="108">
                <c:v>398.98226700590374</c:v>
              </c:pt>
              <c:pt idx="109">
                <c:v>402.12385965949352</c:v>
              </c:pt>
              <c:pt idx="110">
                <c:v>405.2654523130833</c:v>
              </c:pt>
              <c:pt idx="111">
                <c:v>408.40704496667308</c:v>
              </c:pt>
              <c:pt idx="112">
                <c:v>411.54863762026292</c:v>
              </c:pt>
              <c:pt idx="113">
                <c:v>414.69023027385271</c:v>
              </c:pt>
              <c:pt idx="114">
                <c:v>417.83182292744249</c:v>
              </c:pt>
              <c:pt idx="115">
                <c:v>420.97341558103227</c:v>
              </c:pt>
              <c:pt idx="116">
                <c:v>424.11500823462205</c:v>
              </c:pt>
              <c:pt idx="117">
                <c:v>427.25660088821189</c:v>
              </c:pt>
              <c:pt idx="118">
                <c:v>430.39819354180167</c:v>
              </c:pt>
              <c:pt idx="119">
                <c:v>433.53978619539146</c:v>
              </c:pt>
              <c:pt idx="120">
                <c:v>436.68137884898124</c:v>
              </c:pt>
              <c:pt idx="121">
                <c:v>439.82297150257102</c:v>
              </c:pt>
              <c:pt idx="122">
                <c:v>442.9645641561608</c:v>
              </c:pt>
              <c:pt idx="123">
                <c:v>446.10615680975064</c:v>
              </c:pt>
              <c:pt idx="124">
                <c:v>449.24774946334043</c:v>
              </c:pt>
              <c:pt idx="125">
                <c:v>452.38934211693021</c:v>
              </c:pt>
              <c:pt idx="126">
                <c:v>455.53093477051999</c:v>
              </c:pt>
              <c:pt idx="127">
                <c:v>458.67252742410977</c:v>
              </c:pt>
              <c:pt idx="128">
                <c:v>461.81412007769961</c:v>
              </c:pt>
              <c:pt idx="129">
                <c:v>464.9557127312894</c:v>
              </c:pt>
              <c:pt idx="130">
                <c:v>468.09730538487918</c:v>
              </c:pt>
              <c:pt idx="131">
                <c:v>471.23889803846896</c:v>
              </c:pt>
              <c:pt idx="132">
                <c:v>474.38049069205874</c:v>
              </c:pt>
              <c:pt idx="133">
                <c:v>477.52208334564853</c:v>
              </c:pt>
              <c:pt idx="134">
                <c:v>480.66367599923836</c:v>
              </c:pt>
              <c:pt idx="135">
                <c:v>483.80526865282815</c:v>
              </c:pt>
              <c:pt idx="136">
                <c:v>486.94686130641793</c:v>
              </c:pt>
              <c:pt idx="137">
                <c:v>490.08845396000771</c:v>
              </c:pt>
              <c:pt idx="138">
                <c:v>493.23004661359749</c:v>
              </c:pt>
              <c:pt idx="139">
                <c:v>496.37163926718733</c:v>
              </c:pt>
              <c:pt idx="140">
                <c:v>499.51323192077712</c:v>
              </c:pt>
              <c:pt idx="141">
                <c:v>502.6548245743669</c:v>
              </c:pt>
              <c:pt idx="142">
                <c:v>505.79641722795668</c:v>
              </c:pt>
              <c:pt idx="143">
                <c:v>508.93800988154646</c:v>
              </c:pt>
              <c:pt idx="144">
                <c:v>512.07960253513625</c:v>
              </c:pt>
              <c:pt idx="145">
                <c:v>515.22119518872603</c:v>
              </c:pt>
              <c:pt idx="146">
                <c:v>518.36278784231581</c:v>
              </c:pt>
              <c:pt idx="147">
                <c:v>521.50438049590571</c:v>
              </c:pt>
              <c:pt idx="148">
                <c:v>524.64597314949549</c:v>
              </c:pt>
              <c:pt idx="149">
                <c:v>527.78756580308527</c:v>
              </c:pt>
              <c:pt idx="150">
                <c:v>530.92915845667505</c:v>
              </c:pt>
              <c:pt idx="151">
                <c:v>534.07075111026484</c:v>
              </c:pt>
              <c:pt idx="152">
                <c:v>537.21234376385462</c:v>
              </c:pt>
              <c:pt idx="153">
                <c:v>540.3539364174444</c:v>
              </c:pt>
              <c:pt idx="154">
                <c:v>543.49552907103418</c:v>
              </c:pt>
              <c:pt idx="155">
                <c:v>546.63712172462397</c:v>
              </c:pt>
              <c:pt idx="156">
                <c:v>549.77871437821375</c:v>
              </c:pt>
              <c:pt idx="157">
                <c:v>552.92030703180353</c:v>
              </c:pt>
              <c:pt idx="158">
                <c:v>556.06189968539343</c:v>
              </c:pt>
              <c:pt idx="159">
                <c:v>559.20349233898321</c:v>
              </c:pt>
              <c:pt idx="160">
                <c:v>562.34508499257299</c:v>
              </c:pt>
            </c:numLit>
          </c:cat>
          <c:val>
            <c:numLit>
              <c:formatCode>General</c:formatCode>
              <c:ptCount val="16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3.7320395596193317E-5</c:v>
              </c:pt>
              <c:pt idx="26">
                <c:v>0</c:v>
              </c:pt>
              <c:pt idx="27">
                <c:v>0</c:v>
              </c:pt>
              <c:pt idx="28">
                <c:v>3.7320395596193317E-5</c:v>
              </c:pt>
              <c:pt idx="29">
                <c:v>3.7320395596193317E-5</c:v>
              </c:pt>
              <c:pt idx="30">
                <c:v>0</c:v>
              </c:pt>
              <c:pt idx="31">
                <c:v>7.4640791192386635E-5</c:v>
              </c:pt>
              <c:pt idx="32">
                <c:v>3.7320395596193317E-5</c:v>
              </c:pt>
              <c:pt idx="33">
                <c:v>7.4640791192386635E-5</c:v>
              </c:pt>
              <c:pt idx="34">
                <c:v>1.1196118678857996E-4</c:v>
              </c:pt>
              <c:pt idx="35">
                <c:v>2.2392237357715992E-4</c:v>
              </c:pt>
              <c:pt idx="36">
                <c:v>2.6124276917335323E-4</c:v>
              </c:pt>
              <c:pt idx="37">
                <c:v>2.2392237357715992E-4</c:v>
              </c:pt>
              <c:pt idx="38">
                <c:v>3.358835603657399E-4</c:v>
              </c:pt>
              <c:pt idx="39">
                <c:v>5.5980593394289982E-4</c:v>
              </c:pt>
              <c:pt idx="40">
                <c:v>6.3444672513528644E-4</c:v>
              </c:pt>
              <c:pt idx="41">
                <c:v>5.2248553834670646E-4</c:v>
              </c:pt>
              <c:pt idx="42">
                <c:v>7.0908751632767306E-4</c:v>
              </c:pt>
              <c:pt idx="43">
                <c:v>8.2104870311625305E-4</c:v>
              </c:pt>
              <c:pt idx="44">
                <c:v>5.9712632953909308E-4</c:v>
              </c:pt>
              <c:pt idx="45">
                <c:v>1.0076506810972195E-3</c:v>
              </c:pt>
              <c:pt idx="46">
                <c:v>6.3444672513528644E-4</c:v>
              </c:pt>
              <c:pt idx="47">
                <c:v>6.7176712073147981E-4</c:v>
              </c:pt>
              <c:pt idx="48">
                <c:v>7.0908751632767306E-4</c:v>
              </c:pt>
              <c:pt idx="49">
                <c:v>4.4784474715431984E-4</c:v>
              </c:pt>
              <c:pt idx="50">
                <c:v>7.8372830752005968E-4</c:v>
              </c:pt>
              <c:pt idx="51">
                <c:v>5.5980593394289982E-4</c:v>
              </c:pt>
              <c:pt idx="52">
                <c:v>3.7320395596193321E-4</c:v>
              </c:pt>
              <c:pt idx="53">
                <c:v>2.9856316476954654E-4</c:v>
              </c:pt>
              <c:pt idx="54">
                <c:v>3.7320395596193321E-4</c:v>
              </c:pt>
              <c:pt idx="55">
                <c:v>1.1196118678857996E-4</c:v>
              </c:pt>
              <c:pt idx="56">
                <c:v>2.6124276917335323E-4</c:v>
              </c:pt>
              <c:pt idx="57">
                <c:v>2.2392237357715992E-4</c:v>
              </c:pt>
              <c:pt idx="58">
                <c:v>1.4928158238477327E-4</c:v>
              </c:pt>
              <c:pt idx="59">
                <c:v>0</c:v>
              </c:pt>
              <c:pt idx="60">
                <c:v>7.4640791192386635E-5</c:v>
              </c:pt>
              <c:pt idx="61">
                <c:v>7.4640791192386635E-5</c:v>
              </c:pt>
              <c:pt idx="62">
                <c:v>1.1196118678857996E-4</c:v>
              </c:pt>
              <c:pt idx="63">
                <c:v>7.4640791192386635E-5</c:v>
              </c:pt>
              <c:pt idx="64">
                <c:v>0</c:v>
              </c:pt>
              <c:pt idx="65">
                <c:v>0</c:v>
              </c:pt>
              <c:pt idx="66">
                <c:v>3.7320395596193317E-5</c:v>
              </c:pt>
              <c:pt idx="67">
                <c:v>0</c:v>
              </c:pt>
              <c:pt idx="68">
                <c:v>7.4640791192386635E-5</c:v>
              </c:pt>
              <c:pt idx="69">
                <c:v>3.7320395596193317E-5</c:v>
              </c:pt>
              <c:pt idx="70">
                <c:v>0</c:v>
              </c:pt>
              <c:pt idx="71">
                <c:v>3.7320395596193317E-5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3.7320395596193317E-5</c:v>
              </c:pt>
              <c:pt idx="76">
                <c:v>3.7320395596193317E-5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3.7320395596193317E-5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3.7320395596193317E-5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C7E-43DC-BBCE-B3D5C599DBF3}"/>
            </c:ext>
          </c:extLst>
        </c:ser>
        <c:ser>
          <c:idx val="2"/>
          <c:order val="2"/>
          <c:tx>
            <c:v>Biphasic Dense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59.690260418206066</c:v>
              </c:pt>
              <c:pt idx="1">
                <c:v>62.831853071795862</c:v>
              </c:pt>
              <c:pt idx="2">
                <c:v>65.973445725385659</c:v>
              </c:pt>
              <c:pt idx="3">
                <c:v>69.115038378975441</c:v>
              </c:pt>
              <c:pt idx="4">
                <c:v>72.256631032565238</c:v>
              </c:pt>
              <c:pt idx="5">
                <c:v>75.398223686155035</c:v>
              </c:pt>
              <c:pt idx="6">
                <c:v>78.539816339744831</c:v>
              </c:pt>
              <c:pt idx="7">
                <c:v>81.681408993334628</c:v>
              </c:pt>
              <c:pt idx="8">
                <c:v>84.823001646924411</c:v>
              </c:pt>
              <c:pt idx="9">
                <c:v>87.964594300514207</c:v>
              </c:pt>
              <c:pt idx="10">
                <c:v>91.106186954104004</c:v>
              </c:pt>
              <c:pt idx="11">
                <c:v>94.247779607693786</c:v>
              </c:pt>
              <c:pt idx="12">
                <c:v>97.389372261283583</c:v>
              </c:pt>
              <c:pt idx="13">
                <c:v>100.53096491487338</c:v>
              </c:pt>
              <c:pt idx="14">
                <c:v>103.67255756846318</c:v>
              </c:pt>
              <c:pt idx="15">
                <c:v>106.81415022205297</c:v>
              </c:pt>
              <c:pt idx="16">
                <c:v>109.95574287564276</c:v>
              </c:pt>
              <c:pt idx="17">
                <c:v>113.09733552923255</c:v>
              </c:pt>
              <c:pt idx="18">
                <c:v>116.23892818282235</c:v>
              </c:pt>
              <c:pt idx="19">
                <c:v>119.38052083641213</c:v>
              </c:pt>
              <c:pt idx="20">
                <c:v>122.52211349000193</c:v>
              </c:pt>
              <c:pt idx="21">
                <c:v>125.66370614359172</c:v>
              </c:pt>
              <c:pt idx="22">
                <c:v>128.80529879718151</c:v>
              </c:pt>
              <c:pt idx="23">
                <c:v>131.94689145077132</c:v>
              </c:pt>
              <c:pt idx="24">
                <c:v>135.0884841043611</c:v>
              </c:pt>
              <c:pt idx="25">
                <c:v>138.23007675795088</c:v>
              </c:pt>
              <c:pt idx="26">
                <c:v>141.37166941154069</c:v>
              </c:pt>
              <c:pt idx="27">
                <c:v>144.51326206513048</c:v>
              </c:pt>
              <c:pt idx="28">
                <c:v>147.65485471872029</c:v>
              </c:pt>
              <c:pt idx="29">
                <c:v>150.79644737231007</c:v>
              </c:pt>
              <c:pt idx="30">
                <c:v>153.93804002589985</c:v>
              </c:pt>
              <c:pt idx="31">
                <c:v>157.07963267948966</c:v>
              </c:pt>
              <c:pt idx="32">
                <c:v>160.22122533307945</c:v>
              </c:pt>
              <c:pt idx="33">
                <c:v>163.36281798666926</c:v>
              </c:pt>
              <c:pt idx="34">
                <c:v>166.50441064025904</c:v>
              </c:pt>
              <c:pt idx="35">
                <c:v>169.64600329384882</c:v>
              </c:pt>
              <c:pt idx="36">
                <c:v>172.78759594743863</c:v>
              </c:pt>
              <c:pt idx="37">
                <c:v>175.92918860102841</c:v>
              </c:pt>
              <c:pt idx="38">
                <c:v>179.0707812546182</c:v>
              </c:pt>
              <c:pt idx="39">
                <c:v>182.21237390820801</c:v>
              </c:pt>
              <c:pt idx="40">
                <c:v>185.35396656179779</c:v>
              </c:pt>
              <c:pt idx="41">
                <c:v>188.49555921538757</c:v>
              </c:pt>
              <c:pt idx="42">
                <c:v>191.63715186897738</c:v>
              </c:pt>
              <c:pt idx="43">
                <c:v>194.77874452256717</c:v>
              </c:pt>
              <c:pt idx="44">
                <c:v>197.92033717615698</c:v>
              </c:pt>
              <c:pt idx="45">
                <c:v>201.06192982974676</c:v>
              </c:pt>
              <c:pt idx="46">
                <c:v>204.20352248333654</c:v>
              </c:pt>
              <c:pt idx="47">
                <c:v>207.34511513692635</c:v>
              </c:pt>
              <c:pt idx="48">
                <c:v>210.48670779051614</c:v>
              </c:pt>
              <c:pt idx="49">
                <c:v>213.62830044410595</c:v>
              </c:pt>
              <c:pt idx="50">
                <c:v>216.76989309769573</c:v>
              </c:pt>
              <c:pt idx="51">
                <c:v>219.91148575128551</c:v>
              </c:pt>
              <c:pt idx="52">
                <c:v>223.05307840487532</c:v>
              </c:pt>
              <c:pt idx="53">
                <c:v>226.1946710584651</c:v>
              </c:pt>
              <c:pt idx="54">
                <c:v>229.33626371205489</c:v>
              </c:pt>
              <c:pt idx="55">
                <c:v>232.4778563656447</c:v>
              </c:pt>
              <c:pt idx="56">
                <c:v>235.61944901923448</c:v>
              </c:pt>
              <c:pt idx="57">
                <c:v>238.76104167282426</c:v>
              </c:pt>
              <c:pt idx="58">
                <c:v>241.90263432641407</c:v>
              </c:pt>
              <c:pt idx="59">
                <c:v>245.04422698000386</c:v>
              </c:pt>
              <c:pt idx="60">
                <c:v>248.18581963359367</c:v>
              </c:pt>
              <c:pt idx="61">
                <c:v>251.32741228718345</c:v>
              </c:pt>
              <c:pt idx="62">
                <c:v>254.46900494077323</c:v>
              </c:pt>
              <c:pt idx="63">
                <c:v>257.61059759436301</c:v>
              </c:pt>
              <c:pt idx="64">
                <c:v>260.75219024795285</c:v>
              </c:pt>
              <c:pt idx="65">
                <c:v>263.89378290154264</c:v>
              </c:pt>
              <c:pt idx="66">
                <c:v>267.03537555513242</c:v>
              </c:pt>
              <c:pt idx="67">
                <c:v>270.1769682087222</c:v>
              </c:pt>
              <c:pt idx="68">
                <c:v>273.31856086231198</c:v>
              </c:pt>
              <c:pt idx="69">
                <c:v>276.46015351590177</c:v>
              </c:pt>
              <c:pt idx="70">
                <c:v>279.60174616949161</c:v>
              </c:pt>
              <c:pt idx="71">
                <c:v>282.74333882308139</c:v>
              </c:pt>
              <c:pt idx="72">
                <c:v>285.88493147667117</c:v>
              </c:pt>
              <c:pt idx="73">
                <c:v>289.02652413026095</c:v>
              </c:pt>
              <c:pt idx="74">
                <c:v>292.16811678385073</c:v>
              </c:pt>
              <c:pt idx="75">
                <c:v>295.30970943744057</c:v>
              </c:pt>
              <c:pt idx="76">
                <c:v>298.45130209103036</c:v>
              </c:pt>
              <c:pt idx="77">
                <c:v>301.59289474462014</c:v>
              </c:pt>
              <c:pt idx="78">
                <c:v>304.73448739820992</c:v>
              </c:pt>
              <c:pt idx="79">
                <c:v>307.8760800517997</c:v>
              </c:pt>
              <c:pt idx="80">
                <c:v>311.01767270538954</c:v>
              </c:pt>
              <c:pt idx="81">
                <c:v>314.15926535897933</c:v>
              </c:pt>
              <c:pt idx="82">
                <c:v>317.30085801256911</c:v>
              </c:pt>
              <c:pt idx="83">
                <c:v>320.44245066615889</c:v>
              </c:pt>
              <c:pt idx="84">
                <c:v>323.58404331974867</c:v>
              </c:pt>
              <c:pt idx="85">
                <c:v>326.72563597333851</c:v>
              </c:pt>
              <c:pt idx="86">
                <c:v>329.86722862692829</c:v>
              </c:pt>
              <c:pt idx="87">
                <c:v>333.00882128051808</c:v>
              </c:pt>
              <c:pt idx="88">
                <c:v>336.15041393410786</c:v>
              </c:pt>
              <c:pt idx="89">
                <c:v>339.29200658769764</c:v>
              </c:pt>
              <c:pt idx="90">
                <c:v>342.43359924128742</c:v>
              </c:pt>
              <c:pt idx="91">
                <c:v>345.57519189487726</c:v>
              </c:pt>
              <c:pt idx="92">
                <c:v>348.71678454846705</c:v>
              </c:pt>
              <c:pt idx="93">
                <c:v>351.85837720205683</c:v>
              </c:pt>
              <c:pt idx="94">
                <c:v>354.99996985564661</c:v>
              </c:pt>
              <c:pt idx="95">
                <c:v>358.14156250923639</c:v>
              </c:pt>
              <c:pt idx="96">
                <c:v>361.28315516282623</c:v>
              </c:pt>
              <c:pt idx="97">
                <c:v>364.42474781641602</c:v>
              </c:pt>
              <c:pt idx="98">
                <c:v>367.5663404700058</c:v>
              </c:pt>
              <c:pt idx="99">
                <c:v>370.70793312359558</c:v>
              </c:pt>
              <c:pt idx="100">
                <c:v>373.84952577718536</c:v>
              </c:pt>
              <c:pt idx="101">
                <c:v>376.99111843077515</c:v>
              </c:pt>
              <c:pt idx="102">
                <c:v>380.13271108436498</c:v>
              </c:pt>
              <c:pt idx="103">
                <c:v>383.27430373795477</c:v>
              </c:pt>
              <c:pt idx="104">
                <c:v>386.41589639154455</c:v>
              </c:pt>
              <c:pt idx="105">
                <c:v>389.55748904513433</c:v>
              </c:pt>
              <c:pt idx="106">
                <c:v>392.69908169872411</c:v>
              </c:pt>
              <c:pt idx="107">
                <c:v>395.84067435231395</c:v>
              </c:pt>
              <c:pt idx="108">
                <c:v>398.98226700590374</c:v>
              </c:pt>
              <c:pt idx="109">
                <c:v>402.12385965949352</c:v>
              </c:pt>
              <c:pt idx="110">
                <c:v>405.2654523130833</c:v>
              </c:pt>
              <c:pt idx="111">
                <c:v>408.40704496667308</c:v>
              </c:pt>
              <c:pt idx="112">
                <c:v>411.54863762026292</c:v>
              </c:pt>
              <c:pt idx="113">
                <c:v>414.69023027385271</c:v>
              </c:pt>
              <c:pt idx="114">
                <c:v>417.83182292744249</c:v>
              </c:pt>
              <c:pt idx="115">
                <c:v>420.97341558103227</c:v>
              </c:pt>
              <c:pt idx="116">
                <c:v>424.11500823462205</c:v>
              </c:pt>
              <c:pt idx="117">
                <c:v>427.25660088821189</c:v>
              </c:pt>
              <c:pt idx="118">
                <c:v>430.39819354180167</c:v>
              </c:pt>
              <c:pt idx="119">
                <c:v>433.53978619539146</c:v>
              </c:pt>
              <c:pt idx="120">
                <c:v>436.68137884898124</c:v>
              </c:pt>
              <c:pt idx="121">
                <c:v>439.82297150257102</c:v>
              </c:pt>
              <c:pt idx="122">
                <c:v>442.9645641561608</c:v>
              </c:pt>
              <c:pt idx="123">
                <c:v>446.10615680975064</c:v>
              </c:pt>
              <c:pt idx="124">
                <c:v>449.24774946334043</c:v>
              </c:pt>
              <c:pt idx="125">
                <c:v>452.38934211693021</c:v>
              </c:pt>
              <c:pt idx="126">
                <c:v>455.53093477051999</c:v>
              </c:pt>
              <c:pt idx="127">
                <c:v>458.67252742410977</c:v>
              </c:pt>
              <c:pt idx="128">
                <c:v>461.81412007769961</c:v>
              </c:pt>
              <c:pt idx="129">
                <c:v>464.9557127312894</c:v>
              </c:pt>
              <c:pt idx="130">
                <c:v>468.09730538487918</c:v>
              </c:pt>
              <c:pt idx="131">
                <c:v>471.23889803846896</c:v>
              </c:pt>
              <c:pt idx="132">
                <c:v>474.38049069205874</c:v>
              </c:pt>
              <c:pt idx="133">
                <c:v>477.52208334564853</c:v>
              </c:pt>
              <c:pt idx="134">
                <c:v>480.66367599923836</c:v>
              </c:pt>
              <c:pt idx="135">
                <c:v>483.80526865282815</c:v>
              </c:pt>
              <c:pt idx="136">
                <c:v>486.94686130641793</c:v>
              </c:pt>
              <c:pt idx="137">
                <c:v>490.08845396000771</c:v>
              </c:pt>
              <c:pt idx="138">
                <c:v>493.23004661359749</c:v>
              </c:pt>
              <c:pt idx="139">
                <c:v>496.37163926718733</c:v>
              </c:pt>
              <c:pt idx="140">
                <c:v>499.51323192077712</c:v>
              </c:pt>
              <c:pt idx="141">
                <c:v>502.6548245743669</c:v>
              </c:pt>
              <c:pt idx="142">
                <c:v>505.79641722795668</c:v>
              </c:pt>
              <c:pt idx="143">
                <c:v>508.93800988154646</c:v>
              </c:pt>
              <c:pt idx="144">
                <c:v>512.07960253513625</c:v>
              </c:pt>
              <c:pt idx="145">
                <c:v>515.22119518872603</c:v>
              </c:pt>
              <c:pt idx="146">
                <c:v>518.36278784231581</c:v>
              </c:pt>
              <c:pt idx="147">
                <c:v>521.50438049590571</c:v>
              </c:pt>
              <c:pt idx="148">
                <c:v>524.64597314949549</c:v>
              </c:pt>
              <c:pt idx="149">
                <c:v>527.78756580308527</c:v>
              </c:pt>
              <c:pt idx="150">
                <c:v>530.92915845667505</c:v>
              </c:pt>
              <c:pt idx="151">
                <c:v>534.07075111026484</c:v>
              </c:pt>
              <c:pt idx="152">
                <c:v>537.21234376385462</c:v>
              </c:pt>
              <c:pt idx="153">
                <c:v>540.3539364174444</c:v>
              </c:pt>
              <c:pt idx="154">
                <c:v>543.49552907103418</c:v>
              </c:pt>
              <c:pt idx="155">
                <c:v>546.63712172462397</c:v>
              </c:pt>
              <c:pt idx="156">
                <c:v>549.77871437821375</c:v>
              </c:pt>
              <c:pt idx="157">
                <c:v>552.92030703180353</c:v>
              </c:pt>
              <c:pt idx="158">
                <c:v>556.06189968539343</c:v>
              </c:pt>
              <c:pt idx="159">
                <c:v>559.20349233898321</c:v>
              </c:pt>
              <c:pt idx="160">
                <c:v>562.34508499257299</c:v>
              </c:pt>
            </c:numLit>
          </c:cat>
          <c:val>
            <c:numLit>
              <c:formatCode>General</c:formatCode>
              <c:ptCount val="16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3.7320395596193317E-5</c:v>
              </c:pt>
              <c:pt idx="23">
                <c:v>3.7320395596193317E-5</c:v>
              </c:pt>
              <c:pt idx="24">
                <c:v>1.1196118678857996E-4</c:v>
              </c:pt>
              <c:pt idx="25">
                <c:v>2.2392237357715992E-4</c:v>
              </c:pt>
              <c:pt idx="26">
                <c:v>1.1196118678857996E-4</c:v>
              </c:pt>
              <c:pt idx="27">
                <c:v>0</c:v>
              </c:pt>
              <c:pt idx="28">
                <c:v>3.358835603657399E-4</c:v>
              </c:pt>
              <c:pt idx="29">
                <c:v>3.7320395596193321E-4</c:v>
              </c:pt>
              <c:pt idx="30">
                <c:v>4.4784474715431984E-4</c:v>
              </c:pt>
              <c:pt idx="31">
                <c:v>7.0908751632767306E-4</c:v>
              </c:pt>
              <c:pt idx="32">
                <c:v>9.7033028550102629E-4</c:v>
              </c:pt>
              <c:pt idx="33">
                <c:v>1.5674566150401194E-3</c:v>
              </c:pt>
              <c:pt idx="34">
                <c:v>1.8286993842134727E-3</c:v>
              </c:pt>
              <c:pt idx="35">
                <c:v>2.4258257137525657E-3</c:v>
              </c:pt>
              <c:pt idx="36">
                <c:v>3.2841948124650122E-3</c:v>
              </c:pt>
              <c:pt idx="37">
                <c:v>4.1052435155812649E-3</c:v>
              </c:pt>
              <c:pt idx="38">
                <c:v>4.1425639111774583E-3</c:v>
              </c:pt>
              <c:pt idx="39">
                <c:v>5.7846613174099646E-3</c:v>
              </c:pt>
              <c:pt idx="40">
                <c:v>7.5760403060272435E-3</c:v>
              </c:pt>
              <c:pt idx="41">
                <c:v>8.023885053181563E-3</c:v>
              </c:pt>
              <c:pt idx="42">
                <c:v>9.8525844373950362E-3</c:v>
              </c:pt>
              <c:pt idx="43">
                <c:v>9.2554581078559441E-3</c:v>
              </c:pt>
              <c:pt idx="44">
                <c:v>1.0860235118492255E-2</c:v>
              </c:pt>
              <c:pt idx="45">
                <c:v>1.1196118678857996E-2</c:v>
              </c:pt>
              <c:pt idx="46">
                <c:v>1.1345400261242769E-2</c:v>
              </c:pt>
              <c:pt idx="47">
                <c:v>1.2800895689494309E-2</c:v>
              </c:pt>
              <c:pt idx="48">
                <c:v>1.1270759470050382E-2</c:v>
              </c:pt>
              <c:pt idx="49">
                <c:v>1.3062138458667662E-2</c:v>
              </c:pt>
              <c:pt idx="50">
                <c:v>1.3248740436648629E-2</c:v>
              </c:pt>
              <c:pt idx="51">
                <c:v>1.2726254898301922E-2</c:v>
              </c:pt>
              <c:pt idx="52">
                <c:v>1.2726254898301922E-2</c:v>
              </c:pt>
              <c:pt idx="53">
                <c:v>1.0897555514088449E-2</c:v>
              </c:pt>
              <c:pt idx="54">
                <c:v>1.056167195372271E-2</c:v>
              </c:pt>
              <c:pt idx="55">
                <c:v>1.1494681843627542E-2</c:v>
              </c:pt>
              <c:pt idx="56">
                <c:v>9.4793804814331025E-3</c:v>
              </c:pt>
              <c:pt idx="57">
                <c:v>9.4047396902407158E-3</c:v>
              </c:pt>
              <c:pt idx="58">
                <c:v>8.5463705915282701E-3</c:v>
              </c:pt>
              <c:pt idx="59">
                <c:v>6.6803508117186045E-3</c:v>
              </c:pt>
              <c:pt idx="60">
                <c:v>5.8593021086023513E-3</c:v>
              </c:pt>
              <c:pt idx="61">
                <c:v>4.627729053927972E-3</c:v>
              </c:pt>
              <c:pt idx="62">
                <c:v>4.627729053927972E-3</c:v>
              </c:pt>
              <c:pt idx="63">
                <c:v>3.918641537600299E-3</c:v>
              </c:pt>
              <c:pt idx="64">
                <c:v>3.2468744168688188E-3</c:v>
              </c:pt>
              <c:pt idx="65">
                <c:v>3.1722336256764321E-3</c:v>
              </c:pt>
              <c:pt idx="66">
                <c:v>2.5004665049449524E-3</c:v>
              </c:pt>
              <c:pt idx="67">
                <c:v>2.3885053181563723E-3</c:v>
              </c:pt>
              <c:pt idx="68">
                <c:v>2.1645829445792126E-3</c:v>
              </c:pt>
              <c:pt idx="69">
                <c:v>2.0899421533868258E-3</c:v>
              </c:pt>
              <c:pt idx="70">
                <c:v>1.754058593021086E-3</c:v>
              </c:pt>
              <c:pt idx="71">
                <c:v>1.4181750326553461E-3</c:v>
              </c:pt>
              <c:pt idx="72">
                <c:v>1.156932263481993E-3</c:v>
              </c:pt>
              <c:pt idx="73">
                <c:v>1.3062138458667662E-3</c:v>
              </c:pt>
              <c:pt idx="74">
                <c:v>1.3435342414629596E-3</c:v>
              </c:pt>
              <c:pt idx="75">
                <c:v>1.2688934502705729E-3</c:v>
              </c:pt>
              <c:pt idx="76">
                <c:v>8.5836909871244631E-4</c:v>
              </c:pt>
              <c:pt idx="77">
                <c:v>6.3444672513528644E-4</c:v>
              </c:pt>
              <c:pt idx="78">
                <c:v>6.7176712073147981E-4</c:v>
              </c:pt>
              <c:pt idx="79">
                <c:v>8.2104870311625305E-4</c:v>
              </c:pt>
              <c:pt idx="80">
                <c:v>5.5980593394289982E-4</c:v>
              </c:pt>
              <c:pt idx="81">
                <c:v>5.2248553834670646E-4</c:v>
              </c:pt>
              <c:pt idx="82">
                <c:v>4.8516514275051315E-4</c:v>
              </c:pt>
              <c:pt idx="83">
                <c:v>7.0908751632767306E-4</c:v>
              </c:pt>
              <c:pt idx="84">
                <c:v>2.9856316476954654E-4</c:v>
              </c:pt>
              <c:pt idx="85">
                <c:v>1.4928158238477327E-4</c:v>
              </c:pt>
              <c:pt idx="86">
                <c:v>2.9856316476954654E-4</c:v>
              </c:pt>
              <c:pt idx="87">
                <c:v>1.8660197798096661E-4</c:v>
              </c:pt>
              <c:pt idx="88">
                <c:v>1.8660197798096661E-4</c:v>
              </c:pt>
              <c:pt idx="89">
                <c:v>1.8660197798096661E-4</c:v>
              </c:pt>
              <c:pt idx="90">
                <c:v>3.358835603657399E-4</c:v>
              </c:pt>
              <c:pt idx="91">
                <c:v>2.6124276917335323E-4</c:v>
              </c:pt>
              <c:pt idx="92">
                <c:v>2.9856316476954654E-4</c:v>
              </c:pt>
              <c:pt idx="93">
                <c:v>3.7320395596193317E-5</c:v>
              </c:pt>
              <c:pt idx="94">
                <c:v>7.4640791192386635E-5</c:v>
              </c:pt>
              <c:pt idx="95">
                <c:v>3.7320395596193317E-5</c:v>
              </c:pt>
              <c:pt idx="96">
                <c:v>1.4928158238477327E-4</c:v>
              </c:pt>
              <c:pt idx="97">
                <c:v>1.1196118678857996E-4</c:v>
              </c:pt>
              <c:pt idx="98">
                <c:v>1.1196118678857996E-4</c:v>
              </c:pt>
              <c:pt idx="99">
                <c:v>1.4928158238477327E-4</c:v>
              </c:pt>
              <c:pt idx="100">
                <c:v>7.4640791192386635E-5</c:v>
              </c:pt>
              <c:pt idx="101">
                <c:v>7.4640791192386635E-5</c:v>
              </c:pt>
              <c:pt idx="102">
                <c:v>0</c:v>
              </c:pt>
              <c:pt idx="103">
                <c:v>3.7320395596193317E-5</c:v>
              </c:pt>
              <c:pt idx="104">
                <c:v>3.7320395596193317E-5</c:v>
              </c:pt>
              <c:pt idx="105">
                <c:v>1.1196118678857996E-4</c:v>
              </c:pt>
              <c:pt idx="106">
                <c:v>1.1196118678857996E-4</c:v>
              </c:pt>
              <c:pt idx="107">
                <c:v>7.4640791192386635E-5</c:v>
              </c:pt>
              <c:pt idx="108">
                <c:v>3.7320395596193317E-5</c:v>
              </c:pt>
              <c:pt idx="109">
                <c:v>0</c:v>
              </c:pt>
              <c:pt idx="110">
                <c:v>3.7320395596193317E-5</c:v>
              </c:pt>
              <c:pt idx="111">
                <c:v>0</c:v>
              </c:pt>
              <c:pt idx="112">
                <c:v>1.1196118678857996E-4</c:v>
              </c:pt>
              <c:pt idx="113">
                <c:v>1.1196118678857996E-4</c:v>
              </c:pt>
              <c:pt idx="114">
                <c:v>0</c:v>
              </c:pt>
              <c:pt idx="115">
                <c:v>0</c:v>
              </c:pt>
              <c:pt idx="116">
                <c:v>7.4640791192386635E-5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3.7320395596193317E-5</c:v>
              </c:pt>
              <c:pt idx="121">
                <c:v>7.4640791192386635E-5</c:v>
              </c:pt>
              <c:pt idx="122">
                <c:v>0</c:v>
              </c:pt>
              <c:pt idx="123">
                <c:v>3.7320395596193317E-5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3.7320395596193317E-5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3.7320395596193317E-5</c:v>
              </c:pt>
              <c:pt idx="135">
                <c:v>0</c:v>
              </c:pt>
              <c:pt idx="136">
                <c:v>0</c:v>
              </c:pt>
              <c:pt idx="137">
                <c:v>7.4640791192386635E-5</c:v>
              </c:pt>
              <c:pt idx="138">
                <c:v>3.7320395596193317E-5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3.7320395596193317E-5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3.7320395596193317E-5</c:v>
              </c:pt>
              <c:pt idx="148">
                <c:v>0</c:v>
              </c:pt>
              <c:pt idx="149">
                <c:v>3.7320395596193317E-5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3.7320395596193317E-5</c:v>
              </c:pt>
              <c:pt idx="156">
                <c:v>3.7320395596193317E-5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8C7E-43DC-BBCE-B3D5C599D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0344015"/>
        <c:axId val="450345455"/>
      </c:barChart>
      <c:catAx>
        <c:axId val="4503440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Particle size by Perimeter (nm)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345455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4503454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3440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Area by Morphology class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Solid Core </c:v>
          </c:tx>
          <c:spPr>
            <a:ln w="22225" cap="rnd" cmpd="sng" algn="ctr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0"/>
              <c:pt idx="0">
                <c:v>380.13271108436498</c:v>
              </c:pt>
              <c:pt idx="1">
                <c:v>490.87385212340519</c:v>
              </c:pt>
              <c:pt idx="2">
                <c:v>615.75216010359941</c:v>
              </c:pt>
              <c:pt idx="3">
                <c:v>754.76763502494782</c:v>
              </c:pt>
              <c:pt idx="4">
                <c:v>907.9202768874502</c:v>
              </c:pt>
              <c:pt idx="5">
                <c:v>1075.2100856911068</c:v>
              </c:pt>
              <c:pt idx="6">
                <c:v>1256.6370614359173</c:v>
              </c:pt>
              <c:pt idx="7">
                <c:v>1452.2012041218818</c:v>
              </c:pt>
              <c:pt idx="8">
                <c:v>1661.9025137490005</c:v>
              </c:pt>
              <c:pt idx="9">
                <c:v>1885.7409903172734</c:v>
              </c:pt>
              <c:pt idx="10">
                <c:v>2123.7166338267002</c:v>
              </c:pt>
              <c:pt idx="11">
                <c:v>2375.8294442772813</c:v>
              </c:pt>
              <c:pt idx="12">
                <c:v>2642.079421669016</c:v>
              </c:pt>
              <c:pt idx="13">
                <c:v>2922.466566001905</c:v>
              </c:pt>
              <c:pt idx="14">
                <c:v>3216.9908772759482</c:v>
              </c:pt>
              <c:pt idx="15">
                <c:v>3525.6523554911455</c:v>
              </c:pt>
              <c:pt idx="16">
                <c:v>3848.4510006474966</c:v>
              </c:pt>
              <c:pt idx="17">
                <c:v>4185.3868127450023</c:v>
              </c:pt>
              <c:pt idx="18">
                <c:v>4536.4597917836609</c:v>
              </c:pt>
              <c:pt idx="19">
                <c:v>4901.669937763475</c:v>
              </c:pt>
              <c:pt idx="20">
                <c:v>5281.0172506844419</c:v>
              </c:pt>
              <c:pt idx="21">
                <c:v>5674.5017305465635</c:v>
              </c:pt>
              <c:pt idx="22">
                <c:v>6082.1233773498398</c:v>
              </c:pt>
              <c:pt idx="23">
                <c:v>6503.8821910942688</c:v>
              </c:pt>
              <c:pt idx="24">
                <c:v>6939.7781717798534</c:v>
              </c:pt>
              <c:pt idx="25">
                <c:v>7389.8113194065909</c:v>
              </c:pt>
              <c:pt idx="26">
                <c:v>7853.981633974483</c:v>
              </c:pt>
              <c:pt idx="27">
                <c:v>8332.2891154835288</c:v>
              </c:pt>
              <c:pt idx="28">
                <c:v>8824.7337639337293</c:v>
              </c:pt>
              <c:pt idx="29">
                <c:v>9331.3155793250826</c:v>
              </c:pt>
              <c:pt idx="30">
                <c:v>9852.0345616575905</c:v>
              </c:pt>
              <c:pt idx="31">
                <c:v>10386.890710931253</c:v>
              </c:pt>
              <c:pt idx="32">
                <c:v>10935.88402714607</c:v>
              </c:pt>
              <c:pt idx="33">
                <c:v>11499.01451030204</c:v>
              </c:pt>
              <c:pt idx="34">
                <c:v>12076.282160399165</c:v>
              </c:pt>
              <c:pt idx="35">
                <c:v>12667.686977437443</c:v>
              </c:pt>
              <c:pt idx="36">
                <c:v>13273.228961416877</c:v>
              </c:pt>
              <c:pt idx="37">
                <c:v>13892.908112337462</c:v>
              </c:pt>
              <c:pt idx="38">
                <c:v>14526.724430199203</c:v>
              </c:pt>
              <c:pt idx="39">
                <c:v>15174.677915002098</c:v>
              </c:pt>
              <c:pt idx="40">
                <c:v>15836.768566746146</c:v>
              </c:pt>
              <c:pt idx="41">
                <c:v>16512.99638543135</c:v>
              </c:pt>
              <c:pt idx="42">
                <c:v>17203.361371057708</c:v>
              </c:pt>
              <c:pt idx="43">
                <c:v>17907.863523625219</c:v>
              </c:pt>
              <c:pt idx="44">
                <c:v>18626.502843133883</c:v>
              </c:pt>
              <c:pt idx="45">
                <c:v>19359.279329583704</c:v>
              </c:pt>
              <c:pt idx="46">
                <c:v>20106.192982974677</c:v>
              </c:pt>
              <c:pt idx="47">
                <c:v>20867.243803306803</c:v>
              </c:pt>
              <c:pt idx="48">
                <c:v>21642.431790580085</c:v>
              </c:pt>
              <c:pt idx="49">
                <c:v>22431.756944794521</c:v>
              </c:pt>
              <c:pt idx="50">
                <c:v>23235.219265950109</c:v>
              </c:pt>
              <c:pt idx="51">
                <c:v>24052.818754046853</c:v>
              </c:pt>
              <c:pt idx="52">
                <c:v>24884.555409084751</c:v>
              </c:pt>
              <c:pt idx="53">
                <c:v>25730.429231063805</c:v>
              </c:pt>
              <c:pt idx="54">
                <c:v>26590.440219984008</c:v>
              </c:pt>
              <c:pt idx="55">
                <c:v>27464.588375845367</c:v>
              </c:pt>
              <c:pt idx="56">
                <c:v>28352.873698647883</c:v>
              </c:pt>
              <c:pt idx="57">
                <c:v>29255.296188391552</c:v>
              </c:pt>
              <c:pt idx="58">
                <c:v>30171.855845076374</c:v>
              </c:pt>
              <c:pt idx="59">
                <c:v>31102.552668702348</c:v>
              </c:pt>
              <c:pt idx="60">
                <c:v>32047.386659269479</c:v>
              </c:pt>
              <c:pt idx="61">
                <c:v>33006.357816777767</c:v>
              </c:pt>
              <c:pt idx="62">
                <c:v>33979.466141227203</c:v>
              </c:pt>
              <c:pt idx="63">
                <c:v>34966.711632617793</c:v>
              </c:pt>
              <c:pt idx="64">
                <c:v>35968.094290949542</c:v>
              </c:pt>
              <c:pt idx="65">
                <c:v>36983.614116222445</c:v>
              </c:pt>
              <c:pt idx="66">
                <c:v>38013.2711084365</c:v>
              </c:pt>
              <c:pt idx="67">
                <c:v>39057.065267591708</c:v>
              </c:pt>
              <c:pt idx="68">
                <c:v>40114.996593688069</c:v>
              </c:pt>
              <c:pt idx="69">
                <c:v>41187.065086725583</c:v>
              </c:pt>
              <c:pt idx="70">
                <c:v>42273.270746704256</c:v>
              </c:pt>
              <c:pt idx="71">
                <c:v>43373.613573624083</c:v>
              </c:pt>
              <c:pt idx="72">
                <c:v>44488.093567485063</c:v>
              </c:pt>
              <c:pt idx="73">
                <c:v>45616.710728287195</c:v>
              </c:pt>
              <c:pt idx="74">
                <c:v>46759.46505603048</c:v>
              </c:pt>
              <c:pt idx="75">
                <c:v>47916.356550714925</c:v>
              </c:pt>
              <c:pt idx="76">
                <c:v>49087.385212340516</c:v>
              </c:pt>
              <c:pt idx="77">
                <c:v>50272.551040907267</c:v>
              </c:pt>
              <c:pt idx="78">
                <c:v>51471.85403641517</c:v>
              </c:pt>
              <c:pt idx="79">
                <c:v>52685.294198864227</c:v>
              </c:pt>
            </c:numLit>
          </c:cat>
          <c:val>
            <c:numLit>
              <c:formatCode>General</c:formatCode>
              <c:ptCount val="8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5.5109684323167473E-3</c:v>
              </c:pt>
              <c:pt idx="6">
                <c:v>6.2600321027287326E-2</c:v>
              </c:pt>
              <c:pt idx="7">
                <c:v>0.14649545211342965</c:v>
              </c:pt>
              <c:pt idx="8">
                <c:v>0.17693953986088817</c:v>
              </c:pt>
              <c:pt idx="9">
                <c:v>0.16853932584269662</c:v>
              </c:pt>
              <c:pt idx="10">
                <c:v>0.13686463349384698</c:v>
              </c:pt>
              <c:pt idx="11">
                <c:v>0.11738897806313536</c:v>
              </c:pt>
              <c:pt idx="12">
                <c:v>7.7956126270733006E-2</c:v>
              </c:pt>
              <c:pt idx="13">
                <c:v>5.200642054574639E-2</c:v>
              </c:pt>
              <c:pt idx="14">
                <c:v>2.6966292134831461E-2</c:v>
              </c:pt>
              <c:pt idx="15">
                <c:v>1.4820759764579989E-2</c:v>
              </c:pt>
              <c:pt idx="16">
                <c:v>6.8485821294810055E-3</c:v>
              </c:pt>
              <c:pt idx="17">
                <c:v>2.9427501337613697E-3</c:v>
              </c:pt>
              <c:pt idx="18">
                <c:v>1.2841091492776886E-3</c:v>
              </c:pt>
              <c:pt idx="19">
                <c:v>6.420545746388443E-4</c:v>
              </c:pt>
              <c:pt idx="20">
                <c:v>4.8154093097913322E-4</c:v>
              </c:pt>
              <c:pt idx="21">
                <c:v>4.8154093097913322E-4</c:v>
              </c:pt>
              <c:pt idx="22">
                <c:v>5.3504547886570354E-4</c:v>
              </c:pt>
              <c:pt idx="23">
                <c:v>1.0700909577314071E-4</c:v>
              </c:pt>
              <c:pt idx="24">
                <c:v>1.6051364365971107E-4</c:v>
              </c:pt>
              <c:pt idx="25">
                <c:v>1.6051364365971107E-4</c:v>
              </c:pt>
              <c:pt idx="26">
                <c:v>5.3504547886570356E-5</c:v>
              </c:pt>
              <c:pt idx="27">
                <c:v>5.3504547886570356E-5</c:v>
              </c:pt>
              <c:pt idx="28">
                <c:v>0</c:v>
              </c:pt>
              <c:pt idx="29">
                <c:v>0</c:v>
              </c:pt>
              <c:pt idx="30">
                <c:v>5.3504547886570356E-5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5.3504547886570356E-5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F3-46A1-9DDA-41DE11F61040}"/>
            </c:ext>
          </c:extLst>
        </c:ser>
        <c:ser>
          <c:idx val="1"/>
          <c:order val="1"/>
          <c:tx>
            <c:v>Biphasic Split </c:v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0"/>
              <c:pt idx="0">
                <c:v>380.13271108436498</c:v>
              </c:pt>
              <c:pt idx="1">
                <c:v>490.87385212340519</c:v>
              </c:pt>
              <c:pt idx="2">
                <c:v>615.75216010359941</c:v>
              </c:pt>
              <c:pt idx="3">
                <c:v>754.76763502494782</c:v>
              </c:pt>
              <c:pt idx="4">
                <c:v>907.9202768874502</c:v>
              </c:pt>
              <c:pt idx="5">
                <c:v>1075.2100856911068</c:v>
              </c:pt>
              <c:pt idx="6">
                <c:v>1256.6370614359173</c:v>
              </c:pt>
              <c:pt idx="7">
                <c:v>1452.2012041218818</c:v>
              </c:pt>
              <c:pt idx="8">
                <c:v>1661.9025137490005</c:v>
              </c:pt>
              <c:pt idx="9">
                <c:v>1885.7409903172734</c:v>
              </c:pt>
              <c:pt idx="10">
                <c:v>2123.7166338267002</c:v>
              </c:pt>
              <c:pt idx="11">
                <c:v>2375.8294442772813</c:v>
              </c:pt>
              <c:pt idx="12">
                <c:v>2642.079421669016</c:v>
              </c:pt>
              <c:pt idx="13">
                <c:v>2922.466566001905</c:v>
              </c:pt>
              <c:pt idx="14">
                <c:v>3216.9908772759482</c:v>
              </c:pt>
              <c:pt idx="15">
                <c:v>3525.6523554911455</c:v>
              </c:pt>
              <c:pt idx="16">
                <c:v>3848.4510006474966</c:v>
              </c:pt>
              <c:pt idx="17">
                <c:v>4185.3868127450023</c:v>
              </c:pt>
              <c:pt idx="18">
                <c:v>4536.4597917836609</c:v>
              </c:pt>
              <c:pt idx="19">
                <c:v>4901.669937763475</c:v>
              </c:pt>
              <c:pt idx="20">
                <c:v>5281.0172506844419</c:v>
              </c:pt>
              <c:pt idx="21">
                <c:v>5674.5017305465635</c:v>
              </c:pt>
              <c:pt idx="22">
                <c:v>6082.1233773498398</c:v>
              </c:pt>
              <c:pt idx="23">
                <c:v>6503.8821910942688</c:v>
              </c:pt>
              <c:pt idx="24">
                <c:v>6939.7781717798534</c:v>
              </c:pt>
              <c:pt idx="25">
                <c:v>7389.8113194065909</c:v>
              </c:pt>
              <c:pt idx="26">
                <c:v>7853.981633974483</c:v>
              </c:pt>
              <c:pt idx="27">
                <c:v>8332.2891154835288</c:v>
              </c:pt>
              <c:pt idx="28">
                <c:v>8824.7337639337293</c:v>
              </c:pt>
              <c:pt idx="29">
                <c:v>9331.3155793250826</c:v>
              </c:pt>
              <c:pt idx="30">
                <c:v>9852.0345616575905</c:v>
              </c:pt>
              <c:pt idx="31">
                <c:v>10386.890710931253</c:v>
              </c:pt>
              <c:pt idx="32">
                <c:v>10935.88402714607</c:v>
              </c:pt>
              <c:pt idx="33">
                <c:v>11499.01451030204</c:v>
              </c:pt>
              <c:pt idx="34">
                <c:v>12076.282160399165</c:v>
              </c:pt>
              <c:pt idx="35">
                <c:v>12667.686977437443</c:v>
              </c:pt>
              <c:pt idx="36">
                <c:v>13273.228961416877</c:v>
              </c:pt>
              <c:pt idx="37">
                <c:v>13892.908112337462</c:v>
              </c:pt>
              <c:pt idx="38">
                <c:v>14526.724430199203</c:v>
              </c:pt>
              <c:pt idx="39">
                <c:v>15174.677915002098</c:v>
              </c:pt>
              <c:pt idx="40">
                <c:v>15836.768566746146</c:v>
              </c:pt>
              <c:pt idx="41">
                <c:v>16512.99638543135</c:v>
              </c:pt>
              <c:pt idx="42">
                <c:v>17203.361371057708</c:v>
              </c:pt>
              <c:pt idx="43">
                <c:v>17907.863523625219</c:v>
              </c:pt>
              <c:pt idx="44">
                <c:v>18626.502843133883</c:v>
              </c:pt>
              <c:pt idx="45">
                <c:v>19359.279329583704</c:v>
              </c:pt>
              <c:pt idx="46">
                <c:v>20106.192982974677</c:v>
              </c:pt>
              <c:pt idx="47">
                <c:v>20867.243803306803</c:v>
              </c:pt>
              <c:pt idx="48">
                <c:v>21642.431790580085</c:v>
              </c:pt>
              <c:pt idx="49">
                <c:v>22431.756944794521</c:v>
              </c:pt>
              <c:pt idx="50">
                <c:v>23235.219265950109</c:v>
              </c:pt>
              <c:pt idx="51">
                <c:v>24052.818754046853</c:v>
              </c:pt>
              <c:pt idx="52">
                <c:v>24884.555409084751</c:v>
              </c:pt>
              <c:pt idx="53">
                <c:v>25730.429231063805</c:v>
              </c:pt>
              <c:pt idx="54">
                <c:v>26590.440219984008</c:v>
              </c:pt>
              <c:pt idx="55">
                <c:v>27464.588375845367</c:v>
              </c:pt>
              <c:pt idx="56">
                <c:v>28352.873698647883</c:v>
              </c:pt>
              <c:pt idx="57">
                <c:v>29255.296188391552</c:v>
              </c:pt>
              <c:pt idx="58">
                <c:v>30171.855845076374</c:v>
              </c:pt>
              <c:pt idx="59">
                <c:v>31102.552668702348</c:v>
              </c:pt>
              <c:pt idx="60">
                <c:v>32047.386659269479</c:v>
              </c:pt>
              <c:pt idx="61">
                <c:v>33006.357816777767</c:v>
              </c:pt>
              <c:pt idx="62">
                <c:v>33979.466141227203</c:v>
              </c:pt>
              <c:pt idx="63">
                <c:v>34966.711632617793</c:v>
              </c:pt>
              <c:pt idx="64">
                <c:v>35968.094290949542</c:v>
              </c:pt>
              <c:pt idx="65">
                <c:v>36983.614116222445</c:v>
              </c:pt>
              <c:pt idx="66">
                <c:v>38013.2711084365</c:v>
              </c:pt>
              <c:pt idx="67">
                <c:v>39057.065267591708</c:v>
              </c:pt>
              <c:pt idx="68">
                <c:v>40114.996593688069</c:v>
              </c:pt>
              <c:pt idx="69">
                <c:v>41187.065086725583</c:v>
              </c:pt>
              <c:pt idx="70">
                <c:v>42273.270746704256</c:v>
              </c:pt>
              <c:pt idx="71">
                <c:v>43373.613573624083</c:v>
              </c:pt>
              <c:pt idx="72">
                <c:v>44488.093567485063</c:v>
              </c:pt>
              <c:pt idx="73">
                <c:v>45616.710728287195</c:v>
              </c:pt>
              <c:pt idx="74">
                <c:v>46759.46505603048</c:v>
              </c:pt>
              <c:pt idx="75">
                <c:v>47916.356550714925</c:v>
              </c:pt>
              <c:pt idx="76">
                <c:v>49087.385212340516</c:v>
              </c:pt>
              <c:pt idx="77">
                <c:v>50272.551040907267</c:v>
              </c:pt>
              <c:pt idx="78">
                <c:v>51471.85403641517</c:v>
              </c:pt>
              <c:pt idx="79">
                <c:v>52685.294198864227</c:v>
              </c:pt>
            </c:numLit>
          </c:cat>
          <c:val>
            <c:numLit>
              <c:formatCode>General</c:formatCode>
              <c:ptCount val="8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2.967359050445104E-3</c:v>
              </c:pt>
              <c:pt idx="8">
                <c:v>0</c:v>
              </c:pt>
              <c:pt idx="9">
                <c:v>1.1869436201780416E-2</c:v>
              </c:pt>
              <c:pt idx="10">
                <c:v>3.2640949554896145E-2</c:v>
              </c:pt>
              <c:pt idx="11">
                <c:v>8.0118694362017809E-2</c:v>
              </c:pt>
              <c:pt idx="12">
                <c:v>0.14540059347181009</c:v>
              </c:pt>
              <c:pt idx="13">
                <c:v>0.20771513353115728</c:v>
              </c:pt>
              <c:pt idx="14">
                <c:v>0.19287833827893175</c:v>
              </c:pt>
              <c:pt idx="15">
                <c:v>0.1543026706231454</c:v>
              </c:pt>
              <c:pt idx="16">
                <c:v>7.1216617210682495E-2</c:v>
              </c:pt>
              <c:pt idx="17">
                <c:v>4.1543026706231452E-2</c:v>
              </c:pt>
              <c:pt idx="18">
                <c:v>2.0771513353115726E-2</c:v>
              </c:pt>
              <c:pt idx="19">
                <c:v>1.1869436201780416E-2</c:v>
              </c:pt>
              <c:pt idx="20">
                <c:v>8.9020771513353119E-3</c:v>
              </c:pt>
              <c:pt idx="21">
                <c:v>2.967359050445104E-3</c:v>
              </c:pt>
              <c:pt idx="22">
                <c:v>2.967359050445104E-3</c:v>
              </c:pt>
              <c:pt idx="23">
                <c:v>5.9347181008902079E-3</c:v>
              </c:pt>
              <c:pt idx="24">
                <c:v>0</c:v>
              </c:pt>
              <c:pt idx="25">
                <c:v>0</c:v>
              </c:pt>
              <c:pt idx="26">
                <c:v>2.967359050445104E-3</c:v>
              </c:pt>
              <c:pt idx="27">
                <c:v>0</c:v>
              </c:pt>
              <c:pt idx="28">
                <c:v>0</c:v>
              </c:pt>
              <c:pt idx="29">
                <c:v>2.967359050445104E-3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5F3-46A1-9DDA-41DE11F61040}"/>
            </c:ext>
          </c:extLst>
        </c:ser>
        <c:ser>
          <c:idx val="2"/>
          <c:order val="2"/>
          <c:tx>
            <c:v>Biphasic Dense</c:v>
          </c:tx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0"/>
              <c:pt idx="0">
                <c:v>380.13271108436498</c:v>
              </c:pt>
              <c:pt idx="1">
                <c:v>490.87385212340519</c:v>
              </c:pt>
              <c:pt idx="2">
                <c:v>615.75216010359941</c:v>
              </c:pt>
              <c:pt idx="3">
                <c:v>754.76763502494782</c:v>
              </c:pt>
              <c:pt idx="4">
                <c:v>907.9202768874502</c:v>
              </c:pt>
              <c:pt idx="5">
                <c:v>1075.2100856911068</c:v>
              </c:pt>
              <c:pt idx="6">
                <c:v>1256.6370614359173</c:v>
              </c:pt>
              <c:pt idx="7">
                <c:v>1452.2012041218818</c:v>
              </c:pt>
              <c:pt idx="8">
                <c:v>1661.9025137490005</c:v>
              </c:pt>
              <c:pt idx="9">
                <c:v>1885.7409903172734</c:v>
              </c:pt>
              <c:pt idx="10">
                <c:v>2123.7166338267002</c:v>
              </c:pt>
              <c:pt idx="11">
                <c:v>2375.8294442772813</c:v>
              </c:pt>
              <c:pt idx="12">
                <c:v>2642.079421669016</c:v>
              </c:pt>
              <c:pt idx="13">
                <c:v>2922.466566001905</c:v>
              </c:pt>
              <c:pt idx="14">
                <c:v>3216.9908772759482</c:v>
              </c:pt>
              <c:pt idx="15">
                <c:v>3525.6523554911455</c:v>
              </c:pt>
              <c:pt idx="16">
                <c:v>3848.4510006474966</c:v>
              </c:pt>
              <c:pt idx="17">
                <c:v>4185.3868127450023</c:v>
              </c:pt>
              <c:pt idx="18">
                <c:v>4536.4597917836609</c:v>
              </c:pt>
              <c:pt idx="19">
                <c:v>4901.669937763475</c:v>
              </c:pt>
              <c:pt idx="20">
                <c:v>5281.0172506844419</c:v>
              </c:pt>
              <c:pt idx="21">
                <c:v>5674.5017305465635</c:v>
              </c:pt>
              <c:pt idx="22">
                <c:v>6082.1233773498398</c:v>
              </c:pt>
              <c:pt idx="23">
                <c:v>6503.8821910942688</c:v>
              </c:pt>
              <c:pt idx="24">
                <c:v>6939.7781717798534</c:v>
              </c:pt>
              <c:pt idx="25">
                <c:v>7389.8113194065909</c:v>
              </c:pt>
              <c:pt idx="26">
                <c:v>7853.981633974483</c:v>
              </c:pt>
              <c:pt idx="27">
                <c:v>8332.2891154835288</c:v>
              </c:pt>
              <c:pt idx="28">
                <c:v>8824.7337639337293</c:v>
              </c:pt>
              <c:pt idx="29">
                <c:v>9331.3155793250826</c:v>
              </c:pt>
              <c:pt idx="30">
                <c:v>9852.0345616575905</c:v>
              </c:pt>
              <c:pt idx="31">
                <c:v>10386.890710931253</c:v>
              </c:pt>
              <c:pt idx="32">
                <c:v>10935.88402714607</c:v>
              </c:pt>
              <c:pt idx="33">
                <c:v>11499.01451030204</c:v>
              </c:pt>
              <c:pt idx="34">
                <c:v>12076.282160399165</c:v>
              </c:pt>
              <c:pt idx="35">
                <c:v>12667.686977437443</c:v>
              </c:pt>
              <c:pt idx="36">
                <c:v>13273.228961416877</c:v>
              </c:pt>
              <c:pt idx="37">
                <c:v>13892.908112337462</c:v>
              </c:pt>
              <c:pt idx="38">
                <c:v>14526.724430199203</c:v>
              </c:pt>
              <c:pt idx="39">
                <c:v>15174.677915002098</c:v>
              </c:pt>
              <c:pt idx="40">
                <c:v>15836.768566746146</c:v>
              </c:pt>
              <c:pt idx="41">
                <c:v>16512.99638543135</c:v>
              </c:pt>
              <c:pt idx="42">
                <c:v>17203.361371057708</c:v>
              </c:pt>
              <c:pt idx="43">
                <c:v>17907.863523625219</c:v>
              </c:pt>
              <c:pt idx="44">
                <c:v>18626.502843133883</c:v>
              </c:pt>
              <c:pt idx="45">
                <c:v>19359.279329583704</c:v>
              </c:pt>
              <c:pt idx="46">
                <c:v>20106.192982974677</c:v>
              </c:pt>
              <c:pt idx="47">
                <c:v>20867.243803306803</c:v>
              </c:pt>
              <c:pt idx="48">
                <c:v>21642.431790580085</c:v>
              </c:pt>
              <c:pt idx="49">
                <c:v>22431.756944794521</c:v>
              </c:pt>
              <c:pt idx="50">
                <c:v>23235.219265950109</c:v>
              </c:pt>
              <c:pt idx="51">
                <c:v>24052.818754046853</c:v>
              </c:pt>
              <c:pt idx="52">
                <c:v>24884.555409084751</c:v>
              </c:pt>
              <c:pt idx="53">
                <c:v>25730.429231063805</c:v>
              </c:pt>
              <c:pt idx="54">
                <c:v>26590.440219984008</c:v>
              </c:pt>
              <c:pt idx="55">
                <c:v>27464.588375845367</c:v>
              </c:pt>
              <c:pt idx="56">
                <c:v>28352.873698647883</c:v>
              </c:pt>
              <c:pt idx="57">
                <c:v>29255.296188391552</c:v>
              </c:pt>
              <c:pt idx="58">
                <c:v>30171.855845076374</c:v>
              </c:pt>
              <c:pt idx="59">
                <c:v>31102.552668702348</c:v>
              </c:pt>
              <c:pt idx="60">
                <c:v>32047.386659269479</c:v>
              </c:pt>
              <c:pt idx="61">
                <c:v>33006.357816777767</c:v>
              </c:pt>
              <c:pt idx="62">
                <c:v>33979.466141227203</c:v>
              </c:pt>
              <c:pt idx="63">
                <c:v>34966.711632617793</c:v>
              </c:pt>
              <c:pt idx="64">
                <c:v>35968.094290949542</c:v>
              </c:pt>
              <c:pt idx="65">
                <c:v>36983.614116222445</c:v>
              </c:pt>
              <c:pt idx="66">
                <c:v>38013.2711084365</c:v>
              </c:pt>
              <c:pt idx="67">
                <c:v>39057.065267591708</c:v>
              </c:pt>
              <c:pt idx="68">
                <c:v>40114.996593688069</c:v>
              </c:pt>
              <c:pt idx="69">
                <c:v>41187.065086725583</c:v>
              </c:pt>
              <c:pt idx="70">
                <c:v>42273.270746704256</c:v>
              </c:pt>
              <c:pt idx="71">
                <c:v>43373.613573624083</c:v>
              </c:pt>
              <c:pt idx="72">
                <c:v>44488.093567485063</c:v>
              </c:pt>
              <c:pt idx="73">
                <c:v>45616.710728287195</c:v>
              </c:pt>
              <c:pt idx="74">
                <c:v>46759.46505603048</c:v>
              </c:pt>
              <c:pt idx="75">
                <c:v>47916.356550714925</c:v>
              </c:pt>
              <c:pt idx="76">
                <c:v>49087.385212340516</c:v>
              </c:pt>
              <c:pt idx="77">
                <c:v>50272.551040907267</c:v>
              </c:pt>
              <c:pt idx="78">
                <c:v>51471.85403641517</c:v>
              </c:pt>
              <c:pt idx="79">
                <c:v>52685.294198864227</c:v>
              </c:pt>
            </c:numLit>
          </c:cat>
          <c:val>
            <c:numLit>
              <c:formatCode>General</c:formatCode>
              <c:ptCount val="8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1.2871669455528383E-4</c:v>
              </c:pt>
              <c:pt idx="7">
                <c:v>9.0101686188698673E-4</c:v>
              </c:pt>
              <c:pt idx="8">
                <c:v>1.6733170292186897E-3</c:v>
              </c:pt>
              <c:pt idx="9">
                <c:v>7.0794182005406098E-3</c:v>
              </c:pt>
              <c:pt idx="10">
                <c:v>2.1624404685287681E-2</c:v>
              </c:pt>
              <c:pt idx="11">
                <c:v>4.6338010039902178E-2</c:v>
              </c:pt>
              <c:pt idx="12">
                <c:v>8.1863817737160505E-2</c:v>
              </c:pt>
              <c:pt idx="13">
                <c:v>0.12588492727506759</c:v>
              </c:pt>
              <c:pt idx="14">
                <c:v>0.13991504698159352</c:v>
              </c:pt>
              <c:pt idx="15">
                <c:v>0.14841034882224224</c:v>
              </c:pt>
              <c:pt idx="16">
                <c:v>0.13026129488994723</c:v>
              </c:pt>
              <c:pt idx="17">
                <c:v>0.10451795597889046</c:v>
              </c:pt>
              <c:pt idx="18">
                <c:v>6.3714763804865487E-2</c:v>
              </c:pt>
              <c:pt idx="19">
                <c:v>3.8486291672029861E-2</c:v>
              </c:pt>
              <c:pt idx="20">
                <c:v>2.4971038743725062E-2</c:v>
              </c:pt>
              <c:pt idx="21">
                <c:v>1.9050070794182004E-2</c:v>
              </c:pt>
              <c:pt idx="22">
                <c:v>1.3129102844638949E-2</c:v>
              </c:pt>
              <c:pt idx="23">
                <c:v>9.3963187025357196E-3</c:v>
              </c:pt>
              <c:pt idx="24">
                <c:v>7.2081348950958938E-3</c:v>
              </c:pt>
              <c:pt idx="25">
                <c:v>4.3763676148796497E-3</c:v>
              </c:pt>
              <c:pt idx="26">
                <c:v>2.7030505856609601E-3</c:v>
              </c:pt>
              <c:pt idx="27">
                <c:v>2.1881838074398249E-3</c:v>
              </c:pt>
              <c:pt idx="28">
                <c:v>7.7230016733170293E-4</c:v>
              </c:pt>
              <c:pt idx="29">
                <c:v>1.2871669455528382E-3</c:v>
              </c:pt>
              <c:pt idx="30">
                <c:v>9.0101686188698673E-4</c:v>
              </c:pt>
              <c:pt idx="31">
                <c:v>3.8615008366585146E-4</c:v>
              </c:pt>
              <c:pt idx="32">
                <c:v>3.8615008366585146E-4</c:v>
              </c:pt>
              <c:pt idx="33">
                <c:v>3.8615008366585146E-4</c:v>
              </c:pt>
              <c:pt idx="34">
                <c:v>2.5743338911056766E-4</c:v>
              </c:pt>
              <c:pt idx="35">
                <c:v>1.2871669455528383E-4</c:v>
              </c:pt>
              <c:pt idx="36">
                <c:v>0</c:v>
              </c:pt>
              <c:pt idx="37">
                <c:v>1.2871669455528383E-4</c:v>
              </c:pt>
              <c:pt idx="38">
                <c:v>1.2871669455528383E-4</c:v>
              </c:pt>
              <c:pt idx="39">
                <c:v>1.2871669455528383E-4</c:v>
              </c:pt>
              <c:pt idx="40">
                <c:v>2.5743338911056766E-4</c:v>
              </c:pt>
              <c:pt idx="41">
                <c:v>1.2871669455528383E-4</c:v>
              </c:pt>
              <c:pt idx="42">
                <c:v>1.2871669455528383E-4</c:v>
              </c:pt>
              <c:pt idx="43">
                <c:v>1.2871669455528383E-4</c:v>
              </c:pt>
              <c:pt idx="44">
                <c:v>2.5743338911056766E-4</c:v>
              </c:pt>
              <c:pt idx="45">
                <c:v>0</c:v>
              </c:pt>
              <c:pt idx="46">
                <c:v>1.2871669455528383E-4</c:v>
              </c:pt>
              <c:pt idx="47">
                <c:v>0</c:v>
              </c:pt>
              <c:pt idx="48">
                <c:v>1.2871669455528383E-4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1.2871669455528383E-4</c:v>
              </c:pt>
              <c:pt idx="53">
                <c:v>1.2871669455528383E-4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1.2871669455528383E-4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1.2871669455528383E-4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1.2871669455528383E-4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1.2871669455528383E-4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5F3-46A1-9DDA-41DE11F61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276371872"/>
        <c:axId val="276381952"/>
      </c:lineChart>
      <c:catAx>
        <c:axId val="2763718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Area in nm2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81952"/>
        <c:crosses val="autoZero"/>
        <c:auto val="1"/>
        <c:lblAlgn val="ctr"/>
        <c:lblOffset val="100"/>
        <c:noMultiLvlLbl val="0"/>
      </c:catAx>
      <c:valAx>
        <c:axId val="2763819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 per morphological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718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Perimeter by morphology class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Solid Core </c:v>
          </c:tx>
          <c:spPr>
            <a:ln w="22225" cap="rnd" cmpd="sng" algn="ctr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0"/>
              <c:pt idx="0">
                <c:v>62.831853071795862</c:v>
              </c:pt>
              <c:pt idx="1">
                <c:v>69.115038378975441</c:v>
              </c:pt>
              <c:pt idx="2">
                <c:v>78.539816339744831</c:v>
              </c:pt>
              <c:pt idx="3">
                <c:v>87.964594300514207</c:v>
              </c:pt>
              <c:pt idx="4">
                <c:v>97.389372261283583</c:v>
              </c:pt>
              <c:pt idx="5">
                <c:v>106.81415022205297</c:v>
              </c:pt>
              <c:pt idx="6">
                <c:v>116.23892818282235</c:v>
              </c:pt>
              <c:pt idx="7">
                <c:v>125.66370614359172</c:v>
              </c:pt>
              <c:pt idx="8">
                <c:v>135.0884841043611</c:v>
              </c:pt>
              <c:pt idx="9">
                <c:v>144.51326206513048</c:v>
              </c:pt>
              <c:pt idx="10">
                <c:v>153.93804002589985</c:v>
              </c:pt>
              <c:pt idx="11">
                <c:v>163.36281798666926</c:v>
              </c:pt>
              <c:pt idx="12">
                <c:v>172.78759594743863</c:v>
              </c:pt>
              <c:pt idx="13">
                <c:v>182.21237390820801</c:v>
              </c:pt>
              <c:pt idx="14">
                <c:v>191.63715186897738</c:v>
              </c:pt>
              <c:pt idx="15">
                <c:v>201.06192982974676</c:v>
              </c:pt>
              <c:pt idx="16">
                <c:v>210.48670779051614</c:v>
              </c:pt>
              <c:pt idx="17">
                <c:v>219.91148575128551</c:v>
              </c:pt>
              <c:pt idx="18">
                <c:v>229.33626371205489</c:v>
              </c:pt>
              <c:pt idx="19">
                <c:v>238.76104167282426</c:v>
              </c:pt>
              <c:pt idx="20">
                <c:v>248.18581963359367</c:v>
              </c:pt>
              <c:pt idx="21">
                <c:v>257.61059759436301</c:v>
              </c:pt>
              <c:pt idx="22">
                <c:v>267.03537555513242</c:v>
              </c:pt>
              <c:pt idx="23">
                <c:v>276.46015351590177</c:v>
              </c:pt>
              <c:pt idx="24">
                <c:v>285.88493147667117</c:v>
              </c:pt>
              <c:pt idx="25">
                <c:v>295.30970943744057</c:v>
              </c:pt>
              <c:pt idx="26">
                <c:v>304.73448739820992</c:v>
              </c:pt>
              <c:pt idx="27">
                <c:v>314.15926535897933</c:v>
              </c:pt>
              <c:pt idx="28">
                <c:v>323.58404331974867</c:v>
              </c:pt>
              <c:pt idx="29">
                <c:v>333.00882128051808</c:v>
              </c:pt>
              <c:pt idx="30">
                <c:v>342.43359924128742</c:v>
              </c:pt>
              <c:pt idx="31">
                <c:v>351.85837720205683</c:v>
              </c:pt>
              <c:pt idx="32">
                <c:v>361.28315516282623</c:v>
              </c:pt>
              <c:pt idx="33">
                <c:v>370.70793312359558</c:v>
              </c:pt>
              <c:pt idx="34">
                <c:v>380.13271108436498</c:v>
              </c:pt>
              <c:pt idx="35">
                <c:v>389.55748904513433</c:v>
              </c:pt>
              <c:pt idx="36">
                <c:v>398.98226700590374</c:v>
              </c:pt>
              <c:pt idx="37">
                <c:v>408.40704496667308</c:v>
              </c:pt>
              <c:pt idx="38">
                <c:v>417.83182292744249</c:v>
              </c:pt>
              <c:pt idx="39">
                <c:v>427.25660088821189</c:v>
              </c:pt>
              <c:pt idx="40">
                <c:v>436.68137884898124</c:v>
              </c:pt>
              <c:pt idx="41">
                <c:v>446.10615680975064</c:v>
              </c:pt>
              <c:pt idx="42">
                <c:v>455.53093477051999</c:v>
              </c:pt>
              <c:pt idx="43">
                <c:v>464.9557127312894</c:v>
              </c:pt>
              <c:pt idx="44">
                <c:v>474.38049069205874</c:v>
              </c:pt>
              <c:pt idx="45">
                <c:v>483.80526865282815</c:v>
              </c:pt>
              <c:pt idx="46">
                <c:v>493.23004661359749</c:v>
              </c:pt>
              <c:pt idx="47">
                <c:v>502.6548245743669</c:v>
              </c:pt>
              <c:pt idx="48">
                <c:v>512.07960253513625</c:v>
              </c:pt>
              <c:pt idx="49">
                <c:v>521.50438049590571</c:v>
              </c:pt>
              <c:pt idx="50">
                <c:v>530.92915845667505</c:v>
              </c:pt>
              <c:pt idx="51">
                <c:v>540.3539364174444</c:v>
              </c:pt>
              <c:pt idx="52">
                <c:v>549.77871437821375</c:v>
              </c:pt>
              <c:pt idx="53">
                <c:v>559.20349233898321</c:v>
              </c:pt>
              <c:pt idx="54">
                <c:v>568.62827029975256</c:v>
              </c:pt>
              <c:pt idx="55">
                <c:v>578.0530482605219</c:v>
              </c:pt>
              <c:pt idx="56">
                <c:v>587.47782622129137</c:v>
              </c:pt>
              <c:pt idx="57">
                <c:v>596.90260418206071</c:v>
              </c:pt>
              <c:pt idx="58">
                <c:v>606.32738214283006</c:v>
              </c:pt>
              <c:pt idx="59">
                <c:v>615.75216010359941</c:v>
              </c:pt>
              <c:pt idx="60">
                <c:v>625.17693806436887</c:v>
              </c:pt>
              <c:pt idx="61">
                <c:v>634.60171602513822</c:v>
              </c:pt>
              <c:pt idx="62">
                <c:v>644.02649398590756</c:v>
              </c:pt>
              <c:pt idx="63">
                <c:v>653.45127194667702</c:v>
              </c:pt>
              <c:pt idx="64">
                <c:v>662.87604990744637</c:v>
              </c:pt>
              <c:pt idx="65">
                <c:v>672.30082786821572</c:v>
              </c:pt>
              <c:pt idx="66">
                <c:v>681.72560582898507</c:v>
              </c:pt>
              <c:pt idx="67">
                <c:v>691.15038378975453</c:v>
              </c:pt>
              <c:pt idx="68">
                <c:v>700.57516175052388</c:v>
              </c:pt>
              <c:pt idx="69">
                <c:v>709.99993971129322</c:v>
              </c:pt>
              <c:pt idx="70">
                <c:v>719.42471767206257</c:v>
              </c:pt>
              <c:pt idx="71">
                <c:v>728.84949563283203</c:v>
              </c:pt>
              <c:pt idx="72">
                <c:v>738.27427359360138</c:v>
              </c:pt>
              <c:pt idx="73">
                <c:v>747.69905155437073</c:v>
              </c:pt>
              <c:pt idx="74">
                <c:v>757.12382951514019</c:v>
              </c:pt>
              <c:pt idx="75">
                <c:v>766.54860747590953</c:v>
              </c:pt>
              <c:pt idx="76">
                <c:v>775.97338543667888</c:v>
              </c:pt>
              <c:pt idx="77">
                <c:v>785.39816339744823</c:v>
              </c:pt>
              <c:pt idx="78">
                <c:v>794.82294135821769</c:v>
              </c:pt>
              <c:pt idx="79">
                <c:v>804.24771931898704</c:v>
              </c:pt>
            </c:numLit>
          </c:cat>
          <c:val>
            <c:numLit>
              <c:formatCode>General</c:formatCode>
              <c:ptCount val="8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1.0165864098448368E-3</c:v>
              </c:pt>
              <c:pt idx="6">
                <c:v>2.1936864633493848E-2</c:v>
              </c:pt>
              <c:pt idx="7">
                <c:v>9.0636704119850184E-2</c:v>
              </c:pt>
              <c:pt idx="8">
                <c:v>0.15168539325842698</c:v>
              </c:pt>
              <c:pt idx="9">
                <c:v>0.17506688068485821</c:v>
              </c:pt>
              <c:pt idx="10">
                <c:v>0.13916532905296949</c:v>
              </c:pt>
              <c:pt idx="11">
                <c:v>0.1295880149812734</c:v>
              </c:pt>
              <c:pt idx="12">
                <c:v>0.1039593365436062</c:v>
              </c:pt>
              <c:pt idx="13">
                <c:v>7.1535580524344569E-2</c:v>
              </c:pt>
              <c:pt idx="14">
                <c:v>5.1578384162653826E-2</c:v>
              </c:pt>
              <c:pt idx="15">
                <c:v>2.8250401284109151E-2</c:v>
              </c:pt>
              <c:pt idx="16">
                <c:v>1.6960941680042804E-2</c:v>
              </c:pt>
              <c:pt idx="17">
                <c:v>9.4168004280363836E-3</c:v>
              </c:pt>
              <c:pt idx="18">
                <c:v>3.9058319957196363E-3</c:v>
              </c:pt>
              <c:pt idx="19">
                <c:v>1.8191546281433922E-3</c:v>
              </c:pt>
              <c:pt idx="20">
                <c:v>9.6308186195826644E-4</c:v>
              </c:pt>
              <c:pt idx="21">
                <c:v>4.2803638309256285E-4</c:v>
              </c:pt>
              <c:pt idx="22">
                <c:v>6.420545746388443E-4</c:v>
              </c:pt>
              <c:pt idx="23">
                <c:v>3.2102728731942215E-4</c:v>
              </c:pt>
              <c:pt idx="24">
                <c:v>3.7453183520599252E-4</c:v>
              </c:pt>
              <c:pt idx="25">
                <c:v>2.1401819154628142E-4</c:v>
              </c:pt>
              <c:pt idx="26">
                <c:v>1.0700909577314071E-4</c:v>
              </c:pt>
              <c:pt idx="27">
                <c:v>1.0700909577314071E-4</c:v>
              </c:pt>
              <c:pt idx="28">
                <c:v>0</c:v>
              </c:pt>
              <c:pt idx="29">
                <c:v>1.0700909577314071E-4</c:v>
              </c:pt>
              <c:pt idx="30">
                <c:v>0</c:v>
              </c:pt>
              <c:pt idx="31">
                <c:v>0</c:v>
              </c:pt>
              <c:pt idx="32">
                <c:v>5.3504547886570356E-5</c:v>
              </c:pt>
              <c:pt idx="33">
                <c:v>5.3504547886570356E-5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5.3504547886570356E-5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22-46AD-8E60-7A176D05D45B}"/>
            </c:ext>
          </c:extLst>
        </c:ser>
        <c:ser>
          <c:idx val="1"/>
          <c:order val="1"/>
          <c:tx>
            <c:v>Biphasic Split </c:v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0"/>
              <c:pt idx="0">
                <c:v>62.831853071795862</c:v>
              </c:pt>
              <c:pt idx="1">
                <c:v>69.115038378975441</c:v>
              </c:pt>
              <c:pt idx="2">
                <c:v>78.539816339744831</c:v>
              </c:pt>
              <c:pt idx="3">
                <c:v>87.964594300514207</c:v>
              </c:pt>
              <c:pt idx="4">
                <c:v>97.389372261283583</c:v>
              </c:pt>
              <c:pt idx="5">
                <c:v>106.81415022205297</c:v>
              </c:pt>
              <c:pt idx="6">
                <c:v>116.23892818282235</c:v>
              </c:pt>
              <c:pt idx="7">
                <c:v>125.66370614359172</c:v>
              </c:pt>
              <c:pt idx="8">
                <c:v>135.0884841043611</c:v>
              </c:pt>
              <c:pt idx="9">
                <c:v>144.51326206513048</c:v>
              </c:pt>
              <c:pt idx="10">
                <c:v>153.93804002589985</c:v>
              </c:pt>
              <c:pt idx="11">
                <c:v>163.36281798666926</c:v>
              </c:pt>
              <c:pt idx="12">
                <c:v>172.78759594743863</c:v>
              </c:pt>
              <c:pt idx="13">
                <c:v>182.21237390820801</c:v>
              </c:pt>
              <c:pt idx="14">
                <c:v>191.63715186897738</c:v>
              </c:pt>
              <c:pt idx="15">
                <c:v>201.06192982974676</c:v>
              </c:pt>
              <c:pt idx="16">
                <c:v>210.48670779051614</c:v>
              </c:pt>
              <c:pt idx="17">
                <c:v>219.91148575128551</c:v>
              </c:pt>
              <c:pt idx="18">
                <c:v>229.33626371205489</c:v>
              </c:pt>
              <c:pt idx="19">
                <c:v>238.76104167282426</c:v>
              </c:pt>
              <c:pt idx="20">
                <c:v>248.18581963359367</c:v>
              </c:pt>
              <c:pt idx="21">
                <c:v>257.61059759436301</c:v>
              </c:pt>
              <c:pt idx="22">
                <c:v>267.03537555513242</c:v>
              </c:pt>
              <c:pt idx="23">
                <c:v>276.46015351590177</c:v>
              </c:pt>
              <c:pt idx="24">
                <c:v>285.88493147667117</c:v>
              </c:pt>
              <c:pt idx="25">
                <c:v>295.30970943744057</c:v>
              </c:pt>
              <c:pt idx="26">
                <c:v>304.73448739820992</c:v>
              </c:pt>
              <c:pt idx="27">
                <c:v>314.15926535897933</c:v>
              </c:pt>
              <c:pt idx="28">
                <c:v>323.58404331974867</c:v>
              </c:pt>
              <c:pt idx="29">
                <c:v>333.00882128051808</c:v>
              </c:pt>
              <c:pt idx="30">
                <c:v>342.43359924128742</c:v>
              </c:pt>
              <c:pt idx="31">
                <c:v>351.85837720205683</c:v>
              </c:pt>
              <c:pt idx="32">
                <c:v>361.28315516282623</c:v>
              </c:pt>
              <c:pt idx="33">
                <c:v>370.70793312359558</c:v>
              </c:pt>
              <c:pt idx="34">
                <c:v>380.13271108436498</c:v>
              </c:pt>
              <c:pt idx="35">
                <c:v>389.55748904513433</c:v>
              </c:pt>
              <c:pt idx="36">
                <c:v>398.98226700590374</c:v>
              </c:pt>
              <c:pt idx="37">
                <c:v>408.40704496667308</c:v>
              </c:pt>
              <c:pt idx="38">
                <c:v>417.83182292744249</c:v>
              </c:pt>
              <c:pt idx="39">
                <c:v>427.25660088821189</c:v>
              </c:pt>
              <c:pt idx="40">
                <c:v>436.68137884898124</c:v>
              </c:pt>
              <c:pt idx="41">
                <c:v>446.10615680975064</c:v>
              </c:pt>
              <c:pt idx="42">
                <c:v>455.53093477051999</c:v>
              </c:pt>
              <c:pt idx="43">
                <c:v>464.9557127312894</c:v>
              </c:pt>
              <c:pt idx="44">
                <c:v>474.38049069205874</c:v>
              </c:pt>
              <c:pt idx="45">
                <c:v>483.80526865282815</c:v>
              </c:pt>
              <c:pt idx="46">
                <c:v>493.23004661359749</c:v>
              </c:pt>
              <c:pt idx="47">
                <c:v>502.6548245743669</c:v>
              </c:pt>
              <c:pt idx="48">
                <c:v>512.07960253513625</c:v>
              </c:pt>
              <c:pt idx="49">
                <c:v>521.50438049590571</c:v>
              </c:pt>
              <c:pt idx="50">
                <c:v>530.92915845667505</c:v>
              </c:pt>
              <c:pt idx="51">
                <c:v>540.3539364174444</c:v>
              </c:pt>
              <c:pt idx="52">
                <c:v>549.77871437821375</c:v>
              </c:pt>
              <c:pt idx="53">
                <c:v>559.20349233898321</c:v>
              </c:pt>
              <c:pt idx="54">
                <c:v>568.62827029975256</c:v>
              </c:pt>
              <c:pt idx="55">
                <c:v>578.0530482605219</c:v>
              </c:pt>
              <c:pt idx="56">
                <c:v>587.47782622129137</c:v>
              </c:pt>
              <c:pt idx="57">
                <c:v>596.90260418206071</c:v>
              </c:pt>
              <c:pt idx="58">
                <c:v>606.32738214283006</c:v>
              </c:pt>
              <c:pt idx="59">
                <c:v>615.75216010359941</c:v>
              </c:pt>
              <c:pt idx="60">
                <c:v>625.17693806436887</c:v>
              </c:pt>
              <c:pt idx="61">
                <c:v>634.60171602513822</c:v>
              </c:pt>
              <c:pt idx="62">
                <c:v>644.02649398590756</c:v>
              </c:pt>
              <c:pt idx="63">
                <c:v>653.45127194667702</c:v>
              </c:pt>
              <c:pt idx="64">
                <c:v>662.87604990744637</c:v>
              </c:pt>
              <c:pt idx="65">
                <c:v>672.30082786821572</c:v>
              </c:pt>
              <c:pt idx="66">
                <c:v>681.72560582898507</c:v>
              </c:pt>
              <c:pt idx="67">
                <c:v>691.15038378975453</c:v>
              </c:pt>
              <c:pt idx="68">
                <c:v>700.57516175052388</c:v>
              </c:pt>
              <c:pt idx="69">
                <c:v>709.99993971129322</c:v>
              </c:pt>
              <c:pt idx="70">
                <c:v>719.42471767206257</c:v>
              </c:pt>
              <c:pt idx="71">
                <c:v>728.84949563283203</c:v>
              </c:pt>
              <c:pt idx="72">
                <c:v>738.27427359360138</c:v>
              </c:pt>
              <c:pt idx="73">
                <c:v>747.69905155437073</c:v>
              </c:pt>
              <c:pt idx="74">
                <c:v>757.12382951514019</c:v>
              </c:pt>
              <c:pt idx="75">
                <c:v>766.54860747590953</c:v>
              </c:pt>
              <c:pt idx="76">
                <c:v>775.97338543667888</c:v>
              </c:pt>
              <c:pt idx="77">
                <c:v>785.39816339744823</c:v>
              </c:pt>
              <c:pt idx="78">
                <c:v>794.82294135821769</c:v>
              </c:pt>
              <c:pt idx="79">
                <c:v>804.24771931898704</c:v>
              </c:pt>
            </c:numLit>
          </c:cat>
          <c:val>
            <c:numLit>
              <c:formatCode>General</c:formatCode>
              <c:ptCount val="8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2.967359050445104E-3</c:v>
              </c:pt>
              <c:pt idx="9">
                <c:v>5.9347181008902079E-3</c:v>
              </c:pt>
              <c:pt idx="10">
                <c:v>8.9020771513353119E-3</c:v>
              </c:pt>
              <c:pt idx="11">
                <c:v>3.2640949554896145E-2</c:v>
              </c:pt>
              <c:pt idx="12">
                <c:v>6.5281899109792291E-2</c:v>
              </c:pt>
              <c:pt idx="13">
                <c:v>0.13649851632047477</c:v>
              </c:pt>
              <c:pt idx="14">
                <c:v>0.16913946587537093</c:v>
              </c:pt>
              <c:pt idx="15">
                <c:v>0.18397626112759644</c:v>
              </c:pt>
              <c:pt idx="16">
                <c:v>0.1543026706231454</c:v>
              </c:pt>
              <c:pt idx="17">
                <c:v>9.7922848664688422E-2</c:v>
              </c:pt>
              <c:pt idx="18">
                <c:v>5.9347181008902079E-2</c:v>
              </c:pt>
              <c:pt idx="19">
                <c:v>2.967359050445104E-2</c:v>
              </c:pt>
              <c:pt idx="20">
                <c:v>2.0771513353115726E-2</c:v>
              </c:pt>
              <c:pt idx="21">
                <c:v>5.9347181008902079E-3</c:v>
              </c:pt>
              <c:pt idx="22">
                <c:v>8.9020771513353119E-3</c:v>
              </c:pt>
              <c:pt idx="23">
                <c:v>5.9347181008902079E-3</c:v>
              </c:pt>
              <c:pt idx="24">
                <c:v>0</c:v>
              </c:pt>
              <c:pt idx="25">
                <c:v>5.9347181008902079E-3</c:v>
              </c:pt>
              <c:pt idx="26">
                <c:v>0</c:v>
              </c:pt>
              <c:pt idx="27">
                <c:v>0</c:v>
              </c:pt>
              <c:pt idx="28">
                <c:v>2.967359050445104E-3</c:v>
              </c:pt>
              <c:pt idx="29">
                <c:v>0</c:v>
              </c:pt>
              <c:pt idx="30">
                <c:v>0</c:v>
              </c:pt>
              <c:pt idx="31">
                <c:v>2.967359050445104E-3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522-46AD-8E60-7A176D05D45B}"/>
            </c:ext>
          </c:extLst>
        </c:ser>
        <c:ser>
          <c:idx val="2"/>
          <c:order val="2"/>
          <c:tx>
            <c:v>Biphasic Dense</c:v>
          </c:tx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0"/>
              <c:pt idx="0">
                <c:v>62.831853071795862</c:v>
              </c:pt>
              <c:pt idx="1">
                <c:v>69.115038378975441</c:v>
              </c:pt>
              <c:pt idx="2">
                <c:v>78.539816339744831</c:v>
              </c:pt>
              <c:pt idx="3">
                <c:v>87.964594300514207</c:v>
              </c:pt>
              <c:pt idx="4">
                <c:v>97.389372261283583</c:v>
              </c:pt>
              <c:pt idx="5">
                <c:v>106.81415022205297</c:v>
              </c:pt>
              <c:pt idx="6">
                <c:v>116.23892818282235</c:v>
              </c:pt>
              <c:pt idx="7">
                <c:v>125.66370614359172</c:v>
              </c:pt>
              <c:pt idx="8">
                <c:v>135.0884841043611</c:v>
              </c:pt>
              <c:pt idx="9">
                <c:v>144.51326206513048</c:v>
              </c:pt>
              <c:pt idx="10">
                <c:v>153.93804002589985</c:v>
              </c:pt>
              <c:pt idx="11">
                <c:v>163.36281798666926</c:v>
              </c:pt>
              <c:pt idx="12">
                <c:v>172.78759594743863</c:v>
              </c:pt>
              <c:pt idx="13">
                <c:v>182.21237390820801</c:v>
              </c:pt>
              <c:pt idx="14">
                <c:v>191.63715186897738</c:v>
              </c:pt>
              <c:pt idx="15">
                <c:v>201.06192982974676</c:v>
              </c:pt>
              <c:pt idx="16">
                <c:v>210.48670779051614</c:v>
              </c:pt>
              <c:pt idx="17">
                <c:v>219.91148575128551</c:v>
              </c:pt>
              <c:pt idx="18">
                <c:v>229.33626371205489</c:v>
              </c:pt>
              <c:pt idx="19">
                <c:v>238.76104167282426</c:v>
              </c:pt>
              <c:pt idx="20">
                <c:v>248.18581963359367</c:v>
              </c:pt>
              <c:pt idx="21">
                <c:v>257.61059759436301</c:v>
              </c:pt>
              <c:pt idx="22">
                <c:v>267.03537555513242</c:v>
              </c:pt>
              <c:pt idx="23">
                <c:v>276.46015351590177</c:v>
              </c:pt>
              <c:pt idx="24">
                <c:v>285.88493147667117</c:v>
              </c:pt>
              <c:pt idx="25">
                <c:v>295.30970943744057</c:v>
              </c:pt>
              <c:pt idx="26">
                <c:v>304.73448739820992</c:v>
              </c:pt>
              <c:pt idx="27">
                <c:v>314.15926535897933</c:v>
              </c:pt>
              <c:pt idx="28">
                <c:v>323.58404331974867</c:v>
              </c:pt>
              <c:pt idx="29">
                <c:v>333.00882128051808</c:v>
              </c:pt>
              <c:pt idx="30">
                <c:v>342.43359924128742</c:v>
              </c:pt>
              <c:pt idx="31">
                <c:v>351.85837720205683</c:v>
              </c:pt>
              <c:pt idx="32">
                <c:v>361.28315516282623</c:v>
              </c:pt>
              <c:pt idx="33">
                <c:v>370.70793312359558</c:v>
              </c:pt>
              <c:pt idx="34">
                <c:v>380.13271108436498</c:v>
              </c:pt>
              <c:pt idx="35">
                <c:v>389.55748904513433</c:v>
              </c:pt>
              <c:pt idx="36">
                <c:v>398.98226700590374</c:v>
              </c:pt>
              <c:pt idx="37">
                <c:v>408.40704496667308</c:v>
              </c:pt>
              <c:pt idx="38">
                <c:v>417.83182292744249</c:v>
              </c:pt>
              <c:pt idx="39">
                <c:v>427.25660088821189</c:v>
              </c:pt>
              <c:pt idx="40">
                <c:v>436.68137884898124</c:v>
              </c:pt>
              <c:pt idx="41">
                <c:v>446.10615680975064</c:v>
              </c:pt>
              <c:pt idx="42">
                <c:v>455.53093477051999</c:v>
              </c:pt>
              <c:pt idx="43">
                <c:v>464.9557127312894</c:v>
              </c:pt>
              <c:pt idx="44">
                <c:v>474.38049069205874</c:v>
              </c:pt>
              <c:pt idx="45">
                <c:v>483.80526865282815</c:v>
              </c:pt>
              <c:pt idx="46">
                <c:v>493.23004661359749</c:v>
              </c:pt>
              <c:pt idx="47">
                <c:v>502.6548245743669</c:v>
              </c:pt>
              <c:pt idx="48">
                <c:v>512.07960253513625</c:v>
              </c:pt>
              <c:pt idx="49">
                <c:v>521.50438049590571</c:v>
              </c:pt>
              <c:pt idx="50">
                <c:v>530.92915845667505</c:v>
              </c:pt>
              <c:pt idx="51">
                <c:v>540.3539364174444</c:v>
              </c:pt>
              <c:pt idx="52">
                <c:v>549.77871437821375</c:v>
              </c:pt>
              <c:pt idx="53">
                <c:v>559.20349233898321</c:v>
              </c:pt>
              <c:pt idx="54">
                <c:v>568.62827029975256</c:v>
              </c:pt>
              <c:pt idx="55">
                <c:v>578.0530482605219</c:v>
              </c:pt>
              <c:pt idx="56">
                <c:v>587.47782622129137</c:v>
              </c:pt>
              <c:pt idx="57">
                <c:v>596.90260418206071</c:v>
              </c:pt>
              <c:pt idx="58">
                <c:v>606.32738214283006</c:v>
              </c:pt>
              <c:pt idx="59">
                <c:v>615.75216010359941</c:v>
              </c:pt>
              <c:pt idx="60">
                <c:v>625.17693806436887</c:v>
              </c:pt>
              <c:pt idx="61">
                <c:v>634.60171602513822</c:v>
              </c:pt>
              <c:pt idx="62">
                <c:v>644.02649398590756</c:v>
              </c:pt>
              <c:pt idx="63">
                <c:v>653.45127194667702</c:v>
              </c:pt>
              <c:pt idx="64">
                <c:v>662.87604990744637</c:v>
              </c:pt>
              <c:pt idx="65">
                <c:v>672.30082786821572</c:v>
              </c:pt>
              <c:pt idx="66">
                <c:v>681.72560582898507</c:v>
              </c:pt>
              <c:pt idx="67">
                <c:v>691.15038378975453</c:v>
              </c:pt>
              <c:pt idx="68">
                <c:v>700.57516175052388</c:v>
              </c:pt>
              <c:pt idx="69">
                <c:v>709.99993971129322</c:v>
              </c:pt>
              <c:pt idx="70">
                <c:v>719.42471767206257</c:v>
              </c:pt>
              <c:pt idx="71">
                <c:v>728.84949563283203</c:v>
              </c:pt>
              <c:pt idx="72">
                <c:v>738.27427359360138</c:v>
              </c:pt>
              <c:pt idx="73">
                <c:v>747.69905155437073</c:v>
              </c:pt>
              <c:pt idx="74">
                <c:v>757.12382951514019</c:v>
              </c:pt>
              <c:pt idx="75">
                <c:v>766.54860747590953</c:v>
              </c:pt>
              <c:pt idx="76">
                <c:v>775.97338543667888</c:v>
              </c:pt>
              <c:pt idx="77">
                <c:v>785.39816339744823</c:v>
              </c:pt>
              <c:pt idx="78">
                <c:v>794.82294135821769</c:v>
              </c:pt>
              <c:pt idx="79">
                <c:v>804.24771931898704</c:v>
              </c:pt>
            </c:numLit>
          </c:cat>
          <c:val>
            <c:numLit>
              <c:formatCode>General</c:formatCode>
              <c:ptCount val="8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2.5746652935118434E-4</c:v>
              </c:pt>
              <c:pt idx="8">
                <c:v>1.544799176107106E-3</c:v>
              </c:pt>
              <c:pt idx="9">
                <c:v>2.4459320288362511E-3</c:v>
              </c:pt>
              <c:pt idx="10">
                <c:v>7.3377960865087539E-3</c:v>
              </c:pt>
              <c:pt idx="11">
                <c:v>2.0082389289392381E-2</c:v>
              </c:pt>
              <c:pt idx="12">
                <c:v>3.9778578784757983E-2</c:v>
              </c:pt>
              <c:pt idx="13">
                <c:v>7.3764160659114314E-2</c:v>
              </c:pt>
              <c:pt idx="14">
                <c:v>0.10337281153450051</c:v>
              </c:pt>
              <c:pt idx="15">
                <c:v>0.12191040164778578</c:v>
              </c:pt>
              <c:pt idx="16">
                <c:v>0.12963439752832132</c:v>
              </c:pt>
              <c:pt idx="17">
                <c:v>0.12538619979402676</c:v>
              </c:pt>
              <c:pt idx="18">
                <c:v>0.10877960865087538</c:v>
              </c:pt>
              <c:pt idx="19">
                <c:v>8.4963954685890838E-2</c:v>
              </c:pt>
              <c:pt idx="20">
                <c:v>5.2136972193614829E-2</c:v>
              </c:pt>
              <c:pt idx="21">
                <c:v>3.5659114315139032E-2</c:v>
              </c:pt>
              <c:pt idx="22">
                <c:v>2.4330587023686921E-2</c:v>
              </c:pt>
              <c:pt idx="23">
                <c:v>1.8151390319258498E-2</c:v>
              </c:pt>
              <c:pt idx="24">
                <c:v>1.3130792996910402E-2</c:v>
              </c:pt>
              <c:pt idx="25">
                <c:v>9.5262615859938206E-3</c:v>
              </c:pt>
              <c:pt idx="26">
                <c:v>7.0803295571575699E-3</c:v>
              </c:pt>
              <c:pt idx="27">
                <c:v>5.9217301750772401E-3</c:v>
              </c:pt>
              <c:pt idx="28">
                <c:v>2.5746652935118436E-3</c:v>
              </c:pt>
              <c:pt idx="29">
                <c:v>1.9309989701338827E-3</c:v>
              </c:pt>
              <c:pt idx="30">
                <c:v>3.089598352214212E-3</c:v>
              </c:pt>
              <c:pt idx="31">
                <c:v>5.1493305870236867E-4</c:v>
              </c:pt>
              <c:pt idx="32">
                <c:v>1.2873326467559218E-3</c:v>
              </c:pt>
              <c:pt idx="33">
                <c:v>1.0298661174047373E-3</c:v>
              </c:pt>
              <c:pt idx="34">
                <c:v>2.5746652935118434E-4</c:v>
              </c:pt>
              <c:pt idx="35">
                <c:v>1.0298661174047373E-3</c:v>
              </c:pt>
              <c:pt idx="36">
                <c:v>2.5746652935118434E-4</c:v>
              </c:pt>
              <c:pt idx="37">
                <c:v>7.7239958805355301E-4</c:v>
              </c:pt>
              <c:pt idx="38">
                <c:v>2.5746652935118434E-4</c:v>
              </c:pt>
              <c:pt idx="39">
                <c:v>0</c:v>
              </c:pt>
              <c:pt idx="40">
                <c:v>3.8619979402677651E-4</c:v>
              </c:pt>
              <c:pt idx="41">
                <c:v>1.2873326467559217E-4</c:v>
              </c:pt>
              <c:pt idx="42">
                <c:v>0</c:v>
              </c:pt>
              <c:pt idx="43">
                <c:v>1.2873326467559217E-4</c:v>
              </c:pt>
              <c:pt idx="44">
                <c:v>1.2873326467559217E-4</c:v>
              </c:pt>
              <c:pt idx="45">
                <c:v>2.5746652935118434E-4</c:v>
              </c:pt>
              <c:pt idx="46">
                <c:v>1.2873326467559217E-4</c:v>
              </c:pt>
              <c:pt idx="47">
                <c:v>1.2873326467559217E-4</c:v>
              </c:pt>
              <c:pt idx="48">
                <c:v>0</c:v>
              </c:pt>
              <c:pt idx="49">
                <c:v>2.5746652935118434E-4</c:v>
              </c:pt>
              <c:pt idx="50">
                <c:v>0</c:v>
              </c:pt>
              <c:pt idx="51">
                <c:v>1.2873326467559217E-4</c:v>
              </c:pt>
              <c:pt idx="52">
                <c:v>1.2873326467559217E-4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1.2873326467559217E-4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1.2873326467559217E-4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1.2873326467559217E-4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522-46AD-8E60-7A176D05D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accent1">
                  <a:lumMod val="50000"/>
                  <a:alpha val="33000"/>
                </a:schemeClr>
              </a:solidFill>
              <a:round/>
            </a:ln>
            <a:effectLst/>
          </c:spPr>
        </c:dropLines>
        <c:smooth val="0"/>
        <c:axId val="950627535"/>
        <c:axId val="950637615"/>
      </c:lineChart>
      <c:catAx>
        <c:axId val="950627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Perimeter in 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37615"/>
        <c:crosses val="autoZero"/>
        <c:auto val="1"/>
        <c:lblAlgn val="ctr"/>
        <c:lblOffset val="100"/>
        <c:tickLblSkip val="10"/>
        <c:noMultiLvlLbl val="0"/>
      </c:catAx>
      <c:valAx>
        <c:axId val="9506376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% of particles per morphological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27535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Area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314.15926535897933</c:v>
              </c:pt>
              <c:pt idx="1">
                <c:v>346.36059005827468</c:v>
              </c:pt>
              <c:pt idx="2">
                <c:v>380.13271108436498</c:v>
              </c:pt>
              <c:pt idx="3">
                <c:v>415.47562843725012</c:v>
              </c:pt>
              <c:pt idx="4">
                <c:v>452.38934211693021</c:v>
              </c:pt>
              <c:pt idx="5">
                <c:v>490.87385212340519</c:v>
              </c:pt>
              <c:pt idx="6">
                <c:v>530.92915845667505</c:v>
              </c:pt>
              <c:pt idx="7">
                <c:v>572.55526111673976</c:v>
              </c:pt>
              <c:pt idx="8">
                <c:v>615.75216010359941</c:v>
              </c:pt>
              <c:pt idx="9">
                <c:v>660.51985541725401</c:v>
              </c:pt>
              <c:pt idx="10">
                <c:v>706.85834705770344</c:v>
              </c:pt>
              <c:pt idx="11">
                <c:v>754.76763502494782</c:v>
              </c:pt>
              <c:pt idx="12">
                <c:v>804.24771931898704</c:v>
              </c:pt>
              <c:pt idx="13">
                <c:v>855.2985999398212</c:v>
              </c:pt>
              <c:pt idx="14">
                <c:v>907.9202768874502</c:v>
              </c:pt>
              <c:pt idx="15">
                <c:v>962.11275016187415</c:v>
              </c:pt>
              <c:pt idx="16">
                <c:v>1017.8760197630929</c:v>
              </c:pt>
              <c:pt idx="17">
                <c:v>1075.2100856911068</c:v>
              </c:pt>
              <c:pt idx="18">
                <c:v>1134.1149479459152</c:v>
              </c:pt>
              <c:pt idx="19">
                <c:v>1194.5906065275187</c:v>
              </c:pt>
              <c:pt idx="20">
                <c:v>1256.6370614359173</c:v>
              </c:pt>
              <c:pt idx="21">
                <c:v>1320.2543126711105</c:v>
              </c:pt>
              <c:pt idx="22">
                <c:v>1385.4423602330987</c:v>
              </c:pt>
              <c:pt idx="23">
                <c:v>1452.2012041218818</c:v>
              </c:pt>
              <c:pt idx="24">
                <c:v>1520.5308443374599</c:v>
              </c:pt>
              <c:pt idx="25">
                <c:v>1590.4312808798327</c:v>
              </c:pt>
              <c:pt idx="26">
                <c:v>1661.9025137490005</c:v>
              </c:pt>
              <c:pt idx="27">
                <c:v>1734.9445429449634</c:v>
              </c:pt>
              <c:pt idx="28">
                <c:v>1809.5573684677208</c:v>
              </c:pt>
              <c:pt idx="29">
                <c:v>1885.7409903172734</c:v>
              </c:pt>
              <c:pt idx="30">
                <c:v>1963.4954084936207</c:v>
              </c:pt>
              <c:pt idx="31">
                <c:v>2042.8206229967629</c:v>
              </c:pt>
              <c:pt idx="32">
                <c:v>2123.7166338267002</c:v>
              </c:pt>
              <c:pt idx="33">
                <c:v>2206.1834409834323</c:v>
              </c:pt>
              <c:pt idx="34">
                <c:v>2290.221044466959</c:v>
              </c:pt>
              <c:pt idx="35">
                <c:v>2375.8294442772813</c:v>
              </c:pt>
              <c:pt idx="36">
                <c:v>2463.0086404143976</c:v>
              </c:pt>
              <c:pt idx="37">
                <c:v>2551.7586328783095</c:v>
              </c:pt>
              <c:pt idx="38">
                <c:v>2642.079421669016</c:v>
              </c:pt>
              <c:pt idx="39">
                <c:v>2733.9710067865176</c:v>
              </c:pt>
              <c:pt idx="40">
                <c:v>2827.4333882308138</c:v>
              </c:pt>
              <c:pt idx="41">
                <c:v>2922.466566001905</c:v>
              </c:pt>
              <c:pt idx="42">
                <c:v>3019.0705400997913</c:v>
              </c:pt>
              <c:pt idx="43">
                <c:v>3117.2453105244722</c:v>
              </c:pt>
              <c:pt idx="44">
                <c:v>3216.9908772759482</c:v>
              </c:pt>
              <c:pt idx="45">
                <c:v>3318.3072403542192</c:v>
              </c:pt>
              <c:pt idx="46">
                <c:v>3421.1943997592848</c:v>
              </c:pt>
              <c:pt idx="47">
                <c:v>3525.6523554911455</c:v>
              </c:pt>
              <c:pt idx="48">
                <c:v>3631.6811075498008</c:v>
              </c:pt>
              <c:pt idx="49">
                <c:v>3739.2806559352512</c:v>
              </c:pt>
              <c:pt idx="50">
                <c:v>3848.4510006474966</c:v>
              </c:pt>
              <c:pt idx="51">
                <c:v>3959.1921416865366</c:v>
              </c:pt>
              <c:pt idx="52">
                <c:v>4071.5040790523717</c:v>
              </c:pt>
              <c:pt idx="53">
                <c:v>4185.3868127450023</c:v>
              </c:pt>
              <c:pt idx="54">
                <c:v>4300.8403427644271</c:v>
              </c:pt>
              <c:pt idx="55">
                <c:v>4417.8646691106469</c:v>
              </c:pt>
              <c:pt idx="56">
                <c:v>4536.4597917836609</c:v>
              </c:pt>
              <c:pt idx="57">
                <c:v>4656.6257107834708</c:v>
              </c:pt>
              <c:pt idx="58">
                <c:v>4778.3624261100749</c:v>
              </c:pt>
              <c:pt idx="59">
                <c:v>4901.669937763475</c:v>
              </c:pt>
              <c:pt idx="60">
                <c:v>5026.5482457436692</c:v>
              </c:pt>
              <c:pt idx="61">
                <c:v>5152.9973500506585</c:v>
              </c:pt>
              <c:pt idx="62">
                <c:v>5281.0172506844419</c:v>
              </c:pt>
              <c:pt idx="63">
                <c:v>5410.6079476450213</c:v>
              </c:pt>
              <c:pt idx="64">
                <c:v>5541.7694409323949</c:v>
              </c:pt>
              <c:pt idx="65">
                <c:v>5674.5017305465635</c:v>
              </c:pt>
              <c:pt idx="66">
                <c:v>5808.8048164875272</c:v>
              </c:pt>
              <c:pt idx="67">
                <c:v>5944.678698755286</c:v>
              </c:pt>
              <c:pt idx="68">
                <c:v>6082.1233773498398</c:v>
              </c:pt>
              <c:pt idx="69">
                <c:v>6221.1388522711877</c:v>
              </c:pt>
              <c:pt idx="70">
                <c:v>6361.7251235193307</c:v>
              </c:pt>
              <c:pt idx="71">
                <c:v>6503.8821910942688</c:v>
              </c:pt>
              <c:pt idx="72">
                <c:v>6647.610054996002</c:v>
              </c:pt>
              <c:pt idx="73">
                <c:v>6792.9087152245302</c:v>
              </c:pt>
              <c:pt idx="74">
                <c:v>6939.7781717798534</c:v>
              </c:pt>
              <c:pt idx="75">
                <c:v>7088.2184246619709</c:v>
              </c:pt>
              <c:pt idx="76">
                <c:v>7238.2294738708833</c:v>
              </c:pt>
              <c:pt idx="77">
                <c:v>7389.8113194065909</c:v>
              </c:pt>
              <c:pt idx="78">
                <c:v>7542.9639612690935</c:v>
              </c:pt>
              <c:pt idx="79">
                <c:v>7697.6873994583902</c:v>
              </c:pt>
              <c:pt idx="80">
                <c:v>7853.981633974483</c:v>
              </c:pt>
              <c:pt idx="81">
                <c:v>8011.8466648173699</c:v>
              </c:pt>
              <c:pt idx="82">
                <c:v>8171.2824919870518</c:v>
              </c:pt>
              <c:pt idx="83">
                <c:v>8332.2891154835288</c:v>
              </c:pt>
              <c:pt idx="84">
                <c:v>8494.8665353068009</c:v>
              </c:pt>
              <c:pt idx="85">
                <c:v>8659.0147514568671</c:v>
              </c:pt>
              <c:pt idx="86">
                <c:v>8824.7337639337293</c:v>
              </c:pt>
              <c:pt idx="87">
                <c:v>8992.0235727373856</c:v>
              </c:pt>
              <c:pt idx="88">
                <c:v>9160.8841778678361</c:v>
              </c:pt>
              <c:pt idx="89">
                <c:v>9331.3155793250826</c:v>
              </c:pt>
              <c:pt idx="90">
                <c:v>9503.317777109125</c:v>
              </c:pt>
              <c:pt idx="91">
                <c:v>9676.8907712199598</c:v>
              </c:pt>
              <c:pt idx="92">
                <c:v>9852.0345616575905</c:v>
              </c:pt>
              <c:pt idx="93">
                <c:v>10028.749148422017</c:v>
              </c:pt>
              <c:pt idx="94">
                <c:v>10207.034531513238</c:v>
              </c:pt>
              <c:pt idx="95">
                <c:v>10386.890710931253</c:v>
              </c:pt>
              <c:pt idx="96">
                <c:v>10568.317686676064</c:v>
              </c:pt>
              <c:pt idx="97">
                <c:v>10751.315458747669</c:v>
              </c:pt>
              <c:pt idx="98">
                <c:v>10935.88402714607</c:v>
              </c:pt>
              <c:pt idx="99">
                <c:v>11122.023391871266</c:v>
              </c:pt>
              <c:pt idx="100">
                <c:v>11309.733552923255</c:v>
              </c:pt>
              <c:pt idx="101">
                <c:v>11499.01451030204</c:v>
              </c:pt>
              <c:pt idx="102">
                <c:v>11689.86626400762</c:v>
              </c:pt>
              <c:pt idx="103">
                <c:v>11882.288814039995</c:v>
              </c:pt>
              <c:pt idx="104">
                <c:v>12076.282160399165</c:v>
              </c:pt>
              <c:pt idx="105">
                <c:v>12271.846303085129</c:v>
              </c:pt>
              <c:pt idx="106">
                <c:v>12468.981242097889</c:v>
              </c:pt>
              <c:pt idx="107">
                <c:v>12667.686977437443</c:v>
              </c:pt>
              <c:pt idx="108">
                <c:v>12867.963509103793</c:v>
              </c:pt>
              <c:pt idx="109">
                <c:v>13069.810837096937</c:v>
              </c:pt>
              <c:pt idx="110">
                <c:v>13273.228961416877</c:v>
              </c:pt>
              <c:pt idx="111">
                <c:v>13478.217882063609</c:v>
              </c:pt>
              <c:pt idx="112">
                <c:v>13684.777599037139</c:v>
              </c:pt>
              <c:pt idx="113">
                <c:v>13892.908112337462</c:v>
              </c:pt>
              <c:pt idx="114">
                <c:v>14102.609421964582</c:v>
              </c:pt>
              <c:pt idx="115">
                <c:v>14313.881527918495</c:v>
              </c:pt>
              <c:pt idx="116">
                <c:v>14526.724430199203</c:v>
              </c:pt>
              <c:pt idx="117">
                <c:v>14741.138128806706</c:v>
              </c:pt>
              <c:pt idx="118">
                <c:v>14957.122623741005</c:v>
              </c:pt>
              <c:pt idx="119">
                <c:v>15174.677915002098</c:v>
              </c:pt>
              <c:pt idx="120">
                <c:v>15393.804002589986</c:v>
              </c:pt>
              <c:pt idx="121">
                <c:v>15614.500886504669</c:v>
              </c:pt>
              <c:pt idx="122">
                <c:v>15836.768566746146</c:v>
              </c:pt>
              <c:pt idx="123">
                <c:v>16060.60704331442</c:v>
              </c:pt>
              <c:pt idx="124">
                <c:v>16286.016316209487</c:v>
              </c:pt>
              <c:pt idx="125">
                <c:v>16512.99638543135</c:v>
              </c:pt>
              <c:pt idx="126">
                <c:v>16741.547250980009</c:v>
              </c:pt>
              <c:pt idx="127">
                <c:v>16971.668912855461</c:v>
              </c:pt>
              <c:pt idx="128">
                <c:v>17203.361371057708</c:v>
              </c:pt>
              <c:pt idx="129">
                <c:v>17436.624625586748</c:v>
              </c:pt>
              <c:pt idx="130">
                <c:v>17671.458676442588</c:v>
              </c:pt>
              <c:pt idx="131">
                <c:v>17907.863523625219</c:v>
              </c:pt>
              <c:pt idx="132">
                <c:v>18145.839167134644</c:v>
              </c:pt>
              <c:pt idx="133">
                <c:v>18385.385606970867</c:v>
              </c:pt>
              <c:pt idx="134">
                <c:v>18626.502843133883</c:v>
              </c:pt>
              <c:pt idx="135">
                <c:v>18869.190875623695</c:v>
              </c:pt>
              <c:pt idx="136">
                <c:v>19113.4497044403</c:v>
              </c:pt>
              <c:pt idx="137">
                <c:v>19359.279329583704</c:v>
              </c:pt>
              <c:pt idx="138">
                <c:v>19606.6797510539</c:v>
              </c:pt>
              <c:pt idx="139">
                <c:v>19855.650968850889</c:v>
              </c:pt>
              <c:pt idx="140">
                <c:v>20106.192982974677</c:v>
              </c:pt>
              <c:pt idx="141">
                <c:v>20358.305793425257</c:v>
              </c:pt>
              <c:pt idx="142">
                <c:v>20611.989400202634</c:v>
              </c:pt>
              <c:pt idx="143">
                <c:v>20867.243803306803</c:v>
              </c:pt>
              <c:pt idx="144">
                <c:v>21124.069002737768</c:v>
              </c:pt>
              <c:pt idx="145">
                <c:v>21382.464998495529</c:v>
              </c:pt>
              <c:pt idx="146">
                <c:v>21642.431790580085</c:v>
              </c:pt>
              <c:pt idx="147">
                <c:v>21903.969378991434</c:v>
              </c:pt>
              <c:pt idx="148">
                <c:v>22167.07776372958</c:v>
              </c:pt>
              <c:pt idx="149">
                <c:v>22431.756944794521</c:v>
              </c:pt>
              <c:pt idx="150">
                <c:v>22698.006922186254</c:v>
              </c:pt>
              <c:pt idx="151">
                <c:v>22965.827695904783</c:v>
              </c:pt>
              <c:pt idx="152">
                <c:v>23235.219265950109</c:v>
              </c:pt>
              <c:pt idx="153">
                <c:v>23506.18163232223</c:v>
              </c:pt>
              <c:pt idx="154">
                <c:v>23778.714795021144</c:v>
              </c:pt>
              <c:pt idx="155">
                <c:v>24052.818754046853</c:v>
              </c:pt>
              <c:pt idx="156">
                <c:v>24328.493509399359</c:v>
              </c:pt>
              <c:pt idx="157">
                <c:v>24605.739061078657</c:v>
              </c:pt>
              <c:pt idx="158">
                <c:v>24884.555409084751</c:v>
              </c:pt>
              <c:pt idx="159">
                <c:v>25164.942553417641</c:v>
              </c:pt>
              <c:pt idx="160">
                <c:v>25446.900494077323</c:v>
              </c:pt>
            </c:numLit>
          </c:cat>
          <c:val>
            <c:numLit>
              <c:formatCode>General</c:formatCode>
              <c:ptCount val="161"/>
              <c:pt idx="0">
                <c:v>3.7319002836244212E-5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4.4782803403493058E-4</c:v>
              </c:pt>
              <c:pt idx="16">
                <c:v>9.7029407374234959E-4</c:v>
              </c:pt>
              <c:pt idx="17">
                <c:v>2.4257351843558739E-3</c:v>
              </c:pt>
              <c:pt idx="18">
                <c:v>5.8590834452903421E-3</c:v>
              </c:pt>
              <c:pt idx="19">
                <c:v>1.4741006120316464E-2</c:v>
              </c:pt>
              <c:pt idx="20">
                <c:v>2.3100462755635168E-2</c:v>
              </c:pt>
              <c:pt idx="21">
                <c:v>2.9817883266159129E-2</c:v>
              </c:pt>
              <c:pt idx="22">
                <c:v>3.4296163606508431E-2</c:v>
              </c:pt>
              <c:pt idx="23">
                <c:v>3.8363934915659051E-2</c:v>
              </c:pt>
              <c:pt idx="24">
                <c:v>3.7953425884460365E-2</c:v>
              </c:pt>
              <c:pt idx="25">
                <c:v>4.3439319301388266E-2</c:v>
              </c:pt>
              <c:pt idx="26">
                <c:v>4.2506344230482163E-2</c:v>
              </c:pt>
              <c:pt idx="27">
                <c:v>4.0677713091506196E-2</c:v>
              </c:pt>
              <c:pt idx="28">
                <c:v>4.2879534258844602E-2</c:v>
              </c:pt>
              <c:pt idx="29">
                <c:v>3.619943275115689E-2</c:v>
              </c:pt>
              <c:pt idx="30">
                <c:v>3.5341095685923272E-2</c:v>
              </c:pt>
              <c:pt idx="31">
                <c:v>3.3773697566801014E-2</c:v>
              </c:pt>
              <c:pt idx="32">
                <c:v>3.3027317510076128E-2</c:v>
              </c:pt>
              <c:pt idx="33">
                <c:v>3.2915360501567396E-2</c:v>
              </c:pt>
              <c:pt idx="34">
                <c:v>3.052694432004777E-2</c:v>
              </c:pt>
              <c:pt idx="35">
                <c:v>3.2878041498731157E-2</c:v>
              </c:pt>
              <c:pt idx="36">
                <c:v>2.8287804149873117E-2</c:v>
              </c:pt>
              <c:pt idx="37">
                <c:v>2.6795044036423347E-2</c:v>
              </c:pt>
              <c:pt idx="38">
                <c:v>2.4854455888938646E-2</c:v>
              </c:pt>
              <c:pt idx="39">
                <c:v>2.6496492013733393E-2</c:v>
              </c:pt>
              <c:pt idx="40">
                <c:v>2.373488580385132E-2</c:v>
              </c:pt>
              <c:pt idx="41">
                <c:v>2.5153007911628601E-2</c:v>
              </c:pt>
              <c:pt idx="42">
                <c:v>2.1122555605314227E-2</c:v>
              </c:pt>
              <c:pt idx="43">
                <c:v>2.1794297656366621E-2</c:v>
              </c:pt>
              <c:pt idx="44">
                <c:v>1.8883415435139574E-2</c:v>
              </c:pt>
              <c:pt idx="45">
                <c:v>1.8920734437975817E-2</c:v>
              </c:pt>
              <c:pt idx="46">
                <c:v>1.9629795491864457E-2</c:v>
              </c:pt>
              <c:pt idx="47">
                <c:v>1.6756232273473653E-2</c:v>
              </c:pt>
              <c:pt idx="48">
                <c:v>1.5860576205403792E-2</c:v>
              </c:pt>
              <c:pt idx="49">
                <c:v>1.4442454097626511E-2</c:v>
              </c:pt>
              <c:pt idx="50">
                <c:v>1.3136288998357963E-2</c:v>
              </c:pt>
              <c:pt idx="51">
                <c:v>1.2501865950141812E-2</c:v>
              </c:pt>
              <c:pt idx="52">
                <c:v>1.1755485893416929E-2</c:v>
              </c:pt>
              <c:pt idx="53">
                <c:v>8.6206896551724137E-3</c:v>
              </c:pt>
              <c:pt idx="54">
                <c:v>7.7250335871025524E-3</c:v>
              </c:pt>
              <c:pt idx="55">
                <c:v>6.381549484997761E-3</c:v>
              </c:pt>
              <c:pt idx="56">
                <c:v>5.523212419764144E-3</c:v>
              </c:pt>
              <c:pt idx="57">
                <c:v>4.5155993431855498E-3</c:v>
              </c:pt>
              <c:pt idx="58">
                <c:v>3.8065382892969101E-3</c:v>
              </c:pt>
              <c:pt idx="59">
                <c:v>3.4333482609344677E-3</c:v>
              </c:pt>
              <c:pt idx="60">
                <c:v>2.5750111957008508E-3</c:v>
              </c:pt>
              <c:pt idx="61">
                <c:v>2.5750111957008508E-3</c:v>
              </c:pt>
              <c:pt idx="62">
                <c:v>2.5376921928646065E-3</c:v>
              </c:pt>
              <c:pt idx="63">
                <c:v>2.3510971786833857E-3</c:v>
              </c:pt>
              <c:pt idx="64">
                <c:v>2.1271831616659202E-3</c:v>
              </c:pt>
              <c:pt idx="65">
                <c:v>1.4181221077772801E-3</c:v>
              </c:pt>
              <c:pt idx="66">
                <c:v>1.6047171219585013E-3</c:v>
              </c:pt>
              <c:pt idx="67">
                <c:v>1.4554411106135244E-3</c:v>
              </c:pt>
              <c:pt idx="68">
                <c:v>1.1568890879235707E-3</c:v>
              </c:pt>
              <c:pt idx="69">
                <c:v>1.1942080907598148E-3</c:v>
              </c:pt>
              <c:pt idx="70">
                <c:v>1.0076130765785938E-3</c:v>
              </c:pt>
              <c:pt idx="71">
                <c:v>6.7174205105239584E-4</c:v>
              </c:pt>
              <c:pt idx="72">
                <c:v>7.836990595611285E-4</c:v>
              </c:pt>
              <c:pt idx="73">
                <c:v>8.9565606806986115E-4</c:v>
              </c:pt>
              <c:pt idx="74">
                <c:v>5.2246603970741907E-4</c:v>
              </c:pt>
              <c:pt idx="75">
                <c:v>5.5978504254366318E-4</c:v>
              </c:pt>
              <c:pt idx="76">
                <c:v>3.3587102552619792E-4</c:v>
              </c:pt>
              <c:pt idx="77">
                <c:v>4.851470368711748E-4</c:v>
              </c:pt>
              <c:pt idx="78">
                <c:v>4.4782803403493058E-4</c:v>
              </c:pt>
              <c:pt idx="79">
                <c:v>1.4927601134497685E-4</c:v>
              </c:pt>
              <c:pt idx="80">
                <c:v>2.6123301985370953E-4</c:v>
              </c:pt>
              <c:pt idx="81">
                <c:v>3.7319002836244214E-4</c:v>
              </c:pt>
              <c:pt idx="82">
                <c:v>1.4927601134497685E-4</c:v>
              </c:pt>
              <c:pt idx="83">
                <c:v>1.4927601134497685E-4</c:v>
              </c:pt>
              <c:pt idx="84">
                <c:v>3.7319002836244212E-5</c:v>
              </c:pt>
              <c:pt idx="85">
                <c:v>7.4638005672488425E-5</c:v>
              </c:pt>
              <c:pt idx="86">
                <c:v>1.1195700850873264E-4</c:v>
              </c:pt>
              <c:pt idx="87">
                <c:v>1.8659501418122107E-4</c:v>
              </c:pt>
              <c:pt idx="88">
                <c:v>3.7319002836244212E-5</c:v>
              </c:pt>
              <c:pt idx="89">
                <c:v>1.8659501418122107E-4</c:v>
              </c:pt>
              <c:pt idx="90">
                <c:v>7.4638005672488425E-5</c:v>
              </c:pt>
              <c:pt idx="91">
                <c:v>1.4927601134497685E-4</c:v>
              </c:pt>
              <c:pt idx="92">
                <c:v>7.4638005672488425E-5</c:v>
              </c:pt>
              <c:pt idx="93">
                <c:v>3.7319002836244212E-5</c:v>
              </c:pt>
              <c:pt idx="94">
                <c:v>7.4638005672488425E-5</c:v>
              </c:pt>
              <c:pt idx="95">
                <c:v>0</c:v>
              </c:pt>
              <c:pt idx="96">
                <c:v>0</c:v>
              </c:pt>
              <c:pt idx="97">
                <c:v>7.4638005672488425E-5</c:v>
              </c:pt>
              <c:pt idx="98">
                <c:v>3.7319002836244212E-5</c:v>
              </c:pt>
              <c:pt idx="99">
                <c:v>7.4638005672488425E-5</c:v>
              </c:pt>
              <c:pt idx="100">
                <c:v>3.7319002836244212E-5</c:v>
              </c:pt>
              <c:pt idx="101">
                <c:v>0</c:v>
              </c:pt>
              <c:pt idx="102">
                <c:v>3.7319002836244212E-5</c:v>
              </c:pt>
              <c:pt idx="103">
                <c:v>3.7319002836244212E-5</c:v>
              </c:pt>
              <c:pt idx="104">
                <c:v>0</c:v>
              </c:pt>
              <c:pt idx="105">
                <c:v>0</c:v>
              </c:pt>
              <c:pt idx="106">
                <c:v>3.7319002836244212E-5</c:v>
              </c:pt>
              <c:pt idx="107">
                <c:v>3.7319002836244212E-5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3.7319002836244212E-5</c:v>
              </c:pt>
              <c:pt idx="113">
                <c:v>0</c:v>
              </c:pt>
              <c:pt idx="114">
                <c:v>3.7319002836244212E-5</c:v>
              </c:pt>
              <c:pt idx="115">
                <c:v>0</c:v>
              </c:pt>
              <c:pt idx="116">
                <c:v>0</c:v>
              </c:pt>
              <c:pt idx="117">
                <c:v>3.7319002836244212E-5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3.7319002836244212E-5</c:v>
              </c:pt>
              <c:pt idx="122">
                <c:v>3.7319002836244212E-5</c:v>
              </c:pt>
              <c:pt idx="123">
                <c:v>0</c:v>
              </c:pt>
              <c:pt idx="124">
                <c:v>3.7319002836244212E-5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3.7319002836244212E-5</c:v>
              </c:pt>
              <c:pt idx="129">
                <c:v>0</c:v>
              </c:pt>
              <c:pt idx="130">
                <c:v>0</c:v>
              </c:pt>
              <c:pt idx="131">
                <c:v>3.7319002836244212E-5</c:v>
              </c:pt>
              <c:pt idx="132">
                <c:v>3.7319002836244212E-5</c:v>
              </c:pt>
              <c:pt idx="133">
                <c:v>3.7319002836244212E-5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3.7319002836244212E-5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3.7319002836244212E-5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3.7319002836244212E-5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915-4B6C-A5FC-365C02BD3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0628015"/>
        <c:axId val="950636655"/>
      </c:barChart>
      <c:catAx>
        <c:axId val="9506280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Particle Area (nm2)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36655"/>
        <c:crosses val="autoZero"/>
        <c:auto val="1"/>
        <c:lblAlgn val="ctr"/>
        <c:lblOffset val="100"/>
        <c:noMultiLvlLbl val="0"/>
      </c:catAx>
      <c:valAx>
        <c:axId val="9506366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2801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Particle Distribution by Size Parameter</a:t>
            </a:r>
          </a:p>
        </c:rich>
      </c:tx>
      <c:layout>
        <c:manualLayout>
          <c:xMode val="edge"/>
          <c:yMode val="edge"/>
          <c:x val="0.18059429204658894"/>
          <c:y val="2.18476882393378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Diameter</c:v>
          </c:tx>
          <c:spPr>
            <a:ln w="22225" cap="rnd" cmpd="sng" algn="ctr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61"/>
              <c:pt idx="0">
                <c:v>20</c:v>
              </c:pt>
              <c:pt idx="1">
                <c:v>21</c:v>
              </c:pt>
              <c:pt idx="2">
                <c:v>22</c:v>
              </c:pt>
              <c:pt idx="3">
                <c:v>23</c:v>
              </c:pt>
              <c:pt idx="4">
                <c:v>24</c:v>
              </c:pt>
              <c:pt idx="5">
                <c:v>25</c:v>
              </c:pt>
              <c:pt idx="6">
                <c:v>26</c:v>
              </c:pt>
              <c:pt idx="7">
                <c:v>27</c:v>
              </c:pt>
              <c:pt idx="8">
                <c:v>28</c:v>
              </c:pt>
              <c:pt idx="9">
                <c:v>29</c:v>
              </c:pt>
              <c:pt idx="10">
                <c:v>30</c:v>
              </c:pt>
              <c:pt idx="11">
                <c:v>31</c:v>
              </c:pt>
              <c:pt idx="12">
                <c:v>32</c:v>
              </c:pt>
              <c:pt idx="13">
                <c:v>33</c:v>
              </c:pt>
              <c:pt idx="14">
                <c:v>34</c:v>
              </c:pt>
              <c:pt idx="15">
                <c:v>35</c:v>
              </c:pt>
              <c:pt idx="16">
                <c:v>36</c:v>
              </c:pt>
              <c:pt idx="17">
                <c:v>37</c:v>
              </c:pt>
              <c:pt idx="18">
                <c:v>38</c:v>
              </c:pt>
              <c:pt idx="19">
                <c:v>39</c:v>
              </c:pt>
              <c:pt idx="20">
                <c:v>40</c:v>
              </c:pt>
              <c:pt idx="21">
                <c:v>41</c:v>
              </c:pt>
              <c:pt idx="22">
                <c:v>42</c:v>
              </c:pt>
              <c:pt idx="23">
                <c:v>43</c:v>
              </c:pt>
              <c:pt idx="24">
                <c:v>44</c:v>
              </c:pt>
              <c:pt idx="25">
                <c:v>45</c:v>
              </c:pt>
              <c:pt idx="26">
                <c:v>46</c:v>
              </c:pt>
              <c:pt idx="27">
                <c:v>47</c:v>
              </c:pt>
              <c:pt idx="28">
                <c:v>48</c:v>
              </c:pt>
              <c:pt idx="29">
                <c:v>49</c:v>
              </c:pt>
              <c:pt idx="30">
                <c:v>50</c:v>
              </c:pt>
              <c:pt idx="31">
                <c:v>51</c:v>
              </c:pt>
              <c:pt idx="32">
                <c:v>52</c:v>
              </c:pt>
              <c:pt idx="33">
                <c:v>53</c:v>
              </c:pt>
              <c:pt idx="34">
                <c:v>54</c:v>
              </c:pt>
              <c:pt idx="35">
                <c:v>55</c:v>
              </c:pt>
              <c:pt idx="36">
                <c:v>56</c:v>
              </c:pt>
              <c:pt idx="37">
                <c:v>57</c:v>
              </c:pt>
              <c:pt idx="38">
                <c:v>58</c:v>
              </c:pt>
              <c:pt idx="39">
                <c:v>59</c:v>
              </c:pt>
              <c:pt idx="40">
                <c:v>60</c:v>
              </c:pt>
              <c:pt idx="41">
                <c:v>61</c:v>
              </c:pt>
              <c:pt idx="42">
                <c:v>62</c:v>
              </c:pt>
              <c:pt idx="43">
                <c:v>63</c:v>
              </c:pt>
              <c:pt idx="44">
                <c:v>64</c:v>
              </c:pt>
              <c:pt idx="45">
                <c:v>65</c:v>
              </c:pt>
              <c:pt idx="46">
                <c:v>66</c:v>
              </c:pt>
              <c:pt idx="47">
                <c:v>67</c:v>
              </c:pt>
              <c:pt idx="48">
                <c:v>68</c:v>
              </c:pt>
              <c:pt idx="49">
                <c:v>69</c:v>
              </c:pt>
              <c:pt idx="50">
                <c:v>70</c:v>
              </c:pt>
              <c:pt idx="51">
                <c:v>71</c:v>
              </c:pt>
              <c:pt idx="52">
                <c:v>72</c:v>
              </c:pt>
              <c:pt idx="53">
                <c:v>73</c:v>
              </c:pt>
              <c:pt idx="54">
                <c:v>74</c:v>
              </c:pt>
              <c:pt idx="55">
                <c:v>75</c:v>
              </c:pt>
              <c:pt idx="56">
                <c:v>76</c:v>
              </c:pt>
              <c:pt idx="57">
                <c:v>77</c:v>
              </c:pt>
              <c:pt idx="58">
                <c:v>78</c:v>
              </c:pt>
              <c:pt idx="59">
                <c:v>79</c:v>
              </c:pt>
              <c:pt idx="60">
                <c:v>80</c:v>
              </c:pt>
              <c:pt idx="61">
                <c:v>81</c:v>
              </c:pt>
              <c:pt idx="62">
                <c:v>82</c:v>
              </c:pt>
              <c:pt idx="63">
                <c:v>83</c:v>
              </c:pt>
              <c:pt idx="64">
                <c:v>84</c:v>
              </c:pt>
              <c:pt idx="65">
                <c:v>85</c:v>
              </c:pt>
              <c:pt idx="66">
                <c:v>86</c:v>
              </c:pt>
              <c:pt idx="67">
                <c:v>87</c:v>
              </c:pt>
              <c:pt idx="68">
                <c:v>88</c:v>
              </c:pt>
              <c:pt idx="69">
                <c:v>89</c:v>
              </c:pt>
              <c:pt idx="70">
                <c:v>90</c:v>
              </c:pt>
              <c:pt idx="71">
                <c:v>91</c:v>
              </c:pt>
              <c:pt idx="72">
                <c:v>92</c:v>
              </c:pt>
              <c:pt idx="73">
                <c:v>93</c:v>
              </c:pt>
              <c:pt idx="74">
                <c:v>94</c:v>
              </c:pt>
              <c:pt idx="75">
                <c:v>95</c:v>
              </c:pt>
              <c:pt idx="76">
                <c:v>96</c:v>
              </c:pt>
              <c:pt idx="77">
                <c:v>97</c:v>
              </c:pt>
              <c:pt idx="78">
                <c:v>98</c:v>
              </c:pt>
              <c:pt idx="79">
                <c:v>99</c:v>
              </c:pt>
              <c:pt idx="80">
                <c:v>100</c:v>
              </c:pt>
              <c:pt idx="81">
                <c:v>101</c:v>
              </c:pt>
              <c:pt idx="82">
                <c:v>102</c:v>
              </c:pt>
              <c:pt idx="83">
                <c:v>103</c:v>
              </c:pt>
              <c:pt idx="84">
                <c:v>104</c:v>
              </c:pt>
              <c:pt idx="85">
                <c:v>105</c:v>
              </c:pt>
              <c:pt idx="86">
                <c:v>106</c:v>
              </c:pt>
              <c:pt idx="87">
                <c:v>107</c:v>
              </c:pt>
              <c:pt idx="88">
                <c:v>108</c:v>
              </c:pt>
              <c:pt idx="89">
                <c:v>109</c:v>
              </c:pt>
              <c:pt idx="90">
                <c:v>110</c:v>
              </c:pt>
              <c:pt idx="91">
                <c:v>111</c:v>
              </c:pt>
              <c:pt idx="92">
                <c:v>112</c:v>
              </c:pt>
              <c:pt idx="93">
                <c:v>113</c:v>
              </c:pt>
              <c:pt idx="94">
                <c:v>114</c:v>
              </c:pt>
              <c:pt idx="95">
                <c:v>115</c:v>
              </c:pt>
              <c:pt idx="96">
                <c:v>116</c:v>
              </c:pt>
              <c:pt idx="97">
                <c:v>117</c:v>
              </c:pt>
              <c:pt idx="98">
                <c:v>118</c:v>
              </c:pt>
              <c:pt idx="99">
                <c:v>119</c:v>
              </c:pt>
              <c:pt idx="100">
                <c:v>120</c:v>
              </c:pt>
              <c:pt idx="101">
                <c:v>121</c:v>
              </c:pt>
              <c:pt idx="102">
                <c:v>122</c:v>
              </c:pt>
              <c:pt idx="103">
                <c:v>123</c:v>
              </c:pt>
              <c:pt idx="104">
                <c:v>124</c:v>
              </c:pt>
              <c:pt idx="105">
                <c:v>125</c:v>
              </c:pt>
              <c:pt idx="106">
                <c:v>126</c:v>
              </c:pt>
              <c:pt idx="107">
                <c:v>127</c:v>
              </c:pt>
              <c:pt idx="108">
                <c:v>128</c:v>
              </c:pt>
              <c:pt idx="109">
                <c:v>129</c:v>
              </c:pt>
              <c:pt idx="110">
                <c:v>130</c:v>
              </c:pt>
              <c:pt idx="111">
                <c:v>131</c:v>
              </c:pt>
              <c:pt idx="112">
                <c:v>132</c:v>
              </c:pt>
              <c:pt idx="113">
                <c:v>133</c:v>
              </c:pt>
              <c:pt idx="114">
                <c:v>134</c:v>
              </c:pt>
              <c:pt idx="115">
                <c:v>135</c:v>
              </c:pt>
              <c:pt idx="116">
                <c:v>136</c:v>
              </c:pt>
              <c:pt idx="117">
                <c:v>137</c:v>
              </c:pt>
              <c:pt idx="118">
                <c:v>138</c:v>
              </c:pt>
              <c:pt idx="119">
                <c:v>139</c:v>
              </c:pt>
              <c:pt idx="120">
                <c:v>140</c:v>
              </c:pt>
              <c:pt idx="121">
                <c:v>141</c:v>
              </c:pt>
              <c:pt idx="122">
                <c:v>142</c:v>
              </c:pt>
              <c:pt idx="123">
                <c:v>143</c:v>
              </c:pt>
              <c:pt idx="124">
                <c:v>144</c:v>
              </c:pt>
              <c:pt idx="125">
                <c:v>145</c:v>
              </c:pt>
              <c:pt idx="126">
                <c:v>146</c:v>
              </c:pt>
              <c:pt idx="127">
                <c:v>147</c:v>
              </c:pt>
              <c:pt idx="128">
                <c:v>148</c:v>
              </c:pt>
              <c:pt idx="129">
                <c:v>149</c:v>
              </c:pt>
              <c:pt idx="130">
                <c:v>150</c:v>
              </c:pt>
              <c:pt idx="131">
                <c:v>151</c:v>
              </c:pt>
              <c:pt idx="132">
                <c:v>152</c:v>
              </c:pt>
              <c:pt idx="133">
                <c:v>153</c:v>
              </c:pt>
              <c:pt idx="134">
                <c:v>154</c:v>
              </c:pt>
              <c:pt idx="135">
                <c:v>155</c:v>
              </c:pt>
              <c:pt idx="136">
                <c:v>156</c:v>
              </c:pt>
              <c:pt idx="137">
                <c:v>157</c:v>
              </c:pt>
              <c:pt idx="138">
                <c:v>158</c:v>
              </c:pt>
              <c:pt idx="139">
                <c:v>159</c:v>
              </c:pt>
              <c:pt idx="140">
                <c:v>160</c:v>
              </c:pt>
              <c:pt idx="141">
                <c:v>161</c:v>
              </c:pt>
              <c:pt idx="142">
                <c:v>162</c:v>
              </c:pt>
              <c:pt idx="143">
                <c:v>163</c:v>
              </c:pt>
              <c:pt idx="144">
                <c:v>164</c:v>
              </c:pt>
              <c:pt idx="145">
                <c:v>165</c:v>
              </c:pt>
              <c:pt idx="146">
                <c:v>166</c:v>
              </c:pt>
              <c:pt idx="147">
                <c:v>167</c:v>
              </c:pt>
              <c:pt idx="148">
                <c:v>168</c:v>
              </c:pt>
              <c:pt idx="149">
                <c:v>169</c:v>
              </c:pt>
              <c:pt idx="150">
                <c:v>170</c:v>
              </c:pt>
              <c:pt idx="151">
                <c:v>171</c:v>
              </c:pt>
              <c:pt idx="152">
                <c:v>172</c:v>
              </c:pt>
              <c:pt idx="153">
                <c:v>173</c:v>
              </c:pt>
              <c:pt idx="154">
                <c:v>174</c:v>
              </c:pt>
              <c:pt idx="155">
                <c:v>175</c:v>
              </c:pt>
              <c:pt idx="156">
                <c:v>176</c:v>
              </c:pt>
              <c:pt idx="157">
                <c:v>177</c:v>
              </c:pt>
              <c:pt idx="158">
                <c:v>178</c:v>
              </c:pt>
              <c:pt idx="159">
                <c:v>179</c:v>
              </c:pt>
              <c:pt idx="160">
                <c:v>180</c:v>
              </c:pt>
            </c:numLit>
          </c:cat>
          <c:val>
            <c:numLit>
              <c:formatCode>General</c:formatCode>
              <c:ptCount val="16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1.1163206072784104E-4</c:v>
              </c:pt>
              <c:pt idx="15">
                <c:v>3.348961821835231E-4</c:v>
              </c:pt>
              <c:pt idx="16">
                <c:v>7.8142442509488721E-4</c:v>
              </c:pt>
              <c:pt idx="17">
                <c:v>2.7908015181960259E-3</c:v>
              </c:pt>
              <c:pt idx="18">
                <c:v>4.9118106720250059E-3</c:v>
              </c:pt>
              <c:pt idx="19">
                <c:v>9.2654610404108058E-3</c:v>
              </c:pt>
              <c:pt idx="20">
                <c:v>1.3507479348068766E-2</c:v>
              </c:pt>
              <c:pt idx="21">
                <c:v>2.1210091538289799E-2</c:v>
              </c:pt>
              <c:pt idx="22">
                <c:v>2.6010270149586963E-2</c:v>
              </c:pt>
              <c:pt idx="23">
                <c:v>3.3154722036168788E-2</c:v>
              </c:pt>
              <c:pt idx="24">
                <c:v>3.3266354096896628E-2</c:v>
              </c:pt>
              <c:pt idx="25">
                <c:v>3.4829202947086406E-2</c:v>
              </c:pt>
              <c:pt idx="26">
                <c:v>4.1192230408573345E-2</c:v>
              </c:pt>
              <c:pt idx="27">
                <c:v>4.6997097566421078E-2</c:v>
              </c:pt>
              <c:pt idx="28">
                <c:v>4.1527126590756865E-2</c:v>
              </c:pt>
              <c:pt idx="29">
                <c:v>3.6950212100915383E-2</c:v>
              </c:pt>
              <c:pt idx="30">
                <c:v>3.9294485376200047E-2</c:v>
              </c:pt>
              <c:pt idx="31">
                <c:v>3.7731636526010269E-2</c:v>
              </c:pt>
              <c:pt idx="32">
                <c:v>4.3759767805313689E-2</c:v>
              </c:pt>
              <c:pt idx="33">
                <c:v>3.7731636526010269E-2</c:v>
              </c:pt>
              <c:pt idx="34">
                <c:v>3.7061844161643223E-2</c:v>
              </c:pt>
              <c:pt idx="35">
                <c:v>3.9741013619111407E-2</c:v>
              </c:pt>
              <c:pt idx="36">
                <c:v>3.5945523554364811E-2</c:v>
              </c:pt>
              <c:pt idx="37">
                <c:v>3.5610627372181292E-2</c:v>
              </c:pt>
              <c:pt idx="38">
                <c:v>3.3266354096896628E-2</c:v>
              </c:pt>
              <c:pt idx="39">
                <c:v>3.0587184639428444E-2</c:v>
              </c:pt>
              <c:pt idx="40">
                <c:v>2.7908015181960261E-2</c:v>
              </c:pt>
              <c:pt idx="41">
                <c:v>2.6680062513954009E-2</c:v>
              </c:pt>
              <c:pt idx="42">
                <c:v>2.4447421299397188E-2</c:v>
              </c:pt>
              <c:pt idx="43">
                <c:v>2.3554364813574459E-2</c:v>
              </c:pt>
              <c:pt idx="44">
                <c:v>2.0540299173922749E-2</c:v>
              </c:pt>
              <c:pt idx="45">
                <c:v>1.707970529135968E-2</c:v>
              </c:pt>
              <c:pt idx="46">
                <c:v>1.6409912926992631E-2</c:v>
              </c:pt>
              <c:pt idx="47">
                <c:v>1.2614422862246037E-2</c:v>
              </c:pt>
              <c:pt idx="48">
                <c:v>1.3060951105157401E-2</c:v>
              </c:pt>
              <c:pt idx="49">
                <c:v>1.0716677829872739E-2</c:v>
              </c:pt>
              <c:pt idx="50">
                <c:v>8.9305648582272829E-3</c:v>
              </c:pt>
              <c:pt idx="51">
                <c:v>9.0421969189551244E-3</c:v>
              </c:pt>
              <c:pt idx="52">
                <c:v>6.8095557043983028E-3</c:v>
              </c:pt>
              <c:pt idx="53">
                <c:v>7.5909801294931903E-3</c:v>
              </c:pt>
              <c:pt idx="54">
                <c:v>4.6885465505693237E-3</c:v>
              </c:pt>
              <c:pt idx="55">
                <c:v>3.0140656396517081E-3</c:v>
              </c:pt>
              <c:pt idx="56">
                <c:v>3.1256977003795488E-3</c:v>
              </c:pt>
              <c:pt idx="57">
                <c:v>3.7954900647465951E-3</c:v>
              </c:pt>
              <c:pt idx="58">
                <c:v>3.7954900647465951E-3</c:v>
              </c:pt>
              <c:pt idx="59">
                <c:v>2.7908015181960259E-3</c:v>
              </c:pt>
              <c:pt idx="60">
                <c:v>2.3442732752846618E-3</c:v>
              </c:pt>
              <c:pt idx="61">
                <c:v>1.5628488501897744E-3</c:v>
              </c:pt>
              <c:pt idx="62">
                <c:v>1.8977450323732976E-3</c:v>
              </c:pt>
              <c:pt idx="63">
                <c:v>1.3395847287340924E-3</c:v>
              </c:pt>
              <c:pt idx="64">
                <c:v>1.8977450323732976E-3</c:v>
              </c:pt>
              <c:pt idx="65">
                <c:v>1.6744809109176155E-3</c:v>
              </c:pt>
              <c:pt idx="66">
                <c:v>1.2279526680062515E-3</c:v>
              </c:pt>
              <c:pt idx="67">
                <c:v>1.0046885465505692E-3</c:v>
              </c:pt>
              <c:pt idx="68">
                <c:v>1.2279526680062515E-3</c:v>
              </c:pt>
              <c:pt idx="69">
                <c:v>1.2279526680062515E-3</c:v>
              </c:pt>
              <c:pt idx="70">
                <c:v>1.0046885465505692E-3</c:v>
              </c:pt>
              <c:pt idx="71">
                <c:v>6.6979236436704619E-4</c:v>
              </c:pt>
              <c:pt idx="72">
                <c:v>4.4652824291136416E-4</c:v>
              </c:pt>
              <c:pt idx="73">
                <c:v>5.5816030363920518E-4</c:v>
              </c:pt>
              <c:pt idx="74">
                <c:v>3.348961821835231E-4</c:v>
              </c:pt>
              <c:pt idx="75">
                <c:v>5.5816030363920518E-4</c:v>
              </c:pt>
              <c:pt idx="76">
                <c:v>7.8142442509488721E-4</c:v>
              </c:pt>
              <c:pt idx="77">
                <c:v>6.6979236436704619E-4</c:v>
              </c:pt>
              <c:pt idx="78">
                <c:v>2.2326412145568208E-4</c:v>
              </c:pt>
              <c:pt idx="79">
                <c:v>2.2326412145568208E-4</c:v>
              </c:pt>
              <c:pt idx="80">
                <c:v>4.4652824291136416E-4</c:v>
              </c:pt>
              <c:pt idx="81">
                <c:v>5.5816030363920518E-4</c:v>
              </c:pt>
              <c:pt idx="82">
                <c:v>2.2326412145568208E-4</c:v>
              </c:pt>
              <c:pt idx="83">
                <c:v>7.8142442509488721E-4</c:v>
              </c:pt>
              <c:pt idx="84">
                <c:v>1.1163206072784104E-4</c:v>
              </c:pt>
              <c:pt idx="85">
                <c:v>7.8142442509488721E-4</c:v>
              </c:pt>
              <c:pt idx="86">
                <c:v>2.2326412145568208E-4</c:v>
              </c:pt>
              <c:pt idx="87">
                <c:v>3.348961821835231E-4</c:v>
              </c:pt>
              <c:pt idx="88">
                <c:v>4.4652824291136416E-4</c:v>
              </c:pt>
              <c:pt idx="89">
                <c:v>5.5816030363920518E-4</c:v>
              </c:pt>
              <c:pt idx="90">
                <c:v>8.9305648582272833E-4</c:v>
              </c:pt>
              <c:pt idx="91">
                <c:v>1.1163206072784104E-4</c:v>
              </c:pt>
              <c:pt idx="92">
                <c:v>4.4652824291136416E-4</c:v>
              </c:pt>
              <c:pt idx="93">
                <c:v>3.348961821835231E-4</c:v>
              </c:pt>
              <c:pt idx="94">
                <c:v>3.348961821835231E-4</c:v>
              </c:pt>
              <c:pt idx="95">
                <c:v>1.1163206072784104E-4</c:v>
              </c:pt>
              <c:pt idx="96">
                <c:v>1.1163206072784104E-4</c:v>
              </c:pt>
              <c:pt idx="97">
                <c:v>3.348961821835231E-4</c:v>
              </c:pt>
              <c:pt idx="98">
                <c:v>4.4652824291136416E-4</c:v>
              </c:pt>
              <c:pt idx="99">
                <c:v>2.2326412145568208E-4</c:v>
              </c:pt>
              <c:pt idx="100">
                <c:v>2.2326412145568208E-4</c:v>
              </c:pt>
              <c:pt idx="101">
                <c:v>2.2326412145568208E-4</c:v>
              </c:pt>
              <c:pt idx="102">
                <c:v>5.5816030363920518E-4</c:v>
              </c:pt>
              <c:pt idx="103">
                <c:v>3.348961821835231E-4</c:v>
              </c:pt>
              <c:pt idx="104">
                <c:v>2.2326412145568208E-4</c:v>
              </c:pt>
              <c:pt idx="105">
                <c:v>3.348961821835231E-4</c:v>
              </c:pt>
              <c:pt idx="106">
                <c:v>1.1163206072784104E-4</c:v>
              </c:pt>
              <c:pt idx="107">
                <c:v>1.1163206072784104E-4</c:v>
              </c:pt>
              <c:pt idx="108">
                <c:v>0</c:v>
              </c:pt>
              <c:pt idx="109">
                <c:v>1.1163206072784104E-4</c:v>
              </c:pt>
              <c:pt idx="110">
                <c:v>0</c:v>
              </c:pt>
              <c:pt idx="111">
                <c:v>0</c:v>
              </c:pt>
              <c:pt idx="112">
                <c:v>1.1163206072784104E-4</c:v>
              </c:pt>
              <c:pt idx="113">
                <c:v>3.348961821835231E-4</c:v>
              </c:pt>
              <c:pt idx="114">
                <c:v>1.1163206072784104E-4</c:v>
              </c:pt>
              <c:pt idx="115">
                <c:v>1.1163206072784104E-4</c:v>
              </c:pt>
              <c:pt idx="116">
                <c:v>1.1163206072784104E-4</c:v>
              </c:pt>
              <c:pt idx="117">
                <c:v>3.348961821835231E-4</c:v>
              </c:pt>
              <c:pt idx="118">
                <c:v>1.1163206072784104E-4</c:v>
              </c:pt>
              <c:pt idx="119">
                <c:v>2.2326412145568208E-4</c:v>
              </c:pt>
              <c:pt idx="120">
                <c:v>1.1163206072784104E-4</c:v>
              </c:pt>
              <c:pt idx="121">
                <c:v>0</c:v>
              </c:pt>
              <c:pt idx="122">
                <c:v>1.1163206072784104E-4</c:v>
              </c:pt>
              <c:pt idx="123">
                <c:v>4.4652824291136416E-4</c:v>
              </c:pt>
              <c:pt idx="124">
                <c:v>1.1163206072784104E-4</c:v>
              </c:pt>
              <c:pt idx="125">
                <c:v>0</c:v>
              </c:pt>
              <c:pt idx="126">
                <c:v>2.2326412145568208E-4</c:v>
              </c:pt>
              <c:pt idx="127">
                <c:v>2.2326412145568208E-4</c:v>
              </c:pt>
              <c:pt idx="128">
                <c:v>3.348961821835231E-4</c:v>
              </c:pt>
              <c:pt idx="129">
                <c:v>1.1163206072784104E-4</c:v>
              </c:pt>
              <c:pt idx="130">
                <c:v>1.1163206072784104E-4</c:v>
              </c:pt>
              <c:pt idx="131">
                <c:v>0</c:v>
              </c:pt>
              <c:pt idx="132">
                <c:v>0</c:v>
              </c:pt>
              <c:pt idx="133">
                <c:v>2.2326412145568208E-4</c:v>
              </c:pt>
              <c:pt idx="134">
                <c:v>1.1163206072784104E-4</c:v>
              </c:pt>
              <c:pt idx="135">
                <c:v>2.2326412145568208E-4</c:v>
              </c:pt>
              <c:pt idx="136">
                <c:v>1.1163206072784104E-4</c:v>
              </c:pt>
              <c:pt idx="137">
                <c:v>1.1163206072784104E-4</c:v>
              </c:pt>
              <c:pt idx="138">
                <c:v>2.2326412145568208E-4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1.1163206072784104E-4</c:v>
              </c:pt>
              <c:pt idx="146">
                <c:v>1.1163206072784104E-4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1.1163206072784104E-4</c:v>
              </c:pt>
              <c:pt idx="159">
                <c:v>2.2326412145568208E-4</c:v>
              </c:pt>
              <c:pt idx="160">
                <c:v>1.1163206072784104E-4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A6-4D28-B8A1-94343585F97D}"/>
            </c:ext>
          </c:extLst>
        </c:ser>
        <c:ser>
          <c:idx val="2"/>
          <c:order val="1"/>
          <c:tx>
            <c:v>Perimeter</c:v>
          </c:tx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61"/>
              <c:pt idx="0">
                <c:v>20</c:v>
              </c:pt>
              <c:pt idx="1">
                <c:v>21</c:v>
              </c:pt>
              <c:pt idx="2">
                <c:v>22</c:v>
              </c:pt>
              <c:pt idx="3">
                <c:v>23</c:v>
              </c:pt>
              <c:pt idx="4">
                <c:v>24</c:v>
              </c:pt>
              <c:pt idx="5">
                <c:v>25</c:v>
              </c:pt>
              <c:pt idx="6">
                <c:v>26</c:v>
              </c:pt>
              <c:pt idx="7">
                <c:v>27</c:v>
              </c:pt>
              <c:pt idx="8">
                <c:v>28</c:v>
              </c:pt>
              <c:pt idx="9">
                <c:v>29</c:v>
              </c:pt>
              <c:pt idx="10">
                <c:v>30</c:v>
              </c:pt>
              <c:pt idx="11">
                <c:v>31</c:v>
              </c:pt>
              <c:pt idx="12">
                <c:v>32</c:v>
              </c:pt>
              <c:pt idx="13">
                <c:v>33</c:v>
              </c:pt>
              <c:pt idx="14">
                <c:v>34</c:v>
              </c:pt>
              <c:pt idx="15">
                <c:v>35</c:v>
              </c:pt>
              <c:pt idx="16">
                <c:v>36</c:v>
              </c:pt>
              <c:pt idx="17">
                <c:v>37</c:v>
              </c:pt>
              <c:pt idx="18">
                <c:v>38</c:v>
              </c:pt>
              <c:pt idx="19">
                <c:v>39</c:v>
              </c:pt>
              <c:pt idx="20">
                <c:v>40</c:v>
              </c:pt>
              <c:pt idx="21">
                <c:v>41</c:v>
              </c:pt>
              <c:pt idx="22">
                <c:v>42</c:v>
              </c:pt>
              <c:pt idx="23">
                <c:v>43</c:v>
              </c:pt>
              <c:pt idx="24">
                <c:v>44</c:v>
              </c:pt>
              <c:pt idx="25">
                <c:v>45</c:v>
              </c:pt>
              <c:pt idx="26">
                <c:v>46</c:v>
              </c:pt>
              <c:pt idx="27">
                <c:v>47</c:v>
              </c:pt>
              <c:pt idx="28">
                <c:v>48</c:v>
              </c:pt>
              <c:pt idx="29">
                <c:v>49</c:v>
              </c:pt>
              <c:pt idx="30">
                <c:v>50</c:v>
              </c:pt>
              <c:pt idx="31">
                <c:v>51</c:v>
              </c:pt>
              <c:pt idx="32">
                <c:v>52</c:v>
              </c:pt>
              <c:pt idx="33">
                <c:v>53</c:v>
              </c:pt>
              <c:pt idx="34">
                <c:v>54</c:v>
              </c:pt>
              <c:pt idx="35">
                <c:v>55</c:v>
              </c:pt>
              <c:pt idx="36">
                <c:v>56</c:v>
              </c:pt>
              <c:pt idx="37">
                <c:v>57</c:v>
              </c:pt>
              <c:pt idx="38">
                <c:v>58</c:v>
              </c:pt>
              <c:pt idx="39">
                <c:v>59</c:v>
              </c:pt>
              <c:pt idx="40">
                <c:v>60</c:v>
              </c:pt>
              <c:pt idx="41">
                <c:v>61</c:v>
              </c:pt>
              <c:pt idx="42">
                <c:v>62</c:v>
              </c:pt>
              <c:pt idx="43">
                <c:v>63</c:v>
              </c:pt>
              <c:pt idx="44">
                <c:v>64</c:v>
              </c:pt>
              <c:pt idx="45">
                <c:v>65</c:v>
              </c:pt>
              <c:pt idx="46">
                <c:v>66</c:v>
              </c:pt>
              <c:pt idx="47">
                <c:v>67</c:v>
              </c:pt>
              <c:pt idx="48">
                <c:v>68</c:v>
              </c:pt>
              <c:pt idx="49">
                <c:v>69</c:v>
              </c:pt>
              <c:pt idx="50">
                <c:v>70</c:v>
              </c:pt>
              <c:pt idx="51">
                <c:v>71</c:v>
              </c:pt>
              <c:pt idx="52">
                <c:v>72</c:v>
              </c:pt>
              <c:pt idx="53">
                <c:v>73</c:v>
              </c:pt>
              <c:pt idx="54">
                <c:v>74</c:v>
              </c:pt>
              <c:pt idx="55">
                <c:v>75</c:v>
              </c:pt>
              <c:pt idx="56">
                <c:v>76</c:v>
              </c:pt>
              <c:pt idx="57">
                <c:v>77</c:v>
              </c:pt>
              <c:pt idx="58">
                <c:v>78</c:v>
              </c:pt>
              <c:pt idx="59">
                <c:v>79</c:v>
              </c:pt>
              <c:pt idx="60">
                <c:v>80</c:v>
              </c:pt>
              <c:pt idx="61">
                <c:v>81</c:v>
              </c:pt>
              <c:pt idx="62">
                <c:v>82</c:v>
              </c:pt>
              <c:pt idx="63">
                <c:v>83</c:v>
              </c:pt>
              <c:pt idx="64">
                <c:v>84</c:v>
              </c:pt>
              <c:pt idx="65">
                <c:v>85</c:v>
              </c:pt>
              <c:pt idx="66">
                <c:v>86</c:v>
              </c:pt>
              <c:pt idx="67">
                <c:v>87</c:v>
              </c:pt>
              <c:pt idx="68">
                <c:v>88</c:v>
              </c:pt>
              <c:pt idx="69">
                <c:v>89</c:v>
              </c:pt>
              <c:pt idx="70">
                <c:v>90</c:v>
              </c:pt>
              <c:pt idx="71">
                <c:v>91</c:v>
              </c:pt>
              <c:pt idx="72">
                <c:v>92</c:v>
              </c:pt>
              <c:pt idx="73">
                <c:v>93</c:v>
              </c:pt>
              <c:pt idx="74">
                <c:v>94</c:v>
              </c:pt>
              <c:pt idx="75">
                <c:v>95</c:v>
              </c:pt>
              <c:pt idx="76">
                <c:v>96</c:v>
              </c:pt>
              <c:pt idx="77">
                <c:v>97</c:v>
              </c:pt>
              <c:pt idx="78">
                <c:v>98</c:v>
              </c:pt>
              <c:pt idx="79">
                <c:v>99</c:v>
              </c:pt>
              <c:pt idx="80">
                <c:v>100</c:v>
              </c:pt>
              <c:pt idx="81">
                <c:v>101</c:v>
              </c:pt>
              <c:pt idx="82">
                <c:v>102</c:v>
              </c:pt>
              <c:pt idx="83">
                <c:v>103</c:v>
              </c:pt>
              <c:pt idx="84">
                <c:v>104</c:v>
              </c:pt>
              <c:pt idx="85">
                <c:v>105</c:v>
              </c:pt>
              <c:pt idx="86">
                <c:v>106</c:v>
              </c:pt>
              <c:pt idx="87">
                <c:v>107</c:v>
              </c:pt>
              <c:pt idx="88">
                <c:v>108</c:v>
              </c:pt>
              <c:pt idx="89">
                <c:v>109</c:v>
              </c:pt>
              <c:pt idx="90">
                <c:v>110</c:v>
              </c:pt>
              <c:pt idx="91">
                <c:v>111</c:v>
              </c:pt>
              <c:pt idx="92">
                <c:v>112</c:v>
              </c:pt>
              <c:pt idx="93">
                <c:v>113</c:v>
              </c:pt>
              <c:pt idx="94">
                <c:v>114</c:v>
              </c:pt>
              <c:pt idx="95">
                <c:v>115</c:v>
              </c:pt>
              <c:pt idx="96">
                <c:v>116</c:v>
              </c:pt>
              <c:pt idx="97">
                <c:v>117</c:v>
              </c:pt>
              <c:pt idx="98">
                <c:v>118</c:v>
              </c:pt>
              <c:pt idx="99">
                <c:v>119</c:v>
              </c:pt>
              <c:pt idx="100">
                <c:v>120</c:v>
              </c:pt>
              <c:pt idx="101">
                <c:v>121</c:v>
              </c:pt>
              <c:pt idx="102">
                <c:v>122</c:v>
              </c:pt>
              <c:pt idx="103">
                <c:v>123</c:v>
              </c:pt>
              <c:pt idx="104">
                <c:v>124</c:v>
              </c:pt>
              <c:pt idx="105">
                <c:v>125</c:v>
              </c:pt>
              <c:pt idx="106">
                <c:v>126</c:v>
              </c:pt>
              <c:pt idx="107">
                <c:v>127</c:v>
              </c:pt>
              <c:pt idx="108">
                <c:v>128</c:v>
              </c:pt>
              <c:pt idx="109">
                <c:v>129</c:v>
              </c:pt>
              <c:pt idx="110">
                <c:v>130</c:v>
              </c:pt>
              <c:pt idx="111">
                <c:v>131</c:v>
              </c:pt>
              <c:pt idx="112">
                <c:v>132</c:v>
              </c:pt>
              <c:pt idx="113">
                <c:v>133</c:v>
              </c:pt>
              <c:pt idx="114">
                <c:v>134</c:v>
              </c:pt>
              <c:pt idx="115">
                <c:v>135</c:v>
              </c:pt>
              <c:pt idx="116">
                <c:v>136</c:v>
              </c:pt>
              <c:pt idx="117">
                <c:v>137</c:v>
              </c:pt>
              <c:pt idx="118">
                <c:v>138</c:v>
              </c:pt>
              <c:pt idx="119">
                <c:v>139</c:v>
              </c:pt>
              <c:pt idx="120">
                <c:v>140</c:v>
              </c:pt>
              <c:pt idx="121">
                <c:v>141</c:v>
              </c:pt>
              <c:pt idx="122">
                <c:v>142</c:v>
              </c:pt>
              <c:pt idx="123">
                <c:v>143</c:v>
              </c:pt>
              <c:pt idx="124">
                <c:v>144</c:v>
              </c:pt>
              <c:pt idx="125">
                <c:v>145</c:v>
              </c:pt>
              <c:pt idx="126">
                <c:v>146</c:v>
              </c:pt>
              <c:pt idx="127">
                <c:v>147</c:v>
              </c:pt>
              <c:pt idx="128">
                <c:v>148</c:v>
              </c:pt>
              <c:pt idx="129">
                <c:v>149</c:v>
              </c:pt>
              <c:pt idx="130">
                <c:v>150</c:v>
              </c:pt>
              <c:pt idx="131">
                <c:v>151</c:v>
              </c:pt>
              <c:pt idx="132">
                <c:v>152</c:v>
              </c:pt>
              <c:pt idx="133">
                <c:v>153</c:v>
              </c:pt>
              <c:pt idx="134">
                <c:v>154</c:v>
              </c:pt>
              <c:pt idx="135">
                <c:v>155</c:v>
              </c:pt>
              <c:pt idx="136">
                <c:v>156</c:v>
              </c:pt>
              <c:pt idx="137">
                <c:v>157</c:v>
              </c:pt>
              <c:pt idx="138">
                <c:v>158</c:v>
              </c:pt>
              <c:pt idx="139">
                <c:v>159</c:v>
              </c:pt>
              <c:pt idx="140">
                <c:v>160</c:v>
              </c:pt>
              <c:pt idx="141">
                <c:v>161</c:v>
              </c:pt>
              <c:pt idx="142">
                <c:v>162</c:v>
              </c:pt>
              <c:pt idx="143">
                <c:v>163</c:v>
              </c:pt>
              <c:pt idx="144">
                <c:v>164</c:v>
              </c:pt>
              <c:pt idx="145">
                <c:v>165</c:v>
              </c:pt>
              <c:pt idx="146">
                <c:v>166</c:v>
              </c:pt>
              <c:pt idx="147">
                <c:v>167</c:v>
              </c:pt>
              <c:pt idx="148">
                <c:v>168</c:v>
              </c:pt>
              <c:pt idx="149">
                <c:v>169</c:v>
              </c:pt>
              <c:pt idx="150">
                <c:v>170</c:v>
              </c:pt>
              <c:pt idx="151">
                <c:v>171</c:v>
              </c:pt>
              <c:pt idx="152">
                <c:v>172</c:v>
              </c:pt>
              <c:pt idx="153">
                <c:v>173</c:v>
              </c:pt>
              <c:pt idx="154">
                <c:v>174</c:v>
              </c:pt>
              <c:pt idx="155">
                <c:v>175</c:v>
              </c:pt>
              <c:pt idx="156">
                <c:v>176</c:v>
              </c:pt>
              <c:pt idx="157">
                <c:v>177</c:v>
              </c:pt>
              <c:pt idx="158">
                <c:v>178</c:v>
              </c:pt>
              <c:pt idx="159">
                <c:v>179</c:v>
              </c:pt>
              <c:pt idx="160">
                <c:v>180</c:v>
              </c:pt>
            </c:numLit>
          </c:cat>
          <c:val>
            <c:numLit>
              <c:formatCode>General</c:formatCode>
              <c:ptCount val="16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3.350832123310622E-4</c:v>
              </c:pt>
              <c:pt idx="17">
                <c:v>3.350832123310622E-4</c:v>
              </c:pt>
              <c:pt idx="18">
                <c:v>1.1169440411035406E-3</c:v>
              </c:pt>
              <c:pt idx="19">
                <c:v>4.0209985479727466E-3</c:v>
              </c:pt>
              <c:pt idx="20">
                <c:v>6.9250530548419526E-3</c:v>
              </c:pt>
              <c:pt idx="21">
                <c:v>9.6057187534904498E-3</c:v>
              </c:pt>
              <c:pt idx="22">
                <c:v>1.2844856472690718E-2</c:v>
              </c:pt>
              <c:pt idx="23">
                <c:v>2.0440075952194794E-2</c:v>
              </c:pt>
              <c:pt idx="24">
                <c:v>2.6359879370043561E-2</c:v>
              </c:pt>
              <c:pt idx="25">
                <c:v>2.9375628281023122E-2</c:v>
              </c:pt>
              <c:pt idx="26">
                <c:v>3.0827655534457724E-2</c:v>
              </c:pt>
              <c:pt idx="27">
                <c:v>3.3620015637216574E-2</c:v>
              </c:pt>
              <c:pt idx="28">
                <c:v>4.0545068692058525E-2</c:v>
              </c:pt>
              <c:pt idx="29">
                <c:v>4.2443873561934548E-2</c:v>
              </c:pt>
              <c:pt idx="30">
                <c:v>3.5183737294761534E-2</c:v>
              </c:pt>
              <c:pt idx="31">
                <c:v>3.5183737294761534E-2</c:v>
              </c:pt>
              <c:pt idx="32">
                <c:v>3.317323802077516E-2</c:v>
              </c:pt>
              <c:pt idx="33">
                <c:v>3.6970847760527198E-2</c:v>
              </c:pt>
              <c:pt idx="34">
                <c:v>3.8869652630403213E-2</c:v>
              </c:pt>
              <c:pt idx="35">
                <c:v>3.7417625376968612E-2</c:v>
              </c:pt>
              <c:pt idx="36">
                <c:v>3.4736959678320113E-2</c:v>
              </c:pt>
              <c:pt idx="37">
                <c:v>3.5295431698871886E-2</c:v>
              </c:pt>
              <c:pt idx="38">
                <c:v>3.3955098849547637E-2</c:v>
              </c:pt>
              <c:pt idx="39">
                <c:v>3.2391377192002684E-2</c:v>
              </c:pt>
              <c:pt idx="40">
                <c:v>3.3731710041326926E-2</c:v>
              </c:pt>
              <c:pt idx="41">
                <c:v>2.9934100301574892E-2</c:v>
              </c:pt>
              <c:pt idx="42">
                <c:v>2.5242935328940019E-2</c:v>
              </c:pt>
              <c:pt idx="43">
                <c:v>2.7365129007036748E-2</c:v>
              </c:pt>
              <c:pt idx="44">
                <c:v>2.6024796157712499E-2</c:v>
              </c:pt>
              <c:pt idx="45">
                <c:v>2.2003797609739754E-2</c:v>
              </c:pt>
              <c:pt idx="46">
                <c:v>2.356751926728471E-2</c:v>
              </c:pt>
              <c:pt idx="47">
                <c:v>2.1668714397408691E-2</c:v>
              </c:pt>
              <c:pt idx="48">
                <c:v>1.8876354294649837E-2</c:v>
              </c:pt>
              <c:pt idx="49">
                <c:v>1.5413827767228862E-2</c:v>
              </c:pt>
              <c:pt idx="50">
                <c:v>1.3403328493242489E-2</c:v>
              </c:pt>
              <c:pt idx="51">
                <c:v>1.2509773260359656E-2</c:v>
              </c:pt>
              <c:pt idx="52">
                <c:v>1.3961800513794259E-2</c:v>
              </c:pt>
              <c:pt idx="53">
                <c:v>9.8291075617111586E-3</c:v>
              </c:pt>
              <c:pt idx="54">
                <c:v>8.4887747123869092E-3</c:v>
              </c:pt>
              <c:pt idx="55">
                <c:v>8.8238579247179715E-3</c:v>
              </c:pt>
              <c:pt idx="56">
                <c:v>6.7016642466212447E-3</c:v>
              </c:pt>
              <c:pt idx="57">
                <c:v>5.6964146096280576E-3</c:v>
              </c:pt>
              <c:pt idx="58">
                <c:v>5.4730258014073496E-3</c:v>
              </c:pt>
              <c:pt idx="59">
                <c:v>4.6911649726348714E-3</c:v>
              </c:pt>
              <c:pt idx="60">
                <c:v>3.5742209315313303E-3</c:v>
              </c:pt>
              <c:pt idx="61">
                <c:v>4.5794705685245169E-3</c:v>
              </c:pt>
              <c:pt idx="62">
                <c:v>3.3508321233106223E-3</c:v>
              </c:pt>
              <c:pt idx="63">
                <c:v>2.7923601027588516E-3</c:v>
              </c:pt>
              <c:pt idx="64">
                <c:v>2.5689712945381436E-3</c:v>
              </c:pt>
              <c:pt idx="65">
                <c:v>2.7923601027588516E-3</c:v>
              </c:pt>
              <c:pt idx="66">
                <c:v>1.563721657544957E-3</c:v>
              </c:pt>
              <c:pt idx="67">
                <c:v>2.1221936780967273E-3</c:v>
              </c:pt>
              <c:pt idx="68">
                <c:v>2.3455824863174357E-3</c:v>
              </c:pt>
              <c:pt idx="69">
                <c:v>1.0052496369931867E-3</c:v>
              </c:pt>
              <c:pt idx="70">
                <c:v>1.3403328493242488E-3</c:v>
              </c:pt>
              <c:pt idx="71">
                <c:v>1.452027253434603E-3</c:v>
              </c:pt>
              <c:pt idx="72">
                <c:v>1.2286384452138948E-3</c:v>
              </c:pt>
              <c:pt idx="73">
                <c:v>1.0052496369931867E-3</c:v>
              </c:pt>
              <c:pt idx="74">
                <c:v>5.5847202055177032E-4</c:v>
              </c:pt>
              <c:pt idx="75">
                <c:v>1.3403328493242488E-3</c:v>
              </c:pt>
              <c:pt idx="76">
                <c:v>7.8186082877247849E-4</c:v>
              </c:pt>
              <c:pt idx="77">
                <c:v>6.701664246621244E-4</c:v>
              </c:pt>
              <c:pt idx="78">
                <c:v>5.5847202055177032E-4</c:v>
              </c:pt>
              <c:pt idx="79">
                <c:v>7.8186082877247849E-4</c:v>
              </c:pt>
              <c:pt idx="80">
                <c:v>4.4677761644141629E-4</c:v>
              </c:pt>
              <c:pt idx="81">
                <c:v>4.4677761644141629E-4</c:v>
              </c:pt>
              <c:pt idx="82">
                <c:v>8.9355523288283257E-4</c:v>
              </c:pt>
              <c:pt idx="83">
                <c:v>2.2338880822070814E-4</c:v>
              </c:pt>
              <c:pt idx="84">
                <c:v>5.5847202055177032E-4</c:v>
              </c:pt>
              <c:pt idx="85">
                <c:v>3.350832123310622E-4</c:v>
              </c:pt>
              <c:pt idx="86">
                <c:v>5.5847202055177032E-4</c:v>
              </c:pt>
              <c:pt idx="87">
                <c:v>4.4677761644141629E-4</c:v>
              </c:pt>
              <c:pt idx="88">
                <c:v>3.350832123310622E-4</c:v>
              </c:pt>
              <c:pt idx="89">
                <c:v>2.2338880822070814E-4</c:v>
              </c:pt>
              <c:pt idx="90">
                <c:v>4.4677761644141629E-4</c:v>
              </c:pt>
              <c:pt idx="91">
                <c:v>0</c:v>
              </c:pt>
              <c:pt idx="92">
                <c:v>6.701664246621244E-4</c:v>
              </c:pt>
              <c:pt idx="93">
                <c:v>3.350832123310622E-4</c:v>
              </c:pt>
              <c:pt idx="94">
                <c:v>1.1169440411035407E-4</c:v>
              </c:pt>
              <c:pt idx="95">
                <c:v>3.350832123310622E-4</c:v>
              </c:pt>
              <c:pt idx="96">
                <c:v>4.4677761644141629E-4</c:v>
              </c:pt>
              <c:pt idx="97">
                <c:v>6.701664246621244E-4</c:v>
              </c:pt>
              <c:pt idx="98">
                <c:v>4.4677761644141629E-4</c:v>
              </c:pt>
              <c:pt idx="99">
                <c:v>4.4677761644141629E-4</c:v>
              </c:pt>
              <c:pt idx="100">
                <c:v>2.2338880822070814E-4</c:v>
              </c:pt>
              <c:pt idx="101">
                <c:v>2.2338880822070814E-4</c:v>
              </c:pt>
              <c:pt idx="102">
                <c:v>4.4677761644141629E-4</c:v>
              </c:pt>
              <c:pt idx="103">
                <c:v>4.4677761644141629E-4</c:v>
              </c:pt>
              <c:pt idx="104">
                <c:v>2.2338880822070814E-4</c:v>
              </c:pt>
              <c:pt idx="105">
                <c:v>3.350832123310622E-4</c:v>
              </c:pt>
              <c:pt idx="106">
                <c:v>1.1169440411035407E-4</c:v>
              </c:pt>
              <c:pt idx="107">
                <c:v>1.1169440411035407E-4</c:v>
              </c:pt>
              <c:pt idx="108">
                <c:v>4.4677761644141629E-4</c:v>
              </c:pt>
              <c:pt idx="109">
                <c:v>1.1169440411035407E-4</c:v>
              </c:pt>
              <c:pt idx="110">
                <c:v>2.2338880822070814E-4</c:v>
              </c:pt>
              <c:pt idx="111">
                <c:v>2.2338880822070814E-4</c:v>
              </c:pt>
              <c:pt idx="112">
                <c:v>3.350832123310622E-4</c:v>
              </c:pt>
              <c:pt idx="113">
                <c:v>2.2338880822070814E-4</c:v>
              </c:pt>
              <c:pt idx="114">
                <c:v>2.2338880822070814E-4</c:v>
              </c:pt>
              <c:pt idx="115">
                <c:v>1.1169440411035407E-4</c:v>
              </c:pt>
              <c:pt idx="116">
                <c:v>3.350832123310622E-4</c:v>
              </c:pt>
              <c:pt idx="117">
                <c:v>1.1169440411035407E-4</c:v>
              </c:pt>
              <c:pt idx="118">
                <c:v>1.1169440411035407E-4</c:v>
              </c:pt>
              <c:pt idx="119">
                <c:v>1.1169440411035407E-4</c:v>
              </c:pt>
              <c:pt idx="120">
                <c:v>2.2338880822070814E-4</c:v>
              </c:pt>
              <c:pt idx="121">
                <c:v>0</c:v>
              </c:pt>
              <c:pt idx="122">
                <c:v>1.1169440411035407E-4</c:v>
              </c:pt>
              <c:pt idx="123">
                <c:v>1.1169440411035407E-4</c:v>
              </c:pt>
              <c:pt idx="124">
                <c:v>4.4677761644141629E-4</c:v>
              </c:pt>
              <c:pt idx="125">
                <c:v>0</c:v>
              </c:pt>
              <c:pt idx="126">
                <c:v>0</c:v>
              </c:pt>
              <c:pt idx="127">
                <c:v>1.1169440411035407E-4</c:v>
              </c:pt>
              <c:pt idx="128">
                <c:v>3.350832123310622E-4</c:v>
              </c:pt>
              <c:pt idx="129">
                <c:v>0</c:v>
              </c:pt>
              <c:pt idx="130">
                <c:v>1.1169440411035407E-4</c:v>
              </c:pt>
              <c:pt idx="131">
                <c:v>3.350832123310622E-4</c:v>
              </c:pt>
              <c:pt idx="132">
                <c:v>2.2338880822070814E-4</c:v>
              </c:pt>
              <c:pt idx="133">
                <c:v>1.1169440411035407E-4</c:v>
              </c:pt>
              <c:pt idx="134">
                <c:v>5.5847202055177032E-4</c:v>
              </c:pt>
              <c:pt idx="135">
                <c:v>1.1169440411035407E-4</c:v>
              </c:pt>
              <c:pt idx="136">
                <c:v>1.1169440411035407E-4</c:v>
              </c:pt>
              <c:pt idx="137">
                <c:v>0</c:v>
              </c:pt>
              <c:pt idx="138">
                <c:v>0</c:v>
              </c:pt>
              <c:pt idx="139">
                <c:v>2.2338880822070814E-4</c:v>
              </c:pt>
              <c:pt idx="140">
                <c:v>1.1169440411035407E-4</c:v>
              </c:pt>
              <c:pt idx="141">
                <c:v>1.1169440411035407E-4</c:v>
              </c:pt>
              <c:pt idx="142">
                <c:v>0</c:v>
              </c:pt>
              <c:pt idx="143">
                <c:v>4.4677761644141629E-4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2.2338880822070814E-4</c:v>
              </c:pt>
              <c:pt idx="148">
                <c:v>2.2338880822070814E-4</c:v>
              </c:pt>
              <c:pt idx="149">
                <c:v>2.2338880822070814E-4</c:v>
              </c:pt>
              <c:pt idx="150">
                <c:v>0</c:v>
              </c:pt>
              <c:pt idx="151">
                <c:v>1.1169440411035407E-4</c:v>
              </c:pt>
              <c:pt idx="152">
                <c:v>1.1169440411035407E-4</c:v>
              </c:pt>
              <c:pt idx="153">
                <c:v>0</c:v>
              </c:pt>
              <c:pt idx="154">
                <c:v>3.350832123310622E-4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1.1169440411035407E-4</c:v>
              </c:pt>
              <c:pt idx="16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7A6-4D28-B8A1-94343585F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726702527"/>
        <c:axId val="726707807"/>
      </c:lineChart>
      <c:catAx>
        <c:axId val="7267025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cap="none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 cap="none" baseline="0"/>
                  <a:t>Particle size referenced to Diameter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cap="none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707807"/>
        <c:crosses val="autoZero"/>
        <c:auto val="1"/>
        <c:lblAlgn val="ctr"/>
        <c:lblOffset val="100"/>
        <c:noMultiLvlLbl val="0"/>
      </c:catAx>
      <c:valAx>
        <c:axId val="72670780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702527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Area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314.15926535897933</c:v>
              </c:pt>
              <c:pt idx="1">
                <c:v>346.36059005827468</c:v>
              </c:pt>
              <c:pt idx="2">
                <c:v>380.13271108436498</c:v>
              </c:pt>
              <c:pt idx="3">
                <c:v>415.47562843725012</c:v>
              </c:pt>
              <c:pt idx="4">
                <c:v>452.38934211693021</c:v>
              </c:pt>
              <c:pt idx="5">
                <c:v>490.87385212340519</c:v>
              </c:pt>
              <c:pt idx="6">
                <c:v>530.92915845667505</c:v>
              </c:pt>
              <c:pt idx="7">
                <c:v>572.55526111673976</c:v>
              </c:pt>
              <c:pt idx="8">
                <c:v>615.75216010359941</c:v>
              </c:pt>
              <c:pt idx="9">
                <c:v>660.51985541725401</c:v>
              </c:pt>
              <c:pt idx="10">
                <c:v>706.85834705770344</c:v>
              </c:pt>
              <c:pt idx="11">
                <c:v>754.76763502494782</c:v>
              </c:pt>
              <c:pt idx="12">
                <c:v>804.24771931898704</c:v>
              </c:pt>
              <c:pt idx="13">
                <c:v>855.2985999398212</c:v>
              </c:pt>
              <c:pt idx="14">
                <c:v>907.9202768874502</c:v>
              </c:pt>
              <c:pt idx="15">
                <c:v>962.11275016187415</c:v>
              </c:pt>
              <c:pt idx="16">
                <c:v>1017.8760197630929</c:v>
              </c:pt>
              <c:pt idx="17">
                <c:v>1075.2100856911068</c:v>
              </c:pt>
              <c:pt idx="18">
                <c:v>1134.1149479459152</c:v>
              </c:pt>
              <c:pt idx="19">
                <c:v>1194.5906065275187</c:v>
              </c:pt>
              <c:pt idx="20">
                <c:v>1256.6370614359173</c:v>
              </c:pt>
              <c:pt idx="21">
                <c:v>1320.2543126711105</c:v>
              </c:pt>
              <c:pt idx="22">
                <c:v>1385.4423602330987</c:v>
              </c:pt>
              <c:pt idx="23">
                <c:v>1452.2012041218818</c:v>
              </c:pt>
              <c:pt idx="24">
                <c:v>1520.5308443374599</c:v>
              </c:pt>
              <c:pt idx="25">
                <c:v>1590.4312808798327</c:v>
              </c:pt>
              <c:pt idx="26">
                <c:v>1661.9025137490005</c:v>
              </c:pt>
              <c:pt idx="27">
                <c:v>1734.9445429449634</c:v>
              </c:pt>
              <c:pt idx="28">
                <c:v>1809.5573684677208</c:v>
              </c:pt>
              <c:pt idx="29">
                <c:v>1885.7409903172734</c:v>
              </c:pt>
              <c:pt idx="30">
                <c:v>1963.4954084936207</c:v>
              </c:pt>
              <c:pt idx="31">
                <c:v>2042.8206229967629</c:v>
              </c:pt>
              <c:pt idx="32">
                <c:v>2123.7166338267002</c:v>
              </c:pt>
              <c:pt idx="33">
                <c:v>2206.1834409834323</c:v>
              </c:pt>
              <c:pt idx="34">
                <c:v>2290.221044466959</c:v>
              </c:pt>
              <c:pt idx="35">
                <c:v>2375.8294442772813</c:v>
              </c:pt>
              <c:pt idx="36">
                <c:v>2463.0086404143976</c:v>
              </c:pt>
              <c:pt idx="37">
                <c:v>2551.7586328783095</c:v>
              </c:pt>
              <c:pt idx="38">
                <c:v>2642.079421669016</c:v>
              </c:pt>
              <c:pt idx="39">
                <c:v>2733.9710067865176</c:v>
              </c:pt>
              <c:pt idx="40">
                <c:v>2827.4333882308138</c:v>
              </c:pt>
              <c:pt idx="41">
                <c:v>2922.466566001905</c:v>
              </c:pt>
              <c:pt idx="42">
                <c:v>3019.0705400997913</c:v>
              </c:pt>
              <c:pt idx="43">
                <c:v>3117.2453105244722</c:v>
              </c:pt>
              <c:pt idx="44">
                <c:v>3216.9908772759482</c:v>
              </c:pt>
              <c:pt idx="45">
                <c:v>3318.3072403542192</c:v>
              </c:pt>
              <c:pt idx="46">
                <c:v>3421.1943997592848</c:v>
              </c:pt>
              <c:pt idx="47">
                <c:v>3525.6523554911455</c:v>
              </c:pt>
              <c:pt idx="48">
                <c:v>3631.6811075498008</c:v>
              </c:pt>
              <c:pt idx="49">
                <c:v>3739.2806559352512</c:v>
              </c:pt>
              <c:pt idx="50">
                <c:v>3848.4510006474966</c:v>
              </c:pt>
              <c:pt idx="51">
                <c:v>3959.1921416865366</c:v>
              </c:pt>
              <c:pt idx="52">
                <c:v>4071.5040790523717</c:v>
              </c:pt>
              <c:pt idx="53">
                <c:v>4185.3868127450023</c:v>
              </c:pt>
              <c:pt idx="54">
                <c:v>4300.8403427644271</c:v>
              </c:pt>
              <c:pt idx="55">
                <c:v>4417.8646691106469</c:v>
              </c:pt>
              <c:pt idx="56">
                <c:v>4536.4597917836609</c:v>
              </c:pt>
              <c:pt idx="57">
                <c:v>4656.6257107834708</c:v>
              </c:pt>
              <c:pt idx="58">
                <c:v>4778.3624261100749</c:v>
              </c:pt>
              <c:pt idx="59">
                <c:v>4901.669937763475</c:v>
              </c:pt>
              <c:pt idx="60">
                <c:v>5026.5482457436692</c:v>
              </c:pt>
              <c:pt idx="61">
                <c:v>5152.9973500506585</c:v>
              </c:pt>
              <c:pt idx="62">
                <c:v>5281.0172506844419</c:v>
              </c:pt>
              <c:pt idx="63">
                <c:v>5410.6079476450213</c:v>
              </c:pt>
              <c:pt idx="64">
                <c:v>5541.7694409323949</c:v>
              </c:pt>
              <c:pt idx="65">
                <c:v>5674.5017305465635</c:v>
              </c:pt>
              <c:pt idx="66">
                <c:v>5808.8048164875272</c:v>
              </c:pt>
              <c:pt idx="67">
                <c:v>5944.678698755286</c:v>
              </c:pt>
              <c:pt idx="68">
                <c:v>6082.1233773498398</c:v>
              </c:pt>
              <c:pt idx="69">
                <c:v>6221.1388522711877</c:v>
              </c:pt>
              <c:pt idx="70">
                <c:v>6361.7251235193307</c:v>
              </c:pt>
              <c:pt idx="71">
                <c:v>6503.8821910942688</c:v>
              </c:pt>
              <c:pt idx="72">
                <c:v>6647.610054996002</c:v>
              </c:pt>
              <c:pt idx="73">
                <c:v>6792.9087152245302</c:v>
              </c:pt>
              <c:pt idx="74">
                <c:v>6939.7781717798534</c:v>
              </c:pt>
              <c:pt idx="75">
                <c:v>7088.2184246619709</c:v>
              </c:pt>
              <c:pt idx="76">
                <c:v>7238.2294738708833</c:v>
              </c:pt>
              <c:pt idx="77">
                <c:v>7389.8113194065909</c:v>
              </c:pt>
              <c:pt idx="78">
                <c:v>7542.9639612690935</c:v>
              </c:pt>
              <c:pt idx="79">
                <c:v>7697.6873994583902</c:v>
              </c:pt>
              <c:pt idx="80">
                <c:v>7853.981633974483</c:v>
              </c:pt>
              <c:pt idx="81">
                <c:v>8011.8466648173699</c:v>
              </c:pt>
              <c:pt idx="82">
                <c:v>8171.2824919870518</c:v>
              </c:pt>
              <c:pt idx="83">
                <c:v>8332.2891154835288</c:v>
              </c:pt>
              <c:pt idx="84">
                <c:v>8494.8665353068009</c:v>
              </c:pt>
              <c:pt idx="85">
                <c:v>8659.0147514568671</c:v>
              </c:pt>
              <c:pt idx="86">
                <c:v>8824.7337639337293</c:v>
              </c:pt>
              <c:pt idx="87">
                <c:v>8992.0235727373856</c:v>
              </c:pt>
              <c:pt idx="88">
                <c:v>9160.8841778678361</c:v>
              </c:pt>
              <c:pt idx="89">
                <c:v>9331.3155793250826</c:v>
              </c:pt>
              <c:pt idx="90">
                <c:v>9503.317777109125</c:v>
              </c:pt>
              <c:pt idx="91">
                <c:v>9676.8907712199598</c:v>
              </c:pt>
              <c:pt idx="92">
                <c:v>9852.0345616575905</c:v>
              </c:pt>
              <c:pt idx="93">
                <c:v>10028.749148422017</c:v>
              </c:pt>
              <c:pt idx="94">
                <c:v>10207.034531513238</c:v>
              </c:pt>
              <c:pt idx="95">
                <c:v>10386.890710931253</c:v>
              </c:pt>
              <c:pt idx="96">
                <c:v>10568.317686676064</c:v>
              </c:pt>
              <c:pt idx="97">
                <c:v>10751.315458747669</c:v>
              </c:pt>
              <c:pt idx="98">
                <c:v>10935.88402714607</c:v>
              </c:pt>
              <c:pt idx="99">
                <c:v>11122.023391871266</c:v>
              </c:pt>
              <c:pt idx="100">
                <c:v>11309.733552923255</c:v>
              </c:pt>
              <c:pt idx="101">
                <c:v>11499.01451030204</c:v>
              </c:pt>
              <c:pt idx="102">
                <c:v>11689.86626400762</c:v>
              </c:pt>
              <c:pt idx="103">
                <c:v>11882.288814039995</c:v>
              </c:pt>
              <c:pt idx="104">
                <c:v>12076.282160399165</c:v>
              </c:pt>
              <c:pt idx="105">
                <c:v>12271.846303085129</c:v>
              </c:pt>
              <c:pt idx="106">
                <c:v>12468.981242097889</c:v>
              </c:pt>
              <c:pt idx="107">
                <c:v>12667.686977437443</c:v>
              </c:pt>
              <c:pt idx="108">
                <c:v>12867.963509103793</c:v>
              </c:pt>
              <c:pt idx="109">
                <c:v>13069.810837096937</c:v>
              </c:pt>
              <c:pt idx="110">
                <c:v>13273.228961416877</c:v>
              </c:pt>
              <c:pt idx="111">
                <c:v>13478.217882063609</c:v>
              </c:pt>
              <c:pt idx="112">
                <c:v>13684.777599037139</c:v>
              </c:pt>
              <c:pt idx="113">
                <c:v>13892.908112337462</c:v>
              </c:pt>
              <c:pt idx="114">
                <c:v>14102.609421964582</c:v>
              </c:pt>
              <c:pt idx="115">
                <c:v>14313.881527918495</c:v>
              </c:pt>
              <c:pt idx="116">
                <c:v>14526.724430199203</c:v>
              </c:pt>
              <c:pt idx="117">
                <c:v>14741.138128806706</c:v>
              </c:pt>
              <c:pt idx="118">
                <c:v>14957.122623741005</c:v>
              </c:pt>
              <c:pt idx="119">
                <c:v>15174.677915002098</c:v>
              </c:pt>
              <c:pt idx="120">
                <c:v>15393.804002589986</c:v>
              </c:pt>
              <c:pt idx="121">
                <c:v>15614.500886504669</c:v>
              </c:pt>
              <c:pt idx="122">
                <c:v>15836.768566746146</c:v>
              </c:pt>
              <c:pt idx="123">
                <c:v>16060.60704331442</c:v>
              </c:pt>
              <c:pt idx="124">
                <c:v>16286.016316209487</c:v>
              </c:pt>
              <c:pt idx="125">
                <c:v>16512.99638543135</c:v>
              </c:pt>
              <c:pt idx="126">
                <c:v>16741.547250980009</c:v>
              </c:pt>
              <c:pt idx="127">
                <c:v>16971.668912855461</c:v>
              </c:pt>
              <c:pt idx="128">
                <c:v>17203.361371057708</c:v>
              </c:pt>
              <c:pt idx="129">
                <c:v>17436.624625586748</c:v>
              </c:pt>
              <c:pt idx="130">
                <c:v>17671.458676442588</c:v>
              </c:pt>
              <c:pt idx="131">
                <c:v>17907.863523625219</c:v>
              </c:pt>
              <c:pt idx="132">
                <c:v>18145.839167134644</c:v>
              </c:pt>
              <c:pt idx="133">
                <c:v>18385.385606970867</c:v>
              </c:pt>
              <c:pt idx="134">
                <c:v>18626.502843133883</c:v>
              </c:pt>
              <c:pt idx="135">
                <c:v>18869.190875623695</c:v>
              </c:pt>
              <c:pt idx="136">
                <c:v>19113.4497044403</c:v>
              </c:pt>
              <c:pt idx="137">
                <c:v>19359.279329583704</c:v>
              </c:pt>
              <c:pt idx="138">
                <c:v>19606.6797510539</c:v>
              </c:pt>
              <c:pt idx="139">
                <c:v>19855.650968850889</c:v>
              </c:pt>
              <c:pt idx="140">
                <c:v>20106.192982974677</c:v>
              </c:pt>
              <c:pt idx="141">
                <c:v>20358.305793425257</c:v>
              </c:pt>
              <c:pt idx="142">
                <c:v>20611.989400202634</c:v>
              </c:pt>
              <c:pt idx="143">
                <c:v>20867.243803306803</c:v>
              </c:pt>
              <c:pt idx="144">
                <c:v>21124.069002737768</c:v>
              </c:pt>
              <c:pt idx="145">
                <c:v>21382.464998495529</c:v>
              </c:pt>
              <c:pt idx="146">
                <c:v>21642.431790580085</c:v>
              </c:pt>
              <c:pt idx="147">
                <c:v>21903.969378991434</c:v>
              </c:pt>
              <c:pt idx="148">
                <c:v>22167.07776372958</c:v>
              </c:pt>
              <c:pt idx="149">
                <c:v>22431.756944794521</c:v>
              </c:pt>
              <c:pt idx="150">
                <c:v>22698.006922186254</c:v>
              </c:pt>
              <c:pt idx="151">
                <c:v>22965.827695904783</c:v>
              </c:pt>
              <c:pt idx="152">
                <c:v>23235.219265950109</c:v>
              </c:pt>
              <c:pt idx="153">
                <c:v>23506.18163232223</c:v>
              </c:pt>
              <c:pt idx="154">
                <c:v>23778.714795021144</c:v>
              </c:pt>
              <c:pt idx="155">
                <c:v>24052.818754046853</c:v>
              </c:pt>
              <c:pt idx="156">
                <c:v>24328.493509399359</c:v>
              </c:pt>
              <c:pt idx="157">
                <c:v>24605.739061078657</c:v>
              </c:pt>
              <c:pt idx="158">
                <c:v>24884.555409084751</c:v>
              </c:pt>
              <c:pt idx="159">
                <c:v>25164.942553417641</c:v>
              </c:pt>
              <c:pt idx="160">
                <c:v>25446.900494077323</c:v>
              </c:pt>
            </c:numLit>
          </c:cat>
          <c:val>
            <c:numLit>
              <c:formatCode>General</c:formatCode>
              <c:ptCount val="16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1.1163206072784104E-4</c:v>
              </c:pt>
              <c:pt idx="15">
                <c:v>3.348961821835231E-4</c:v>
              </c:pt>
              <c:pt idx="16">
                <c:v>7.8142442509488721E-4</c:v>
              </c:pt>
              <c:pt idx="17">
                <c:v>2.7908015181960259E-3</c:v>
              </c:pt>
              <c:pt idx="18">
                <c:v>4.9118106720250059E-3</c:v>
              </c:pt>
              <c:pt idx="19">
                <c:v>9.2654610404108058E-3</c:v>
              </c:pt>
              <c:pt idx="20">
                <c:v>1.3507479348068766E-2</c:v>
              </c:pt>
              <c:pt idx="21">
                <c:v>2.1210091538289799E-2</c:v>
              </c:pt>
              <c:pt idx="22">
                <c:v>2.6010270149586963E-2</c:v>
              </c:pt>
              <c:pt idx="23">
                <c:v>3.3154722036168788E-2</c:v>
              </c:pt>
              <c:pt idx="24">
                <c:v>3.3266354096896628E-2</c:v>
              </c:pt>
              <c:pt idx="25">
                <c:v>3.4829202947086406E-2</c:v>
              </c:pt>
              <c:pt idx="26">
                <c:v>4.1192230408573345E-2</c:v>
              </c:pt>
              <c:pt idx="27">
                <c:v>4.6997097566421078E-2</c:v>
              </c:pt>
              <c:pt idx="28">
                <c:v>4.1527126590756865E-2</c:v>
              </c:pt>
              <c:pt idx="29">
                <c:v>3.6950212100915383E-2</c:v>
              </c:pt>
              <c:pt idx="30">
                <c:v>3.9294485376200047E-2</c:v>
              </c:pt>
              <c:pt idx="31">
                <c:v>3.7731636526010269E-2</c:v>
              </c:pt>
              <c:pt idx="32">
                <c:v>4.3759767805313689E-2</c:v>
              </c:pt>
              <c:pt idx="33">
                <c:v>3.7731636526010269E-2</c:v>
              </c:pt>
              <c:pt idx="34">
                <c:v>3.7061844161643223E-2</c:v>
              </c:pt>
              <c:pt idx="35">
                <c:v>3.9741013619111407E-2</c:v>
              </c:pt>
              <c:pt idx="36">
                <c:v>3.5945523554364811E-2</c:v>
              </c:pt>
              <c:pt idx="37">
                <c:v>3.5610627372181292E-2</c:v>
              </c:pt>
              <c:pt idx="38">
                <c:v>3.3266354096896628E-2</c:v>
              </c:pt>
              <c:pt idx="39">
                <c:v>3.0587184639428444E-2</c:v>
              </c:pt>
              <c:pt idx="40">
                <c:v>2.7908015181960261E-2</c:v>
              </c:pt>
              <c:pt idx="41">
                <c:v>2.6680062513954009E-2</c:v>
              </c:pt>
              <c:pt idx="42">
                <c:v>2.4447421299397188E-2</c:v>
              </c:pt>
              <c:pt idx="43">
                <c:v>2.3554364813574459E-2</c:v>
              </c:pt>
              <c:pt idx="44">
                <c:v>2.0540299173922749E-2</c:v>
              </c:pt>
              <c:pt idx="45">
                <c:v>1.707970529135968E-2</c:v>
              </c:pt>
              <c:pt idx="46">
                <c:v>1.6409912926992631E-2</c:v>
              </c:pt>
              <c:pt idx="47">
                <c:v>1.2614422862246037E-2</c:v>
              </c:pt>
              <c:pt idx="48">
                <c:v>1.3060951105157401E-2</c:v>
              </c:pt>
              <c:pt idx="49">
                <c:v>1.0716677829872739E-2</c:v>
              </c:pt>
              <c:pt idx="50">
                <c:v>8.9305648582272829E-3</c:v>
              </c:pt>
              <c:pt idx="51">
                <c:v>9.0421969189551244E-3</c:v>
              </c:pt>
              <c:pt idx="52">
                <c:v>6.8095557043983028E-3</c:v>
              </c:pt>
              <c:pt idx="53">
                <c:v>7.5909801294931903E-3</c:v>
              </c:pt>
              <c:pt idx="54">
                <c:v>4.8001786112971644E-3</c:v>
              </c:pt>
              <c:pt idx="55">
                <c:v>2.902433578923867E-3</c:v>
              </c:pt>
              <c:pt idx="56">
                <c:v>3.1256977003795488E-3</c:v>
              </c:pt>
              <c:pt idx="57">
                <c:v>3.7954900647465951E-3</c:v>
              </c:pt>
              <c:pt idx="58">
                <c:v>3.7954900647465951E-3</c:v>
              </c:pt>
              <c:pt idx="59">
                <c:v>2.7908015181960259E-3</c:v>
              </c:pt>
              <c:pt idx="60">
                <c:v>2.3442732752846618E-3</c:v>
              </c:pt>
              <c:pt idx="61">
                <c:v>1.5628488501897744E-3</c:v>
              </c:pt>
              <c:pt idx="62">
                <c:v>1.8977450323732976E-3</c:v>
              </c:pt>
              <c:pt idx="63">
                <c:v>1.3395847287340924E-3</c:v>
              </c:pt>
              <c:pt idx="64">
                <c:v>1.8977450323732976E-3</c:v>
              </c:pt>
              <c:pt idx="65">
                <c:v>1.6744809109176155E-3</c:v>
              </c:pt>
              <c:pt idx="66">
                <c:v>1.2279526680062515E-3</c:v>
              </c:pt>
              <c:pt idx="67">
                <c:v>1.0046885465505692E-3</c:v>
              </c:pt>
              <c:pt idx="68">
                <c:v>1.2279526680062515E-3</c:v>
              </c:pt>
              <c:pt idx="69">
                <c:v>1.2279526680062515E-3</c:v>
              </c:pt>
              <c:pt idx="70">
                <c:v>1.0046885465505692E-3</c:v>
              </c:pt>
              <c:pt idx="71">
                <c:v>6.6979236436704619E-4</c:v>
              </c:pt>
              <c:pt idx="72">
                <c:v>4.4652824291136416E-4</c:v>
              </c:pt>
              <c:pt idx="73">
                <c:v>5.5816030363920518E-4</c:v>
              </c:pt>
              <c:pt idx="74">
                <c:v>3.348961821835231E-4</c:v>
              </c:pt>
              <c:pt idx="75">
                <c:v>5.5816030363920518E-4</c:v>
              </c:pt>
              <c:pt idx="76">
                <c:v>7.8142442509488721E-4</c:v>
              </c:pt>
              <c:pt idx="77">
                <c:v>6.6979236436704619E-4</c:v>
              </c:pt>
              <c:pt idx="78">
                <c:v>2.2326412145568208E-4</c:v>
              </c:pt>
              <c:pt idx="79">
                <c:v>2.2326412145568208E-4</c:v>
              </c:pt>
              <c:pt idx="80">
                <c:v>4.4652824291136416E-4</c:v>
              </c:pt>
              <c:pt idx="81">
                <c:v>5.5816030363920518E-4</c:v>
              </c:pt>
              <c:pt idx="82">
                <c:v>2.2326412145568208E-4</c:v>
              </c:pt>
              <c:pt idx="83">
                <c:v>7.8142442509488721E-4</c:v>
              </c:pt>
              <c:pt idx="84">
                <c:v>1.1163206072784104E-4</c:v>
              </c:pt>
              <c:pt idx="85">
                <c:v>7.8142442509488721E-4</c:v>
              </c:pt>
              <c:pt idx="86">
                <c:v>2.2326412145568208E-4</c:v>
              </c:pt>
              <c:pt idx="87">
                <c:v>3.348961821835231E-4</c:v>
              </c:pt>
              <c:pt idx="88">
                <c:v>4.4652824291136416E-4</c:v>
              </c:pt>
              <c:pt idx="89">
                <c:v>5.5816030363920518E-4</c:v>
              </c:pt>
              <c:pt idx="90">
                <c:v>8.9305648582272833E-4</c:v>
              </c:pt>
              <c:pt idx="91">
                <c:v>1.1163206072784104E-4</c:v>
              </c:pt>
              <c:pt idx="92">
                <c:v>4.4652824291136416E-4</c:v>
              </c:pt>
              <c:pt idx="93">
                <c:v>3.348961821835231E-4</c:v>
              </c:pt>
              <c:pt idx="94">
                <c:v>3.348961821835231E-4</c:v>
              </c:pt>
              <c:pt idx="95">
                <c:v>1.1163206072784104E-4</c:v>
              </c:pt>
              <c:pt idx="96">
                <c:v>1.1163206072784104E-4</c:v>
              </c:pt>
              <c:pt idx="97">
                <c:v>3.348961821835231E-4</c:v>
              </c:pt>
              <c:pt idx="98">
                <c:v>4.4652824291136416E-4</c:v>
              </c:pt>
              <c:pt idx="99">
                <c:v>2.2326412145568208E-4</c:v>
              </c:pt>
              <c:pt idx="100">
                <c:v>2.2326412145568208E-4</c:v>
              </c:pt>
              <c:pt idx="101">
                <c:v>2.2326412145568208E-4</c:v>
              </c:pt>
              <c:pt idx="102">
                <c:v>5.5816030363920518E-4</c:v>
              </c:pt>
              <c:pt idx="103">
                <c:v>3.348961821835231E-4</c:v>
              </c:pt>
              <c:pt idx="104">
                <c:v>2.2326412145568208E-4</c:v>
              </c:pt>
              <c:pt idx="105">
                <c:v>3.348961821835231E-4</c:v>
              </c:pt>
              <c:pt idx="106">
                <c:v>1.1163206072784104E-4</c:v>
              </c:pt>
              <c:pt idx="107">
                <c:v>1.1163206072784104E-4</c:v>
              </c:pt>
              <c:pt idx="108">
                <c:v>0</c:v>
              </c:pt>
              <c:pt idx="109">
                <c:v>1.1163206072784104E-4</c:v>
              </c:pt>
              <c:pt idx="110">
                <c:v>0</c:v>
              </c:pt>
              <c:pt idx="111">
                <c:v>0</c:v>
              </c:pt>
              <c:pt idx="112">
                <c:v>1.1163206072784104E-4</c:v>
              </c:pt>
              <c:pt idx="113">
                <c:v>3.348961821835231E-4</c:v>
              </c:pt>
              <c:pt idx="114">
                <c:v>1.1163206072784104E-4</c:v>
              </c:pt>
              <c:pt idx="115">
                <c:v>1.1163206072784104E-4</c:v>
              </c:pt>
              <c:pt idx="116">
                <c:v>1.1163206072784104E-4</c:v>
              </c:pt>
              <c:pt idx="117">
                <c:v>3.348961821835231E-4</c:v>
              </c:pt>
              <c:pt idx="118">
                <c:v>1.1163206072784104E-4</c:v>
              </c:pt>
              <c:pt idx="119">
                <c:v>2.2326412145568208E-4</c:v>
              </c:pt>
              <c:pt idx="120">
                <c:v>1.1163206072784104E-4</c:v>
              </c:pt>
              <c:pt idx="121">
                <c:v>0</c:v>
              </c:pt>
              <c:pt idx="122">
                <c:v>1.1163206072784104E-4</c:v>
              </c:pt>
              <c:pt idx="123">
                <c:v>4.4652824291136416E-4</c:v>
              </c:pt>
              <c:pt idx="124">
                <c:v>1.1163206072784104E-4</c:v>
              </c:pt>
              <c:pt idx="125">
                <c:v>0</c:v>
              </c:pt>
              <c:pt idx="126">
                <c:v>2.2326412145568208E-4</c:v>
              </c:pt>
              <c:pt idx="127">
                <c:v>2.2326412145568208E-4</c:v>
              </c:pt>
              <c:pt idx="128">
                <c:v>3.348961821835231E-4</c:v>
              </c:pt>
              <c:pt idx="129">
                <c:v>1.1163206072784104E-4</c:v>
              </c:pt>
              <c:pt idx="130">
                <c:v>1.1163206072784104E-4</c:v>
              </c:pt>
              <c:pt idx="131">
                <c:v>0</c:v>
              </c:pt>
              <c:pt idx="132">
                <c:v>0</c:v>
              </c:pt>
              <c:pt idx="133">
                <c:v>2.2326412145568208E-4</c:v>
              </c:pt>
              <c:pt idx="134">
                <c:v>1.1163206072784104E-4</c:v>
              </c:pt>
              <c:pt idx="135">
                <c:v>2.2326412145568208E-4</c:v>
              </c:pt>
              <c:pt idx="136">
                <c:v>1.1163206072784104E-4</c:v>
              </c:pt>
              <c:pt idx="137">
                <c:v>1.1163206072784104E-4</c:v>
              </c:pt>
              <c:pt idx="138">
                <c:v>2.2326412145568208E-4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1.1163206072784104E-4</c:v>
              </c:pt>
              <c:pt idx="146">
                <c:v>1.1163206072784104E-4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1.1163206072784104E-4</c:v>
              </c:pt>
              <c:pt idx="159">
                <c:v>2.2326412145568208E-4</c:v>
              </c:pt>
              <c:pt idx="160">
                <c:v>1.1163206072784104E-4</c:v>
              </c:pt>
            </c:numLit>
          </c:val>
          <c:extLst>
            <c:ext xmlns:c16="http://schemas.microsoft.com/office/drawing/2014/chart" uri="{C3380CC4-5D6E-409C-BE32-E72D297353CC}">
              <c16:uniqueId val="{00000000-F81D-4FF7-9776-6C7937E04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0628015"/>
        <c:axId val="950636655"/>
      </c:barChart>
      <c:catAx>
        <c:axId val="9506280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Particle Area (nm2)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36655"/>
        <c:crosses val="autoZero"/>
        <c:auto val="1"/>
        <c:lblAlgn val="ctr"/>
        <c:lblOffset val="100"/>
        <c:noMultiLvlLbl val="0"/>
      </c:catAx>
      <c:valAx>
        <c:axId val="9506366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2801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Perimeter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62.831853071795862</c:v>
              </c:pt>
              <c:pt idx="1">
                <c:v>65.973445725385659</c:v>
              </c:pt>
              <c:pt idx="2">
                <c:v>69.115038378975441</c:v>
              </c:pt>
              <c:pt idx="3">
                <c:v>72.256631032565238</c:v>
              </c:pt>
              <c:pt idx="4">
                <c:v>75.398223686155035</c:v>
              </c:pt>
              <c:pt idx="5">
                <c:v>78.539816339744831</c:v>
              </c:pt>
              <c:pt idx="6">
                <c:v>81.681408993334628</c:v>
              </c:pt>
              <c:pt idx="7">
                <c:v>84.823001646924411</c:v>
              </c:pt>
              <c:pt idx="8">
                <c:v>87.964594300514207</c:v>
              </c:pt>
              <c:pt idx="9">
                <c:v>91.106186954104004</c:v>
              </c:pt>
              <c:pt idx="10">
                <c:v>94.247779607693786</c:v>
              </c:pt>
              <c:pt idx="11">
                <c:v>97.389372261283583</c:v>
              </c:pt>
              <c:pt idx="12">
                <c:v>100.53096491487338</c:v>
              </c:pt>
              <c:pt idx="13">
                <c:v>103.67255756846318</c:v>
              </c:pt>
              <c:pt idx="14">
                <c:v>106.81415022205297</c:v>
              </c:pt>
              <c:pt idx="15">
                <c:v>109.95574287564276</c:v>
              </c:pt>
              <c:pt idx="16">
                <c:v>113.09733552923255</c:v>
              </c:pt>
              <c:pt idx="17">
                <c:v>116.23892818282235</c:v>
              </c:pt>
              <c:pt idx="18">
                <c:v>119.38052083641213</c:v>
              </c:pt>
              <c:pt idx="19">
                <c:v>122.52211349000193</c:v>
              </c:pt>
              <c:pt idx="20">
                <c:v>125.66370614359172</c:v>
              </c:pt>
              <c:pt idx="21">
                <c:v>128.80529879718151</c:v>
              </c:pt>
              <c:pt idx="22">
                <c:v>131.94689145077132</c:v>
              </c:pt>
              <c:pt idx="23">
                <c:v>135.0884841043611</c:v>
              </c:pt>
              <c:pt idx="24">
                <c:v>138.23007675795088</c:v>
              </c:pt>
              <c:pt idx="25">
                <c:v>141.37166941154069</c:v>
              </c:pt>
              <c:pt idx="26">
                <c:v>144.51326206513048</c:v>
              </c:pt>
              <c:pt idx="27">
                <c:v>147.65485471872029</c:v>
              </c:pt>
              <c:pt idx="28">
                <c:v>150.79644737231007</c:v>
              </c:pt>
              <c:pt idx="29">
                <c:v>153.93804002589985</c:v>
              </c:pt>
              <c:pt idx="30">
                <c:v>157.07963267948966</c:v>
              </c:pt>
              <c:pt idx="31">
                <c:v>160.22122533307945</c:v>
              </c:pt>
              <c:pt idx="32">
                <c:v>163.36281798666926</c:v>
              </c:pt>
              <c:pt idx="33">
                <c:v>166.50441064025904</c:v>
              </c:pt>
              <c:pt idx="34">
                <c:v>169.64600329384882</c:v>
              </c:pt>
              <c:pt idx="35">
                <c:v>172.78759594743863</c:v>
              </c:pt>
              <c:pt idx="36">
                <c:v>175.92918860102841</c:v>
              </c:pt>
              <c:pt idx="37">
                <c:v>179.0707812546182</c:v>
              </c:pt>
              <c:pt idx="38">
                <c:v>182.21237390820801</c:v>
              </c:pt>
              <c:pt idx="39">
                <c:v>185.35396656179779</c:v>
              </c:pt>
              <c:pt idx="40">
                <c:v>188.49555921538757</c:v>
              </c:pt>
              <c:pt idx="41">
                <c:v>191.63715186897738</c:v>
              </c:pt>
              <c:pt idx="42">
                <c:v>194.77874452256717</c:v>
              </c:pt>
              <c:pt idx="43">
                <c:v>197.92033717615698</c:v>
              </c:pt>
              <c:pt idx="44">
                <c:v>201.06192982974676</c:v>
              </c:pt>
              <c:pt idx="45">
                <c:v>204.20352248333654</c:v>
              </c:pt>
              <c:pt idx="46">
                <c:v>207.34511513692635</c:v>
              </c:pt>
              <c:pt idx="47">
                <c:v>210.48670779051614</c:v>
              </c:pt>
              <c:pt idx="48">
                <c:v>213.62830044410595</c:v>
              </c:pt>
              <c:pt idx="49">
                <c:v>216.76989309769573</c:v>
              </c:pt>
              <c:pt idx="50">
                <c:v>219.91148575128551</c:v>
              </c:pt>
              <c:pt idx="51">
                <c:v>223.05307840487532</c:v>
              </c:pt>
              <c:pt idx="52">
                <c:v>226.1946710584651</c:v>
              </c:pt>
              <c:pt idx="53">
                <c:v>229.33626371205489</c:v>
              </c:pt>
              <c:pt idx="54">
                <c:v>232.4778563656447</c:v>
              </c:pt>
              <c:pt idx="55">
                <c:v>235.61944901923448</c:v>
              </c:pt>
              <c:pt idx="56">
                <c:v>238.76104167282426</c:v>
              </c:pt>
              <c:pt idx="57">
                <c:v>241.90263432641407</c:v>
              </c:pt>
              <c:pt idx="58">
                <c:v>245.04422698000386</c:v>
              </c:pt>
              <c:pt idx="59">
                <c:v>248.18581963359367</c:v>
              </c:pt>
              <c:pt idx="60">
                <c:v>251.32741228718345</c:v>
              </c:pt>
              <c:pt idx="61">
                <c:v>254.46900494077323</c:v>
              </c:pt>
              <c:pt idx="62">
                <c:v>257.61059759436301</c:v>
              </c:pt>
              <c:pt idx="63">
                <c:v>260.75219024795285</c:v>
              </c:pt>
              <c:pt idx="64">
                <c:v>263.89378290154264</c:v>
              </c:pt>
              <c:pt idx="65">
                <c:v>267.03537555513242</c:v>
              </c:pt>
              <c:pt idx="66">
                <c:v>270.1769682087222</c:v>
              </c:pt>
              <c:pt idx="67">
                <c:v>273.31856086231198</c:v>
              </c:pt>
              <c:pt idx="68">
                <c:v>276.46015351590177</c:v>
              </c:pt>
              <c:pt idx="69">
                <c:v>279.60174616949161</c:v>
              </c:pt>
              <c:pt idx="70">
                <c:v>282.74333882308139</c:v>
              </c:pt>
              <c:pt idx="71">
                <c:v>285.88493147667117</c:v>
              </c:pt>
              <c:pt idx="72">
                <c:v>289.02652413026095</c:v>
              </c:pt>
              <c:pt idx="73">
                <c:v>292.16811678385073</c:v>
              </c:pt>
              <c:pt idx="74">
                <c:v>295.30970943744057</c:v>
              </c:pt>
              <c:pt idx="75">
                <c:v>298.45130209103036</c:v>
              </c:pt>
              <c:pt idx="76">
                <c:v>301.59289474462014</c:v>
              </c:pt>
              <c:pt idx="77">
                <c:v>304.73448739820992</c:v>
              </c:pt>
              <c:pt idx="78">
                <c:v>307.8760800517997</c:v>
              </c:pt>
              <c:pt idx="79">
                <c:v>311.01767270538954</c:v>
              </c:pt>
              <c:pt idx="80">
                <c:v>314.15926535897933</c:v>
              </c:pt>
              <c:pt idx="81">
                <c:v>317.30085801256911</c:v>
              </c:pt>
              <c:pt idx="82">
                <c:v>320.44245066615889</c:v>
              </c:pt>
              <c:pt idx="83">
                <c:v>323.58404331974867</c:v>
              </c:pt>
              <c:pt idx="84">
                <c:v>326.72563597333851</c:v>
              </c:pt>
              <c:pt idx="85">
                <c:v>329.86722862692829</c:v>
              </c:pt>
              <c:pt idx="86">
                <c:v>333.00882128051808</c:v>
              </c:pt>
              <c:pt idx="87">
                <c:v>336.15041393410786</c:v>
              </c:pt>
              <c:pt idx="88">
                <c:v>339.29200658769764</c:v>
              </c:pt>
              <c:pt idx="89">
                <c:v>342.43359924128742</c:v>
              </c:pt>
              <c:pt idx="90">
                <c:v>345.57519189487726</c:v>
              </c:pt>
              <c:pt idx="91">
                <c:v>348.71678454846705</c:v>
              </c:pt>
              <c:pt idx="92">
                <c:v>351.85837720205683</c:v>
              </c:pt>
              <c:pt idx="93">
                <c:v>354.99996985564661</c:v>
              </c:pt>
              <c:pt idx="94">
                <c:v>358.14156250923639</c:v>
              </c:pt>
              <c:pt idx="95">
                <c:v>361.28315516282623</c:v>
              </c:pt>
              <c:pt idx="96">
                <c:v>364.42474781641602</c:v>
              </c:pt>
              <c:pt idx="97">
                <c:v>367.5663404700058</c:v>
              </c:pt>
              <c:pt idx="98">
                <c:v>370.70793312359558</c:v>
              </c:pt>
              <c:pt idx="99">
                <c:v>373.84952577718536</c:v>
              </c:pt>
              <c:pt idx="100">
                <c:v>376.99111843077515</c:v>
              </c:pt>
              <c:pt idx="101">
                <c:v>380.13271108436498</c:v>
              </c:pt>
              <c:pt idx="102">
                <c:v>383.27430373795477</c:v>
              </c:pt>
              <c:pt idx="103">
                <c:v>386.41589639154455</c:v>
              </c:pt>
              <c:pt idx="104">
                <c:v>389.55748904513433</c:v>
              </c:pt>
              <c:pt idx="105">
                <c:v>392.69908169872411</c:v>
              </c:pt>
              <c:pt idx="106">
                <c:v>395.84067435231395</c:v>
              </c:pt>
              <c:pt idx="107">
                <c:v>398.98226700590374</c:v>
              </c:pt>
              <c:pt idx="108">
                <c:v>402.12385965949352</c:v>
              </c:pt>
              <c:pt idx="109">
                <c:v>405.2654523130833</c:v>
              </c:pt>
              <c:pt idx="110">
                <c:v>408.40704496667308</c:v>
              </c:pt>
              <c:pt idx="111">
                <c:v>411.54863762026292</c:v>
              </c:pt>
              <c:pt idx="112">
                <c:v>414.69023027385271</c:v>
              </c:pt>
              <c:pt idx="113">
                <c:v>417.83182292744249</c:v>
              </c:pt>
              <c:pt idx="114">
                <c:v>420.97341558103227</c:v>
              </c:pt>
              <c:pt idx="115">
                <c:v>424.11500823462205</c:v>
              </c:pt>
              <c:pt idx="116">
                <c:v>427.25660088821189</c:v>
              </c:pt>
              <c:pt idx="117">
                <c:v>430.39819354180167</c:v>
              </c:pt>
              <c:pt idx="118">
                <c:v>433.53978619539146</c:v>
              </c:pt>
              <c:pt idx="119">
                <c:v>436.68137884898124</c:v>
              </c:pt>
              <c:pt idx="120">
                <c:v>439.82297150257102</c:v>
              </c:pt>
              <c:pt idx="121">
                <c:v>442.9645641561608</c:v>
              </c:pt>
              <c:pt idx="122">
                <c:v>446.10615680975064</c:v>
              </c:pt>
              <c:pt idx="123">
                <c:v>449.24774946334043</c:v>
              </c:pt>
              <c:pt idx="124">
                <c:v>452.38934211693021</c:v>
              </c:pt>
              <c:pt idx="125">
                <c:v>455.53093477051999</c:v>
              </c:pt>
              <c:pt idx="126">
                <c:v>458.67252742410977</c:v>
              </c:pt>
              <c:pt idx="127">
                <c:v>461.81412007769961</c:v>
              </c:pt>
              <c:pt idx="128">
                <c:v>464.9557127312894</c:v>
              </c:pt>
              <c:pt idx="129">
                <c:v>468.09730538487918</c:v>
              </c:pt>
              <c:pt idx="130">
                <c:v>471.23889803846896</c:v>
              </c:pt>
              <c:pt idx="131">
                <c:v>474.38049069205874</c:v>
              </c:pt>
              <c:pt idx="132">
                <c:v>477.52208334564853</c:v>
              </c:pt>
              <c:pt idx="133">
                <c:v>480.66367599923836</c:v>
              </c:pt>
              <c:pt idx="134">
                <c:v>483.80526865282815</c:v>
              </c:pt>
              <c:pt idx="135">
                <c:v>486.94686130641793</c:v>
              </c:pt>
              <c:pt idx="136">
                <c:v>490.08845396000771</c:v>
              </c:pt>
              <c:pt idx="137">
                <c:v>493.23004661359749</c:v>
              </c:pt>
              <c:pt idx="138">
                <c:v>496.37163926718733</c:v>
              </c:pt>
              <c:pt idx="139">
                <c:v>499.51323192077712</c:v>
              </c:pt>
              <c:pt idx="140">
                <c:v>502.6548245743669</c:v>
              </c:pt>
              <c:pt idx="141">
                <c:v>505.79641722795668</c:v>
              </c:pt>
              <c:pt idx="142">
                <c:v>508.93800988154646</c:v>
              </c:pt>
              <c:pt idx="143">
                <c:v>512.07960253513625</c:v>
              </c:pt>
              <c:pt idx="144">
                <c:v>515.22119518872603</c:v>
              </c:pt>
              <c:pt idx="145">
                <c:v>518.36278784231581</c:v>
              </c:pt>
              <c:pt idx="146">
                <c:v>521.50438049590571</c:v>
              </c:pt>
              <c:pt idx="147">
                <c:v>524.64597314949549</c:v>
              </c:pt>
              <c:pt idx="148">
                <c:v>527.78756580308527</c:v>
              </c:pt>
              <c:pt idx="149">
                <c:v>530.92915845667505</c:v>
              </c:pt>
              <c:pt idx="150">
                <c:v>534.07075111026484</c:v>
              </c:pt>
              <c:pt idx="151">
                <c:v>537.21234376385462</c:v>
              </c:pt>
              <c:pt idx="152">
                <c:v>540.3539364174444</c:v>
              </c:pt>
              <c:pt idx="153">
                <c:v>543.49552907103418</c:v>
              </c:pt>
              <c:pt idx="154">
                <c:v>546.63712172462397</c:v>
              </c:pt>
              <c:pt idx="155">
                <c:v>549.77871437821375</c:v>
              </c:pt>
              <c:pt idx="156">
                <c:v>552.92030703180353</c:v>
              </c:pt>
              <c:pt idx="157">
                <c:v>556.06189968539343</c:v>
              </c:pt>
              <c:pt idx="158">
                <c:v>559.20349233898321</c:v>
              </c:pt>
              <c:pt idx="159">
                <c:v>562.34508499257299</c:v>
              </c:pt>
              <c:pt idx="160">
                <c:v>565.48667764616278</c:v>
              </c:pt>
            </c:numLit>
          </c:cat>
          <c:val>
            <c:numLit>
              <c:formatCode>General</c:formatCode>
              <c:ptCount val="16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3.350832123310622E-4</c:v>
              </c:pt>
              <c:pt idx="17">
                <c:v>3.350832123310622E-4</c:v>
              </c:pt>
              <c:pt idx="18">
                <c:v>1.1169440411035406E-3</c:v>
              </c:pt>
              <c:pt idx="19">
                <c:v>4.0209985479727466E-3</c:v>
              </c:pt>
              <c:pt idx="20">
                <c:v>6.9250530548419526E-3</c:v>
              </c:pt>
              <c:pt idx="21">
                <c:v>9.6057187534904498E-3</c:v>
              </c:pt>
              <c:pt idx="22">
                <c:v>1.2844856472690718E-2</c:v>
              </c:pt>
              <c:pt idx="23">
                <c:v>2.0440075952194794E-2</c:v>
              </c:pt>
              <c:pt idx="24">
                <c:v>2.6359879370043561E-2</c:v>
              </c:pt>
              <c:pt idx="25">
                <c:v>2.9375628281023122E-2</c:v>
              </c:pt>
              <c:pt idx="26">
                <c:v>3.0827655534457724E-2</c:v>
              </c:pt>
              <c:pt idx="27">
                <c:v>3.3620015637216574E-2</c:v>
              </c:pt>
              <c:pt idx="28">
                <c:v>4.0545068692058525E-2</c:v>
              </c:pt>
              <c:pt idx="29">
                <c:v>4.2443873561934548E-2</c:v>
              </c:pt>
              <c:pt idx="30">
                <c:v>3.5183737294761534E-2</c:v>
              </c:pt>
              <c:pt idx="31">
                <c:v>3.5183737294761534E-2</c:v>
              </c:pt>
              <c:pt idx="32">
                <c:v>3.317323802077516E-2</c:v>
              </c:pt>
              <c:pt idx="33">
                <c:v>3.6970847760527198E-2</c:v>
              </c:pt>
              <c:pt idx="34">
                <c:v>3.8869652630403213E-2</c:v>
              </c:pt>
              <c:pt idx="35">
                <c:v>3.7417625376968612E-2</c:v>
              </c:pt>
              <c:pt idx="36">
                <c:v>3.4736959678320113E-2</c:v>
              </c:pt>
              <c:pt idx="37">
                <c:v>3.5295431698871886E-2</c:v>
              </c:pt>
              <c:pt idx="38">
                <c:v>3.3955098849547637E-2</c:v>
              </c:pt>
              <c:pt idx="39">
                <c:v>3.2391377192002684E-2</c:v>
              </c:pt>
              <c:pt idx="40">
                <c:v>3.3731710041326926E-2</c:v>
              </c:pt>
              <c:pt idx="41">
                <c:v>2.9934100301574892E-2</c:v>
              </c:pt>
              <c:pt idx="42">
                <c:v>2.5242935328940019E-2</c:v>
              </c:pt>
              <c:pt idx="43">
                <c:v>2.7365129007036748E-2</c:v>
              </c:pt>
              <c:pt idx="44">
                <c:v>2.6024796157712499E-2</c:v>
              </c:pt>
              <c:pt idx="45">
                <c:v>2.2003797609739754E-2</c:v>
              </c:pt>
              <c:pt idx="46">
                <c:v>2.356751926728471E-2</c:v>
              </c:pt>
              <c:pt idx="47">
                <c:v>2.1668714397408691E-2</c:v>
              </c:pt>
              <c:pt idx="48">
                <c:v>1.8876354294649837E-2</c:v>
              </c:pt>
              <c:pt idx="49">
                <c:v>1.5413827767228862E-2</c:v>
              </c:pt>
              <c:pt idx="50">
                <c:v>1.3403328493242489E-2</c:v>
              </c:pt>
              <c:pt idx="51">
                <c:v>1.2509773260359656E-2</c:v>
              </c:pt>
              <c:pt idx="52">
                <c:v>1.3961800513794259E-2</c:v>
              </c:pt>
              <c:pt idx="53">
                <c:v>9.8291075617111586E-3</c:v>
              </c:pt>
              <c:pt idx="54">
                <c:v>8.4887747123869092E-3</c:v>
              </c:pt>
              <c:pt idx="55">
                <c:v>8.8238579247179715E-3</c:v>
              </c:pt>
              <c:pt idx="56">
                <c:v>6.7016642466212447E-3</c:v>
              </c:pt>
              <c:pt idx="57">
                <c:v>5.6964146096280576E-3</c:v>
              </c:pt>
              <c:pt idx="58">
                <c:v>5.4730258014073496E-3</c:v>
              </c:pt>
              <c:pt idx="59">
                <c:v>4.6911649726348714E-3</c:v>
              </c:pt>
              <c:pt idx="60">
                <c:v>3.5742209315313303E-3</c:v>
              </c:pt>
              <c:pt idx="61">
                <c:v>4.5794705685245169E-3</c:v>
              </c:pt>
              <c:pt idx="62">
                <c:v>3.3508321233106223E-3</c:v>
              </c:pt>
              <c:pt idx="63">
                <c:v>2.7923601027588516E-3</c:v>
              </c:pt>
              <c:pt idx="64">
                <c:v>2.5689712945381436E-3</c:v>
              </c:pt>
              <c:pt idx="65">
                <c:v>2.7923601027588516E-3</c:v>
              </c:pt>
              <c:pt idx="66">
                <c:v>1.563721657544957E-3</c:v>
              </c:pt>
              <c:pt idx="67">
                <c:v>2.1221936780967273E-3</c:v>
              </c:pt>
              <c:pt idx="68">
                <c:v>2.3455824863174357E-3</c:v>
              </c:pt>
              <c:pt idx="69">
                <c:v>1.0052496369931867E-3</c:v>
              </c:pt>
              <c:pt idx="70">
                <c:v>1.3403328493242488E-3</c:v>
              </c:pt>
              <c:pt idx="71">
                <c:v>1.452027253434603E-3</c:v>
              </c:pt>
              <c:pt idx="72">
                <c:v>1.2286384452138948E-3</c:v>
              </c:pt>
              <c:pt idx="73">
                <c:v>1.0052496369931867E-3</c:v>
              </c:pt>
              <c:pt idx="74">
                <c:v>5.5847202055177032E-4</c:v>
              </c:pt>
              <c:pt idx="75">
                <c:v>1.3403328493242488E-3</c:v>
              </c:pt>
              <c:pt idx="76">
                <c:v>7.8186082877247849E-4</c:v>
              </c:pt>
              <c:pt idx="77">
                <c:v>6.701664246621244E-4</c:v>
              </c:pt>
              <c:pt idx="78">
                <c:v>5.5847202055177032E-4</c:v>
              </c:pt>
              <c:pt idx="79">
                <c:v>7.8186082877247849E-4</c:v>
              </c:pt>
              <c:pt idx="80">
                <c:v>4.4677761644141629E-4</c:v>
              </c:pt>
              <c:pt idx="81">
                <c:v>4.4677761644141629E-4</c:v>
              </c:pt>
              <c:pt idx="82">
                <c:v>8.9355523288283257E-4</c:v>
              </c:pt>
              <c:pt idx="83">
                <c:v>2.2338880822070814E-4</c:v>
              </c:pt>
              <c:pt idx="84">
                <c:v>5.5847202055177032E-4</c:v>
              </c:pt>
              <c:pt idx="85">
                <c:v>3.350832123310622E-4</c:v>
              </c:pt>
              <c:pt idx="86">
                <c:v>5.5847202055177032E-4</c:v>
              </c:pt>
              <c:pt idx="87">
                <c:v>4.4677761644141629E-4</c:v>
              </c:pt>
              <c:pt idx="88">
                <c:v>3.350832123310622E-4</c:v>
              </c:pt>
              <c:pt idx="89">
                <c:v>2.2338880822070814E-4</c:v>
              </c:pt>
              <c:pt idx="90">
                <c:v>4.4677761644141629E-4</c:v>
              </c:pt>
              <c:pt idx="91">
                <c:v>0</c:v>
              </c:pt>
              <c:pt idx="92">
                <c:v>6.701664246621244E-4</c:v>
              </c:pt>
              <c:pt idx="93">
                <c:v>3.350832123310622E-4</c:v>
              </c:pt>
              <c:pt idx="94">
                <c:v>1.1169440411035407E-4</c:v>
              </c:pt>
              <c:pt idx="95">
                <c:v>3.350832123310622E-4</c:v>
              </c:pt>
              <c:pt idx="96">
                <c:v>4.4677761644141629E-4</c:v>
              </c:pt>
              <c:pt idx="97">
                <c:v>6.701664246621244E-4</c:v>
              </c:pt>
              <c:pt idx="98">
                <c:v>4.4677761644141629E-4</c:v>
              </c:pt>
              <c:pt idx="99">
                <c:v>4.4677761644141629E-4</c:v>
              </c:pt>
              <c:pt idx="100">
                <c:v>2.2338880822070814E-4</c:v>
              </c:pt>
              <c:pt idx="101">
                <c:v>2.2338880822070814E-4</c:v>
              </c:pt>
              <c:pt idx="102">
                <c:v>4.4677761644141629E-4</c:v>
              </c:pt>
              <c:pt idx="103">
                <c:v>4.4677761644141629E-4</c:v>
              </c:pt>
              <c:pt idx="104">
                <c:v>2.2338880822070814E-4</c:v>
              </c:pt>
              <c:pt idx="105">
                <c:v>3.350832123310622E-4</c:v>
              </c:pt>
              <c:pt idx="106">
                <c:v>1.1169440411035407E-4</c:v>
              </c:pt>
              <c:pt idx="107">
                <c:v>1.1169440411035407E-4</c:v>
              </c:pt>
              <c:pt idx="108">
                <c:v>4.4677761644141629E-4</c:v>
              </c:pt>
              <c:pt idx="109">
                <c:v>1.1169440411035407E-4</c:v>
              </c:pt>
              <c:pt idx="110">
                <c:v>2.2338880822070814E-4</c:v>
              </c:pt>
              <c:pt idx="111">
                <c:v>2.2338880822070814E-4</c:v>
              </c:pt>
              <c:pt idx="112">
                <c:v>3.350832123310622E-4</c:v>
              </c:pt>
              <c:pt idx="113">
                <c:v>2.2338880822070814E-4</c:v>
              </c:pt>
              <c:pt idx="114">
                <c:v>2.2338880822070814E-4</c:v>
              </c:pt>
              <c:pt idx="115">
                <c:v>1.1169440411035407E-4</c:v>
              </c:pt>
              <c:pt idx="116">
                <c:v>3.350832123310622E-4</c:v>
              </c:pt>
              <c:pt idx="117">
                <c:v>1.1169440411035407E-4</c:v>
              </c:pt>
              <c:pt idx="118">
                <c:v>1.1169440411035407E-4</c:v>
              </c:pt>
              <c:pt idx="119">
                <c:v>1.1169440411035407E-4</c:v>
              </c:pt>
              <c:pt idx="120">
                <c:v>2.2338880822070814E-4</c:v>
              </c:pt>
              <c:pt idx="121">
                <c:v>0</c:v>
              </c:pt>
              <c:pt idx="122">
                <c:v>1.1169440411035407E-4</c:v>
              </c:pt>
              <c:pt idx="123">
                <c:v>1.1169440411035407E-4</c:v>
              </c:pt>
              <c:pt idx="124">
                <c:v>4.4677761644141629E-4</c:v>
              </c:pt>
              <c:pt idx="125">
                <c:v>0</c:v>
              </c:pt>
              <c:pt idx="126">
                <c:v>0</c:v>
              </c:pt>
              <c:pt idx="127">
                <c:v>1.1169440411035407E-4</c:v>
              </c:pt>
              <c:pt idx="128">
                <c:v>3.350832123310622E-4</c:v>
              </c:pt>
              <c:pt idx="129">
                <c:v>0</c:v>
              </c:pt>
              <c:pt idx="130">
                <c:v>1.1169440411035407E-4</c:v>
              </c:pt>
              <c:pt idx="131">
                <c:v>3.350832123310622E-4</c:v>
              </c:pt>
              <c:pt idx="132">
                <c:v>2.2338880822070814E-4</c:v>
              </c:pt>
              <c:pt idx="133">
                <c:v>1.1169440411035407E-4</c:v>
              </c:pt>
              <c:pt idx="134">
                <c:v>5.5847202055177032E-4</c:v>
              </c:pt>
              <c:pt idx="135">
                <c:v>1.1169440411035407E-4</c:v>
              </c:pt>
              <c:pt idx="136">
                <c:v>1.1169440411035407E-4</c:v>
              </c:pt>
              <c:pt idx="137">
                <c:v>0</c:v>
              </c:pt>
              <c:pt idx="138">
                <c:v>0</c:v>
              </c:pt>
              <c:pt idx="139">
                <c:v>2.2338880822070814E-4</c:v>
              </c:pt>
              <c:pt idx="140">
                <c:v>1.1169440411035407E-4</c:v>
              </c:pt>
              <c:pt idx="141">
                <c:v>1.1169440411035407E-4</c:v>
              </c:pt>
              <c:pt idx="142">
                <c:v>0</c:v>
              </c:pt>
              <c:pt idx="143">
                <c:v>4.4677761644141629E-4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2.2338880822070814E-4</c:v>
              </c:pt>
              <c:pt idx="148">
                <c:v>2.2338880822070814E-4</c:v>
              </c:pt>
              <c:pt idx="149">
                <c:v>2.2338880822070814E-4</c:v>
              </c:pt>
              <c:pt idx="150">
                <c:v>0</c:v>
              </c:pt>
              <c:pt idx="151">
                <c:v>1.1169440411035407E-4</c:v>
              </c:pt>
              <c:pt idx="152">
                <c:v>1.1169440411035407E-4</c:v>
              </c:pt>
              <c:pt idx="153">
                <c:v>0</c:v>
              </c:pt>
              <c:pt idx="154">
                <c:v>3.350832123310622E-4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1.1169440411035407E-4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EEF-41A1-A20B-6656E6534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0628015"/>
        <c:axId val="950636655"/>
      </c:barChart>
      <c:catAx>
        <c:axId val="9506280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Particle Perimeter (nm)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36655"/>
        <c:crosses val="autoZero"/>
        <c:auto val="1"/>
        <c:lblAlgn val="ctr"/>
        <c:lblOffset val="100"/>
        <c:tickLblSkip val="10"/>
        <c:noMultiLvlLbl val="0"/>
      </c:catAx>
      <c:valAx>
        <c:axId val="9506366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2801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% population of morphology by size Diameter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 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9"/>
              <c:pt idx="0">
                <c:v>30</c:v>
              </c:pt>
              <c:pt idx="1">
                <c:v>40</c:v>
              </c:pt>
              <c:pt idx="2">
                <c:v>50</c:v>
              </c:pt>
              <c:pt idx="3">
                <c:v>60</c:v>
              </c:pt>
              <c:pt idx="4">
                <c:v>70</c:v>
              </c:pt>
              <c:pt idx="5">
                <c:v>80</c:v>
              </c:pt>
              <c:pt idx="6">
                <c:v>90</c:v>
              </c:pt>
              <c:pt idx="7">
                <c:v>100</c:v>
              </c:pt>
              <c:pt idx="8">
                <c:v>110</c:v>
              </c:pt>
              <c:pt idx="9">
                <c:v>120</c:v>
              </c:pt>
              <c:pt idx="10">
                <c:v>130</c:v>
              </c:pt>
              <c:pt idx="11">
                <c:v>140</c:v>
              </c:pt>
              <c:pt idx="12">
                <c:v>150</c:v>
              </c:pt>
              <c:pt idx="13">
                <c:v>160</c:v>
              </c:pt>
              <c:pt idx="14">
                <c:v>170</c:v>
              </c:pt>
              <c:pt idx="15">
                <c:v>180</c:v>
              </c:pt>
              <c:pt idx="16">
                <c:v>190</c:v>
              </c:pt>
              <c:pt idx="17">
                <c:v>200</c:v>
              </c:pt>
              <c:pt idx="18">
                <c:v>210</c:v>
              </c:pt>
            </c:numLit>
          </c:cat>
          <c:val>
            <c:numLit>
              <c:formatCode>General</c:formatCode>
              <c:ptCount val="19"/>
              <c:pt idx="0">
                <c:v>0</c:v>
              </c:pt>
              <c:pt idx="1">
                <c:v>0.971830985915493</c:v>
              </c:pt>
              <c:pt idx="2">
                <c:v>0.85952755905511813</c:v>
              </c:pt>
              <c:pt idx="3">
                <c:v>0.58185771978875422</c:v>
              </c:pt>
              <c:pt idx="4">
                <c:v>0.35663887107119946</c:v>
              </c:pt>
              <c:pt idx="5">
                <c:v>0.21140142517814728</c:v>
              </c:pt>
              <c:pt idx="6">
                <c:v>0.24603174603174602</c:v>
              </c:pt>
              <c:pt idx="7">
                <c:v>0.34090909090909088</c:v>
              </c:pt>
              <c:pt idx="8">
                <c:v>0.13636363636363635</c:v>
              </c:pt>
              <c:pt idx="9">
                <c:v>0.25</c:v>
              </c:pt>
              <c:pt idx="10">
                <c:v>0.1111111111111111</c:v>
              </c:pt>
              <c:pt idx="11">
                <c:v>0.21428571428571427</c:v>
              </c:pt>
              <c:pt idx="12">
                <c:v>6.6666666666666666E-2</c:v>
              </c:pt>
              <c:pt idx="13">
                <c:v>0.33333333333333331</c:v>
              </c:pt>
              <c:pt idx="14">
                <c:v>0</c:v>
              </c:pt>
              <c:pt idx="15">
                <c:v>0</c:v>
              </c:pt>
              <c:pt idx="16">
                <c:v>0.33333333333333331</c:v>
              </c:pt>
              <c:pt idx="17">
                <c:v>0.25</c:v>
              </c:pt>
              <c:pt idx="1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BF7-466A-ABAC-EA0C138FAA35}"/>
            </c:ext>
          </c:extLst>
        </c:ser>
        <c:ser>
          <c:idx val="1"/>
          <c:order val="1"/>
          <c:tx>
            <c:v>Biphasic Split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9"/>
              <c:pt idx="0">
                <c:v>30</c:v>
              </c:pt>
              <c:pt idx="1">
                <c:v>40</c:v>
              </c:pt>
              <c:pt idx="2">
                <c:v>50</c:v>
              </c:pt>
              <c:pt idx="3">
                <c:v>60</c:v>
              </c:pt>
              <c:pt idx="4">
                <c:v>70</c:v>
              </c:pt>
              <c:pt idx="5">
                <c:v>80</c:v>
              </c:pt>
              <c:pt idx="6">
                <c:v>90</c:v>
              </c:pt>
              <c:pt idx="7">
                <c:v>100</c:v>
              </c:pt>
              <c:pt idx="8">
                <c:v>110</c:v>
              </c:pt>
              <c:pt idx="9">
                <c:v>120</c:v>
              </c:pt>
              <c:pt idx="10">
                <c:v>130</c:v>
              </c:pt>
              <c:pt idx="11">
                <c:v>140</c:v>
              </c:pt>
              <c:pt idx="12">
                <c:v>150</c:v>
              </c:pt>
              <c:pt idx="13">
                <c:v>160</c:v>
              </c:pt>
              <c:pt idx="14">
                <c:v>170</c:v>
              </c:pt>
              <c:pt idx="15">
                <c:v>180</c:v>
              </c:pt>
              <c:pt idx="16">
                <c:v>190</c:v>
              </c:pt>
              <c:pt idx="17">
                <c:v>200</c:v>
              </c:pt>
              <c:pt idx="18">
                <c:v>210</c:v>
              </c:pt>
            </c:numLit>
          </c:cat>
          <c:val>
            <c:numLit>
              <c:formatCode>General</c:formatCode>
              <c:ptCount val="19"/>
              <c:pt idx="0">
                <c:v>0</c:v>
              </c:pt>
              <c:pt idx="1">
                <c:v>2.8169014084507043E-2</c:v>
              </c:pt>
              <c:pt idx="2">
                <c:v>0.13511811023622047</c:v>
              </c:pt>
              <c:pt idx="3">
                <c:v>0.36502019260639951</c:v>
              </c:pt>
              <c:pt idx="4">
                <c:v>0.42976266837716487</c:v>
              </c:pt>
              <c:pt idx="5">
                <c:v>0.33966745843230406</c:v>
              </c:pt>
              <c:pt idx="6">
                <c:v>0.31746031746031744</c:v>
              </c:pt>
              <c:pt idx="7">
                <c:v>0.11363636363636363</c:v>
              </c:pt>
              <c:pt idx="8">
                <c:v>0.18181818181818182</c:v>
              </c:pt>
              <c:pt idx="9">
                <c:v>8.3333333333333329E-2</c:v>
              </c:pt>
              <c:pt idx="10">
                <c:v>0.16666666666666666</c:v>
              </c:pt>
              <c:pt idx="11">
                <c:v>7.1428571428571425E-2</c:v>
              </c:pt>
              <c:pt idx="12">
                <c:v>0.13333333333333333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BF7-466A-ABAC-EA0C138FAA35}"/>
            </c:ext>
          </c:extLst>
        </c:ser>
        <c:ser>
          <c:idx val="2"/>
          <c:order val="2"/>
          <c:tx>
            <c:v>Biphasic Dense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9"/>
              <c:pt idx="0">
                <c:v>30</c:v>
              </c:pt>
              <c:pt idx="1">
                <c:v>40</c:v>
              </c:pt>
              <c:pt idx="2">
                <c:v>50</c:v>
              </c:pt>
              <c:pt idx="3">
                <c:v>60</c:v>
              </c:pt>
              <c:pt idx="4">
                <c:v>70</c:v>
              </c:pt>
              <c:pt idx="5">
                <c:v>80</c:v>
              </c:pt>
              <c:pt idx="6">
                <c:v>90</c:v>
              </c:pt>
              <c:pt idx="7">
                <c:v>100</c:v>
              </c:pt>
              <c:pt idx="8">
                <c:v>110</c:v>
              </c:pt>
              <c:pt idx="9">
                <c:v>120</c:v>
              </c:pt>
              <c:pt idx="10">
                <c:v>130</c:v>
              </c:pt>
              <c:pt idx="11">
                <c:v>140</c:v>
              </c:pt>
              <c:pt idx="12">
                <c:v>150</c:v>
              </c:pt>
              <c:pt idx="13">
                <c:v>160</c:v>
              </c:pt>
              <c:pt idx="14">
                <c:v>170</c:v>
              </c:pt>
              <c:pt idx="15">
                <c:v>180</c:v>
              </c:pt>
              <c:pt idx="16">
                <c:v>190</c:v>
              </c:pt>
              <c:pt idx="17">
                <c:v>200</c:v>
              </c:pt>
              <c:pt idx="18">
                <c:v>210</c:v>
              </c:pt>
            </c:numLit>
          </c:cat>
          <c:val>
            <c:numLit>
              <c:formatCode>General</c:formatCode>
              <c:ptCount val="19"/>
              <c:pt idx="0">
                <c:v>0</c:v>
              </c:pt>
              <c:pt idx="1">
                <c:v>0</c:v>
              </c:pt>
              <c:pt idx="2">
                <c:v>5.3543307086614169E-3</c:v>
              </c:pt>
              <c:pt idx="3">
                <c:v>5.3122087604846227E-2</c:v>
              </c:pt>
              <c:pt idx="4">
                <c:v>0.21359846055163567</c:v>
              </c:pt>
              <c:pt idx="5">
                <c:v>0.44893111638954869</c:v>
              </c:pt>
              <c:pt idx="6">
                <c:v>0.43650793650793651</c:v>
              </c:pt>
              <c:pt idx="7">
                <c:v>0.54545454545454541</c:v>
              </c:pt>
              <c:pt idx="8">
                <c:v>0.68181818181818177</c:v>
              </c:pt>
              <c:pt idx="9">
                <c:v>0.66666666666666663</c:v>
              </c:pt>
              <c:pt idx="10">
                <c:v>0.72222222222222221</c:v>
              </c:pt>
              <c:pt idx="11">
                <c:v>0.7142857142857143</c:v>
              </c:pt>
              <c:pt idx="12">
                <c:v>0.8</c:v>
              </c:pt>
              <c:pt idx="13">
                <c:v>0.66666666666666663</c:v>
              </c:pt>
              <c:pt idx="14">
                <c:v>1</c:v>
              </c:pt>
              <c:pt idx="15">
                <c:v>1</c:v>
              </c:pt>
              <c:pt idx="16">
                <c:v>0.66666666666666663</c:v>
              </c:pt>
              <c:pt idx="17">
                <c:v>0.75</c:v>
              </c:pt>
              <c:pt idx="18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2-CBF7-466A-ABAC-EA0C138FA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7209600"/>
        <c:axId val="1147203360"/>
      </c:barChart>
      <c:catAx>
        <c:axId val="1147209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Diameter in 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03360"/>
        <c:crosses val="autoZero"/>
        <c:auto val="1"/>
        <c:lblAlgn val="ctr"/>
        <c:lblOffset val="100"/>
        <c:noMultiLvlLbl val="0"/>
      </c:catAx>
      <c:valAx>
        <c:axId val="1147203360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% of class /   size range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096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% population of morphology by size Perimeter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 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9"/>
              <c:pt idx="0">
                <c:v>94.247779607693786</c:v>
              </c:pt>
              <c:pt idx="1">
                <c:v>125.66370614359172</c:v>
              </c:pt>
              <c:pt idx="2">
                <c:v>157.07963267948966</c:v>
              </c:pt>
              <c:pt idx="3">
                <c:v>188.49555921538757</c:v>
              </c:pt>
              <c:pt idx="4">
                <c:v>219.91148575128551</c:v>
              </c:pt>
              <c:pt idx="5">
                <c:v>251.32741228718345</c:v>
              </c:pt>
              <c:pt idx="6">
                <c:v>282.74333882308139</c:v>
              </c:pt>
              <c:pt idx="7">
                <c:v>314.15926535897933</c:v>
              </c:pt>
              <c:pt idx="8">
                <c:v>345.57519189487726</c:v>
              </c:pt>
              <c:pt idx="9">
                <c:v>376.99111843077515</c:v>
              </c:pt>
              <c:pt idx="10">
                <c:v>408.40704496667308</c:v>
              </c:pt>
              <c:pt idx="11">
                <c:v>439.82297150257102</c:v>
              </c:pt>
              <c:pt idx="12">
                <c:v>471.23889803846896</c:v>
              </c:pt>
              <c:pt idx="13">
                <c:v>502.6548245743669</c:v>
              </c:pt>
              <c:pt idx="14">
                <c:v>534.07075111026484</c:v>
              </c:pt>
              <c:pt idx="15">
                <c:v>565.48667764616278</c:v>
              </c:pt>
              <c:pt idx="16">
                <c:v>596.90260418206071</c:v>
              </c:pt>
              <c:pt idx="17">
                <c:v>628.31853071795865</c:v>
              </c:pt>
              <c:pt idx="18">
                <c:v>659.73445725385659</c:v>
              </c:pt>
            </c:numLit>
          </c:cat>
          <c:val>
            <c:numLit>
              <c:formatCode>General</c:formatCode>
              <c:ptCount val="19"/>
              <c:pt idx="0">
                <c:v>0</c:v>
              </c:pt>
              <c:pt idx="1">
                <c:v>0.96491228070175439</c:v>
              </c:pt>
              <c:pt idx="2">
                <c:v>0.90270055599682286</c:v>
              </c:pt>
              <c:pt idx="3">
                <c:v>0.66497300730390596</c:v>
              </c:pt>
              <c:pt idx="4">
                <c:v>0.41879060469765117</c:v>
              </c:pt>
              <c:pt idx="5">
                <c:v>0.25630252100840334</c:v>
              </c:pt>
              <c:pt idx="6">
                <c:v>0.16438356164383561</c:v>
              </c:pt>
              <c:pt idx="7">
                <c:v>0.35443037974683544</c:v>
              </c:pt>
              <c:pt idx="8">
                <c:v>0.17499999999999999</c:v>
              </c:pt>
              <c:pt idx="9">
                <c:v>0.21212121212121213</c:v>
              </c:pt>
              <c:pt idx="10">
                <c:v>0.20833333333333334</c:v>
              </c:pt>
              <c:pt idx="11">
                <c:v>5.5555555555555552E-2</c:v>
              </c:pt>
              <c:pt idx="12">
                <c:v>0.27272727272727271</c:v>
              </c:pt>
              <c:pt idx="13">
                <c:v>0.125</c:v>
              </c:pt>
              <c:pt idx="14">
                <c:v>0.27272727272727271</c:v>
              </c:pt>
              <c:pt idx="15">
                <c:v>0</c:v>
              </c:pt>
              <c:pt idx="16">
                <c:v>0</c:v>
              </c:pt>
              <c:pt idx="17">
                <c:v>0.25</c:v>
              </c:pt>
              <c:pt idx="1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861-4D4F-A784-E2601B679651}"/>
            </c:ext>
          </c:extLst>
        </c:ser>
        <c:ser>
          <c:idx val="1"/>
          <c:order val="1"/>
          <c:tx>
            <c:v>Biphasic Split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9"/>
              <c:pt idx="0">
                <c:v>94.247779607693786</c:v>
              </c:pt>
              <c:pt idx="1">
                <c:v>125.66370614359172</c:v>
              </c:pt>
              <c:pt idx="2">
                <c:v>157.07963267948966</c:v>
              </c:pt>
              <c:pt idx="3">
                <c:v>188.49555921538757</c:v>
              </c:pt>
              <c:pt idx="4">
                <c:v>219.91148575128551</c:v>
              </c:pt>
              <c:pt idx="5">
                <c:v>251.32741228718345</c:v>
              </c:pt>
              <c:pt idx="6">
                <c:v>282.74333882308139</c:v>
              </c:pt>
              <c:pt idx="7">
                <c:v>314.15926535897933</c:v>
              </c:pt>
              <c:pt idx="8">
                <c:v>345.57519189487726</c:v>
              </c:pt>
              <c:pt idx="9">
                <c:v>376.99111843077515</c:v>
              </c:pt>
              <c:pt idx="10">
                <c:v>408.40704496667308</c:v>
              </c:pt>
              <c:pt idx="11">
                <c:v>439.82297150257102</c:v>
              </c:pt>
              <c:pt idx="12">
                <c:v>471.23889803846896</c:v>
              </c:pt>
              <c:pt idx="13">
                <c:v>502.6548245743669</c:v>
              </c:pt>
              <c:pt idx="14">
                <c:v>534.07075111026484</c:v>
              </c:pt>
              <c:pt idx="15">
                <c:v>565.48667764616278</c:v>
              </c:pt>
              <c:pt idx="16">
                <c:v>596.90260418206071</c:v>
              </c:pt>
              <c:pt idx="17">
                <c:v>628.31853071795865</c:v>
              </c:pt>
              <c:pt idx="18">
                <c:v>659.73445725385659</c:v>
              </c:pt>
            </c:numLit>
          </c:cat>
          <c:val>
            <c:numLit>
              <c:formatCode>General</c:formatCode>
              <c:ptCount val="19"/>
              <c:pt idx="0">
                <c:v>0</c:v>
              </c:pt>
              <c:pt idx="1">
                <c:v>3.5087719298245612E-2</c:v>
              </c:pt>
              <c:pt idx="2">
                <c:v>9.451945988880063E-2</c:v>
              </c:pt>
              <c:pt idx="3">
                <c:v>0.31120990790727215</c:v>
              </c:pt>
              <c:pt idx="4">
                <c:v>0.43778110944527737</c:v>
              </c:pt>
              <c:pt idx="5">
                <c:v>0.38795518207282914</c:v>
              </c:pt>
              <c:pt idx="6">
                <c:v>0.35159817351598172</c:v>
              </c:pt>
              <c:pt idx="7">
                <c:v>0.189873417721519</c:v>
              </c:pt>
              <c:pt idx="8">
                <c:v>0.17499999999999999</c:v>
              </c:pt>
              <c:pt idx="9">
                <c:v>0.18181818181818182</c:v>
              </c:pt>
              <c:pt idx="10">
                <c:v>4.1666666666666664E-2</c:v>
              </c:pt>
              <c:pt idx="11">
                <c:v>0.16666666666666666</c:v>
              </c:pt>
              <c:pt idx="12">
                <c:v>0</c:v>
              </c:pt>
              <c:pt idx="13">
                <c:v>0.125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861-4D4F-A784-E2601B679651}"/>
            </c:ext>
          </c:extLst>
        </c:ser>
        <c:ser>
          <c:idx val="2"/>
          <c:order val="2"/>
          <c:tx>
            <c:v>Biphasic Dense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9"/>
              <c:pt idx="0">
                <c:v>94.247779607693786</c:v>
              </c:pt>
              <c:pt idx="1">
                <c:v>125.66370614359172</c:v>
              </c:pt>
              <c:pt idx="2">
                <c:v>157.07963267948966</c:v>
              </c:pt>
              <c:pt idx="3">
                <c:v>188.49555921538757</c:v>
              </c:pt>
              <c:pt idx="4">
                <c:v>219.91148575128551</c:v>
              </c:pt>
              <c:pt idx="5">
                <c:v>251.32741228718345</c:v>
              </c:pt>
              <c:pt idx="6">
                <c:v>282.74333882308139</c:v>
              </c:pt>
              <c:pt idx="7">
                <c:v>314.15926535897933</c:v>
              </c:pt>
              <c:pt idx="8">
                <c:v>345.57519189487726</c:v>
              </c:pt>
              <c:pt idx="9">
                <c:v>376.99111843077515</c:v>
              </c:pt>
              <c:pt idx="10">
                <c:v>408.40704496667308</c:v>
              </c:pt>
              <c:pt idx="11">
                <c:v>439.82297150257102</c:v>
              </c:pt>
              <c:pt idx="12">
                <c:v>471.23889803846896</c:v>
              </c:pt>
              <c:pt idx="13">
                <c:v>502.6548245743669</c:v>
              </c:pt>
              <c:pt idx="14">
                <c:v>534.07075111026484</c:v>
              </c:pt>
              <c:pt idx="15">
                <c:v>565.48667764616278</c:v>
              </c:pt>
              <c:pt idx="16">
                <c:v>596.90260418206071</c:v>
              </c:pt>
              <c:pt idx="17">
                <c:v>628.31853071795865</c:v>
              </c:pt>
              <c:pt idx="18">
                <c:v>659.73445725385659</c:v>
              </c:pt>
            </c:numLit>
          </c:cat>
          <c:val>
            <c:numLit>
              <c:formatCode>General</c:formatCode>
              <c:ptCount val="19"/>
              <c:pt idx="0">
                <c:v>0</c:v>
              </c:pt>
              <c:pt idx="1">
                <c:v>0</c:v>
              </c:pt>
              <c:pt idx="2">
                <c:v>2.7799841143764893E-3</c:v>
              </c:pt>
              <c:pt idx="3">
                <c:v>2.3817084788821847E-2</c:v>
              </c:pt>
              <c:pt idx="4">
                <c:v>0.14342828585707146</c:v>
              </c:pt>
              <c:pt idx="5">
                <c:v>0.35574229691876752</c:v>
              </c:pt>
              <c:pt idx="6">
                <c:v>0.48401826484018262</c:v>
              </c:pt>
              <c:pt idx="7">
                <c:v>0.45569620253164556</c:v>
              </c:pt>
              <c:pt idx="8">
                <c:v>0.65</c:v>
              </c:pt>
              <c:pt idx="9">
                <c:v>0.60606060606060608</c:v>
              </c:pt>
              <c:pt idx="10">
                <c:v>0.75</c:v>
              </c:pt>
              <c:pt idx="11">
                <c:v>0.77777777777777779</c:v>
              </c:pt>
              <c:pt idx="12">
                <c:v>0.72727272727272729</c:v>
              </c:pt>
              <c:pt idx="13">
                <c:v>0.75</c:v>
              </c:pt>
              <c:pt idx="14">
                <c:v>0.72727272727272729</c:v>
              </c:pt>
              <c:pt idx="15">
                <c:v>1</c:v>
              </c:pt>
              <c:pt idx="16">
                <c:v>1</c:v>
              </c:pt>
              <c:pt idx="17">
                <c:v>0.75</c:v>
              </c:pt>
              <c:pt idx="18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2-8861-4D4F-A784-E2601B679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7209600"/>
        <c:axId val="1147203360"/>
      </c:barChart>
      <c:catAx>
        <c:axId val="1147209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Perimeter in 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03360"/>
        <c:crosses val="autoZero"/>
        <c:auto val="0"/>
        <c:lblAlgn val="ctr"/>
        <c:lblOffset val="100"/>
        <c:tickLblSkip val="1"/>
        <c:noMultiLvlLbl val="0"/>
      </c:catAx>
      <c:valAx>
        <c:axId val="11472033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% of class / size range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09600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Diameter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20</c:v>
              </c:pt>
              <c:pt idx="1">
                <c:v>21</c:v>
              </c:pt>
              <c:pt idx="2">
                <c:v>22</c:v>
              </c:pt>
              <c:pt idx="3">
                <c:v>23</c:v>
              </c:pt>
              <c:pt idx="4">
                <c:v>24</c:v>
              </c:pt>
              <c:pt idx="5">
                <c:v>25</c:v>
              </c:pt>
              <c:pt idx="6">
                <c:v>26</c:v>
              </c:pt>
              <c:pt idx="7">
                <c:v>27</c:v>
              </c:pt>
              <c:pt idx="8">
                <c:v>28</c:v>
              </c:pt>
              <c:pt idx="9">
                <c:v>29</c:v>
              </c:pt>
              <c:pt idx="10">
                <c:v>30</c:v>
              </c:pt>
              <c:pt idx="11">
                <c:v>31</c:v>
              </c:pt>
              <c:pt idx="12">
                <c:v>32</c:v>
              </c:pt>
              <c:pt idx="13">
                <c:v>33</c:v>
              </c:pt>
              <c:pt idx="14">
                <c:v>34</c:v>
              </c:pt>
              <c:pt idx="15">
                <c:v>35</c:v>
              </c:pt>
              <c:pt idx="16">
                <c:v>36</c:v>
              </c:pt>
              <c:pt idx="17">
                <c:v>37</c:v>
              </c:pt>
              <c:pt idx="18">
                <c:v>38</c:v>
              </c:pt>
              <c:pt idx="19">
                <c:v>39</c:v>
              </c:pt>
              <c:pt idx="20">
                <c:v>40</c:v>
              </c:pt>
              <c:pt idx="21">
                <c:v>41</c:v>
              </c:pt>
              <c:pt idx="22">
                <c:v>42</c:v>
              </c:pt>
              <c:pt idx="23">
                <c:v>43</c:v>
              </c:pt>
              <c:pt idx="24">
                <c:v>44</c:v>
              </c:pt>
              <c:pt idx="25">
                <c:v>45</c:v>
              </c:pt>
              <c:pt idx="26">
                <c:v>46</c:v>
              </c:pt>
              <c:pt idx="27">
                <c:v>47</c:v>
              </c:pt>
              <c:pt idx="28">
                <c:v>48</c:v>
              </c:pt>
              <c:pt idx="29">
                <c:v>49</c:v>
              </c:pt>
              <c:pt idx="30">
                <c:v>50</c:v>
              </c:pt>
              <c:pt idx="31">
                <c:v>51</c:v>
              </c:pt>
              <c:pt idx="32">
                <c:v>52</c:v>
              </c:pt>
              <c:pt idx="33">
                <c:v>53</c:v>
              </c:pt>
              <c:pt idx="34">
                <c:v>54</c:v>
              </c:pt>
              <c:pt idx="35">
                <c:v>55</c:v>
              </c:pt>
              <c:pt idx="36">
                <c:v>56</c:v>
              </c:pt>
              <c:pt idx="37">
                <c:v>57</c:v>
              </c:pt>
              <c:pt idx="38">
                <c:v>58</c:v>
              </c:pt>
              <c:pt idx="39">
                <c:v>59</c:v>
              </c:pt>
              <c:pt idx="40">
                <c:v>60</c:v>
              </c:pt>
              <c:pt idx="41">
                <c:v>61</c:v>
              </c:pt>
              <c:pt idx="42">
                <c:v>62</c:v>
              </c:pt>
              <c:pt idx="43">
                <c:v>63</c:v>
              </c:pt>
              <c:pt idx="44">
                <c:v>64</c:v>
              </c:pt>
              <c:pt idx="45">
                <c:v>65</c:v>
              </c:pt>
              <c:pt idx="46">
                <c:v>66</c:v>
              </c:pt>
              <c:pt idx="47">
                <c:v>67</c:v>
              </c:pt>
              <c:pt idx="48">
                <c:v>68</c:v>
              </c:pt>
              <c:pt idx="49">
                <c:v>69</c:v>
              </c:pt>
              <c:pt idx="50">
                <c:v>70</c:v>
              </c:pt>
              <c:pt idx="51">
                <c:v>71</c:v>
              </c:pt>
              <c:pt idx="52">
                <c:v>72</c:v>
              </c:pt>
              <c:pt idx="53">
                <c:v>73</c:v>
              </c:pt>
              <c:pt idx="54">
                <c:v>74</c:v>
              </c:pt>
              <c:pt idx="55">
                <c:v>75</c:v>
              </c:pt>
              <c:pt idx="56">
                <c:v>76</c:v>
              </c:pt>
              <c:pt idx="57">
                <c:v>77</c:v>
              </c:pt>
              <c:pt idx="58">
                <c:v>78</c:v>
              </c:pt>
              <c:pt idx="59">
                <c:v>79</c:v>
              </c:pt>
              <c:pt idx="60">
                <c:v>80</c:v>
              </c:pt>
              <c:pt idx="61">
                <c:v>81</c:v>
              </c:pt>
              <c:pt idx="62">
                <c:v>82</c:v>
              </c:pt>
              <c:pt idx="63">
                <c:v>83</c:v>
              </c:pt>
              <c:pt idx="64">
                <c:v>84</c:v>
              </c:pt>
              <c:pt idx="65">
                <c:v>85</c:v>
              </c:pt>
              <c:pt idx="66">
                <c:v>86</c:v>
              </c:pt>
              <c:pt idx="67">
                <c:v>87</c:v>
              </c:pt>
              <c:pt idx="68">
                <c:v>88</c:v>
              </c:pt>
              <c:pt idx="69">
                <c:v>89</c:v>
              </c:pt>
              <c:pt idx="70">
                <c:v>90</c:v>
              </c:pt>
              <c:pt idx="71">
                <c:v>91</c:v>
              </c:pt>
              <c:pt idx="72">
                <c:v>92</c:v>
              </c:pt>
              <c:pt idx="73">
                <c:v>93</c:v>
              </c:pt>
              <c:pt idx="74">
                <c:v>94</c:v>
              </c:pt>
              <c:pt idx="75">
                <c:v>95</c:v>
              </c:pt>
              <c:pt idx="76">
                <c:v>96</c:v>
              </c:pt>
              <c:pt idx="77">
                <c:v>97</c:v>
              </c:pt>
              <c:pt idx="78">
                <c:v>98</c:v>
              </c:pt>
              <c:pt idx="79">
                <c:v>99</c:v>
              </c:pt>
              <c:pt idx="80">
                <c:v>100</c:v>
              </c:pt>
              <c:pt idx="81">
                <c:v>101</c:v>
              </c:pt>
              <c:pt idx="82">
                <c:v>102</c:v>
              </c:pt>
              <c:pt idx="83">
                <c:v>103</c:v>
              </c:pt>
              <c:pt idx="84">
                <c:v>104</c:v>
              </c:pt>
              <c:pt idx="85">
                <c:v>105</c:v>
              </c:pt>
              <c:pt idx="86">
                <c:v>106</c:v>
              </c:pt>
              <c:pt idx="87">
                <c:v>107</c:v>
              </c:pt>
              <c:pt idx="88">
                <c:v>108</c:v>
              </c:pt>
              <c:pt idx="89">
                <c:v>109</c:v>
              </c:pt>
              <c:pt idx="90">
                <c:v>110</c:v>
              </c:pt>
              <c:pt idx="91">
                <c:v>111</c:v>
              </c:pt>
              <c:pt idx="92">
                <c:v>112</c:v>
              </c:pt>
              <c:pt idx="93">
                <c:v>113</c:v>
              </c:pt>
              <c:pt idx="94">
                <c:v>114</c:v>
              </c:pt>
              <c:pt idx="95">
                <c:v>115</c:v>
              </c:pt>
              <c:pt idx="96">
                <c:v>116</c:v>
              </c:pt>
              <c:pt idx="97">
                <c:v>117</c:v>
              </c:pt>
              <c:pt idx="98">
                <c:v>118</c:v>
              </c:pt>
              <c:pt idx="99">
                <c:v>119</c:v>
              </c:pt>
              <c:pt idx="100">
                <c:v>120</c:v>
              </c:pt>
              <c:pt idx="101">
                <c:v>121</c:v>
              </c:pt>
              <c:pt idx="102">
                <c:v>122</c:v>
              </c:pt>
              <c:pt idx="103">
                <c:v>123</c:v>
              </c:pt>
              <c:pt idx="104">
                <c:v>124</c:v>
              </c:pt>
              <c:pt idx="105">
                <c:v>125</c:v>
              </c:pt>
              <c:pt idx="106">
                <c:v>126</c:v>
              </c:pt>
              <c:pt idx="107">
                <c:v>127</c:v>
              </c:pt>
              <c:pt idx="108">
                <c:v>128</c:v>
              </c:pt>
              <c:pt idx="109">
                <c:v>129</c:v>
              </c:pt>
              <c:pt idx="110">
                <c:v>130</c:v>
              </c:pt>
              <c:pt idx="111">
                <c:v>131</c:v>
              </c:pt>
              <c:pt idx="112">
                <c:v>132</c:v>
              </c:pt>
              <c:pt idx="113">
                <c:v>133</c:v>
              </c:pt>
              <c:pt idx="114">
                <c:v>134</c:v>
              </c:pt>
              <c:pt idx="115">
                <c:v>135</c:v>
              </c:pt>
              <c:pt idx="116">
                <c:v>136</c:v>
              </c:pt>
              <c:pt idx="117">
                <c:v>137</c:v>
              </c:pt>
              <c:pt idx="118">
                <c:v>138</c:v>
              </c:pt>
              <c:pt idx="119">
                <c:v>139</c:v>
              </c:pt>
              <c:pt idx="120">
                <c:v>140</c:v>
              </c:pt>
              <c:pt idx="121">
                <c:v>141</c:v>
              </c:pt>
              <c:pt idx="122">
                <c:v>142</c:v>
              </c:pt>
              <c:pt idx="123">
                <c:v>143</c:v>
              </c:pt>
              <c:pt idx="124">
                <c:v>144</c:v>
              </c:pt>
              <c:pt idx="125">
                <c:v>145</c:v>
              </c:pt>
              <c:pt idx="126">
                <c:v>146</c:v>
              </c:pt>
              <c:pt idx="127">
                <c:v>147</c:v>
              </c:pt>
              <c:pt idx="128">
                <c:v>148</c:v>
              </c:pt>
              <c:pt idx="129">
                <c:v>149</c:v>
              </c:pt>
              <c:pt idx="130">
                <c:v>150</c:v>
              </c:pt>
              <c:pt idx="131">
                <c:v>151</c:v>
              </c:pt>
              <c:pt idx="132">
                <c:v>152</c:v>
              </c:pt>
              <c:pt idx="133">
                <c:v>153</c:v>
              </c:pt>
              <c:pt idx="134">
                <c:v>154</c:v>
              </c:pt>
              <c:pt idx="135">
                <c:v>155</c:v>
              </c:pt>
              <c:pt idx="136">
                <c:v>156</c:v>
              </c:pt>
              <c:pt idx="137">
                <c:v>157</c:v>
              </c:pt>
              <c:pt idx="138">
                <c:v>158</c:v>
              </c:pt>
              <c:pt idx="139">
                <c:v>159</c:v>
              </c:pt>
              <c:pt idx="140">
                <c:v>160</c:v>
              </c:pt>
              <c:pt idx="141">
                <c:v>161</c:v>
              </c:pt>
              <c:pt idx="142">
                <c:v>162</c:v>
              </c:pt>
              <c:pt idx="143">
                <c:v>163</c:v>
              </c:pt>
              <c:pt idx="144">
                <c:v>164</c:v>
              </c:pt>
              <c:pt idx="145">
                <c:v>165</c:v>
              </c:pt>
              <c:pt idx="146">
                <c:v>166</c:v>
              </c:pt>
              <c:pt idx="147">
                <c:v>167</c:v>
              </c:pt>
              <c:pt idx="148">
                <c:v>168</c:v>
              </c:pt>
              <c:pt idx="149">
                <c:v>169</c:v>
              </c:pt>
              <c:pt idx="150">
                <c:v>170</c:v>
              </c:pt>
              <c:pt idx="151">
                <c:v>171</c:v>
              </c:pt>
              <c:pt idx="152">
                <c:v>172</c:v>
              </c:pt>
              <c:pt idx="153">
                <c:v>173</c:v>
              </c:pt>
              <c:pt idx="154">
                <c:v>174</c:v>
              </c:pt>
              <c:pt idx="155">
                <c:v>175</c:v>
              </c:pt>
              <c:pt idx="156">
                <c:v>176</c:v>
              </c:pt>
              <c:pt idx="157">
                <c:v>177</c:v>
              </c:pt>
              <c:pt idx="158">
                <c:v>178</c:v>
              </c:pt>
              <c:pt idx="159">
                <c:v>179</c:v>
              </c:pt>
              <c:pt idx="160">
                <c:v>180</c:v>
              </c:pt>
            </c:numLit>
          </c:cat>
          <c:val>
            <c:numLit>
              <c:formatCode>General</c:formatCode>
              <c:ptCount val="16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1.1163206072784104E-4</c:v>
              </c:pt>
              <c:pt idx="15">
                <c:v>3.348961821835231E-4</c:v>
              </c:pt>
              <c:pt idx="16">
                <c:v>7.8142442509488721E-4</c:v>
              </c:pt>
              <c:pt idx="17">
                <c:v>2.7908015181960259E-3</c:v>
              </c:pt>
              <c:pt idx="18">
                <c:v>4.9118106720250059E-3</c:v>
              </c:pt>
              <c:pt idx="19">
                <c:v>9.2654610404108058E-3</c:v>
              </c:pt>
              <c:pt idx="20">
                <c:v>1.3507479348068766E-2</c:v>
              </c:pt>
              <c:pt idx="21">
                <c:v>2.1210091538289799E-2</c:v>
              </c:pt>
              <c:pt idx="22">
                <c:v>2.6010270149586963E-2</c:v>
              </c:pt>
              <c:pt idx="23">
                <c:v>3.3154722036168788E-2</c:v>
              </c:pt>
              <c:pt idx="24">
                <c:v>3.3266354096896628E-2</c:v>
              </c:pt>
              <c:pt idx="25">
                <c:v>3.4829202947086406E-2</c:v>
              </c:pt>
              <c:pt idx="26">
                <c:v>4.1192230408573345E-2</c:v>
              </c:pt>
              <c:pt idx="27">
                <c:v>4.6997097566421078E-2</c:v>
              </c:pt>
              <c:pt idx="28">
                <c:v>4.1527126590756865E-2</c:v>
              </c:pt>
              <c:pt idx="29">
                <c:v>3.6950212100915383E-2</c:v>
              </c:pt>
              <c:pt idx="30">
                <c:v>3.9294485376200047E-2</c:v>
              </c:pt>
              <c:pt idx="31">
                <c:v>3.7731636526010269E-2</c:v>
              </c:pt>
              <c:pt idx="32">
                <c:v>4.3759767805313689E-2</c:v>
              </c:pt>
              <c:pt idx="33">
                <c:v>3.7731636526010269E-2</c:v>
              </c:pt>
              <c:pt idx="34">
                <c:v>3.7061844161643223E-2</c:v>
              </c:pt>
              <c:pt idx="35">
                <c:v>3.9741013619111407E-2</c:v>
              </c:pt>
              <c:pt idx="36">
                <c:v>3.5945523554364811E-2</c:v>
              </c:pt>
              <c:pt idx="37">
                <c:v>3.5610627372181292E-2</c:v>
              </c:pt>
              <c:pt idx="38">
                <c:v>3.3266354096896628E-2</c:v>
              </c:pt>
              <c:pt idx="39">
                <c:v>3.0587184639428444E-2</c:v>
              </c:pt>
              <c:pt idx="40">
                <c:v>2.7908015181960261E-2</c:v>
              </c:pt>
              <c:pt idx="41">
                <c:v>2.6680062513954009E-2</c:v>
              </c:pt>
              <c:pt idx="42">
                <c:v>2.4447421299397188E-2</c:v>
              </c:pt>
              <c:pt idx="43">
                <c:v>2.3554364813574459E-2</c:v>
              </c:pt>
              <c:pt idx="44">
                <c:v>2.0540299173922749E-2</c:v>
              </c:pt>
              <c:pt idx="45">
                <c:v>1.707970529135968E-2</c:v>
              </c:pt>
              <c:pt idx="46">
                <c:v>1.6409912926992631E-2</c:v>
              </c:pt>
              <c:pt idx="47">
                <c:v>1.2614422862246037E-2</c:v>
              </c:pt>
              <c:pt idx="48">
                <c:v>1.3060951105157401E-2</c:v>
              </c:pt>
              <c:pt idx="49">
                <c:v>1.0716677829872739E-2</c:v>
              </c:pt>
              <c:pt idx="50">
                <c:v>8.9305648582272829E-3</c:v>
              </c:pt>
              <c:pt idx="51">
                <c:v>9.0421969189551244E-3</c:v>
              </c:pt>
              <c:pt idx="52">
                <c:v>6.8095557043983028E-3</c:v>
              </c:pt>
              <c:pt idx="53">
                <c:v>7.5909801294931903E-3</c:v>
              </c:pt>
              <c:pt idx="54">
                <c:v>4.6885465505693237E-3</c:v>
              </c:pt>
              <c:pt idx="55">
                <c:v>3.0140656396517081E-3</c:v>
              </c:pt>
              <c:pt idx="56">
                <c:v>3.1256977003795488E-3</c:v>
              </c:pt>
              <c:pt idx="57">
                <c:v>3.7954900647465951E-3</c:v>
              </c:pt>
              <c:pt idx="58">
                <c:v>3.7954900647465951E-3</c:v>
              </c:pt>
              <c:pt idx="59">
                <c:v>2.7908015181960259E-3</c:v>
              </c:pt>
              <c:pt idx="60">
                <c:v>2.3442732752846618E-3</c:v>
              </c:pt>
              <c:pt idx="61">
                <c:v>1.5628488501897744E-3</c:v>
              </c:pt>
              <c:pt idx="62">
                <c:v>1.8977450323732976E-3</c:v>
              </c:pt>
              <c:pt idx="63">
                <c:v>1.3395847287340924E-3</c:v>
              </c:pt>
              <c:pt idx="64">
                <c:v>1.8977450323732976E-3</c:v>
              </c:pt>
              <c:pt idx="65">
                <c:v>1.6744809109176155E-3</c:v>
              </c:pt>
              <c:pt idx="66">
                <c:v>1.2279526680062515E-3</c:v>
              </c:pt>
              <c:pt idx="67">
                <c:v>1.0046885465505692E-3</c:v>
              </c:pt>
              <c:pt idx="68">
                <c:v>1.2279526680062515E-3</c:v>
              </c:pt>
              <c:pt idx="69">
                <c:v>1.2279526680062515E-3</c:v>
              </c:pt>
              <c:pt idx="70">
                <c:v>1.0046885465505692E-3</c:v>
              </c:pt>
              <c:pt idx="71">
                <c:v>6.6979236436704619E-4</c:v>
              </c:pt>
              <c:pt idx="72">
                <c:v>4.4652824291136416E-4</c:v>
              </c:pt>
              <c:pt idx="73">
                <c:v>5.5816030363920518E-4</c:v>
              </c:pt>
              <c:pt idx="74">
                <c:v>3.348961821835231E-4</c:v>
              </c:pt>
              <c:pt idx="75">
                <c:v>5.5816030363920518E-4</c:v>
              </c:pt>
              <c:pt idx="76">
                <c:v>7.8142442509488721E-4</c:v>
              </c:pt>
              <c:pt idx="77">
                <c:v>6.6979236436704619E-4</c:v>
              </c:pt>
              <c:pt idx="78">
                <c:v>2.2326412145568208E-4</c:v>
              </c:pt>
              <c:pt idx="79">
                <c:v>2.2326412145568208E-4</c:v>
              </c:pt>
              <c:pt idx="80">
                <c:v>4.4652824291136416E-4</c:v>
              </c:pt>
              <c:pt idx="81">
                <c:v>5.5816030363920518E-4</c:v>
              </c:pt>
              <c:pt idx="82">
                <c:v>2.2326412145568208E-4</c:v>
              </c:pt>
              <c:pt idx="83">
                <c:v>7.8142442509488721E-4</c:v>
              </c:pt>
              <c:pt idx="84">
                <c:v>1.1163206072784104E-4</c:v>
              </c:pt>
              <c:pt idx="85">
                <c:v>7.8142442509488721E-4</c:v>
              </c:pt>
              <c:pt idx="86">
                <c:v>2.2326412145568208E-4</c:v>
              </c:pt>
              <c:pt idx="87">
                <c:v>3.348961821835231E-4</c:v>
              </c:pt>
              <c:pt idx="88">
                <c:v>4.4652824291136416E-4</c:v>
              </c:pt>
              <c:pt idx="89">
                <c:v>5.5816030363920518E-4</c:v>
              </c:pt>
              <c:pt idx="90">
                <c:v>8.9305648582272833E-4</c:v>
              </c:pt>
              <c:pt idx="91">
                <c:v>1.1163206072784104E-4</c:v>
              </c:pt>
              <c:pt idx="92">
                <c:v>4.4652824291136416E-4</c:v>
              </c:pt>
              <c:pt idx="93">
                <c:v>3.348961821835231E-4</c:v>
              </c:pt>
              <c:pt idx="94">
                <c:v>3.348961821835231E-4</c:v>
              </c:pt>
              <c:pt idx="95">
                <c:v>1.1163206072784104E-4</c:v>
              </c:pt>
              <c:pt idx="96">
                <c:v>1.1163206072784104E-4</c:v>
              </c:pt>
              <c:pt idx="97">
                <c:v>3.348961821835231E-4</c:v>
              </c:pt>
              <c:pt idx="98">
                <c:v>4.4652824291136416E-4</c:v>
              </c:pt>
              <c:pt idx="99">
                <c:v>2.2326412145568208E-4</c:v>
              </c:pt>
              <c:pt idx="100">
                <c:v>2.2326412145568208E-4</c:v>
              </c:pt>
              <c:pt idx="101">
                <c:v>2.2326412145568208E-4</c:v>
              </c:pt>
              <c:pt idx="102">
                <c:v>5.5816030363920518E-4</c:v>
              </c:pt>
              <c:pt idx="103">
                <c:v>3.348961821835231E-4</c:v>
              </c:pt>
              <c:pt idx="104">
                <c:v>2.2326412145568208E-4</c:v>
              </c:pt>
              <c:pt idx="105">
                <c:v>3.348961821835231E-4</c:v>
              </c:pt>
              <c:pt idx="106">
                <c:v>1.1163206072784104E-4</c:v>
              </c:pt>
              <c:pt idx="107">
                <c:v>1.1163206072784104E-4</c:v>
              </c:pt>
              <c:pt idx="108">
                <c:v>0</c:v>
              </c:pt>
              <c:pt idx="109">
                <c:v>1.1163206072784104E-4</c:v>
              </c:pt>
              <c:pt idx="110">
                <c:v>0</c:v>
              </c:pt>
              <c:pt idx="111">
                <c:v>0</c:v>
              </c:pt>
              <c:pt idx="112">
                <c:v>1.1163206072784104E-4</c:v>
              </c:pt>
              <c:pt idx="113">
                <c:v>3.348961821835231E-4</c:v>
              </c:pt>
              <c:pt idx="114">
                <c:v>1.1163206072784104E-4</c:v>
              </c:pt>
              <c:pt idx="115">
                <c:v>1.1163206072784104E-4</c:v>
              </c:pt>
              <c:pt idx="116">
                <c:v>1.1163206072784104E-4</c:v>
              </c:pt>
              <c:pt idx="117">
                <c:v>3.348961821835231E-4</c:v>
              </c:pt>
              <c:pt idx="118">
                <c:v>1.1163206072784104E-4</c:v>
              </c:pt>
              <c:pt idx="119">
                <c:v>2.2326412145568208E-4</c:v>
              </c:pt>
              <c:pt idx="120">
                <c:v>1.1163206072784104E-4</c:v>
              </c:pt>
              <c:pt idx="121">
                <c:v>0</c:v>
              </c:pt>
              <c:pt idx="122">
                <c:v>1.1163206072784104E-4</c:v>
              </c:pt>
              <c:pt idx="123">
                <c:v>4.4652824291136416E-4</c:v>
              </c:pt>
              <c:pt idx="124">
                <c:v>1.1163206072784104E-4</c:v>
              </c:pt>
              <c:pt idx="125">
                <c:v>0</c:v>
              </c:pt>
              <c:pt idx="126">
                <c:v>2.2326412145568208E-4</c:v>
              </c:pt>
              <c:pt idx="127">
                <c:v>2.2326412145568208E-4</c:v>
              </c:pt>
              <c:pt idx="128">
                <c:v>3.348961821835231E-4</c:v>
              </c:pt>
              <c:pt idx="129">
                <c:v>1.1163206072784104E-4</c:v>
              </c:pt>
              <c:pt idx="130">
                <c:v>1.1163206072784104E-4</c:v>
              </c:pt>
              <c:pt idx="131">
                <c:v>0</c:v>
              </c:pt>
              <c:pt idx="132">
                <c:v>0</c:v>
              </c:pt>
              <c:pt idx="133">
                <c:v>2.2326412145568208E-4</c:v>
              </c:pt>
              <c:pt idx="134">
                <c:v>1.1163206072784104E-4</c:v>
              </c:pt>
              <c:pt idx="135">
                <c:v>2.2326412145568208E-4</c:v>
              </c:pt>
              <c:pt idx="136">
                <c:v>1.1163206072784104E-4</c:v>
              </c:pt>
              <c:pt idx="137">
                <c:v>1.1163206072784104E-4</c:v>
              </c:pt>
              <c:pt idx="138">
                <c:v>2.2326412145568208E-4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1.1163206072784104E-4</c:v>
              </c:pt>
              <c:pt idx="146">
                <c:v>1.1163206072784104E-4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1.1163206072784104E-4</c:v>
              </c:pt>
              <c:pt idx="159">
                <c:v>2.2326412145568208E-4</c:v>
              </c:pt>
              <c:pt idx="160">
                <c:v>1.1163206072784104E-4</c:v>
              </c:pt>
            </c:numLit>
          </c:val>
          <c:extLst>
            <c:ext xmlns:c16="http://schemas.microsoft.com/office/drawing/2014/chart" uri="{C3380CC4-5D6E-409C-BE32-E72D297353CC}">
              <c16:uniqueId val="{00000000-67DD-4E7E-83CB-0851FC86C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0628015"/>
        <c:axId val="950636655"/>
      </c:barChart>
      <c:catAx>
        <c:axId val="9506280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Particle Diameter (nm)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36655"/>
        <c:crosses val="autoZero"/>
        <c:auto val="1"/>
        <c:lblAlgn val="ctr"/>
        <c:lblOffset val="100"/>
        <c:tickLblSkip val="10"/>
        <c:noMultiLvlLbl val="0"/>
      </c:catAx>
      <c:valAx>
        <c:axId val="9506366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2801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Relative Particle Size Distribution Diameter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 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20</c:v>
              </c:pt>
              <c:pt idx="1">
                <c:v>21</c:v>
              </c:pt>
              <c:pt idx="2">
                <c:v>22</c:v>
              </c:pt>
              <c:pt idx="3">
                <c:v>23</c:v>
              </c:pt>
              <c:pt idx="4">
                <c:v>24</c:v>
              </c:pt>
              <c:pt idx="5">
                <c:v>25</c:v>
              </c:pt>
              <c:pt idx="6">
                <c:v>26</c:v>
              </c:pt>
              <c:pt idx="7">
                <c:v>27</c:v>
              </c:pt>
              <c:pt idx="8">
                <c:v>28</c:v>
              </c:pt>
              <c:pt idx="9">
                <c:v>29</c:v>
              </c:pt>
              <c:pt idx="10">
                <c:v>30</c:v>
              </c:pt>
              <c:pt idx="11">
                <c:v>31</c:v>
              </c:pt>
              <c:pt idx="12">
                <c:v>32</c:v>
              </c:pt>
              <c:pt idx="13">
                <c:v>33</c:v>
              </c:pt>
              <c:pt idx="14">
                <c:v>34</c:v>
              </c:pt>
              <c:pt idx="15">
                <c:v>35</c:v>
              </c:pt>
              <c:pt idx="16">
                <c:v>36</c:v>
              </c:pt>
              <c:pt idx="17">
                <c:v>37</c:v>
              </c:pt>
              <c:pt idx="18">
                <c:v>38</c:v>
              </c:pt>
              <c:pt idx="19">
                <c:v>39</c:v>
              </c:pt>
              <c:pt idx="20">
                <c:v>40</c:v>
              </c:pt>
              <c:pt idx="21">
                <c:v>41</c:v>
              </c:pt>
              <c:pt idx="22">
                <c:v>42</c:v>
              </c:pt>
              <c:pt idx="23">
                <c:v>43</c:v>
              </c:pt>
              <c:pt idx="24">
                <c:v>44</c:v>
              </c:pt>
              <c:pt idx="25">
                <c:v>45</c:v>
              </c:pt>
              <c:pt idx="26">
                <c:v>46</c:v>
              </c:pt>
              <c:pt idx="27">
                <c:v>47</c:v>
              </c:pt>
              <c:pt idx="28">
                <c:v>48</c:v>
              </c:pt>
              <c:pt idx="29">
                <c:v>49</c:v>
              </c:pt>
              <c:pt idx="30">
                <c:v>50</c:v>
              </c:pt>
              <c:pt idx="31">
                <c:v>51</c:v>
              </c:pt>
              <c:pt idx="32">
                <c:v>52</c:v>
              </c:pt>
              <c:pt idx="33">
                <c:v>53</c:v>
              </c:pt>
              <c:pt idx="34">
                <c:v>54</c:v>
              </c:pt>
              <c:pt idx="35">
                <c:v>55</c:v>
              </c:pt>
              <c:pt idx="36">
                <c:v>56</c:v>
              </c:pt>
              <c:pt idx="37">
                <c:v>57</c:v>
              </c:pt>
              <c:pt idx="38">
                <c:v>58</c:v>
              </c:pt>
              <c:pt idx="39">
                <c:v>59</c:v>
              </c:pt>
              <c:pt idx="40">
                <c:v>60</c:v>
              </c:pt>
              <c:pt idx="41">
                <c:v>61</c:v>
              </c:pt>
              <c:pt idx="42">
                <c:v>62</c:v>
              </c:pt>
              <c:pt idx="43">
                <c:v>63</c:v>
              </c:pt>
              <c:pt idx="44">
                <c:v>64</c:v>
              </c:pt>
              <c:pt idx="45">
                <c:v>65</c:v>
              </c:pt>
              <c:pt idx="46">
                <c:v>66</c:v>
              </c:pt>
              <c:pt idx="47">
                <c:v>67</c:v>
              </c:pt>
              <c:pt idx="48">
                <c:v>68</c:v>
              </c:pt>
              <c:pt idx="49">
                <c:v>69</c:v>
              </c:pt>
              <c:pt idx="50">
                <c:v>70</c:v>
              </c:pt>
              <c:pt idx="51">
                <c:v>71</c:v>
              </c:pt>
              <c:pt idx="52">
                <c:v>72</c:v>
              </c:pt>
              <c:pt idx="53">
                <c:v>73</c:v>
              </c:pt>
              <c:pt idx="54">
                <c:v>74</c:v>
              </c:pt>
              <c:pt idx="55">
                <c:v>75</c:v>
              </c:pt>
              <c:pt idx="56">
                <c:v>76</c:v>
              </c:pt>
              <c:pt idx="57">
                <c:v>77</c:v>
              </c:pt>
              <c:pt idx="58">
                <c:v>78</c:v>
              </c:pt>
              <c:pt idx="59">
                <c:v>79</c:v>
              </c:pt>
              <c:pt idx="60">
                <c:v>80</c:v>
              </c:pt>
              <c:pt idx="61">
                <c:v>81</c:v>
              </c:pt>
              <c:pt idx="62">
                <c:v>82</c:v>
              </c:pt>
              <c:pt idx="63">
                <c:v>83</c:v>
              </c:pt>
              <c:pt idx="64">
                <c:v>84</c:v>
              </c:pt>
              <c:pt idx="65">
                <c:v>85</c:v>
              </c:pt>
              <c:pt idx="66">
                <c:v>86</c:v>
              </c:pt>
              <c:pt idx="67">
                <c:v>87</c:v>
              </c:pt>
              <c:pt idx="68">
                <c:v>88</c:v>
              </c:pt>
              <c:pt idx="69">
                <c:v>89</c:v>
              </c:pt>
              <c:pt idx="70">
                <c:v>90</c:v>
              </c:pt>
              <c:pt idx="71">
                <c:v>91</c:v>
              </c:pt>
              <c:pt idx="72">
                <c:v>92</c:v>
              </c:pt>
              <c:pt idx="73">
                <c:v>93</c:v>
              </c:pt>
              <c:pt idx="74">
                <c:v>94</c:v>
              </c:pt>
              <c:pt idx="75">
                <c:v>95</c:v>
              </c:pt>
              <c:pt idx="76">
                <c:v>96</c:v>
              </c:pt>
              <c:pt idx="77">
                <c:v>97</c:v>
              </c:pt>
              <c:pt idx="78">
                <c:v>98</c:v>
              </c:pt>
              <c:pt idx="79">
                <c:v>99</c:v>
              </c:pt>
              <c:pt idx="80">
                <c:v>100</c:v>
              </c:pt>
              <c:pt idx="81">
                <c:v>101</c:v>
              </c:pt>
              <c:pt idx="82">
                <c:v>102</c:v>
              </c:pt>
              <c:pt idx="83">
                <c:v>103</c:v>
              </c:pt>
              <c:pt idx="84">
                <c:v>104</c:v>
              </c:pt>
              <c:pt idx="85">
                <c:v>105</c:v>
              </c:pt>
              <c:pt idx="86">
                <c:v>106</c:v>
              </c:pt>
              <c:pt idx="87">
                <c:v>107</c:v>
              </c:pt>
              <c:pt idx="88">
                <c:v>108</c:v>
              </c:pt>
              <c:pt idx="89">
                <c:v>109</c:v>
              </c:pt>
              <c:pt idx="90">
                <c:v>110</c:v>
              </c:pt>
              <c:pt idx="91">
                <c:v>111</c:v>
              </c:pt>
              <c:pt idx="92">
                <c:v>112</c:v>
              </c:pt>
              <c:pt idx="93">
                <c:v>113</c:v>
              </c:pt>
              <c:pt idx="94">
                <c:v>114</c:v>
              </c:pt>
              <c:pt idx="95">
                <c:v>115</c:v>
              </c:pt>
              <c:pt idx="96">
                <c:v>116</c:v>
              </c:pt>
              <c:pt idx="97">
                <c:v>117</c:v>
              </c:pt>
              <c:pt idx="98">
                <c:v>118</c:v>
              </c:pt>
              <c:pt idx="99">
                <c:v>119</c:v>
              </c:pt>
              <c:pt idx="100">
                <c:v>120</c:v>
              </c:pt>
              <c:pt idx="101">
                <c:v>121</c:v>
              </c:pt>
              <c:pt idx="102">
                <c:v>122</c:v>
              </c:pt>
              <c:pt idx="103">
                <c:v>123</c:v>
              </c:pt>
              <c:pt idx="104">
                <c:v>124</c:v>
              </c:pt>
              <c:pt idx="105">
                <c:v>125</c:v>
              </c:pt>
              <c:pt idx="106">
                <c:v>126</c:v>
              </c:pt>
              <c:pt idx="107">
                <c:v>127</c:v>
              </c:pt>
              <c:pt idx="108">
                <c:v>128</c:v>
              </c:pt>
              <c:pt idx="109">
                <c:v>129</c:v>
              </c:pt>
              <c:pt idx="110">
                <c:v>130</c:v>
              </c:pt>
              <c:pt idx="111">
                <c:v>131</c:v>
              </c:pt>
              <c:pt idx="112">
                <c:v>132</c:v>
              </c:pt>
              <c:pt idx="113">
                <c:v>133</c:v>
              </c:pt>
              <c:pt idx="114">
                <c:v>134</c:v>
              </c:pt>
              <c:pt idx="115">
                <c:v>135</c:v>
              </c:pt>
              <c:pt idx="116">
                <c:v>136</c:v>
              </c:pt>
              <c:pt idx="117">
                <c:v>137</c:v>
              </c:pt>
              <c:pt idx="118">
                <c:v>138</c:v>
              </c:pt>
              <c:pt idx="119">
                <c:v>139</c:v>
              </c:pt>
              <c:pt idx="120">
                <c:v>140</c:v>
              </c:pt>
              <c:pt idx="121">
                <c:v>141</c:v>
              </c:pt>
              <c:pt idx="122">
                <c:v>142</c:v>
              </c:pt>
              <c:pt idx="123">
                <c:v>143</c:v>
              </c:pt>
              <c:pt idx="124">
                <c:v>144</c:v>
              </c:pt>
              <c:pt idx="125">
                <c:v>145</c:v>
              </c:pt>
              <c:pt idx="126">
                <c:v>146</c:v>
              </c:pt>
              <c:pt idx="127">
                <c:v>147</c:v>
              </c:pt>
              <c:pt idx="128">
                <c:v>148</c:v>
              </c:pt>
              <c:pt idx="129">
                <c:v>149</c:v>
              </c:pt>
              <c:pt idx="130">
                <c:v>150</c:v>
              </c:pt>
              <c:pt idx="131">
                <c:v>151</c:v>
              </c:pt>
              <c:pt idx="132">
                <c:v>152</c:v>
              </c:pt>
              <c:pt idx="133">
                <c:v>153</c:v>
              </c:pt>
              <c:pt idx="134">
                <c:v>154</c:v>
              </c:pt>
              <c:pt idx="135">
                <c:v>155</c:v>
              </c:pt>
              <c:pt idx="136">
                <c:v>156</c:v>
              </c:pt>
              <c:pt idx="137">
                <c:v>157</c:v>
              </c:pt>
              <c:pt idx="138">
                <c:v>158</c:v>
              </c:pt>
              <c:pt idx="139">
                <c:v>159</c:v>
              </c:pt>
              <c:pt idx="140">
                <c:v>160</c:v>
              </c:pt>
              <c:pt idx="141">
                <c:v>161</c:v>
              </c:pt>
              <c:pt idx="142">
                <c:v>162</c:v>
              </c:pt>
              <c:pt idx="143">
                <c:v>163</c:v>
              </c:pt>
              <c:pt idx="144">
                <c:v>164</c:v>
              </c:pt>
              <c:pt idx="145">
                <c:v>165</c:v>
              </c:pt>
              <c:pt idx="146">
                <c:v>166</c:v>
              </c:pt>
              <c:pt idx="147">
                <c:v>167</c:v>
              </c:pt>
              <c:pt idx="148">
                <c:v>168</c:v>
              </c:pt>
              <c:pt idx="149">
                <c:v>169</c:v>
              </c:pt>
              <c:pt idx="150">
                <c:v>170</c:v>
              </c:pt>
              <c:pt idx="151">
                <c:v>171</c:v>
              </c:pt>
              <c:pt idx="152">
                <c:v>172</c:v>
              </c:pt>
              <c:pt idx="153">
                <c:v>173</c:v>
              </c:pt>
              <c:pt idx="154">
                <c:v>174</c:v>
              </c:pt>
              <c:pt idx="155">
                <c:v>175</c:v>
              </c:pt>
              <c:pt idx="156">
                <c:v>176</c:v>
              </c:pt>
              <c:pt idx="157">
                <c:v>177</c:v>
              </c:pt>
              <c:pt idx="158">
                <c:v>178</c:v>
              </c:pt>
              <c:pt idx="159">
                <c:v>179</c:v>
              </c:pt>
              <c:pt idx="160">
                <c:v>180</c:v>
              </c:pt>
            </c:numLit>
          </c:cat>
          <c:val>
            <c:numLit>
              <c:formatCode>General</c:formatCode>
              <c:ptCount val="16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1.1163206072784104E-4</c:v>
              </c:pt>
              <c:pt idx="15">
                <c:v>3.348961821835231E-4</c:v>
              </c:pt>
              <c:pt idx="16">
                <c:v>7.8142442509488721E-4</c:v>
              </c:pt>
              <c:pt idx="17">
                <c:v>2.7908015181960259E-3</c:v>
              </c:pt>
              <c:pt idx="18">
                <c:v>4.8001786112971644E-3</c:v>
              </c:pt>
              <c:pt idx="19">
                <c:v>8.9305648582272829E-3</c:v>
              </c:pt>
              <c:pt idx="20">
                <c:v>1.3060951105157401E-2</c:v>
              </c:pt>
              <c:pt idx="21">
                <c:v>2.0205402991739226E-2</c:v>
              </c:pt>
              <c:pt idx="22">
                <c:v>2.5228845724492074E-2</c:v>
              </c:pt>
              <c:pt idx="23">
                <c:v>3.0810448760884127E-2</c:v>
              </c:pt>
              <c:pt idx="24">
                <c:v>3.0698816700156284E-2</c:v>
              </c:pt>
              <c:pt idx="25">
                <c:v>3.0810448760884127E-2</c:v>
              </c:pt>
              <c:pt idx="26">
                <c:v>3.5164099129269925E-2</c:v>
              </c:pt>
              <c:pt idx="27">
                <c:v>4.1192230408573345E-2</c:v>
              </c:pt>
              <c:pt idx="28">
                <c:v>3.3266354096896628E-2</c:v>
              </c:pt>
              <c:pt idx="29">
                <c:v>2.813127930341594E-2</c:v>
              </c:pt>
              <c:pt idx="30">
                <c:v>2.9135967849966509E-2</c:v>
              </c:pt>
              <c:pt idx="31">
                <c:v>2.6568430453226165E-2</c:v>
              </c:pt>
              <c:pt idx="32">
                <c:v>3.114534494306765E-2</c:v>
              </c:pt>
              <c:pt idx="33">
                <c:v>2.4000893056485822E-2</c:v>
              </c:pt>
              <c:pt idx="34">
                <c:v>2.1433355659745478E-2</c:v>
              </c:pt>
              <c:pt idx="35">
                <c:v>2.4447421299397188E-2</c:v>
              </c:pt>
              <c:pt idx="36">
                <c:v>2.1991515963384684E-2</c:v>
              </c:pt>
              <c:pt idx="37">
                <c:v>1.9089082384460818E-2</c:v>
              </c:pt>
              <c:pt idx="38">
                <c:v>1.5963384684081268E-2</c:v>
              </c:pt>
              <c:pt idx="39">
                <c:v>1.2502790801518195E-2</c:v>
              </c:pt>
              <c:pt idx="40">
                <c:v>1.1944630497878991E-2</c:v>
              </c:pt>
              <c:pt idx="41">
                <c:v>9.6003572225943287E-3</c:v>
              </c:pt>
              <c:pt idx="42">
                <c:v>1.1386470194239785E-2</c:v>
              </c:pt>
              <c:pt idx="43">
                <c:v>7.5909801294931903E-3</c:v>
              </c:pt>
              <c:pt idx="44">
                <c:v>8.8189327974994413E-3</c:v>
              </c:pt>
              <c:pt idx="45">
                <c:v>6.5862915829426215E-3</c:v>
              </c:pt>
              <c:pt idx="46">
                <c:v>5.5816030363920518E-3</c:v>
              </c:pt>
              <c:pt idx="47">
                <c:v>3.3489618218352311E-3</c:v>
              </c:pt>
              <c:pt idx="48">
                <c:v>3.2373297611073899E-3</c:v>
              </c:pt>
              <c:pt idx="49">
                <c:v>4.1303862469301185E-3</c:v>
              </c:pt>
              <c:pt idx="50">
                <c:v>1.7861129716454567E-3</c:v>
              </c:pt>
              <c:pt idx="51">
                <c:v>2.3442732752846618E-3</c:v>
              </c:pt>
              <c:pt idx="52">
                <c:v>1.6744809109176155E-3</c:v>
              </c:pt>
              <c:pt idx="53">
                <c:v>1.7861129716454567E-3</c:v>
              </c:pt>
              <c:pt idx="54">
                <c:v>6.6979236436704619E-4</c:v>
              </c:pt>
              <c:pt idx="55">
                <c:v>5.5816030363920518E-4</c:v>
              </c:pt>
              <c:pt idx="56">
                <c:v>5.5816030363920518E-4</c:v>
              </c:pt>
              <c:pt idx="57">
                <c:v>7.8142442509488721E-4</c:v>
              </c:pt>
              <c:pt idx="58">
                <c:v>8.9305648582272833E-4</c:v>
              </c:pt>
              <c:pt idx="59">
                <c:v>3.348961821835231E-4</c:v>
              </c:pt>
              <c:pt idx="60">
                <c:v>3.348961821835231E-4</c:v>
              </c:pt>
              <c:pt idx="61">
                <c:v>3.348961821835231E-4</c:v>
              </c:pt>
              <c:pt idx="62">
                <c:v>4.4652824291136416E-4</c:v>
              </c:pt>
              <c:pt idx="63">
                <c:v>1.1163206072784104E-4</c:v>
              </c:pt>
              <c:pt idx="64">
                <c:v>1.1163206072784104E-4</c:v>
              </c:pt>
              <c:pt idx="65">
                <c:v>4.4652824291136416E-4</c:v>
              </c:pt>
              <c:pt idx="66">
                <c:v>6.6979236436704619E-4</c:v>
              </c:pt>
              <c:pt idx="67">
                <c:v>2.2326412145568208E-4</c:v>
              </c:pt>
              <c:pt idx="68">
                <c:v>5.5816030363920518E-4</c:v>
              </c:pt>
              <c:pt idx="69">
                <c:v>4.4652824291136416E-4</c:v>
              </c:pt>
              <c:pt idx="70">
                <c:v>1.1163206072784104E-4</c:v>
              </c:pt>
              <c:pt idx="71">
                <c:v>2.2326412145568208E-4</c:v>
              </c:pt>
              <c:pt idx="72">
                <c:v>3.348961821835231E-4</c:v>
              </c:pt>
              <c:pt idx="73">
                <c:v>1.1163206072784104E-4</c:v>
              </c:pt>
              <c:pt idx="74">
                <c:v>2.2326412145568208E-4</c:v>
              </c:pt>
              <c:pt idx="75">
                <c:v>2.2326412145568208E-4</c:v>
              </c:pt>
              <c:pt idx="76">
                <c:v>1.1163206072784104E-4</c:v>
              </c:pt>
              <c:pt idx="77">
                <c:v>1.1163206072784104E-4</c:v>
              </c:pt>
              <c:pt idx="78">
                <c:v>0</c:v>
              </c:pt>
              <c:pt idx="79">
                <c:v>1.1163206072784104E-4</c:v>
              </c:pt>
              <c:pt idx="80">
                <c:v>2.2326412145568208E-4</c:v>
              </c:pt>
              <c:pt idx="81">
                <c:v>0</c:v>
              </c:pt>
              <c:pt idx="82">
                <c:v>0</c:v>
              </c:pt>
              <c:pt idx="83">
                <c:v>1.1163206072784104E-4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2.2326412145568208E-4</c:v>
              </c:pt>
              <c:pt idx="88">
                <c:v>0</c:v>
              </c:pt>
              <c:pt idx="89">
                <c:v>1.1163206072784104E-4</c:v>
              </c:pt>
              <c:pt idx="90">
                <c:v>2.2326412145568208E-4</c:v>
              </c:pt>
              <c:pt idx="91">
                <c:v>0</c:v>
              </c:pt>
              <c:pt idx="92">
                <c:v>1.1163206072784104E-4</c:v>
              </c:pt>
              <c:pt idx="93">
                <c:v>0</c:v>
              </c:pt>
              <c:pt idx="94">
                <c:v>1.1163206072784104E-4</c:v>
              </c:pt>
              <c:pt idx="95">
                <c:v>0</c:v>
              </c:pt>
              <c:pt idx="96">
                <c:v>1.1163206072784104E-4</c:v>
              </c:pt>
              <c:pt idx="97">
                <c:v>1.1163206072784104E-4</c:v>
              </c:pt>
              <c:pt idx="98">
                <c:v>1.1163206072784104E-4</c:v>
              </c:pt>
              <c:pt idx="99">
                <c:v>1.1163206072784104E-4</c:v>
              </c:pt>
              <c:pt idx="100">
                <c:v>0</c:v>
              </c:pt>
              <c:pt idx="101">
                <c:v>0</c:v>
              </c:pt>
              <c:pt idx="102">
                <c:v>1.1163206072784104E-4</c:v>
              </c:pt>
              <c:pt idx="103">
                <c:v>0</c:v>
              </c:pt>
              <c:pt idx="104">
                <c:v>1.1163206072784104E-4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1.1163206072784104E-4</c:v>
              </c:pt>
              <c:pt idx="118">
                <c:v>1.1163206072784104E-4</c:v>
              </c:pt>
              <c:pt idx="119">
                <c:v>1.1163206072784104E-4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1.1163206072784104E-4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1.1163206072784104E-4</c:v>
              </c:pt>
              <c:pt idx="136">
                <c:v>0</c:v>
              </c:pt>
              <c:pt idx="137">
                <c:v>0</c:v>
              </c:pt>
              <c:pt idx="138">
                <c:v>2.2326412145568208E-4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A3F-4FD2-A11F-6A50A155F8C7}"/>
            </c:ext>
          </c:extLst>
        </c:ser>
        <c:ser>
          <c:idx val="1"/>
          <c:order val="1"/>
          <c:tx>
            <c:v>Biphasic Split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20</c:v>
              </c:pt>
              <c:pt idx="1">
                <c:v>21</c:v>
              </c:pt>
              <c:pt idx="2">
                <c:v>22</c:v>
              </c:pt>
              <c:pt idx="3">
                <c:v>23</c:v>
              </c:pt>
              <c:pt idx="4">
                <c:v>24</c:v>
              </c:pt>
              <c:pt idx="5">
                <c:v>25</c:v>
              </c:pt>
              <c:pt idx="6">
                <c:v>26</c:v>
              </c:pt>
              <c:pt idx="7">
                <c:v>27</c:v>
              </c:pt>
              <c:pt idx="8">
                <c:v>28</c:v>
              </c:pt>
              <c:pt idx="9">
                <c:v>29</c:v>
              </c:pt>
              <c:pt idx="10">
                <c:v>30</c:v>
              </c:pt>
              <c:pt idx="11">
                <c:v>31</c:v>
              </c:pt>
              <c:pt idx="12">
                <c:v>32</c:v>
              </c:pt>
              <c:pt idx="13">
                <c:v>33</c:v>
              </c:pt>
              <c:pt idx="14">
                <c:v>34</c:v>
              </c:pt>
              <c:pt idx="15">
                <c:v>35</c:v>
              </c:pt>
              <c:pt idx="16">
                <c:v>36</c:v>
              </c:pt>
              <c:pt idx="17">
                <c:v>37</c:v>
              </c:pt>
              <c:pt idx="18">
                <c:v>38</c:v>
              </c:pt>
              <c:pt idx="19">
                <c:v>39</c:v>
              </c:pt>
              <c:pt idx="20">
                <c:v>40</c:v>
              </c:pt>
              <c:pt idx="21">
                <c:v>41</c:v>
              </c:pt>
              <c:pt idx="22">
                <c:v>42</c:v>
              </c:pt>
              <c:pt idx="23">
                <c:v>43</c:v>
              </c:pt>
              <c:pt idx="24">
                <c:v>44</c:v>
              </c:pt>
              <c:pt idx="25">
                <c:v>45</c:v>
              </c:pt>
              <c:pt idx="26">
                <c:v>46</c:v>
              </c:pt>
              <c:pt idx="27">
                <c:v>47</c:v>
              </c:pt>
              <c:pt idx="28">
                <c:v>48</c:v>
              </c:pt>
              <c:pt idx="29">
                <c:v>49</c:v>
              </c:pt>
              <c:pt idx="30">
                <c:v>50</c:v>
              </c:pt>
              <c:pt idx="31">
                <c:v>51</c:v>
              </c:pt>
              <c:pt idx="32">
                <c:v>52</c:v>
              </c:pt>
              <c:pt idx="33">
                <c:v>53</c:v>
              </c:pt>
              <c:pt idx="34">
                <c:v>54</c:v>
              </c:pt>
              <c:pt idx="35">
                <c:v>55</c:v>
              </c:pt>
              <c:pt idx="36">
                <c:v>56</c:v>
              </c:pt>
              <c:pt idx="37">
                <c:v>57</c:v>
              </c:pt>
              <c:pt idx="38">
                <c:v>58</c:v>
              </c:pt>
              <c:pt idx="39">
                <c:v>59</c:v>
              </c:pt>
              <c:pt idx="40">
                <c:v>60</c:v>
              </c:pt>
              <c:pt idx="41">
                <c:v>61</c:v>
              </c:pt>
              <c:pt idx="42">
                <c:v>62</c:v>
              </c:pt>
              <c:pt idx="43">
                <c:v>63</c:v>
              </c:pt>
              <c:pt idx="44">
                <c:v>64</c:v>
              </c:pt>
              <c:pt idx="45">
                <c:v>65</c:v>
              </c:pt>
              <c:pt idx="46">
                <c:v>66</c:v>
              </c:pt>
              <c:pt idx="47">
                <c:v>67</c:v>
              </c:pt>
              <c:pt idx="48">
                <c:v>68</c:v>
              </c:pt>
              <c:pt idx="49">
                <c:v>69</c:v>
              </c:pt>
              <c:pt idx="50">
                <c:v>70</c:v>
              </c:pt>
              <c:pt idx="51">
                <c:v>71</c:v>
              </c:pt>
              <c:pt idx="52">
                <c:v>72</c:v>
              </c:pt>
              <c:pt idx="53">
                <c:v>73</c:v>
              </c:pt>
              <c:pt idx="54">
                <c:v>74</c:v>
              </c:pt>
              <c:pt idx="55">
                <c:v>75</c:v>
              </c:pt>
              <c:pt idx="56">
                <c:v>76</c:v>
              </c:pt>
              <c:pt idx="57">
                <c:v>77</c:v>
              </c:pt>
              <c:pt idx="58">
                <c:v>78</c:v>
              </c:pt>
              <c:pt idx="59">
                <c:v>79</c:v>
              </c:pt>
              <c:pt idx="60">
                <c:v>80</c:v>
              </c:pt>
              <c:pt idx="61">
                <c:v>81</c:v>
              </c:pt>
              <c:pt idx="62">
                <c:v>82</c:v>
              </c:pt>
              <c:pt idx="63">
                <c:v>83</c:v>
              </c:pt>
              <c:pt idx="64">
                <c:v>84</c:v>
              </c:pt>
              <c:pt idx="65">
                <c:v>85</c:v>
              </c:pt>
              <c:pt idx="66">
                <c:v>86</c:v>
              </c:pt>
              <c:pt idx="67">
                <c:v>87</c:v>
              </c:pt>
              <c:pt idx="68">
                <c:v>88</c:v>
              </c:pt>
              <c:pt idx="69">
                <c:v>89</c:v>
              </c:pt>
              <c:pt idx="70">
                <c:v>90</c:v>
              </c:pt>
              <c:pt idx="71">
                <c:v>91</c:v>
              </c:pt>
              <c:pt idx="72">
                <c:v>92</c:v>
              </c:pt>
              <c:pt idx="73">
                <c:v>93</c:v>
              </c:pt>
              <c:pt idx="74">
                <c:v>94</c:v>
              </c:pt>
              <c:pt idx="75">
                <c:v>95</c:v>
              </c:pt>
              <c:pt idx="76">
                <c:v>96</c:v>
              </c:pt>
              <c:pt idx="77">
                <c:v>97</c:v>
              </c:pt>
              <c:pt idx="78">
                <c:v>98</c:v>
              </c:pt>
              <c:pt idx="79">
                <c:v>99</c:v>
              </c:pt>
              <c:pt idx="80">
                <c:v>100</c:v>
              </c:pt>
              <c:pt idx="81">
                <c:v>101</c:v>
              </c:pt>
              <c:pt idx="82">
                <c:v>102</c:v>
              </c:pt>
              <c:pt idx="83">
                <c:v>103</c:v>
              </c:pt>
              <c:pt idx="84">
                <c:v>104</c:v>
              </c:pt>
              <c:pt idx="85">
                <c:v>105</c:v>
              </c:pt>
              <c:pt idx="86">
                <c:v>106</c:v>
              </c:pt>
              <c:pt idx="87">
                <c:v>107</c:v>
              </c:pt>
              <c:pt idx="88">
                <c:v>108</c:v>
              </c:pt>
              <c:pt idx="89">
                <c:v>109</c:v>
              </c:pt>
              <c:pt idx="90">
                <c:v>110</c:v>
              </c:pt>
              <c:pt idx="91">
                <c:v>111</c:v>
              </c:pt>
              <c:pt idx="92">
                <c:v>112</c:v>
              </c:pt>
              <c:pt idx="93">
                <c:v>113</c:v>
              </c:pt>
              <c:pt idx="94">
                <c:v>114</c:v>
              </c:pt>
              <c:pt idx="95">
                <c:v>115</c:v>
              </c:pt>
              <c:pt idx="96">
                <c:v>116</c:v>
              </c:pt>
              <c:pt idx="97">
                <c:v>117</c:v>
              </c:pt>
              <c:pt idx="98">
                <c:v>118</c:v>
              </c:pt>
              <c:pt idx="99">
                <c:v>119</c:v>
              </c:pt>
              <c:pt idx="100">
                <c:v>120</c:v>
              </c:pt>
              <c:pt idx="101">
                <c:v>121</c:v>
              </c:pt>
              <c:pt idx="102">
                <c:v>122</c:v>
              </c:pt>
              <c:pt idx="103">
                <c:v>123</c:v>
              </c:pt>
              <c:pt idx="104">
                <c:v>124</c:v>
              </c:pt>
              <c:pt idx="105">
                <c:v>125</c:v>
              </c:pt>
              <c:pt idx="106">
                <c:v>126</c:v>
              </c:pt>
              <c:pt idx="107">
                <c:v>127</c:v>
              </c:pt>
              <c:pt idx="108">
                <c:v>128</c:v>
              </c:pt>
              <c:pt idx="109">
                <c:v>129</c:v>
              </c:pt>
              <c:pt idx="110">
                <c:v>130</c:v>
              </c:pt>
              <c:pt idx="111">
                <c:v>131</c:v>
              </c:pt>
              <c:pt idx="112">
                <c:v>132</c:v>
              </c:pt>
              <c:pt idx="113">
                <c:v>133</c:v>
              </c:pt>
              <c:pt idx="114">
                <c:v>134</c:v>
              </c:pt>
              <c:pt idx="115">
                <c:v>135</c:v>
              </c:pt>
              <c:pt idx="116">
                <c:v>136</c:v>
              </c:pt>
              <c:pt idx="117">
                <c:v>137</c:v>
              </c:pt>
              <c:pt idx="118">
                <c:v>138</c:v>
              </c:pt>
              <c:pt idx="119">
                <c:v>139</c:v>
              </c:pt>
              <c:pt idx="120">
                <c:v>140</c:v>
              </c:pt>
              <c:pt idx="121">
                <c:v>141</c:v>
              </c:pt>
              <c:pt idx="122">
                <c:v>142</c:v>
              </c:pt>
              <c:pt idx="123">
                <c:v>143</c:v>
              </c:pt>
              <c:pt idx="124">
                <c:v>144</c:v>
              </c:pt>
              <c:pt idx="125">
                <c:v>145</c:v>
              </c:pt>
              <c:pt idx="126">
                <c:v>146</c:v>
              </c:pt>
              <c:pt idx="127">
                <c:v>147</c:v>
              </c:pt>
              <c:pt idx="128">
                <c:v>148</c:v>
              </c:pt>
              <c:pt idx="129">
                <c:v>149</c:v>
              </c:pt>
              <c:pt idx="130">
                <c:v>150</c:v>
              </c:pt>
              <c:pt idx="131">
                <c:v>151</c:v>
              </c:pt>
              <c:pt idx="132">
                <c:v>152</c:v>
              </c:pt>
              <c:pt idx="133">
                <c:v>153</c:v>
              </c:pt>
              <c:pt idx="134">
                <c:v>154</c:v>
              </c:pt>
              <c:pt idx="135">
                <c:v>155</c:v>
              </c:pt>
              <c:pt idx="136">
                <c:v>156</c:v>
              </c:pt>
              <c:pt idx="137">
                <c:v>157</c:v>
              </c:pt>
              <c:pt idx="138">
                <c:v>158</c:v>
              </c:pt>
              <c:pt idx="139">
                <c:v>159</c:v>
              </c:pt>
              <c:pt idx="140">
                <c:v>160</c:v>
              </c:pt>
              <c:pt idx="141">
                <c:v>161</c:v>
              </c:pt>
              <c:pt idx="142">
                <c:v>162</c:v>
              </c:pt>
              <c:pt idx="143">
                <c:v>163</c:v>
              </c:pt>
              <c:pt idx="144">
                <c:v>164</c:v>
              </c:pt>
              <c:pt idx="145">
                <c:v>165</c:v>
              </c:pt>
              <c:pt idx="146">
                <c:v>166</c:v>
              </c:pt>
              <c:pt idx="147">
                <c:v>167</c:v>
              </c:pt>
              <c:pt idx="148">
                <c:v>168</c:v>
              </c:pt>
              <c:pt idx="149">
                <c:v>169</c:v>
              </c:pt>
              <c:pt idx="150">
                <c:v>170</c:v>
              </c:pt>
              <c:pt idx="151">
                <c:v>171</c:v>
              </c:pt>
              <c:pt idx="152">
                <c:v>172</c:v>
              </c:pt>
              <c:pt idx="153">
                <c:v>173</c:v>
              </c:pt>
              <c:pt idx="154">
                <c:v>174</c:v>
              </c:pt>
              <c:pt idx="155">
                <c:v>175</c:v>
              </c:pt>
              <c:pt idx="156">
                <c:v>176</c:v>
              </c:pt>
              <c:pt idx="157">
                <c:v>177</c:v>
              </c:pt>
              <c:pt idx="158">
                <c:v>178</c:v>
              </c:pt>
              <c:pt idx="159">
                <c:v>179</c:v>
              </c:pt>
              <c:pt idx="160">
                <c:v>180</c:v>
              </c:pt>
            </c:numLit>
          </c:cat>
          <c:val>
            <c:numLit>
              <c:formatCode>General</c:formatCode>
              <c:ptCount val="16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1.1163206072784104E-4</c:v>
              </c:pt>
              <c:pt idx="19">
                <c:v>3.348961821835231E-4</c:v>
              </c:pt>
              <c:pt idx="20">
                <c:v>4.4652824291136416E-4</c:v>
              </c:pt>
              <c:pt idx="21">
                <c:v>8.9305648582272833E-4</c:v>
              </c:pt>
              <c:pt idx="22">
                <c:v>7.8142442509488721E-4</c:v>
              </c:pt>
              <c:pt idx="23">
                <c:v>2.3442732752846618E-3</c:v>
              </c:pt>
              <c:pt idx="24">
                <c:v>2.455905336012503E-3</c:v>
              </c:pt>
              <c:pt idx="25">
                <c:v>3.9071221254744362E-3</c:v>
              </c:pt>
              <c:pt idx="26">
                <c:v>5.9164992185755747E-3</c:v>
              </c:pt>
              <c:pt idx="27">
                <c:v>5.6932350971198925E-3</c:v>
              </c:pt>
              <c:pt idx="28">
                <c:v>7.9258763116767141E-3</c:v>
              </c:pt>
              <c:pt idx="29">
                <c:v>8.260772493860237E-3</c:v>
              </c:pt>
              <c:pt idx="30">
                <c:v>9.7119892833221703E-3</c:v>
              </c:pt>
              <c:pt idx="31">
                <c:v>1.0493413708417058E-2</c:v>
              </c:pt>
              <c:pt idx="32">
                <c:v>1.2167894619334672E-2</c:v>
              </c:pt>
              <c:pt idx="33">
                <c:v>1.283768698370172E-2</c:v>
              </c:pt>
              <c:pt idx="34">
                <c:v>1.4512167894619335E-2</c:v>
              </c:pt>
              <c:pt idx="35">
                <c:v>1.3507479348068766E-2</c:v>
              </c:pt>
              <c:pt idx="36">
                <c:v>1.2502790801518195E-2</c:v>
              </c:pt>
              <c:pt idx="37">
                <c:v>1.4288903773163653E-2</c:v>
              </c:pt>
              <c:pt idx="38">
                <c:v>1.395400759098013E-2</c:v>
              </c:pt>
              <c:pt idx="39">
                <c:v>1.5070328198258541E-2</c:v>
              </c:pt>
              <c:pt idx="40">
                <c:v>1.1832998437151149E-2</c:v>
              </c:pt>
              <c:pt idx="41">
                <c:v>1.172136637642331E-2</c:v>
              </c:pt>
              <c:pt idx="42">
                <c:v>1.0046885465505693E-2</c:v>
              </c:pt>
              <c:pt idx="43">
                <c:v>1.1944630497878991E-2</c:v>
              </c:pt>
              <c:pt idx="44">
                <c:v>8.260772493860237E-3</c:v>
              </c:pt>
              <c:pt idx="45">
                <c:v>6.5862915829426215E-3</c:v>
              </c:pt>
              <c:pt idx="46">
                <c:v>7.367716008037508E-3</c:v>
              </c:pt>
              <c:pt idx="47">
                <c:v>4.9118106720250059E-3</c:v>
              </c:pt>
              <c:pt idx="48">
                <c:v>6.139763340031257E-3</c:v>
              </c:pt>
              <c:pt idx="49">
                <c:v>3.683858004018754E-3</c:v>
              </c:pt>
              <c:pt idx="50">
                <c:v>4.1303862469301185E-3</c:v>
              </c:pt>
              <c:pt idx="51">
                <c:v>3.3489618218352311E-3</c:v>
              </c:pt>
              <c:pt idx="52">
                <c:v>2.2326412145568207E-3</c:v>
              </c:pt>
              <c:pt idx="53">
                <c:v>2.0093770931011385E-3</c:v>
              </c:pt>
              <c:pt idx="54">
                <c:v>1.6744809109176155E-3</c:v>
              </c:pt>
              <c:pt idx="55">
                <c:v>1.2279526680062515E-3</c:v>
              </c:pt>
              <c:pt idx="56">
                <c:v>1.1163206072784104E-3</c:v>
              </c:pt>
              <c:pt idx="57">
                <c:v>1.0046885465505692E-3</c:v>
              </c:pt>
              <c:pt idx="58">
                <c:v>1.3395847287340924E-3</c:v>
              </c:pt>
              <c:pt idx="59">
                <c:v>1.4512167894619335E-3</c:v>
              </c:pt>
              <c:pt idx="60">
                <c:v>5.5816030363920518E-4</c:v>
              </c:pt>
              <c:pt idx="61">
                <c:v>6.6979236436704619E-4</c:v>
              </c:pt>
              <c:pt idx="62">
                <c:v>1.0046885465505692E-3</c:v>
              </c:pt>
              <c:pt idx="63">
                <c:v>4.4652824291136416E-4</c:v>
              </c:pt>
              <c:pt idx="64">
                <c:v>7.8142442509488721E-4</c:v>
              </c:pt>
              <c:pt idx="65">
                <c:v>3.348961821835231E-4</c:v>
              </c:pt>
              <c:pt idx="66">
                <c:v>3.348961821835231E-4</c:v>
              </c:pt>
              <c:pt idx="67">
                <c:v>2.2326412145568208E-4</c:v>
              </c:pt>
              <c:pt idx="68">
                <c:v>0</c:v>
              </c:pt>
              <c:pt idx="69">
                <c:v>3.348961821835231E-4</c:v>
              </c:pt>
              <c:pt idx="70">
                <c:v>3.348961821835231E-4</c:v>
              </c:pt>
              <c:pt idx="71">
                <c:v>0</c:v>
              </c:pt>
              <c:pt idx="72">
                <c:v>0</c:v>
              </c:pt>
              <c:pt idx="73">
                <c:v>2.2326412145568208E-4</c:v>
              </c:pt>
              <c:pt idx="74">
                <c:v>0</c:v>
              </c:pt>
              <c:pt idx="75">
                <c:v>0</c:v>
              </c:pt>
              <c:pt idx="76">
                <c:v>1.1163206072784104E-4</c:v>
              </c:pt>
              <c:pt idx="77">
                <c:v>1.1163206072784104E-4</c:v>
              </c:pt>
              <c:pt idx="78">
                <c:v>0</c:v>
              </c:pt>
              <c:pt idx="79">
                <c:v>0</c:v>
              </c:pt>
              <c:pt idx="80">
                <c:v>1.1163206072784104E-4</c:v>
              </c:pt>
              <c:pt idx="81">
                <c:v>1.1163206072784104E-4</c:v>
              </c:pt>
              <c:pt idx="82">
                <c:v>1.1163206072784104E-4</c:v>
              </c:pt>
              <c:pt idx="83">
                <c:v>2.2326412145568208E-4</c:v>
              </c:pt>
              <c:pt idx="84">
                <c:v>0</c:v>
              </c:pt>
              <c:pt idx="85">
                <c:v>0</c:v>
              </c:pt>
              <c:pt idx="86">
                <c:v>1.1163206072784104E-4</c:v>
              </c:pt>
              <c:pt idx="87">
                <c:v>0</c:v>
              </c:pt>
              <c:pt idx="88">
                <c:v>0</c:v>
              </c:pt>
              <c:pt idx="89">
                <c:v>1.1163206072784104E-4</c:v>
              </c:pt>
              <c:pt idx="90">
                <c:v>2.2326412145568208E-4</c:v>
              </c:pt>
              <c:pt idx="91">
                <c:v>1.1163206072784104E-4</c:v>
              </c:pt>
              <c:pt idx="92">
                <c:v>0</c:v>
              </c:pt>
              <c:pt idx="93">
                <c:v>1.1163206072784104E-4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2.2326412145568208E-4</c:v>
              </c:pt>
              <c:pt idx="103">
                <c:v>0</c:v>
              </c:pt>
              <c:pt idx="104">
                <c:v>0</c:v>
              </c:pt>
              <c:pt idx="105">
                <c:v>1.1163206072784104E-4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1.1163206072784104E-4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1.1163206072784104E-4</c:v>
              </c:pt>
              <c:pt idx="124">
                <c:v>1.1163206072784104E-4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A3F-4FD2-A11F-6A50A155F8C7}"/>
            </c:ext>
          </c:extLst>
        </c:ser>
        <c:ser>
          <c:idx val="2"/>
          <c:order val="2"/>
          <c:tx>
            <c:v>Biphasic Dense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20</c:v>
              </c:pt>
              <c:pt idx="1">
                <c:v>21</c:v>
              </c:pt>
              <c:pt idx="2">
                <c:v>22</c:v>
              </c:pt>
              <c:pt idx="3">
                <c:v>23</c:v>
              </c:pt>
              <c:pt idx="4">
                <c:v>24</c:v>
              </c:pt>
              <c:pt idx="5">
                <c:v>25</c:v>
              </c:pt>
              <c:pt idx="6">
                <c:v>26</c:v>
              </c:pt>
              <c:pt idx="7">
                <c:v>27</c:v>
              </c:pt>
              <c:pt idx="8">
                <c:v>28</c:v>
              </c:pt>
              <c:pt idx="9">
                <c:v>29</c:v>
              </c:pt>
              <c:pt idx="10">
                <c:v>30</c:v>
              </c:pt>
              <c:pt idx="11">
                <c:v>31</c:v>
              </c:pt>
              <c:pt idx="12">
                <c:v>32</c:v>
              </c:pt>
              <c:pt idx="13">
                <c:v>33</c:v>
              </c:pt>
              <c:pt idx="14">
                <c:v>34</c:v>
              </c:pt>
              <c:pt idx="15">
                <c:v>35</c:v>
              </c:pt>
              <c:pt idx="16">
                <c:v>36</c:v>
              </c:pt>
              <c:pt idx="17">
                <c:v>37</c:v>
              </c:pt>
              <c:pt idx="18">
                <c:v>38</c:v>
              </c:pt>
              <c:pt idx="19">
                <c:v>39</c:v>
              </c:pt>
              <c:pt idx="20">
                <c:v>40</c:v>
              </c:pt>
              <c:pt idx="21">
                <c:v>41</c:v>
              </c:pt>
              <c:pt idx="22">
                <c:v>42</c:v>
              </c:pt>
              <c:pt idx="23">
                <c:v>43</c:v>
              </c:pt>
              <c:pt idx="24">
                <c:v>44</c:v>
              </c:pt>
              <c:pt idx="25">
                <c:v>45</c:v>
              </c:pt>
              <c:pt idx="26">
                <c:v>46</c:v>
              </c:pt>
              <c:pt idx="27">
                <c:v>47</c:v>
              </c:pt>
              <c:pt idx="28">
                <c:v>48</c:v>
              </c:pt>
              <c:pt idx="29">
                <c:v>49</c:v>
              </c:pt>
              <c:pt idx="30">
                <c:v>50</c:v>
              </c:pt>
              <c:pt idx="31">
                <c:v>51</c:v>
              </c:pt>
              <c:pt idx="32">
                <c:v>52</c:v>
              </c:pt>
              <c:pt idx="33">
                <c:v>53</c:v>
              </c:pt>
              <c:pt idx="34">
                <c:v>54</c:v>
              </c:pt>
              <c:pt idx="35">
                <c:v>55</c:v>
              </c:pt>
              <c:pt idx="36">
                <c:v>56</c:v>
              </c:pt>
              <c:pt idx="37">
                <c:v>57</c:v>
              </c:pt>
              <c:pt idx="38">
                <c:v>58</c:v>
              </c:pt>
              <c:pt idx="39">
                <c:v>59</c:v>
              </c:pt>
              <c:pt idx="40">
                <c:v>60</c:v>
              </c:pt>
              <c:pt idx="41">
                <c:v>61</c:v>
              </c:pt>
              <c:pt idx="42">
                <c:v>62</c:v>
              </c:pt>
              <c:pt idx="43">
                <c:v>63</c:v>
              </c:pt>
              <c:pt idx="44">
                <c:v>64</c:v>
              </c:pt>
              <c:pt idx="45">
                <c:v>65</c:v>
              </c:pt>
              <c:pt idx="46">
                <c:v>66</c:v>
              </c:pt>
              <c:pt idx="47">
                <c:v>67</c:v>
              </c:pt>
              <c:pt idx="48">
                <c:v>68</c:v>
              </c:pt>
              <c:pt idx="49">
                <c:v>69</c:v>
              </c:pt>
              <c:pt idx="50">
                <c:v>70</c:v>
              </c:pt>
              <c:pt idx="51">
                <c:v>71</c:v>
              </c:pt>
              <c:pt idx="52">
                <c:v>72</c:v>
              </c:pt>
              <c:pt idx="53">
                <c:v>73</c:v>
              </c:pt>
              <c:pt idx="54">
                <c:v>74</c:v>
              </c:pt>
              <c:pt idx="55">
                <c:v>75</c:v>
              </c:pt>
              <c:pt idx="56">
                <c:v>76</c:v>
              </c:pt>
              <c:pt idx="57">
                <c:v>77</c:v>
              </c:pt>
              <c:pt idx="58">
                <c:v>78</c:v>
              </c:pt>
              <c:pt idx="59">
                <c:v>79</c:v>
              </c:pt>
              <c:pt idx="60">
                <c:v>80</c:v>
              </c:pt>
              <c:pt idx="61">
                <c:v>81</c:v>
              </c:pt>
              <c:pt idx="62">
                <c:v>82</c:v>
              </c:pt>
              <c:pt idx="63">
                <c:v>83</c:v>
              </c:pt>
              <c:pt idx="64">
                <c:v>84</c:v>
              </c:pt>
              <c:pt idx="65">
                <c:v>85</c:v>
              </c:pt>
              <c:pt idx="66">
                <c:v>86</c:v>
              </c:pt>
              <c:pt idx="67">
                <c:v>87</c:v>
              </c:pt>
              <c:pt idx="68">
                <c:v>88</c:v>
              </c:pt>
              <c:pt idx="69">
                <c:v>89</c:v>
              </c:pt>
              <c:pt idx="70">
                <c:v>90</c:v>
              </c:pt>
              <c:pt idx="71">
                <c:v>91</c:v>
              </c:pt>
              <c:pt idx="72">
                <c:v>92</c:v>
              </c:pt>
              <c:pt idx="73">
                <c:v>93</c:v>
              </c:pt>
              <c:pt idx="74">
                <c:v>94</c:v>
              </c:pt>
              <c:pt idx="75">
                <c:v>95</c:v>
              </c:pt>
              <c:pt idx="76">
                <c:v>96</c:v>
              </c:pt>
              <c:pt idx="77">
                <c:v>97</c:v>
              </c:pt>
              <c:pt idx="78">
                <c:v>98</c:v>
              </c:pt>
              <c:pt idx="79">
                <c:v>99</c:v>
              </c:pt>
              <c:pt idx="80">
                <c:v>100</c:v>
              </c:pt>
              <c:pt idx="81">
                <c:v>101</c:v>
              </c:pt>
              <c:pt idx="82">
                <c:v>102</c:v>
              </c:pt>
              <c:pt idx="83">
                <c:v>103</c:v>
              </c:pt>
              <c:pt idx="84">
                <c:v>104</c:v>
              </c:pt>
              <c:pt idx="85">
                <c:v>105</c:v>
              </c:pt>
              <c:pt idx="86">
                <c:v>106</c:v>
              </c:pt>
              <c:pt idx="87">
                <c:v>107</c:v>
              </c:pt>
              <c:pt idx="88">
                <c:v>108</c:v>
              </c:pt>
              <c:pt idx="89">
                <c:v>109</c:v>
              </c:pt>
              <c:pt idx="90">
                <c:v>110</c:v>
              </c:pt>
              <c:pt idx="91">
                <c:v>111</c:v>
              </c:pt>
              <c:pt idx="92">
                <c:v>112</c:v>
              </c:pt>
              <c:pt idx="93">
                <c:v>113</c:v>
              </c:pt>
              <c:pt idx="94">
                <c:v>114</c:v>
              </c:pt>
              <c:pt idx="95">
                <c:v>115</c:v>
              </c:pt>
              <c:pt idx="96">
                <c:v>116</c:v>
              </c:pt>
              <c:pt idx="97">
                <c:v>117</c:v>
              </c:pt>
              <c:pt idx="98">
                <c:v>118</c:v>
              </c:pt>
              <c:pt idx="99">
                <c:v>119</c:v>
              </c:pt>
              <c:pt idx="100">
                <c:v>120</c:v>
              </c:pt>
              <c:pt idx="101">
                <c:v>121</c:v>
              </c:pt>
              <c:pt idx="102">
                <c:v>122</c:v>
              </c:pt>
              <c:pt idx="103">
                <c:v>123</c:v>
              </c:pt>
              <c:pt idx="104">
                <c:v>124</c:v>
              </c:pt>
              <c:pt idx="105">
                <c:v>125</c:v>
              </c:pt>
              <c:pt idx="106">
                <c:v>126</c:v>
              </c:pt>
              <c:pt idx="107">
                <c:v>127</c:v>
              </c:pt>
              <c:pt idx="108">
                <c:v>128</c:v>
              </c:pt>
              <c:pt idx="109">
                <c:v>129</c:v>
              </c:pt>
              <c:pt idx="110">
                <c:v>130</c:v>
              </c:pt>
              <c:pt idx="111">
                <c:v>131</c:v>
              </c:pt>
              <c:pt idx="112">
                <c:v>132</c:v>
              </c:pt>
              <c:pt idx="113">
                <c:v>133</c:v>
              </c:pt>
              <c:pt idx="114">
                <c:v>134</c:v>
              </c:pt>
              <c:pt idx="115">
                <c:v>135</c:v>
              </c:pt>
              <c:pt idx="116">
                <c:v>136</c:v>
              </c:pt>
              <c:pt idx="117">
                <c:v>137</c:v>
              </c:pt>
              <c:pt idx="118">
                <c:v>138</c:v>
              </c:pt>
              <c:pt idx="119">
                <c:v>139</c:v>
              </c:pt>
              <c:pt idx="120">
                <c:v>140</c:v>
              </c:pt>
              <c:pt idx="121">
                <c:v>141</c:v>
              </c:pt>
              <c:pt idx="122">
                <c:v>142</c:v>
              </c:pt>
              <c:pt idx="123">
                <c:v>143</c:v>
              </c:pt>
              <c:pt idx="124">
                <c:v>144</c:v>
              </c:pt>
              <c:pt idx="125">
                <c:v>145</c:v>
              </c:pt>
              <c:pt idx="126">
                <c:v>146</c:v>
              </c:pt>
              <c:pt idx="127">
                <c:v>147</c:v>
              </c:pt>
              <c:pt idx="128">
                <c:v>148</c:v>
              </c:pt>
              <c:pt idx="129">
                <c:v>149</c:v>
              </c:pt>
              <c:pt idx="130">
                <c:v>150</c:v>
              </c:pt>
              <c:pt idx="131">
                <c:v>151</c:v>
              </c:pt>
              <c:pt idx="132">
                <c:v>152</c:v>
              </c:pt>
              <c:pt idx="133">
                <c:v>153</c:v>
              </c:pt>
              <c:pt idx="134">
                <c:v>154</c:v>
              </c:pt>
              <c:pt idx="135">
                <c:v>155</c:v>
              </c:pt>
              <c:pt idx="136">
                <c:v>156</c:v>
              </c:pt>
              <c:pt idx="137">
                <c:v>157</c:v>
              </c:pt>
              <c:pt idx="138">
                <c:v>158</c:v>
              </c:pt>
              <c:pt idx="139">
                <c:v>159</c:v>
              </c:pt>
              <c:pt idx="140">
                <c:v>160</c:v>
              </c:pt>
              <c:pt idx="141">
                <c:v>161</c:v>
              </c:pt>
              <c:pt idx="142">
                <c:v>162</c:v>
              </c:pt>
              <c:pt idx="143">
                <c:v>163</c:v>
              </c:pt>
              <c:pt idx="144">
                <c:v>164</c:v>
              </c:pt>
              <c:pt idx="145">
                <c:v>165</c:v>
              </c:pt>
              <c:pt idx="146">
                <c:v>166</c:v>
              </c:pt>
              <c:pt idx="147">
                <c:v>167</c:v>
              </c:pt>
              <c:pt idx="148">
                <c:v>168</c:v>
              </c:pt>
              <c:pt idx="149">
                <c:v>169</c:v>
              </c:pt>
              <c:pt idx="150">
                <c:v>170</c:v>
              </c:pt>
              <c:pt idx="151">
                <c:v>171</c:v>
              </c:pt>
              <c:pt idx="152">
                <c:v>172</c:v>
              </c:pt>
              <c:pt idx="153">
                <c:v>173</c:v>
              </c:pt>
              <c:pt idx="154">
                <c:v>174</c:v>
              </c:pt>
              <c:pt idx="155">
                <c:v>175</c:v>
              </c:pt>
              <c:pt idx="156">
                <c:v>176</c:v>
              </c:pt>
              <c:pt idx="157">
                <c:v>177</c:v>
              </c:pt>
              <c:pt idx="158">
                <c:v>178</c:v>
              </c:pt>
              <c:pt idx="159">
                <c:v>179</c:v>
              </c:pt>
              <c:pt idx="160">
                <c:v>180</c:v>
              </c:pt>
            </c:numLit>
          </c:cat>
          <c:val>
            <c:numLit>
              <c:formatCode>General</c:formatCode>
              <c:ptCount val="16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1.1163206072784104E-4</c:v>
              </c:pt>
              <c:pt idx="22">
                <c:v>0</c:v>
              </c:pt>
              <c:pt idx="23">
                <c:v>0</c:v>
              </c:pt>
              <c:pt idx="24">
                <c:v>1.1163206072784104E-4</c:v>
              </c:pt>
              <c:pt idx="25">
                <c:v>1.1163206072784104E-4</c:v>
              </c:pt>
              <c:pt idx="26">
                <c:v>1.1163206072784104E-4</c:v>
              </c:pt>
              <c:pt idx="27">
                <c:v>1.1163206072784104E-4</c:v>
              </c:pt>
              <c:pt idx="28">
                <c:v>3.348961821835231E-4</c:v>
              </c:pt>
              <c:pt idx="29">
                <c:v>5.5816030363920518E-4</c:v>
              </c:pt>
              <c:pt idx="30">
                <c:v>4.4652824291136416E-4</c:v>
              </c:pt>
              <c:pt idx="31">
                <c:v>6.6979236436704619E-4</c:v>
              </c:pt>
              <c:pt idx="32">
                <c:v>4.4652824291136416E-4</c:v>
              </c:pt>
              <c:pt idx="33">
                <c:v>8.9305648582272833E-4</c:v>
              </c:pt>
              <c:pt idx="34">
                <c:v>1.1163206072784104E-3</c:v>
              </c:pt>
              <c:pt idx="35">
                <c:v>1.7861129716454567E-3</c:v>
              </c:pt>
              <c:pt idx="36">
                <c:v>1.4512167894619335E-3</c:v>
              </c:pt>
              <c:pt idx="37">
                <c:v>2.2326412145568207E-3</c:v>
              </c:pt>
              <c:pt idx="38">
                <c:v>3.3489618218352311E-3</c:v>
              </c:pt>
              <c:pt idx="39">
                <c:v>3.0140656396517081E-3</c:v>
              </c:pt>
              <c:pt idx="40">
                <c:v>4.1303862469301185E-3</c:v>
              </c:pt>
              <c:pt idx="41">
                <c:v>5.3583389149363695E-3</c:v>
              </c:pt>
              <c:pt idx="42">
                <c:v>3.0140656396517081E-3</c:v>
              </c:pt>
              <c:pt idx="43">
                <c:v>4.0187541862022769E-3</c:v>
              </c:pt>
              <c:pt idx="44">
                <c:v>3.4605938825630722E-3</c:v>
              </c:pt>
              <c:pt idx="45">
                <c:v>3.9071221254744362E-3</c:v>
              </c:pt>
              <c:pt idx="46">
                <c:v>3.4605938825630722E-3</c:v>
              </c:pt>
              <c:pt idx="47">
                <c:v>4.3536503683858007E-3</c:v>
              </c:pt>
              <c:pt idx="48">
                <c:v>3.683858004018754E-3</c:v>
              </c:pt>
              <c:pt idx="49">
                <c:v>2.902433578923867E-3</c:v>
              </c:pt>
              <c:pt idx="50">
                <c:v>3.0140656396517081E-3</c:v>
              </c:pt>
              <c:pt idx="51">
                <c:v>3.3489618218352311E-3</c:v>
              </c:pt>
              <c:pt idx="52">
                <c:v>2.902433578923867E-3</c:v>
              </c:pt>
              <c:pt idx="53">
                <c:v>3.7954900647465951E-3</c:v>
              </c:pt>
              <c:pt idx="54">
                <c:v>2.3442732752846618E-3</c:v>
              </c:pt>
              <c:pt idx="55">
                <c:v>1.2279526680062515E-3</c:v>
              </c:pt>
              <c:pt idx="56">
                <c:v>1.4512167894619335E-3</c:v>
              </c:pt>
              <c:pt idx="57">
                <c:v>2.0093770931011385E-3</c:v>
              </c:pt>
              <c:pt idx="58">
                <c:v>1.5628488501897744E-3</c:v>
              </c:pt>
              <c:pt idx="59">
                <c:v>1.0046885465505692E-3</c:v>
              </c:pt>
              <c:pt idx="60">
                <c:v>1.4512167894619335E-3</c:v>
              </c:pt>
              <c:pt idx="61">
                <c:v>5.5816030363920518E-4</c:v>
              </c:pt>
              <c:pt idx="62">
                <c:v>4.4652824291136416E-4</c:v>
              </c:pt>
              <c:pt idx="63">
                <c:v>7.8142442509488721E-4</c:v>
              </c:pt>
              <c:pt idx="64">
                <c:v>1.0046885465505692E-3</c:v>
              </c:pt>
              <c:pt idx="65">
                <c:v>8.9305648582272833E-4</c:v>
              </c:pt>
              <c:pt idx="66">
                <c:v>2.2326412145568208E-4</c:v>
              </c:pt>
              <c:pt idx="67">
                <c:v>5.5816030363920518E-4</c:v>
              </c:pt>
              <c:pt idx="68">
                <c:v>6.6979236436704619E-4</c:v>
              </c:pt>
              <c:pt idx="69">
                <c:v>4.4652824291136416E-4</c:v>
              </c:pt>
              <c:pt idx="70">
                <c:v>5.5816030363920518E-4</c:v>
              </c:pt>
              <c:pt idx="71">
                <c:v>4.4652824291136416E-4</c:v>
              </c:pt>
              <c:pt idx="72">
                <c:v>1.1163206072784104E-4</c:v>
              </c:pt>
              <c:pt idx="73">
                <c:v>2.2326412145568208E-4</c:v>
              </c:pt>
              <c:pt idx="74">
                <c:v>1.1163206072784104E-4</c:v>
              </c:pt>
              <c:pt idx="75">
                <c:v>3.348961821835231E-4</c:v>
              </c:pt>
              <c:pt idx="76">
                <c:v>5.5816030363920518E-4</c:v>
              </c:pt>
              <c:pt idx="77">
                <c:v>4.4652824291136416E-4</c:v>
              </c:pt>
              <c:pt idx="78">
                <c:v>2.2326412145568208E-4</c:v>
              </c:pt>
              <c:pt idx="79">
                <c:v>1.1163206072784104E-4</c:v>
              </c:pt>
              <c:pt idx="80">
                <c:v>1.1163206072784104E-4</c:v>
              </c:pt>
              <c:pt idx="81">
                <c:v>4.4652824291136416E-4</c:v>
              </c:pt>
              <c:pt idx="82">
                <c:v>1.1163206072784104E-4</c:v>
              </c:pt>
              <c:pt idx="83">
                <c:v>4.4652824291136416E-4</c:v>
              </c:pt>
              <c:pt idx="84">
                <c:v>1.1163206072784104E-4</c:v>
              </c:pt>
              <c:pt idx="85">
                <c:v>7.8142442509488721E-4</c:v>
              </c:pt>
              <c:pt idx="86">
                <c:v>1.1163206072784104E-4</c:v>
              </c:pt>
              <c:pt idx="87">
                <c:v>1.1163206072784104E-4</c:v>
              </c:pt>
              <c:pt idx="88">
                <c:v>4.4652824291136416E-4</c:v>
              </c:pt>
              <c:pt idx="89">
                <c:v>3.348961821835231E-4</c:v>
              </c:pt>
              <c:pt idx="90">
                <c:v>4.4652824291136416E-4</c:v>
              </c:pt>
              <c:pt idx="91">
                <c:v>0</c:v>
              </c:pt>
              <c:pt idx="92">
                <c:v>3.348961821835231E-4</c:v>
              </c:pt>
              <c:pt idx="93">
                <c:v>2.2326412145568208E-4</c:v>
              </c:pt>
              <c:pt idx="94">
                <c:v>2.2326412145568208E-4</c:v>
              </c:pt>
              <c:pt idx="95">
                <c:v>1.1163206072784104E-4</c:v>
              </c:pt>
              <c:pt idx="96">
                <c:v>0</c:v>
              </c:pt>
              <c:pt idx="97">
                <c:v>2.2326412145568208E-4</c:v>
              </c:pt>
              <c:pt idx="98">
                <c:v>3.348961821835231E-4</c:v>
              </c:pt>
              <c:pt idx="99">
                <c:v>1.1163206072784104E-4</c:v>
              </c:pt>
              <c:pt idx="100">
                <c:v>2.2326412145568208E-4</c:v>
              </c:pt>
              <c:pt idx="101">
                <c:v>2.2326412145568208E-4</c:v>
              </c:pt>
              <c:pt idx="102">
                <c:v>2.2326412145568208E-4</c:v>
              </c:pt>
              <c:pt idx="103">
                <c:v>3.348961821835231E-4</c:v>
              </c:pt>
              <c:pt idx="104">
                <c:v>1.1163206072784104E-4</c:v>
              </c:pt>
              <c:pt idx="105">
                <c:v>2.2326412145568208E-4</c:v>
              </c:pt>
              <c:pt idx="106">
                <c:v>1.1163206072784104E-4</c:v>
              </c:pt>
              <c:pt idx="107">
                <c:v>1.1163206072784104E-4</c:v>
              </c:pt>
              <c:pt idx="108">
                <c:v>0</c:v>
              </c:pt>
              <c:pt idx="109">
                <c:v>1.1163206072784104E-4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3.348961821835231E-4</c:v>
              </c:pt>
              <c:pt idx="114">
                <c:v>1.1163206072784104E-4</c:v>
              </c:pt>
              <c:pt idx="115">
                <c:v>1.1163206072784104E-4</c:v>
              </c:pt>
              <c:pt idx="116">
                <c:v>1.1163206072784104E-4</c:v>
              </c:pt>
              <c:pt idx="117">
                <c:v>2.2326412145568208E-4</c:v>
              </c:pt>
              <c:pt idx="118">
                <c:v>0</c:v>
              </c:pt>
              <c:pt idx="119">
                <c:v>1.1163206072784104E-4</c:v>
              </c:pt>
              <c:pt idx="120">
                <c:v>1.1163206072784104E-4</c:v>
              </c:pt>
              <c:pt idx="121">
                <c:v>0</c:v>
              </c:pt>
              <c:pt idx="122">
                <c:v>1.1163206072784104E-4</c:v>
              </c:pt>
              <c:pt idx="123">
                <c:v>2.2326412145568208E-4</c:v>
              </c:pt>
              <c:pt idx="124">
                <c:v>0</c:v>
              </c:pt>
              <c:pt idx="125">
                <c:v>0</c:v>
              </c:pt>
              <c:pt idx="126">
                <c:v>2.2326412145568208E-4</c:v>
              </c:pt>
              <c:pt idx="127">
                <c:v>2.2326412145568208E-4</c:v>
              </c:pt>
              <c:pt idx="128">
                <c:v>3.348961821835231E-4</c:v>
              </c:pt>
              <c:pt idx="129">
                <c:v>1.1163206072784104E-4</c:v>
              </c:pt>
              <c:pt idx="130">
                <c:v>1.1163206072784104E-4</c:v>
              </c:pt>
              <c:pt idx="131">
                <c:v>0</c:v>
              </c:pt>
              <c:pt idx="132">
                <c:v>0</c:v>
              </c:pt>
              <c:pt idx="133">
                <c:v>2.2326412145568208E-4</c:v>
              </c:pt>
              <c:pt idx="134">
                <c:v>1.1163206072784104E-4</c:v>
              </c:pt>
              <c:pt idx="135">
                <c:v>1.1163206072784104E-4</c:v>
              </c:pt>
              <c:pt idx="136">
                <c:v>1.1163206072784104E-4</c:v>
              </c:pt>
              <c:pt idx="137">
                <c:v>1.1163206072784104E-4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1.1163206072784104E-4</c:v>
              </c:pt>
              <c:pt idx="146">
                <c:v>1.1163206072784104E-4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1.1163206072784104E-4</c:v>
              </c:pt>
              <c:pt idx="159">
                <c:v>2.2326412145568208E-4</c:v>
              </c:pt>
              <c:pt idx="160">
                <c:v>1.1163206072784104E-4</c:v>
              </c:pt>
            </c:numLit>
          </c:val>
          <c:extLst>
            <c:ext xmlns:c16="http://schemas.microsoft.com/office/drawing/2014/chart" uri="{C3380CC4-5D6E-409C-BE32-E72D297353CC}">
              <c16:uniqueId val="{00000002-6A3F-4FD2-A11F-6A50A155F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0344015"/>
        <c:axId val="450345455"/>
      </c:barChart>
      <c:catAx>
        <c:axId val="4503440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/>
                  <a:t>Particle size by Diameter (nm)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345455"/>
        <c:crosses val="autoZero"/>
        <c:auto val="1"/>
        <c:lblAlgn val="ctr"/>
        <c:lblOffset val="100"/>
        <c:tickLblSkip val="10"/>
        <c:noMultiLvlLbl val="0"/>
      </c:catAx>
      <c:valAx>
        <c:axId val="4503454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3440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Relative distribution of particle morphology by shape ratio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 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60"/>
              <c:pt idx="0">
                <c:v>0.99</c:v>
              </c:pt>
              <c:pt idx="1">
                <c:v>0.98</c:v>
              </c:pt>
              <c:pt idx="2">
                <c:v>0.97</c:v>
              </c:pt>
              <c:pt idx="3">
                <c:v>0.96</c:v>
              </c:pt>
              <c:pt idx="4">
                <c:v>0.95</c:v>
              </c:pt>
              <c:pt idx="5">
                <c:v>0.94</c:v>
              </c:pt>
              <c:pt idx="6">
                <c:v>0.92999999999999994</c:v>
              </c:pt>
              <c:pt idx="7">
                <c:v>0.91999999999999993</c:v>
              </c:pt>
              <c:pt idx="8">
                <c:v>0.90999999999999992</c:v>
              </c:pt>
              <c:pt idx="9">
                <c:v>0.89999999999999991</c:v>
              </c:pt>
              <c:pt idx="10">
                <c:v>0.8899999999999999</c:v>
              </c:pt>
              <c:pt idx="11">
                <c:v>0.87999999999999989</c:v>
              </c:pt>
              <c:pt idx="12">
                <c:v>0.86999999999999988</c:v>
              </c:pt>
              <c:pt idx="13">
                <c:v>0.85999999999999988</c:v>
              </c:pt>
              <c:pt idx="14">
                <c:v>0.84999999999999987</c:v>
              </c:pt>
              <c:pt idx="15">
                <c:v>0.83999999999999986</c:v>
              </c:pt>
              <c:pt idx="16">
                <c:v>0.82999999999999985</c:v>
              </c:pt>
              <c:pt idx="17">
                <c:v>0.81999999999999984</c:v>
              </c:pt>
              <c:pt idx="18">
                <c:v>0.80999999999999983</c:v>
              </c:pt>
              <c:pt idx="19">
                <c:v>0.79999999999999982</c:v>
              </c:pt>
              <c:pt idx="20">
                <c:v>0.78999999999999981</c:v>
              </c:pt>
              <c:pt idx="21">
                <c:v>0.7799999999999998</c:v>
              </c:pt>
              <c:pt idx="22">
                <c:v>0.7699999999999998</c:v>
              </c:pt>
              <c:pt idx="23">
                <c:v>0.75999999999999979</c:v>
              </c:pt>
              <c:pt idx="24">
                <c:v>0.74999999999999978</c:v>
              </c:pt>
              <c:pt idx="25">
                <c:v>0.73999999999999977</c:v>
              </c:pt>
              <c:pt idx="26">
                <c:v>0.72999999999999976</c:v>
              </c:pt>
              <c:pt idx="27">
                <c:v>0.71999999999999975</c:v>
              </c:pt>
              <c:pt idx="28">
                <c:v>0.70999999999999974</c:v>
              </c:pt>
              <c:pt idx="29">
                <c:v>0.69999999999999973</c:v>
              </c:pt>
              <c:pt idx="30">
                <c:v>0.68999999999999972</c:v>
              </c:pt>
              <c:pt idx="31">
                <c:v>0.67999999999999972</c:v>
              </c:pt>
              <c:pt idx="32">
                <c:v>0.66999999999999971</c:v>
              </c:pt>
              <c:pt idx="33">
                <c:v>0.6599999999999997</c:v>
              </c:pt>
              <c:pt idx="34">
                <c:v>0.64999999999999969</c:v>
              </c:pt>
              <c:pt idx="35">
                <c:v>0.63999999999999968</c:v>
              </c:pt>
              <c:pt idx="36">
                <c:v>0.62999999999999967</c:v>
              </c:pt>
              <c:pt idx="37">
                <c:v>0.61999999999999966</c:v>
              </c:pt>
              <c:pt idx="38">
                <c:v>0.60999999999999965</c:v>
              </c:pt>
              <c:pt idx="39">
                <c:v>0.59999999999999964</c:v>
              </c:pt>
              <c:pt idx="40">
                <c:v>0.58999999999999964</c:v>
              </c:pt>
              <c:pt idx="41">
                <c:v>0.57999999999999963</c:v>
              </c:pt>
              <c:pt idx="42">
                <c:v>0.56999999999999962</c:v>
              </c:pt>
              <c:pt idx="43">
                <c:v>0.55999999999999961</c:v>
              </c:pt>
              <c:pt idx="44">
                <c:v>0.5499999999999996</c:v>
              </c:pt>
              <c:pt idx="45">
                <c:v>0.53999999999999959</c:v>
              </c:pt>
              <c:pt idx="46">
                <c:v>0.52999999999999958</c:v>
              </c:pt>
              <c:pt idx="47">
                <c:v>0.51999999999999957</c:v>
              </c:pt>
              <c:pt idx="48">
                <c:v>0.50999999999999956</c:v>
              </c:pt>
              <c:pt idx="49">
                <c:v>0.49999999999999956</c:v>
              </c:pt>
              <c:pt idx="50">
                <c:v>0.48999999999999955</c:v>
              </c:pt>
              <c:pt idx="51">
                <c:v>0.47999999999999954</c:v>
              </c:pt>
              <c:pt idx="52">
                <c:v>0.46999999999999953</c:v>
              </c:pt>
              <c:pt idx="53">
                <c:v>0.45999999999999952</c:v>
              </c:pt>
              <c:pt idx="54">
                <c:v>0.44999999999999951</c:v>
              </c:pt>
              <c:pt idx="55">
                <c:v>0.4399999999999995</c:v>
              </c:pt>
              <c:pt idx="56">
                <c:v>0.42999999999999949</c:v>
              </c:pt>
              <c:pt idx="57">
                <c:v>0.41999999999999948</c:v>
              </c:pt>
              <c:pt idx="58">
                <c:v>0.40999999999999948</c:v>
              </c:pt>
              <c:pt idx="59">
                <c:v>0.39999999999999947</c:v>
              </c:pt>
            </c:numLit>
          </c:cat>
          <c:val>
            <c:numLit>
              <c:formatCode>General</c:formatCode>
              <c:ptCount val="60"/>
              <c:pt idx="0">
                <c:v>0</c:v>
              </c:pt>
              <c:pt idx="1">
                <c:v>2.2291573785109228E-4</c:v>
              </c:pt>
              <c:pt idx="2">
                <c:v>1.0031208203299152E-3</c:v>
              </c:pt>
              <c:pt idx="3">
                <c:v>2.5635309852875612E-3</c:v>
              </c:pt>
              <c:pt idx="4">
                <c:v>1.0142666072224698E-2</c:v>
              </c:pt>
              <c:pt idx="5">
                <c:v>2.6861346411056621E-2</c:v>
              </c:pt>
              <c:pt idx="6">
                <c:v>4.5809184128399467E-2</c:v>
              </c:pt>
              <c:pt idx="7">
                <c:v>8.2701738742755243E-2</c:v>
              </c:pt>
              <c:pt idx="8">
                <c:v>0.10978600089166295</c:v>
              </c:pt>
              <c:pt idx="9">
                <c:v>0.10320998662505573</c:v>
              </c:pt>
              <c:pt idx="10">
                <c:v>9.7191261703076237E-2</c:v>
              </c:pt>
              <c:pt idx="11">
                <c:v>6.4199732501114576E-2</c:v>
              </c:pt>
              <c:pt idx="12">
                <c:v>3.5889433794025857E-2</c:v>
              </c:pt>
              <c:pt idx="13">
                <c:v>2.0062416406598307E-2</c:v>
              </c:pt>
              <c:pt idx="14">
                <c:v>1.0588497547926883E-2</c:v>
              </c:pt>
              <c:pt idx="15">
                <c:v>4.2353990191707535E-3</c:v>
              </c:pt>
              <c:pt idx="16">
                <c:v>2.7864467231386537E-3</c:v>
              </c:pt>
              <c:pt idx="17">
                <c:v>1.560410164957646E-3</c:v>
              </c:pt>
              <c:pt idx="18">
                <c:v>6.6874721355327687E-4</c:v>
              </c:pt>
              <c:pt idx="19">
                <c:v>3.3437360677663843E-4</c:v>
              </c:pt>
              <c:pt idx="20">
                <c:v>3.3437360677663843E-4</c:v>
              </c:pt>
              <c:pt idx="21">
                <c:v>5.5728934462773074E-4</c:v>
              </c:pt>
              <c:pt idx="22">
                <c:v>2.2291573785109228E-4</c:v>
              </c:pt>
              <c:pt idx="23">
                <c:v>3.3437360677663843E-4</c:v>
              </c:pt>
              <c:pt idx="24">
                <c:v>4.4583147570218456E-4</c:v>
              </c:pt>
              <c:pt idx="25">
                <c:v>1.1145786892554614E-4</c:v>
              </c:pt>
              <c:pt idx="26">
                <c:v>3.3437360677663843E-4</c:v>
              </c:pt>
              <c:pt idx="27">
                <c:v>0</c:v>
              </c:pt>
              <c:pt idx="28">
                <c:v>1.1145786892554614E-4</c:v>
              </c:pt>
              <c:pt idx="29">
                <c:v>1.1145786892554614E-4</c:v>
              </c:pt>
              <c:pt idx="30">
                <c:v>1.1145786892554614E-4</c:v>
              </c:pt>
              <c:pt idx="31">
                <c:v>0</c:v>
              </c:pt>
              <c:pt idx="32">
                <c:v>1.1145786892554614E-4</c:v>
              </c:pt>
              <c:pt idx="33">
                <c:v>0</c:v>
              </c:pt>
              <c:pt idx="34">
                <c:v>0</c:v>
              </c:pt>
              <c:pt idx="35">
                <c:v>1.1145786892554614E-4</c:v>
              </c:pt>
              <c:pt idx="36">
                <c:v>0</c:v>
              </c:pt>
              <c:pt idx="37">
                <c:v>0</c:v>
              </c:pt>
              <c:pt idx="38">
                <c:v>1.1145786892554614E-4</c:v>
              </c:pt>
              <c:pt idx="39">
                <c:v>0</c:v>
              </c:pt>
              <c:pt idx="40">
                <c:v>1.1145786892554614E-4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2.2291573785109228E-4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1.1145786892554614E-4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26F-4B21-82BA-7714ED791482}"/>
            </c:ext>
          </c:extLst>
        </c:ser>
        <c:ser>
          <c:idx val="1"/>
          <c:order val="1"/>
          <c:tx>
            <c:v>Biphasic Split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60"/>
              <c:pt idx="0">
                <c:v>0.99</c:v>
              </c:pt>
              <c:pt idx="1">
                <c:v>0.98</c:v>
              </c:pt>
              <c:pt idx="2">
                <c:v>0.97</c:v>
              </c:pt>
              <c:pt idx="3">
                <c:v>0.96</c:v>
              </c:pt>
              <c:pt idx="4">
                <c:v>0.95</c:v>
              </c:pt>
              <c:pt idx="5">
                <c:v>0.94</c:v>
              </c:pt>
              <c:pt idx="6">
                <c:v>0.92999999999999994</c:v>
              </c:pt>
              <c:pt idx="7">
                <c:v>0.91999999999999993</c:v>
              </c:pt>
              <c:pt idx="8">
                <c:v>0.90999999999999992</c:v>
              </c:pt>
              <c:pt idx="9">
                <c:v>0.89999999999999991</c:v>
              </c:pt>
              <c:pt idx="10">
                <c:v>0.8899999999999999</c:v>
              </c:pt>
              <c:pt idx="11">
                <c:v>0.87999999999999989</c:v>
              </c:pt>
              <c:pt idx="12">
                <c:v>0.86999999999999988</c:v>
              </c:pt>
              <c:pt idx="13">
                <c:v>0.85999999999999988</c:v>
              </c:pt>
              <c:pt idx="14">
                <c:v>0.84999999999999987</c:v>
              </c:pt>
              <c:pt idx="15">
                <c:v>0.83999999999999986</c:v>
              </c:pt>
              <c:pt idx="16">
                <c:v>0.82999999999999985</c:v>
              </c:pt>
              <c:pt idx="17">
                <c:v>0.81999999999999984</c:v>
              </c:pt>
              <c:pt idx="18">
                <c:v>0.80999999999999983</c:v>
              </c:pt>
              <c:pt idx="19">
                <c:v>0.79999999999999982</c:v>
              </c:pt>
              <c:pt idx="20">
                <c:v>0.78999999999999981</c:v>
              </c:pt>
              <c:pt idx="21">
                <c:v>0.7799999999999998</c:v>
              </c:pt>
              <c:pt idx="22">
                <c:v>0.7699999999999998</c:v>
              </c:pt>
              <c:pt idx="23">
                <c:v>0.75999999999999979</c:v>
              </c:pt>
              <c:pt idx="24">
                <c:v>0.74999999999999978</c:v>
              </c:pt>
              <c:pt idx="25">
                <c:v>0.73999999999999977</c:v>
              </c:pt>
              <c:pt idx="26">
                <c:v>0.72999999999999976</c:v>
              </c:pt>
              <c:pt idx="27">
                <c:v>0.71999999999999975</c:v>
              </c:pt>
              <c:pt idx="28">
                <c:v>0.70999999999999974</c:v>
              </c:pt>
              <c:pt idx="29">
                <c:v>0.69999999999999973</c:v>
              </c:pt>
              <c:pt idx="30">
                <c:v>0.68999999999999972</c:v>
              </c:pt>
              <c:pt idx="31">
                <c:v>0.67999999999999972</c:v>
              </c:pt>
              <c:pt idx="32">
                <c:v>0.66999999999999971</c:v>
              </c:pt>
              <c:pt idx="33">
                <c:v>0.6599999999999997</c:v>
              </c:pt>
              <c:pt idx="34">
                <c:v>0.64999999999999969</c:v>
              </c:pt>
              <c:pt idx="35">
                <c:v>0.63999999999999968</c:v>
              </c:pt>
              <c:pt idx="36">
                <c:v>0.62999999999999967</c:v>
              </c:pt>
              <c:pt idx="37">
                <c:v>0.61999999999999966</c:v>
              </c:pt>
              <c:pt idx="38">
                <c:v>0.60999999999999965</c:v>
              </c:pt>
              <c:pt idx="39">
                <c:v>0.59999999999999964</c:v>
              </c:pt>
              <c:pt idx="40">
                <c:v>0.58999999999999964</c:v>
              </c:pt>
              <c:pt idx="41">
                <c:v>0.57999999999999963</c:v>
              </c:pt>
              <c:pt idx="42">
                <c:v>0.56999999999999962</c:v>
              </c:pt>
              <c:pt idx="43">
                <c:v>0.55999999999999961</c:v>
              </c:pt>
              <c:pt idx="44">
                <c:v>0.5499999999999996</c:v>
              </c:pt>
              <c:pt idx="45">
                <c:v>0.53999999999999959</c:v>
              </c:pt>
              <c:pt idx="46">
                <c:v>0.52999999999999958</c:v>
              </c:pt>
              <c:pt idx="47">
                <c:v>0.51999999999999957</c:v>
              </c:pt>
              <c:pt idx="48">
                <c:v>0.50999999999999956</c:v>
              </c:pt>
              <c:pt idx="49">
                <c:v>0.49999999999999956</c:v>
              </c:pt>
              <c:pt idx="50">
                <c:v>0.48999999999999955</c:v>
              </c:pt>
              <c:pt idx="51">
                <c:v>0.47999999999999954</c:v>
              </c:pt>
              <c:pt idx="52">
                <c:v>0.46999999999999953</c:v>
              </c:pt>
              <c:pt idx="53">
                <c:v>0.45999999999999952</c:v>
              </c:pt>
              <c:pt idx="54">
                <c:v>0.44999999999999951</c:v>
              </c:pt>
              <c:pt idx="55">
                <c:v>0.4399999999999995</c:v>
              </c:pt>
              <c:pt idx="56">
                <c:v>0.42999999999999949</c:v>
              </c:pt>
              <c:pt idx="57">
                <c:v>0.41999999999999948</c:v>
              </c:pt>
              <c:pt idx="58">
                <c:v>0.40999999999999948</c:v>
              </c:pt>
              <c:pt idx="59">
                <c:v>0.39999999999999947</c:v>
              </c:pt>
            </c:numLit>
          </c:cat>
          <c:val>
            <c:numLit>
              <c:formatCode>General</c:formatCode>
              <c:ptCount val="6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1.1145786892554614E-4</c:v>
              </c:pt>
              <c:pt idx="4">
                <c:v>8.9166295140436912E-4</c:v>
              </c:pt>
              <c:pt idx="5">
                <c:v>2.6749888542131075E-3</c:v>
              </c:pt>
              <c:pt idx="6">
                <c:v>9.9197503343736067E-3</c:v>
              </c:pt>
              <c:pt idx="7">
                <c:v>1.9950958537672758E-2</c:v>
              </c:pt>
              <c:pt idx="8">
                <c:v>3.5889433794025857E-2</c:v>
              </c:pt>
              <c:pt idx="9">
                <c:v>4.4025858225590728E-2</c:v>
              </c:pt>
              <c:pt idx="10">
                <c:v>5.1047703967900135E-2</c:v>
              </c:pt>
              <c:pt idx="11">
                <c:v>4.6366473473027199E-2</c:v>
              </c:pt>
              <c:pt idx="12">
                <c:v>2.775300936246099E-2</c:v>
              </c:pt>
              <c:pt idx="13">
                <c:v>2.0285332144449397E-2</c:v>
              </c:pt>
              <c:pt idx="14">
                <c:v>1.0588497547926883E-2</c:v>
              </c:pt>
              <c:pt idx="15">
                <c:v>4.1239411502452077E-3</c:v>
              </c:pt>
              <c:pt idx="16">
                <c:v>2.1176995095853767E-3</c:v>
              </c:pt>
              <c:pt idx="17">
                <c:v>5.5728934462773074E-4</c:v>
              </c:pt>
              <c:pt idx="18">
                <c:v>2.2291573785109228E-4</c:v>
              </c:pt>
              <c:pt idx="19">
                <c:v>2.2291573785109228E-4</c:v>
              </c:pt>
              <c:pt idx="20">
                <c:v>2.2291573785109228E-4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26F-4B21-82BA-7714ED791482}"/>
            </c:ext>
          </c:extLst>
        </c:ser>
        <c:ser>
          <c:idx val="2"/>
          <c:order val="2"/>
          <c:tx>
            <c:v>Biphasic Dense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60"/>
              <c:pt idx="0">
                <c:v>0.99</c:v>
              </c:pt>
              <c:pt idx="1">
                <c:v>0.98</c:v>
              </c:pt>
              <c:pt idx="2">
                <c:v>0.97</c:v>
              </c:pt>
              <c:pt idx="3">
                <c:v>0.96</c:v>
              </c:pt>
              <c:pt idx="4">
                <c:v>0.95</c:v>
              </c:pt>
              <c:pt idx="5">
                <c:v>0.94</c:v>
              </c:pt>
              <c:pt idx="6">
                <c:v>0.92999999999999994</c:v>
              </c:pt>
              <c:pt idx="7">
                <c:v>0.91999999999999993</c:v>
              </c:pt>
              <c:pt idx="8">
                <c:v>0.90999999999999992</c:v>
              </c:pt>
              <c:pt idx="9">
                <c:v>0.89999999999999991</c:v>
              </c:pt>
              <c:pt idx="10">
                <c:v>0.8899999999999999</c:v>
              </c:pt>
              <c:pt idx="11">
                <c:v>0.87999999999999989</c:v>
              </c:pt>
              <c:pt idx="12">
                <c:v>0.86999999999999988</c:v>
              </c:pt>
              <c:pt idx="13">
                <c:v>0.85999999999999988</c:v>
              </c:pt>
              <c:pt idx="14">
                <c:v>0.84999999999999987</c:v>
              </c:pt>
              <c:pt idx="15">
                <c:v>0.83999999999999986</c:v>
              </c:pt>
              <c:pt idx="16">
                <c:v>0.82999999999999985</c:v>
              </c:pt>
              <c:pt idx="17">
                <c:v>0.81999999999999984</c:v>
              </c:pt>
              <c:pt idx="18">
                <c:v>0.80999999999999983</c:v>
              </c:pt>
              <c:pt idx="19">
                <c:v>0.79999999999999982</c:v>
              </c:pt>
              <c:pt idx="20">
                <c:v>0.78999999999999981</c:v>
              </c:pt>
              <c:pt idx="21">
                <c:v>0.7799999999999998</c:v>
              </c:pt>
              <c:pt idx="22">
                <c:v>0.7699999999999998</c:v>
              </c:pt>
              <c:pt idx="23">
                <c:v>0.75999999999999979</c:v>
              </c:pt>
              <c:pt idx="24">
                <c:v>0.74999999999999978</c:v>
              </c:pt>
              <c:pt idx="25">
                <c:v>0.73999999999999977</c:v>
              </c:pt>
              <c:pt idx="26">
                <c:v>0.72999999999999976</c:v>
              </c:pt>
              <c:pt idx="27">
                <c:v>0.71999999999999975</c:v>
              </c:pt>
              <c:pt idx="28">
                <c:v>0.70999999999999974</c:v>
              </c:pt>
              <c:pt idx="29">
                <c:v>0.69999999999999973</c:v>
              </c:pt>
              <c:pt idx="30">
                <c:v>0.68999999999999972</c:v>
              </c:pt>
              <c:pt idx="31">
                <c:v>0.67999999999999972</c:v>
              </c:pt>
              <c:pt idx="32">
                <c:v>0.66999999999999971</c:v>
              </c:pt>
              <c:pt idx="33">
                <c:v>0.6599999999999997</c:v>
              </c:pt>
              <c:pt idx="34">
                <c:v>0.64999999999999969</c:v>
              </c:pt>
              <c:pt idx="35">
                <c:v>0.63999999999999968</c:v>
              </c:pt>
              <c:pt idx="36">
                <c:v>0.62999999999999967</c:v>
              </c:pt>
              <c:pt idx="37">
                <c:v>0.61999999999999966</c:v>
              </c:pt>
              <c:pt idx="38">
                <c:v>0.60999999999999965</c:v>
              </c:pt>
              <c:pt idx="39">
                <c:v>0.59999999999999964</c:v>
              </c:pt>
              <c:pt idx="40">
                <c:v>0.58999999999999964</c:v>
              </c:pt>
              <c:pt idx="41">
                <c:v>0.57999999999999963</c:v>
              </c:pt>
              <c:pt idx="42">
                <c:v>0.56999999999999962</c:v>
              </c:pt>
              <c:pt idx="43">
                <c:v>0.55999999999999961</c:v>
              </c:pt>
              <c:pt idx="44">
                <c:v>0.5499999999999996</c:v>
              </c:pt>
              <c:pt idx="45">
                <c:v>0.53999999999999959</c:v>
              </c:pt>
              <c:pt idx="46">
                <c:v>0.52999999999999958</c:v>
              </c:pt>
              <c:pt idx="47">
                <c:v>0.51999999999999957</c:v>
              </c:pt>
              <c:pt idx="48">
                <c:v>0.50999999999999956</c:v>
              </c:pt>
              <c:pt idx="49">
                <c:v>0.49999999999999956</c:v>
              </c:pt>
              <c:pt idx="50">
                <c:v>0.48999999999999955</c:v>
              </c:pt>
              <c:pt idx="51">
                <c:v>0.47999999999999954</c:v>
              </c:pt>
              <c:pt idx="52">
                <c:v>0.46999999999999953</c:v>
              </c:pt>
              <c:pt idx="53">
                <c:v>0.45999999999999952</c:v>
              </c:pt>
              <c:pt idx="54">
                <c:v>0.44999999999999951</c:v>
              </c:pt>
              <c:pt idx="55">
                <c:v>0.4399999999999995</c:v>
              </c:pt>
              <c:pt idx="56">
                <c:v>0.42999999999999949</c:v>
              </c:pt>
              <c:pt idx="57">
                <c:v>0.41999999999999948</c:v>
              </c:pt>
              <c:pt idx="58">
                <c:v>0.40999999999999948</c:v>
              </c:pt>
              <c:pt idx="59">
                <c:v>0.39999999999999947</c:v>
              </c:pt>
            </c:numLit>
          </c:cat>
          <c:val>
            <c:numLit>
              <c:formatCode>General</c:formatCode>
              <c:ptCount val="6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3.3437360677663843E-4</c:v>
              </c:pt>
              <c:pt idx="7">
                <c:v>1.3374944271065537E-3</c:v>
              </c:pt>
              <c:pt idx="8">
                <c:v>3.9010254123941152E-3</c:v>
              </c:pt>
              <c:pt idx="9">
                <c:v>4.7926883637984842E-3</c:v>
              </c:pt>
              <c:pt idx="10">
                <c:v>1.0031208203299153E-2</c:v>
              </c:pt>
              <c:pt idx="11">
                <c:v>1.1368702630405706E-2</c:v>
              </c:pt>
              <c:pt idx="12">
                <c:v>1.3597860008916629E-2</c:v>
              </c:pt>
              <c:pt idx="13">
                <c:v>1.4378065091395453E-2</c:v>
              </c:pt>
              <c:pt idx="14">
                <c:v>9.9197503343736067E-3</c:v>
              </c:pt>
              <c:pt idx="15">
                <c:v>8.6937137761925985E-3</c:v>
              </c:pt>
              <c:pt idx="16">
                <c:v>6.0187249219794915E-3</c:v>
              </c:pt>
              <c:pt idx="17">
                <c:v>4.6812304948729384E-3</c:v>
              </c:pt>
              <c:pt idx="18">
                <c:v>2.1176995095853767E-3</c:v>
              </c:pt>
              <c:pt idx="19">
                <c:v>2.3406152474364692E-3</c:v>
              </c:pt>
              <c:pt idx="20">
                <c:v>1.1145786892554615E-3</c:v>
              </c:pt>
              <c:pt idx="21">
                <c:v>1.2260365581810075E-3</c:v>
              </c:pt>
              <c:pt idx="22">
                <c:v>4.4583147570218456E-4</c:v>
              </c:pt>
              <c:pt idx="23">
                <c:v>6.6874721355327687E-4</c:v>
              </c:pt>
              <c:pt idx="24">
                <c:v>2.2291573785109228E-4</c:v>
              </c:pt>
              <c:pt idx="25">
                <c:v>4.4583147570218456E-4</c:v>
              </c:pt>
              <c:pt idx="26">
                <c:v>4.4583147570218456E-4</c:v>
              </c:pt>
              <c:pt idx="27">
                <c:v>5.5728934462773074E-4</c:v>
              </c:pt>
              <c:pt idx="28">
                <c:v>2.2291573785109228E-4</c:v>
              </c:pt>
              <c:pt idx="29">
                <c:v>1.1145786892554614E-4</c:v>
              </c:pt>
              <c:pt idx="30">
                <c:v>0</c:v>
              </c:pt>
              <c:pt idx="31">
                <c:v>1.1145786892554614E-4</c:v>
              </c:pt>
              <c:pt idx="32">
                <c:v>0</c:v>
              </c:pt>
              <c:pt idx="33">
                <c:v>0</c:v>
              </c:pt>
              <c:pt idx="34">
                <c:v>1.1145786892554614E-4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2.2291573785109228E-4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1.1145786892554614E-4</c:v>
              </c:pt>
              <c:pt idx="47">
                <c:v>1.1145786892554614E-4</c:v>
              </c:pt>
              <c:pt idx="48">
                <c:v>1.1145786892554614E-4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C26F-4B21-82BA-7714ED791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131840"/>
        <c:axId val="211131360"/>
      </c:barChart>
      <c:catAx>
        <c:axId val="211131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Shape Ratio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131360"/>
        <c:crosses val="autoZero"/>
        <c:auto val="1"/>
        <c:lblAlgn val="ctr"/>
        <c:lblOffset val="100"/>
        <c:noMultiLvlLbl val="0"/>
      </c:catAx>
      <c:valAx>
        <c:axId val="21113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13184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Cummulated particles by shape ratio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Solid Core </c:v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1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  <c:pt idx="40">
                <c:v>0.38499999999999945</c:v>
              </c:pt>
            </c:numLit>
          </c:cat>
          <c:val>
            <c:numLit>
              <c:formatCode>General</c:formatCode>
              <c:ptCount val="41"/>
              <c:pt idx="0">
                <c:v>0</c:v>
              </c:pt>
              <c:pt idx="1">
                <c:v>1.9670958512160229E-3</c:v>
              </c:pt>
              <c:pt idx="2">
                <c:v>1.2339055793991418E-2</c:v>
              </c:pt>
              <c:pt idx="3">
                <c:v>6.5450643776824038E-2</c:v>
              </c:pt>
              <c:pt idx="4">
                <c:v>0.20028612303290416</c:v>
              </c:pt>
              <c:pt idx="5">
                <c:v>0.44778254649499283</c:v>
              </c:pt>
              <c:pt idx="6">
                <c:v>0.6938483547925608</c:v>
              </c:pt>
              <c:pt idx="7">
                <c:v>0.87231759656652363</c:v>
              </c:pt>
              <c:pt idx="8">
                <c:v>0.94939198855507867</c:v>
              </c:pt>
              <c:pt idx="9">
                <c:v>0.97907725321888406</c:v>
              </c:pt>
              <c:pt idx="10">
                <c:v>0.98855507868383397</c:v>
              </c:pt>
              <c:pt idx="11">
                <c:v>0.99284692417739617</c:v>
              </c:pt>
              <c:pt idx="12">
                <c:v>0.99409871244635184</c:v>
              </c:pt>
              <c:pt idx="13">
                <c:v>0.99499284692417733</c:v>
              </c:pt>
              <c:pt idx="14">
                <c:v>0.99606580829756786</c:v>
              </c:pt>
              <c:pt idx="15">
                <c:v>0.99678111587982821</c:v>
              </c:pt>
              <c:pt idx="16">
                <c:v>0.99749642346208856</c:v>
              </c:pt>
              <c:pt idx="17">
                <c:v>0.9982117310443489</c:v>
              </c:pt>
              <c:pt idx="18">
                <c:v>0.99839055793991405</c:v>
              </c:pt>
              <c:pt idx="19">
                <c:v>0.99856938483547919</c:v>
              </c:pt>
              <c:pt idx="20">
                <c:v>0.99874821173104433</c:v>
              </c:pt>
              <c:pt idx="21">
                <c:v>0.99892703862660948</c:v>
              </c:pt>
              <c:pt idx="22">
                <c:v>0.99892703862660948</c:v>
              </c:pt>
              <c:pt idx="23">
                <c:v>0.99910586552217462</c:v>
              </c:pt>
              <c:pt idx="24">
                <c:v>0.99910586552217462</c:v>
              </c:pt>
              <c:pt idx="25">
                <c:v>0.99928469241773976</c:v>
              </c:pt>
              <c:pt idx="26">
                <c:v>0.9994635193133049</c:v>
              </c:pt>
              <c:pt idx="27">
                <c:v>0.9994635193133049</c:v>
              </c:pt>
              <c:pt idx="28">
                <c:v>0.9994635193133049</c:v>
              </c:pt>
              <c:pt idx="29">
                <c:v>0.9994635193133049</c:v>
              </c:pt>
              <c:pt idx="30">
                <c:v>0.99964234620887005</c:v>
              </c:pt>
              <c:pt idx="31">
                <c:v>0.99982117310443519</c:v>
              </c:pt>
              <c:pt idx="32">
                <c:v>0.99982117310443519</c:v>
              </c:pt>
              <c:pt idx="33">
                <c:v>0.99982117310443519</c:v>
              </c:pt>
              <c:pt idx="34">
                <c:v>0.99982117310443519</c:v>
              </c:pt>
              <c:pt idx="35">
                <c:v>0.99982117310443519</c:v>
              </c:pt>
              <c:pt idx="36">
                <c:v>1.0000000000000002</c:v>
              </c:pt>
              <c:pt idx="37">
                <c:v>1.0000000000000002</c:v>
              </c:pt>
              <c:pt idx="38">
                <c:v>1.0000000000000002</c:v>
              </c:pt>
              <c:pt idx="39">
                <c:v>1.0000000000000002</c:v>
              </c:pt>
              <c:pt idx="40">
                <c:v>1.0000000000000002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D7-4F88-974C-B6A7EAF574A1}"/>
            </c:ext>
          </c:extLst>
        </c:ser>
        <c:ser>
          <c:idx val="1"/>
          <c:order val="1"/>
          <c:tx>
            <c:v>Biphasic Split 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1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  <c:pt idx="40">
                <c:v>0.38499999999999945</c:v>
              </c:pt>
            </c:numLit>
          </c:cat>
          <c:val>
            <c:numLit>
              <c:formatCode>General</c:formatCode>
              <c:ptCount val="41"/>
              <c:pt idx="0">
                <c:v>0</c:v>
              </c:pt>
              <c:pt idx="1">
                <c:v>0</c:v>
              </c:pt>
              <c:pt idx="2">
                <c:v>2.414486921529175E-3</c:v>
              </c:pt>
              <c:pt idx="3">
                <c:v>1.3279678068410463E-2</c:v>
              </c:pt>
              <c:pt idx="4">
                <c:v>7.5653923541247489E-2</c:v>
              </c:pt>
              <c:pt idx="5">
                <c:v>0.25070422535211268</c:v>
              </c:pt>
              <c:pt idx="6">
                <c:v>0.50543259557344067</c:v>
              </c:pt>
              <c:pt idx="7">
                <c:v>0.76136820925553317</c:v>
              </c:pt>
              <c:pt idx="8">
                <c:v>0.90462776659959754</c:v>
              </c:pt>
              <c:pt idx="9">
                <c:v>0.9730382293762575</c:v>
              </c:pt>
              <c:pt idx="10">
                <c:v>0.99275653923541241</c:v>
              </c:pt>
              <c:pt idx="11">
                <c:v>0.99758551307847076</c:v>
              </c:pt>
              <c:pt idx="12">
                <c:v>0.99919517102615685</c:v>
              </c:pt>
              <c:pt idx="13">
                <c:v>0.99999999999999989</c:v>
              </c:pt>
              <c:pt idx="14">
                <c:v>0.99999999999999989</c:v>
              </c:pt>
              <c:pt idx="15">
                <c:v>0.99999999999999989</c:v>
              </c:pt>
              <c:pt idx="16">
                <c:v>0.99999999999999989</c:v>
              </c:pt>
              <c:pt idx="17">
                <c:v>0.99999999999999989</c:v>
              </c:pt>
              <c:pt idx="18">
                <c:v>0.99999999999999989</c:v>
              </c:pt>
              <c:pt idx="19">
                <c:v>0.99999999999999989</c:v>
              </c:pt>
              <c:pt idx="20">
                <c:v>0.99999999999999989</c:v>
              </c:pt>
              <c:pt idx="21">
                <c:v>0.99999999999999989</c:v>
              </c:pt>
              <c:pt idx="22">
                <c:v>0.99999999999999989</c:v>
              </c:pt>
              <c:pt idx="23">
                <c:v>0.99999999999999989</c:v>
              </c:pt>
              <c:pt idx="24">
                <c:v>0.99999999999999989</c:v>
              </c:pt>
              <c:pt idx="25">
                <c:v>0.99999999999999989</c:v>
              </c:pt>
              <c:pt idx="26">
                <c:v>0.99999999999999989</c:v>
              </c:pt>
              <c:pt idx="27">
                <c:v>0.99999999999999989</c:v>
              </c:pt>
              <c:pt idx="28">
                <c:v>0.99999999999999989</c:v>
              </c:pt>
              <c:pt idx="29">
                <c:v>0.99999999999999989</c:v>
              </c:pt>
              <c:pt idx="30">
                <c:v>0.99999999999999989</c:v>
              </c:pt>
              <c:pt idx="31">
                <c:v>0.99999999999999989</c:v>
              </c:pt>
              <c:pt idx="32">
                <c:v>0.99999999999999989</c:v>
              </c:pt>
              <c:pt idx="33">
                <c:v>0.99999999999999989</c:v>
              </c:pt>
              <c:pt idx="34">
                <c:v>0.99999999999999989</c:v>
              </c:pt>
              <c:pt idx="35">
                <c:v>0.99999999999999989</c:v>
              </c:pt>
              <c:pt idx="36">
                <c:v>0.99999999999999989</c:v>
              </c:pt>
              <c:pt idx="37">
                <c:v>0.99999999999999989</c:v>
              </c:pt>
              <c:pt idx="38">
                <c:v>0.99999999999999989</c:v>
              </c:pt>
              <c:pt idx="39">
                <c:v>0.99999999999999989</c:v>
              </c:pt>
              <c:pt idx="40">
                <c:v>0.99999999999999989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D7-4F88-974C-B6A7EAF574A1}"/>
            </c:ext>
          </c:extLst>
        </c:ser>
        <c:ser>
          <c:idx val="2"/>
          <c:order val="2"/>
          <c:tx>
            <c:v>Biphasic Dense</c:v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1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  <c:pt idx="40">
                <c:v>0.38499999999999945</c:v>
              </c:pt>
            </c:numLit>
          </c:cat>
          <c:val>
            <c:numLit>
              <c:formatCode>General</c:formatCode>
              <c:ptCount val="4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1.11731843575419E-2</c:v>
              </c:pt>
              <c:pt idx="5">
                <c:v>5.5865921787709501E-2</c:v>
              </c:pt>
              <c:pt idx="6">
                <c:v>0.14413407821229052</c:v>
              </c:pt>
              <c:pt idx="7">
                <c:v>0.31843575418994419</c:v>
              </c:pt>
              <c:pt idx="8">
                <c:v>0.53184357541899452</c:v>
              </c:pt>
              <c:pt idx="9">
                <c:v>0.69832402234636881</c:v>
              </c:pt>
              <c:pt idx="10">
                <c:v>0.81675977653631293</c:v>
              </c:pt>
              <c:pt idx="11">
                <c:v>0.89273743016759788</c:v>
              </c:pt>
              <c:pt idx="12">
                <c:v>0.92737430167597779</c:v>
              </c:pt>
              <c:pt idx="13">
                <c:v>0.94860335195530743</c:v>
              </c:pt>
              <c:pt idx="14">
                <c:v>0.96424581005586607</c:v>
              </c:pt>
              <c:pt idx="15">
                <c:v>0.97206703910614545</c:v>
              </c:pt>
              <c:pt idx="16">
                <c:v>0.9765363128491622</c:v>
              </c:pt>
              <c:pt idx="17">
                <c:v>0.98324022346368734</c:v>
              </c:pt>
              <c:pt idx="18">
                <c:v>0.98994413407821247</c:v>
              </c:pt>
              <c:pt idx="19">
                <c:v>0.99217877094972085</c:v>
              </c:pt>
              <c:pt idx="20">
                <c:v>0.99329608938547509</c:v>
              </c:pt>
              <c:pt idx="21">
                <c:v>0.99329608938547509</c:v>
              </c:pt>
              <c:pt idx="22">
                <c:v>0.99329608938547509</c:v>
              </c:pt>
              <c:pt idx="23">
                <c:v>0.99441340782122933</c:v>
              </c:pt>
              <c:pt idx="24">
                <c:v>0.99441340782122933</c:v>
              </c:pt>
              <c:pt idx="25">
                <c:v>0.99441340782122933</c:v>
              </c:pt>
              <c:pt idx="26">
                <c:v>0.99441340782122933</c:v>
              </c:pt>
              <c:pt idx="27">
                <c:v>0.99664804469273771</c:v>
              </c:pt>
              <c:pt idx="28">
                <c:v>0.99664804469273771</c:v>
              </c:pt>
              <c:pt idx="29">
                <c:v>0.99664804469273771</c:v>
              </c:pt>
              <c:pt idx="30">
                <c:v>0.99664804469273771</c:v>
              </c:pt>
              <c:pt idx="31">
                <c:v>0.99888268156424609</c:v>
              </c:pt>
              <c:pt idx="32">
                <c:v>1.0000000000000002</c:v>
              </c:pt>
              <c:pt idx="33">
                <c:v>1.0000000000000002</c:v>
              </c:pt>
              <c:pt idx="34">
                <c:v>1.0000000000000002</c:v>
              </c:pt>
              <c:pt idx="35">
                <c:v>1.0000000000000002</c:v>
              </c:pt>
              <c:pt idx="36">
                <c:v>1.0000000000000002</c:v>
              </c:pt>
              <c:pt idx="37">
                <c:v>1.0000000000000002</c:v>
              </c:pt>
              <c:pt idx="38">
                <c:v>1.0000000000000002</c:v>
              </c:pt>
              <c:pt idx="39">
                <c:v>1.0000000000000002</c:v>
              </c:pt>
              <c:pt idx="40">
                <c:v>1.0000000000000002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1D7-4F88-974C-B6A7EAF57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7224000"/>
        <c:axId val="1147225440"/>
      </c:lineChart>
      <c:catAx>
        <c:axId val="1147224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Shape Ratio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5440"/>
        <c:crosses val="autoZero"/>
        <c:auto val="1"/>
        <c:lblAlgn val="ctr"/>
        <c:lblOffset val="100"/>
        <c:noMultiLvlLbl val="0"/>
      </c:catAx>
      <c:valAx>
        <c:axId val="11472254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Cum. % of particles per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40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Shape ratio by morphology class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Solid Core </c:v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Lit>
              <c:formatCode>General</c:formatCode>
              <c:ptCount val="40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</c:numLit>
          </c:cat>
          <c:val>
            <c:numLit>
              <c:formatCode>General</c:formatCode>
              <c:ptCount val="40"/>
              <c:pt idx="0">
                <c:v>0</c:v>
              </c:pt>
              <c:pt idx="1">
                <c:v>1.9670958512160229E-3</c:v>
              </c:pt>
              <c:pt idx="2">
                <c:v>1.0371959942775394E-2</c:v>
              </c:pt>
              <c:pt idx="3">
                <c:v>5.3111587982832616E-2</c:v>
              </c:pt>
              <c:pt idx="4">
                <c:v>0.13483547925608011</c:v>
              </c:pt>
              <c:pt idx="5">
                <c:v>0.24749642346208869</c:v>
              </c:pt>
              <c:pt idx="6">
                <c:v>0.24606580829756797</c:v>
              </c:pt>
              <c:pt idx="7">
                <c:v>0.17846924177396281</c:v>
              </c:pt>
              <c:pt idx="8">
                <c:v>7.7074391988555077E-2</c:v>
              </c:pt>
              <c:pt idx="9">
                <c:v>2.9685264663805437E-2</c:v>
              </c:pt>
              <c:pt idx="10">
                <c:v>9.477825464949928E-3</c:v>
              </c:pt>
              <c:pt idx="11">
                <c:v>4.2918454935622317E-3</c:v>
              </c:pt>
              <c:pt idx="12">
                <c:v>1.2517882689556509E-3</c:v>
              </c:pt>
              <c:pt idx="13">
                <c:v>8.9413447782546495E-4</c:v>
              </c:pt>
              <c:pt idx="14">
                <c:v>1.0729613733905579E-3</c:v>
              </c:pt>
              <c:pt idx="15">
                <c:v>7.1530758226037196E-4</c:v>
              </c:pt>
              <c:pt idx="16">
                <c:v>7.1530758226037196E-4</c:v>
              </c:pt>
              <c:pt idx="17">
                <c:v>7.1530758226037196E-4</c:v>
              </c:pt>
              <c:pt idx="18">
                <c:v>1.7882689556509299E-4</c:v>
              </c:pt>
              <c:pt idx="19">
                <c:v>1.7882689556509299E-4</c:v>
              </c:pt>
              <c:pt idx="20">
                <c:v>1.7882689556509299E-4</c:v>
              </c:pt>
              <c:pt idx="21">
                <c:v>1.7882689556509299E-4</c:v>
              </c:pt>
              <c:pt idx="22">
                <c:v>0</c:v>
              </c:pt>
              <c:pt idx="23">
                <c:v>1.7882689556509299E-4</c:v>
              </c:pt>
              <c:pt idx="24">
                <c:v>0</c:v>
              </c:pt>
              <c:pt idx="25">
                <c:v>1.7882689556509299E-4</c:v>
              </c:pt>
              <c:pt idx="26">
                <c:v>1.7882689556509299E-4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1.7882689556509299E-4</c:v>
              </c:pt>
              <c:pt idx="31">
                <c:v>1.7882689556509299E-4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1.7882689556509299E-4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D77-4CCD-95C6-65862A1207A3}"/>
            </c:ext>
          </c:extLst>
        </c:ser>
        <c:ser>
          <c:idx val="1"/>
          <c:order val="1"/>
          <c:tx>
            <c:v>Biphasic Split 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Lit>
              <c:formatCode>General</c:formatCode>
              <c:ptCount val="40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</c:numLit>
          </c:cat>
          <c:val>
            <c:numLit>
              <c:formatCode>General</c:formatCode>
              <c:ptCount val="40"/>
              <c:pt idx="0">
                <c:v>0</c:v>
              </c:pt>
              <c:pt idx="1">
                <c:v>0</c:v>
              </c:pt>
              <c:pt idx="2">
                <c:v>2.414486921529175E-3</c:v>
              </c:pt>
              <c:pt idx="3">
                <c:v>1.0865191146881288E-2</c:v>
              </c:pt>
              <c:pt idx="4">
                <c:v>6.2374245472837021E-2</c:v>
              </c:pt>
              <c:pt idx="5">
                <c:v>0.1750503018108652</c:v>
              </c:pt>
              <c:pt idx="6">
                <c:v>0.25472837022132799</c:v>
              </c:pt>
              <c:pt idx="7">
                <c:v>0.25593561368209256</c:v>
              </c:pt>
              <c:pt idx="8">
                <c:v>0.1432595573440644</c:v>
              </c:pt>
              <c:pt idx="9">
                <c:v>6.8410462776659964E-2</c:v>
              </c:pt>
              <c:pt idx="10">
                <c:v>1.9718309859154931E-2</c:v>
              </c:pt>
              <c:pt idx="11">
                <c:v>4.82897384305835E-3</c:v>
              </c:pt>
              <c:pt idx="12">
                <c:v>1.6096579476861167E-3</c:v>
              </c:pt>
              <c:pt idx="13">
                <c:v>8.0482897384305833E-4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D77-4CCD-95C6-65862A1207A3}"/>
            </c:ext>
          </c:extLst>
        </c:ser>
        <c:ser>
          <c:idx val="2"/>
          <c:order val="2"/>
          <c:tx>
            <c:v>Biphasic Dense</c:v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Lit>
              <c:formatCode>General</c:formatCode>
              <c:ptCount val="40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</c:numLit>
          </c:cat>
          <c:val>
            <c:numLit>
              <c:formatCode>General</c:formatCode>
              <c:ptCount val="4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1.11731843575419E-2</c:v>
              </c:pt>
              <c:pt idx="5">
                <c:v>4.4692737430167599E-2</c:v>
              </c:pt>
              <c:pt idx="6">
                <c:v>8.826815642458101E-2</c:v>
              </c:pt>
              <c:pt idx="7">
                <c:v>0.17430167597765364</c:v>
              </c:pt>
              <c:pt idx="8">
                <c:v>0.21340782122905028</c:v>
              </c:pt>
              <c:pt idx="9">
                <c:v>0.16648044692737429</c:v>
              </c:pt>
              <c:pt idx="10">
                <c:v>0.11843575418994413</c:v>
              </c:pt>
              <c:pt idx="11">
                <c:v>7.5977653631284919E-2</c:v>
              </c:pt>
              <c:pt idx="12">
                <c:v>3.4636871508379886E-2</c:v>
              </c:pt>
              <c:pt idx="13">
                <c:v>2.1229050279329607E-2</c:v>
              </c:pt>
              <c:pt idx="14">
                <c:v>1.564245810055866E-2</c:v>
              </c:pt>
              <c:pt idx="15">
                <c:v>7.82122905027933E-3</c:v>
              </c:pt>
              <c:pt idx="16">
                <c:v>4.4692737430167594E-3</c:v>
              </c:pt>
              <c:pt idx="17">
                <c:v>6.7039106145251395E-3</c:v>
              </c:pt>
              <c:pt idx="18">
                <c:v>6.7039106145251395E-3</c:v>
              </c:pt>
              <c:pt idx="19">
                <c:v>2.2346368715083797E-3</c:v>
              </c:pt>
              <c:pt idx="20">
                <c:v>1.1173184357541898E-3</c:v>
              </c:pt>
              <c:pt idx="21">
                <c:v>0</c:v>
              </c:pt>
              <c:pt idx="22">
                <c:v>0</c:v>
              </c:pt>
              <c:pt idx="23">
                <c:v>1.1173184357541898E-3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2.2346368715083797E-3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2.2346368715083797E-3</c:v>
              </c:pt>
              <c:pt idx="32">
                <c:v>1.1173184357541898E-3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D77-4CCD-95C6-65862A120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288127"/>
        <c:axId val="390281887"/>
      </c:lineChart>
      <c:catAx>
        <c:axId val="39028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81887"/>
        <c:crosses val="autoZero"/>
        <c:auto val="1"/>
        <c:lblAlgn val="ctr"/>
        <c:lblOffset val="100"/>
        <c:noMultiLvlLbl val="0"/>
      </c:catAx>
      <c:valAx>
        <c:axId val="390281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88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Perimeter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62.831853071795862</c:v>
              </c:pt>
              <c:pt idx="1">
                <c:v>65.973445725385659</c:v>
              </c:pt>
              <c:pt idx="2">
                <c:v>69.115038378975441</c:v>
              </c:pt>
              <c:pt idx="3">
                <c:v>72.256631032565238</c:v>
              </c:pt>
              <c:pt idx="4">
                <c:v>75.398223686155035</c:v>
              </c:pt>
              <c:pt idx="5">
                <c:v>78.539816339744831</c:v>
              </c:pt>
              <c:pt idx="6">
                <c:v>81.681408993334628</c:v>
              </c:pt>
              <c:pt idx="7">
                <c:v>84.823001646924411</c:v>
              </c:pt>
              <c:pt idx="8">
                <c:v>87.964594300514207</c:v>
              </c:pt>
              <c:pt idx="9">
                <c:v>91.106186954104004</c:v>
              </c:pt>
              <c:pt idx="10">
                <c:v>94.247779607693786</c:v>
              </c:pt>
              <c:pt idx="11">
                <c:v>97.389372261283583</c:v>
              </c:pt>
              <c:pt idx="12">
                <c:v>100.53096491487338</c:v>
              </c:pt>
              <c:pt idx="13">
                <c:v>103.67255756846318</c:v>
              </c:pt>
              <c:pt idx="14">
                <c:v>106.81415022205297</c:v>
              </c:pt>
              <c:pt idx="15">
                <c:v>109.95574287564276</c:v>
              </c:pt>
              <c:pt idx="16">
                <c:v>113.09733552923255</c:v>
              </c:pt>
              <c:pt idx="17">
                <c:v>116.23892818282235</c:v>
              </c:pt>
              <c:pt idx="18">
                <c:v>119.38052083641213</c:v>
              </c:pt>
              <c:pt idx="19">
                <c:v>122.52211349000193</c:v>
              </c:pt>
              <c:pt idx="20">
                <c:v>125.66370614359172</c:v>
              </c:pt>
              <c:pt idx="21">
                <c:v>128.80529879718151</c:v>
              </c:pt>
              <c:pt idx="22">
                <c:v>131.94689145077132</c:v>
              </c:pt>
              <c:pt idx="23">
                <c:v>135.0884841043611</c:v>
              </c:pt>
              <c:pt idx="24">
                <c:v>138.23007675795088</c:v>
              </c:pt>
              <c:pt idx="25">
                <c:v>141.37166941154069</c:v>
              </c:pt>
              <c:pt idx="26">
                <c:v>144.51326206513048</c:v>
              </c:pt>
              <c:pt idx="27">
                <c:v>147.65485471872029</c:v>
              </c:pt>
              <c:pt idx="28">
                <c:v>150.79644737231007</c:v>
              </c:pt>
              <c:pt idx="29">
                <c:v>153.93804002589985</c:v>
              </c:pt>
              <c:pt idx="30">
                <c:v>157.07963267948966</c:v>
              </c:pt>
              <c:pt idx="31">
                <c:v>160.22122533307945</c:v>
              </c:pt>
              <c:pt idx="32">
                <c:v>163.36281798666926</c:v>
              </c:pt>
              <c:pt idx="33">
                <c:v>166.50441064025904</c:v>
              </c:pt>
              <c:pt idx="34">
                <c:v>169.64600329384882</c:v>
              </c:pt>
              <c:pt idx="35">
                <c:v>172.78759594743863</c:v>
              </c:pt>
              <c:pt idx="36">
                <c:v>175.92918860102841</c:v>
              </c:pt>
              <c:pt idx="37">
                <c:v>179.0707812546182</c:v>
              </c:pt>
              <c:pt idx="38">
                <c:v>182.21237390820801</c:v>
              </c:pt>
              <c:pt idx="39">
                <c:v>185.35396656179779</c:v>
              </c:pt>
              <c:pt idx="40">
                <c:v>188.49555921538757</c:v>
              </c:pt>
              <c:pt idx="41">
                <c:v>191.63715186897738</c:v>
              </c:pt>
              <c:pt idx="42">
                <c:v>194.77874452256717</c:v>
              </c:pt>
              <c:pt idx="43">
                <c:v>197.92033717615698</c:v>
              </c:pt>
              <c:pt idx="44">
                <c:v>201.06192982974676</c:v>
              </c:pt>
              <c:pt idx="45">
                <c:v>204.20352248333654</c:v>
              </c:pt>
              <c:pt idx="46">
                <c:v>207.34511513692635</c:v>
              </c:pt>
              <c:pt idx="47">
                <c:v>210.48670779051614</c:v>
              </c:pt>
              <c:pt idx="48">
                <c:v>213.62830044410595</c:v>
              </c:pt>
              <c:pt idx="49">
                <c:v>216.76989309769573</c:v>
              </c:pt>
              <c:pt idx="50">
                <c:v>219.91148575128551</c:v>
              </c:pt>
              <c:pt idx="51">
                <c:v>223.05307840487532</c:v>
              </c:pt>
              <c:pt idx="52">
                <c:v>226.1946710584651</c:v>
              </c:pt>
              <c:pt idx="53">
                <c:v>229.33626371205489</c:v>
              </c:pt>
              <c:pt idx="54">
                <c:v>232.4778563656447</c:v>
              </c:pt>
              <c:pt idx="55">
                <c:v>235.61944901923448</c:v>
              </c:pt>
              <c:pt idx="56">
                <c:v>238.76104167282426</c:v>
              </c:pt>
              <c:pt idx="57">
                <c:v>241.90263432641407</c:v>
              </c:pt>
              <c:pt idx="58">
                <c:v>245.04422698000386</c:v>
              </c:pt>
              <c:pt idx="59">
                <c:v>248.18581963359367</c:v>
              </c:pt>
              <c:pt idx="60">
                <c:v>251.32741228718345</c:v>
              </c:pt>
              <c:pt idx="61">
                <c:v>254.46900494077323</c:v>
              </c:pt>
              <c:pt idx="62">
                <c:v>257.61059759436301</c:v>
              </c:pt>
              <c:pt idx="63">
                <c:v>260.75219024795285</c:v>
              </c:pt>
              <c:pt idx="64">
                <c:v>263.89378290154264</c:v>
              </c:pt>
              <c:pt idx="65">
                <c:v>267.03537555513242</c:v>
              </c:pt>
              <c:pt idx="66">
                <c:v>270.1769682087222</c:v>
              </c:pt>
              <c:pt idx="67">
                <c:v>273.31856086231198</c:v>
              </c:pt>
              <c:pt idx="68">
                <c:v>276.46015351590177</c:v>
              </c:pt>
              <c:pt idx="69">
                <c:v>279.60174616949161</c:v>
              </c:pt>
              <c:pt idx="70">
                <c:v>282.74333882308139</c:v>
              </c:pt>
              <c:pt idx="71">
                <c:v>285.88493147667117</c:v>
              </c:pt>
              <c:pt idx="72">
                <c:v>289.02652413026095</c:v>
              </c:pt>
              <c:pt idx="73">
                <c:v>292.16811678385073</c:v>
              </c:pt>
              <c:pt idx="74">
                <c:v>295.30970943744057</c:v>
              </c:pt>
              <c:pt idx="75">
                <c:v>298.45130209103036</c:v>
              </c:pt>
              <c:pt idx="76">
                <c:v>301.59289474462014</c:v>
              </c:pt>
              <c:pt idx="77">
                <c:v>304.73448739820992</c:v>
              </c:pt>
              <c:pt idx="78">
                <c:v>307.8760800517997</c:v>
              </c:pt>
              <c:pt idx="79">
                <c:v>311.01767270538954</c:v>
              </c:pt>
              <c:pt idx="80">
                <c:v>314.15926535897933</c:v>
              </c:pt>
              <c:pt idx="81">
                <c:v>317.30085801256911</c:v>
              </c:pt>
              <c:pt idx="82">
                <c:v>320.44245066615889</c:v>
              </c:pt>
              <c:pt idx="83">
                <c:v>323.58404331974867</c:v>
              </c:pt>
              <c:pt idx="84">
                <c:v>326.72563597333851</c:v>
              </c:pt>
              <c:pt idx="85">
                <c:v>329.86722862692829</c:v>
              </c:pt>
              <c:pt idx="86">
                <c:v>333.00882128051808</c:v>
              </c:pt>
              <c:pt idx="87">
                <c:v>336.15041393410786</c:v>
              </c:pt>
              <c:pt idx="88">
                <c:v>339.29200658769764</c:v>
              </c:pt>
              <c:pt idx="89">
                <c:v>342.43359924128742</c:v>
              </c:pt>
              <c:pt idx="90">
                <c:v>345.57519189487726</c:v>
              </c:pt>
              <c:pt idx="91">
                <c:v>348.71678454846705</c:v>
              </c:pt>
              <c:pt idx="92">
                <c:v>351.85837720205683</c:v>
              </c:pt>
              <c:pt idx="93">
                <c:v>354.99996985564661</c:v>
              </c:pt>
              <c:pt idx="94">
                <c:v>358.14156250923639</c:v>
              </c:pt>
              <c:pt idx="95">
                <c:v>361.28315516282623</c:v>
              </c:pt>
              <c:pt idx="96">
                <c:v>364.42474781641602</c:v>
              </c:pt>
              <c:pt idx="97">
                <c:v>367.5663404700058</c:v>
              </c:pt>
              <c:pt idx="98">
                <c:v>370.70793312359558</c:v>
              </c:pt>
              <c:pt idx="99">
                <c:v>373.84952577718536</c:v>
              </c:pt>
              <c:pt idx="100">
                <c:v>376.99111843077515</c:v>
              </c:pt>
              <c:pt idx="101">
                <c:v>380.13271108436498</c:v>
              </c:pt>
              <c:pt idx="102">
                <c:v>383.27430373795477</c:v>
              </c:pt>
              <c:pt idx="103">
                <c:v>386.41589639154455</c:v>
              </c:pt>
              <c:pt idx="104">
                <c:v>389.55748904513433</c:v>
              </c:pt>
              <c:pt idx="105">
                <c:v>392.69908169872411</c:v>
              </c:pt>
              <c:pt idx="106">
                <c:v>395.84067435231395</c:v>
              </c:pt>
              <c:pt idx="107">
                <c:v>398.98226700590374</c:v>
              </c:pt>
              <c:pt idx="108">
                <c:v>402.12385965949352</c:v>
              </c:pt>
              <c:pt idx="109">
                <c:v>405.2654523130833</c:v>
              </c:pt>
              <c:pt idx="110">
                <c:v>408.40704496667308</c:v>
              </c:pt>
              <c:pt idx="111">
                <c:v>411.54863762026292</c:v>
              </c:pt>
              <c:pt idx="112">
                <c:v>414.69023027385271</c:v>
              </c:pt>
              <c:pt idx="113">
                <c:v>417.83182292744249</c:v>
              </c:pt>
              <c:pt idx="114">
                <c:v>420.97341558103227</c:v>
              </c:pt>
              <c:pt idx="115">
                <c:v>424.11500823462205</c:v>
              </c:pt>
              <c:pt idx="116">
                <c:v>427.25660088821189</c:v>
              </c:pt>
              <c:pt idx="117">
                <c:v>430.39819354180167</c:v>
              </c:pt>
              <c:pt idx="118">
                <c:v>433.53978619539146</c:v>
              </c:pt>
              <c:pt idx="119">
                <c:v>436.68137884898124</c:v>
              </c:pt>
              <c:pt idx="120">
                <c:v>439.82297150257102</c:v>
              </c:pt>
              <c:pt idx="121">
                <c:v>442.9645641561608</c:v>
              </c:pt>
              <c:pt idx="122">
                <c:v>446.10615680975064</c:v>
              </c:pt>
              <c:pt idx="123">
                <c:v>449.24774946334043</c:v>
              </c:pt>
              <c:pt idx="124">
                <c:v>452.38934211693021</c:v>
              </c:pt>
              <c:pt idx="125">
                <c:v>455.53093477051999</c:v>
              </c:pt>
              <c:pt idx="126">
                <c:v>458.67252742410977</c:v>
              </c:pt>
              <c:pt idx="127">
                <c:v>461.81412007769961</c:v>
              </c:pt>
              <c:pt idx="128">
                <c:v>464.9557127312894</c:v>
              </c:pt>
              <c:pt idx="129">
                <c:v>468.09730538487918</c:v>
              </c:pt>
              <c:pt idx="130">
                <c:v>471.23889803846896</c:v>
              </c:pt>
              <c:pt idx="131">
                <c:v>474.38049069205874</c:v>
              </c:pt>
              <c:pt idx="132">
                <c:v>477.52208334564853</c:v>
              </c:pt>
              <c:pt idx="133">
                <c:v>480.66367599923836</c:v>
              </c:pt>
              <c:pt idx="134">
                <c:v>483.80526865282815</c:v>
              </c:pt>
              <c:pt idx="135">
                <c:v>486.94686130641793</c:v>
              </c:pt>
              <c:pt idx="136">
                <c:v>490.08845396000771</c:v>
              </c:pt>
              <c:pt idx="137">
                <c:v>493.23004661359749</c:v>
              </c:pt>
              <c:pt idx="138">
                <c:v>496.37163926718733</c:v>
              </c:pt>
              <c:pt idx="139">
                <c:v>499.51323192077712</c:v>
              </c:pt>
              <c:pt idx="140">
                <c:v>502.6548245743669</c:v>
              </c:pt>
              <c:pt idx="141">
                <c:v>505.79641722795668</c:v>
              </c:pt>
              <c:pt idx="142">
                <c:v>508.93800988154646</c:v>
              </c:pt>
              <c:pt idx="143">
                <c:v>512.07960253513625</c:v>
              </c:pt>
              <c:pt idx="144">
                <c:v>515.22119518872603</c:v>
              </c:pt>
              <c:pt idx="145">
                <c:v>518.36278784231581</c:v>
              </c:pt>
              <c:pt idx="146">
                <c:v>521.50438049590571</c:v>
              </c:pt>
              <c:pt idx="147">
                <c:v>524.64597314949549</c:v>
              </c:pt>
              <c:pt idx="148">
                <c:v>527.78756580308527</c:v>
              </c:pt>
              <c:pt idx="149">
                <c:v>530.92915845667505</c:v>
              </c:pt>
              <c:pt idx="150">
                <c:v>534.07075111026484</c:v>
              </c:pt>
              <c:pt idx="151">
                <c:v>537.21234376385462</c:v>
              </c:pt>
              <c:pt idx="152">
                <c:v>540.3539364174444</c:v>
              </c:pt>
              <c:pt idx="153">
                <c:v>543.49552907103418</c:v>
              </c:pt>
              <c:pt idx="154">
                <c:v>546.63712172462397</c:v>
              </c:pt>
              <c:pt idx="155">
                <c:v>549.77871437821375</c:v>
              </c:pt>
              <c:pt idx="156">
                <c:v>552.92030703180353</c:v>
              </c:pt>
              <c:pt idx="157">
                <c:v>556.06189968539343</c:v>
              </c:pt>
              <c:pt idx="158">
                <c:v>559.20349233898321</c:v>
              </c:pt>
              <c:pt idx="159">
                <c:v>562.34508499257299</c:v>
              </c:pt>
              <c:pt idx="160">
                <c:v>565.48667764616278</c:v>
              </c:pt>
            </c:numLit>
          </c:cat>
          <c:val>
            <c:numLit>
              <c:formatCode>General</c:formatCode>
              <c:ptCount val="161"/>
              <c:pt idx="0">
                <c:v>3.7320395596193317E-5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3.7320395596193317E-5</c:v>
              </c:pt>
              <c:pt idx="16">
                <c:v>1.8660197798096661E-4</c:v>
              </c:pt>
              <c:pt idx="17">
                <c:v>4.8516514275051315E-4</c:v>
              </c:pt>
              <c:pt idx="18">
                <c:v>1.3435342414629596E-3</c:v>
              </c:pt>
              <c:pt idx="19">
                <c:v>4.3291658891584251E-3</c:v>
              </c:pt>
              <c:pt idx="20">
                <c:v>9.628662063817876E-3</c:v>
              </c:pt>
              <c:pt idx="21">
                <c:v>1.6495614853517446E-2</c:v>
              </c:pt>
              <c:pt idx="22">
                <c:v>2.0227654413136779E-2</c:v>
              </c:pt>
              <c:pt idx="23">
                <c:v>2.6572121664489644E-2</c:v>
              </c:pt>
              <c:pt idx="24">
                <c:v>3.5902220563537972E-2</c:v>
              </c:pt>
              <c:pt idx="25">
                <c:v>3.5305094233998878E-2</c:v>
              </c:pt>
              <c:pt idx="26">
                <c:v>3.5081171860421721E-2</c:v>
              </c:pt>
              <c:pt idx="27">
                <c:v>4.1686881880947935E-2</c:v>
              </c:pt>
              <c:pt idx="28">
                <c:v>4.0940473969024074E-2</c:v>
              </c:pt>
              <c:pt idx="29">
                <c:v>4.026870684829259E-2</c:v>
              </c:pt>
              <c:pt idx="30">
                <c:v>3.5230453442806495E-2</c:v>
              </c:pt>
              <c:pt idx="31">
                <c:v>3.381227841015115E-2</c:v>
              </c:pt>
              <c:pt idx="32">
                <c:v>3.0266840828512782E-2</c:v>
              </c:pt>
              <c:pt idx="33">
                <c:v>3.3476394849785408E-2</c:v>
              </c:pt>
              <c:pt idx="34">
                <c:v>3.101324874043665E-2</c:v>
              </c:pt>
              <c:pt idx="35">
                <c:v>3.2132860608322447E-2</c:v>
              </c:pt>
              <c:pt idx="36">
                <c:v>3.0117559246128009E-2</c:v>
              </c:pt>
              <c:pt idx="37">
                <c:v>2.7878335510356411E-2</c:v>
              </c:pt>
              <c:pt idx="38">
                <c:v>2.6870684829259191E-2</c:v>
              </c:pt>
              <c:pt idx="39">
                <c:v>2.4183616346333273E-2</c:v>
              </c:pt>
              <c:pt idx="40">
                <c:v>2.5676432170181004E-2</c:v>
              </c:pt>
              <c:pt idx="41">
                <c:v>2.3138645269639858E-2</c:v>
              </c:pt>
              <c:pt idx="42">
                <c:v>2.5116626236238105E-2</c:v>
              </c:pt>
              <c:pt idx="43">
                <c:v>2.1757790632580706E-2</c:v>
              </c:pt>
              <c:pt idx="44">
                <c:v>2.1197984698637807E-2</c:v>
              </c:pt>
              <c:pt idx="45">
                <c:v>2.0041052435155814E-2</c:v>
              </c:pt>
              <c:pt idx="46">
                <c:v>1.9070722149654787E-2</c:v>
              </c:pt>
              <c:pt idx="47">
                <c:v>1.8249673446538533E-2</c:v>
              </c:pt>
              <c:pt idx="48">
                <c:v>1.5898488523978353E-2</c:v>
              </c:pt>
              <c:pt idx="49">
                <c:v>1.7689867512595634E-2</c:v>
              </c:pt>
              <c:pt idx="50">
                <c:v>1.7764508303788021E-2</c:v>
              </c:pt>
              <c:pt idx="51">
                <c:v>1.6159731293151708E-2</c:v>
              </c:pt>
              <c:pt idx="52">
                <c:v>1.5338682590035454E-2</c:v>
              </c:pt>
              <c:pt idx="53">
                <c:v>1.2651614107109535E-2</c:v>
              </c:pt>
              <c:pt idx="54">
                <c:v>1.1905206195185669E-2</c:v>
              </c:pt>
              <c:pt idx="55">
                <c:v>1.2390371337936181E-2</c:v>
              </c:pt>
              <c:pt idx="56">
                <c:v>1.0710953536107484E-2</c:v>
              </c:pt>
              <c:pt idx="57">
                <c:v>9.9645456241836163E-3</c:v>
              </c:pt>
              <c:pt idx="58">
                <c:v>9.2181377122597507E-3</c:v>
              </c:pt>
              <c:pt idx="59">
                <c:v>7.0908751632767306E-3</c:v>
              </c:pt>
              <c:pt idx="60">
                <c:v>6.2325060645642841E-3</c:v>
              </c:pt>
              <c:pt idx="61">
                <c:v>4.9636126142937114E-3</c:v>
              </c:pt>
              <c:pt idx="62">
                <c:v>4.8516514275051313E-3</c:v>
              </c:pt>
              <c:pt idx="63">
                <c:v>4.1052435155812649E-3</c:v>
              </c:pt>
              <c:pt idx="64">
                <c:v>3.3215152080612056E-3</c:v>
              </c:pt>
              <c:pt idx="65">
                <c:v>3.2841948124650122E-3</c:v>
              </c:pt>
              <c:pt idx="66">
                <c:v>2.7243888785221122E-3</c:v>
              </c:pt>
              <c:pt idx="67">
                <c:v>2.5004665049449524E-3</c:v>
              </c:pt>
              <c:pt idx="68">
                <c:v>2.3885053181563723E-3</c:v>
              </c:pt>
              <c:pt idx="69">
                <c:v>2.2019033401754059E-3</c:v>
              </c:pt>
              <c:pt idx="70">
                <c:v>1.8286993842134727E-3</c:v>
              </c:pt>
              <c:pt idx="71">
                <c:v>1.530136219443926E-3</c:v>
              </c:pt>
              <c:pt idx="72">
                <c:v>1.3062138458667662E-3</c:v>
              </c:pt>
              <c:pt idx="73">
                <c:v>1.4181750326553461E-3</c:v>
              </c:pt>
              <c:pt idx="74">
                <c:v>1.3435342414629596E-3</c:v>
              </c:pt>
              <c:pt idx="75">
                <c:v>1.3435342414629596E-3</c:v>
              </c:pt>
              <c:pt idx="76">
                <c:v>9.3300988990483304E-4</c:v>
              </c:pt>
              <c:pt idx="77">
                <c:v>7.0908751632767306E-4</c:v>
              </c:pt>
              <c:pt idx="78">
                <c:v>7.0908751632767306E-4</c:v>
              </c:pt>
              <c:pt idx="79">
                <c:v>8.5836909871244631E-4</c:v>
              </c:pt>
              <c:pt idx="80">
                <c:v>5.5980593394289982E-4</c:v>
              </c:pt>
              <c:pt idx="81">
                <c:v>5.2248553834670646E-4</c:v>
              </c:pt>
              <c:pt idx="82">
                <c:v>5.2248553834670646E-4</c:v>
              </c:pt>
              <c:pt idx="83">
                <c:v>7.4640791192386643E-4</c:v>
              </c:pt>
              <c:pt idx="84">
                <c:v>2.9856316476954654E-4</c:v>
              </c:pt>
              <c:pt idx="85">
                <c:v>1.4928158238477327E-4</c:v>
              </c:pt>
              <c:pt idx="86">
                <c:v>3.358835603657399E-4</c:v>
              </c:pt>
              <c:pt idx="87">
                <c:v>2.2392237357715992E-4</c:v>
              </c:pt>
              <c:pt idx="88">
                <c:v>2.2392237357715992E-4</c:v>
              </c:pt>
              <c:pt idx="89">
                <c:v>1.8660197798096661E-4</c:v>
              </c:pt>
              <c:pt idx="90">
                <c:v>3.358835603657399E-4</c:v>
              </c:pt>
              <c:pt idx="91">
                <c:v>2.6124276917335323E-4</c:v>
              </c:pt>
              <c:pt idx="92">
                <c:v>2.9856316476954654E-4</c:v>
              </c:pt>
              <c:pt idx="93">
                <c:v>3.7320395596193317E-5</c:v>
              </c:pt>
              <c:pt idx="94">
                <c:v>7.4640791192386635E-5</c:v>
              </c:pt>
              <c:pt idx="95">
                <c:v>7.4640791192386635E-5</c:v>
              </c:pt>
              <c:pt idx="96">
                <c:v>1.8660197798096661E-4</c:v>
              </c:pt>
              <c:pt idx="97">
                <c:v>1.1196118678857996E-4</c:v>
              </c:pt>
              <c:pt idx="98">
                <c:v>1.1196118678857996E-4</c:v>
              </c:pt>
              <c:pt idx="99">
                <c:v>1.4928158238477327E-4</c:v>
              </c:pt>
              <c:pt idx="100">
                <c:v>1.1196118678857996E-4</c:v>
              </c:pt>
              <c:pt idx="101">
                <c:v>7.4640791192386635E-5</c:v>
              </c:pt>
              <c:pt idx="102">
                <c:v>0</c:v>
              </c:pt>
              <c:pt idx="103">
                <c:v>3.7320395596193317E-5</c:v>
              </c:pt>
              <c:pt idx="104">
                <c:v>3.7320395596193317E-5</c:v>
              </c:pt>
              <c:pt idx="105">
                <c:v>1.1196118678857996E-4</c:v>
              </c:pt>
              <c:pt idx="106">
                <c:v>1.1196118678857996E-4</c:v>
              </c:pt>
              <c:pt idx="107">
                <c:v>7.4640791192386635E-5</c:v>
              </c:pt>
              <c:pt idx="108">
                <c:v>3.7320395596193317E-5</c:v>
              </c:pt>
              <c:pt idx="109">
                <c:v>0</c:v>
              </c:pt>
              <c:pt idx="110">
                <c:v>3.7320395596193317E-5</c:v>
              </c:pt>
              <c:pt idx="111">
                <c:v>0</c:v>
              </c:pt>
              <c:pt idx="112">
                <c:v>1.1196118678857996E-4</c:v>
              </c:pt>
              <c:pt idx="113">
                <c:v>1.1196118678857996E-4</c:v>
              </c:pt>
              <c:pt idx="114">
                <c:v>0</c:v>
              </c:pt>
              <c:pt idx="115">
                <c:v>3.7320395596193317E-5</c:v>
              </c:pt>
              <c:pt idx="116">
                <c:v>7.4640791192386635E-5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3.7320395596193317E-5</c:v>
              </c:pt>
              <c:pt idx="121">
                <c:v>7.4640791192386635E-5</c:v>
              </c:pt>
              <c:pt idx="122">
                <c:v>0</c:v>
              </c:pt>
              <c:pt idx="123">
                <c:v>3.7320395596193317E-5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3.7320395596193317E-5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3.7320395596193317E-5</c:v>
              </c:pt>
              <c:pt idx="135">
                <c:v>0</c:v>
              </c:pt>
              <c:pt idx="136">
                <c:v>0</c:v>
              </c:pt>
              <c:pt idx="137">
                <c:v>7.4640791192386635E-5</c:v>
              </c:pt>
              <c:pt idx="138">
                <c:v>3.7320395596193317E-5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3.7320395596193317E-5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3.7320395596193317E-5</c:v>
              </c:pt>
              <c:pt idx="148">
                <c:v>0</c:v>
              </c:pt>
              <c:pt idx="149">
                <c:v>3.7320395596193317E-5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3.7320395596193317E-5</c:v>
              </c:pt>
              <c:pt idx="156">
                <c:v>3.7320395596193317E-5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892-4CBC-AC02-881746D44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0628015"/>
        <c:axId val="950636655"/>
      </c:barChart>
      <c:catAx>
        <c:axId val="9506280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Particle Perimeter (nm)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36655"/>
        <c:crosses val="autoZero"/>
        <c:auto val="1"/>
        <c:lblAlgn val="ctr"/>
        <c:lblOffset val="100"/>
        <c:tickLblSkip val="10"/>
        <c:noMultiLvlLbl val="0"/>
      </c:catAx>
      <c:valAx>
        <c:axId val="9506366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2801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Shape ratio by morphology class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Solid Core </c:v>
          </c:tx>
          <c:spPr>
            <a:ln w="22225" cap="rnd" cmpd="sng" algn="ctr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0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</c:numLit>
          </c:cat>
          <c:val>
            <c:numLit>
              <c:formatCode>General</c:formatCode>
              <c:ptCount val="40"/>
              <c:pt idx="0">
                <c:v>0</c:v>
              </c:pt>
              <c:pt idx="1">
                <c:v>1.9670958512160229E-3</c:v>
              </c:pt>
              <c:pt idx="2">
                <c:v>1.0371959942775394E-2</c:v>
              </c:pt>
              <c:pt idx="3">
                <c:v>5.3111587982832616E-2</c:v>
              </c:pt>
              <c:pt idx="4">
                <c:v>0.13483547925608011</c:v>
              </c:pt>
              <c:pt idx="5">
                <c:v>0.24749642346208869</c:v>
              </c:pt>
              <c:pt idx="6">
                <c:v>0.24606580829756797</c:v>
              </c:pt>
              <c:pt idx="7">
                <c:v>0.17846924177396281</c:v>
              </c:pt>
              <c:pt idx="8">
                <c:v>7.7074391988555077E-2</c:v>
              </c:pt>
              <c:pt idx="9">
                <c:v>2.9685264663805437E-2</c:v>
              </c:pt>
              <c:pt idx="10">
                <c:v>9.477825464949928E-3</c:v>
              </c:pt>
              <c:pt idx="11">
                <c:v>4.2918454935622317E-3</c:v>
              </c:pt>
              <c:pt idx="12">
                <c:v>1.2517882689556509E-3</c:v>
              </c:pt>
              <c:pt idx="13">
                <c:v>8.9413447782546495E-4</c:v>
              </c:pt>
              <c:pt idx="14">
                <c:v>1.0729613733905579E-3</c:v>
              </c:pt>
              <c:pt idx="15">
                <c:v>7.1530758226037196E-4</c:v>
              </c:pt>
              <c:pt idx="16">
                <c:v>7.1530758226037196E-4</c:v>
              </c:pt>
              <c:pt idx="17">
                <c:v>7.1530758226037196E-4</c:v>
              </c:pt>
              <c:pt idx="18">
                <c:v>1.7882689556509299E-4</c:v>
              </c:pt>
              <c:pt idx="19">
                <c:v>1.7882689556509299E-4</c:v>
              </c:pt>
              <c:pt idx="20">
                <c:v>1.7882689556509299E-4</c:v>
              </c:pt>
              <c:pt idx="21">
                <c:v>1.7882689556509299E-4</c:v>
              </c:pt>
              <c:pt idx="22">
                <c:v>0</c:v>
              </c:pt>
              <c:pt idx="23">
                <c:v>1.7882689556509299E-4</c:v>
              </c:pt>
              <c:pt idx="24">
                <c:v>0</c:v>
              </c:pt>
              <c:pt idx="25">
                <c:v>1.7882689556509299E-4</c:v>
              </c:pt>
              <c:pt idx="26">
                <c:v>1.7882689556509299E-4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1.7882689556509299E-4</c:v>
              </c:pt>
              <c:pt idx="31">
                <c:v>1.7882689556509299E-4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1.7882689556509299E-4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C2-4D17-8A2B-4213E3C4CDDF}"/>
            </c:ext>
          </c:extLst>
        </c:ser>
        <c:ser>
          <c:idx val="1"/>
          <c:order val="1"/>
          <c:tx>
            <c:v>Biphasic Split </c:v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0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</c:numLit>
          </c:cat>
          <c:val>
            <c:numLit>
              <c:formatCode>General</c:formatCode>
              <c:ptCount val="40"/>
              <c:pt idx="0">
                <c:v>0</c:v>
              </c:pt>
              <c:pt idx="1">
                <c:v>0</c:v>
              </c:pt>
              <c:pt idx="2">
                <c:v>2.414486921529175E-3</c:v>
              </c:pt>
              <c:pt idx="3">
                <c:v>1.0865191146881288E-2</c:v>
              </c:pt>
              <c:pt idx="4">
                <c:v>6.2374245472837021E-2</c:v>
              </c:pt>
              <c:pt idx="5">
                <c:v>0.1750503018108652</c:v>
              </c:pt>
              <c:pt idx="6">
                <c:v>0.25472837022132799</c:v>
              </c:pt>
              <c:pt idx="7">
                <c:v>0.25593561368209256</c:v>
              </c:pt>
              <c:pt idx="8">
                <c:v>0.1432595573440644</c:v>
              </c:pt>
              <c:pt idx="9">
                <c:v>6.8410462776659964E-2</c:v>
              </c:pt>
              <c:pt idx="10">
                <c:v>1.9718309859154931E-2</c:v>
              </c:pt>
              <c:pt idx="11">
                <c:v>4.82897384305835E-3</c:v>
              </c:pt>
              <c:pt idx="12">
                <c:v>1.6096579476861167E-3</c:v>
              </c:pt>
              <c:pt idx="13">
                <c:v>8.0482897384305833E-4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AC2-4D17-8A2B-4213E3C4CDDF}"/>
            </c:ext>
          </c:extLst>
        </c:ser>
        <c:ser>
          <c:idx val="2"/>
          <c:order val="2"/>
          <c:tx>
            <c:v>Biphasic Dense</c:v>
          </c:tx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0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</c:numLit>
          </c:cat>
          <c:val>
            <c:numLit>
              <c:formatCode>General</c:formatCode>
              <c:ptCount val="4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1.11731843575419E-2</c:v>
              </c:pt>
              <c:pt idx="5">
                <c:v>4.4692737430167599E-2</c:v>
              </c:pt>
              <c:pt idx="6">
                <c:v>8.826815642458101E-2</c:v>
              </c:pt>
              <c:pt idx="7">
                <c:v>0.17430167597765364</c:v>
              </c:pt>
              <c:pt idx="8">
                <c:v>0.21340782122905028</c:v>
              </c:pt>
              <c:pt idx="9">
                <c:v>0.16648044692737429</c:v>
              </c:pt>
              <c:pt idx="10">
                <c:v>0.11843575418994413</c:v>
              </c:pt>
              <c:pt idx="11">
                <c:v>7.5977653631284919E-2</c:v>
              </c:pt>
              <c:pt idx="12">
                <c:v>3.4636871508379886E-2</c:v>
              </c:pt>
              <c:pt idx="13">
                <c:v>2.1229050279329607E-2</c:v>
              </c:pt>
              <c:pt idx="14">
                <c:v>1.564245810055866E-2</c:v>
              </c:pt>
              <c:pt idx="15">
                <c:v>7.82122905027933E-3</c:v>
              </c:pt>
              <c:pt idx="16">
                <c:v>4.4692737430167594E-3</c:v>
              </c:pt>
              <c:pt idx="17">
                <c:v>6.7039106145251395E-3</c:v>
              </c:pt>
              <c:pt idx="18">
                <c:v>6.7039106145251395E-3</c:v>
              </c:pt>
              <c:pt idx="19">
                <c:v>2.2346368715083797E-3</c:v>
              </c:pt>
              <c:pt idx="20">
                <c:v>1.1173184357541898E-3</c:v>
              </c:pt>
              <c:pt idx="21">
                <c:v>0</c:v>
              </c:pt>
              <c:pt idx="22">
                <c:v>0</c:v>
              </c:pt>
              <c:pt idx="23">
                <c:v>1.1173184357541898E-3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2.2346368715083797E-3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2.2346368715083797E-3</c:v>
              </c:pt>
              <c:pt idx="32">
                <c:v>1.1173184357541898E-3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AC2-4D17-8A2B-4213E3C4C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390288127"/>
        <c:axId val="390281887"/>
      </c:lineChart>
      <c:catAx>
        <c:axId val="390288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cap="none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cap="none" baseline="0"/>
                  <a:t>Shape Ratio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cap="none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81887"/>
        <c:crosses val="autoZero"/>
        <c:auto val="1"/>
        <c:lblAlgn val="ctr"/>
        <c:lblOffset val="100"/>
        <c:noMultiLvlLbl val="0"/>
      </c:catAx>
      <c:valAx>
        <c:axId val="39028188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 / morphological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88127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Diameter by Morphology class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Solid Core </c:v>
          </c:tx>
          <c:spPr>
            <a:ln w="22225" cap="rnd" cmpd="sng" algn="ctr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0"/>
              <c:pt idx="0">
                <c:v>20</c:v>
              </c:pt>
              <c:pt idx="1">
                <c:v>22</c:v>
              </c:pt>
              <c:pt idx="2">
                <c:v>25</c:v>
              </c:pt>
              <c:pt idx="3">
                <c:v>28</c:v>
              </c:pt>
              <c:pt idx="4">
                <c:v>31</c:v>
              </c:pt>
              <c:pt idx="5">
                <c:v>34</c:v>
              </c:pt>
              <c:pt idx="6">
                <c:v>37</c:v>
              </c:pt>
              <c:pt idx="7">
                <c:v>40</c:v>
              </c:pt>
              <c:pt idx="8">
                <c:v>43</c:v>
              </c:pt>
              <c:pt idx="9">
                <c:v>46</c:v>
              </c:pt>
              <c:pt idx="10">
                <c:v>49</c:v>
              </c:pt>
              <c:pt idx="11">
                <c:v>52</c:v>
              </c:pt>
              <c:pt idx="12">
                <c:v>55</c:v>
              </c:pt>
              <c:pt idx="13">
                <c:v>58</c:v>
              </c:pt>
              <c:pt idx="14">
                <c:v>61</c:v>
              </c:pt>
              <c:pt idx="15">
                <c:v>64</c:v>
              </c:pt>
              <c:pt idx="16">
                <c:v>67</c:v>
              </c:pt>
              <c:pt idx="17">
                <c:v>70</c:v>
              </c:pt>
              <c:pt idx="18">
                <c:v>73</c:v>
              </c:pt>
              <c:pt idx="19">
                <c:v>76</c:v>
              </c:pt>
              <c:pt idx="20">
                <c:v>79</c:v>
              </c:pt>
              <c:pt idx="21">
                <c:v>82</c:v>
              </c:pt>
              <c:pt idx="22">
                <c:v>85</c:v>
              </c:pt>
              <c:pt idx="23">
                <c:v>88</c:v>
              </c:pt>
              <c:pt idx="24">
                <c:v>91</c:v>
              </c:pt>
              <c:pt idx="25">
                <c:v>94</c:v>
              </c:pt>
              <c:pt idx="26">
                <c:v>97</c:v>
              </c:pt>
              <c:pt idx="27">
                <c:v>100</c:v>
              </c:pt>
              <c:pt idx="28">
                <c:v>103</c:v>
              </c:pt>
              <c:pt idx="29">
                <c:v>106</c:v>
              </c:pt>
              <c:pt idx="30">
                <c:v>109</c:v>
              </c:pt>
              <c:pt idx="31">
                <c:v>112</c:v>
              </c:pt>
              <c:pt idx="32">
                <c:v>115</c:v>
              </c:pt>
              <c:pt idx="33">
                <c:v>118</c:v>
              </c:pt>
              <c:pt idx="34">
                <c:v>121</c:v>
              </c:pt>
              <c:pt idx="35">
                <c:v>124</c:v>
              </c:pt>
              <c:pt idx="36">
                <c:v>127</c:v>
              </c:pt>
              <c:pt idx="37">
                <c:v>130</c:v>
              </c:pt>
              <c:pt idx="38">
                <c:v>133</c:v>
              </c:pt>
              <c:pt idx="39">
                <c:v>136</c:v>
              </c:pt>
              <c:pt idx="40">
                <c:v>139</c:v>
              </c:pt>
              <c:pt idx="41">
                <c:v>142</c:v>
              </c:pt>
              <c:pt idx="42">
                <c:v>145</c:v>
              </c:pt>
              <c:pt idx="43">
                <c:v>148</c:v>
              </c:pt>
              <c:pt idx="44">
                <c:v>151</c:v>
              </c:pt>
              <c:pt idx="45">
                <c:v>154</c:v>
              </c:pt>
              <c:pt idx="46">
                <c:v>157</c:v>
              </c:pt>
              <c:pt idx="47">
                <c:v>160</c:v>
              </c:pt>
              <c:pt idx="48">
                <c:v>163</c:v>
              </c:pt>
              <c:pt idx="49">
                <c:v>166</c:v>
              </c:pt>
              <c:pt idx="50">
                <c:v>169</c:v>
              </c:pt>
              <c:pt idx="51">
                <c:v>172</c:v>
              </c:pt>
              <c:pt idx="52">
                <c:v>175</c:v>
              </c:pt>
              <c:pt idx="53">
                <c:v>178</c:v>
              </c:pt>
              <c:pt idx="54">
                <c:v>181</c:v>
              </c:pt>
              <c:pt idx="55">
                <c:v>184</c:v>
              </c:pt>
              <c:pt idx="56">
                <c:v>187</c:v>
              </c:pt>
              <c:pt idx="57">
                <c:v>190</c:v>
              </c:pt>
              <c:pt idx="58">
                <c:v>193</c:v>
              </c:pt>
              <c:pt idx="59">
                <c:v>196</c:v>
              </c:pt>
              <c:pt idx="60">
                <c:v>199</c:v>
              </c:pt>
              <c:pt idx="61">
                <c:v>202</c:v>
              </c:pt>
              <c:pt idx="62">
                <c:v>205</c:v>
              </c:pt>
              <c:pt idx="63">
                <c:v>208</c:v>
              </c:pt>
              <c:pt idx="64">
                <c:v>211</c:v>
              </c:pt>
              <c:pt idx="65">
                <c:v>214</c:v>
              </c:pt>
              <c:pt idx="66">
                <c:v>217</c:v>
              </c:pt>
              <c:pt idx="67">
                <c:v>220</c:v>
              </c:pt>
              <c:pt idx="68">
                <c:v>223</c:v>
              </c:pt>
              <c:pt idx="69">
                <c:v>226</c:v>
              </c:pt>
              <c:pt idx="70">
                <c:v>229</c:v>
              </c:pt>
              <c:pt idx="71">
                <c:v>232</c:v>
              </c:pt>
              <c:pt idx="72">
                <c:v>235</c:v>
              </c:pt>
              <c:pt idx="73">
                <c:v>238</c:v>
              </c:pt>
              <c:pt idx="74">
                <c:v>241</c:v>
              </c:pt>
              <c:pt idx="75">
                <c:v>244</c:v>
              </c:pt>
              <c:pt idx="76">
                <c:v>247</c:v>
              </c:pt>
              <c:pt idx="77">
                <c:v>250</c:v>
              </c:pt>
              <c:pt idx="78">
                <c:v>253</c:v>
              </c:pt>
              <c:pt idx="79">
                <c:v>256</c:v>
              </c:pt>
            </c:numLit>
          </c:cat>
          <c:val>
            <c:numLit>
              <c:formatCode>General</c:formatCode>
              <c:ptCount val="8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1.7889087656529517E-4</c:v>
              </c:pt>
              <c:pt idx="5">
                <c:v>6.2611806797853312E-3</c:v>
              </c:pt>
              <c:pt idx="6">
                <c:v>4.2933810375670838E-2</c:v>
              </c:pt>
              <c:pt idx="7">
                <c:v>0.1221824686940966</c:v>
              </c:pt>
              <c:pt idx="8">
                <c:v>0.15491949910554562</c:v>
              </c:pt>
              <c:pt idx="9">
                <c:v>0.16440071556350627</c:v>
              </c:pt>
              <c:pt idx="10">
                <c:v>0.13917710196779964</c:v>
              </c:pt>
              <c:pt idx="11">
                <c:v>0.11198568872987477</c:v>
              </c:pt>
              <c:pt idx="12">
                <c:v>9.1413237924865831E-2</c:v>
              </c:pt>
              <c:pt idx="13">
                <c:v>5.4561717352415023E-2</c:v>
              </c:pt>
              <c:pt idx="14">
                <c:v>4.45438282647585E-2</c:v>
              </c:pt>
              <c:pt idx="15">
                <c:v>2.4865831842576028E-2</c:v>
              </c:pt>
              <c:pt idx="16">
                <c:v>1.4669051878354204E-2</c:v>
              </c:pt>
              <c:pt idx="17">
                <c:v>9.3023255813953487E-3</c:v>
              </c:pt>
              <c:pt idx="18">
                <c:v>2.8622540250447226E-3</c:v>
              </c:pt>
              <c:pt idx="19">
                <c:v>3.2200357781753132E-3</c:v>
              </c:pt>
              <c:pt idx="20">
                <c:v>1.7889087656529517E-3</c:v>
              </c:pt>
              <c:pt idx="21">
                <c:v>1.0733452593917709E-3</c:v>
              </c:pt>
              <c:pt idx="22">
                <c:v>2.3255813953488372E-3</c:v>
              </c:pt>
              <c:pt idx="23">
                <c:v>1.2522361359570662E-3</c:v>
              </c:pt>
              <c:pt idx="24">
                <c:v>1.0733452593917709E-3</c:v>
              </c:pt>
              <c:pt idx="25">
                <c:v>7.1556350626118066E-4</c:v>
              </c:pt>
              <c:pt idx="26">
                <c:v>5.3667262969588547E-4</c:v>
              </c:pt>
              <c:pt idx="27">
                <c:v>1.7889087656529517E-4</c:v>
              </c:pt>
              <c:pt idx="28">
                <c:v>0</c:v>
              </c:pt>
              <c:pt idx="29">
                <c:v>5.3667262969588547E-4</c:v>
              </c:pt>
              <c:pt idx="30">
                <c:v>5.3667262969588547E-4</c:v>
              </c:pt>
              <c:pt idx="31">
                <c:v>1.7889087656529517E-4</c:v>
              </c:pt>
              <c:pt idx="32">
                <c:v>5.3667262969588547E-4</c:v>
              </c:pt>
              <c:pt idx="33">
                <c:v>1.7889087656529517E-4</c:v>
              </c:pt>
              <c:pt idx="34">
                <c:v>3.5778175313059033E-4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5.3667262969588547E-4</c:v>
              </c:pt>
              <c:pt idx="40">
                <c:v>0</c:v>
              </c:pt>
              <c:pt idx="41">
                <c:v>1.7889087656529517E-4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1.7889087656529517E-4</c:v>
              </c:pt>
              <c:pt idx="46">
                <c:v>3.5778175313059033E-4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1.7889087656529517E-4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1.7889087656529517E-4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4BC-40D4-880D-97F007F4A2F2}"/>
            </c:ext>
          </c:extLst>
        </c:ser>
        <c:ser>
          <c:idx val="1"/>
          <c:order val="1"/>
          <c:tx>
            <c:v>Biphasic Split </c:v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0"/>
              <c:pt idx="0">
                <c:v>20</c:v>
              </c:pt>
              <c:pt idx="1">
                <c:v>22</c:v>
              </c:pt>
              <c:pt idx="2">
                <c:v>25</c:v>
              </c:pt>
              <c:pt idx="3">
                <c:v>28</c:v>
              </c:pt>
              <c:pt idx="4">
                <c:v>31</c:v>
              </c:pt>
              <c:pt idx="5">
                <c:v>34</c:v>
              </c:pt>
              <c:pt idx="6">
                <c:v>37</c:v>
              </c:pt>
              <c:pt idx="7">
                <c:v>40</c:v>
              </c:pt>
              <c:pt idx="8">
                <c:v>43</c:v>
              </c:pt>
              <c:pt idx="9">
                <c:v>46</c:v>
              </c:pt>
              <c:pt idx="10">
                <c:v>49</c:v>
              </c:pt>
              <c:pt idx="11">
                <c:v>52</c:v>
              </c:pt>
              <c:pt idx="12">
                <c:v>55</c:v>
              </c:pt>
              <c:pt idx="13">
                <c:v>58</c:v>
              </c:pt>
              <c:pt idx="14">
                <c:v>61</c:v>
              </c:pt>
              <c:pt idx="15">
                <c:v>64</c:v>
              </c:pt>
              <c:pt idx="16">
                <c:v>67</c:v>
              </c:pt>
              <c:pt idx="17">
                <c:v>70</c:v>
              </c:pt>
              <c:pt idx="18">
                <c:v>73</c:v>
              </c:pt>
              <c:pt idx="19">
                <c:v>76</c:v>
              </c:pt>
              <c:pt idx="20">
                <c:v>79</c:v>
              </c:pt>
              <c:pt idx="21">
                <c:v>82</c:v>
              </c:pt>
              <c:pt idx="22">
                <c:v>85</c:v>
              </c:pt>
              <c:pt idx="23">
                <c:v>88</c:v>
              </c:pt>
              <c:pt idx="24">
                <c:v>91</c:v>
              </c:pt>
              <c:pt idx="25">
                <c:v>94</c:v>
              </c:pt>
              <c:pt idx="26">
                <c:v>97</c:v>
              </c:pt>
              <c:pt idx="27">
                <c:v>100</c:v>
              </c:pt>
              <c:pt idx="28">
                <c:v>103</c:v>
              </c:pt>
              <c:pt idx="29">
                <c:v>106</c:v>
              </c:pt>
              <c:pt idx="30">
                <c:v>109</c:v>
              </c:pt>
              <c:pt idx="31">
                <c:v>112</c:v>
              </c:pt>
              <c:pt idx="32">
                <c:v>115</c:v>
              </c:pt>
              <c:pt idx="33">
                <c:v>118</c:v>
              </c:pt>
              <c:pt idx="34">
                <c:v>121</c:v>
              </c:pt>
              <c:pt idx="35">
                <c:v>124</c:v>
              </c:pt>
              <c:pt idx="36">
                <c:v>127</c:v>
              </c:pt>
              <c:pt idx="37">
                <c:v>130</c:v>
              </c:pt>
              <c:pt idx="38">
                <c:v>133</c:v>
              </c:pt>
              <c:pt idx="39">
                <c:v>136</c:v>
              </c:pt>
              <c:pt idx="40">
                <c:v>139</c:v>
              </c:pt>
              <c:pt idx="41">
                <c:v>142</c:v>
              </c:pt>
              <c:pt idx="42">
                <c:v>145</c:v>
              </c:pt>
              <c:pt idx="43">
                <c:v>148</c:v>
              </c:pt>
              <c:pt idx="44">
                <c:v>151</c:v>
              </c:pt>
              <c:pt idx="45">
                <c:v>154</c:v>
              </c:pt>
              <c:pt idx="46">
                <c:v>157</c:v>
              </c:pt>
              <c:pt idx="47">
                <c:v>160</c:v>
              </c:pt>
              <c:pt idx="48">
                <c:v>163</c:v>
              </c:pt>
              <c:pt idx="49">
                <c:v>166</c:v>
              </c:pt>
              <c:pt idx="50">
                <c:v>169</c:v>
              </c:pt>
              <c:pt idx="51">
                <c:v>172</c:v>
              </c:pt>
              <c:pt idx="52">
                <c:v>175</c:v>
              </c:pt>
              <c:pt idx="53">
                <c:v>178</c:v>
              </c:pt>
              <c:pt idx="54">
                <c:v>181</c:v>
              </c:pt>
              <c:pt idx="55">
                <c:v>184</c:v>
              </c:pt>
              <c:pt idx="56">
                <c:v>187</c:v>
              </c:pt>
              <c:pt idx="57">
                <c:v>190</c:v>
              </c:pt>
              <c:pt idx="58">
                <c:v>193</c:v>
              </c:pt>
              <c:pt idx="59">
                <c:v>196</c:v>
              </c:pt>
              <c:pt idx="60">
                <c:v>199</c:v>
              </c:pt>
              <c:pt idx="61">
                <c:v>202</c:v>
              </c:pt>
              <c:pt idx="62">
                <c:v>205</c:v>
              </c:pt>
              <c:pt idx="63">
                <c:v>208</c:v>
              </c:pt>
              <c:pt idx="64">
                <c:v>211</c:v>
              </c:pt>
              <c:pt idx="65">
                <c:v>214</c:v>
              </c:pt>
              <c:pt idx="66">
                <c:v>217</c:v>
              </c:pt>
              <c:pt idx="67">
                <c:v>220</c:v>
              </c:pt>
              <c:pt idx="68">
                <c:v>223</c:v>
              </c:pt>
              <c:pt idx="69">
                <c:v>226</c:v>
              </c:pt>
              <c:pt idx="70">
                <c:v>229</c:v>
              </c:pt>
              <c:pt idx="71">
                <c:v>232</c:v>
              </c:pt>
              <c:pt idx="72">
                <c:v>235</c:v>
              </c:pt>
              <c:pt idx="73">
                <c:v>238</c:v>
              </c:pt>
              <c:pt idx="74">
                <c:v>241</c:v>
              </c:pt>
              <c:pt idx="75">
                <c:v>244</c:v>
              </c:pt>
              <c:pt idx="76">
                <c:v>247</c:v>
              </c:pt>
              <c:pt idx="77">
                <c:v>250</c:v>
              </c:pt>
              <c:pt idx="78">
                <c:v>253</c:v>
              </c:pt>
              <c:pt idx="79">
                <c:v>256</c:v>
              </c:pt>
            </c:numLit>
          </c:cat>
          <c:val>
            <c:numLit>
              <c:formatCode>General</c:formatCode>
              <c:ptCount val="8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3.2180209171359612E-3</c:v>
              </c:pt>
              <c:pt idx="7">
                <c:v>1.4481094127111826E-2</c:v>
              </c:pt>
              <c:pt idx="8">
                <c:v>4.4247787610619468E-2</c:v>
              </c:pt>
              <c:pt idx="9">
                <c:v>7.8841512469831052E-2</c:v>
              </c:pt>
              <c:pt idx="10">
                <c:v>0.1166532582461786</c:v>
              </c:pt>
              <c:pt idx="11">
                <c:v>0.14722445695897024</c:v>
              </c:pt>
              <c:pt idx="12">
                <c:v>0.14682220434432824</c:v>
              </c:pt>
              <c:pt idx="13">
                <c:v>0.13917940466613032</c:v>
              </c:pt>
              <c:pt idx="14">
                <c:v>0.10901045856798069</c:v>
              </c:pt>
              <c:pt idx="15">
                <c:v>6.7980691874497179E-2</c:v>
              </c:pt>
              <c:pt idx="16">
                <c:v>5.0281576830249398E-2</c:v>
              </c:pt>
              <c:pt idx="17">
                <c:v>2.7353177795655673E-2</c:v>
              </c:pt>
              <c:pt idx="18">
                <c:v>1.4481094127111826E-2</c:v>
              </c:pt>
              <c:pt idx="19">
                <c:v>1.3676588897827836E-2</c:v>
              </c:pt>
              <c:pt idx="20">
                <c:v>8.0450522928399038E-3</c:v>
              </c:pt>
              <c:pt idx="21">
                <c:v>5.6315366049879325E-3</c:v>
              </c:pt>
              <c:pt idx="22">
                <c:v>2.011263073209976E-3</c:v>
              </c:pt>
              <c:pt idx="23">
                <c:v>2.4135156878519709E-3</c:v>
              </c:pt>
              <c:pt idx="24">
                <c:v>8.045052292839903E-4</c:v>
              </c:pt>
              <c:pt idx="25">
                <c:v>8.045052292839903E-4</c:v>
              </c:pt>
              <c:pt idx="26">
                <c:v>4.0225261464199515E-4</c:v>
              </c:pt>
              <c:pt idx="27">
                <c:v>1.6090104585679806E-3</c:v>
              </c:pt>
              <c:pt idx="28">
                <c:v>4.0225261464199515E-4</c:v>
              </c:pt>
              <c:pt idx="29">
                <c:v>4.0225261464199515E-4</c:v>
              </c:pt>
              <c:pt idx="30">
                <c:v>1.2067578439259854E-3</c:v>
              </c:pt>
              <c:pt idx="31">
                <c:v>4.0225261464199515E-4</c:v>
              </c:pt>
              <c:pt idx="32">
                <c:v>0</c:v>
              </c:pt>
              <c:pt idx="33">
                <c:v>0</c:v>
              </c:pt>
              <c:pt idx="34">
                <c:v>8.045052292839903E-4</c:v>
              </c:pt>
              <c:pt idx="35">
                <c:v>4.0225261464199515E-4</c:v>
              </c:pt>
              <c:pt idx="36">
                <c:v>0</c:v>
              </c:pt>
              <c:pt idx="37">
                <c:v>4.0225261464199515E-4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8.045052292839903E-4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4BC-40D4-880D-97F007F4A2F2}"/>
            </c:ext>
          </c:extLst>
        </c:ser>
        <c:ser>
          <c:idx val="2"/>
          <c:order val="2"/>
          <c:tx>
            <c:v>Biphasic Dense</c:v>
          </c:tx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0"/>
              <c:pt idx="0">
                <c:v>20</c:v>
              </c:pt>
              <c:pt idx="1">
                <c:v>22</c:v>
              </c:pt>
              <c:pt idx="2">
                <c:v>25</c:v>
              </c:pt>
              <c:pt idx="3">
                <c:v>28</c:v>
              </c:pt>
              <c:pt idx="4">
                <c:v>31</c:v>
              </c:pt>
              <c:pt idx="5">
                <c:v>34</c:v>
              </c:pt>
              <c:pt idx="6">
                <c:v>37</c:v>
              </c:pt>
              <c:pt idx="7">
                <c:v>40</c:v>
              </c:pt>
              <c:pt idx="8">
                <c:v>43</c:v>
              </c:pt>
              <c:pt idx="9">
                <c:v>46</c:v>
              </c:pt>
              <c:pt idx="10">
                <c:v>49</c:v>
              </c:pt>
              <c:pt idx="11">
                <c:v>52</c:v>
              </c:pt>
              <c:pt idx="12">
                <c:v>55</c:v>
              </c:pt>
              <c:pt idx="13">
                <c:v>58</c:v>
              </c:pt>
              <c:pt idx="14">
                <c:v>61</c:v>
              </c:pt>
              <c:pt idx="15">
                <c:v>64</c:v>
              </c:pt>
              <c:pt idx="16">
                <c:v>67</c:v>
              </c:pt>
              <c:pt idx="17">
                <c:v>70</c:v>
              </c:pt>
              <c:pt idx="18">
                <c:v>73</c:v>
              </c:pt>
              <c:pt idx="19">
                <c:v>76</c:v>
              </c:pt>
              <c:pt idx="20">
                <c:v>79</c:v>
              </c:pt>
              <c:pt idx="21">
                <c:v>82</c:v>
              </c:pt>
              <c:pt idx="22">
                <c:v>85</c:v>
              </c:pt>
              <c:pt idx="23">
                <c:v>88</c:v>
              </c:pt>
              <c:pt idx="24">
                <c:v>91</c:v>
              </c:pt>
              <c:pt idx="25">
                <c:v>94</c:v>
              </c:pt>
              <c:pt idx="26">
                <c:v>97</c:v>
              </c:pt>
              <c:pt idx="27">
                <c:v>100</c:v>
              </c:pt>
              <c:pt idx="28">
                <c:v>103</c:v>
              </c:pt>
              <c:pt idx="29">
                <c:v>106</c:v>
              </c:pt>
              <c:pt idx="30">
                <c:v>109</c:v>
              </c:pt>
              <c:pt idx="31">
                <c:v>112</c:v>
              </c:pt>
              <c:pt idx="32">
                <c:v>115</c:v>
              </c:pt>
              <c:pt idx="33">
                <c:v>118</c:v>
              </c:pt>
              <c:pt idx="34">
                <c:v>121</c:v>
              </c:pt>
              <c:pt idx="35">
                <c:v>124</c:v>
              </c:pt>
              <c:pt idx="36">
                <c:v>127</c:v>
              </c:pt>
              <c:pt idx="37">
                <c:v>130</c:v>
              </c:pt>
              <c:pt idx="38">
                <c:v>133</c:v>
              </c:pt>
              <c:pt idx="39">
                <c:v>136</c:v>
              </c:pt>
              <c:pt idx="40">
                <c:v>139</c:v>
              </c:pt>
              <c:pt idx="41">
                <c:v>142</c:v>
              </c:pt>
              <c:pt idx="42">
                <c:v>145</c:v>
              </c:pt>
              <c:pt idx="43">
                <c:v>148</c:v>
              </c:pt>
              <c:pt idx="44">
                <c:v>151</c:v>
              </c:pt>
              <c:pt idx="45">
                <c:v>154</c:v>
              </c:pt>
              <c:pt idx="46">
                <c:v>157</c:v>
              </c:pt>
              <c:pt idx="47">
                <c:v>160</c:v>
              </c:pt>
              <c:pt idx="48">
                <c:v>163</c:v>
              </c:pt>
              <c:pt idx="49">
                <c:v>166</c:v>
              </c:pt>
              <c:pt idx="50">
                <c:v>169</c:v>
              </c:pt>
              <c:pt idx="51">
                <c:v>172</c:v>
              </c:pt>
              <c:pt idx="52">
                <c:v>175</c:v>
              </c:pt>
              <c:pt idx="53">
                <c:v>178</c:v>
              </c:pt>
              <c:pt idx="54">
                <c:v>181</c:v>
              </c:pt>
              <c:pt idx="55">
                <c:v>184</c:v>
              </c:pt>
              <c:pt idx="56">
                <c:v>187</c:v>
              </c:pt>
              <c:pt idx="57">
                <c:v>190</c:v>
              </c:pt>
              <c:pt idx="58">
                <c:v>193</c:v>
              </c:pt>
              <c:pt idx="59">
                <c:v>196</c:v>
              </c:pt>
              <c:pt idx="60">
                <c:v>199</c:v>
              </c:pt>
              <c:pt idx="61">
                <c:v>202</c:v>
              </c:pt>
              <c:pt idx="62">
                <c:v>205</c:v>
              </c:pt>
              <c:pt idx="63">
                <c:v>208</c:v>
              </c:pt>
              <c:pt idx="64">
                <c:v>211</c:v>
              </c:pt>
              <c:pt idx="65">
                <c:v>214</c:v>
              </c:pt>
              <c:pt idx="66">
                <c:v>217</c:v>
              </c:pt>
              <c:pt idx="67">
                <c:v>220</c:v>
              </c:pt>
              <c:pt idx="68">
                <c:v>223</c:v>
              </c:pt>
              <c:pt idx="69">
                <c:v>226</c:v>
              </c:pt>
              <c:pt idx="70">
                <c:v>229</c:v>
              </c:pt>
              <c:pt idx="71">
                <c:v>232</c:v>
              </c:pt>
              <c:pt idx="72">
                <c:v>235</c:v>
              </c:pt>
              <c:pt idx="73">
                <c:v>238</c:v>
              </c:pt>
              <c:pt idx="74">
                <c:v>241</c:v>
              </c:pt>
              <c:pt idx="75">
                <c:v>244</c:v>
              </c:pt>
              <c:pt idx="76">
                <c:v>247</c:v>
              </c:pt>
              <c:pt idx="77">
                <c:v>250</c:v>
              </c:pt>
              <c:pt idx="78">
                <c:v>253</c:v>
              </c:pt>
              <c:pt idx="79">
                <c:v>256</c:v>
              </c:pt>
            </c:numLit>
          </c:cat>
          <c:val>
            <c:numLit>
              <c:formatCode>General</c:formatCode>
              <c:ptCount val="8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1.1337868480725624E-3</c:v>
              </c:pt>
              <c:pt idx="8">
                <c:v>3.4013605442176869E-3</c:v>
              </c:pt>
              <c:pt idx="9">
                <c:v>1.020408163265306E-2</c:v>
              </c:pt>
              <c:pt idx="10">
                <c:v>1.5873015873015872E-2</c:v>
              </c:pt>
              <c:pt idx="11">
                <c:v>3.8548752834467119E-2</c:v>
              </c:pt>
              <c:pt idx="12">
                <c:v>7.1428571428571425E-2</c:v>
              </c:pt>
              <c:pt idx="13">
                <c:v>0.12698412698412698</c:v>
              </c:pt>
              <c:pt idx="14">
                <c:v>0.10657596371882086</c:v>
              </c:pt>
              <c:pt idx="15">
                <c:v>0.11904761904761904</c:v>
              </c:pt>
              <c:pt idx="16">
                <c:v>9.7505668934240369E-2</c:v>
              </c:pt>
              <c:pt idx="17">
                <c:v>0.10204081632653061</c:v>
              </c:pt>
              <c:pt idx="18">
                <c:v>5.1020408163265307E-2</c:v>
              </c:pt>
              <c:pt idx="19">
                <c:v>4.6485260770975055E-2</c:v>
              </c:pt>
              <c:pt idx="20">
                <c:v>2.4943310657596373E-2</c:v>
              </c:pt>
              <c:pt idx="21">
                <c:v>2.7210884353741496E-2</c:v>
              </c:pt>
              <c:pt idx="22">
                <c:v>1.4739229024943311E-2</c:v>
              </c:pt>
              <c:pt idx="23">
                <c:v>1.4739229024943311E-2</c:v>
              </c:pt>
              <c:pt idx="24">
                <c:v>4.5351473922902496E-3</c:v>
              </c:pt>
              <c:pt idx="25">
                <c:v>1.3605442176870748E-2</c:v>
              </c:pt>
              <c:pt idx="26">
                <c:v>4.5351473922902496E-3</c:v>
              </c:pt>
              <c:pt idx="27">
                <c:v>1.020408163265306E-2</c:v>
              </c:pt>
              <c:pt idx="28">
                <c:v>1.020408163265306E-2</c:v>
              </c:pt>
              <c:pt idx="29">
                <c:v>9.0702947845804991E-3</c:v>
              </c:pt>
              <c:pt idx="30">
                <c:v>7.9365079365079361E-3</c:v>
              </c:pt>
              <c:pt idx="31">
                <c:v>5.6689342403628117E-3</c:v>
              </c:pt>
              <c:pt idx="32">
                <c:v>5.6689342403628117E-3</c:v>
              </c:pt>
              <c:pt idx="33">
                <c:v>5.6689342403628117E-3</c:v>
              </c:pt>
              <c:pt idx="34">
                <c:v>6.8027210884353739E-3</c:v>
              </c:pt>
              <c:pt idx="35">
                <c:v>4.5351473922902496E-3</c:v>
              </c:pt>
              <c:pt idx="36">
                <c:v>1.1337868480725624E-3</c:v>
              </c:pt>
              <c:pt idx="37">
                <c:v>3.4013605442176869E-3</c:v>
              </c:pt>
              <c:pt idx="38">
                <c:v>3.4013605442176869E-3</c:v>
              </c:pt>
              <c:pt idx="39">
                <c:v>3.4013605442176869E-3</c:v>
              </c:pt>
              <c:pt idx="40">
                <c:v>2.2675736961451248E-3</c:v>
              </c:pt>
              <c:pt idx="41">
                <c:v>2.2675736961451248E-3</c:v>
              </c:pt>
              <c:pt idx="42">
                <c:v>7.9365079365079361E-3</c:v>
              </c:pt>
              <c:pt idx="43">
                <c:v>2.2675736961451248E-3</c:v>
              </c:pt>
              <c:pt idx="44">
                <c:v>3.4013605442176869E-3</c:v>
              </c:pt>
              <c:pt idx="45">
                <c:v>3.4013605442176869E-3</c:v>
              </c:pt>
              <c:pt idx="46">
                <c:v>0</c:v>
              </c:pt>
              <c:pt idx="47">
                <c:v>0</c:v>
              </c:pt>
              <c:pt idx="48">
                <c:v>2.2675736961451248E-3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1.1337868480725624E-3</c:v>
              </c:pt>
              <c:pt idx="53">
                <c:v>3.4013605442176869E-3</c:v>
              </c:pt>
              <c:pt idx="54">
                <c:v>1.1337868480725624E-3</c:v>
              </c:pt>
              <c:pt idx="55">
                <c:v>0</c:v>
              </c:pt>
              <c:pt idx="56">
                <c:v>1.1337868480725624E-3</c:v>
              </c:pt>
              <c:pt idx="57">
                <c:v>1.1337868480725624E-3</c:v>
              </c:pt>
              <c:pt idx="58">
                <c:v>1.1337868480725624E-3</c:v>
              </c:pt>
              <c:pt idx="59">
                <c:v>1.1337868480725624E-3</c:v>
              </c:pt>
              <c:pt idx="60">
                <c:v>1.1337868480725624E-3</c:v>
              </c:pt>
              <c:pt idx="61">
                <c:v>1.1337868480725624E-3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1.1337868480725624E-3</c:v>
              </c:pt>
              <c:pt idx="67">
                <c:v>0</c:v>
              </c:pt>
              <c:pt idx="68">
                <c:v>1.1337868480725624E-3</c:v>
              </c:pt>
              <c:pt idx="69">
                <c:v>0</c:v>
              </c:pt>
              <c:pt idx="70">
                <c:v>1.1337868480725624E-3</c:v>
              </c:pt>
              <c:pt idx="71">
                <c:v>0</c:v>
              </c:pt>
              <c:pt idx="72">
                <c:v>1.1337868480725624E-3</c:v>
              </c:pt>
              <c:pt idx="73">
                <c:v>1.1337868480725624E-3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1.1337868480725624E-3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4BC-40D4-880D-97F007F4A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186707792"/>
        <c:axId val="186705392"/>
      </c:lineChart>
      <c:catAx>
        <c:axId val="186707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Diameter in 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705392"/>
        <c:crosses val="autoZero"/>
        <c:auto val="1"/>
        <c:lblAlgn val="ctr"/>
        <c:lblOffset val="100"/>
        <c:tickLblSkip val="10"/>
        <c:noMultiLvlLbl val="0"/>
      </c:catAx>
      <c:valAx>
        <c:axId val="1867053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 per morphology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7077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% distribution Morphological</a:t>
            </a:r>
            <a:r>
              <a:rPr lang="de-DE" baseline="0"/>
              <a:t> Classes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406113464389012"/>
          <c:y val="0.15480247543297268"/>
          <c:w val="0.72197782675556677"/>
          <c:h val="0.7446585635908983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27-4A1C-8EA4-7890AB5F8F7A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F27-4A1C-8EA4-7890AB5F8F7A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F27-4A1C-8EA4-7890AB5F8F7A}"/>
              </c:ext>
            </c:extLst>
          </c:dPt>
          <c:cat>
            <c:strLit>
              <c:ptCount val="3"/>
              <c:pt idx="0">
                <c:v>Solid Core</c:v>
              </c:pt>
              <c:pt idx="1">
                <c:v>Biphasic Split</c:v>
              </c:pt>
              <c:pt idx="2">
                <c:v>Biphasic Dense</c:v>
              </c:pt>
            </c:strLit>
          </c:cat>
          <c:val>
            <c:numLit>
              <c:formatCode>General</c:formatCode>
              <c:ptCount val="3"/>
              <c:pt idx="0">
                <c:v>0.62331438760726621</c:v>
              </c:pt>
              <c:pt idx="1">
                <c:v>0.2771648278167837</c:v>
              </c:pt>
              <c:pt idx="2">
                <c:v>9.9855120918310489E-2</c:v>
              </c:pt>
            </c:numLit>
          </c:val>
          <c:extLst>
            <c:ext xmlns:c16="http://schemas.microsoft.com/office/drawing/2014/chart" uri="{C3380CC4-5D6E-409C-BE32-E72D297353CC}">
              <c16:uniqueId val="{00000006-1F27-4A1C-8EA4-7890AB5F8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29547728"/>
        <c:axId val="142955012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Lit>
                    <c:ptCount val="3"/>
                    <c:pt idx="0">
                      <c:v>Solid Core</c:v>
                    </c:pt>
                    <c:pt idx="1">
                      <c:v>Biphasic Split</c:v>
                    </c:pt>
                    <c:pt idx="2">
                      <c:v>Biphasic Dense</c:v>
                    </c:pt>
                  </c:strLit>
                </c:cat>
                <c:val>
                  <c:numLit>
                    <c:formatCode>General</c:formatCode>
                    <c:ptCount val="3"/>
                  </c:numLit>
                </c:val>
                <c:extLst>
                  <c:ext xmlns:c16="http://schemas.microsoft.com/office/drawing/2014/chart" uri="{C3380CC4-5D6E-409C-BE32-E72D297353CC}">
                    <c16:uniqueId val="{00000007-1F27-4A1C-8EA4-7890AB5F8F7A}"/>
                  </c:ext>
                </c:extLst>
              </c15:ser>
            </c15:filteredBarSeries>
          </c:ext>
        </c:extLst>
      </c:barChart>
      <c:catAx>
        <c:axId val="142954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9550128"/>
        <c:crosses val="autoZero"/>
        <c:auto val="1"/>
        <c:lblAlgn val="ctr"/>
        <c:lblOffset val="100"/>
        <c:noMultiLvlLbl val="0"/>
      </c:catAx>
      <c:valAx>
        <c:axId val="14295501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954772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Shape Ratio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60"/>
              <c:pt idx="0">
                <c:v>0.99</c:v>
              </c:pt>
              <c:pt idx="1">
                <c:v>0.98</c:v>
              </c:pt>
              <c:pt idx="2">
                <c:v>0.97</c:v>
              </c:pt>
              <c:pt idx="3">
                <c:v>0.96</c:v>
              </c:pt>
              <c:pt idx="4">
                <c:v>0.95</c:v>
              </c:pt>
              <c:pt idx="5">
                <c:v>0.94</c:v>
              </c:pt>
              <c:pt idx="6">
                <c:v>0.92999999999999994</c:v>
              </c:pt>
              <c:pt idx="7">
                <c:v>0.91999999999999993</c:v>
              </c:pt>
              <c:pt idx="8">
                <c:v>0.90999999999999992</c:v>
              </c:pt>
              <c:pt idx="9">
                <c:v>0.89999999999999991</c:v>
              </c:pt>
              <c:pt idx="10">
                <c:v>0.8899999999999999</c:v>
              </c:pt>
              <c:pt idx="11">
                <c:v>0.87999999999999989</c:v>
              </c:pt>
              <c:pt idx="12">
                <c:v>0.86999999999999988</c:v>
              </c:pt>
              <c:pt idx="13">
                <c:v>0.85999999999999988</c:v>
              </c:pt>
              <c:pt idx="14">
                <c:v>0.84999999999999987</c:v>
              </c:pt>
              <c:pt idx="15">
                <c:v>0.83999999999999986</c:v>
              </c:pt>
              <c:pt idx="16">
                <c:v>0.82999999999999985</c:v>
              </c:pt>
              <c:pt idx="17">
                <c:v>0.81999999999999984</c:v>
              </c:pt>
              <c:pt idx="18">
                <c:v>0.80999999999999983</c:v>
              </c:pt>
              <c:pt idx="19">
                <c:v>0.79999999999999982</c:v>
              </c:pt>
              <c:pt idx="20">
                <c:v>0.78999999999999981</c:v>
              </c:pt>
              <c:pt idx="21">
                <c:v>0.7799999999999998</c:v>
              </c:pt>
              <c:pt idx="22">
                <c:v>0.7699999999999998</c:v>
              </c:pt>
              <c:pt idx="23">
                <c:v>0.75999999999999979</c:v>
              </c:pt>
              <c:pt idx="24">
                <c:v>0.74999999999999978</c:v>
              </c:pt>
              <c:pt idx="25">
                <c:v>0.73999999999999977</c:v>
              </c:pt>
              <c:pt idx="26">
                <c:v>0.72999999999999976</c:v>
              </c:pt>
              <c:pt idx="27">
                <c:v>0.71999999999999975</c:v>
              </c:pt>
              <c:pt idx="28">
                <c:v>0.70999999999999974</c:v>
              </c:pt>
              <c:pt idx="29">
                <c:v>0.69999999999999973</c:v>
              </c:pt>
              <c:pt idx="30">
                <c:v>0.68999999999999972</c:v>
              </c:pt>
              <c:pt idx="31">
                <c:v>0.67999999999999972</c:v>
              </c:pt>
              <c:pt idx="32">
                <c:v>0.66999999999999971</c:v>
              </c:pt>
              <c:pt idx="33">
                <c:v>0.6599999999999997</c:v>
              </c:pt>
              <c:pt idx="34">
                <c:v>0.64999999999999969</c:v>
              </c:pt>
              <c:pt idx="35">
                <c:v>0.63999999999999968</c:v>
              </c:pt>
              <c:pt idx="36">
                <c:v>0.62999999999999967</c:v>
              </c:pt>
              <c:pt idx="37">
                <c:v>0.61999999999999966</c:v>
              </c:pt>
              <c:pt idx="38">
                <c:v>0.60999999999999965</c:v>
              </c:pt>
              <c:pt idx="39">
                <c:v>0.59999999999999964</c:v>
              </c:pt>
              <c:pt idx="40">
                <c:v>0.58999999999999964</c:v>
              </c:pt>
              <c:pt idx="41">
                <c:v>0.57999999999999963</c:v>
              </c:pt>
              <c:pt idx="42">
                <c:v>0.56999999999999962</c:v>
              </c:pt>
              <c:pt idx="43">
                <c:v>0.55999999999999961</c:v>
              </c:pt>
              <c:pt idx="44">
                <c:v>0.5499999999999996</c:v>
              </c:pt>
              <c:pt idx="45">
                <c:v>0.53999999999999959</c:v>
              </c:pt>
              <c:pt idx="46">
                <c:v>0.52999999999999958</c:v>
              </c:pt>
              <c:pt idx="47">
                <c:v>0.51999999999999957</c:v>
              </c:pt>
              <c:pt idx="48">
                <c:v>0.50999999999999956</c:v>
              </c:pt>
              <c:pt idx="49">
                <c:v>0.49999999999999956</c:v>
              </c:pt>
              <c:pt idx="50">
                <c:v>0.48999999999999955</c:v>
              </c:pt>
              <c:pt idx="51">
                <c:v>0.47999999999999954</c:v>
              </c:pt>
              <c:pt idx="52">
                <c:v>0.46999999999999953</c:v>
              </c:pt>
              <c:pt idx="53">
                <c:v>0.45999999999999952</c:v>
              </c:pt>
              <c:pt idx="54">
                <c:v>0.44999999999999951</c:v>
              </c:pt>
              <c:pt idx="55">
                <c:v>0.4399999999999995</c:v>
              </c:pt>
              <c:pt idx="56">
                <c:v>0.42999999999999949</c:v>
              </c:pt>
              <c:pt idx="57">
                <c:v>0.41999999999999948</c:v>
              </c:pt>
              <c:pt idx="58">
                <c:v>0.40999999999999948</c:v>
              </c:pt>
              <c:pt idx="59">
                <c:v>0.39999999999999947</c:v>
              </c:pt>
            </c:numLit>
          </c:cat>
          <c:val>
            <c:numLit>
              <c:formatCode>General</c:formatCode>
              <c:ptCount val="60"/>
              <c:pt idx="0">
                <c:v>0</c:v>
              </c:pt>
              <c:pt idx="1">
                <c:v>2.2291573785109228E-4</c:v>
              </c:pt>
              <c:pt idx="2">
                <c:v>1.0031208203299152E-3</c:v>
              </c:pt>
              <c:pt idx="3">
                <c:v>2.6749888542131075E-3</c:v>
              </c:pt>
              <c:pt idx="4">
                <c:v>1.1034329023629068E-2</c:v>
              </c:pt>
              <c:pt idx="5">
                <c:v>2.9536335265269727E-2</c:v>
              </c:pt>
              <c:pt idx="6">
                <c:v>5.6063308069549712E-2</c:v>
              </c:pt>
              <c:pt idx="7">
                <c:v>0.10399019170753455</c:v>
              </c:pt>
              <c:pt idx="8">
                <c:v>0.14957646009808293</c:v>
              </c:pt>
              <c:pt idx="9">
                <c:v>0.15202853321444493</c:v>
              </c:pt>
              <c:pt idx="10">
                <c:v>0.15827017387427553</c:v>
              </c:pt>
              <c:pt idx="11">
                <c:v>0.12193490860454748</c:v>
              </c:pt>
              <c:pt idx="12">
                <c:v>7.7240303165403479E-2</c:v>
              </c:pt>
              <c:pt idx="13">
                <c:v>5.4725813642443159E-2</c:v>
              </c:pt>
              <c:pt idx="14">
                <c:v>3.1096745430227373E-2</c:v>
              </c:pt>
              <c:pt idx="15">
                <c:v>1.7053053945608559E-2</c:v>
              </c:pt>
              <c:pt idx="16">
                <c:v>1.0922871154703521E-2</c:v>
              </c:pt>
              <c:pt idx="17">
                <c:v>6.7989300044583147E-3</c:v>
              </c:pt>
              <c:pt idx="18">
                <c:v>3.0093624609897457E-3</c:v>
              </c:pt>
              <c:pt idx="19">
                <c:v>2.8979045920641999E-3</c:v>
              </c:pt>
              <c:pt idx="20">
                <c:v>1.6718680338831922E-3</c:v>
              </c:pt>
              <c:pt idx="21">
                <c:v>1.7833259028087382E-3</c:v>
              </c:pt>
              <c:pt idx="22">
                <c:v>6.6874721355327687E-4</c:v>
              </c:pt>
              <c:pt idx="23">
                <c:v>1.0031208203299152E-3</c:v>
              </c:pt>
              <c:pt idx="24">
                <c:v>6.6874721355327687E-4</c:v>
              </c:pt>
              <c:pt idx="25">
                <c:v>5.5728934462773074E-4</c:v>
              </c:pt>
              <c:pt idx="26">
                <c:v>7.8020508247882299E-4</c:v>
              </c:pt>
              <c:pt idx="27">
                <c:v>5.5728934462773074E-4</c:v>
              </c:pt>
              <c:pt idx="28">
                <c:v>3.3437360677663843E-4</c:v>
              </c:pt>
              <c:pt idx="29">
                <c:v>2.2291573785109228E-4</c:v>
              </c:pt>
              <c:pt idx="30">
                <c:v>1.1145786892554614E-4</c:v>
              </c:pt>
              <c:pt idx="31">
                <c:v>1.1145786892554614E-4</c:v>
              </c:pt>
              <c:pt idx="32">
                <c:v>1.1145786892554614E-4</c:v>
              </c:pt>
              <c:pt idx="33">
                <c:v>0</c:v>
              </c:pt>
              <c:pt idx="34">
                <c:v>1.1145786892554614E-4</c:v>
              </c:pt>
              <c:pt idx="35">
                <c:v>1.1145786892554614E-4</c:v>
              </c:pt>
              <c:pt idx="36">
                <c:v>0</c:v>
              </c:pt>
              <c:pt idx="37">
                <c:v>0</c:v>
              </c:pt>
              <c:pt idx="38">
                <c:v>1.1145786892554614E-4</c:v>
              </c:pt>
              <c:pt idx="39">
                <c:v>0</c:v>
              </c:pt>
              <c:pt idx="40">
                <c:v>1.1145786892554614E-4</c:v>
              </c:pt>
              <c:pt idx="41">
                <c:v>2.2291573785109228E-4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3.3437360677663843E-4</c:v>
              </c:pt>
              <c:pt idx="47">
                <c:v>1.1145786892554614E-4</c:v>
              </c:pt>
              <c:pt idx="48">
                <c:v>1.1145786892554614E-4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1.1145786892554614E-4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F7D-411A-B935-A90A87C5C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3199744"/>
        <c:axId val="1723186304"/>
      </c:barChart>
      <c:catAx>
        <c:axId val="17231997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Shape Ratio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3186304"/>
        <c:crosses val="autoZero"/>
        <c:auto val="1"/>
        <c:lblAlgn val="ctr"/>
        <c:lblOffset val="100"/>
        <c:noMultiLvlLbl val="0"/>
      </c:catAx>
      <c:valAx>
        <c:axId val="17231863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3199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% population of morphology by size Area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 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9"/>
              <c:pt idx="0">
                <c:v>706.85834705770344</c:v>
              </c:pt>
              <c:pt idx="1">
                <c:v>1256.6370614359173</c:v>
              </c:pt>
              <c:pt idx="2">
                <c:v>1963.4954084936207</c:v>
              </c:pt>
              <c:pt idx="3">
                <c:v>2827.4333882308138</c:v>
              </c:pt>
              <c:pt idx="4">
                <c:v>3848.4510006474966</c:v>
              </c:pt>
              <c:pt idx="5">
                <c:v>5026.5482457436692</c:v>
              </c:pt>
              <c:pt idx="6">
                <c:v>6361.7251235193307</c:v>
              </c:pt>
              <c:pt idx="7">
                <c:v>7853.981633974483</c:v>
              </c:pt>
              <c:pt idx="8">
                <c:v>9503.317777109125</c:v>
              </c:pt>
              <c:pt idx="9">
                <c:v>11309.733552923255</c:v>
              </c:pt>
              <c:pt idx="10">
                <c:v>13273.228961416877</c:v>
              </c:pt>
              <c:pt idx="11">
                <c:v>15393.804002589986</c:v>
              </c:pt>
              <c:pt idx="12">
                <c:v>17671.458676442588</c:v>
              </c:pt>
              <c:pt idx="13">
                <c:v>20106.192982974677</c:v>
              </c:pt>
              <c:pt idx="14">
                <c:v>22698.006922186254</c:v>
              </c:pt>
              <c:pt idx="15">
                <c:v>25446.900494077323</c:v>
              </c:pt>
              <c:pt idx="16">
                <c:v>28352.873698647883</c:v>
              </c:pt>
              <c:pt idx="17">
                <c:v>31415.926535897932</c:v>
              </c:pt>
              <c:pt idx="18">
                <c:v>34636.059005827468</c:v>
              </c:pt>
            </c:numLit>
          </c:cat>
          <c:val>
            <c:numLit>
              <c:formatCode>General</c:formatCode>
              <c:ptCount val="19"/>
              <c:pt idx="0">
                <c:v>0</c:v>
              </c:pt>
              <c:pt idx="1">
                <c:v>0.971830985915493</c:v>
              </c:pt>
              <c:pt idx="2">
                <c:v>0.85952755905511813</c:v>
              </c:pt>
              <c:pt idx="3">
                <c:v>0.58185771978875422</c:v>
              </c:pt>
              <c:pt idx="4">
                <c:v>0.35663887107119946</c:v>
              </c:pt>
              <c:pt idx="5">
                <c:v>0.21140142517814728</c:v>
              </c:pt>
              <c:pt idx="6">
                <c:v>0.24603174603174602</c:v>
              </c:pt>
              <c:pt idx="7">
                <c:v>0.34090909090909088</c:v>
              </c:pt>
              <c:pt idx="8">
                <c:v>0.13636363636363635</c:v>
              </c:pt>
              <c:pt idx="9">
                <c:v>0.25</c:v>
              </c:pt>
              <c:pt idx="10">
                <c:v>0.1111111111111111</c:v>
              </c:pt>
              <c:pt idx="11">
                <c:v>0.21428571428571427</c:v>
              </c:pt>
              <c:pt idx="12">
                <c:v>6.6666666666666666E-2</c:v>
              </c:pt>
              <c:pt idx="13">
                <c:v>0.33333333333333331</c:v>
              </c:pt>
              <c:pt idx="14">
                <c:v>0</c:v>
              </c:pt>
              <c:pt idx="15">
                <c:v>0</c:v>
              </c:pt>
              <c:pt idx="16">
                <c:v>0.33333333333333331</c:v>
              </c:pt>
              <c:pt idx="17">
                <c:v>0.25</c:v>
              </c:pt>
              <c:pt idx="1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560-440B-BAF1-D9B194FFB849}"/>
            </c:ext>
          </c:extLst>
        </c:ser>
        <c:ser>
          <c:idx val="1"/>
          <c:order val="1"/>
          <c:tx>
            <c:v>Biphasic Split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9"/>
              <c:pt idx="0">
                <c:v>706.85834705770344</c:v>
              </c:pt>
              <c:pt idx="1">
                <c:v>1256.6370614359173</c:v>
              </c:pt>
              <c:pt idx="2">
                <c:v>1963.4954084936207</c:v>
              </c:pt>
              <c:pt idx="3">
                <c:v>2827.4333882308138</c:v>
              </c:pt>
              <c:pt idx="4">
                <c:v>3848.4510006474966</c:v>
              </c:pt>
              <c:pt idx="5">
                <c:v>5026.5482457436692</c:v>
              </c:pt>
              <c:pt idx="6">
                <c:v>6361.7251235193307</c:v>
              </c:pt>
              <c:pt idx="7">
                <c:v>7853.981633974483</c:v>
              </c:pt>
              <c:pt idx="8">
                <c:v>9503.317777109125</c:v>
              </c:pt>
              <c:pt idx="9">
                <c:v>11309.733552923255</c:v>
              </c:pt>
              <c:pt idx="10">
                <c:v>13273.228961416877</c:v>
              </c:pt>
              <c:pt idx="11">
                <c:v>15393.804002589986</c:v>
              </c:pt>
              <c:pt idx="12">
                <c:v>17671.458676442588</c:v>
              </c:pt>
              <c:pt idx="13">
                <c:v>20106.192982974677</c:v>
              </c:pt>
              <c:pt idx="14">
                <c:v>22698.006922186254</c:v>
              </c:pt>
              <c:pt idx="15">
                <c:v>25446.900494077323</c:v>
              </c:pt>
              <c:pt idx="16">
                <c:v>28352.873698647883</c:v>
              </c:pt>
              <c:pt idx="17">
                <c:v>31415.926535897932</c:v>
              </c:pt>
              <c:pt idx="18">
                <c:v>34636.059005827468</c:v>
              </c:pt>
            </c:numLit>
          </c:cat>
          <c:val>
            <c:numLit>
              <c:formatCode>General</c:formatCode>
              <c:ptCount val="19"/>
              <c:pt idx="0">
                <c:v>0</c:v>
              </c:pt>
              <c:pt idx="1">
                <c:v>2.8169014084507043E-2</c:v>
              </c:pt>
              <c:pt idx="2">
                <c:v>0.13511811023622047</c:v>
              </c:pt>
              <c:pt idx="3">
                <c:v>0.36502019260639951</c:v>
              </c:pt>
              <c:pt idx="4">
                <c:v>0.42976266837716487</c:v>
              </c:pt>
              <c:pt idx="5">
                <c:v>0.33966745843230406</c:v>
              </c:pt>
              <c:pt idx="6">
                <c:v>0.31746031746031744</c:v>
              </c:pt>
              <c:pt idx="7">
                <c:v>0.11363636363636363</c:v>
              </c:pt>
              <c:pt idx="8">
                <c:v>0.18181818181818182</c:v>
              </c:pt>
              <c:pt idx="9">
                <c:v>8.3333333333333329E-2</c:v>
              </c:pt>
              <c:pt idx="10">
                <c:v>0.16666666666666666</c:v>
              </c:pt>
              <c:pt idx="11">
                <c:v>7.1428571428571425E-2</c:v>
              </c:pt>
              <c:pt idx="12">
                <c:v>0.13333333333333333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560-440B-BAF1-D9B194FFB849}"/>
            </c:ext>
          </c:extLst>
        </c:ser>
        <c:ser>
          <c:idx val="2"/>
          <c:order val="2"/>
          <c:tx>
            <c:v>Biphasic Dense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9"/>
              <c:pt idx="0">
                <c:v>706.85834705770344</c:v>
              </c:pt>
              <c:pt idx="1">
                <c:v>1256.6370614359173</c:v>
              </c:pt>
              <c:pt idx="2">
                <c:v>1963.4954084936207</c:v>
              </c:pt>
              <c:pt idx="3">
                <c:v>2827.4333882308138</c:v>
              </c:pt>
              <c:pt idx="4">
                <c:v>3848.4510006474966</c:v>
              </c:pt>
              <c:pt idx="5">
                <c:v>5026.5482457436692</c:v>
              </c:pt>
              <c:pt idx="6">
                <c:v>6361.7251235193307</c:v>
              </c:pt>
              <c:pt idx="7">
                <c:v>7853.981633974483</c:v>
              </c:pt>
              <c:pt idx="8">
                <c:v>9503.317777109125</c:v>
              </c:pt>
              <c:pt idx="9">
                <c:v>11309.733552923255</c:v>
              </c:pt>
              <c:pt idx="10">
                <c:v>13273.228961416877</c:v>
              </c:pt>
              <c:pt idx="11">
                <c:v>15393.804002589986</c:v>
              </c:pt>
              <c:pt idx="12">
                <c:v>17671.458676442588</c:v>
              </c:pt>
              <c:pt idx="13">
                <c:v>20106.192982974677</c:v>
              </c:pt>
              <c:pt idx="14">
                <c:v>22698.006922186254</c:v>
              </c:pt>
              <c:pt idx="15">
                <c:v>25446.900494077323</c:v>
              </c:pt>
              <c:pt idx="16">
                <c:v>28352.873698647883</c:v>
              </c:pt>
              <c:pt idx="17">
                <c:v>31415.926535897932</c:v>
              </c:pt>
              <c:pt idx="18">
                <c:v>34636.059005827468</c:v>
              </c:pt>
            </c:numLit>
          </c:cat>
          <c:val>
            <c:numLit>
              <c:formatCode>General</c:formatCode>
              <c:ptCount val="19"/>
              <c:pt idx="0">
                <c:v>0</c:v>
              </c:pt>
              <c:pt idx="1">
                <c:v>0</c:v>
              </c:pt>
              <c:pt idx="2">
                <c:v>5.3543307086614169E-3</c:v>
              </c:pt>
              <c:pt idx="3">
                <c:v>5.3122087604846227E-2</c:v>
              </c:pt>
              <c:pt idx="4">
                <c:v>0.21359846055163567</c:v>
              </c:pt>
              <c:pt idx="5">
                <c:v>0.44893111638954869</c:v>
              </c:pt>
              <c:pt idx="6">
                <c:v>0.43650793650793651</c:v>
              </c:pt>
              <c:pt idx="7">
                <c:v>0.54545454545454541</c:v>
              </c:pt>
              <c:pt idx="8">
                <c:v>0.68181818181818177</c:v>
              </c:pt>
              <c:pt idx="9">
                <c:v>0.66666666666666663</c:v>
              </c:pt>
              <c:pt idx="10">
                <c:v>0.72222222222222221</c:v>
              </c:pt>
              <c:pt idx="11">
                <c:v>0.7142857142857143</c:v>
              </c:pt>
              <c:pt idx="12">
                <c:v>0.8</c:v>
              </c:pt>
              <c:pt idx="13">
                <c:v>0.66666666666666663</c:v>
              </c:pt>
              <c:pt idx="14">
                <c:v>1</c:v>
              </c:pt>
              <c:pt idx="15">
                <c:v>1</c:v>
              </c:pt>
              <c:pt idx="16">
                <c:v>0.66666666666666663</c:v>
              </c:pt>
              <c:pt idx="17">
                <c:v>0.75</c:v>
              </c:pt>
              <c:pt idx="18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2-8560-440B-BAF1-D9B194FFB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7209600"/>
        <c:axId val="1147203360"/>
      </c:barChart>
      <c:catAx>
        <c:axId val="1147209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Area in 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03360"/>
        <c:crosses val="autoZero"/>
        <c:auto val="1"/>
        <c:lblAlgn val="ctr"/>
        <c:lblOffset val="100"/>
        <c:noMultiLvlLbl val="0"/>
      </c:catAx>
      <c:valAx>
        <c:axId val="1147203360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% of class / size range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096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Relative Particle Size Distribution Area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 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314.15926535897933</c:v>
              </c:pt>
              <c:pt idx="1">
                <c:v>346.36059005827468</c:v>
              </c:pt>
              <c:pt idx="2">
                <c:v>380.13271108436498</c:v>
              </c:pt>
              <c:pt idx="3">
                <c:v>415.47562843725012</c:v>
              </c:pt>
              <c:pt idx="4">
                <c:v>452.38934211693021</c:v>
              </c:pt>
              <c:pt idx="5">
                <c:v>490.87385212340519</c:v>
              </c:pt>
              <c:pt idx="6">
                <c:v>530.92915845667505</c:v>
              </c:pt>
              <c:pt idx="7">
                <c:v>572.55526111673976</c:v>
              </c:pt>
              <c:pt idx="8">
                <c:v>615.75216010359941</c:v>
              </c:pt>
              <c:pt idx="9">
                <c:v>660.51985541725401</c:v>
              </c:pt>
              <c:pt idx="10">
                <c:v>706.85834705770344</c:v>
              </c:pt>
              <c:pt idx="11">
                <c:v>754.76763502494782</c:v>
              </c:pt>
              <c:pt idx="12">
                <c:v>804.24771931898704</c:v>
              </c:pt>
              <c:pt idx="13">
                <c:v>855.2985999398212</c:v>
              </c:pt>
              <c:pt idx="14">
                <c:v>907.9202768874502</c:v>
              </c:pt>
              <c:pt idx="15">
                <c:v>962.11275016187415</c:v>
              </c:pt>
              <c:pt idx="16">
                <c:v>1017.8760197630929</c:v>
              </c:pt>
              <c:pt idx="17">
                <c:v>1075.2100856911068</c:v>
              </c:pt>
              <c:pt idx="18">
                <c:v>1134.1149479459152</c:v>
              </c:pt>
              <c:pt idx="19">
                <c:v>1194.5906065275187</c:v>
              </c:pt>
              <c:pt idx="20">
                <c:v>1256.6370614359173</c:v>
              </c:pt>
              <c:pt idx="21">
                <c:v>1320.2543126711105</c:v>
              </c:pt>
              <c:pt idx="22">
                <c:v>1385.4423602330987</c:v>
              </c:pt>
              <c:pt idx="23">
                <c:v>1452.2012041218818</c:v>
              </c:pt>
              <c:pt idx="24">
                <c:v>1520.5308443374599</c:v>
              </c:pt>
              <c:pt idx="25">
                <c:v>1590.4312808798327</c:v>
              </c:pt>
              <c:pt idx="26">
                <c:v>1661.9025137490005</c:v>
              </c:pt>
              <c:pt idx="27">
                <c:v>1734.9445429449634</c:v>
              </c:pt>
              <c:pt idx="28">
                <c:v>1809.5573684677208</c:v>
              </c:pt>
              <c:pt idx="29">
                <c:v>1885.7409903172734</c:v>
              </c:pt>
              <c:pt idx="30">
                <c:v>1963.4954084936207</c:v>
              </c:pt>
              <c:pt idx="31">
                <c:v>2042.8206229967629</c:v>
              </c:pt>
              <c:pt idx="32">
                <c:v>2123.7166338267002</c:v>
              </c:pt>
              <c:pt idx="33">
                <c:v>2206.1834409834323</c:v>
              </c:pt>
              <c:pt idx="34">
                <c:v>2290.221044466959</c:v>
              </c:pt>
              <c:pt idx="35">
                <c:v>2375.8294442772813</c:v>
              </c:pt>
              <c:pt idx="36">
                <c:v>2463.0086404143976</c:v>
              </c:pt>
              <c:pt idx="37">
                <c:v>2551.7586328783095</c:v>
              </c:pt>
              <c:pt idx="38">
                <c:v>2642.079421669016</c:v>
              </c:pt>
              <c:pt idx="39">
                <c:v>2733.9710067865176</c:v>
              </c:pt>
              <c:pt idx="40">
                <c:v>2827.4333882308138</c:v>
              </c:pt>
              <c:pt idx="41">
                <c:v>2922.466566001905</c:v>
              </c:pt>
              <c:pt idx="42">
                <c:v>3019.0705400997913</c:v>
              </c:pt>
              <c:pt idx="43">
                <c:v>3117.2453105244722</c:v>
              </c:pt>
              <c:pt idx="44">
                <c:v>3216.9908772759482</c:v>
              </c:pt>
              <c:pt idx="45">
                <c:v>3318.3072403542192</c:v>
              </c:pt>
              <c:pt idx="46">
                <c:v>3421.1943997592848</c:v>
              </c:pt>
              <c:pt idx="47">
                <c:v>3525.6523554911455</c:v>
              </c:pt>
              <c:pt idx="48">
                <c:v>3631.6811075498008</c:v>
              </c:pt>
              <c:pt idx="49">
                <c:v>3739.2806559352512</c:v>
              </c:pt>
              <c:pt idx="50">
                <c:v>3848.4510006474966</c:v>
              </c:pt>
              <c:pt idx="51">
                <c:v>3959.1921416865366</c:v>
              </c:pt>
              <c:pt idx="52">
                <c:v>4071.5040790523717</c:v>
              </c:pt>
              <c:pt idx="53">
                <c:v>4185.3868127450023</c:v>
              </c:pt>
              <c:pt idx="54">
                <c:v>4300.8403427644271</c:v>
              </c:pt>
              <c:pt idx="55">
                <c:v>4417.8646691106469</c:v>
              </c:pt>
              <c:pt idx="56">
                <c:v>4536.4597917836609</c:v>
              </c:pt>
              <c:pt idx="57">
                <c:v>4656.6257107834708</c:v>
              </c:pt>
              <c:pt idx="58">
                <c:v>4778.3624261100749</c:v>
              </c:pt>
              <c:pt idx="59">
                <c:v>4901.669937763475</c:v>
              </c:pt>
              <c:pt idx="60">
                <c:v>5026.5482457436692</c:v>
              </c:pt>
              <c:pt idx="61">
                <c:v>5152.9973500506585</c:v>
              </c:pt>
              <c:pt idx="62">
                <c:v>5281.0172506844419</c:v>
              </c:pt>
              <c:pt idx="63">
                <c:v>5410.6079476450213</c:v>
              </c:pt>
              <c:pt idx="64">
                <c:v>5541.7694409323949</c:v>
              </c:pt>
              <c:pt idx="65">
                <c:v>5674.5017305465635</c:v>
              </c:pt>
              <c:pt idx="66">
                <c:v>5808.8048164875272</c:v>
              </c:pt>
              <c:pt idx="67">
                <c:v>5944.678698755286</c:v>
              </c:pt>
              <c:pt idx="68">
                <c:v>6082.1233773498398</c:v>
              </c:pt>
              <c:pt idx="69">
                <c:v>6221.1388522711877</c:v>
              </c:pt>
              <c:pt idx="70">
                <c:v>6361.7251235193307</c:v>
              </c:pt>
              <c:pt idx="71">
                <c:v>6503.8821910942688</c:v>
              </c:pt>
              <c:pt idx="72">
                <c:v>6647.610054996002</c:v>
              </c:pt>
              <c:pt idx="73">
                <c:v>6792.9087152245302</c:v>
              </c:pt>
              <c:pt idx="74">
                <c:v>6939.7781717798534</c:v>
              </c:pt>
              <c:pt idx="75">
                <c:v>7088.2184246619709</c:v>
              </c:pt>
              <c:pt idx="76">
                <c:v>7238.2294738708833</c:v>
              </c:pt>
              <c:pt idx="77">
                <c:v>7389.8113194065909</c:v>
              </c:pt>
              <c:pt idx="78">
                <c:v>7542.9639612690935</c:v>
              </c:pt>
              <c:pt idx="79">
                <c:v>7697.6873994583902</c:v>
              </c:pt>
              <c:pt idx="80">
                <c:v>7853.981633974483</c:v>
              </c:pt>
              <c:pt idx="81">
                <c:v>8011.8466648173699</c:v>
              </c:pt>
              <c:pt idx="82">
                <c:v>8171.2824919870518</c:v>
              </c:pt>
              <c:pt idx="83">
                <c:v>8332.2891154835288</c:v>
              </c:pt>
              <c:pt idx="84">
                <c:v>8494.8665353068009</c:v>
              </c:pt>
              <c:pt idx="85">
                <c:v>8659.0147514568671</c:v>
              </c:pt>
              <c:pt idx="86">
                <c:v>8824.7337639337293</c:v>
              </c:pt>
              <c:pt idx="87">
                <c:v>8992.0235727373856</c:v>
              </c:pt>
              <c:pt idx="88">
                <c:v>9160.8841778678361</c:v>
              </c:pt>
              <c:pt idx="89">
                <c:v>9331.3155793250826</c:v>
              </c:pt>
              <c:pt idx="90">
                <c:v>9503.317777109125</c:v>
              </c:pt>
              <c:pt idx="91">
                <c:v>9676.8907712199598</c:v>
              </c:pt>
              <c:pt idx="92">
                <c:v>9852.0345616575905</c:v>
              </c:pt>
              <c:pt idx="93">
                <c:v>10028.749148422017</c:v>
              </c:pt>
              <c:pt idx="94">
                <c:v>10207.034531513238</c:v>
              </c:pt>
              <c:pt idx="95">
                <c:v>10386.890710931253</c:v>
              </c:pt>
              <c:pt idx="96">
                <c:v>10568.317686676064</c:v>
              </c:pt>
              <c:pt idx="97">
                <c:v>10751.315458747669</c:v>
              </c:pt>
              <c:pt idx="98">
                <c:v>10935.88402714607</c:v>
              </c:pt>
              <c:pt idx="99">
                <c:v>11122.023391871266</c:v>
              </c:pt>
              <c:pt idx="100">
                <c:v>11309.733552923255</c:v>
              </c:pt>
              <c:pt idx="101">
                <c:v>11499.01451030204</c:v>
              </c:pt>
              <c:pt idx="102">
                <c:v>11689.86626400762</c:v>
              </c:pt>
              <c:pt idx="103">
                <c:v>11882.288814039995</c:v>
              </c:pt>
              <c:pt idx="104">
                <c:v>12076.282160399165</c:v>
              </c:pt>
              <c:pt idx="105">
                <c:v>12271.846303085129</c:v>
              </c:pt>
              <c:pt idx="106">
                <c:v>12468.981242097889</c:v>
              </c:pt>
              <c:pt idx="107">
                <c:v>12667.686977437443</c:v>
              </c:pt>
              <c:pt idx="108">
                <c:v>12867.963509103793</c:v>
              </c:pt>
              <c:pt idx="109">
                <c:v>13069.810837096937</c:v>
              </c:pt>
              <c:pt idx="110">
                <c:v>13273.228961416877</c:v>
              </c:pt>
              <c:pt idx="111">
                <c:v>13478.217882063609</c:v>
              </c:pt>
              <c:pt idx="112">
                <c:v>13684.777599037139</c:v>
              </c:pt>
              <c:pt idx="113">
                <c:v>13892.908112337462</c:v>
              </c:pt>
              <c:pt idx="114">
                <c:v>14102.609421964582</c:v>
              </c:pt>
              <c:pt idx="115">
                <c:v>14313.881527918495</c:v>
              </c:pt>
              <c:pt idx="116">
                <c:v>14526.724430199203</c:v>
              </c:pt>
              <c:pt idx="117">
                <c:v>14741.138128806706</c:v>
              </c:pt>
              <c:pt idx="118">
                <c:v>14957.122623741005</c:v>
              </c:pt>
              <c:pt idx="119">
                <c:v>15174.677915002098</c:v>
              </c:pt>
              <c:pt idx="120">
                <c:v>15393.804002589986</c:v>
              </c:pt>
              <c:pt idx="121">
                <c:v>15614.500886504669</c:v>
              </c:pt>
              <c:pt idx="122">
                <c:v>15836.768566746146</c:v>
              </c:pt>
              <c:pt idx="123">
                <c:v>16060.60704331442</c:v>
              </c:pt>
              <c:pt idx="124">
                <c:v>16286.016316209487</c:v>
              </c:pt>
              <c:pt idx="125">
                <c:v>16512.99638543135</c:v>
              </c:pt>
              <c:pt idx="126">
                <c:v>16741.547250980009</c:v>
              </c:pt>
              <c:pt idx="127">
                <c:v>16971.668912855461</c:v>
              </c:pt>
              <c:pt idx="128">
                <c:v>17203.361371057708</c:v>
              </c:pt>
              <c:pt idx="129">
                <c:v>17436.624625586748</c:v>
              </c:pt>
              <c:pt idx="130">
                <c:v>17671.458676442588</c:v>
              </c:pt>
              <c:pt idx="131">
                <c:v>17907.863523625219</c:v>
              </c:pt>
              <c:pt idx="132">
                <c:v>18145.839167134644</c:v>
              </c:pt>
              <c:pt idx="133">
                <c:v>18385.385606970867</c:v>
              </c:pt>
              <c:pt idx="134">
                <c:v>18626.502843133883</c:v>
              </c:pt>
              <c:pt idx="135">
                <c:v>18869.190875623695</c:v>
              </c:pt>
              <c:pt idx="136">
                <c:v>19113.4497044403</c:v>
              </c:pt>
              <c:pt idx="137">
                <c:v>19359.279329583704</c:v>
              </c:pt>
              <c:pt idx="138">
                <c:v>19606.6797510539</c:v>
              </c:pt>
              <c:pt idx="139">
                <c:v>19855.650968850889</c:v>
              </c:pt>
              <c:pt idx="140">
                <c:v>20106.192982974677</c:v>
              </c:pt>
              <c:pt idx="141">
                <c:v>20358.305793425257</c:v>
              </c:pt>
              <c:pt idx="142">
                <c:v>20611.989400202634</c:v>
              </c:pt>
              <c:pt idx="143">
                <c:v>20867.243803306803</c:v>
              </c:pt>
              <c:pt idx="144">
                <c:v>21124.069002737768</c:v>
              </c:pt>
              <c:pt idx="145">
                <c:v>21382.464998495529</c:v>
              </c:pt>
              <c:pt idx="146">
                <c:v>21642.431790580085</c:v>
              </c:pt>
              <c:pt idx="147">
                <c:v>21903.969378991434</c:v>
              </c:pt>
              <c:pt idx="148">
                <c:v>22167.07776372958</c:v>
              </c:pt>
              <c:pt idx="149">
                <c:v>22431.756944794521</c:v>
              </c:pt>
              <c:pt idx="150">
                <c:v>22698.006922186254</c:v>
              </c:pt>
              <c:pt idx="151">
                <c:v>22965.827695904783</c:v>
              </c:pt>
              <c:pt idx="152">
                <c:v>23235.219265950109</c:v>
              </c:pt>
              <c:pt idx="153">
                <c:v>23506.18163232223</c:v>
              </c:pt>
              <c:pt idx="154">
                <c:v>23778.714795021144</c:v>
              </c:pt>
              <c:pt idx="155">
                <c:v>24052.818754046853</c:v>
              </c:pt>
              <c:pt idx="156">
                <c:v>24328.493509399359</c:v>
              </c:pt>
              <c:pt idx="157">
                <c:v>24605.739061078657</c:v>
              </c:pt>
              <c:pt idx="158">
                <c:v>24884.555409084751</c:v>
              </c:pt>
              <c:pt idx="159">
                <c:v>25164.942553417641</c:v>
              </c:pt>
              <c:pt idx="160">
                <c:v>25446.900494077323</c:v>
              </c:pt>
            </c:numLit>
          </c:cat>
          <c:val>
            <c:numLit>
              <c:formatCode>General</c:formatCode>
              <c:ptCount val="16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1.1163206072784104E-4</c:v>
              </c:pt>
              <c:pt idx="15">
                <c:v>3.348961821835231E-4</c:v>
              </c:pt>
              <c:pt idx="16">
                <c:v>7.8142442509488721E-4</c:v>
              </c:pt>
              <c:pt idx="17">
                <c:v>2.7908015181960259E-3</c:v>
              </c:pt>
              <c:pt idx="18">
                <c:v>4.8001786112971644E-3</c:v>
              </c:pt>
              <c:pt idx="19">
                <c:v>8.9305648582272829E-3</c:v>
              </c:pt>
              <c:pt idx="20">
                <c:v>1.3060951105157401E-2</c:v>
              </c:pt>
              <c:pt idx="21">
                <c:v>2.0205402991739226E-2</c:v>
              </c:pt>
              <c:pt idx="22">
                <c:v>2.5228845724492074E-2</c:v>
              </c:pt>
              <c:pt idx="23">
                <c:v>3.0810448760884127E-2</c:v>
              </c:pt>
              <c:pt idx="24">
                <c:v>3.0698816700156284E-2</c:v>
              </c:pt>
              <c:pt idx="25">
                <c:v>3.0810448760884127E-2</c:v>
              </c:pt>
              <c:pt idx="26">
                <c:v>3.5164099129269925E-2</c:v>
              </c:pt>
              <c:pt idx="27">
                <c:v>4.1192230408573345E-2</c:v>
              </c:pt>
              <c:pt idx="28">
                <c:v>3.3266354096896628E-2</c:v>
              </c:pt>
              <c:pt idx="29">
                <c:v>2.813127930341594E-2</c:v>
              </c:pt>
              <c:pt idx="30">
                <c:v>2.9135967849966509E-2</c:v>
              </c:pt>
              <c:pt idx="31">
                <c:v>2.6568430453226165E-2</c:v>
              </c:pt>
              <c:pt idx="32">
                <c:v>3.114534494306765E-2</c:v>
              </c:pt>
              <c:pt idx="33">
                <c:v>2.4000893056485822E-2</c:v>
              </c:pt>
              <c:pt idx="34">
                <c:v>2.1433355659745478E-2</c:v>
              </c:pt>
              <c:pt idx="35">
                <c:v>2.4447421299397188E-2</c:v>
              </c:pt>
              <c:pt idx="36">
                <c:v>2.1991515963384684E-2</c:v>
              </c:pt>
              <c:pt idx="37">
                <c:v>1.9089082384460818E-2</c:v>
              </c:pt>
              <c:pt idx="38">
                <c:v>1.5963384684081268E-2</c:v>
              </c:pt>
              <c:pt idx="39">
                <c:v>1.2502790801518195E-2</c:v>
              </c:pt>
              <c:pt idx="40">
                <c:v>1.1944630497878991E-2</c:v>
              </c:pt>
              <c:pt idx="41">
                <c:v>9.6003572225943287E-3</c:v>
              </c:pt>
              <c:pt idx="42">
                <c:v>1.1386470194239785E-2</c:v>
              </c:pt>
              <c:pt idx="43">
                <c:v>7.5909801294931903E-3</c:v>
              </c:pt>
              <c:pt idx="44">
                <c:v>8.8189327974994413E-3</c:v>
              </c:pt>
              <c:pt idx="45">
                <c:v>6.5862915829426215E-3</c:v>
              </c:pt>
              <c:pt idx="46">
                <c:v>5.5816030363920518E-3</c:v>
              </c:pt>
              <c:pt idx="47">
                <c:v>3.3489618218352311E-3</c:v>
              </c:pt>
              <c:pt idx="48">
                <c:v>3.2373297611073899E-3</c:v>
              </c:pt>
              <c:pt idx="49">
                <c:v>4.1303862469301185E-3</c:v>
              </c:pt>
              <c:pt idx="50">
                <c:v>1.7861129716454567E-3</c:v>
              </c:pt>
              <c:pt idx="51">
                <c:v>2.3442732752846618E-3</c:v>
              </c:pt>
              <c:pt idx="52">
                <c:v>1.6744809109176155E-3</c:v>
              </c:pt>
              <c:pt idx="53">
                <c:v>1.7861129716454567E-3</c:v>
              </c:pt>
              <c:pt idx="54">
                <c:v>6.6979236436704619E-4</c:v>
              </c:pt>
              <c:pt idx="55">
                <c:v>5.5816030363920518E-4</c:v>
              </c:pt>
              <c:pt idx="56">
                <c:v>5.5816030363920518E-4</c:v>
              </c:pt>
              <c:pt idx="57">
                <c:v>7.8142442509488721E-4</c:v>
              </c:pt>
              <c:pt idx="58">
                <c:v>8.9305648582272833E-4</c:v>
              </c:pt>
              <c:pt idx="59">
                <c:v>3.348961821835231E-4</c:v>
              </c:pt>
              <c:pt idx="60">
                <c:v>3.348961821835231E-4</c:v>
              </c:pt>
              <c:pt idx="61">
                <c:v>3.348961821835231E-4</c:v>
              </c:pt>
              <c:pt idx="62">
                <c:v>4.4652824291136416E-4</c:v>
              </c:pt>
              <c:pt idx="63">
                <c:v>1.1163206072784104E-4</c:v>
              </c:pt>
              <c:pt idx="64">
                <c:v>1.1163206072784104E-4</c:v>
              </c:pt>
              <c:pt idx="65">
                <c:v>4.4652824291136416E-4</c:v>
              </c:pt>
              <c:pt idx="66">
                <c:v>6.6979236436704619E-4</c:v>
              </c:pt>
              <c:pt idx="67">
                <c:v>2.2326412145568208E-4</c:v>
              </c:pt>
              <c:pt idx="68">
                <c:v>5.5816030363920518E-4</c:v>
              </c:pt>
              <c:pt idx="69">
                <c:v>4.4652824291136416E-4</c:v>
              </c:pt>
              <c:pt idx="70">
                <c:v>1.1163206072784104E-4</c:v>
              </c:pt>
              <c:pt idx="71">
                <c:v>2.2326412145568208E-4</c:v>
              </c:pt>
              <c:pt idx="72">
                <c:v>3.348961821835231E-4</c:v>
              </c:pt>
              <c:pt idx="73">
                <c:v>1.1163206072784104E-4</c:v>
              </c:pt>
              <c:pt idx="74">
                <c:v>2.2326412145568208E-4</c:v>
              </c:pt>
              <c:pt idx="75">
                <c:v>2.2326412145568208E-4</c:v>
              </c:pt>
              <c:pt idx="76">
                <c:v>1.1163206072784104E-4</c:v>
              </c:pt>
              <c:pt idx="77">
                <c:v>1.1163206072784104E-4</c:v>
              </c:pt>
              <c:pt idx="78">
                <c:v>0</c:v>
              </c:pt>
              <c:pt idx="79">
                <c:v>1.1163206072784104E-4</c:v>
              </c:pt>
              <c:pt idx="80">
                <c:v>2.2326412145568208E-4</c:v>
              </c:pt>
              <c:pt idx="81">
                <c:v>0</c:v>
              </c:pt>
              <c:pt idx="82">
                <c:v>0</c:v>
              </c:pt>
              <c:pt idx="83">
                <c:v>1.1163206072784104E-4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2.2326412145568208E-4</c:v>
              </c:pt>
              <c:pt idx="88">
                <c:v>0</c:v>
              </c:pt>
              <c:pt idx="89">
                <c:v>1.1163206072784104E-4</c:v>
              </c:pt>
              <c:pt idx="90">
                <c:v>2.2326412145568208E-4</c:v>
              </c:pt>
              <c:pt idx="91">
                <c:v>0</c:v>
              </c:pt>
              <c:pt idx="92">
                <c:v>1.1163206072784104E-4</c:v>
              </c:pt>
              <c:pt idx="93">
                <c:v>0</c:v>
              </c:pt>
              <c:pt idx="94">
                <c:v>1.1163206072784104E-4</c:v>
              </c:pt>
              <c:pt idx="95">
                <c:v>0</c:v>
              </c:pt>
              <c:pt idx="96">
                <c:v>1.1163206072784104E-4</c:v>
              </c:pt>
              <c:pt idx="97">
                <c:v>1.1163206072784104E-4</c:v>
              </c:pt>
              <c:pt idx="98">
                <c:v>1.1163206072784104E-4</c:v>
              </c:pt>
              <c:pt idx="99">
                <c:v>1.1163206072784104E-4</c:v>
              </c:pt>
              <c:pt idx="100">
                <c:v>0</c:v>
              </c:pt>
              <c:pt idx="101">
                <c:v>0</c:v>
              </c:pt>
              <c:pt idx="102">
                <c:v>1.1163206072784104E-4</c:v>
              </c:pt>
              <c:pt idx="103">
                <c:v>0</c:v>
              </c:pt>
              <c:pt idx="104">
                <c:v>1.1163206072784104E-4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1.1163206072784104E-4</c:v>
              </c:pt>
              <c:pt idx="118">
                <c:v>1.1163206072784104E-4</c:v>
              </c:pt>
              <c:pt idx="119">
                <c:v>1.1163206072784104E-4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1.1163206072784104E-4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1.1163206072784104E-4</c:v>
              </c:pt>
              <c:pt idx="136">
                <c:v>0</c:v>
              </c:pt>
              <c:pt idx="137">
                <c:v>0</c:v>
              </c:pt>
              <c:pt idx="138">
                <c:v>2.2326412145568208E-4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8E4-4B42-A6B6-D6FDE3145D99}"/>
            </c:ext>
          </c:extLst>
        </c:ser>
        <c:ser>
          <c:idx val="1"/>
          <c:order val="1"/>
          <c:tx>
            <c:v>Biphasic Split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314.15926535897933</c:v>
              </c:pt>
              <c:pt idx="1">
                <c:v>346.36059005827468</c:v>
              </c:pt>
              <c:pt idx="2">
                <c:v>380.13271108436498</c:v>
              </c:pt>
              <c:pt idx="3">
                <c:v>415.47562843725012</c:v>
              </c:pt>
              <c:pt idx="4">
                <c:v>452.38934211693021</c:v>
              </c:pt>
              <c:pt idx="5">
                <c:v>490.87385212340519</c:v>
              </c:pt>
              <c:pt idx="6">
                <c:v>530.92915845667505</c:v>
              </c:pt>
              <c:pt idx="7">
                <c:v>572.55526111673976</c:v>
              </c:pt>
              <c:pt idx="8">
                <c:v>615.75216010359941</c:v>
              </c:pt>
              <c:pt idx="9">
                <c:v>660.51985541725401</c:v>
              </c:pt>
              <c:pt idx="10">
                <c:v>706.85834705770344</c:v>
              </c:pt>
              <c:pt idx="11">
                <c:v>754.76763502494782</c:v>
              </c:pt>
              <c:pt idx="12">
                <c:v>804.24771931898704</c:v>
              </c:pt>
              <c:pt idx="13">
                <c:v>855.2985999398212</c:v>
              </c:pt>
              <c:pt idx="14">
                <c:v>907.9202768874502</c:v>
              </c:pt>
              <c:pt idx="15">
                <c:v>962.11275016187415</c:v>
              </c:pt>
              <c:pt idx="16">
                <c:v>1017.8760197630929</c:v>
              </c:pt>
              <c:pt idx="17">
                <c:v>1075.2100856911068</c:v>
              </c:pt>
              <c:pt idx="18">
                <c:v>1134.1149479459152</c:v>
              </c:pt>
              <c:pt idx="19">
                <c:v>1194.5906065275187</c:v>
              </c:pt>
              <c:pt idx="20">
                <c:v>1256.6370614359173</c:v>
              </c:pt>
              <c:pt idx="21">
                <c:v>1320.2543126711105</c:v>
              </c:pt>
              <c:pt idx="22">
                <c:v>1385.4423602330987</c:v>
              </c:pt>
              <c:pt idx="23">
                <c:v>1452.2012041218818</c:v>
              </c:pt>
              <c:pt idx="24">
                <c:v>1520.5308443374599</c:v>
              </c:pt>
              <c:pt idx="25">
                <c:v>1590.4312808798327</c:v>
              </c:pt>
              <c:pt idx="26">
                <c:v>1661.9025137490005</c:v>
              </c:pt>
              <c:pt idx="27">
                <c:v>1734.9445429449634</c:v>
              </c:pt>
              <c:pt idx="28">
                <c:v>1809.5573684677208</c:v>
              </c:pt>
              <c:pt idx="29">
                <c:v>1885.7409903172734</c:v>
              </c:pt>
              <c:pt idx="30">
                <c:v>1963.4954084936207</c:v>
              </c:pt>
              <c:pt idx="31">
                <c:v>2042.8206229967629</c:v>
              </c:pt>
              <c:pt idx="32">
                <c:v>2123.7166338267002</c:v>
              </c:pt>
              <c:pt idx="33">
                <c:v>2206.1834409834323</c:v>
              </c:pt>
              <c:pt idx="34">
                <c:v>2290.221044466959</c:v>
              </c:pt>
              <c:pt idx="35">
                <c:v>2375.8294442772813</c:v>
              </c:pt>
              <c:pt idx="36">
                <c:v>2463.0086404143976</c:v>
              </c:pt>
              <c:pt idx="37">
                <c:v>2551.7586328783095</c:v>
              </c:pt>
              <c:pt idx="38">
                <c:v>2642.079421669016</c:v>
              </c:pt>
              <c:pt idx="39">
                <c:v>2733.9710067865176</c:v>
              </c:pt>
              <c:pt idx="40">
                <c:v>2827.4333882308138</c:v>
              </c:pt>
              <c:pt idx="41">
                <c:v>2922.466566001905</c:v>
              </c:pt>
              <c:pt idx="42">
                <c:v>3019.0705400997913</c:v>
              </c:pt>
              <c:pt idx="43">
                <c:v>3117.2453105244722</c:v>
              </c:pt>
              <c:pt idx="44">
                <c:v>3216.9908772759482</c:v>
              </c:pt>
              <c:pt idx="45">
                <c:v>3318.3072403542192</c:v>
              </c:pt>
              <c:pt idx="46">
                <c:v>3421.1943997592848</c:v>
              </c:pt>
              <c:pt idx="47">
                <c:v>3525.6523554911455</c:v>
              </c:pt>
              <c:pt idx="48">
                <c:v>3631.6811075498008</c:v>
              </c:pt>
              <c:pt idx="49">
                <c:v>3739.2806559352512</c:v>
              </c:pt>
              <c:pt idx="50">
                <c:v>3848.4510006474966</c:v>
              </c:pt>
              <c:pt idx="51">
                <c:v>3959.1921416865366</c:v>
              </c:pt>
              <c:pt idx="52">
                <c:v>4071.5040790523717</c:v>
              </c:pt>
              <c:pt idx="53">
                <c:v>4185.3868127450023</c:v>
              </c:pt>
              <c:pt idx="54">
                <c:v>4300.8403427644271</c:v>
              </c:pt>
              <c:pt idx="55">
                <c:v>4417.8646691106469</c:v>
              </c:pt>
              <c:pt idx="56">
                <c:v>4536.4597917836609</c:v>
              </c:pt>
              <c:pt idx="57">
                <c:v>4656.6257107834708</c:v>
              </c:pt>
              <c:pt idx="58">
                <c:v>4778.3624261100749</c:v>
              </c:pt>
              <c:pt idx="59">
                <c:v>4901.669937763475</c:v>
              </c:pt>
              <c:pt idx="60">
                <c:v>5026.5482457436692</c:v>
              </c:pt>
              <c:pt idx="61">
                <c:v>5152.9973500506585</c:v>
              </c:pt>
              <c:pt idx="62">
                <c:v>5281.0172506844419</c:v>
              </c:pt>
              <c:pt idx="63">
                <c:v>5410.6079476450213</c:v>
              </c:pt>
              <c:pt idx="64">
                <c:v>5541.7694409323949</c:v>
              </c:pt>
              <c:pt idx="65">
                <c:v>5674.5017305465635</c:v>
              </c:pt>
              <c:pt idx="66">
                <c:v>5808.8048164875272</c:v>
              </c:pt>
              <c:pt idx="67">
                <c:v>5944.678698755286</c:v>
              </c:pt>
              <c:pt idx="68">
                <c:v>6082.1233773498398</c:v>
              </c:pt>
              <c:pt idx="69">
                <c:v>6221.1388522711877</c:v>
              </c:pt>
              <c:pt idx="70">
                <c:v>6361.7251235193307</c:v>
              </c:pt>
              <c:pt idx="71">
                <c:v>6503.8821910942688</c:v>
              </c:pt>
              <c:pt idx="72">
                <c:v>6647.610054996002</c:v>
              </c:pt>
              <c:pt idx="73">
                <c:v>6792.9087152245302</c:v>
              </c:pt>
              <c:pt idx="74">
                <c:v>6939.7781717798534</c:v>
              </c:pt>
              <c:pt idx="75">
                <c:v>7088.2184246619709</c:v>
              </c:pt>
              <c:pt idx="76">
                <c:v>7238.2294738708833</c:v>
              </c:pt>
              <c:pt idx="77">
                <c:v>7389.8113194065909</c:v>
              </c:pt>
              <c:pt idx="78">
                <c:v>7542.9639612690935</c:v>
              </c:pt>
              <c:pt idx="79">
                <c:v>7697.6873994583902</c:v>
              </c:pt>
              <c:pt idx="80">
                <c:v>7853.981633974483</c:v>
              </c:pt>
              <c:pt idx="81">
                <c:v>8011.8466648173699</c:v>
              </c:pt>
              <c:pt idx="82">
                <c:v>8171.2824919870518</c:v>
              </c:pt>
              <c:pt idx="83">
                <c:v>8332.2891154835288</c:v>
              </c:pt>
              <c:pt idx="84">
                <c:v>8494.8665353068009</c:v>
              </c:pt>
              <c:pt idx="85">
                <c:v>8659.0147514568671</c:v>
              </c:pt>
              <c:pt idx="86">
                <c:v>8824.7337639337293</c:v>
              </c:pt>
              <c:pt idx="87">
                <c:v>8992.0235727373856</c:v>
              </c:pt>
              <c:pt idx="88">
                <c:v>9160.8841778678361</c:v>
              </c:pt>
              <c:pt idx="89">
                <c:v>9331.3155793250826</c:v>
              </c:pt>
              <c:pt idx="90">
                <c:v>9503.317777109125</c:v>
              </c:pt>
              <c:pt idx="91">
                <c:v>9676.8907712199598</c:v>
              </c:pt>
              <c:pt idx="92">
                <c:v>9852.0345616575905</c:v>
              </c:pt>
              <c:pt idx="93">
                <c:v>10028.749148422017</c:v>
              </c:pt>
              <c:pt idx="94">
                <c:v>10207.034531513238</c:v>
              </c:pt>
              <c:pt idx="95">
                <c:v>10386.890710931253</c:v>
              </c:pt>
              <c:pt idx="96">
                <c:v>10568.317686676064</c:v>
              </c:pt>
              <c:pt idx="97">
                <c:v>10751.315458747669</c:v>
              </c:pt>
              <c:pt idx="98">
                <c:v>10935.88402714607</c:v>
              </c:pt>
              <c:pt idx="99">
                <c:v>11122.023391871266</c:v>
              </c:pt>
              <c:pt idx="100">
                <c:v>11309.733552923255</c:v>
              </c:pt>
              <c:pt idx="101">
                <c:v>11499.01451030204</c:v>
              </c:pt>
              <c:pt idx="102">
                <c:v>11689.86626400762</c:v>
              </c:pt>
              <c:pt idx="103">
                <c:v>11882.288814039995</c:v>
              </c:pt>
              <c:pt idx="104">
                <c:v>12076.282160399165</c:v>
              </c:pt>
              <c:pt idx="105">
                <c:v>12271.846303085129</c:v>
              </c:pt>
              <c:pt idx="106">
                <c:v>12468.981242097889</c:v>
              </c:pt>
              <c:pt idx="107">
                <c:v>12667.686977437443</c:v>
              </c:pt>
              <c:pt idx="108">
                <c:v>12867.963509103793</c:v>
              </c:pt>
              <c:pt idx="109">
                <c:v>13069.810837096937</c:v>
              </c:pt>
              <c:pt idx="110">
                <c:v>13273.228961416877</c:v>
              </c:pt>
              <c:pt idx="111">
                <c:v>13478.217882063609</c:v>
              </c:pt>
              <c:pt idx="112">
                <c:v>13684.777599037139</c:v>
              </c:pt>
              <c:pt idx="113">
                <c:v>13892.908112337462</c:v>
              </c:pt>
              <c:pt idx="114">
                <c:v>14102.609421964582</c:v>
              </c:pt>
              <c:pt idx="115">
                <c:v>14313.881527918495</c:v>
              </c:pt>
              <c:pt idx="116">
                <c:v>14526.724430199203</c:v>
              </c:pt>
              <c:pt idx="117">
                <c:v>14741.138128806706</c:v>
              </c:pt>
              <c:pt idx="118">
                <c:v>14957.122623741005</c:v>
              </c:pt>
              <c:pt idx="119">
                <c:v>15174.677915002098</c:v>
              </c:pt>
              <c:pt idx="120">
                <c:v>15393.804002589986</c:v>
              </c:pt>
              <c:pt idx="121">
                <c:v>15614.500886504669</c:v>
              </c:pt>
              <c:pt idx="122">
                <c:v>15836.768566746146</c:v>
              </c:pt>
              <c:pt idx="123">
                <c:v>16060.60704331442</c:v>
              </c:pt>
              <c:pt idx="124">
                <c:v>16286.016316209487</c:v>
              </c:pt>
              <c:pt idx="125">
                <c:v>16512.99638543135</c:v>
              </c:pt>
              <c:pt idx="126">
                <c:v>16741.547250980009</c:v>
              </c:pt>
              <c:pt idx="127">
                <c:v>16971.668912855461</c:v>
              </c:pt>
              <c:pt idx="128">
                <c:v>17203.361371057708</c:v>
              </c:pt>
              <c:pt idx="129">
                <c:v>17436.624625586748</c:v>
              </c:pt>
              <c:pt idx="130">
                <c:v>17671.458676442588</c:v>
              </c:pt>
              <c:pt idx="131">
                <c:v>17907.863523625219</c:v>
              </c:pt>
              <c:pt idx="132">
                <c:v>18145.839167134644</c:v>
              </c:pt>
              <c:pt idx="133">
                <c:v>18385.385606970867</c:v>
              </c:pt>
              <c:pt idx="134">
                <c:v>18626.502843133883</c:v>
              </c:pt>
              <c:pt idx="135">
                <c:v>18869.190875623695</c:v>
              </c:pt>
              <c:pt idx="136">
                <c:v>19113.4497044403</c:v>
              </c:pt>
              <c:pt idx="137">
                <c:v>19359.279329583704</c:v>
              </c:pt>
              <c:pt idx="138">
                <c:v>19606.6797510539</c:v>
              </c:pt>
              <c:pt idx="139">
                <c:v>19855.650968850889</c:v>
              </c:pt>
              <c:pt idx="140">
                <c:v>20106.192982974677</c:v>
              </c:pt>
              <c:pt idx="141">
                <c:v>20358.305793425257</c:v>
              </c:pt>
              <c:pt idx="142">
                <c:v>20611.989400202634</c:v>
              </c:pt>
              <c:pt idx="143">
                <c:v>20867.243803306803</c:v>
              </c:pt>
              <c:pt idx="144">
                <c:v>21124.069002737768</c:v>
              </c:pt>
              <c:pt idx="145">
                <c:v>21382.464998495529</c:v>
              </c:pt>
              <c:pt idx="146">
                <c:v>21642.431790580085</c:v>
              </c:pt>
              <c:pt idx="147">
                <c:v>21903.969378991434</c:v>
              </c:pt>
              <c:pt idx="148">
                <c:v>22167.07776372958</c:v>
              </c:pt>
              <c:pt idx="149">
                <c:v>22431.756944794521</c:v>
              </c:pt>
              <c:pt idx="150">
                <c:v>22698.006922186254</c:v>
              </c:pt>
              <c:pt idx="151">
                <c:v>22965.827695904783</c:v>
              </c:pt>
              <c:pt idx="152">
                <c:v>23235.219265950109</c:v>
              </c:pt>
              <c:pt idx="153">
                <c:v>23506.18163232223</c:v>
              </c:pt>
              <c:pt idx="154">
                <c:v>23778.714795021144</c:v>
              </c:pt>
              <c:pt idx="155">
                <c:v>24052.818754046853</c:v>
              </c:pt>
              <c:pt idx="156">
                <c:v>24328.493509399359</c:v>
              </c:pt>
              <c:pt idx="157">
                <c:v>24605.739061078657</c:v>
              </c:pt>
              <c:pt idx="158">
                <c:v>24884.555409084751</c:v>
              </c:pt>
              <c:pt idx="159">
                <c:v>25164.942553417641</c:v>
              </c:pt>
              <c:pt idx="160">
                <c:v>25446.900494077323</c:v>
              </c:pt>
            </c:numLit>
          </c:cat>
          <c:val>
            <c:numLit>
              <c:formatCode>General</c:formatCode>
              <c:ptCount val="16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1.1163206072784104E-4</c:v>
              </c:pt>
              <c:pt idx="19">
                <c:v>3.348961821835231E-4</c:v>
              </c:pt>
              <c:pt idx="20">
                <c:v>4.4652824291136416E-4</c:v>
              </c:pt>
              <c:pt idx="21">
                <c:v>8.9305648582272833E-4</c:v>
              </c:pt>
              <c:pt idx="22">
                <c:v>7.8142442509488721E-4</c:v>
              </c:pt>
              <c:pt idx="23">
                <c:v>2.3442732752846618E-3</c:v>
              </c:pt>
              <c:pt idx="24">
                <c:v>2.455905336012503E-3</c:v>
              </c:pt>
              <c:pt idx="25">
                <c:v>3.9071221254744362E-3</c:v>
              </c:pt>
              <c:pt idx="26">
                <c:v>5.9164992185755747E-3</c:v>
              </c:pt>
              <c:pt idx="27">
                <c:v>5.6932350971198925E-3</c:v>
              </c:pt>
              <c:pt idx="28">
                <c:v>7.9258763116767141E-3</c:v>
              </c:pt>
              <c:pt idx="29">
                <c:v>8.260772493860237E-3</c:v>
              </c:pt>
              <c:pt idx="30">
                <c:v>9.7119892833221703E-3</c:v>
              </c:pt>
              <c:pt idx="31">
                <c:v>1.0493413708417058E-2</c:v>
              </c:pt>
              <c:pt idx="32">
                <c:v>1.2167894619334672E-2</c:v>
              </c:pt>
              <c:pt idx="33">
                <c:v>1.283768698370172E-2</c:v>
              </c:pt>
              <c:pt idx="34">
                <c:v>1.4512167894619335E-2</c:v>
              </c:pt>
              <c:pt idx="35">
                <c:v>1.3507479348068766E-2</c:v>
              </c:pt>
              <c:pt idx="36">
                <c:v>1.2502790801518195E-2</c:v>
              </c:pt>
              <c:pt idx="37">
                <c:v>1.4288903773163653E-2</c:v>
              </c:pt>
              <c:pt idx="38">
                <c:v>1.395400759098013E-2</c:v>
              </c:pt>
              <c:pt idx="39">
                <c:v>1.5070328198258541E-2</c:v>
              </c:pt>
              <c:pt idx="40">
                <c:v>1.1832998437151149E-2</c:v>
              </c:pt>
              <c:pt idx="41">
                <c:v>1.172136637642331E-2</c:v>
              </c:pt>
              <c:pt idx="42">
                <c:v>1.0046885465505693E-2</c:v>
              </c:pt>
              <c:pt idx="43">
                <c:v>1.1944630497878991E-2</c:v>
              </c:pt>
              <c:pt idx="44">
                <c:v>8.260772493860237E-3</c:v>
              </c:pt>
              <c:pt idx="45">
                <c:v>6.5862915829426215E-3</c:v>
              </c:pt>
              <c:pt idx="46">
                <c:v>7.367716008037508E-3</c:v>
              </c:pt>
              <c:pt idx="47">
                <c:v>4.9118106720250059E-3</c:v>
              </c:pt>
              <c:pt idx="48">
                <c:v>6.139763340031257E-3</c:v>
              </c:pt>
              <c:pt idx="49">
                <c:v>3.683858004018754E-3</c:v>
              </c:pt>
              <c:pt idx="50">
                <c:v>4.1303862469301185E-3</c:v>
              </c:pt>
              <c:pt idx="51">
                <c:v>3.3489618218352311E-3</c:v>
              </c:pt>
              <c:pt idx="52">
                <c:v>2.2326412145568207E-3</c:v>
              </c:pt>
              <c:pt idx="53">
                <c:v>2.0093770931011385E-3</c:v>
              </c:pt>
              <c:pt idx="54">
                <c:v>1.6744809109176155E-3</c:v>
              </c:pt>
              <c:pt idx="55">
                <c:v>1.2279526680062515E-3</c:v>
              </c:pt>
              <c:pt idx="56">
                <c:v>1.1163206072784104E-3</c:v>
              </c:pt>
              <c:pt idx="57">
                <c:v>1.0046885465505692E-3</c:v>
              </c:pt>
              <c:pt idx="58">
                <c:v>1.3395847287340924E-3</c:v>
              </c:pt>
              <c:pt idx="59">
                <c:v>1.4512167894619335E-3</c:v>
              </c:pt>
              <c:pt idx="60">
                <c:v>5.5816030363920518E-4</c:v>
              </c:pt>
              <c:pt idx="61">
                <c:v>6.6979236436704619E-4</c:v>
              </c:pt>
              <c:pt idx="62">
                <c:v>1.0046885465505692E-3</c:v>
              </c:pt>
              <c:pt idx="63">
                <c:v>4.4652824291136416E-4</c:v>
              </c:pt>
              <c:pt idx="64">
                <c:v>7.8142442509488721E-4</c:v>
              </c:pt>
              <c:pt idx="65">
                <c:v>3.348961821835231E-4</c:v>
              </c:pt>
              <c:pt idx="66">
                <c:v>3.348961821835231E-4</c:v>
              </c:pt>
              <c:pt idx="67">
                <c:v>2.2326412145568208E-4</c:v>
              </c:pt>
              <c:pt idx="68">
                <c:v>0</c:v>
              </c:pt>
              <c:pt idx="69">
                <c:v>3.348961821835231E-4</c:v>
              </c:pt>
              <c:pt idx="70">
                <c:v>3.348961821835231E-4</c:v>
              </c:pt>
              <c:pt idx="71">
                <c:v>0</c:v>
              </c:pt>
              <c:pt idx="72">
                <c:v>0</c:v>
              </c:pt>
              <c:pt idx="73">
                <c:v>2.2326412145568208E-4</c:v>
              </c:pt>
              <c:pt idx="74">
                <c:v>0</c:v>
              </c:pt>
              <c:pt idx="75">
                <c:v>0</c:v>
              </c:pt>
              <c:pt idx="76">
                <c:v>1.1163206072784104E-4</c:v>
              </c:pt>
              <c:pt idx="77">
                <c:v>1.1163206072784104E-4</c:v>
              </c:pt>
              <c:pt idx="78">
                <c:v>0</c:v>
              </c:pt>
              <c:pt idx="79">
                <c:v>0</c:v>
              </c:pt>
              <c:pt idx="80">
                <c:v>1.1163206072784104E-4</c:v>
              </c:pt>
              <c:pt idx="81">
                <c:v>1.1163206072784104E-4</c:v>
              </c:pt>
              <c:pt idx="82">
                <c:v>1.1163206072784104E-4</c:v>
              </c:pt>
              <c:pt idx="83">
                <c:v>2.2326412145568208E-4</c:v>
              </c:pt>
              <c:pt idx="84">
                <c:v>0</c:v>
              </c:pt>
              <c:pt idx="85">
                <c:v>0</c:v>
              </c:pt>
              <c:pt idx="86">
                <c:v>1.1163206072784104E-4</c:v>
              </c:pt>
              <c:pt idx="87">
                <c:v>0</c:v>
              </c:pt>
              <c:pt idx="88">
                <c:v>0</c:v>
              </c:pt>
              <c:pt idx="89">
                <c:v>1.1163206072784104E-4</c:v>
              </c:pt>
              <c:pt idx="90">
                <c:v>2.2326412145568208E-4</c:v>
              </c:pt>
              <c:pt idx="91">
                <c:v>1.1163206072784104E-4</c:v>
              </c:pt>
              <c:pt idx="92">
                <c:v>0</c:v>
              </c:pt>
              <c:pt idx="93">
                <c:v>1.1163206072784104E-4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2.2326412145568208E-4</c:v>
              </c:pt>
              <c:pt idx="103">
                <c:v>0</c:v>
              </c:pt>
              <c:pt idx="104">
                <c:v>0</c:v>
              </c:pt>
              <c:pt idx="105">
                <c:v>1.1163206072784104E-4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1.1163206072784104E-4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1.1163206072784104E-4</c:v>
              </c:pt>
              <c:pt idx="124">
                <c:v>1.1163206072784104E-4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8E4-4B42-A6B6-D6FDE3145D99}"/>
            </c:ext>
          </c:extLst>
        </c:ser>
        <c:ser>
          <c:idx val="2"/>
          <c:order val="2"/>
          <c:tx>
            <c:v>Biphasic Dense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314.15926535897933</c:v>
              </c:pt>
              <c:pt idx="1">
                <c:v>346.36059005827468</c:v>
              </c:pt>
              <c:pt idx="2">
                <c:v>380.13271108436498</c:v>
              </c:pt>
              <c:pt idx="3">
                <c:v>415.47562843725012</c:v>
              </c:pt>
              <c:pt idx="4">
                <c:v>452.38934211693021</c:v>
              </c:pt>
              <c:pt idx="5">
                <c:v>490.87385212340519</c:v>
              </c:pt>
              <c:pt idx="6">
                <c:v>530.92915845667505</c:v>
              </c:pt>
              <c:pt idx="7">
                <c:v>572.55526111673976</c:v>
              </c:pt>
              <c:pt idx="8">
                <c:v>615.75216010359941</c:v>
              </c:pt>
              <c:pt idx="9">
                <c:v>660.51985541725401</c:v>
              </c:pt>
              <c:pt idx="10">
                <c:v>706.85834705770344</c:v>
              </c:pt>
              <c:pt idx="11">
                <c:v>754.76763502494782</c:v>
              </c:pt>
              <c:pt idx="12">
                <c:v>804.24771931898704</c:v>
              </c:pt>
              <c:pt idx="13">
                <c:v>855.2985999398212</c:v>
              </c:pt>
              <c:pt idx="14">
                <c:v>907.9202768874502</c:v>
              </c:pt>
              <c:pt idx="15">
                <c:v>962.11275016187415</c:v>
              </c:pt>
              <c:pt idx="16">
                <c:v>1017.8760197630929</c:v>
              </c:pt>
              <c:pt idx="17">
                <c:v>1075.2100856911068</c:v>
              </c:pt>
              <c:pt idx="18">
                <c:v>1134.1149479459152</c:v>
              </c:pt>
              <c:pt idx="19">
                <c:v>1194.5906065275187</c:v>
              </c:pt>
              <c:pt idx="20">
                <c:v>1256.6370614359173</c:v>
              </c:pt>
              <c:pt idx="21">
                <c:v>1320.2543126711105</c:v>
              </c:pt>
              <c:pt idx="22">
                <c:v>1385.4423602330987</c:v>
              </c:pt>
              <c:pt idx="23">
                <c:v>1452.2012041218818</c:v>
              </c:pt>
              <c:pt idx="24">
                <c:v>1520.5308443374599</c:v>
              </c:pt>
              <c:pt idx="25">
                <c:v>1590.4312808798327</c:v>
              </c:pt>
              <c:pt idx="26">
                <c:v>1661.9025137490005</c:v>
              </c:pt>
              <c:pt idx="27">
                <c:v>1734.9445429449634</c:v>
              </c:pt>
              <c:pt idx="28">
                <c:v>1809.5573684677208</c:v>
              </c:pt>
              <c:pt idx="29">
                <c:v>1885.7409903172734</c:v>
              </c:pt>
              <c:pt idx="30">
                <c:v>1963.4954084936207</c:v>
              </c:pt>
              <c:pt idx="31">
                <c:v>2042.8206229967629</c:v>
              </c:pt>
              <c:pt idx="32">
                <c:v>2123.7166338267002</c:v>
              </c:pt>
              <c:pt idx="33">
                <c:v>2206.1834409834323</c:v>
              </c:pt>
              <c:pt idx="34">
                <c:v>2290.221044466959</c:v>
              </c:pt>
              <c:pt idx="35">
                <c:v>2375.8294442772813</c:v>
              </c:pt>
              <c:pt idx="36">
                <c:v>2463.0086404143976</c:v>
              </c:pt>
              <c:pt idx="37">
                <c:v>2551.7586328783095</c:v>
              </c:pt>
              <c:pt idx="38">
                <c:v>2642.079421669016</c:v>
              </c:pt>
              <c:pt idx="39">
                <c:v>2733.9710067865176</c:v>
              </c:pt>
              <c:pt idx="40">
                <c:v>2827.4333882308138</c:v>
              </c:pt>
              <c:pt idx="41">
                <c:v>2922.466566001905</c:v>
              </c:pt>
              <c:pt idx="42">
                <c:v>3019.0705400997913</c:v>
              </c:pt>
              <c:pt idx="43">
                <c:v>3117.2453105244722</c:v>
              </c:pt>
              <c:pt idx="44">
                <c:v>3216.9908772759482</c:v>
              </c:pt>
              <c:pt idx="45">
                <c:v>3318.3072403542192</c:v>
              </c:pt>
              <c:pt idx="46">
                <c:v>3421.1943997592848</c:v>
              </c:pt>
              <c:pt idx="47">
                <c:v>3525.6523554911455</c:v>
              </c:pt>
              <c:pt idx="48">
                <c:v>3631.6811075498008</c:v>
              </c:pt>
              <c:pt idx="49">
                <c:v>3739.2806559352512</c:v>
              </c:pt>
              <c:pt idx="50">
                <c:v>3848.4510006474966</c:v>
              </c:pt>
              <c:pt idx="51">
                <c:v>3959.1921416865366</c:v>
              </c:pt>
              <c:pt idx="52">
                <c:v>4071.5040790523717</c:v>
              </c:pt>
              <c:pt idx="53">
                <c:v>4185.3868127450023</c:v>
              </c:pt>
              <c:pt idx="54">
                <c:v>4300.8403427644271</c:v>
              </c:pt>
              <c:pt idx="55">
                <c:v>4417.8646691106469</c:v>
              </c:pt>
              <c:pt idx="56">
                <c:v>4536.4597917836609</c:v>
              </c:pt>
              <c:pt idx="57">
                <c:v>4656.6257107834708</c:v>
              </c:pt>
              <c:pt idx="58">
                <c:v>4778.3624261100749</c:v>
              </c:pt>
              <c:pt idx="59">
                <c:v>4901.669937763475</c:v>
              </c:pt>
              <c:pt idx="60">
                <c:v>5026.5482457436692</c:v>
              </c:pt>
              <c:pt idx="61">
                <c:v>5152.9973500506585</c:v>
              </c:pt>
              <c:pt idx="62">
                <c:v>5281.0172506844419</c:v>
              </c:pt>
              <c:pt idx="63">
                <c:v>5410.6079476450213</c:v>
              </c:pt>
              <c:pt idx="64">
                <c:v>5541.7694409323949</c:v>
              </c:pt>
              <c:pt idx="65">
                <c:v>5674.5017305465635</c:v>
              </c:pt>
              <c:pt idx="66">
                <c:v>5808.8048164875272</c:v>
              </c:pt>
              <c:pt idx="67">
                <c:v>5944.678698755286</c:v>
              </c:pt>
              <c:pt idx="68">
                <c:v>6082.1233773498398</c:v>
              </c:pt>
              <c:pt idx="69">
                <c:v>6221.1388522711877</c:v>
              </c:pt>
              <c:pt idx="70">
                <c:v>6361.7251235193307</c:v>
              </c:pt>
              <c:pt idx="71">
                <c:v>6503.8821910942688</c:v>
              </c:pt>
              <c:pt idx="72">
                <c:v>6647.610054996002</c:v>
              </c:pt>
              <c:pt idx="73">
                <c:v>6792.9087152245302</c:v>
              </c:pt>
              <c:pt idx="74">
                <c:v>6939.7781717798534</c:v>
              </c:pt>
              <c:pt idx="75">
                <c:v>7088.2184246619709</c:v>
              </c:pt>
              <c:pt idx="76">
                <c:v>7238.2294738708833</c:v>
              </c:pt>
              <c:pt idx="77">
                <c:v>7389.8113194065909</c:v>
              </c:pt>
              <c:pt idx="78">
                <c:v>7542.9639612690935</c:v>
              </c:pt>
              <c:pt idx="79">
                <c:v>7697.6873994583902</c:v>
              </c:pt>
              <c:pt idx="80">
                <c:v>7853.981633974483</c:v>
              </c:pt>
              <c:pt idx="81">
                <c:v>8011.8466648173699</c:v>
              </c:pt>
              <c:pt idx="82">
                <c:v>8171.2824919870518</c:v>
              </c:pt>
              <c:pt idx="83">
                <c:v>8332.2891154835288</c:v>
              </c:pt>
              <c:pt idx="84">
                <c:v>8494.8665353068009</c:v>
              </c:pt>
              <c:pt idx="85">
                <c:v>8659.0147514568671</c:v>
              </c:pt>
              <c:pt idx="86">
                <c:v>8824.7337639337293</c:v>
              </c:pt>
              <c:pt idx="87">
                <c:v>8992.0235727373856</c:v>
              </c:pt>
              <c:pt idx="88">
                <c:v>9160.8841778678361</c:v>
              </c:pt>
              <c:pt idx="89">
                <c:v>9331.3155793250826</c:v>
              </c:pt>
              <c:pt idx="90">
                <c:v>9503.317777109125</c:v>
              </c:pt>
              <c:pt idx="91">
                <c:v>9676.8907712199598</c:v>
              </c:pt>
              <c:pt idx="92">
                <c:v>9852.0345616575905</c:v>
              </c:pt>
              <c:pt idx="93">
                <c:v>10028.749148422017</c:v>
              </c:pt>
              <c:pt idx="94">
                <c:v>10207.034531513238</c:v>
              </c:pt>
              <c:pt idx="95">
                <c:v>10386.890710931253</c:v>
              </c:pt>
              <c:pt idx="96">
                <c:v>10568.317686676064</c:v>
              </c:pt>
              <c:pt idx="97">
                <c:v>10751.315458747669</c:v>
              </c:pt>
              <c:pt idx="98">
                <c:v>10935.88402714607</c:v>
              </c:pt>
              <c:pt idx="99">
                <c:v>11122.023391871266</c:v>
              </c:pt>
              <c:pt idx="100">
                <c:v>11309.733552923255</c:v>
              </c:pt>
              <c:pt idx="101">
                <c:v>11499.01451030204</c:v>
              </c:pt>
              <c:pt idx="102">
                <c:v>11689.86626400762</c:v>
              </c:pt>
              <c:pt idx="103">
                <c:v>11882.288814039995</c:v>
              </c:pt>
              <c:pt idx="104">
                <c:v>12076.282160399165</c:v>
              </c:pt>
              <c:pt idx="105">
                <c:v>12271.846303085129</c:v>
              </c:pt>
              <c:pt idx="106">
                <c:v>12468.981242097889</c:v>
              </c:pt>
              <c:pt idx="107">
                <c:v>12667.686977437443</c:v>
              </c:pt>
              <c:pt idx="108">
                <c:v>12867.963509103793</c:v>
              </c:pt>
              <c:pt idx="109">
                <c:v>13069.810837096937</c:v>
              </c:pt>
              <c:pt idx="110">
                <c:v>13273.228961416877</c:v>
              </c:pt>
              <c:pt idx="111">
                <c:v>13478.217882063609</c:v>
              </c:pt>
              <c:pt idx="112">
                <c:v>13684.777599037139</c:v>
              </c:pt>
              <c:pt idx="113">
                <c:v>13892.908112337462</c:v>
              </c:pt>
              <c:pt idx="114">
                <c:v>14102.609421964582</c:v>
              </c:pt>
              <c:pt idx="115">
                <c:v>14313.881527918495</c:v>
              </c:pt>
              <c:pt idx="116">
                <c:v>14526.724430199203</c:v>
              </c:pt>
              <c:pt idx="117">
                <c:v>14741.138128806706</c:v>
              </c:pt>
              <c:pt idx="118">
                <c:v>14957.122623741005</c:v>
              </c:pt>
              <c:pt idx="119">
                <c:v>15174.677915002098</c:v>
              </c:pt>
              <c:pt idx="120">
                <c:v>15393.804002589986</c:v>
              </c:pt>
              <c:pt idx="121">
                <c:v>15614.500886504669</c:v>
              </c:pt>
              <c:pt idx="122">
                <c:v>15836.768566746146</c:v>
              </c:pt>
              <c:pt idx="123">
                <c:v>16060.60704331442</c:v>
              </c:pt>
              <c:pt idx="124">
                <c:v>16286.016316209487</c:v>
              </c:pt>
              <c:pt idx="125">
                <c:v>16512.99638543135</c:v>
              </c:pt>
              <c:pt idx="126">
                <c:v>16741.547250980009</c:v>
              </c:pt>
              <c:pt idx="127">
                <c:v>16971.668912855461</c:v>
              </c:pt>
              <c:pt idx="128">
                <c:v>17203.361371057708</c:v>
              </c:pt>
              <c:pt idx="129">
                <c:v>17436.624625586748</c:v>
              </c:pt>
              <c:pt idx="130">
                <c:v>17671.458676442588</c:v>
              </c:pt>
              <c:pt idx="131">
                <c:v>17907.863523625219</c:v>
              </c:pt>
              <c:pt idx="132">
                <c:v>18145.839167134644</c:v>
              </c:pt>
              <c:pt idx="133">
                <c:v>18385.385606970867</c:v>
              </c:pt>
              <c:pt idx="134">
                <c:v>18626.502843133883</c:v>
              </c:pt>
              <c:pt idx="135">
                <c:v>18869.190875623695</c:v>
              </c:pt>
              <c:pt idx="136">
                <c:v>19113.4497044403</c:v>
              </c:pt>
              <c:pt idx="137">
                <c:v>19359.279329583704</c:v>
              </c:pt>
              <c:pt idx="138">
                <c:v>19606.6797510539</c:v>
              </c:pt>
              <c:pt idx="139">
                <c:v>19855.650968850889</c:v>
              </c:pt>
              <c:pt idx="140">
                <c:v>20106.192982974677</c:v>
              </c:pt>
              <c:pt idx="141">
                <c:v>20358.305793425257</c:v>
              </c:pt>
              <c:pt idx="142">
                <c:v>20611.989400202634</c:v>
              </c:pt>
              <c:pt idx="143">
                <c:v>20867.243803306803</c:v>
              </c:pt>
              <c:pt idx="144">
                <c:v>21124.069002737768</c:v>
              </c:pt>
              <c:pt idx="145">
                <c:v>21382.464998495529</c:v>
              </c:pt>
              <c:pt idx="146">
                <c:v>21642.431790580085</c:v>
              </c:pt>
              <c:pt idx="147">
                <c:v>21903.969378991434</c:v>
              </c:pt>
              <c:pt idx="148">
                <c:v>22167.07776372958</c:v>
              </c:pt>
              <c:pt idx="149">
                <c:v>22431.756944794521</c:v>
              </c:pt>
              <c:pt idx="150">
                <c:v>22698.006922186254</c:v>
              </c:pt>
              <c:pt idx="151">
                <c:v>22965.827695904783</c:v>
              </c:pt>
              <c:pt idx="152">
                <c:v>23235.219265950109</c:v>
              </c:pt>
              <c:pt idx="153">
                <c:v>23506.18163232223</c:v>
              </c:pt>
              <c:pt idx="154">
                <c:v>23778.714795021144</c:v>
              </c:pt>
              <c:pt idx="155">
                <c:v>24052.818754046853</c:v>
              </c:pt>
              <c:pt idx="156">
                <c:v>24328.493509399359</c:v>
              </c:pt>
              <c:pt idx="157">
                <c:v>24605.739061078657</c:v>
              </c:pt>
              <c:pt idx="158">
                <c:v>24884.555409084751</c:v>
              </c:pt>
              <c:pt idx="159">
                <c:v>25164.942553417641</c:v>
              </c:pt>
              <c:pt idx="160">
                <c:v>25446.900494077323</c:v>
              </c:pt>
            </c:numLit>
          </c:cat>
          <c:val>
            <c:numLit>
              <c:formatCode>General</c:formatCode>
              <c:ptCount val="16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1.1163206072784104E-4</c:v>
              </c:pt>
              <c:pt idx="22">
                <c:v>0</c:v>
              </c:pt>
              <c:pt idx="23">
                <c:v>0</c:v>
              </c:pt>
              <c:pt idx="24">
                <c:v>1.1163206072784104E-4</c:v>
              </c:pt>
              <c:pt idx="25">
                <c:v>1.1163206072784104E-4</c:v>
              </c:pt>
              <c:pt idx="26">
                <c:v>1.1163206072784104E-4</c:v>
              </c:pt>
              <c:pt idx="27">
                <c:v>1.1163206072784104E-4</c:v>
              </c:pt>
              <c:pt idx="28">
                <c:v>3.348961821835231E-4</c:v>
              </c:pt>
              <c:pt idx="29">
                <c:v>5.5816030363920518E-4</c:v>
              </c:pt>
              <c:pt idx="30">
                <c:v>4.4652824291136416E-4</c:v>
              </c:pt>
              <c:pt idx="31">
                <c:v>6.6979236436704619E-4</c:v>
              </c:pt>
              <c:pt idx="32">
                <c:v>4.4652824291136416E-4</c:v>
              </c:pt>
              <c:pt idx="33">
                <c:v>8.9305648582272833E-4</c:v>
              </c:pt>
              <c:pt idx="34">
                <c:v>1.1163206072784104E-3</c:v>
              </c:pt>
              <c:pt idx="35">
                <c:v>1.7861129716454567E-3</c:v>
              </c:pt>
              <c:pt idx="36">
                <c:v>1.4512167894619335E-3</c:v>
              </c:pt>
              <c:pt idx="37">
                <c:v>2.2326412145568207E-3</c:v>
              </c:pt>
              <c:pt idx="38">
                <c:v>3.3489618218352311E-3</c:v>
              </c:pt>
              <c:pt idx="39">
                <c:v>3.0140656396517081E-3</c:v>
              </c:pt>
              <c:pt idx="40">
                <c:v>4.1303862469301185E-3</c:v>
              </c:pt>
              <c:pt idx="41">
                <c:v>5.3583389149363695E-3</c:v>
              </c:pt>
              <c:pt idx="42">
                <c:v>3.0140656396517081E-3</c:v>
              </c:pt>
              <c:pt idx="43">
                <c:v>4.0187541862022769E-3</c:v>
              </c:pt>
              <c:pt idx="44">
                <c:v>3.4605938825630722E-3</c:v>
              </c:pt>
              <c:pt idx="45">
                <c:v>3.9071221254744362E-3</c:v>
              </c:pt>
              <c:pt idx="46">
                <c:v>3.4605938825630722E-3</c:v>
              </c:pt>
              <c:pt idx="47">
                <c:v>4.3536503683858007E-3</c:v>
              </c:pt>
              <c:pt idx="48">
                <c:v>3.683858004018754E-3</c:v>
              </c:pt>
              <c:pt idx="49">
                <c:v>2.902433578923867E-3</c:v>
              </c:pt>
              <c:pt idx="50">
                <c:v>3.0140656396517081E-3</c:v>
              </c:pt>
              <c:pt idx="51">
                <c:v>3.3489618218352311E-3</c:v>
              </c:pt>
              <c:pt idx="52">
                <c:v>2.902433578923867E-3</c:v>
              </c:pt>
              <c:pt idx="53">
                <c:v>3.7954900647465951E-3</c:v>
              </c:pt>
              <c:pt idx="54">
                <c:v>2.455905336012503E-3</c:v>
              </c:pt>
              <c:pt idx="55">
                <c:v>1.1163206072784104E-3</c:v>
              </c:pt>
              <c:pt idx="56">
                <c:v>1.4512167894619335E-3</c:v>
              </c:pt>
              <c:pt idx="57">
                <c:v>2.0093770931011385E-3</c:v>
              </c:pt>
              <c:pt idx="58">
                <c:v>1.5628488501897744E-3</c:v>
              </c:pt>
              <c:pt idx="59">
                <c:v>1.0046885465505692E-3</c:v>
              </c:pt>
              <c:pt idx="60">
                <c:v>1.4512167894619335E-3</c:v>
              </c:pt>
              <c:pt idx="61">
                <c:v>5.5816030363920518E-4</c:v>
              </c:pt>
              <c:pt idx="62">
                <c:v>4.4652824291136416E-4</c:v>
              </c:pt>
              <c:pt idx="63">
                <c:v>7.8142442509488721E-4</c:v>
              </c:pt>
              <c:pt idx="64">
                <c:v>1.0046885465505692E-3</c:v>
              </c:pt>
              <c:pt idx="65">
                <c:v>8.9305648582272833E-4</c:v>
              </c:pt>
              <c:pt idx="66">
                <c:v>2.2326412145568208E-4</c:v>
              </c:pt>
              <c:pt idx="67">
                <c:v>5.5816030363920518E-4</c:v>
              </c:pt>
              <c:pt idx="68">
                <c:v>6.6979236436704619E-4</c:v>
              </c:pt>
              <c:pt idx="69">
                <c:v>4.4652824291136416E-4</c:v>
              </c:pt>
              <c:pt idx="70">
                <c:v>5.5816030363920518E-4</c:v>
              </c:pt>
              <c:pt idx="71">
                <c:v>4.4652824291136416E-4</c:v>
              </c:pt>
              <c:pt idx="72">
                <c:v>1.1163206072784104E-4</c:v>
              </c:pt>
              <c:pt idx="73">
                <c:v>2.2326412145568208E-4</c:v>
              </c:pt>
              <c:pt idx="74">
                <c:v>1.1163206072784104E-4</c:v>
              </c:pt>
              <c:pt idx="75">
                <c:v>3.348961821835231E-4</c:v>
              </c:pt>
              <c:pt idx="76">
                <c:v>5.5816030363920518E-4</c:v>
              </c:pt>
              <c:pt idx="77">
                <c:v>4.4652824291136416E-4</c:v>
              </c:pt>
              <c:pt idx="78">
                <c:v>2.2326412145568208E-4</c:v>
              </c:pt>
              <c:pt idx="79">
                <c:v>1.1163206072784104E-4</c:v>
              </c:pt>
              <c:pt idx="80">
                <c:v>1.1163206072784104E-4</c:v>
              </c:pt>
              <c:pt idx="81">
                <c:v>4.4652824291136416E-4</c:v>
              </c:pt>
              <c:pt idx="82">
                <c:v>1.1163206072784104E-4</c:v>
              </c:pt>
              <c:pt idx="83">
                <c:v>4.4652824291136416E-4</c:v>
              </c:pt>
              <c:pt idx="84">
                <c:v>1.1163206072784104E-4</c:v>
              </c:pt>
              <c:pt idx="85">
                <c:v>7.8142442509488721E-4</c:v>
              </c:pt>
              <c:pt idx="86">
                <c:v>1.1163206072784104E-4</c:v>
              </c:pt>
              <c:pt idx="87">
                <c:v>1.1163206072784104E-4</c:v>
              </c:pt>
              <c:pt idx="88">
                <c:v>4.4652824291136416E-4</c:v>
              </c:pt>
              <c:pt idx="89">
                <c:v>3.348961821835231E-4</c:v>
              </c:pt>
              <c:pt idx="90">
                <c:v>4.4652824291136416E-4</c:v>
              </c:pt>
              <c:pt idx="91">
                <c:v>0</c:v>
              </c:pt>
              <c:pt idx="92">
                <c:v>3.348961821835231E-4</c:v>
              </c:pt>
              <c:pt idx="93">
                <c:v>2.2326412145568208E-4</c:v>
              </c:pt>
              <c:pt idx="94">
                <c:v>2.2326412145568208E-4</c:v>
              </c:pt>
              <c:pt idx="95">
                <c:v>1.1163206072784104E-4</c:v>
              </c:pt>
              <c:pt idx="96">
                <c:v>0</c:v>
              </c:pt>
              <c:pt idx="97">
                <c:v>2.2326412145568208E-4</c:v>
              </c:pt>
              <c:pt idx="98">
                <c:v>3.348961821835231E-4</c:v>
              </c:pt>
              <c:pt idx="99">
                <c:v>1.1163206072784104E-4</c:v>
              </c:pt>
              <c:pt idx="100">
                <c:v>2.2326412145568208E-4</c:v>
              </c:pt>
              <c:pt idx="101">
                <c:v>2.2326412145568208E-4</c:v>
              </c:pt>
              <c:pt idx="102">
                <c:v>2.2326412145568208E-4</c:v>
              </c:pt>
              <c:pt idx="103">
                <c:v>3.348961821835231E-4</c:v>
              </c:pt>
              <c:pt idx="104">
                <c:v>1.1163206072784104E-4</c:v>
              </c:pt>
              <c:pt idx="105">
                <c:v>2.2326412145568208E-4</c:v>
              </c:pt>
              <c:pt idx="106">
                <c:v>1.1163206072784104E-4</c:v>
              </c:pt>
              <c:pt idx="107">
                <c:v>1.1163206072784104E-4</c:v>
              </c:pt>
              <c:pt idx="108">
                <c:v>0</c:v>
              </c:pt>
              <c:pt idx="109">
                <c:v>1.1163206072784104E-4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3.348961821835231E-4</c:v>
              </c:pt>
              <c:pt idx="114">
                <c:v>1.1163206072784104E-4</c:v>
              </c:pt>
              <c:pt idx="115">
                <c:v>1.1163206072784104E-4</c:v>
              </c:pt>
              <c:pt idx="116">
                <c:v>1.1163206072784104E-4</c:v>
              </c:pt>
              <c:pt idx="117">
                <c:v>2.2326412145568208E-4</c:v>
              </c:pt>
              <c:pt idx="118">
                <c:v>0</c:v>
              </c:pt>
              <c:pt idx="119">
                <c:v>1.1163206072784104E-4</c:v>
              </c:pt>
              <c:pt idx="120">
                <c:v>1.1163206072784104E-4</c:v>
              </c:pt>
              <c:pt idx="121">
                <c:v>0</c:v>
              </c:pt>
              <c:pt idx="122">
                <c:v>1.1163206072784104E-4</c:v>
              </c:pt>
              <c:pt idx="123">
                <c:v>2.2326412145568208E-4</c:v>
              </c:pt>
              <c:pt idx="124">
                <c:v>0</c:v>
              </c:pt>
              <c:pt idx="125">
                <c:v>0</c:v>
              </c:pt>
              <c:pt idx="126">
                <c:v>2.2326412145568208E-4</c:v>
              </c:pt>
              <c:pt idx="127">
                <c:v>2.2326412145568208E-4</c:v>
              </c:pt>
              <c:pt idx="128">
                <c:v>3.348961821835231E-4</c:v>
              </c:pt>
              <c:pt idx="129">
                <c:v>1.1163206072784104E-4</c:v>
              </c:pt>
              <c:pt idx="130">
                <c:v>1.1163206072784104E-4</c:v>
              </c:pt>
              <c:pt idx="131">
                <c:v>0</c:v>
              </c:pt>
              <c:pt idx="132">
                <c:v>0</c:v>
              </c:pt>
              <c:pt idx="133">
                <c:v>2.2326412145568208E-4</c:v>
              </c:pt>
              <c:pt idx="134">
                <c:v>1.1163206072784104E-4</c:v>
              </c:pt>
              <c:pt idx="135">
                <c:v>1.1163206072784104E-4</c:v>
              </c:pt>
              <c:pt idx="136">
                <c:v>1.1163206072784104E-4</c:v>
              </c:pt>
              <c:pt idx="137">
                <c:v>1.1163206072784104E-4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1.1163206072784104E-4</c:v>
              </c:pt>
              <c:pt idx="146">
                <c:v>1.1163206072784104E-4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1.1163206072784104E-4</c:v>
              </c:pt>
              <c:pt idx="159">
                <c:v>2.2326412145568208E-4</c:v>
              </c:pt>
              <c:pt idx="160">
                <c:v>1.1163206072784104E-4</c:v>
              </c:pt>
            </c:numLit>
          </c:val>
          <c:extLst>
            <c:ext xmlns:c16="http://schemas.microsoft.com/office/drawing/2014/chart" uri="{C3380CC4-5D6E-409C-BE32-E72D297353CC}">
              <c16:uniqueId val="{00000002-48E4-4B42-A6B6-D6FDE3145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0344015"/>
        <c:axId val="450345455"/>
      </c:barChart>
      <c:catAx>
        <c:axId val="4503440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/>
                  <a:t>Partciel size by Area (nm2)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345455"/>
        <c:crosses val="autoZero"/>
        <c:auto val="1"/>
        <c:lblAlgn val="ctr"/>
        <c:lblOffset val="100"/>
        <c:tickMarkSkip val="100"/>
        <c:noMultiLvlLbl val="0"/>
      </c:catAx>
      <c:valAx>
        <c:axId val="4503454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3440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Relative Particle Size Distribution Perimeter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 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59.690260418206066</c:v>
              </c:pt>
              <c:pt idx="1">
                <c:v>62.831853071795862</c:v>
              </c:pt>
              <c:pt idx="2">
                <c:v>65.973445725385659</c:v>
              </c:pt>
              <c:pt idx="3">
                <c:v>69.115038378975441</c:v>
              </c:pt>
              <c:pt idx="4">
                <c:v>72.256631032565238</c:v>
              </c:pt>
              <c:pt idx="5">
                <c:v>75.398223686155035</c:v>
              </c:pt>
              <c:pt idx="6">
                <c:v>78.539816339744831</c:v>
              </c:pt>
              <c:pt idx="7">
                <c:v>81.681408993334628</c:v>
              </c:pt>
              <c:pt idx="8">
                <c:v>84.823001646924411</c:v>
              </c:pt>
              <c:pt idx="9">
                <c:v>87.964594300514207</c:v>
              </c:pt>
              <c:pt idx="10">
                <c:v>91.106186954104004</c:v>
              </c:pt>
              <c:pt idx="11">
                <c:v>94.247779607693786</c:v>
              </c:pt>
              <c:pt idx="12">
                <c:v>97.389372261283583</c:v>
              </c:pt>
              <c:pt idx="13">
                <c:v>100.53096491487338</c:v>
              </c:pt>
              <c:pt idx="14">
                <c:v>103.67255756846318</c:v>
              </c:pt>
              <c:pt idx="15">
                <c:v>106.81415022205297</c:v>
              </c:pt>
              <c:pt idx="16">
                <c:v>109.95574287564276</c:v>
              </c:pt>
              <c:pt idx="17">
                <c:v>113.09733552923255</c:v>
              </c:pt>
              <c:pt idx="18">
                <c:v>116.23892818282235</c:v>
              </c:pt>
              <c:pt idx="19">
                <c:v>119.38052083641213</c:v>
              </c:pt>
              <c:pt idx="20">
                <c:v>122.52211349000193</c:v>
              </c:pt>
              <c:pt idx="21">
                <c:v>125.66370614359172</c:v>
              </c:pt>
              <c:pt idx="22">
                <c:v>128.80529879718151</c:v>
              </c:pt>
              <c:pt idx="23">
                <c:v>131.94689145077132</c:v>
              </c:pt>
              <c:pt idx="24">
                <c:v>135.0884841043611</c:v>
              </c:pt>
              <c:pt idx="25">
                <c:v>138.23007675795088</c:v>
              </c:pt>
              <c:pt idx="26">
                <c:v>141.37166941154069</c:v>
              </c:pt>
              <c:pt idx="27">
                <c:v>144.51326206513048</c:v>
              </c:pt>
              <c:pt idx="28">
                <c:v>147.65485471872029</c:v>
              </c:pt>
              <c:pt idx="29">
                <c:v>150.79644737231007</c:v>
              </c:pt>
              <c:pt idx="30">
                <c:v>153.93804002589985</c:v>
              </c:pt>
              <c:pt idx="31">
                <c:v>157.07963267948966</c:v>
              </c:pt>
              <c:pt idx="32">
                <c:v>160.22122533307945</c:v>
              </c:pt>
              <c:pt idx="33">
                <c:v>163.36281798666926</c:v>
              </c:pt>
              <c:pt idx="34">
                <c:v>166.50441064025904</c:v>
              </c:pt>
              <c:pt idx="35">
                <c:v>169.64600329384882</c:v>
              </c:pt>
              <c:pt idx="36">
                <c:v>172.78759594743863</c:v>
              </c:pt>
              <c:pt idx="37">
                <c:v>175.92918860102841</c:v>
              </c:pt>
              <c:pt idx="38">
                <c:v>179.0707812546182</c:v>
              </c:pt>
              <c:pt idx="39">
                <c:v>182.21237390820801</c:v>
              </c:pt>
              <c:pt idx="40">
                <c:v>185.35396656179779</c:v>
              </c:pt>
              <c:pt idx="41">
                <c:v>188.49555921538757</c:v>
              </c:pt>
              <c:pt idx="42">
                <c:v>191.63715186897738</c:v>
              </c:pt>
              <c:pt idx="43">
                <c:v>194.77874452256717</c:v>
              </c:pt>
              <c:pt idx="44">
                <c:v>197.92033717615698</c:v>
              </c:pt>
              <c:pt idx="45">
                <c:v>201.06192982974676</c:v>
              </c:pt>
              <c:pt idx="46">
                <c:v>204.20352248333654</c:v>
              </c:pt>
              <c:pt idx="47">
                <c:v>207.34511513692635</c:v>
              </c:pt>
              <c:pt idx="48">
                <c:v>210.48670779051614</c:v>
              </c:pt>
              <c:pt idx="49">
                <c:v>213.62830044410595</c:v>
              </c:pt>
              <c:pt idx="50">
                <c:v>216.76989309769573</c:v>
              </c:pt>
              <c:pt idx="51">
                <c:v>219.91148575128551</c:v>
              </c:pt>
              <c:pt idx="52">
                <c:v>223.05307840487532</c:v>
              </c:pt>
              <c:pt idx="53">
                <c:v>226.1946710584651</c:v>
              </c:pt>
              <c:pt idx="54">
                <c:v>229.33626371205489</c:v>
              </c:pt>
              <c:pt idx="55">
                <c:v>232.4778563656447</c:v>
              </c:pt>
              <c:pt idx="56">
                <c:v>235.61944901923448</c:v>
              </c:pt>
              <c:pt idx="57">
                <c:v>238.76104167282426</c:v>
              </c:pt>
              <c:pt idx="58">
                <c:v>241.90263432641407</c:v>
              </c:pt>
              <c:pt idx="59">
                <c:v>245.04422698000386</c:v>
              </c:pt>
              <c:pt idx="60">
                <c:v>248.18581963359367</c:v>
              </c:pt>
              <c:pt idx="61">
                <c:v>251.32741228718345</c:v>
              </c:pt>
              <c:pt idx="62">
                <c:v>254.46900494077323</c:v>
              </c:pt>
              <c:pt idx="63">
                <c:v>257.61059759436301</c:v>
              </c:pt>
              <c:pt idx="64">
                <c:v>260.75219024795285</c:v>
              </c:pt>
              <c:pt idx="65">
                <c:v>263.89378290154264</c:v>
              </c:pt>
              <c:pt idx="66">
                <c:v>267.03537555513242</c:v>
              </c:pt>
              <c:pt idx="67">
                <c:v>270.1769682087222</c:v>
              </c:pt>
              <c:pt idx="68">
                <c:v>273.31856086231198</c:v>
              </c:pt>
              <c:pt idx="69">
                <c:v>276.46015351590177</c:v>
              </c:pt>
              <c:pt idx="70">
                <c:v>279.60174616949161</c:v>
              </c:pt>
              <c:pt idx="71">
                <c:v>282.74333882308139</c:v>
              </c:pt>
              <c:pt idx="72">
                <c:v>285.88493147667117</c:v>
              </c:pt>
              <c:pt idx="73">
                <c:v>289.02652413026095</c:v>
              </c:pt>
              <c:pt idx="74">
                <c:v>292.16811678385073</c:v>
              </c:pt>
              <c:pt idx="75">
                <c:v>295.30970943744057</c:v>
              </c:pt>
              <c:pt idx="76">
                <c:v>298.45130209103036</c:v>
              </c:pt>
              <c:pt idx="77">
                <c:v>301.59289474462014</c:v>
              </c:pt>
              <c:pt idx="78">
                <c:v>304.73448739820992</c:v>
              </c:pt>
              <c:pt idx="79">
                <c:v>307.8760800517997</c:v>
              </c:pt>
              <c:pt idx="80">
                <c:v>311.01767270538954</c:v>
              </c:pt>
              <c:pt idx="81">
                <c:v>314.15926535897933</c:v>
              </c:pt>
              <c:pt idx="82">
                <c:v>317.30085801256911</c:v>
              </c:pt>
              <c:pt idx="83">
                <c:v>320.44245066615889</c:v>
              </c:pt>
              <c:pt idx="84">
                <c:v>323.58404331974867</c:v>
              </c:pt>
              <c:pt idx="85">
                <c:v>326.72563597333851</c:v>
              </c:pt>
              <c:pt idx="86">
                <c:v>329.86722862692829</c:v>
              </c:pt>
              <c:pt idx="87">
                <c:v>333.00882128051808</c:v>
              </c:pt>
              <c:pt idx="88">
                <c:v>336.15041393410786</c:v>
              </c:pt>
              <c:pt idx="89">
                <c:v>339.29200658769764</c:v>
              </c:pt>
              <c:pt idx="90">
                <c:v>342.43359924128742</c:v>
              </c:pt>
              <c:pt idx="91">
                <c:v>345.57519189487726</c:v>
              </c:pt>
              <c:pt idx="92">
                <c:v>348.71678454846705</c:v>
              </c:pt>
              <c:pt idx="93">
                <c:v>351.85837720205683</c:v>
              </c:pt>
              <c:pt idx="94">
                <c:v>354.99996985564661</c:v>
              </c:pt>
              <c:pt idx="95">
                <c:v>358.14156250923639</c:v>
              </c:pt>
              <c:pt idx="96">
                <c:v>361.28315516282623</c:v>
              </c:pt>
              <c:pt idx="97">
                <c:v>364.42474781641602</c:v>
              </c:pt>
              <c:pt idx="98">
                <c:v>367.5663404700058</c:v>
              </c:pt>
              <c:pt idx="99">
                <c:v>370.70793312359558</c:v>
              </c:pt>
              <c:pt idx="100">
                <c:v>373.84952577718536</c:v>
              </c:pt>
              <c:pt idx="101">
                <c:v>376.99111843077515</c:v>
              </c:pt>
              <c:pt idx="102">
                <c:v>380.13271108436498</c:v>
              </c:pt>
              <c:pt idx="103">
                <c:v>383.27430373795477</c:v>
              </c:pt>
              <c:pt idx="104">
                <c:v>386.41589639154455</c:v>
              </c:pt>
              <c:pt idx="105">
                <c:v>389.55748904513433</c:v>
              </c:pt>
              <c:pt idx="106">
                <c:v>392.69908169872411</c:v>
              </c:pt>
              <c:pt idx="107">
                <c:v>395.84067435231395</c:v>
              </c:pt>
              <c:pt idx="108">
                <c:v>398.98226700590374</c:v>
              </c:pt>
              <c:pt idx="109">
                <c:v>402.12385965949352</c:v>
              </c:pt>
              <c:pt idx="110">
                <c:v>405.2654523130833</c:v>
              </c:pt>
              <c:pt idx="111">
                <c:v>408.40704496667308</c:v>
              </c:pt>
              <c:pt idx="112">
                <c:v>411.54863762026292</c:v>
              </c:pt>
              <c:pt idx="113">
                <c:v>414.69023027385271</c:v>
              </c:pt>
              <c:pt idx="114">
                <c:v>417.83182292744249</c:v>
              </c:pt>
              <c:pt idx="115">
                <c:v>420.97341558103227</c:v>
              </c:pt>
              <c:pt idx="116">
                <c:v>424.11500823462205</c:v>
              </c:pt>
              <c:pt idx="117">
                <c:v>427.25660088821189</c:v>
              </c:pt>
              <c:pt idx="118">
                <c:v>430.39819354180167</c:v>
              </c:pt>
              <c:pt idx="119">
                <c:v>433.53978619539146</c:v>
              </c:pt>
              <c:pt idx="120">
                <c:v>436.68137884898124</c:v>
              </c:pt>
              <c:pt idx="121">
                <c:v>439.82297150257102</c:v>
              </c:pt>
              <c:pt idx="122">
                <c:v>442.9645641561608</c:v>
              </c:pt>
              <c:pt idx="123">
                <c:v>446.10615680975064</c:v>
              </c:pt>
              <c:pt idx="124">
                <c:v>449.24774946334043</c:v>
              </c:pt>
              <c:pt idx="125">
                <c:v>452.38934211693021</c:v>
              </c:pt>
              <c:pt idx="126">
                <c:v>455.53093477051999</c:v>
              </c:pt>
              <c:pt idx="127">
                <c:v>458.67252742410977</c:v>
              </c:pt>
              <c:pt idx="128">
                <c:v>461.81412007769961</c:v>
              </c:pt>
              <c:pt idx="129">
                <c:v>464.9557127312894</c:v>
              </c:pt>
              <c:pt idx="130">
                <c:v>468.09730538487918</c:v>
              </c:pt>
              <c:pt idx="131">
                <c:v>471.23889803846896</c:v>
              </c:pt>
              <c:pt idx="132">
                <c:v>474.38049069205874</c:v>
              </c:pt>
              <c:pt idx="133">
                <c:v>477.52208334564853</c:v>
              </c:pt>
              <c:pt idx="134">
                <c:v>480.66367599923836</c:v>
              </c:pt>
              <c:pt idx="135">
                <c:v>483.80526865282815</c:v>
              </c:pt>
              <c:pt idx="136">
                <c:v>486.94686130641793</c:v>
              </c:pt>
              <c:pt idx="137">
                <c:v>490.08845396000771</c:v>
              </c:pt>
              <c:pt idx="138">
                <c:v>493.23004661359749</c:v>
              </c:pt>
              <c:pt idx="139">
                <c:v>496.37163926718733</c:v>
              </c:pt>
              <c:pt idx="140">
                <c:v>499.51323192077712</c:v>
              </c:pt>
              <c:pt idx="141">
                <c:v>502.6548245743669</c:v>
              </c:pt>
              <c:pt idx="142">
                <c:v>505.79641722795668</c:v>
              </c:pt>
              <c:pt idx="143">
                <c:v>508.93800988154646</c:v>
              </c:pt>
              <c:pt idx="144">
                <c:v>512.07960253513625</c:v>
              </c:pt>
              <c:pt idx="145">
                <c:v>515.22119518872603</c:v>
              </c:pt>
              <c:pt idx="146">
                <c:v>518.36278784231581</c:v>
              </c:pt>
              <c:pt idx="147">
                <c:v>521.50438049590571</c:v>
              </c:pt>
              <c:pt idx="148">
                <c:v>524.64597314949549</c:v>
              </c:pt>
              <c:pt idx="149">
                <c:v>527.78756580308527</c:v>
              </c:pt>
              <c:pt idx="150">
                <c:v>530.92915845667505</c:v>
              </c:pt>
              <c:pt idx="151">
                <c:v>534.07075111026484</c:v>
              </c:pt>
              <c:pt idx="152">
                <c:v>537.21234376385462</c:v>
              </c:pt>
              <c:pt idx="153">
                <c:v>540.3539364174444</c:v>
              </c:pt>
              <c:pt idx="154">
                <c:v>543.49552907103418</c:v>
              </c:pt>
              <c:pt idx="155">
                <c:v>546.63712172462397</c:v>
              </c:pt>
              <c:pt idx="156">
                <c:v>549.77871437821375</c:v>
              </c:pt>
              <c:pt idx="157">
                <c:v>552.92030703180353</c:v>
              </c:pt>
              <c:pt idx="158">
                <c:v>556.06189968539343</c:v>
              </c:pt>
              <c:pt idx="159">
                <c:v>559.20349233898321</c:v>
              </c:pt>
              <c:pt idx="160">
                <c:v>562.34508499257299</c:v>
              </c:pt>
            </c:numLit>
          </c:cat>
          <c:val>
            <c:numLit>
              <c:formatCode>General</c:formatCode>
              <c:ptCount val="16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3.350832123310622E-4</c:v>
              </c:pt>
              <c:pt idx="17">
                <c:v>3.350832123310622E-4</c:v>
              </c:pt>
              <c:pt idx="18">
                <c:v>1.1169440411035406E-3</c:v>
              </c:pt>
              <c:pt idx="19">
                <c:v>3.9093041438623922E-3</c:v>
              </c:pt>
              <c:pt idx="20">
                <c:v>6.5899698425108903E-3</c:v>
              </c:pt>
              <c:pt idx="21">
                <c:v>9.6057187534904498E-3</c:v>
              </c:pt>
              <c:pt idx="22">
                <c:v>1.2174690048028593E-2</c:v>
              </c:pt>
              <c:pt idx="23">
                <c:v>1.9769909527532669E-2</c:v>
              </c:pt>
              <c:pt idx="24">
                <c:v>2.5466324137160729E-2</c:v>
              </c:pt>
              <c:pt idx="25">
                <c:v>2.7141740198816041E-2</c:v>
              </c:pt>
              <c:pt idx="26">
                <c:v>2.8705461856360998E-2</c:v>
              </c:pt>
              <c:pt idx="27">
                <c:v>2.9375628281023122E-2</c:v>
              </c:pt>
              <c:pt idx="28">
                <c:v>3.5407126102982238E-2</c:v>
              </c:pt>
              <c:pt idx="29">
                <c:v>3.6747458952306487E-2</c:v>
              </c:pt>
              <c:pt idx="30">
                <c:v>2.9487322685133474E-2</c:v>
              </c:pt>
              <c:pt idx="31">
                <c:v>2.6583268178264268E-2</c:v>
              </c:pt>
              <c:pt idx="32">
                <c:v>2.5689712945381436E-2</c:v>
              </c:pt>
              <c:pt idx="33">
                <c:v>2.74768234111471E-2</c:v>
              </c:pt>
              <c:pt idx="34">
                <c:v>2.7141740198816041E-2</c:v>
              </c:pt>
              <c:pt idx="35">
                <c:v>2.5578018541271081E-2</c:v>
              </c:pt>
              <c:pt idx="36">
                <c:v>2.1445325589187981E-2</c:v>
              </c:pt>
              <c:pt idx="37">
                <c:v>2.1780408801519043E-2</c:v>
              </c:pt>
              <c:pt idx="38">
                <c:v>2.1445325589187981E-2</c:v>
              </c:pt>
              <c:pt idx="39">
                <c:v>1.8764659890539485E-2</c:v>
              </c:pt>
              <c:pt idx="40">
                <c:v>1.7982799061767005E-2</c:v>
              </c:pt>
              <c:pt idx="41">
                <c:v>1.5190438959008153E-2</c:v>
              </c:pt>
              <c:pt idx="42">
                <c:v>1.0946051602814699E-2</c:v>
              </c:pt>
              <c:pt idx="43">
                <c:v>1.3068245280911427E-2</c:v>
              </c:pt>
              <c:pt idx="44">
                <c:v>1.1616218027476824E-2</c:v>
              </c:pt>
              <c:pt idx="45">
                <c:v>8.0419970959454933E-3</c:v>
              </c:pt>
              <c:pt idx="46">
                <c:v>8.4887747123869092E-3</c:v>
              </c:pt>
              <c:pt idx="47">
                <c:v>9.0472467329386803E-3</c:v>
              </c:pt>
              <c:pt idx="48">
                <c:v>7.260136267173015E-3</c:v>
              </c:pt>
              <c:pt idx="49">
                <c:v>5.808109013738412E-3</c:v>
              </c:pt>
              <c:pt idx="50">
                <c:v>4.132692952083101E-3</c:v>
              </c:pt>
              <c:pt idx="51">
                <c:v>3.4625265274209763E-3</c:v>
              </c:pt>
              <c:pt idx="52">
                <c:v>4.2443873561934546E-3</c:v>
              </c:pt>
              <c:pt idx="53">
                <c:v>2.904054506869206E-3</c:v>
              </c:pt>
              <c:pt idx="54">
                <c:v>1.8988048698760191E-3</c:v>
              </c:pt>
              <c:pt idx="55">
                <c:v>2.6806656986484976E-3</c:v>
              </c:pt>
              <c:pt idx="56">
                <c:v>1.7871104657656651E-3</c:v>
              </c:pt>
              <c:pt idx="57">
                <c:v>1.6754160616553112E-3</c:v>
              </c:pt>
              <c:pt idx="58">
                <c:v>6.701664246621244E-4</c:v>
              </c:pt>
              <c:pt idx="59">
                <c:v>5.5847202055177032E-4</c:v>
              </c:pt>
              <c:pt idx="60">
                <c:v>5.5847202055177032E-4</c:v>
              </c:pt>
              <c:pt idx="61">
                <c:v>1.3403328493242488E-3</c:v>
              </c:pt>
              <c:pt idx="62">
                <c:v>3.350832123310622E-4</c:v>
              </c:pt>
              <c:pt idx="63">
                <c:v>4.4677761644141629E-4</c:v>
              </c:pt>
              <c:pt idx="64">
                <c:v>3.350832123310622E-4</c:v>
              </c:pt>
              <c:pt idx="65">
                <c:v>3.350832123310622E-4</c:v>
              </c:pt>
              <c:pt idx="66">
                <c:v>5.5847202055177032E-4</c:v>
              </c:pt>
              <c:pt idx="67">
                <c:v>2.2338880822070814E-4</c:v>
              </c:pt>
              <c:pt idx="68">
                <c:v>1.1169440411035407E-4</c:v>
              </c:pt>
              <c:pt idx="69">
                <c:v>1.1169440411035407E-4</c:v>
              </c:pt>
              <c:pt idx="70">
                <c:v>2.2338880822070814E-4</c:v>
              </c:pt>
              <c:pt idx="71">
                <c:v>3.350832123310622E-4</c:v>
              </c:pt>
              <c:pt idx="72">
                <c:v>3.350832123310622E-4</c:v>
              </c:pt>
              <c:pt idx="73">
                <c:v>5.5847202055177032E-4</c:v>
              </c:pt>
              <c:pt idx="74">
                <c:v>2.2338880822070814E-4</c:v>
              </c:pt>
              <c:pt idx="75">
                <c:v>4.4677761644141629E-4</c:v>
              </c:pt>
              <c:pt idx="76">
                <c:v>2.2338880822070814E-4</c:v>
              </c:pt>
              <c:pt idx="77">
                <c:v>2.2338880822070814E-4</c:v>
              </c:pt>
              <c:pt idx="78">
                <c:v>2.2338880822070814E-4</c:v>
              </c:pt>
              <c:pt idx="79">
                <c:v>4.4677761644141629E-4</c:v>
              </c:pt>
              <c:pt idx="80">
                <c:v>1.1169440411035407E-4</c:v>
              </c:pt>
              <c:pt idx="81">
                <c:v>1.1169440411035407E-4</c:v>
              </c:pt>
              <c:pt idx="82">
                <c:v>1.1169440411035407E-4</c:v>
              </c:pt>
              <c:pt idx="83">
                <c:v>1.1169440411035407E-4</c:v>
              </c:pt>
              <c:pt idx="84">
                <c:v>0</c:v>
              </c:pt>
              <c:pt idx="85">
                <c:v>1.1169440411035407E-4</c:v>
              </c:pt>
              <c:pt idx="86">
                <c:v>1.1169440411035407E-4</c:v>
              </c:pt>
              <c:pt idx="87">
                <c:v>1.1169440411035407E-4</c:v>
              </c:pt>
              <c:pt idx="88">
                <c:v>0</c:v>
              </c:pt>
              <c:pt idx="89">
                <c:v>1.1169440411035407E-4</c:v>
              </c:pt>
              <c:pt idx="90">
                <c:v>0</c:v>
              </c:pt>
              <c:pt idx="91">
                <c:v>0</c:v>
              </c:pt>
              <c:pt idx="92">
                <c:v>1.1169440411035407E-4</c:v>
              </c:pt>
              <c:pt idx="93">
                <c:v>0</c:v>
              </c:pt>
              <c:pt idx="94">
                <c:v>0</c:v>
              </c:pt>
              <c:pt idx="95">
                <c:v>2.2338880822070814E-4</c:v>
              </c:pt>
              <c:pt idx="96">
                <c:v>1.1169440411035407E-4</c:v>
              </c:pt>
              <c:pt idx="97">
                <c:v>1.1169440411035407E-4</c:v>
              </c:pt>
              <c:pt idx="98">
                <c:v>0</c:v>
              </c:pt>
              <c:pt idx="99">
                <c:v>1.1169440411035407E-4</c:v>
              </c:pt>
              <c:pt idx="100">
                <c:v>1.1169440411035407E-4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3.350832123310622E-4</c:v>
              </c:pt>
              <c:pt idx="106">
                <c:v>0</c:v>
              </c:pt>
              <c:pt idx="107">
                <c:v>0</c:v>
              </c:pt>
              <c:pt idx="108">
                <c:v>1.1169440411035407E-4</c:v>
              </c:pt>
              <c:pt idx="109">
                <c:v>1.1169440411035407E-4</c:v>
              </c:pt>
              <c:pt idx="110">
                <c:v>0</c:v>
              </c:pt>
              <c:pt idx="111">
                <c:v>0</c:v>
              </c:pt>
              <c:pt idx="112">
                <c:v>1.1169440411035407E-4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1.1169440411035407E-4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1.1169440411035407E-4</c:v>
              </c:pt>
              <c:pt idx="129">
                <c:v>0</c:v>
              </c:pt>
              <c:pt idx="130">
                <c:v>1.1169440411035407E-4</c:v>
              </c:pt>
              <c:pt idx="131">
                <c:v>1.1169440411035407E-4</c:v>
              </c:pt>
              <c:pt idx="132">
                <c:v>1.1169440411035407E-4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1.1169440411035407E-4</c:v>
              </c:pt>
              <c:pt idx="148">
                <c:v>2.2338880822070814E-4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FAF-4B48-B52D-15D9EF10A6E0}"/>
            </c:ext>
          </c:extLst>
        </c:ser>
        <c:ser>
          <c:idx val="1"/>
          <c:order val="1"/>
          <c:tx>
            <c:v>Biphasic Split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59.690260418206066</c:v>
              </c:pt>
              <c:pt idx="1">
                <c:v>62.831853071795862</c:v>
              </c:pt>
              <c:pt idx="2">
                <c:v>65.973445725385659</c:v>
              </c:pt>
              <c:pt idx="3">
                <c:v>69.115038378975441</c:v>
              </c:pt>
              <c:pt idx="4">
                <c:v>72.256631032565238</c:v>
              </c:pt>
              <c:pt idx="5">
                <c:v>75.398223686155035</c:v>
              </c:pt>
              <c:pt idx="6">
                <c:v>78.539816339744831</c:v>
              </c:pt>
              <c:pt idx="7">
                <c:v>81.681408993334628</c:v>
              </c:pt>
              <c:pt idx="8">
                <c:v>84.823001646924411</c:v>
              </c:pt>
              <c:pt idx="9">
                <c:v>87.964594300514207</c:v>
              </c:pt>
              <c:pt idx="10">
                <c:v>91.106186954104004</c:v>
              </c:pt>
              <c:pt idx="11">
                <c:v>94.247779607693786</c:v>
              </c:pt>
              <c:pt idx="12">
                <c:v>97.389372261283583</c:v>
              </c:pt>
              <c:pt idx="13">
                <c:v>100.53096491487338</c:v>
              </c:pt>
              <c:pt idx="14">
                <c:v>103.67255756846318</c:v>
              </c:pt>
              <c:pt idx="15">
                <c:v>106.81415022205297</c:v>
              </c:pt>
              <c:pt idx="16">
                <c:v>109.95574287564276</c:v>
              </c:pt>
              <c:pt idx="17">
                <c:v>113.09733552923255</c:v>
              </c:pt>
              <c:pt idx="18">
                <c:v>116.23892818282235</c:v>
              </c:pt>
              <c:pt idx="19">
                <c:v>119.38052083641213</c:v>
              </c:pt>
              <c:pt idx="20">
                <c:v>122.52211349000193</c:v>
              </c:pt>
              <c:pt idx="21">
                <c:v>125.66370614359172</c:v>
              </c:pt>
              <c:pt idx="22">
                <c:v>128.80529879718151</c:v>
              </c:pt>
              <c:pt idx="23">
                <c:v>131.94689145077132</c:v>
              </c:pt>
              <c:pt idx="24">
                <c:v>135.0884841043611</c:v>
              </c:pt>
              <c:pt idx="25">
                <c:v>138.23007675795088</c:v>
              </c:pt>
              <c:pt idx="26">
                <c:v>141.37166941154069</c:v>
              </c:pt>
              <c:pt idx="27">
                <c:v>144.51326206513048</c:v>
              </c:pt>
              <c:pt idx="28">
                <c:v>147.65485471872029</c:v>
              </c:pt>
              <c:pt idx="29">
                <c:v>150.79644737231007</c:v>
              </c:pt>
              <c:pt idx="30">
                <c:v>153.93804002589985</c:v>
              </c:pt>
              <c:pt idx="31">
                <c:v>157.07963267948966</c:v>
              </c:pt>
              <c:pt idx="32">
                <c:v>160.22122533307945</c:v>
              </c:pt>
              <c:pt idx="33">
                <c:v>163.36281798666926</c:v>
              </c:pt>
              <c:pt idx="34">
                <c:v>166.50441064025904</c:v>
              </c:pt>
              <c:pt idx="35">
                <c:v>169.64600329384882</c:v>
              </c:pt>
              <c:pt idx="36">
                <c:v>172.78759594743863</c:v>
              </c:pt>
              <c:pt idx="37">
                <c:v>175.92918860102841</c:v>
              </c:pt>
              <c:pt idx="38">
                <c:v>179.0707812546182</c:v>
              </c:pt>
              <c:pt idx="39">
                <c:v>182.21237390820801</c:v>
              </c:pt>
              <c:pt idx="40">
                <c:v>185.35396656179779</c:v>
              </c:pt>
              <c:pt idx="41">
                <c:v>188.49555921538757</c:v>
              </c:pt>
              <c:pt idx="42">
                <c:v>191.63715186897738</c:v>
              </c:pt>
              <c:pt idx="43">
                <c:v>194.77874452256717</c:v>
              </c:pt>
              <c:pt idx="44">
                <c:v>197.92033717615698</c:v>
              </c:pt>
              <c:pt idx="45">
                <c:v>201.06192982974676</c:v>
              </c:pt>
              <c:pt idx="46">
                <c:v>204.20352248333654</c:v>
              </c:pt>
              <c:pt idx="47">
                <c:v>207.34511513692635</c:v>
              </c:pt>
              <c:pt idx="48">
                <c:v>210.48670779051614</c:v>
              </c:pt>
              <c:pt idx="49">
                <c:v>213.62830044410595</c:v>
              </c:pt>
              <c:pt idx="50">
                <c:v>216.76989309769573</c:v>
              </c:pt>
              <c:pt idx="51">
                <c:v>219.91148575128551</c:v>
              </c:pt>
              <c:pt idx="52">
                <c:v>223.05307840487532</c:v>
              </c:pt>
              <c:pt idx="53">
                <c:v>226.1946710584651</c:v>
              </c:pt>
              <c:pt idx="54">
                <c:v>229.33626371205489</c:v>
              </c:pt>
              <c:pt idx="55">
                <c:v>232.4778563656447</c:v>
              </c:pt>
              <c:pt idx="56">
                <c:v>235.61944901923448</c:v>
              </c:pt>
              <c:pt idx="57">
                <c:v>238.76104167282426</c:v>
              </c:pt>
              <c:pt idx="58">
                <c:v>241.90263432641407</c:v>
              </c:pt>
              <c:pt idx="59">
                <c:v>245.04422698000386</c:v>
              </c:pt>
              <c:pt idx="60">
                <c:v>248.18581963359367</c:v>
              </c:pt>
              <c:pt idx="61">
                <c:v>251.32741228718345</c:v>
              </c:pt>
              <c:pt idx="62">
                <c:v>254.46900494077323</c:v>
              </c:pt>
              <c:pt idx="63">
                <c:v>257.61059759436301</c:v>
              </c:pt>
              <c:pt idx="64">
                <c:v>260.75219024795285</c:v>
              </c:pt>
              <c:pt idx="65">
                <c:v>263.89378290154264</c:v>
              </c:pt>
              <c:pt idx="66">
                <c:v>267.03537555513242</c:v>
              </c:pt>
              <c:pt idx="67">
                <c:v>270.1769682087222</c:v>
              </c:pt>
              <c:pt idx="68">
                <c:v>273.31856086231198</c:v>
              </c:pt>
              <c:pt idx="69">
                <c:v>276.46015351590177</c:v>
              </c:pt>
              <c:pt idx="70">
                <c:v>279.60174616949161</c:v>
              </c:pt>
              <c:pt idx="71">
                <c:v>282.74333882308139</c:v>
              </c:pt>
              <c:pt idx="72">
                <c:v>285.88493147667117</c:v>
              </c:pt>
              <c:pt idx="73">
                <c:v>289.02652413026095</c:v>
              </c:pt>
              <c:pt idx="74">
                <c:v>292.16811678385073</c:v>
              </c:pt>
              <c:pt idx="75">
                <c:v>295.30970943744057</c:v>
              </c:pt>
              <c:pt idx="76">
                <c:v>298.45130209103036</c:v>
              </c:pt>
              <c:pt idx="77">
                <c:v>301.59289474462014</c:v>
              </c:pt>
              <c:pt idx="78">
                <c:v>304.73448739820992</c:v>
              </c:pt>
              <c:pt idx="79">
                <c:v>307.8760800517997</c:v>
              </c:pt>
              <c:pt idx="80">
                <c:v>311.01767270538954</c:v>
              </c:pt>
              <c:pt idx="81">
                <c:v>314.15926535897933</c:v>
              </c:pt>
              <c:pt idx="82">
                <c:v>317.30085801256911</c:v>
              </c:pt>
              <c:pt idx="83">
                <c:v>320.44245066615889</c:v>
              </c:pt>
              <c:pt idx="84">
                <c:v>323.58404331974867</c:v>
              </c:pt>
              <c:pt idx="85">
                <c:v>326.72563597333851</c:v>
              </c:pt>
              <c:pt idx="86">
                <c:v>329.86722862692829</c:v>
              </c:pt>
              <c:pt idx="87">
                <c:v>333.00882128051808</c:v>
              </c:pt>
              <c:pt idx="88">
                <c:v>336.15041393410786</c:v>
              </c:pt>
              <c:pt idx="89">
                <c:v>339.29200658769764</c:v>
              </c:pt>
              <c:pt idx="90">
                <c:v>342.43359924128742</c:v>
              </c:pt>
              <c:pt idx="91">
                <c:v>345.57519189487726</c:v>
              </c:pt>
              <c:pt idx="92">
                <c:v>348.71678454846705</c:v>
              </c:pt>
              <c:pt idx="93">
                <c:v>351.85837720205683</c:v>
              </c:pt>
              <c:pt idx="94">
                <c:v>354.99996985564661</c:v>
              </c:pt>
              <c:pt idx="95">
                <c:v>358.14156250923639</c:v>
              </c:pt>
              <c:pt idx="96">
                <c:v>361.28315516282623</c:v>
              </c:pt>
              <c:pt idx="97">
                <c:v>364.42474781641602</c:v>
              </c:pt>
              <c:pt idx="98">
                <c:v>367.5663404700058</c:v>
              </c:pt>
              <c:pt idx="99">
                <c:v>370.70793312359558</c:v>
              </c:pt>
              <c:pt idx="100">
                <c:v>373.84952577718536</c:v>
              </c:pt>
              <c:pt idx="101">
                <c:v>376.99111843077515</c:v>
              </c:pt>
              <c:pt idx="102">
                <c:v>380.13271108436498</c:v>
              </c:pt>
              <c:pt idx="103">
                <c:v>383.27430373795477</c:v>
              </c:pt>
              <c:pt idx="104">
                <c:v>386.41589639154455</c:v>
              </c:pt>
              <c:pt idx="105">
                <c:v>389.55748904513433</c:v>
              </c:pt>
              <c:pt idx="106">
                <c:v>392.69908169872411</c:v>
              </c:pt>
              <c:pt idx="107">
                <c:v>395.84067435231395</c:v>
              </c:pt>
              <c:pt idx="108">
                <c:v>398.98226700590374</c:v>
              </c:pt>
              <c:pt idx="109">
                <c:v>402.12385965949352</c:v>
              </c:pt>
              <c:pt idx="110">
                <c:v>405.2654523130833</c:v>
              </c:pt>
              <c:pt idx="111">
                <c:v>408.40704496667308</c:v>
              </c:pt>
              <c:pt idx="112">
                <c:v>411.54863762026292</c:v>
              </c:pt>
              <c:pt idx="113">
                <c:v>414.69023027385271</c:v>
              </c:pt>
              <c:pt idx="114">
                <c:v>417.83182292744249</c:v>
              </c:pt>
              <c:pt idx="115">
                <c:v>420.97341558103227</c:v>
              </c:pt>
              <c:pt idx="116">
                <c:v>424.11500823462205</c:v>
              </c:pt>
              <c:pt idx="117">
                <c:v>427.25660088821189</c:v>
              </c:pt>
              <c:pt idx="118">
                <c:v>430.39819354180167</c:v>
              </c:pt>
              <c:pt idx="119">
                <c:v>433.53978619539146</c:v>
              </c:pt>
              <c:pt idx="120">
                <c:v>436.68137884898124</c:v>
              </c:pt>
              <c:pt idx="121">
                <c:v>439.82297150257102</c:v>
              </c:pt>
              <c:pt idx="122">
                <c:v>442.9645641561608</c:v>
              </c:pt>
              <c:pt idx="123">
                <c:v>446.10615680975064</c:v>
              </c:pt>
              <c:pt idx="124">
                <c:v>449.24774946334043</c:v>
              </c:pt>
              <c:pt idx="125">
                <c:v>452.38934211693021</c:v>
              </c:pt>
              <c:pt idx="126">
                <c:v>455.53093477051999</c:v>
              </c:pt>
              <c:pt idx="127">
                <c:v>458.67252742410977</c:v>
              </c:pt>
              <c:pt idx="128">
                <c:v>461.81412007769961</c:v>
              </c:pt>
              <c:pt idx="129">
                <c:v>464.9557127312894</c:v>
              </c:pt>
              <c:pt idx="130">
                <c:v>468.09730538487918</c:v>
              </c:pt>
              <c:pt idx="131">
                <c:v>471.23889803846896</c:v>
              </c:pt>
              <c:pt idx="132">
                <c:v>474.38049069205874</c:v>
              </c:pt>
              <c:pt idx="133">
                <c:v>477.52208334564853</c:v>
              </c:pt>
              <c:pt idx="134">
                <c:v>480.66367599923836</c:v>
              </c:pt>
              <c:pt idx="135">
                <c:v>483.80526865282815</c:v>
              </c:pt>
              <c:pt idx="136">
                <c:v>486.94686130641793</c:v>
              </c:pt>
              <c:pt idx="137">
                <c:v>490.08845396000771</c:v>
              </c:pt>
              <c:pt idx="138">
                <c:v>493.23004661359749</c:v>
              </c:pt>
              <c:pt idx="139">
                <c:v>496.37163926718733</c:v>
              </c:pt>
              <c:pt idx="140">
                <c:v>499.51323192077712</c:v>
              </c:pt>
              <c:pt idx="141">
                <c:v>502.6548245743669</c:v>
              </c:pt>
              <c:pt idx="142">
                <c:v>505.79641722795668</c:v>
              </c:pt>
              <c:pt idx="143">
                <c:v>508.93800988154646</c:v>
              </c:pt>
              <c:pt idx="144">
                <c:v>512.07960253513625</c:v>
              </c:pt>
              <c:pt idx="145">
                <c:v>515.22119518872603</c:v>
              </c:pt>
              <c:pt idx="146">
                <c:v>518.36278784231581</c:v>
              </c:pt>
              <c:pt idx="147">
                <c:v>521.50438049590571</c:v>
              </c:pt>
              <c:pt idx="148">
                <c:v>524.64597314949549</c:v>
              </c:pt>
              <c:pt idx="149">
                <c:v>527.78756580308527</c:v>
              </c:pt>
              <c:pt idx="150">
                <c:v>530.92915845667505</c:v>
              </c:pt>
              <c:pt idx="151">
                <c:v>534.07075111026484</c:v>
              </c:pt>
              <c:pt idx="152">
                <c:v>537.21234376385462</c:v>
              </c:pt>
              <c:pt idx="153">
                <c:v>540.3539364174444</c:v>
              </c:pt>
              <c:pt idx="154">
                <c:v>543.49552907103418</c:v>
              </c:pt>
              <c:pt idx="155">
                <c:v>546.63712172462397</c:v>
              </c:pt>
              <c:pt idx="156">
                <c:v>549.77871437821375</c:v>
              </c:pt>
              <c:pt idx="157">
                <c:v>552.92030703180353</c:v>
              </c:pt>
              <c:pt idx="158">
                <c:v>556.06189968539343</c:v>
              </c:pt>
              <c:pt idx="159">
                <c:v>559.20349233898321</c:v>
              </c:pt>
              <c:pt idx="160">
                <c:v>562.34508499257299</c:v>
              </c:pt>
            </c:numLit>
          </c:cat>
          <c:val>
            <c:numLit>
              <c:formatCode>General</c:formatCode>
              <c:ptCount val="16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1.1169440411035407E-4</c:v>
              </c:pt>
              <c:pt idx="20">
                <c:v>3.350832123310622E-4</c:v>
              </c:pt>
              <c:pt idx="21">
                <c:v>0</c:v>
              </c:pt>
              <c:pt idx="22">
                <c:v>6.701664246621244E-4</c:v>
              </c:pt>
              <c:pt idx="23">
                <c:v>5.5847202055177032E-4</c:v>
              </c:pt>
              <c:pt idx="24">
                <c:v>8.9355523288283257E-4</c:v>
              </c:pt>
              <c:pt idx="25">
                <c:v>2.1221936780967273E-3</c:v>
              </c:pt>
              <c:pt idx="26">
                <c:v>2.1221936780967273E-3</c:v>
              </c:pt>
              <c:pt idx="27">
                <c:v>4.2443873561934546E-3</c:v>
              </c:pt>
              <c:pt idx="28">
                <c:v>4.9145537808555793E-3</c:v>
              </c:pt>
              <c:pt idx="29">
                <c:v>5.5847202055177032E-3</c:v>
              </c:pt>
              <c:pt idx="30">
                <c:v>5.4730258014073496E-3</c:v>
              </c:pt>
              <c:pt idx="31">
                <c:v>8.4887747123869092E-3</c:v>
              </c:pt>
              <c:pt idx="32">
                <c:v>7.0367474589523062E-3</c:v>
              </c:pt>
              <c:pt idx="33">
                <c:v>9.0472467329386803E-3</c:v>
              </c:pt>
              <c:pt idx="34">
                <c:v>1.1057746006925053E-2</c:v>
              </c:pt>
              <c:pt idx="35">
                <c:v>1.1616218027476824E-2</c:v>
              </c:pt>
              <c:pt idx="36">
                <c:v>1.206299564391824E-2</c:v>
              </c:pt>
              <c:pt idx="37">
                <c:v>1.2509773260359656E-2</c:v>
              </c:pt>
              <c:pt idx="38">
                <c:v>1.1281134815145762E-2</c:v>
              </c:pt>
              <c:pt idx="39">
                <c:v>1.2509773260359656E-2</c:v>
              </c:pt>
              <c:pt idx="40">
                <c:v>1.3850106109683905E-2</c:v>
              </c:pt>
              <c:pt idx="41">
                <c:v>1.2733162068580365E-2</c:v>
              </c:pt>
              <c:pt idx="42">
                <c:v>1.1951301239807886E-2</c:v>
              </c:pt>
              <c:pt idx="43">
                <c:v>1.0946051602814699E-2</c:v>
              </c:pt>
              <c:pt idx="44">
                <c:v>1.0610968390483637E-2</c:v>
              </c:pt>
              <c:pt idx="45">
                <c:v>9.6057187534904498E-3</c:v>
              </c:pt>
              <c:pt idx="46">
                <c:v>1.1839606835697531E-2</c:v>
              </c:pt>
              <c:pt idx="47">
                <c:v>9.7174131576008033E-3</c:v>
              </c:pt>
              <c:pt idx="48">
                <c:v>8.0419970959454933E-3</c:v>
              </c:pt>
              <c:pt idx="49">
                <c:v>6.3665810342901823E-3</c:v>
              </c:pt>
              <c:pt idx="50">
                <c:v>6.0314978219591199E-3</c:v>
              </c:pt>
              <c:pt idx="51">
                <c:v>5.3613313972969952E-3</c:v>
              </c:pt>
              <c:pt idx="52">
                <c:v>5.808109013738412E-3</c:v>
              </c:pt>
              <c:pt idx="53">
                <c:v>4.356081760303809E-3</c:v>
              </c:pt>
              <c:pt idx="54">
                <c:v>3.4625265274209763E-3</c:v>
              </c:pt>
              <c:pt idx="55">
                <c:v>2.904054506869206E-3</c:v>
              </c:pt>
              <c:pt idx="56">
                <c:v>2.7923601027588516E-3</c:v>
              </c:pt>
              <c:pt idx="57">
                <c:v>1.3403328493242488E-3</c:v>
              </c:pt>
              <c:pt idx="58">
                <c:v>2.3455824863174357E-3</c:v>
              </c:pt>
              <c:pt idx="59">
                <c:v>1.452027253434603E-3</c:v>
              </c:pt>
              <c:pt idx="60">
                <c:v>1.1169440411035406E-3</c:v>
              </c:pt>
              <c:pt idx="61">
                <c:v>1.1169440411035406E-3</c:v>
              </c:pt>
              <c:pt idx="62">
                <c:v>1.3403328493242488E-3</c:v>
              </c:pt>
              <c:pt idx="63">
                <c:v>1.3403328493242488E-3</c:v>
              </c:pt>
              <c:pt idx="64">
                <c:v>5.5847202055177032E-4</c:v>
              </c:pt>
              <c:pt idx="65">
                <c:v>1.3403328493242488E-3</c:v>
              </c:pt>
              <c:pt idx="66">
                <c:v>5.5847202055177032E-4</c:v>
              </c:pt>
              <c:pt idx="67">
                <c:v>6.701664246621244E-4</c:v>
              </c:pt>
              <c:pt idx="68">
                <c:v>7.8186082877247849E-4</c:v>
              </c:pt>
              <c:pt idx="69">
                <c:v>5.5847202055177032E-4</c:v>
              </c:pt>
              <c:pt idx="70">
                <c:v>3.350832123310622E-4</c:v>
              </c:pt>
              <c:pt idx="71">
                <c:v>5.5847202055177032E-4</c:v>
              </c:pt>
              <c:pt idx="72">
                <c:v>2.2338880822070814E-4</c:v>
              </c:pt>
              <c:pt idx="73">
                <c:v>0</c:v>
              </c:pt>
              <c:pt idx="74">
                <c:v>1.1169440411035407E-4</c:v>
              </c:pt>
              <c:pt idx="75">
                <c:v>3.350832123310622E-4</c:v>
              </c:pt>
              <c:pt idx="76">
                <c:v>1.1169440411035407E-4</c:v>
              </c:pt>
              <c:pt idx="77">
                <c:v>0</c:v>
              </c:pt>
              <c:pt idx="78">
                <c:v>0</c:v>
              </c:pt>
              <c:pt idx="79">
                <c:v>1.1169440411035407E-4</c:v>
              </c:pt>
              <c:pt idx="80">
                <c:v>2.2338880822070814E-4</c:v>
              </c:pt>
              <c:pt idx="81">
                <c:v>0</c:v>
              </c:pt>
              <c:pt idx="82">
                <c:v>1.1169440411035407E-4</c:v>
              </c:pt>
              <c:pt idx="83">
                <c:v>0</c:v>
              </c:pt>
              <c:pt idx="84">
                <c:v>1.1169440411035407E-4</c:v>
              </c:pt>
              <c:pt idx="85">
                <c:v>0</c:v>
              </c:pt>
              <c:pt idx="86">
                <c:v>0</c:v>
              </c:pt>
              <c:pt idx="87">
                <c:v>1.1169440411035407E-4</c:v>
              </c:pt>
              <c:pt idx="88">
                <c:v>1.1169440411035407E-4</c:v>
              </c:pt>
              <c:pt idx="89">
                <c:v>1.1169440411035407E-4</c:v>
              </c:pt>
              <c:pt idx="90">
                <c:v>2.2338880822070814E-4</c:v>
              </c:pt>
              <c:pt idx="91">
                <c:v>0</c:v>
              </c:pt>
              <c:pt idx="92">
                <c:v>0</c:v>
              </c:pt>
              <c:pt idx="93">
                <c:v>1.1169440411035407E-4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2.2338880822070814E-4</c:v>
              </c:pt>
              <c:pt idx="98">
                <c:v>1.1169440411035407E-4</c:v>
              </c:pt>
              <c:pt idx="99">
                <c:v>1.1169440411035407E-4</c:v>
              </c:pt>
              <c:pt idx="100">
                <c:v>1.1169440411035407E-4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1.1169440411035407E-4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1.1169440411035407E-4</c:v>
              </c:pt>
              <c:pt idx="113">
                <c:v>1.1169440411035407E-4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1.1169440411035407E-4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1.1169440411035407E-4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1.1169440411035407E-4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FAF-4B48-B52D-15D9EF10A6E0}"/>
            </c:ext>
          </c:extLst>
        </c:ser>
        <c:ser>
          <c:idx val="2"/>
          <c:order val="2"/>
          <c:tx>
            <c:v>Biphasic Dense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59.690260418206066</c:v>
              </c:pt>
              <c:pt idx="1">
                <c:v>62.831853071795862</c:v>
              </c:pt>
              <c:pt idx="2">
                <c:v>65.973445725385659</c:v>
              </c:pt>
              <c:pt idx="3">
                <c:v>69.115038378975441</c:v>
              </c:pt>
              <c:pt idx="4">
                <c:v>72.256631032565238</c:v>
              </c:pt>
              <c:pt idx="5">
                <c:v>75.398223686155035</c:v>
              </c:pt>
              <c:pt idx="6">
                <c:v>78.539816339744831</c:v>
              </c:pt>
              <c:pt idx="7">
                <c:v>81.681408993334628</c:v>
              </c:pt>
              <c:pt idx="8">
                <c:v>84.823001646924411</c:v>
              </c:pt>
              <c:pt idx="9">
                <c:v>87.964594300514207</c:v>
              </c:pt>
              <c:pt idx="10">
                <c:v>91.106186954104004</c:v>
              </c:pt>
              <c:pt idx="11">
                <c:v>94.247779607693786</c:v>
              </c:pt>
              <c:pt idx="12">
                <c:v>97.389372261283583</c:v>
              </c:pt>
              <c:pt idx="13">
                <c:v>100.53096491487338</c:v>
              </c:pt>
              <c:pt idx="14">
                <c:v>103.67255756846318</c:v>
              </c:pt>
              <c:pt idx="15">
                <c:v>106.81415022205297</c:v>
              </c:pt>
              <c:pt idx="16">
                <c:v>109.95574287564276</c:v>
              </c:pt>
              <c:pt idx="17">
                <c:v>113.09733552923255</c:v>
              </c:pt>
              <c:pt idx="18">
                <c:v>116.23892818282235</c:v>
              </c:pt>
              <c:pt idx="19">
                <c:v>119.38052083641213</c:v>
              </c:pt>
              <c:pt idx="20">
                <c:v>122.52211349000193</c:v>
              </c:pt>
              <c:pt idx="21">
                <c:v>125.66370614359172</c:v>
              </c:pt>
              <c:pt idx="22">
                <c:v>128.80529879718151</c:v>
              </c:pt>
              <c:pt idx="23">
                <c:v>131.94689145077132</c:v>
              </c:pt>
              <c:pt idx="24">
                <c:v>135.0884841043611</c:v>
              </c:pt>
              <c:pt idx="25">
                <c:v>138.23007675795088</c:v>
              </c:pt>
              <c:pt idx="26">
                <c:v>141.37166941154069</c:v>
              </c:pt>
              <c:pt idx="27">
                <c:v>144.51326206513048</c:v>
              </c:pt>
              <c:pt idx="28">
                <c:v>147.65485471872029</c:v>
              </c:pt>
              <c:pt idx="29">
                <c:v>150.79644737231007</c:v>
              </c:pt>
              <c:pt idx="30">
                <c:v>153.93804002589985</c:v>
              </c:pt>
              <c:pt idx="31">
                <c:v>157.07963267948966</c:v>
              </c:pt>
              <c:pt idx="32">
                <c:v>160.22122533307945</c:v>
              </c:pt>
              <c:pt idx="33">
                <c:v>163.36281798666926</c:v>
              </c:pt>
              <c:pt idx="34">
                <c:v>166.50441064025904</c:v>
              </c:pt>
              <c:pt idx="35">
                <c:v>169.64600329384882</c:v>
              </c:pt>
              <c:pt idx="36">
                <c:v>172.78759594743863</c:v>
              </c:pt>
              <c:pt idx="37">
                <c:v>175.92918860102841</c:v>
              </c:pt>
              <c:pt idx="38">
                <c:v>179.0707812546182</c:v>
              </c:pt>
              <c:pt idx="39">
                <c:v>182.21237390820801</c:v>
              </c:pt>
              <c:pt idx="40">
                <c:v>185.35396656179779</c:v>
              </c:pt>
              <c:pt idx="41">
                <c:v>188.49555921538757</c:v>
              </c:pt>
              <c:pt idx="42">
                <c:v>191.63715186897738</c:v>
              </c:pt>
              <c:pt idx="43">
                <c:v>194.77874452256717</c:v>
              </c:pt>
              <c:pt idx="44">
                <c:v>197.92033717615698</c:v>
              </c:pt>
              <c:pt idx="45">
                <c:v>201.06192982974676</c:v>
              </c:pt>
              <c:pt idx="46">
                <c:v>204.20352248333654</c:v>
              </c:pt>
              <c:pt idx="47">
                <c:v>207.34511513692635</c:v>
              </c:pt>
              <c:pt idx="48">
                <c:v>210.48670779051614</c:v>
              </c:pt>
              <c:pt idx="49">
                <c:v>213.62830044410595</c:v>
              </c:pt>
              <c:pt idx="50">
                <c:v>216.76989309769573</c:v>
              </c:pt>
              <c:pt idx="51">
                <c:v>219.91148575128551</c:v>
              </c:pt>
              <c:pt idx="52">
                <c:v>223.05307840487532</c:v>
              </c:pt>
              <c:pt idx="53">
                <c:v>226.1946710584651</c:v>
              </c:pt>
              <c:pt idx="54">
                <c:v>229.33626371205489</c:v>
              </c:pt>
              <c:pt idx="55">
                <c:v>232.4778563656447</c:v>
              </c:pt>
              <c:pt idx="56">
                <c:v>235.61944901923448</c:v>
              </c:pt>
              <c:pt idx="57">
                <c:v>238.76104167282426</c:v>
              </c:pt>
              <c:pt idx="58">
                <c:v>241.90263432641407</c:v>
              </c:pt>
              <c:pt idx="59">
                <c:v>245.04422698000386</c:v>
              </c:pt>
              <c:pt idx="60">
                <c:v>248.18581963359367</c:v>
              </c:pt>
              <c:pt idx="61">
                <c:v>251.32741228718345</c:v>
              </c:pt>
              <c:pt idx="62">
                <c:v>254.46900494077323</c:v>
              </c:pt>
              <c:pt idx="63">
                <c:v>257.61059759436301</c:v>
              </c:pt>
              <c:pt idx="64">
                <c:v>260.75219024795285</c:v>
              </c:pt>
              <c:pt idx="65">
                <c:v>263.89378290154264</c:v>
              </c:pt>
              <c:pt idx="66">
                <c:v>267.03537555513242</c:v>
              </c:pt>
              <c:pt idx="67">
                <c:v>270.1769682087222</c:v>
              </c:pt>
              <c:pt idx="68">
                <c:v>273.31856086231198</c:v>
              </c:pt>
              <c:pt idx="69">
                <c:v>276.46015351590177</c:v>
              </c:pt>
              <c:pt idx="70">
                <c:v>279.60174616949161</c:v>
              </c:pt>
              <c:pt idx="71">
                <c:v>282.74333882308139</c:v>
              </c:pt>
              <c:pt idx="72">
                <c:v>285.88493147667117</c:v>
              </c:pt>
              <c:pt idx="73">
                <c:v>289.02652413026095</c:v>
              </c:pt>
              <c:pt idx="74">
                <c:v>292.16811678385073</c:v>
              </c:pt>
              <c:pt idx="75">
                <c:v>295.30970943744057</c:v>
              </c:pt>
              <c:pt idx="76">
                <c:v>298.45130209103036</c:v>
              </c:pt>
              <c:pt idx="77">
                <c:v>301.59289474462014</c:v>
              </c:pt>
              <c:pt idx="78">
                <c:v>304.73448739820992</c:v>
              </c:pt>
              <c:pt idx="79">
                <c:v>307.8760800517997</c:v>
              </c:pt>
              <c:pt idx="80">
                <c:v>311.01767270538954</c:v>
              </c:pt>
              <c:pt idx="81">
                <c:v>314.15926535897933</c:v>
              </c:pt>
              <c:pt idx="82">
                <c:v>317.30085801256911</c:v>
              </c:pt>
              <c:pt idx="83">
                <c:v>320.44245066615889</c:v>
              </c:pt>
              <c:pt idx="84">
                <c:v>323.58404331974867</c:v>
              </c:pt>
              <c:pt idx="85">
                <c:v>326.72563597333851</c:v>
              </c:pt>
              <c:pt idx="86">
                <c:v>329.86722862692829</c:v>
              </c:pt>
              <c:pt idx="87">
                <c:v>333.00882128051808</c:v>
              </c:pt>
              <c:pt idx="88">
                <c:v>336.15041393410786</c:v>
              </c:pt>
              <c:pt idx="89">
                <c:v>339.29200658769764</c:v>
              </c:pt>
              <c:pt idx="90">
                <c:v>342.43359924128742</c:v>
              </c:pt>
              <c:pt idx="91">
                <c:v>345.57519189487726</c:v>
              </c:pt>
              <c:pt idx="92">
                <c:v>348.71678454846705</c:v>
              </c:pt>
              <c:pt idx="93">
                <c:v>351.85837720205683</c:v>
              </c:pt>
              <c:pt idx="94">
                <c:v>354.99996985564661</c:v>
              </c:pt>
              <c:pt idx="95">
                <c:v>358.14156250923639</c:v>
              </c:pt>
              <c:pt idx="96">
                <c:v>361.28315516282623</c:v>
              </c:pt>
              <c:pt idx="97">
                <c:v>364.42474781641602</c:v>
              </c:pt>
              <c:pt idx="98">
                <c:v>367.5663404700058</c:v>
              </c:pt>
              <c:pt idx="99">
                <c:v>370.70793312359558</c:v>
              </c:pt>
              <c:pt idx="100">
                <c:v>373.84952577718536</c:v>
              </c:pt>
              <c:pt idx="101">
                <c:v>376.99111843077515</c:v>
              </c:pt>
              <c:pt idx="102">
                <c:v>380.13271108436498</c:v>
              </c:pt>
              <c:pt idx="103">
                <c:v>383.27430373795477</c:v>
              </c:pt>
              <c:pt idx="104">
                <c:v>386.41589639154455</c:v>
              </c:pt>
              <c:pt idx="105">
                <c:v>389.55748904513433</c:v>
              </c:pt>
              <c:pt idx="106">
                <c:v>392.69908169872411</c:v>
              </c:pt>
              <c:pt idx="107">
                <c:v>395.84067435231395</c:v>
              </c:pt>
              <c:pt idx="108">
                <c:v>398.98226700590374</c:v>
              </c:pt>
              <c:pt idx="109">
                <c:v>402.12385965949352</c:v>
              </c:pt>
              <c:pt idx="110">
                <c:v>405.2654523130833</c:v>
              </c:pt>
              <c:pt idx="111">
                <c:v>408.40704496667308</c:v>
              </c:pt>
              <c:pt idx="112">
                <c:v>411.54863762026292</c:v>
              </c:pt>
              <c:pt idx="113">
                <c:v>414.69023027385271</c:v>
              </c:pt>
              <c:pt idx="114">
                <c:v>417.83182292744249</c:v>
              </c:pt>
              <c:pt idx="115">
                <c:v>420.97341558103227</c:v>
              </c:pt>
              <c:pt idx="116">
                <c:v>424.11500823462205</c:v>
              </c:pt>
              <c:pt idx="117">
                <c:v>427.25660088821189</c:v>
              </c:pt>
              <c:pt idx="118">
                <c:v>430.39819354180167</c:v>
              </c:pt>
              <c:pt idx="119">
                <c:v>433.53978619539146</c:v>
              </c:pt>
              <c:pt idx="120">
                <c:v>436.68137884898124</c:v>
              </c:pt>
              <c:pt idx="121">
                <c:v>439.82297150257102</c:v>
              </c:pt>
              <c:pt idx="122">
                <c:v>442.9645641561608</c:v>
              </c:pt>
              <c:pt idx="123">
                <c:v>446.10615680975064</c:v>
              </c:pt>
              <c:pt idx="124">
                <c:v>449.24774946334043</c:v>
              </c:pt>
              <c:pt idx="125">
                <c:v>452.38934211693021</c:v>
              </c:pt>
              <c:pt idx="126">
                <c:v>455.53093477051999</c:v>
              </c:pt>
              <c:pt idx="127">
                <c:v>458.67252742410977</c:v>
              </c:pt>
              <c:pt idx="128">
                <c:v>461.81412007769961</c:v>
              </c:pt>
              <c:pt idx="129">
                <c:v>464.9557127312894</c:v>
              </c:pt>
              <c:pt idx="130">
                <c:v>468.09730538487918</c:v>
              </c:pt>
              <c:pt idx="131">
                <c:v>471.23889803846896</c:v>
              </c:pt>
              <c:pt idx="132">
                <c:v>474.38049069205874</c:v>
              </c:pt>
              <c:pt idx="133">
                <c:v>477.52208334564853</c:v>
              </c:pt>
              <c:pt idx="134">
                <c:v>480.66367599923836</c:v>
              </c:pt>
              <c:pt idx="135">
                <c:v>483.80526865282815</c:v>
              </c:pt>
              <c:pt idx="136">
                <c:v>486.94686130641793</c:v>
              </c:pt>
              <c:pt idx="137">
                <c:v>490.08845396000771</c:v>
              </c:pt>
              <c:pt idx="138">
                <c:v>493.23004661359749</c:v>
              </c:pt>
              <c:pt idx="139">
                <c:v>496.37163926718733</c:v>
              </c:pt>
              <c:pt idx="140">
                <c:v>499.51323192077712</c:v>
              </c:pt>
              <c:pt idx="141">
                <c:v>502.6548245743669</c:v>
              </c:pt>
              <c:pt idx="142">
                <c:v>505.79641722795668</c:v>
              </c:pt>
              <c:pt idx="143">
                <c:v>508.93800988154646</c:v>
              </c:pt>
              <c:pt idx="144">
                <c:v>512.07960253513625</c:v>
              </c:pt>
              <c:pt idx="145">
                <c:v>515.22119518872603</c:v>
              </c:pt>
              <c:pt idx="146">
                <c:v>518.36278784231581</c:v>
              </c:pt>
              <c:pt idx="147">
                <c:v>521.50438049590571</c:v>
              </c:pt>
              <c:pt idx="148">
                <c:v>524.64597314949549</c:v>
              </c:pt>
              <c:pt idx="149">
                <c:v>527.78756580308527</c:v>
              </c:pt>
              <c:pt idx="150">
                <c:v>530.92915845667505</c:v>
              </c:pt>
              <c:pt idx="151">
                <c:v>534.07075111026484</c:v>
              </c:pt>
              <c:pt idx="152">
                <c:v>537.21234376385462</c:v>
              </c:pt>
              <c:pt idx="153">
                <c:v>540.3539364174444</c:v>
              </c:pt>
              <c:pt idx="154">
                <c:v>543.49552907103418</c:v>
              </c:pt>
              <c:pt idx="155">
                <c:v>546.63712172462397</c:v>
              </c:pt>
              <c:pt idx="156">
                <c:v>549.77871437821375</c:v>
              </c:pt>
              <c:pt idx="157">
                <c:v>552.92030703180353</c:v>
              </c:pt>
              <c:pt idx="158">
                <c:v>556.06189968539343</c:v>
              </c:pt>
              <c:pt idx="159">
                <c:v>559.20349233898321</c:v>
              </c:pt>
              <c:pt idx="160">
                <c:v>562.34508499257299</c:v>
              </c:pt>
            </c:numLit>
          </c:cat>
          <c:val>
            <c:numLit>
              <c:formatCode>General</c:formatCode>
              <c:ptCount val="16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1.1169440411035407E-4</c:v>
              </c:pt>
              <c:pt idx="24">
                <c:v>0</c:v>
              </c:pt>
              <c:pt idx="25">
                <c:v>1.1169440411035407E-4</c:v>
              </c:pt>
              <c:pt idx="26">
                <c:v>0</c:v>
              </c:pt>
              <c:pt idx="27">
                <c:v>0</c:v>
              </c:pt>
              <c:pt idx="28">
                <c:v>2.2338880822070814E-4</c:v>
              </c:pt>
              <c:pt idx="29">
                <c:v>1.1169440411035407E-4</c:v>
              </c:pt>
              <c:pt idx="30">
                <c:v>2.2338880822070814E-4</c:v>
              </c:pt>
              <c:pt idx="31">
                <c:v>1.1169440411035407E-4</c:v>
              </c:pt>
              <c:pt idx="32">
                <c:v>4.4677761644141629E-4</c:v>
              </c:pt>
              <c:pt idx="33">
                <c:v>4.4677761644141629E-4</c:v>
              </c:pt>
              <c:pt idx="34">
                <c:v>6.701664246621244E-4</c:v>
              </c:pt>
              <c:pt idx="35">
                <c:v>2.2338880822070814E-4</c:v>
              </c:pt>
              <c:pt idx="36">
                <c:v>1.2286384452138948E-3</c:v>
              </c:pt>
              <c:pt idx="37">
                <c:v>1.0052496369931867E-3</c:v>
              </c:pt>
              <c:pt idx="38">
                <c:v>1.2286384452138948E-3</c:v>
              </c:pt>
              <c:pt idx="39">
                <c:v>1.1169440411035406E-3</c:v>
              </c:pt>
              <c:pt idx="40">
                <c:v>1.8988048698760191E-3</c:v>
              </c:pt>
              <c:pt idx="41">
                <c:v>2.0104992739863733E-3</c:v>
              </c:pt>
              <c:pt idx="42">
                <c:v>2.3455824863174357E-3</c:v>
              </c:pt>
              <c:pt idx="43">
                <c:v>3.3508321233106223E-3</c:v>
              </c:pt>
              <c:pt idx="44">
                <c:v>3.7976097397520382E-3</c:v>
              </c:pt>
              <c:pt idx="45">
                <c:v>4.356081760303809E-3</c:v>
              </c:pt>
              <c:pt idx="46">
                <c:v>3.2391377192002679E-3</c:v>
              </c:pt>
              <c:pt idx="47">
                <c:v>2.904054506869206E-3</c:v>
              </c:pt>
              <c:pt idx="48">
                <c:v>3.5742209315313303E-3</c:v>
              </c:pt>
              <c:pt idx="49">
                <c:v>3.2391377192002679E-3</c:v>
              </c:pt>
              <c:pt idx="50">
                <c:v>3.2391377192002679E-3</c:v>
              </c:pt>
              <c:pt idx="51">
                <c:v>3.6859153356416843E-3</c:v>
              </c:pt>
              <c:pt idx="52">
                <c:v>3.9093041438623922E-3</c:v>
              </c:pt>
              <c:pt idx="53">
                <c:v>2.5689712945381436E-3</c:v>
              </c:pt>
              <c:pt idx="54">
                <c:v>3.1274433150899139E-3</c:v>
              </c:pt>
              <c:pt idx="55">
                <c:v>3.2391377192002679E-3</c:v>
              </c:pt>
              <c:pt idx="56">
                <c:v>2.1221936780967273E-3</c:v>
              </c:pt>
              <c:pt idx="57">
                <c:v>2.6806656986484976E-3</c:v>
              </c:pt>
              <c:pt idx="58">
                <c:v>2.4572768904277897E-3</c:v>
              </c:pt>
              <c:pt idx="59">
                <c:v>2.6806656986484976E-3</c:v>
              </c:pt>
              <c:pt idx="60">
                <c:v>1.8988048698760191E-3</c:v>
              </c:pt>
              <c:pt idx="61">
                <c:v>2.1221936780967273E-3</c:v>
              </c:pt>
              <c:pt idx="62">
                <c:v>1.6754160616553112E-3</c:v>
              </c:pt>
              <c:pt idx="63">
                <c:v>1.0052496369931867E-3</c:v>
              </c:pt>
              <c:pt idx="64">
                <c:v>1.6754160616553112E-3</c:v>
              </c:pt>
              <c:pt idx="65">
                <c:v>1.1169440411035406E-3</c:v>
              </c:pt>
              <c:pt idx="66">
                <c:v>4.4677761644141629E-4</c:v>
              </c:pt>
              <c:pt idx="67">
                <c:v>1.2286384452138948E-3</c:v>
              </c:pt>
              <c:pt idx="68">
                <c:v>1.452027253434603E-3</c:v>
              </c:pt>
              <c:pt idx="69">
                <c:v>3.350832123310622E-4</c:v>
              </c:pt>
              <c:pt idx="70">
                <c:v>7.8186082877247849E-4</c:v>
              </c:pt>
              <c:pt idx="71">
                <c:v>5.5847202055177032E-4</c:v>
              </c:pt>
              <c:pt idx="72">
                <c:v>6.701664246621244E-4</c:v>
              </c:pt>
              <c:pt idx="73">
                <c:v>4.4677761644141629E-4</c:v>
              </c:pt>
              <c:pt idx="74">
                <c:v>2.2338880822070814E-4</c:v>
              </c:pt>
              <c:pt idx="75">
                <c:v>5.5847202055177032E-4</c:v>
              </c:pt>
              <c:pt idx="76">
                <c:v>4.4677761644141629E-4</c:v>
              </c:pt>
              <c:pt idx="77">
                <c:v>4.4677761644141629E-4</c:v>
              </c:pt>
              <c:pt idx="78">
                <c:v>3.350832123310622E-4</c:v>
              </c:pt>
              <c:pt idx="79">
                <c:v>2.2338880822070814E-4</c:v>
              </c:pt>
              <c:pt idx="80">
                <c:v>1.1169440411035407E-4</c:v>
              </c:pt>
              <c:pt idx="81">
                <c:v>3.350832123310622E-4</c:v>
              </c:pt>
              <c:pt idx="82">
                <c:v>6.701664246621244E-4</c:v>
              </c:pt>
              <c:pt idx="83">
                <c:v>1.1169440411035407E-4</c:v>
              </c:pt>
              <c:pt idx="84">
                <c:v>4.4677761644141629E-4</c:v>
              </c:pt>
              <c:pt idx="85">
                <c:v>2.2338880822070814E-4</c:v>
              </c:pt>
              <c:pt idx="86">
                <c:v>4.4677761644141629E-4</c:v>
              </c:pt>
              <c:pt idx="87">
                <c:v>2.2338880822070814E-4</c:v>
              </c:pt>
              <c:pt idx="88">
                <c:v>2.2338880822070814E-4</c:v>
              </c:pt>
              <c:pt idx="89">
                <c:v>0</c:v>
              </c:pt>
              <c:pt idx="90">
                <c:v>2.2338880822070814E-4</c:v>
              </c:pt>
              <c:pt idx="91">
                <c:v>0</c:v>
              </c:pt>
              <c:pt idx="92">
                <c:v>5.5847202055177032E-4</c:v>
              </c:pt>
              <c:pt idx="93">
                <c:v>2.2338880822070814E-4</c:v>
              </c:pt>
              <c:pt idx="94">
                <c:v>1.1169440411035407E-4</c:v>
              </c:pt>
              <c:pt idx="95">
                <c:v>1.1169440411035407E-4</c:v>
              </c:pt>
              <c:pt idx="96">
                <c:v>3.350832123310622E-4</c:v>
              </c:pt>
              <c:pt idx="97">
                <c:v>3.350832123310622E-4</c:v>
              </c:pt>
              <c:pt idx="98">
                <c:v>3.350832123310622E-4</c:v>
              </c:pt>
              <c:pt idx="99">
                <c:v>2.2338880822070814E-4</c:v>
              </c:pt>
              <c:pt idx="100">
                <c:v>0</c:v>
              </c:pt>
              <c:pt idx="101">
                <c:v>2.2338880822070814E-4</c:v>
              </c:pt>
              <c:pt idx="102">
                <c:v>4.4677761644141629E-4</c:v>
              </c:pt>
              <c:pt idx="103">
                <c:v>4.4677761644141629E-4</c:v>
              </c:pt>
              <c:pt idx="104">
                <c:v>2.2338880822070814E-4</c:v>
              </c:pt>
              <c:pt idx="105">
                <c:v>0</c:v>
              </c:pt>
              <c:pt idx="106">
                <c:v>1.1169440411035407E-4</c:v>
              </c:pt>
              <c:pt idx="107">
                <c:v>1.1169440411035407E-4</c:v>
              </c:pt>
              <c:pt idx="108">
                <c:v>2.2338880822070814E-4</c:v>
              </c:pt>
              <c:pt idx="109">
                <c:v>0</c:v>
              </c:pt>
              <c:pt idx="110">
                <c:v>2.2338880822070814E-4</c:v>
              </c:pt>
              <c:pt idx="111">
                <c:v>2.2338880822070814E-4</c:v>
              </c:pt>
              <c:pt idx="112">
                <c:v>1.1169440411035407E-4</c:v>
              </c:pt>
              <c:pt idx="113">
                <c:v>1.1169440411035407E-4</c:v>
              </c:pt>
              <c:pt idx="114">
                <c:v>2.2338880822070814E-4</c:v>
              </c:pt>
              <c:pt idx="115">
                <c:v>1.1169440411035407E-4</c:v>
              </c:pt>
              <c:pt idx="116">
                <c:v>3.350832123310622E-4</c:v>
              </c:pt>
              <c:pt idx="117">
                <c:v>1.1169440411035407E-4</c:v>
              </c:pt>
              <c:pt idx="118">
                <c:v>1.1169440411035407E-4</c:v>
              </c:pt>
              <c:pt idx="119">
                <c:v>1.1169440411035407E-4</c:v>
              </c:pt>
              <c:pt idx="120">
                <c:v>1.1169440411035407E-4</c:v>
              </c:pt>
              <c:pt idx="121">
                <c:v>0</c:v>
              </c:pt>
              <c:pt idx="122">
                <c:v>1.1169440411035407E-4</c:v>
              </c:pt>
              <c:pt idx="123">
                <c:v>1.1169440411035407E-4</c:v>
              </c:pt>
              <c:pt idx="124">
                <c:v>3.350832123310622E-4</c:v>
              </c:pt>
              <c:pt idx="125">
                <c:v>0</c:v>
              </c:pt>
              <c:pt idx="126">
                <c:v>0</c:v>
              </c:pt>
              <c:pt idx="127">
                <c:v>1.1169440411035407E-4</c:v>
              </c:pt>
              <c:pt idx="128">
                <c:v>2.2338880822070814E-4</c:v>
              </c:pt>
              <c:pt idx="129">
                <c:v>0</c:v>
              </c:pt>
              <c:pt idx="130">
                <c:v>0</c:v>
              </c:pt>
              <c:pt idx="131">
                <c:v>2.2338880822070814E-4</c:v>
              </c:pt>
              <c:pt idx="132">
                <c:v>0</c:v>
              </c:pt>
              <c:pt idx="133">
                <c:v>1.1169440411035407E-4</c:v>
              </c:pt>
              <c:pt idx="134">
                <c:v>5.5847202055177032E-4</c:v>
              </c:pt>
              <c:pt idx="135">
                <c:v>1.1169440411035407E-4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2.2338880822070814E-4</c:v>
              </c:pt>
              <c:pt idx="140">
                <c:v>1.1169440411035407E-4</c:v>
              </c:pt>
              <c:pt idx="141">
                <c:v>1.1169440411035407E-4</c:v>
              </c:pt>
              <c:pt idx="142">
                <c:v>0</c:v>
              </c:pt>
              <c:pt idx="143">
                <c:v>4.4677761644141629E-4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1.1169440411035407E-4</c:v>
              </c:pt>
              <c:pt idx="148">
                <c:v>0</c:v>
              </c:pt>
              <c:pt idx="149">
                <c:v>2.2338880822070814E-4</c:v>
              </c:pt>
              <c:pt idx="150">
                <c:v>0</c:v>
              </c:pt>
              <c:pt idx="151">
                <c:v>1.1169440411035407E-4</c:v>
              </c:pt>
              <c:pt idx="152">
                <c:v>1.1169440411035407E-4</c:v>
              </c:pt>
              <c:pt idx="153">
                <c:v>0</c:v>
              </c:pt>
              <c:pt idx="154">
                <c:v>3.350832123310622E-4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1.1169440411035407E-4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6FAF-4B48-B52D-15D9EF10A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0344015"/>
        <c:axId val="450345455"/>
      </c:barChart>
      <c:catAx>
        <c:axId val="4503440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Particle size by Perimeter (nm)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345455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4503454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3440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Area by Morphology class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Solid Core </c:v>
          </c:tx>
          <c:spPr>
            <a:ln w="22225" cap="rnd" cmpd="sng" algn="ctr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0"/>
              <c:pt idx="0">
                <c:v>380.13271108436498</c:v>
              </c:pt>
              <c:pt idx="1">
                <c:v>490.87385212340519</c:v>
              </c:pt>
              <c:pt idx="2">
                <c:v>615.75216010359941</c:v>
              </c:pt>
              <c:pt idx="3">
                <c:v>754.76763502494782</c:v>
              </c:pt>
              <c:pt idx="4">
                <c:v>907.9202768874502</c:v>
              </c:pt>
              <c:pt idx="5">
                <c:v>1075.2100856911068</c:v>
              </c:pt>
              <c:pt idx="6">
                <c:v>1256.6370614359173</c:v>
              </c:pt>
              <c:pt idx="7">
                <c:v>1452.2012041218818</c:v>
              </c:pt>
              <c:pt idx="8">
                <c:v>1661.9025137490005</c:v>
              </c:pt>
              <c:pt idx="9">
                <c:v>1885.7409903172734</c:v>
              </c:pt>
              <c:pt idx="10">
                <c:v>2123.7166338267002</c:v>
              </c:pt>
              <c:pt idx="11">
                <c:v>2375.8294442772813</c:v>
              </c:pt>
              <c:pt idx="12">
                <c:v>2642.079421669016</c:v>
              </c:pt>
              <c:pt idx="13">
                <c:v>2922.466566001905</c:v>
              </c:pt>
              <c:pt idx="14">
                <c:v>3216.9908772759482</c:v>
              </c:pt>
              <c:pt idx="15">
                <c:v>3525.6523554911455</c:v>
              </c:pt>
              <c:pt idx="16">
                <c:v>3848.4510006474966</c:v>
              </c:pt>
              <c:pt idx="17">
                <c:v>4185.3868127450023</c:v>
              </c:pt>
              <c:pt idx="18">
                <c:v>4536.4597917836609</c:v>
              </c:pt>
              <c:pt idx="19">
                <c:v>4901.669937763475</c:v>
              </c:pt>
              <c:pt idx="20">
                <c:v>5281.0172506844419</c:v>
              </c:pt>
              <c:pt idx="21">
                <c:v>5674.5017305465635</c:v>
              </c:pt>
              <c:pt idx="22">
                <c:v>6082.1233773498398</c:v>
              </c:pt>
              <c:pt idx="23">
                <c:v>6503.8821910942688</c:v>
              </c:pt>
              <c:pt idx="24">
                <c:v>6939.7781717798534</c:v>
              </c:pt>
              <c:pt idx="25">
                <c:v>7389.8113194065909</c:v>
              </c:pt>
              <c:pt idx="26">
                <c:v>7853.981633974483</c:v>
              </c:pt>
              <c:pt idx="27">
                <c:v>8332.2891154835288</c:v>
              </c:pt>
              <c:pt idx="28">
                <c:v>8824.7337639337293</c:v>
              </c:pt>
              <c:pt idx="29">
                <c:v>9331.3155793250826</c:v>
              </c:pt>
              <c:pt idx="30">
                <c:v>9852.0345616575905</c:v>
              </c:pt>
              <c:pt idx="31">
                <c:v>10386.890710931253</c:v>
              </c:pt>
              <c:pt idx="32">
                <c:v>10935.88402714607</c:v>
              </c:pt>
              <c:pt idx="33">
                <c:v>11499.01451030204</c:v>
              </c:pt>
              <c:pt idx="34">
                <c:v>12076.282160399165</c:v>
              </c:pt>
              <c:pt idx="35">
                <c:v>12667.686977437443</c:v>
              </c:pt>
              <c:pt idx="36">
                <c:v>13273.228961416877</c:v>
              </c:pt>
              <c:pt idx="37">
                <c:v>13892.908112337462</c:v>
              </c:pt>
              <c:pt idx="38">
                <c:v>14526.724430199203</c:v>
              </c:pt>
              <c:pt idx="39">
                <c:v>15174.677915002098</c:v>
              </c:pt>
              <c:pt idx="40">
                <c:v>15836.768566746146</c:v>
              </c:pt>
              <c:pt idx="41">
                <c:v>16512.99638543135</c:v>
              </c:pt>
              <c:pt idx="42">
                <c:v>17203.361371057708</c:v>
              </c:pt>
              <c:pt idx="43">
                <c:v>17907.863523625219</c:v>
              </c:pt>
              <c:pt idx="44">
                <c:v>18626.502843133883</c:v>
              </c:pt>
              <c:pt idx="45">
                <c:v>19359.279329583704</c:v>
              </c:pt>
              <c:pt idx="46">
                <c:v>20106.192982974677</c:v>
              </c:pt>
              <c:pt idx="47">
                <c:v>20867.243803306803</c:v>
              </c:pt>
              <c:pt idx="48">
                <c:v>21642.431790580085</c:v>
              </c:pt>
              <c:pt idx="49">
                <c:v>22431.756944794521</c:v>
              </c:pt>
              <c:pt idx="50">
                <c:v>23235.219265950109</c:v>
              </c:pt>
              <c:pt idx="51">
                <c:v>24052.818754046853</c:v>
              </c:pt>
              <c:pt idx="52">
                <c:v>24884.555409084751</c:v>
              </c:pt>
              <c:pt idx="53">
                <c:v>25730.429231063805</c:v>
              </c:pt>
              <c:pt idx="54">
                <c:v>26590.440219984008</c:v>
              </c:pt>
              <c:pt idx="55">
                <c:v>27464.588375845367</c:v>
              </c:pt>
              <c:pt idx="56">
                <c:v>28352.873698647883</c:v>
              </c:pt>
              <c:pt idx="57">
                <c:v>29255.296188391552</c:v>
              </c:pt>
              <c:pt idx="58">
                <c:v>30171.855845076374</c:v>
              </c:pt>
              <c:pt idx="59">
                <c:v>31102.552668702348</c:v>
              </c:pt>
              <c:pt idx="60">
                <c:v>32047.386659269479</c:v>
              </c:pt>
              <c:pt idx="61">
                <c:v>33006.357816777767</c:v>
              </c:pt>
              <c:pt idx="62">
                <c:v>33979.466141227203</c:v>
              </c:pt>
              <c:pt idx="63">
                <c:v>34966.711632617793</c:v>
              </c:pt>
              <c:pt idx="64">
                <c:v>35968.094290949542</c:v>
              </c:pt>
              <c:pt idx="65">
                <c:v>36983.614116222445</c:v>
              </c:pt>
              <c:pt idx="66">
                <c:v>38013.2711084365</c:v>
              </c:pt>
              <c:pt idx="67">
                <c:v>39057.065267591708</c:v>
              </c:pt>
              <c:pt idx="68">
                <c:v>40114.996593688069</c:v>
              </c:pt>
              <c:pt idx="69">
                <c:v>41187.065086725583</c:v>
              </c:pt>
              <c:pt idx="70">
                <c:v>42273.270746704256</c:v>
              </c:pt>
              <c:pt idx="71">
                <c:v>43373.613573624083</c:v>
              </c:pt>
              <c:pt idx="72">
                <c:v>44488.093567485063</c:v>
              </c:pt>
              <c:pt idx="73">
                <c:v>45616.710728287195</c:v>
              </c:pt>
              <c:pt idx="74">
                <c:v>46759.46505603048</c:v>
              </c:pt>
              <c:pt idx="75">
                <c:v>47916.356550714925</c:v>
              </c:pt>
              <c:pt idx="76">
                <c:v>49087.385212340516</c:v>
              </c:pt>
              <c:pt idx="77">
                <c:v>50272.551040907267</c:v>
              </c:pt>
              <c:pt idx="78">
                <c:v>51471.85403641517</c:v>
              </c:pt>
              <c:pt idx="79">
                <c:v>52685.294198864227</c:v>
              </c:pt>
            </c:numLit>
          </c:cat>
          <c:val>
            <c:numLit>
              <c:formatCode>General</c:formatCode>
              <c:ptCount val="8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1.7889087656529517E-4</c:v>
              </c:pt>
              <c:pt idx="5">
                <c:v>6.2611806797853312E-3</c:v>
              </c:pt>
              <c:pt idx="6">
                <c:v>4.2933810375670838E-2</c:v>
              </c:pt>
              <c:pt idx="7">
                <c:v>0.1221824686940966</c:v>
              </c:pt>
              <c:pt idx="8">
                <c:v>0.15491949910554562</c:v>
              </c:pt>
              <c:pt idx="9">
                <c:v>0.16440071556350627</c:v>
              </c:pt>
              <c:pt idx="10">
                <c:v>0.13917710196779964</c:v>
              </c:pt>
              <c:pt idx="11">
                <c:v>0.11198568872987477</c:v>
              </c:pt>
              <c:pt idx="12">
                <c:v>9.1413237924865831E-2</c:v>
              </c:pt>
              <c:pt idx="13">
                <c:v>5.4561717352415023E-2</c:v>
              </c:pt>
              <c:pt idx="14">
                <c:v>4.45438282647585E-2</c:v>
              </c:pt>
              <c:pt idx="15">
                <c:v>2.4865831842576028E-2</c:v>
              </c:pt>
              <c:pt idx="16">
                <c:v>1.4669051878354204E-2</c:v>
              </c:pt>
              <c:pt idx="17">
                <c:v>9.3023255813953487E-3</c:v>
              </c:pt>
              <c:pt idx="18">
                <c:v>2.8622540250447226E-3</c:v>
              </c:pt>
              <c:pt idx="19">
                <c:v>3.2200357781753132E-3</c:v>
              </c:pt>
              <c:pt idx="20">
                <c:v>1.7889087656529517E-3</c:v>
              </c:pt>
              <c:pt idx="21">
                <c:v>1.0733452593917709E-3</c:v>
              </c:pt>
              <c:pt idx="22">
                <c:v>2.3255813953488372E-3</c:v>
              </c:pt>
              <c:pt idx="23">
                <c:v>1.2522361359570662E-3</c:v>
              </c:pt>
              <c:pt idx="24">
                <c:v>1.0733452593917709E-3</c:v>
              </c:pt>
              <c:pt idx="25">
                <c:v>7.1556350626118066E-4</c:v>
              </c:pt>
              <c:pt idx="26">
                <c:v>5.3667262969588547E-4</c:v>
              </c:pt>
              <c:pt idx="27">
                <c:v>1.7889087656529517E-4</c:v>
              </c:pt>
              <c:pt idx="28">
                <c:v>0</c:v>
              </c:pt>
              <c:pt idx="29">
                <c:v>5.3667262969588547E-4</c:v>
              </c:pt>
              <c:pt idx="30">
                <c:v>5.3667262969588547E-4</c:v>
              </c:pt>
              <c:pt idx="31">
                <c:v>1.7889087656529517E-4</c:v>
              </c:pt>
              <c:pt idx="32">
                <c:v>5.3667262969588547E-4</c:v>
              </c:pt>
              <c:pt idx="33">
                <c:v>1.7889087656529517E-4</c:v>
              </c:pt>
              <c:pt idx="34">
                <c:v>3.5778175313059033E-4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5.3667262969588547E-4</c:v>
              </c:pt>
              <c:pt idx="40">
                <c:v>0</c:v>
              </c:pt>
              <c:pt idx="41">
                <c:v>1.7889087656529517E-4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1.7889087656529517E-4</c:v>
              </c:pt>
              <c:pt idx="46">
                <c:v>3.5778175313059033E-4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1.7889087656529517E-4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1.7889087656529517E-4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F56-4D91-9089-00636A9C990A}"/>
            </c:ext>
          </c:extLst>
        </c:ser>
        <c:ser>
          <c:idx val="1"/>
          <c:order val="1"/>
          <c:tx>
            <c:v>Biphasic Split </c:v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0"/>
              <c:pt idx="0">
                <c:v>380.13271108436498</c:v>
              </c:pt>
              <c:pt idx="1">
                <c:v>490.87385212340519</c:v>
              </c:pt>
              <c:pt idx="2">
                <c:v>615.75216010359941</c:v>
              </c:pt>
              <c:pt idx="3">
                <c:v>754.76763502494782</c:v>
              </c:pt>
              <c:pt idx="4">
                <c:v>907.9202768874502</c:v>
              </c:pt>
              <c:pt idx="5">
                <c:v>1075.2100856911068</c:v>
              </c:pt>
              <c:pt idx="6">
                <c:v>1256.6370614359173</c:v>
              </c:pt>
              <c:pt idx="7">
                <c:v>1452.2012041218818</c:v>
              </c:pt>
              <c:pt idx="8">
                <c:v>1661.9025137490005</c:v>
              </c:pt>
              <c:pt idx="9">
                <c:v>1885.7409903172734</c:v>
              </c:pt>
              <c:pt idx="10">
                <c:v>2123.7166338267002</c:v>
              </c:pt>
              <c:pt idx="11">
                <c:v>2375.8294442772813</c:v>
              </c:pt>
              <c:pt idx="12">
                <c:v>2642.079421669016</c:v>
              </c:pt>
              <c:pt idx="13">
                <c:v>2922.466566001905</c:v>
              </c:pt>
              <c:pt idx="14">
                <c:v>3216.9908772759482</c:v>
              </c:pt>
              <c:pt idx="15">
                <c:v>3525.6523554911455</c:v>
              </c:pt>
              <c:pt idx="16">
                <c:v>3848.4510006474966</c:v>
              </c:pt>
              <c:pt idx="17">
                <c:v>4185.3868127450023</c:v>
              </c:pt>
              <c:pt idx="18">
                <c:v>4536.4597917836609</c:v>
              </c:pt>
              <c:pt idx="19">
                <c:v>4901.669937763475</c:v>
              </c:pt>
              <c:pt idx="20">
                <c:v>5281.0172506844419</c:v>
              </c:pt>
              <c:pt idx="21">
                <c:v>5674.5017305465635</c:v>
              </c:pt>
              <c:pt idx="22">
                <c:v>6082.1233773498398</c:v>
              </c:pt>
              <c:pt idx="23">
                <c:v>6503.8821910942688</c:v>
              </c:pt>
              <c:pt idx="24">
                <c:v>6939.7781717798534</c:v>
              </c:pt>
              <c:pt idx="25">
                <c:v>7389.8113194065909</c:v>
              </c:pt>
              <c:pt idx="26">
                <c:v>7853.981633974483</c:v>
              </c:pt>
              <c:pt idx="27">
                <c:v>8332.2891154835288</c:v>
              </c:pt>
              <c:pt idx="28">
                <c:v>8824.7337639337293</c:v>
              </c:pt>
              <c:pt idx="29">
                <c:v>9331.3155793250826</c:v>
              </c:pt>
              <c:pt idx="30">
                <c:v>9852.0345616575905</c:v>
              </c:pt>
              <c:pt idx="31">
                <c:v>10386.890710931253</c:v>
              </c:pt>
              <c:pt idx="32">
                <c:v>10935.88402714607</c:v>
              </c:pt>
              <c:pt idx="33">
                <c:v>11499.01451030204</c:v>
              </c:pt>
              <c:pt idx="34">
                <c:v>12076.282160399165</c:v>
              </c:pt>
              <c:pt idx="35">
                <c:v>12667.686977437443</c:v>
              </c:pt>
              <c:pt idx="36">
                <c:v>13273.228961416877</c:v>
              </c:pt>
              <c:pt idx="37">
                <c:v>13892.908112337462</c:v>
              </c:pt>
              <c:pt idx="38">
                <c:v>14526.724430199203</c:v>
              </c:pt>
              <c:pt idx="39">
                <c:v>15174.677915002098</c:v>
              </c:pt>
              <c:pt idx="40">
                <c:v>15836.768566746146</c:v>
              </c:pt>
              <c:pt idx="41">
                <c:v>16512.99638543135</c:v>
              </c:pt>
              <c:pt idx="42">
                <c:v>17203.361371057708</c:v>
              </c:pt>
              <c:pt idx="43">
                <c:v>17907.863523625219</c:v>
              </c:pt>
              <c:pt idx="44">
                <c:v>18626.502843133883</c:v>
              </c:pt>
              <c:pt idx="45">
                <c:v>19359.279329583704</c:v>
              </c:pt>
              <c:pt idx="46">
                <c:v>20106.192982974677</c:v>
              </c:pt>
              <c:pt idx="47">
                <c:v>20867.243803306803</c:v>
              </c:pt>
              <c:pt idx="48">
                <c:v>21642.431790580085</c:v>
              </c:pt>
              <c:pt idx="49">
                <c:v>22431.756944794521</c:v>
              </c:pt>
              <c:pt idx="50">
                <c:v>23235.219265950109</c:v>
              </c:pt>
              <c:pt idx="51">
                <c:v>24052.818754046853</c:v>
              </c:pt>
              <c:pt idx="52">
                <c:v>24884.555409084751</c:v>
              </c:pt>
              <c:pt idx="53">
                <c:v>25730.429231063805</c:v>
              </c:pt>
              <c:pt idx="54">
                <c:v>26590.440219984008</c:v>
              </c:pt>
              <c:pt idx="55">
                <c:v>27464.588375845367</c:v>
              </c:pt>
              <c:pt idx="56">
                <c:v>28352.873698647883</c:v>
              </c:pt>
              <c:pt idx="57">
                <c:v>29255.296188391552</c:v>
              </c:pt>
              <c:pt idx="58">
                <c:v>30171.855845076374</c:v>
              </c:pt>
              <c:pt idx="59">
                <c:v>31102.552668702348</c:v>
              </c:pt>
              <c:pt idx="60">
                <c:v>32047.386659269479</c:v>
              </c:pt>
              <c:pt idx="61">
                <c:v>33006.357816777767</c:v>
              </c:pt>
              <c:pt idx="62">
                <c:v>33979.466141227203</c:v>
              </c:pt>
              <c:pt idx="63">
                <c:v>34966.711632617793</c:v>
              </c:pt>
              <c:pt idx="64">
                <c:v>35968.094290949542</c:v>
              </c:pt>
              <c:pt idx="65">
                <c:v>36983.614116222445</c:v>
              </c:pt>
              <c:pt idx="66">
                <c:v>38013.2711084365</c:v>
              </c:pt>
              <c:pt idx="67">
                <c:v>39057.065267591708</c:v>
              </c:pt>
              <c:pt idx="68">
                <c:v>40114.996593688069</c:v>
              </c:pt>
              <c:pt idx="69">
                <c:v>41187.065086725583</c:v>
              </c:pt>
              <c:pt idx="70">
                <c:v>42273.270746704256</c:v>
              </c:pt>
              <c:pt idx="71">
                <c:v>43373.613573624083</c:v>
              </c:pt>
              <c:pt idx="72">
                <c:v>44488.093567485063</c:v>
              </c:pt>
              <c:pt idx="73">
                <c:v>45616.710728287195</c:v>
              </c:pt>
              <c:pt idx="74">
                <c:v>46759.46505603048</c:v>
              </c:pt>
              <c:pt idx="75">
                <c:v>47916.356550714925</c:v>
              </c:pt>
              <c:pt idx="76">
                <c:v>49087.385212340516</c:v>
              </c:pt>
              <c:pt idx="77">
                <c:v>50272.551040907267</c:v>
              </c:pt>
              <c:pt idx="78">
                <c:v>51471.85403641517</c:v>
              </c:pt>
              <c:pt idx="79">
                <c:v>52685.294198864227</c:v>
              </c:pt>
            </c:numLit>
          </c:cat>
          <c:val>
            <c:numLit>
              <c:formatCode>General</c:formatCode>
              <c:ptCount val="8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3.2180209171359612E-3</c:v>
              </c:pt>
              <c:pt idx="7">
                <c:v>1.4481094127111826E-2</c:v>
              </c:pt>
              <c:pt idx="8">
                <c:v>4.4247787610619468E-2</c:v>
              </c:pt>
              <c:pt idx="9">
                <c:v>7.8841512469831052E-2</c:v>
              </c:pt>
              <c:pt idx="10">
                <c:v>0.1166532582461786</c:v>
              </c:pt>
              <c:pt idx="11">
                <c:v>0.14722445695897024</c:v>
              </c:pt>
              <c:pt idx="12">
                <c:v>0.14682220434432824</c:v>
              </c:pt>
              <c:pt idx="13">
                <c:v>0.13917940466613032</c:v>
              </c:pt>
              <c:pt idx="14">
                <c:v>0.10901045856798069</c:v>
              </c:pt>
              <c:pt idx="15">
                <c:v>6.7980691874497179E-2</c:v>
              </c:pt>
              <c:pt idx="16">
                <c:v>5.0281576830249398E-2</c:v>
              </c:pt>
              <c:pt idx="17">
                <c:v>2.7353177795655673E-2</c:v>
              </c:pt>
              <c:pt idx="18">
                <c:v>1.4481094127111826E-2</c:v>
              </c:pt>
              <c:pt idx="19">
                <c:v>1.3676588897827836E-2</c:v>
              </c:pt>
              <c:pt idx="20">
                <c:v>8.0450522928399038E-3</c:v>
              </c:pt>
              <c:pt idx="21">
                <c:v>5.6315366049879325E-3</c:v>
              </c:pt>
              <c:pt idx="22">
                <c:v>2.011263073209976E-3</c:v>
              </c:pt>
              <c:pt idx="23">
                <c:v>2.4135156878519709E-3</c:v>
              </c:pt>
              <c:pt idx="24">
                <c:v>8.045052292839903E-4</c:v>
              </c:pt>
              <c:pt idx="25">
                <c:v>8.045052292839903E-4</c:v>
              </c:pt>
              <c:pt idx="26">
                <c:v>4.0225261464199515E-4</c:v>
              </c:pt>
              <c:pt idx="27">
                <c:v>1.6090104585679806E-3</c:v>
              </c:pt>
              <c:pt idx="28">
                <c:v>4.0225261464199515E-4</c:v>
              </c:pt>
              <c:pt idx="29">
                <c:v>4.0225261464199515E-4</c:v>
              </c:pt>
              <c:pt idx="30">
                <c:v>1.2067578439259854E-3</c:v>
              </c:pt>
              <c:pt idx="31">
                <c:v>4.0225261464199515E-4</c:v>
              </c:pt>
              <c:pt idx="32">
                <c:v>0</c:v>
              </c:pt>
              <c:pt idx="33">
                <c:v>0</c:v>
              </c:pt>
              <c:pt idx="34">
                <c:v>8.045052292839903E-4</c:v>
              </c:pt>
              <c:pt idx="35">
                <c:v>4.0225261464199515E-4</c:v>
              </c:pt>
              <c:pt idx="36">
                <c:v>0</c:v>
              </c:pt>
              <c:pt idx="37">
                <c:v>4.0225261464199515E-4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8.045052292839903E-4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F56-4D91-9089-00636A9C990A}"/>
            </c:ext>
          </c:extLst>
        </c:ser>
        <c:ser>
          <c:idx val="2"/>
          <c:order val="2"/>
          <c:tx>
            <c:v>Biphasic Dense</c:v>
          </c:tx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0"/>
              <c:pt idx="0">
                <c:v>380.13271108436498</c:v>
              </c:pt>
              <c:pt idx="1">
                <c:v>490.87385212340519</c:v>
              </c:pt>
              <c:pt idx="2">
                <c:v>615.75216010359941</c:v>
              </c:pt>
              <c:pt idx="3">
                <c:v>754.76763502494782</c:v>
              </c:pt>
              <c:pt idx="4">
                <c:v>907.9202768874502</c:v>
              </c:pt>
              <c:pt idx="5">
                <c:v>1075.2100856911068</c:v>
              </c:pt>
              <c:pt idx="6">
                <c:v>1256.6370614359173</c:v>
              </c:pt>
              <c:pt idx="7">
                <c:v>1452.2012041218818</c:v>
              </c:pt>
              <c:pt idx="8">
                <c:v>1661.9025137490005</c:v>
              </c:pt>
              <c:pt idx="9">
                <c:v>1885.7409903172734</c:v>
              </c:pt>
              <c:pt idx="10">
                <c:v>2123.7166338267002</c:v>
              </c:pt>
              <c:pt idx="11">
                <c:v>2375.8294442772813</c:v>
              </c:pt>
              <c:pt idx="12">
                <c:v>2642.079421669016</c:v>
              </c:pt>
              <c:pt idx="13">
                <c:v>2922.466566001905</c:v>
              </c:pt>
              <c:pt idx="14">
                <c:v>3216.9908772759482</c:v>
              </c:pt>
              <c:pt idx="15">
                <c:v>3525.6523554911455</c:v>
              </c:pt>
              <c:pt idx="16">
                <c:v>3848.4510006474966</c:v>
              </c:pt>
              <c:pt idx="17">
                <c:v>4185.3868127450023</c:v>
              </c:pt>
              <c:pt idx="18">
                <c:v>4536.4597917836609</c:v>
              </c:pt>
              <c:pt idx="19">
                <c:v>4901.669937763475</c:v>
              </c:pt>
              <c:pt idx="20">
                <c:v>5281.0172506844419</c:v>
              </c:pt>
              <c:pt idx="21">
                <c:v>5674.5017305465635</c:v>
              </c:pt>
              <c:pt idx="22">
                <c:v>6082.1233773498398</c:v>
              </c:pt>
              <c:pt idx="23">
                <c:v>6503.8821910942688</c:v>
              </c:pt>
              <c:pt idx="24">
                <c:v>6939.7781717798534</c:v>
              </c:pt>
              <c:pt idx="25">
                <c:v>7389.8113194065909</c:v>
              </c:pt>
              <c:pt idx="26">
                <c:v>7853.981633974483</c:v>
              </c:pt>
              <c:pt idx="27">
                <c:v>8332.2891154835288</c:v>
              </c:pt>
              <c:pt idx="28">
                <c:v>8824.7337639337293</c:v>
              </c:pt>
              <c:pt idx="29">
                <c:v>9331.3155793250826</c:v>
              </c:pt>
              <c:pt idx="30">
                <c:v>9852.0345616575905</c:v>
              </c:pt>
              <c:pt idx="31">
                <c:v>10386.890710931253</c:v>
              </c:pt>
              <c:pt idx="32">
                <c:v>10935.88402714607</c:v>
              </c:pt>
              <c:pt idx="33">
                <c:v>11499.01451030204</c:v>
              </c:pt>
              <c:pt idx="34">
                <c:v>12076.282160399165</c:v>
              </c:pt>
              <c:pt idx="35">
                <c:v>12667.686977437443</c:v>
              </c:pt>
              <c:pt idx="36">
                <c:v>13273.228961416877</c:v>
              </c:pt>
              <c:pt idx="37">
                <c:v>13892.908112337462</c:v>
              </c:pt>
              <c:pt idx="38">
                <c:v>14526.724430199203</c:v>
              </c:pt>
              <c:pt idx="39">
                <c:v>15174.677915002098</c:v>
              </c:pt>
              <c:pt idx="40">
                <c:v>15836.768566746146</c:v>
              </c:pt>
              <c:pt idx="41">
                <c:v>16512.99638543135</c:v>
              </c:pt>
              <c:pt idx="42">
                <c:v>17203.361371057708</c:v>
              </c:pt>
              <c:pt idx="43">
                <c:v>17907.863523625219</c:v>
              </c:pt>
              <c:pt idx="44">
                <c:v>18626.502843133883</c:v>
              </c:pt>
              <c:pt idx="45">
                <c:v>19359.279329583704</c:v>
              </c:pt>
              <c:pt idx="46">
                <c:v>20106.192982974677</c:v>
              </c:pt>
              <c:pt idx="47">
                <c:v>20867.243803306803</c:v>
              </c:pt>
              <c:pt idx="48">
                <c:v>21642.431790580085</c:v>
              </c:pt>
              <c:pt idx="49">
                <c:v>22431.756944794521</c:v>
              </c:pt>
              <c:pt idx="50">
                <c:v>23235.219265950109</c:v>
              </c:pt>
              <c:pt idx="51">
                <c:v>24052.818754046853</c:v>
              </c:pt>
              <c:pt idx="52">
                <c:v>24884.555409084751</c:v>
              </c:pt>
              <c:pt idx="53">
                <c:v>25730.429231063805</c:v>
              </c:pt>
              <c:pt idx="54">
                <c:v>26590.440219984008</c:v>
              </c:pt>
              <c:pt idx="55">
                <c:v>27464.588375845367</c:v>
              </c:pt>
              <c:pt idx="56">
                <c:v>28352.873698647883</c:v>
              </c:pt>
              <c:pt idx="57">
                <c:v>29255.296188391552</c:v>
              </c:pt>
              <c:pt idx="58">
                <c:v>30171.855845076374</c:v>
              </c:pt>
              <c:pt idx="59">
                <c:v>31102.552668702348</c:v>
              </c:pt>
              <c:pt idx="60">
                <c:v>32047.386659269479</c:v>
              </c:pt>
              <c:pt idx="61">
                <c:v>33006.357816777767</c:v>
              </c:pt>
              <c:pt idx="62">
                <c:v>33979.466141227203</c:v>
              </c:pt>
              <c:pt idx="63">
                <c:v>34966.711632617793</c:v>
              </c:pt>
              <c:pt idx="64">
                <c:v>35968.094290949542</c:v>
              </c:pt>
              <c:pt idx="65">
                <c:v>36983.614116222445</c:v>
              </c:pt>
              <c:pt idx="66">
                <c:v>38013.2711084365</c:v>
              </c:pt>
              <c:pt idx="67">
                <c:v>39057.065267591708</c:v>
              </c:pt>
              <c:pt idx="68">
                <c:v>40114.996593688069</c:v>
              </c:pt>
              <c:pt idx="69">
                <c:v>41187.065086725583</c:v>
              </c:pt>
              <c:pt idx="70">
                <c:v>42273.270746704256</c:v>
              </c:pt>
              <c:pt idx="71">
                <c:v>43373.613573624083</c:v>
              </c:pt>
              <c:pt idx="72">
                <c:v>44488.093567485063</c:v>
              </c:pt>
              <c:pt idx="73">
                <c:v>45616.710728287195</c:v>
              </c:pt>
              <c:pt idx="74">
                <c:v>46759.46505603048</c:v>
              </c:pt>
              <c:pt idx="75">
                <c:v>47916.356550714925</c:v>
              </c:pt>
              <c:pt idx="76">
                <c:v>49087.385212340516</c:v>
              </c:pt>
              <c:pt idx="77">
                <c:v>50272.551040907267</c:v>
              </c:pt>
              <c:pt idx="78">
                <c:v>51471.85403641517</c:v>
              </c:pt>
              <c:pt idx="79">
                <c:v>52685.294198864227</c:v>
              </c:pt>
            </c:numLit>
          </c:cat>
          <c:val>
            <c:numLit>
              <c:formatCode>General</c:formatCode>
              <c:ptCount val="8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1.1337868480725624E-3</c:v>
              </c:pt>
              <c:pt idx="8">
                <c:v>3.4013605442176869E-3</c:v>
              </c:pt>
              <c:pt idx="9">
                <c:v>1.020408163265306E-2</c:v>
              </c:pt>
              <c:pt idx="10">
                <c:v>1.5873015873015872E-2</c:v>
              </c:pt>
              <c:pt idx="11">
                <c:v>3.8548752834467119E-2</c:v>
              </c:pt>
              <c:pt idx="12">
                <c:v>7.1428571428571425E-2</c:v>
              </c:pt>
              <c:pt idx="13">
                <c:v>0.12698412698412698</c:v>
              </c:pt>
              <c:pt idx="14">
                <c:v>0.10657596371882086</c:v>
              </c:pt>
              <c:pt idx="15">
                <c:v>0.11904761904761904</c:v>
              </c:pt>
              <c:pt idx="16">
                <c:v>9.7505668934240369E-2</c:v>
              </c:pt>
              <c:pt idx="17">
                <c:v>0.10204081632653061</c:v>
              </c:pt>
              <c:pt idx="18">
                <c:v>5.1020408163265307E-2</c:v>
              </c:pt>
              <c:pt idx="19">
                <c:v>4.6485260770975055E-2</c:v>
              </c:pt>
              <c:pt idx="20">
                <c:v>2.4943310657596373E-2</c:v>
              </c:pt>
              <c:pt idx="21">
                <c:v>2.7210884353741496E-2</c:v>
              </c:pt>
              <c:pt idx="22">
                <c:v>1.4739229024943311E-2</c:v>
              </c:pt>
              <c:pt idx="23">
                <c:v>1.4739229024943311E-2</c:v>
              </c:pt>
              <c:pt idx="24">
                <c:v>4.5351473922902496E-3</c:v>
              </c:pt>
              <c:pt idx="25">
                <c:v>1.3605442176870748E-2</c:v>
              </c:pt>
              <c:pt idx="26">
                <c:v>4.5351473922902496E-3</c:v>
              </c:pt>
              <c:pt idx="27">
                <c:v>1.020408163265306E-2</c:v>
              </c:pt>
              <c:pt idx="28">
                <c:v>1.020408163265306E-2</c:v>
              </c:pt>
              <c:pt idx="29">
                <c:v>9.0702947845804991E-3</c:v>
              </c:pt>
              <c:pt idx="30">
                <c:v>7.9365079365079361E-3</c:v>
              </c:pt>
              <c:pt idx="31">
                <c:v>5.6689342403628117E-3</c:v>
              </c:pt>
              <c:pt idx="32">
                <c:v>5.6689342403628117E-3</c:v>
              </c:pt>
              <c:pt idx="33">
                <c:v>5.6689342403628117E-3</c:v>
              </c:pt>
              <c:pt idx="34">
                <c:v>6.8027210884353739E-3</c:v>
              </c:pt>
              <c:pt idx="35">
                <c:v>4.5351473922902496E-3</c:v>
              </c:pt>
              <c:pt idx="36">
                <c:v>1.1337868480725624E-3</c:v>
              </c:pt>
              <c:pt idx="37">
                <c:v>3.4013605442176869E-3</c:v>
              </c:pt>
              <c:pt idx="38">
                <c:v>3.4013605442176869E-3</c:v>
              </c:pt>
              <c:pt idx="39">
                <c:v>3.4013605442176869E-3</c:v>
              </c:pt>
              <c:pt idx="40">
                <c:v>2.2675736961451248E-3</c:v>
              </c:pt>
              <c:pt idx="41">
                <c:v>2.2675736961451248E-3</c:v>
              </c:pt>
              <c:pt idx="42">
                <c:v>7.9365079365079361E-3</c:v>
              </c:pt>
              <c:pt idx="43">
                <c:v>2.2675736961451248E-3</c:v>
              </c:pt>
              <c:pt idx="44">
                <c:v>3.4013605442176869E-3</c:v>
              </c:pt>
              <c:pt idx="45">
                <c:v>3.4013605442176869E-3</c:v>
              </c:pt>
              <c:pt idx="46">
                <c:v>0</c:v>
              </c:pt>
              <c:pt idx="47">
                <c:v>0</c:v>
              </c:pt>
              <c:pt idx="48">
                <c:v>2.2675736961451248E-3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1.1337868480725624E-3</c:v>
              </c:pt>
              <c:pt idx="53">
                <c:v>3.4013605442176869E-3</c:v>
              </c:pt>
              <c:pt idx="54">
                <c:v>1.1337868480725624E-3</c:v>
              </c:pt>
              <c:pt idx="55">
                <c:v>0</c:v>
              </c:pt>
              <c:pt idx="56">
                <c:v>1.1337868480725624E-3</c:v>
              </c:pt>
              <c:pt idx="57">
                <c:v>1.1337868480725624E-3</c:v>
              </c:pt>
              <c:pt idx="58">
                <c:v>1.1337868480725624E-3</c:v>
              </c:pt>
              <c:pt idx="59">
                <c:v>1.1337868480725624E-3</c:v>
              </c:pt>
              <c:pt idx="60">
                <c:v>1.1337868480725624E-3</c:v>
              </c:pt>
              <c:pt idx="61">
                <c:v>1.1337868480725624E-3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1.1337868480725624E-3</c:v>
              </c:pt>
              <c:pt idx="67">
                <c:v>0</c:v>
              </c:pt>
              <c:pt idx="68">
                <c:v>1.1337868480725624E-3</c:v>
              </c:pt>
              <c:pt idx="69">
                <c:v>0</c:v>
              </c:pt>
              <c:pt idx="70">
                <c:v>1.1337868480725624E-3</c:v>
              </c:pt>
              <c:pt idx="71">
                <c:v>0</c:v>
              </c:pt>
              <c:pt idx="72">
                <c:v>1.1337868480725624E-3</c:v>
              </c:pt>
              <c:pt idx="73">
                <c:v>1.1337868480725624E-3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1.1337868480725624E-3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F56-4D91-9089-00636A9C9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276371872"/>
        <c:axId val="276381952"/>
      </c:lineChart>
      <c:catAx>
        <c:axId val="2763718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Area in nm2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81952"/>
        <c:crosses val="autoZero"/>
        <c:auto val="1"/>
        <c:lblAlgn val="ctr"/>
        <c:lblOffset val="100"/>
        <c:noMultiLvlLbl val="0"/>
      </c:catAx>
      <c:valAx>
        <c:axId val="2763819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 per morphological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718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Perimeter by morphology class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Solid Core </c:v>
          </c:tx>
          <c:spPr>
            <a:ln w="22225" cap="rnd" cmpd="sng" algn="ctr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0"/>
              <c:pt idx="0">
                <c:v>62.831853071795862</c:v>
              </c:pt>
              <c:pt idx="1">
                <c:v>69.115038378975441</c:v>
              </c:pt>
              <c:pt idx="2">
                <c:v>78.539816339744831</c:v>
              </c:pt>
              <c:pt idx="3">
                <c:v>87.964594300514207</c:v>
              </c:pt>
              <c:pt idx="4">
                <c:v>97.389372261283583</c:v>
              </c:pt>
              <c:pt idx="5">
                <c:v>106.81415022205297</c:v>
              </c:pt>
              <c:pt idx="6">
                <c:v>116.23892818282235</c:v>
              </c:pt>
              <c:pt idx="7">
                <c:v>125.66370614359172</c:v>
              </c:pt>
              <c:pt idx="8">
                <c:v>135.0884841043611</c:v>
              </c:pt>
              <c:pt idx="9">
                <c:v>144.51326206513048</c:v>
              </c:pt>
              <c:pt idx="10">
                <c:v>153.93804002589985</c:v>
              </c:pt>
              <c:pt idx="11">
                <c:v>163.36281798666926</c:v>
              </c:pt>
              <c:pt idx="12">
                <c:v>172.78759594743863</c:v>
              </c:pt>
              <c:pt idx="13">
                <c:v>182.21237390820801</c:v>
              </c:pt>
              <c:pt idx="14">
                <c:v>191.63715186897738</c:v>
              </c:pt>
              <c:pt idx="15">
                <c:v>201.06192982974676</c:v>
              </c:pt>
              <c:pt idx="16">
                <c:v>210.48670779051614</c:v>
              </c:pt>
              <c:pt idx="17">
                <c:v>219.91148575128551</c:v>
              </c:pt>
              <c:pt idx="18">
                <c:v>229.33626371205489</c:v>
              </c:pt>
              <c:pt idx="19">
                <c:v>238.76104167282426</c:v>
              </c:pt>
              <c:pt idx="20">
                <c:v>248.18581963359367</c:v>
              </c:pt>
              <c:pt idx="21">
                <c:v>257.61059759436301</c:v>
              </c:pt>
              <c:pt idx="22">
                <c:v>267.03537555513242</c:v>
              </c:pt>
              <c:pt idx="23">
                <c:v>276.46015351590177</c:v>
              </c:pt>
              <c:pt idx="24">
                <c:v>285.88493147667117</c:v>
              </c:pt>
              <c:pt idx="25">
                <c:v>295.30970943744057</c:v>
              </c:pt>
              <c:pt idx="26">
                <c:v>304.73448739820992</c:v>
              </c:pt>
              <c:pt idx="27">
                <c:v>314.15926535897933</c:v>
              </c:pt>
              <c:pt idx="28">
                <c:v>323.58404331974867</c:v>
              </c:pt>
              <c:pt idx="29">
                <c:v>333.00882128051808</c:v>
              </c:pt>
              <c:pt idx="30">
                <c:v>342.43359924128742</c:v>
              </c:pt>
              <c:pt idx="31">
                <c:v>351.85837720205683</c:v>
              </c:pt>
              <c:pt idx="32">
                <c:v>361.28315516282623</c:v>
              </c:pt>
              <c:pt idx="33">
                <c:v>370.70793312359558</c:v>
              </c:pt>
              <c:pt idx="34">
                <c:v>380.13271108436498</c:v>
              </c:pt>
              <c:pt idx="35">
                <c:v>389.55748904513433</c:v>
              </c:pt>
              <c:pt idx="36">
                <c:v>398.98226700590374</c:v>
              </c:pt>
              <c:pt idx="37">
                <c:v>408.40704496667308</c:v>
              </c:pt>
              <c:pt idx="38">
                <c:v>417.83182292744249</c:v>
              </c:pt>
              <c:pt idx="39">
                <c:v>427.25660088821189</c:v>
              </c:pt>
              <c:pt idx="40">
                <c:v>436.68137884898124</c:v>
              </c:pt>
              <c:pt idx="41">
                <c:v>446.10615680975064</c:v>
              </c:pt>
              <c:pt idx="42">
                <c:v>455.53093477051999</c:v>
              </c:pt>
              <c:pt idx="43">
                <c:v>464.9557127312894</c:v>
              </c:pt>
              <c:pt idx="44">
                <c:v>474.38049069205874</c:v>
              </c:pt>
              <c:pt idx="45">
                <c:v>483.80526865282815</c:v>
              </c:pt>
              <c:pt idx="46">
                <c:v>493.23004661359749</c:v>
              </c:pt>
              <c:pt idx="47">
                <c:v>502.6548245743669</c:v>
              </c:pt>
              <c:pt idx="48">
                <c:v>512.07960253513625</c:v>
              </c:pt>
              <c:pt idx="49">
                <c:v>521.50438049590571</c:v>
              </c:pt>
              <c:pt idx="50">
                <c:v>530.92915845667505</c:v>
              </c:pt>
              <c:pt idx="51">
                <c:v>540.3539364174444</c:v>
              </c:pt>
              <c:pt idx="52">
                <c:v>549.77871437821375</c:v>
              </c:pt>
              <c:pt idx="53">
                <c:v>559.20349233898321</c:v>
              </c:pt>
              <c:pt idx="54">
                <c:v>568.62827029975256</c:v>
              </c:pt>
              <c:pt idx="55">
                <c:v>578.0530482605219</c:v>
              </c:pt>
              <c:pt idx="56">
                <c:v>587.47782622129137</c:v>
              </c:pt>
              <c:pt idx="57">
                <c:v>596.90260418206071</c:v>
              </c:pt>
              <c:pt idx="58">
                <c:v>606.32738214283006</c:v>
              </c:pt>
              <c:pt idx="59">
                <c:v>615.75216010359941</c:v>
              </c:pt>
              <c:pt idx="60">
                <c:v>625.17693806436887</c:v>
              </c:pt>
              <c:pt idx="61">
                <c:v>634.60171602513822</c:v>
              </c:pt>
              <c:pt idx="62">
                <c:v>644.02649398590756</c:v>
              </c:pt>
              <c:pt idx="63">
                <c:v>653.45127194667702</c:v>
              </c:pt>
              <c:pt idx="64">
                <c:v>662.87604990744637</c:v>
              </c:pt>
              <c:pt idx="65">
                <c:v>672.30082786821572</c:v>
              </c:pt>
              <c:pt idx="66">
                <c:v>681.72560582898507</c:v>
              </c:pt>
              <c:pt idx="67">
                <c:v>691.15038378975453</c:v>
              </c:pt>
              <c:pt idx="68">
                <c:v>700.57516175052388</c:v>
              </c:pt>
              <c:pt idx="69">
                <c:v>709.99993971129322</c:v>
              </c:pt>
              <c:pt idx="70">
                <c:v>719.42471767206257</c:v>
              </c:pt>
              <c:pt idx="71">
                <c:v>728.84949563283203</c:v>
              </c:pt>
              <c:pt idx="72">
                <c:v>738.27427359360138</c:v>
              </c:pt>
              <c:pt idx="73">
                <c:v>747.69905155437073</c:v>
              </c:pt>
              <c:pt idx="74">
                <c:v>757.12382951514019</c:v>
              </c:pt>
              <c:pt idx="75">
                <c:v>766.54860747590953</c:v>
              </c:pt>
              <c:pt idx="76">
                <c:v>775.97338543667888</c:v>
              </c:pt>
              <c:pt idx="77">
                <c:v>785.39816339744823</c:v>
              </c:pt>
              <c:pt idx="78">
                <c:v>794.82294135821769</c:v>
              </c:pt>
              <c:pt idx="79">
                <c:v>804.24771931898704</c:v>
              </c:pt>
            </c:numLit>
          </c:cat>
          <c:val>
            <c:numLit>
              <c:formatCode>General</c:formatCode>
              <c:ptCount val="8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1.0733452593917709E-3</c:v>
              </c:pt>
              <c:pt idx="6">
                <c:v>1.8604651162790697E-2</c:v>
              </c:pt>
              <c:pt idx="7">
                <c:v>6.6547406082289803E-2</c:v>
              </c:pt>
              <c:pt idx="8">
                <c:v>0.13023255813953488</c:v>
              </c:pt>
              <c:pt idx="9">
                <c:v>0.16261180679785331</c:v>
              </c:pt>
              <c:pt idx="10">
                <c:v>0.13094812164579606</c:v>
              </c:pt>
              <c:pt idx="11">
                <c:v>0.12844364937388192</c:v>
              </c:pt>
              <c:pt idx="12">
                <c:v>0.1035778175313059</c:v>
              </c:pt>
              <c:pt idx="13">
                <c:v>8.3184257602862258E-2</c:v>
              </c:pt>
              <c:pt idx="14">
                <c:v>5.7066189624329161E-2</c:v>
              </c:pt>
              <c:pt idx="15">
                <c:v>4.0966010733452594E-2</c:v>
              </c:pt>
              <c:pt idx="16">
                <c:v>2.7549194991055456E-2</c:v>
              </c:pt>
              <c:pt idx="17">
                <c:v>1.6994633273703041E-2</c:v>
              </c:pt>
              <c:pt idx="18">
                <c:v>1.0196779964221825E-2</c:v>
              </c:pt>
              <c:pt idx="19">
                <c:v>4.6511627906976744E-3</c:v>
              </c:pt>
              <c:pt idx="20">
                <c:v>3.5778175313059034E-3</c:v>
              </c:pt>
              <c:pt idx="21">
                <c:v>1.7889087656529517E-3</c:v>
              </c:pt>
              <c:pt idx="22">
                <c:v>1.4311270125223613E-3</c:v>
              </c:pt>
              <c:pt idx="23">
                <c:v>1.0733452593917709E-3</c:v>
              </c:pt>
              <c:pt idx="24">
                <c:v>1.7889087656529517E-3</c:v>
              </c:pt>
              <c:pt idx="25">
                <c:v>1.4311270125223613E-3</c:v>
              </c:pt>
              <c:pt idx="26">
                <c:v>1.2522361359570662E-3</c:v>
              </c:pt>
              <c:pt idx="27">
                <c:v>5.3667262969588547E-4</c:v>
              </c:pt>
              <c:pt idx="28">
                <c:v>3.5778175313059033E-4</c:v>
              </c:pt>
              <c:pt idx="29">
                <c:v>3.5778175313059033E-4</c:v>
              </c:pt>
              <c:pt idx="30">
                <c:v>1.7889087656529517E-4</c:v>
              </c:pt>
              <c:pt idx="31">
                <c:v>3.5778175313059033E-4</c:v>
              </c:pt>
              <c:pt idx="32">
                <c:v>3.5778175313059033E-4</c:v>
              </c:pt>
              <c:pt idx="33">
                <c:v>3.5778175313059033E-4</c:v>
              </c:pt>
              <c:pt idx="34">
                <c:v>0</c:v>
              </c:pt>
              <c:pt idx="35">
                <c:v>5.3667262969588547E-4</c:v>
              </c:pt>
              <c:pt idx="36">
                <c:v>3.5778175313059033E-4</c:v>
              </c:pt>
              <c:pt idx="37">
                <c:v>1.7889087656529517E-4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1.7889087656529517E-4</c:v>
              </c:pt>
              <c:pt idx="42">
                <c:v>1.7889087656529517E-4</c:v>
              </c:pt>
              <c:pt idx="43">
                <c:v>3.5778175313059033E-4</c:v>
              </c:pt>
              <c:pt idx="44">
                <c:v>1.7889087656529517E-4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5.3667262969588547E-4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1.7889087656529517E-4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1.7889087656529517E-4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D2F-479C-90DC-A351470AD332}"/>
            </c:ext>
          </c:extLst>
        </c:ser>
        <c:ser>
          <c:idx val="1"/>
          <c:order val="1"/>
          <c:tx>
            <c:v>Biphasic Split </c:v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0"/>
              <c:pt idx="0">
                <c:v>62.831853071795862</c:v>
              </c:pt>
              <c:pt idx="1">
                <c:v>69.115038378975441</c:v>
              </c:pt>
              <c:pt idx="2">
                <c:v>78.539816339744831</c:v>
              </c:pt>
              <c:pt idx="3">
                <c:v>87.964594300514207</c:v>
              </c:pt>
              <c:pt idx="4">
                <c:v>97.389372261283583</c:v>
              </c:pt>
              <c:pt idx="5">
                <c:v>106.81415022205297</c:v>
              </c:pt>
              <c:pt idx="6">
                <c:v>116.23892818282235</c:v>
              </c:pt>
              <c:pt idx="7">
                <c:v>125.66370614359172</c:v>
              </c:pt>
              <c:pt idx="8">
                <c:v>135.0884841043611</c:v>
              </c:pt>
              <c:pt idx="9">
                <c:v>144.51326206513048</c:v>
              </c:pt>
              <c:pt idx="10">
                <c:v>153.93804002589985</c:v>
              </c:pt>
              <c:pt idx="11">
                <c:v>163.36281798666926</c:v>
              </c:pt>
              <c:pt idx="12">
                <c:v>172.78759594743863</c:v>
              </c:pt>
              <c:pt idx="13">
                <c:v>182.21237390820801</c:v>
              </c:pt>
              <c:pt idx="14">
                <c:v>191.63715186897738</c:v>
              </c:pt>
              <c:pt idx="15">
                <c:v>201.06192982974676</c:v>
              </c:pt>
              <c:pt idx="16">
                <c:v>210.48670779051614</c:v>
              </c:pt>
              <c:pt idx="17">
                <c:v>219.91148575128551</c:v>
              </c:pt>
              <c:pt idx="18">
                <c:v>229.33626371205489</c:v>
              </c:pt>
              <c:pt idx="19">
                <c:v>238.76104167282426</c:v>
              </c:pt>
              <c:pt idx="20">
                <c:v>248.18581963359367</c:v>
              </c:pt>
              <c:pt idx="21">
                <c:v>257.61059759436301</c:v>
              </c:pt>
              <c:pt idx="22">
                <c:v>267.03537555513242</c:v>
              </c:pt>
              <c:pt idx="23">
                <c:v>276.46015351590177</c:v>
              </c:pt>
              <c:pt idx="24">
                <c:v>285.88493147667117</c:v>
              </c:pt>
              <c:pt idx="25">
                <c:v>295.30970943744057</c:v>
              </c:pt>
              <c:pt idx="26">
                <c:v>304.73448739820992</c:v>
              </c:pt>
              <c:pt idx="27">
                <c:v>314.15926535897933</c:v>
              </c:pt>
              <c:pt idx="28">
                <c:v>323.58404331974867</c:v>
              </c:pt>
              <c:pt idx="29">
                <c:v>333.00882128051808</c:v>
              </c:pt>
              <c:pt idx="30">
                <c:v>342.43359924128742</c:v>
              </c:pt>
              <c:pt idx="31">
                <c:v>351.85837720205683</c:v>
              </c:pt>
              <c:pt idx="32">
                <c:v>361.28315516282623</c:v>
              </c:pt>
              <c:pt idx="33">
                <c:v>370.70793312359558</c:v>
              </c:pt>
              <c:pt idx="34">
                <c:v>380.13271108436498</c:v>
              </c:pt>
              <c:pt idx="35">
                <c:v>389.55748904513433</c:v>
              </c:pt>
              <c:pt idx="36">
                <c:v>398.98226700590374</c:v>
              </c:pt>
              <c:pt idx="37">
                <c:v>408.40704496667308</c:v>
              </c:pt>
              <c:pt idx="38">
                <c:v>417.83182292744249</c:v>
              </c:pt>
              <c:pt idx="39">
                <c:v>427.25660088821189</c:v>
              </c:pt>
              <c:pt idx="40">
                <c:v>436.68137884898124</c:v>
              </c:pt>
              <c:pt idx="41">
                <c:v>446.10615680975064</c:v>
              </c:pt>
              <c:pt idx="42">
                <c:v>455.53093477051999</c:v>
              </c:pt>
              <c:pt idx="43">
                <c:v>464.9557127312894</c:v>
              </c:pt>
              <c:pt idx="44">
                <c:v>474.38049069205874</c:v>
              </c:pt>
              <c:pt idx="45">
                <c:v>483.80526865282815</c:v>
              </c:pt>
              <c:pt idx="46">
                <c:v>493.23004661359749</c:v>
              </c:pt>
              <c:pt idx="47">
                <c:v>502.6548245743669</c:v>
              </c:pt>
              <c:pt idx="48">
                <c:v>512.07960253513625</c:v>
              </c:pt>
              <c:pt idx="49">
                <c:v>521.50438049590571</c:v>
              </c:pt>
              <c:pt idx="50">
                <c:v>530.92915845667505</c:v>
              </c:pt>
              <c:pt idx="51">
                <c:v>540.3539364174444</c:v>
              </c:pt>
              <c:pt idx="52">
                <c:v>549.77871437821375</c:v>
              </c:pt>
              <c:pt idx="53">
                <c:v>559.20349233898321</c:v>
              </c:pt>
              <c:pt idx="54">
                <c:v>568.62827029975256</c:v>
              </c:pt>
              <c:pt idx="55">
                <c:v>578.0530482605219</c:v>
              </c:pt>
              <c:pt idx="56">
                <c:v>587.47782622129137</c:v>
              </c:pt>
              <c:pt idx="57">
                <c:v>596.90260418206071</c:v>
              </c:pt>
              <c:pt idx="58">
                <c:v>606.32738214283006</c:v>
              </c:pt>
              <c:pt idx="59">
                <c:v>615.75216010359941</c:v>
              </c:pt>
              <c:pt idx="60">
                <c:v>625.17693806436887</c:v>
              </c:pt>
              <c:pt idx="61">
                <c:v>634.60171602513822</c:v>
              </c:pt>
              <c:pt idx="62">
                <c:v>644.02649398590756</c:v>
              </c:pt>
              <c:pt idx="63">
                <c:v>653.45127194667702</c:v>
              </c:pt>
              <c:pt idx="64">
                <c:v>662.87604990744637</c:v>
              </c:pt>
              <c:pt idx="65">
                <c:v>672.30082786821572</c:v>
              </c:pt>
              <c:pt idx="66">
                <c:v>681.72560582898507</c:v>
              </c:pt>
              <c:pt idx="67">
                <c:v>691.15038378975453</c:v>
              </c:pt>
              <c:pt idx="68">
                <c:v>700.57516175052388</c:v>
              </c:pt>
              <c:pt idx="69">
                <c:v>709.99993971129322</c:v>
              </c:pt>
              <c:pt idx="70">
                <c:v>719.42471767206257</c:v>
              </c:pt>
              <c:pt idx="71">
                <c:v>728.84949563283203</c:v>
              </c:pt>
              <c:pt idx="72">
                <c:v>738.27427359360138</c:v>
              </c:pt>
              <c:pt idx="73">
                <c:v>747.69905155437073</c:v>
              </c:pt>
              <c:pt idx="74">
                <c:v>757.12382951514019</c:v>
              </c:pt>
              <c:pt idx="75">
                <c:v>766.54860747590953</c:v>
              </c:pt>
              <c:pt idx="76">
                <c:v>775.97338543667888</c:v>
              </c:pt>
              <c:pt idx="77">
                <c:v>785.39816339744823</c:v>
              </c:pt>
              <c:pt idx="78">
                <c:v>794.82294135821769</c:v>
              </c:pt>
              <c:pt idx="79">
                <c:v>804.24771931898704</c:v>
              </c:pt>
            </c:numLit>
          </c:cat>
          <c:val>
            <c:numLit>
              <c:formatCode>General</c:formatCode>
              <c:ptCount val="8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1.6090104585679806E-3</c:v>
              </c:pt>
              <c:pt idx="7">
                <c:v>4.4247787610619468E-3</c:v>
              </c:pt>
              <c:pt idx="8">
                <c:v>1.8503620273531779E-2</c:v>
              </c:pt>
              <c:pt idx="9">
                <c:v>5.3097345132743362E-2</c:v>
              </c:pt>
              <c:pt idx="10">
                <c:v>7.5623491552695099E-2</c:v>
              </c:pt>
              <c:pt idx="11">
                <c:v>0.11423974255832663</c:v>
              </c:pt>
              <c:pt idx="12">
                <c:v>0.12912308930008046</c:v>
              </c:pt>
              <c:pt idx="13">
                <c:v>0.14078841512469831</c:v>
              </c:pt>
              <c:pt idx="14">
                <c:v>0.12067578439259855</c:v>
              </c:pt>
              <c:pt idx="15">
                <c:v>0.11222847948511665</c:v>
              </c:pt>
              <c:pt idx="16">
                <c:v>7.361222847948512E-2</c:v>
              </c:pt>
              <c:pt idx="17">
                <c:v>5.5913113435237326E-2</c:v>
              </c:pt>
              <c:pt idx="18">
                <c:v>3.2984714400643607E-2</c:v>
              </c:pt>
              <c:pt idx="19">
                <c:v>1.8503620273531779E-2</c:v>
              </c:pt>
              <c:pt idx="20">
                <c:v>1.2872083668543845E-2</c:v>
              </c:pt>
              <c:pt idx="21">
                <c:v>1.1665325824617861E-2</c:v>
              </c:pt>
              <c:pt idx="22">
                <c:v>7.2405470635559131E-3</c:v>
              </c:pt>
              <c:pt idx="23">
                <c:v>5.2292839903459376E-3</c:v>
              </c:pt>
              <c:pt idx="24">
                <c:v>1.2067578439259854E-3</c:v>
              </c:pt>
              <c:pt idx="25">
                <c:v>1.6090104585679806E-3</c:v>
              </c:pt>
              <c:pt idx="26">
                <c:v>1.2067578439259854E-3</c:v>
              </c:pt>
              <c:pt idx="27">
                <c:v>4.0225261464199515E-4</c:v>
              </c:pt>
              <c:pt idx="28">
                <c:v>4.0225261464199515E-4</c:v>
              </c:pt>
              <c:pt idx="29">
                <c:v>1.2067578439259854E-3</c:v>
              </c:pt>
              <c:pt idx="30">
                <c:v>8.045052292839903E-4</c:v>
              </c:pt>
              <c:pt idx="31">
                <c:v>4.0225261464199515E-4</c:v>
              </c:pt>
              <c:pt idx="32">
                <c:v>1.2067578439259854E-3</c:v>
              </c:pt>
              <c:pt idx="33">
                <c:v>8.045052292839903E-4</c:v>
              </c:pt>
              <c:pt idx="34">
                <c:v>0</c:v>
              </c:pt>
              <c:pt idx="35">
                <c:v>0</c:v>
              </c:pt>
              <c:pt idx="36">
                <c:v>4.0225261464199515E-4</c:v>
              </c:pt>
              <c:pt idx="37">
                <c:v>8.045052292839903E-4</c:v>
              </c:pt>
              <c:pt idx="38">
                <c:v>0</c:v>
              </c:pt>
              <c:pt idx="39">
                <c:v>0</c:v>
              </c:pt>
              <c:pt idx="40">
                <c:v>4.0225261464199515E-4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4.0225261464199515E-4</c:v>
              </c:pt>
              <c:pt idx="45">
                <c:v>4.0225261464199515E-4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D2F-479C-90DC-A351470AD332}"/>
            </c:ext>
          </c:extLst>
        </c:ser>
        <c:ser>
          <c:idx val="2"/>
          <c:order val="2"/>
          <c:tx>
            <c:v>Biphasic Dense</c:v>
          </c:tx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0"/>
              <c:pt idx="0">
                <c:v>62.831853071795862</c:v>
              </c:pt>
              <c:pt idx="1">
                <c:v>69.115038378975441</c:v>
              </c:pt>
              <c:pt idx="2">
                <c:v>78.539816339744831</c:v>
              </c:pt>
              <c:pt idx="3">
                <c:v>87.964594300514207</c:v>
              </c:pt>
              <c:pt idx="4">
                <c:v>97.389372261283583</c:v>
              </c:pt>
              <c:pt idx="5">
                <c:v>106.81415022205297</c:v>
              </c:pt>
              <c:pt idx="6">
                <c:v>116.23892818282235</c:v>
              </c:pt>
              <c:pt idx="7">
                <c:v>125.66370614359172</c:v>
              </c:pt>
              <c:pt idx="8">
                <c:v>135.0884841043611</c:v>
              </c:pt>
              <c:pt idx="9">
                <c:v>144.51326206513048</c:v>
              </c:pt>
              <c:pt idx="10">
                <c:v>153.93804002589985</c:v>
              </c:pt>
              <c:pt idx="11">
                <c:v>163.36281798666926</c:v>
              </c:pt>
              <c:pt idx="12">
                <c:v>172.78759594743863</c:v>
              </c:pt>
              <c:pt idx="13">
                <c:v>182.21237390820801</c:v>
              </c:pt>
              <c:pt idx="14">
                <c:v>191.63715186897738</c:v>
              </c:pt>
              <c:pt idx="15">
                <c:v>201.06192982974676</c:v>
              </c:pt>
              <c:pt idx="16">
                <c:v>210.48670779051614</c:v>
              </c:pt>
              <c:pt idx="17">
                <c:v>219.91148575128551</c:v>
              </c:pt>
              <c:pt idx="18">
                <c:v>229.33626371205489</c:v>
              </c:pt>
              <c:pt idx="19">
                <c:v>238.76104167282426</c:v>
              </c:pt>
              <c:pt idx="20">
                <c:v>248.18581963359367</c:v>
              </c:pt>
              <c:pt idx="21">
                <c:v>257.61059759436301</c:v>
              </c:pt>
              <c:pt idx="22">
                <c:v>267.03537555513242</c:v>
              </c:pt>
              <c:pt idx="23">
                <c:v>276.46015351590177</c:v>
              </c:pt>
              <c:pt idx="24">
                <c:v>285.88493147667117</c:v>
              </c:pt>
              <c:pt idx="25">
                <c:v>295.30970943744057</c:v>
              </c:pt>
              <c:pt idx="26">
                <c:v>304.73448739820992</c:v>
              </c:pt>
              <c:pt idx="27">
                <c:v>314.15926535897933</c:v>
              </c:pt>
              <c:pt idx="28">
                <c:v>323.58404331974867</c:v>
              </c:pt>
              <c:pt idx="29">
                <c:v>333.00882128051808</c:v>
              </c:pt>
              <c:pt idx="30">
                <c:v>342.43359924128742</c:v>
              </c:pt>
              <c:pt idx="31">
                <c:v>351.85837720205683</c:v>
              </c:pt>
              <c:pt idx="32">
                <c:v>361.28315516282623</c:v>
              </c:pt>
              <c:pt idx="33">
                <c:v>370.70793312359558</c:v>
              </c:pt>
              <c:pt idx="34">
                <c:v>380.13271108436498</c:v>
              </c:pt>
              <c:pt idx="35">
                <c:v>389.55748904513433</c:v>
              </c:pt>
              <c:pt idx="36">
                <c:v>398.98226700590374</c:v>
              </c:pt>
              <c:pt idx="37">
                <c:v>408.40704496667308</c:v>
              </c:pt>
              <c:pt idx="38">
                <c:v>417.83182292744249</c:v>
              </c:pt>
              <c:pt idx="39">
                <c:v>427.25660088821189</c:v>
              </c:pt>
              <c:pt idx="40">
                <c:v>436.68137884898124</c:v>
              </c:pt>
              <c:pt idx="41">
                <c:v>446.10615680975064</c:v>
              </c:pt>
              <c:pt idx="42">
                <c:v>455.53093477051999</c:v>
              </c:pt>
              <c:pt idx="43">
                <c:v>464.9557127312894</c:v>
              </c:pt>
              <c:pt idx="44">
                <c:v>474.38049069205874</c:v>
              </c:pt>
              <c:pt idx="45">
                <c:v>483.80526865282815</c:v>
              </c:pt>
              <c:pt idx="46">
                <c:v>493.23004661359749</c:v>
              </c:pt>
              <c:pt idx="47">
                <c:v>502.6548245743669</c:v>
              </c:pt>
              <c:pt idx="48">
                <c:v>512.07960253513625</c:v>
              </c:pt>
              <c:pt idx="49">
                <c:v>521.50438049590571</c:v>
              </c:pt>
              <c:pt idx="50">
                <c:v>530.92915845667505</c:v>
              </c:pt>
              <c:pt idx="51">
                <c:v>540.3539364174444</c:v>
              </c:pt>
              <c:pt idx="52">
                <c:v>549.77871437821375</c:v>
              </c:pt>
              <c:pt idx="53">
                <c:v>559.20349233898321</c:v>
              </c:pt>
              <c:pt idx="54">
                <c:v>568.62827029975256</c:v>
              </c:pt>
              <c:pt idx="55">
                <c:v>578.0530482605219</c:v>
              </c:pt>
              <c:pt idx="56">
                <c:v>587.47782622129137</c:v>
              </c:pt>
              <c:pt idx="57">
                <c:v>596.90260418206071</c:v>
              </c:pt>
              <c:pt idx="58">
                <c:v>606.32738214283006</c:v>
              </c:pt>
              <c:pt idx="59">
                <c:v>615.75216010359941</c:v>
              </c:pt>
              <c:pt idx="60">
                <c:v>625.17693806436887</c:v>
              </c:pt>
              <c:pt idx="61">
                <c:v>634.60171602513822</c:v>
              </c:pt>
              <c:pt idx="62">
                <c:v>644.02649398590756</c:v>
              </c:pt>
              <c:pt idx="63">
                <c:v>653.45127194667702</c:v>
              </c:pt>
              <c:pt idx="64">
                <c:v>662.87604990744637</c:v>
              </c:pt>
              <c:pt idx="65">
                <c:v>672.30082786821572</c:v>
              </c:pt>
              <c:pt idx="66">
                <c:v>681.72560582898507</c:v>
              </c:pt>
              <c:pt idx="67">
                <c:v>691.15038378975453</c:v>
              </c:pt>
              <c:pt idx="68">
                <c:v>700.57516175052388</c:v>
              </c:pt>
              <c:pt idx="69">
                <c:v>709.99993971129322</c:v>
              </c:pt>
              <c:pt idx="70">
                <c:v>719.42471767206257</c:v>
              </c:pt>
              <c:pt idx="71">
                <c:v>728.84949563283203</c:v>
              </c:pt>
              <c:pt idx="72">
                <c:v>738.27427359360138</c:v>
              </c:pt>
              <c:pt idx="73">
                <c:v>747.69905155437073</c:v>
              </c:pt>
              <c:pt idx="74">
                <c:v>757.12382951514019</c:v>
              </c:pt>
              <c:pt idx="75">
                <c:v>766.54860747590953</c:v>
              </c:pt>
              <c:pt idx="76">
                <c:v>775.97338543667888</c:v>
              </c:pt>
              <c:pt idx="77">
                <c:v>785.39816339744823</c:v>
              </c:pt>
              <c:pt idx="78">
                <c:v>794.82294135821769</c:v>
              </c:pt>
              <c:pt idx="79">
                <c:v>804.24771931898704</c:v>
              </c:pt>
            </c:numLit>
          </c:cat>
          <c:val>
            <c:numLit>
              <c:formatCode>General</c:formatCode>
              <c:ptCount val="8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1.1402508551881414E-3</c:v>
              </c:pt>
              <c:pt idx="8">
                <c:v>1.1402508551881414E-3</c:v>
              </c:pt>
              <c:pt idx="9">
                <c:v>3.4207525655644243E-3</c:v>
              </c:pt>
              <c:pt idx="10">
                <c:v>7.98175598631699E-3</c:v>
              </c:pt>
              <c:pt idx="11">
                <c:v>1.3683010262257697E-2</c:v>
              </c:pt>
              <c:pt idx="12">
                <c:v>3.5347776510832381E-2</c:v>
              </c:pt>
              <c:pt idx="13">
                <c:v>5.1311288483466361E-2</c:v>
              </c:pt>
              <c:pt idx="14">
                <c:v>9.6921322690992018E-2</c:v>
              </c:pt>
              <c:pt idx="15">
                <c:v>0.10718358038768529</c:v>
              </c:pt>
              <c:pt idx="16">
                <c:v>0.10262257696693272</c:v>
              </c:pt>
              <c:pt idx="17">
                <c:v>0.10376282782212087</c:v>
              </c:pt>
              <c:pt idx="18">
                <c:v>8.6659064994298748E-2</c:v>
              </c:pt>
              <c:pt idx="19">
                <c:v>7.9817559863169893E-2</c:v>
              </c:pt>
              <c:pt idx="20">
                <c:v>5.8152793614595209E-2</c:v>
              </c:pt>
              <c:pt idx="21">
                <c:v>3.8768529076396809E-2</c:v>
              </c:pt>
              <c:pt idx="22">
                <c:v>3.192702394526796E-2</c:v>
              </c:pt>
              <c:pt idx="23">
                <c:v>1.7103762827822121E-2</c:v>
              </c:pt>
              <c:pt idx="24">
                <c:v>1.3683010262257697E-2</c:v>
              </c:pt>
              <c:pt idx="25">
                <c:v>1.4823261117445839E-2</c:v>
              </c:pt>
              <c:pt idx="26">
                <c:v>6.8415051311288486E-3</c:v>
              </c:pt>
              <c:pt idx="27">
                <c:v>1.1402508551881414E-2</c:v>
              </c:pt>
              <c:pt idx="28">
                <c:v>1.1402508551881414E-2</c:v>
              </c:pt>
              <c:pt idx="29">
                <c:v>4.5610034207525657E-3</c:v>
              </c:pt>
              <c:pt idx="30">
                <c:v>7.98175598631699E-3</c:v>
              </c:pt>
              <c:pt idx="31">
                <c:v>4.5610034207525657E-3</c:v>
              </c:pt>
              <c:pt idx="32">
                <c:v>1.0262257696693273E-2</c:v>
              </c:pt>
              <c:pt idx="33">
                <c:v>4.5610034207525657E-3</c:v>
              </c:pt>
              <c:pt idx="34">
                <c:v>1.1402508551881414E-2</c:v>
              </c:pt>
              <c:pt idx="35">
                <c:v>2.2805017103762829E-3</c:v>
              </c:pt>
              <c:pt idx="36">
                <c:v>4.5610034207525657E-3</c:v>
              </c:pt>
              <c:pt idx="37">
                <c:v>4.5610034207525657E-3</c:v>
              </c:pt>
              <c:pt idx="38">
                <c:v>6.8415051311288486E-3</c:v>
              </c:pt>
              <c:pt idx="39">
                <c:v>3.4207525655644243E-3</c:v>
              </c:pt>
              <c:pt idx="40">
                <c:v>2.2805017103762829E-3</c:v>
              </c:pt>
              <c:pt idx="41">
                <c:v>4.5610034207525657E-3</c:v>
              </c:pt>
              <c:pt idx="42">
                <c:v>3.4207525655644243E-3</c:v>
              </c:pt>
              <c:pt idx="43">
                <c:v>2.2805017103762829E-3</c:v>
              </c:pt>
              <c:pt idx="44">
                <c:v>6.8415051311288486E-3</c:v>
              </c:pt>
              <c:pt idx="45">
                <c:v>1.1402508551881414E-3</c:v>
              </c:pt>
              <c:pt idx="46">
                <c:v>3.4207525655644243E-3</c:v>
              </c:pt>
              <c:pt idx="47">
                <c:v>5.7012542759407071E-3</c:v>
              </c:pt>
              <c:pt idx="48">
                <c:v>0</c:v>
              </c:pt>
              <c:pt idx="49">
                <c:v>3.4207525655644243E-3</c:v>
              </c:pt>
              <c:pt idx="50">
                <c:v>2.2805017103762829E-3</c:v>
              </c:pt>
              <c:pt idx="51">
                <c:v>3.4207525655644243E-3</c:v>
              </c:pt>
              <c:pt idx="52">
                <c:v>0</c:v>
              </c:pt>
              <c:pt idx="53">
                <c:v>2.2805017103762829E-3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2.2805017103762829E-3</c:v>
              </c:pt>
              <c:pt idx="60">
                <c:v>1.1402508551881414E-3</c:v>
              </c:pt>
              <c:pt idx="61">
                <c:v>1.1402508551881414E-3</c:v>
              </c:pt>
              <c:pt idx="62">
                <c:v>1.1402508551881414E-3</c:v>
              </c:pt>
              <c:pt idx="63">
                <c:v>1.1402508551881414E-3</c:v>
              </c:pt>
              <c:pt idx="64">
                <c:v>0</c:v>
              </c:pt>
              <c:pt idx="65">
                <c:v>0</c:v>
              </c:pt>
              <c:pt idx="66">
                <c:v>1.1402508551881414E-3</c:v>
              </c:pt>
              <c:pt idx="67">
                <c:v>2.2805017103762829E-3</c:v>
              </c:pt>
              <c:pt idx="68">
                <c:v>1.1402508551881414E-3</c:v>
              </c:pt>
              <c:pt idx="69">
                <c:v>1.1402508551881414E-3</c:v>
              </c:pt>
              <c:pt idx="70">
                <c:v>0</c:v>
              </c:pt>
              <c:pt idx="71">
                <c:v>0</c:v>
              </c:pt>
              <c:pt idx="72">
                <c:v>1.1402508551881414E-3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1.1402508551881414E-3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D2F-479C-90DC-A351470AD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accent1">
                  <a:lumMod val="50000"/>
                  <a:alpha val="33000"/>
                </a:schemeClr>
              </a:solidFill>
              <a:round/>
            </a:ln>
            <a:effectLst/>
          </c:spPr>
        </c:dropLines>
        <c:smooth val="0"/>
        <c:axId val="950627535"/>
        <c:axId val="950637615"/>
      </c:lineChart>
      <c:catAx>
        <c:axId val="950627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Perimeter in 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37615"/>
        <c:crosses val="autoZero"/>
        <c:auto val="1"/>
        <c:lblAlgn val="ctr"/>
        <c:lblOffset val="100"/>
        <c:tickLblSkip val="10"/>
        <c:noMultiLvlLbl val="0"/>
      </c:catAx>
      <c:valAx>
        <c:axId val="9506376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% of particles per morphological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27535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Particle Distribution by Size Parameter</a:t>
            </a:r>
          </a:p>
        </c:rich>
      </c:tx>
      <c:layout>
        <c:manualLayout>
          <c:xMode val="edge"/>
          <c:yMode val="edge"/>
          <c:x val="0.18059429204658894"/>
          <c:y val="2.18476882393378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Diameter</c:v>
          </c:tx>
          <c:spPr>
            <a:ln w="22225" cap="rnd" cmpd="sng" algn="ctr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61"/>
              <c:pt idx="0">
                <c:v>20</c:v>
              </c:pt>
              <c:pt idx="1">
                <c:v>21</c:v>
              </c:pt>
              <c:pt idx="2">
                <c:v>22</c:v>
              </c:pt>
              <c:pt idx="3">
                <c:v>23</c:v>
              </c:pt>
              <c:pt idx="4">
                <c:v>24</c:v>
              </c:pt>
              <c:pt idx="5">
                <c:v>25</c:v>
              </c:pt>
              <c:pt idx="6">
                <c:v>26</c:v>
              </c:pt>
              <c:pt idx="7">
                <c:v>27</c:v>
              </c:pt>
              <c:pt idx="8">
                <c:v>28</c:v>
              </c:pt>
              <c:pt idx="9">
                <c:v>29</c:v>
              </c:pt>
              <c:pt idx="10">
                <c:v>30</c:v>
              </c:pt>
              <c:pt idx="11">
                <c:v>31</c:v>
              </c:pt>
              <c:pt idx="12">
                <c:v>32</c:v>
              </c:pt>
              <c:pt idx="13">
                <c:v>33</c:v>
              </c:pt>
              <c:pt idx="14">
                <c:v>34</c:v>
              </c:pt>
              <c:pt idx="15">
                <c:v>35</c:v>
              </c:pt>
              <c:pt idx="16">
                <c:v>36</c:v>
              </c:pt>
              <c:pt idx="17">
                <c:v>37</c:v>
              </c:pt>
              <c:pt idx="18">
                <c:v>38</c:v>
              </c:pt>
              <c:pt idx="19">
                <c:v>39</c:v>
              </c:pt>
              <c:pt idx="20">
                <c:v>40</c:v>
              </c:pt>
              <c:pt idx="21">
                <c:v>41</c:v>
              </c:pt>
              <c:pt idx="22">
                <c:v>42</c:v>
              </c:pt>
              <c:pt idx="23">
                <c:v>43</c:v>
              </c:pt>
              <c:pt idx="24">
                <c:v>44</c:v>
              </c:pt>
              <c:pt idx="25">
                <c:v>45</c:v>
              </c:pt>
              <c:pt idx="26">
                <c:v>46</c:v>
              </c:pt>
              <c:pt idx="27">
                <c:v>47</c:v>
              </c:pt>
              <c:pt idx="28">
                <c:v>48</c:v>
              </c:pt>
              <c:pt idx="29">
                <c:v>49</c:v>
              </c:pt>
              <c:pt idx="30">
                <c:v>50</c:v>
              </c:pt>
              <c:pt idx="31">
                <c:v>51</c:v>
              </c:pt>
              <c:pt idx="32">
                <c:v>52</c:v>
              </c:pt>
              <c:pt idx="33">
                <c:v>53</c:v>
              </c:pt>
              <c:pt idx="34">
                <c:v>54</c:v>
              </c:pt>
              <c:pt idx="35">
                <c:v>55</c:v>
              </c:pt>
              <c:pt idx="36">
                <c:v>56</c:v>
              </c:pt>
              <c:pt idx="37">
                <c:v>57</c:v>
              </c:pt>
              <c:pt idx="38">
                <c:v>58</c:v>
              </c:pt>
              <c:pt idx="39">
                <c:v>59</c:v>
              </c:pt>
              <c:pt idx="40">
                <c:v>60</c:v>
              </c:pt>
              <c:pt idx="41">
                <c:v>61</c:v>
              </c:pt>
              <c:pt idx="42">
                <c:v>62</c:v>
              </c:pt>
              <c:pt idx="43">
                <c:v>63</c:v>
              </c:pt>
              <c:pt idx="44">
                <c:v>64</c:v>
              </c:pt>
              <c:pt idx="45">
                <c:v>65</c:v>
              </c:pt>
              <c:pt idx="46">
                <c:v>66</c:v>
              </c:pt>
              <c:pt idx="47">
                <c:v>67</c:v>
              </c:pt>
              <c:pt idx="48">
                <c:v>68</c:v>
              </c:pt>
              <c:pt idx="49">
                <c:v>69</c:v>
              </c:pt>
              <c:pt idx="50">
                <c:v>70</c:v>
              </c:pt>
              <c:pt idx="51">
                <c:v>71</c:v>
              </c:pt>
              <c:pt idx="52">
                <c:v>72</c:v>
              </c:pt>
              <c:pt idx="53">
                <c:v>73</c:v>
              </c:pt>
              <c:pt idx="54">
                <c:v>74</c:v>
              </c:pt>
              <c:pt idx="55">
                <c:v>75</c:v>
              </c:pt>
              <c:pt idx="56">
                <c:v>76</c:v>
              </c:pt>
              <c:pt idx="57">
                <c:v>77</c:v>
              </c:pt>
              <c:pt idx="58">
                <c:v>78</c:v>
              </c:pt>
              <c:pt idx="59">
                <c:v>79</c:v>
              </c:pt>
              <c:pt idx="60">
                <c:v>80</c:v>
              </c:pt>
              <c:pt idx="61">
                <c:v>81</c:v>
              </c:pt>
              <c:pt idx="62">
                <c:v>82</c:v>
              </c:pt>
              <c:pt idx="63">
                <c:v>83</c:v>
              </c:pt>
              <c:pt idx="64">
                <c:v>84</c:v>
              </c:pt>
              <c:pt idx="65">
                <c:v>85</c:v>
              </c:pt>
              <c:pt idx="66">
                <c:v>86</c:v>
              </c:pt>
              <c:pt idx="67">
                <c:v>87</c:v>
              </c:pt>
              <c:pt idx="68">
                <c:v>88</c:v>
              </c:pt>
              <c:pt idx="69">
                <c:v>89</c:v>
              </c:pt>
              <c:pt idx="70">
                <c:v>90</c:v>
              </c:pt>
              <c:pt idx="71">
                <c:v>91</c:v>
              </c:pt>
              <c:pt idx="72">
                <c:v>92</c:v>
              </c:pt>
              <c:pt idx="73">
                <c:v>93</c:v>
              </c:pt>
              <c:pt idx="74">
                <c:v>94</c:v>
              </c:pt>
              <c:pt idx="75">
                <c:v>95</c:v>
              </c:pt>
              <c:pt idx="76">
                <c:v>96</c:v>
              </c:pt>
              <c:pt idx="77">
                <c:v>97</c:v>
              </c:pt>
              <c:pt idx="78">
                <c:v>98</c:v>
              </c:pt>
              <c:pt idx="79">
                <c:v>99</c:v>
              </c:pt>
              <c:pt idx="80">
                <c:v>100</c:v>
              </c:pt>
              <c:pt idx="81">
                <c:v>101</c:v>
              </c:pt>
              <c:pt idx="82">
                <c:v>102</c:v>
              </c:pt>
              <c:pt idx="83">
                <c:v>103</c:v>
              </c:pt>
              <c:pt idx="84">
                <c:v>104</c:v>
              </c:pt>
              <c:pt idx="85">
                <c:v>105</c:v>
              </c:pt>
              <c:pt idx="86">
                <c:v>106</c:v>
              </c:pt>
              <c:pt idx="87">
                <c:v>107</c:v>
              </c:pt>
              <c:pt idx="88">
                <c:v>108</c:v>
              </c:pt>
              <c:pt idx="89">
                <c:v>109</c:v>
              </c:pt>
              <c:pt idx="90">
                <c:v>110</c:v>
              </c:pt>
              <c:pt idx="91">
                <c:v>111</c:v>
              </c:pt>
              <c:pt idx="92">
                <c:v>112</c:v>
              </c:pt>
              <c:pt idx="93">
                <c:v>113</c:v>
              </c:pt>
              <c:pt idx="94">
                <c:v>114</c:v>
              </c:pt>
              <c:pt idx="95">
                <c:v>115</c:v>
              </c:pt>
              <c:pt idx="96">
                <c:v>116</c:v>
              </c:pt>
              <c:pt idx="97">
                <c:v>117</c:v>
              </c:pt>
              <c:pt idx="98">
                <c:v>118</c:v>
              </c:pt>
              <c:pt idx="99">
                <c:v>119</c:v>
              </c:pt>
              <c:pt idx="100">
                <c:v>120</c:v>
              </c:pt>
              <c:pt idx="101">
                <c:v>121</c:v>
              </c:pt>
              <c:pt idx="102">
                <c:v>122</c:v>
              </c:pt>
              <c:pt idx="103">
                <c:v>123</c:v>
              </c:pt>
              <c:pt idx="104">
                <c:v>124</c:v>
              </c:pt>
              <c:pt idx="105">
                <c:v>125</c:v>
              </c:pt>
              <c:pt idx="106">
                <c:v>126</c:v>
              </c:pt>
              <c:pt idx="107">
                <c:v>127</c:v>
              </c:pt>
              <c:pt idx="108">
                <c:v>128</c:v>
              </c:pt>
              <c:pt idx="109">
                <c:v>129</c:v>
              </c:pt>
              <c:pt idx="110">
                <c:v>130</c:v>
              </c:pt>
              <c:pt idx="111">
                <c:v>131</c:v>
              </c:pt>
              <c:pt idx="112">
                <c:v>132</c:v>
              </c:pt>
              <c:pt idx="113">
                <c:v>133</c:v>
              </c:pt>
              <c:pt idx="114">
                <c:v>134</c:v>
              </c:pt>
              <c:pt idx="115">
                <c:v>135</c:v>
              </c:pt>
              <c:pt idx="116">
                <c:v>136</c:v>
              </c:pt>
              <c:pt idx="117">
                <c:v>137</c:v>
              </c:pt>
              <c:pt idx="118">
                <c:v>138</c:v>
              </c:pt>
              <c:pt idx="119">
                <c:v>139</c:v>
              </c:pt>
              <c:pt idx="120">
                <c:v>140</c:v>
              </c:pt>
              <c:pt idx="121">
                <c:v>141</c:v>
              </c:pt>
              <c:pt idx="122">
                <c:v>142</c:v>
              </c:pt>
              <c:pt idx="123">
                <c:v>143</c:v>
              </c:pt>
              <c:pt idx="124">
                <c:v>144</c:v>
              </c:pt>
              <c:pt idx="125">
                <c:v>145</c:v>
              </c:pt>
              <c:pt idx="126">
                <c:v>146</c:v>
              </c:pt>
              <c:pt idx="127">
                <c:v>147</c:v>
              </c:pt>
              <c:pt idx="128">
                <c:v>148</c:v>
              </c:pt>
              <c:pt idx="129">
                <c:v>149</c:v>
              </c:pt>
              <c:pt idx="130">
                <c:v>150</c:v>
              </c:pt>
              <c:pt idx="131">
                <c:v>151</c:v>
              </c:pt>
              <c:pt idx="132">
                <c:v>152</c:v>
              </c:pt>
              <c:pt idx="133">
                <c:v>153</c:v>
              </c:pt>
              <c:pt idx="134">
                <c:v>154</c:v>
              </c:pt>
              <c:pt idx="135">
                <c:v>155</c:v>
              </c:pt>
              <c:pt idx="136">
                <c:v>156</c:v>
              </c:pt>
              <c:pt idx="137">
                <c:v>157</c:v>
              </c:pt>
              <c:pt idx="138">
                <c:v>158</c:v>
              </c:pt>
              <c:pt idx="139">
                <c:v>159</c:v>
              </c:pt>
              <c:pt idx="140">
                <c:v>160</c:v>
              </c:pt>
              <c:pt idx="141">
                <c:v>161</c:v>
              </c:pt>
              <c:pt idx="142">
                <c:v>162</c:v>
              </c:pt>
              <c:pt idx="143">
                <c:v>163</c:v>
              </c:pt>
              <c:pt idx="144">
                <c:v>164</c:v>
              </c:pt>
              <c:pt idx="145">
                <c:v>165</c:v>
              </c:pt>
              <c:pt idx="146">
                <c:v>166</c:v>
              </c:pt>
              <c:pt idx="147">
                <c:v>167</c:v>
              </c:pt>
              <c:pt idx="148">
                <c:v>168</c:v>
              </c:pt>
              <c:pt idx="149">
                <c:v>169</c:v>
              </c:pt>
              <c:pt idx="150">
                <c:v>170</c:v>
              </c:pt>
              <c:pt idx="151">
                <c:v>171</c:v>
              </c:pt>
              <c:pt idx="152">
                <c:v>172</c:v>
              </c:pt>
              <c:pt idx="153">
                <c:v>173</c:v>
              </c:pt>
              <c:pt idx="154">
                <c:v>174</c:v>
              </c:pt>
              <c:pt idx="155">
                <c:v>175</c:v>
              </c:pt>
              <c:pt idx="156">
                <c:v>176</c:v>
              </c:pt>
              <c:pt idx="157">
                <c:v>177</c:v>
              </c:pt>
              <c:pt idx="158">
                <c:v>178</c:v>
              </c:pt>
              <c:pt idx="159">
                <c:v>179</c:v>
              </c:pt>
              <c:pt idx="160">
                <c:v>180</c:v>
              </c:pt>
            </c:numLit>
          </c:cat>
          <c:val>
            <c:numLit>
              <c:formatCode>General</c:formatCode>
              <c:ptCount val="161"/>
              <c:pt idx="0">
                <c:v>3.7319002836244212E-5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4.4782803403493058E-4</c:v>
              </c:pt>
              <c:pt idx="16">
                <c:v>9.7029407374234959E-4</c:v>
              </c:pt>
              <c:pt idx="17">
                <c:v>2.4257351843558739E-3</c:v>
              </c:pt>
              <c:pt idx="18">
                <c:v>5.8590834452903421E-3</c:v>
              </c:pt>
              <c:pt idx="19">
                <c:v>1.4741006120316464E-2</c:v>
              </c:pt>
              <c:pt idx="20">
                <c:v>2.3100462755635168E-2</c:v>
              </c:pt>
              <c:pt idx="21">
                <c:v>2.9817883266159129E-2</c:v>
              </c:pt>
              <c:pt idx="22">
                <c:v>3.4296163606508431E-2</c:v>
              </c:pt>
              <c:pt idx="23">
                <c:v>3.8363934915659051E-2</c:v>
              </c:pt>
              <c:pt idx="24">
                <c:v>3.7953425884460365E-2</c:v>
              </c:pt>
              <c:pt idx="25">
                <c:v>4.3439319301388266E-2</c:v>
              </c:pt>
              <c:pt idx="26">
                <c:v>4.2506344230482163E-2</c:v>
              </c:pt>
              <c:pt idx="27">
                <c:v>4.0677713091506196E-2</c:v>
              </c:pt>
              <c:pt idx="28">
                <c:v>4.2879534258844602E-2</c:v>
              </c:pt>
              <c:pt idx="29">
                <c:v>3.619943275115689E-2</c:v>
              </c:pt>
              <c:pt idx="30">
                <c:v>3.5341095685923272E-2</c:v>
              </c:pt>
              <c:pt idx="31">
                <c:v>3.3773697566801014E-2</c:v>
              </c:pt>
              <c:pt idx="32">
                <c:v>3.3027317510076128E-2</c:v>
              </c:pt>
              <c:pt idx="33">
                <c:v>3.2915360501567396E-2</c:v>
              </c:pt>
              <c:pt idx="34">
                <c:v>3.052694432004777E-2</c:v>
              </c:pt>
              <c:pt idx="35">
                <c:v>3.2878041498731157E-2</c:v>
              </c:pt>
              <c:pt idx="36">
                <c:v>2.8287804149873117E-2</c:v>
              </c:pt>
              <c:pt idx="37">
                <c:v>2.6795044036423347E-2</c:v>
              </c:pt>
              <c:pt idx="38">
                <c:v>2.4854455888938646E-2</c:v>
              </c:pt>
              <c:pt idx="39">
                <c:v>2.6496492013733393E-2</c:v>
              </c:pt>
              <c:pt idx="40">
                <c:v>2.373488580385132E-2</c:v>
              </c:pt>
              <c:pt idx="41">
                <c:v>2.5153007911628601E-2</c:v>
              </c:pt>
              <c:pt idx="42">
                <c:v>2.1122555605314227E-2</c:v>
              </c:pt>
              <c:pt idx="43">
                <c:v>2.1794297656366621E-2</c:v>
              </c:pt>
              <c:pt idx="44">
                <c:v>1.8883415435139574E-2</c:v>
              </c:pt>
              <c:pt idx="45">
                <c:v>1.8920734437975817E-2</c:v>
              </c:pt>
              <c:pt idx="46">
                <c:v>1.9629795491864457E-2</c:v>
              </c:pt>
              <c:pt idx="47">
                <c:v>1.6756232273473653E-2</c:v>
              </c:pt>
              <c:pt idx="48">
                <c:v>1.5860576205403792E-2</c:v>
              </c:pt>
              <c:pt idx="49">
                <c:v>1.4442454097626511E-2</c:v>
              </c:pt>
              <c:pt idx="50">
                <c:v>1.3136288998357963E-2</c:v>
              </c:pt>
              <c:pt idx="51">
                <c:v>1.2501865950141812E-2</c:v>
              </c:pt>
              <c:pt idx="52">
                <c:v>1.1755485893416929E-2</c:v>
              </c:pt>
              <c:pt idx="53">
                <c:v>8.6206896551724137E-3</c:v>
              </c:pt>
              <c:pt idx="54">
                <c:v>7.575757575757576E-3</c:v>
              </c:pt>
              <c:pt idx="55">
                <c:v>6.5308254963427374E-3</c:v>
              </c:pt>
              <c:pt idx="56">
                <c:v>5.523212419764144E-3</c:v>
              </c:pt>
              <c:pt idx="57">
                <c:v>4.5155993431855498E-3</c:v>
              </c:pt>
              <c:pt idx="58">
                <c:v>3.8065382892969101E-3</c:v>
              </c:pt>
              <c:pt idx="59">
                <c:v>3.4333482609344677E-3</c:v>
              </c:pt>
              <c:pt idx="60">
                <c:v>2.5750111957008508E-3</c:v>
              </c:pt>
              <c:pt idx="61">
                <c:v>2.5750111957008508E-3</c:v>
              </c:pt>
              <c:pt idx="62">
                <c:v>2.5376921928646065E-3</c:v>
              </c:pt>
              <c:pt idx="63">
                <c:v>2.3510971786833857E-3</c:v>
              </c:pt>
              <c:pt idx="64">
                <c:v>2.1271831616659202E-3</c:v>
              </c:pt>
              <c:pt idx="65">
                <c:v>1.4181221077772801E-3</c:v>
              </c:pt>
              <c:pt idx="66">
                <c:v>1.6047171219585013E-3</c:v>
              </c:pt>
              <c:pt idx="67">
                <c:v>1.4554411106135244E-3</c:v>
              </c:pt>
              <c:pt idx="68">
                <c:v>1.1568890879235707E-3</c:v>
              </c:pt>
              <c:pt idx="69">
                <c:v>1.1942080907598148E-3</c:v>
              </c:pt>
              <c:pt idx="70">
                <c:v>1.0076130765785938E-3</c:v>
              </c:pt>
              <c:pt idx="71">
                <c:v>6.7174205105239584E-4</c:v>
              </c:pt>
              <c:pt idx="72">
                <c:v>7.836990595611285E-4</c:v>
              </c:pt>
              <c:pt idx="73">
                <c:v>8.9565606806986115E-4</c:v>
              </c:pt>
              <c:pt idx="74">
                <c:v>5.2246603970741907E-4</c:v>
              </c:pt>
              <c:pt idx="75">
                <c:v>5.5978504254366318E-4</c:v>
              </c:pt>
              <c:pt idx="76">
                <c:v>3.3587102552619792E-4</c:v>
              </c:pt>
              <c:pt idx="77">
                <c:v>4.851470368711748E-4</c:v>
              </c:pt>
              <c:pt idx="78">
                <c:v>4.4782803403493058E-4</c:v>
              </c:pt>
              <c:pt idx="79">
                <c:v>1.4927601134497685E-4</c:v>
              </c:pt>
              <c:pt idx="80">
                <c:v>2.6123301985370953E-4</c:v>
              </c:pt>
              <c:pt idx="81">
                <c:v>3.7319002836244214E-4</c:v>
              </c:pt>
              <c:pt idx="82">
                <c:v>1.4927601134497685E-4</c:v>
              </c:pt>
              <c:pt idx="83">
                <c:v>1.4927601134497685E-4</c:v>
              </c:pt>
              <c:pt idx="84">
                <c:v>3.7319002836244212E-5</c:v>
              </c:pt>
              <c:pt idx="85">
                <c:v>7.4638005672488425E-5</c:v>
              </c:pt>
              <c:pt idx="86">
                <c:v>1.1195700850873264E-4</c:v>
              </c:pt>
              <c:pt idx="87">
                <c:v>1.8659501418122107E-4</c:v>
              </c:pt>
              <c:pt idx="88">
                <c:v>3.7319002836244212E-5</c:v>
              </c:pt>
              <c:pt idx="89">
                <c:v>1.8659501418122107E-4</c:v>
              </c:pt>
              <c:pt idx="90">
                <c:v>7.4638005672488425E-5</c:v>
              </c:pt>
              <c:pt idx="91">
                <c:v>1.4927601134497685E-4</c:v>
              </c:pt>
              <c:pt idx="92">
                <c:v>7.4638005672488425E-5</c:v>
              </c:pt>
              <c:pt idx="93">
                <c:v>3.7319002836244212E-5</c:v>
              </c:pt>
              <c:pt idx="94">
                <c:v>7.4638005672488425E-5</c:v>
              </c:pt>
              <c:pt idx="95">
                <c:v>0</c:v>
              </c:pt>
              <c:pt idx="96">
                <c:v>0</c:v>
              </c:pt>
              <c:pt idx="97">
                <c:v>7.4638005672488425E-5</c:v>
              </c:pt>
              <c:pt idx="98">
                <c:v>3.7319002836244212E-5</c:v>
              </c:pt>
              <c:pt idx="99">
                <c:v>7.4638005672488425E-5</c:v>
              </c:pt>
              <c:pt idx="100">
                <c:v>3.7319002836244212E-5</c:v>
              </c:pt>
              <c:pt idx="101">
                <c:v>0</c:v>
              </c:pt>
              <c:pt idx="102">
                <c:v>3.7319002836244212E-5</c:v>
              </c:pt>
              <c:pt idx="103">
                <c:v>3.7319002836244212E-5</c:v>
              </c:pt>
              <c:pt idx="104">
                <c:v>0</c:v>
              </c:pt>
              <c:pt idx="105">
                <c:v>0</c:v>
              </c:pt>
              <c:pt idx="106">
                <c:v>3.7319002836244212E-5</c:v>
              </c:pt>
              <c:pt idx="107">
                <c:v>3.7319002836244212E-5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3.7319002836244212E-5</c:v>
              </c:pt>
              <c:pt idx="113">
                <c:v>0</c:v>
              </c:pt>
              <c:pt idx="114">
                <c:v>3.7319002836244212E-5</c:v>
              </c:pt>
              <c:pt idx="115">
                <c:v>0</c:v>
              </c:pt>
              <c:pt idx="116">
                <c:v>0</c:v>
              </c:pt>
              <c:pt idx="117">
                <c:v>3.7319002836244212E-5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3.7319002836244212E-5</c:v>
              </c:pt>
              <c:pt idx="122">
                <c:v>3.7319002836244212E-5</c:v>
              </c:pt>
              <c:pt idx="123">
                <c:v>0</c:v>
              </c:pt>
              <c:pt idx="124">
                <c:v>3.7319002836244212E-5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3.7319002836244212E-5</c:v>
              </c:pt>
              <c:pt idx="129">
                <c:v>0</c:v>
              </c:pt>
              <c:pt idx="130">
                <c:v>0</c:v>
              </c:pt>
              <c:pt idx="131">
                <c:v>3.7319002836244212E-5</c:v>
              </c:pt>
              <c:pt idx="132">
                <c:v>3.7319002836244212E-5</c:v>
              </c:pt>
              <c:pt idx="133">
                <c:v>3.7319002836244212E-5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3.7319002836244212E-5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3.7319002836244212E-5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3.7319002836244212E-5</c:v>
              </c:pt>
              <c:pt idx="159">
                <c:v>0</c:v>
              </c:pt>
              <c:pt idx="16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89D-425E-A4BD-3464806A0AD9}"/>
            </c:ext>
          </c:extLst>
        </c:ser>
        <c:ser>
          <c:idx val="2"/>
          <c:order val="1"/>
          <c:tx>
            <c:v>Perimeter</c:v>
          </c:tx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61"/>
              <c:pt idx="0">
                <c:v>20</c:v>
              </c:pt>
              <c:pt idx="1">
                <c:v>21</c:v>
              </c:pt>
              <c:pt idx="2">
                <c:v>22</c:v>
              </c:pt>
              <c:pt idx="3">
                <c:v>23</c:v>
              </c:pt>
              <c:pt idx="4">
                <c:v>24</c:v>
              </c:pt>
              <c:pt idx="5">
                <c:v>25</c:v>
              </c:pt>
              <c:pt idx="6">
                <c:v>26</c:v>
              </c:pt>
              <c:pt idx="7">
                <c:v>27</c:v>
              </c:pt>
              <c:pt idx="8">
                <c:v>28</c:v>
              </c:pt>
              <c:pt idx="9">
                <c:v>29</c:v>
              </c:pt>
              <c:pt idx="10">
                <c:v>30</c:v>
              </c:pt>
              <c:pt idx="11">
                <c:v>31</c:v>
              </c:pt>
              <c:pt idx="12">
                <c:v>32</c:v>
              </c:pt>
              <c:pt idx="13">
                <c:v>33</c:v>
              </c:pt>
              <c:pt idx="14">
                <c:v>34</c:v>
              </c:pt>
              <c:pt idx="15">
                <c:v>35</c:v>
              </c:pt>
              <c:pt idx="16">
                <c:v>36</c:v>
              </c:pt>
              <c:pt idx="17">
                <c:v>37</c:v>
              </c:pt>
              <c:pt idx="18">
                <c:v>38</c:v>
              </c:pt>
              <c:pt idx="19">
                <c:v>39</c:v>
              </c:pt>
              <c:pt idx="20">
                <c:v>40</c:v>
              </c:pt>
              <c:pt idx="21">
                <c:v>41</c:v>
              </c:pt>
              <c:pt idx="22">
                <c:v>42</c:v>
              </c:pt>
              <c:pt idx="23">
                <c:v>43</c:v>
              </c:pt>
              <c:pt idx="24">
                <c:v>44</c:v>
              </c:pt>
              <c:pt idx="25">
                <c:v>45</c:v>
              </c:pt>
              <c:pt idx="26">
                <c:v>46</c:v>
              </c:pt>
              <c:pt idx="27">
                <c:v>47</c:v>
              </c:pt>
              <c:pt idx="28">
                <c:v>48</c:v>
              </c:pt>
              <c:pt idx="29">
                <c:v>49</c:v>
              </c:pt>
              <c:pt idx="30">
                <c:v>50</c:v>
              </c:pt>
              <c:pt idx="31">
                <c:v>51</c:v>
              </c:pt>
              <c:pt idx="32">
                <c:v>52</c:v>
              </c:pt>
              <c:pt idx="33">
                <c:v>53</c:v>
              </c:pt>
              <c:pt idx="34">
                <c:v>54</c:v>
              </c:pt>
              <c:pt idx="35">
                <c:v>55</c:v>
              </c:pt>
              <c:pt idx="36">
                <c:v>56</c:v>
              </c:pt>
              <c:pt idx="37">
                <c:v>57</c:v>
              </c:pt>
              <c:pt idx="38">
                <c:v>58</c:v>
              </c:pt>
              <c:pt idx="39">
                <c:v>59</c:v>
              </c:pt>
              <c:pt idx="40">
                <c:v>60</c:v>
              </c:pt>
              <c:pt idx="41">
                <c:v>61</c:v>
              </c:pt>
              <c:pt idx="42">
                <c:v>62</c:v>
              </c:pt>
              <c:pt idx="43">
                <c:v>63</c:v>
              </c:pt>
              <c:pt idx="44">
                <c:v>64</c:v>
              </c:pt>
              <c:pt idx="45">
                <c:v>65</c:v>
              </c:pt>
              <c:pt idx="46">
                <c:v>66</c:v>
              </c:pt>
              <c:pt idx="47">
                <c:v>67</c:v>
              </c:pt>
              <c:pt idx="48">
                <c:v>68</c:v>
              </c:pt>
              <c:pt idx="49">
                <c:v>69</c:v>
              </c:pt>
              <c:pt idx="50">
                <c:v>70</c:v>
              </c:pt>
              <c:pt idx="51">
                <c:v>71</c:v>
              </c:pt>
              <c:pt idx="52">
                <c:v>72</c:v>
              </c:pt>
              <c:pt idx="53">
                <c:v>73</c:v>
              </c:pt>
              <c:pt idx="54">
                <c:v>74</c:v>
              </c:pt>
              <c:pt idx="55">
                <c:v>75</c:v>
              </c:pt>
              <c:pt idx="56">
                <c:v>76</c:v>
              </c:pt>
              <c:pt idx="57">
                <c:v>77</c:v>
              </c:pt>
              <c:pt idx="58">
                <c:v>78</c:v>
              </c:pt>
              <c:pt idx="59">
                <c:v>79</c:v>
              </c:pt>
              <c:pt idx="60">
                <c:v>80</c:v>
              </c:pt>
              <c:pt idx="61">
                <c:v>81</c:v>
              </c:pt>
              <c:pt idx="62">
                <c:v>82</c:v>
              </c:pt>
              <c:pt idx="63">
                <c:v>83</c:v>
              </c:pt>
              <c:pt idx="64">
                <c:v>84</c:v>
              </c:pt>
              <c:pt idx="65">
                <c:v>85</c:v>
              </c:pt>
              <c:pt idx="66">
                <c:v>86</c:v>
              </c:pt>
              <c:pt idx="67">
                <c:v>87</c:v>
              </c:pt>
              <c:pt idx="68">
                <c:v>88</c:v>
              </c:pt>
              <c:pt idx="69">
                <c:v>89</c:v>
              </c:pt>
              <c:pt idx="70">
                <c:v>90</c:v>
              </c:pt>
              <c:pt idx="71">
                <c:v>91</c:v>
              </c:pt>
              <c:pt idx="72">
                <c:v>92</c:v>
              </c:pt>
              <c:pt idx="73">
                <c:v>93</c:v>
              </c:pt>
              <c:pt idx="74">
                <c:v>94</c:v>
              </c:pt>
              <c:pt idx="75">
                <c:v>95</c:v>
              </c:pt>
              <c:pt idx="76">
                <c:v>96</c:v>
              </c:pt>
              <c:pt idx="77">
                <c:v>97</c:v>
              </c:pt>
              <c:pt idx="78">
                <c:v>98</c:v>
              </c:pt>
              <c:pt idx="79">
                <c:v>99</c:v>
              </c:pt>
              <c:pt idx="80">
                <c:v>100</c:v>
              </c:pt>
              <c:pt idx="81">
                <c:v>101</c:v>
              </c:pt>
              <c:pt idx="82">
                <c:v>102</c:v>
              </c:pt>
              <c:pt idx="83">
                <c:v>103</c:v>
              </c:pt>
              <c:pt idx="84">
                <c:v>104</c:v>
              </c:pt>
              <c:pt idx="85">
                <c:v>105</c:v>
              </c:pt>
              <c:pt idx="86">
                <c:v>106</c:v>
              </c:pt>
              <c:pt idx="87">
                <c:v>107</c:v>
              </c:pt>
              <c:pt idx="88">
                <c:v>108</c:v>
              </c:pt>
              <c:pt idx="89">
                <c:v>109</c:v>
              </c:pt>
              <c:pt idx="90">
                <c:v>110</c:v>
              </c:pt>
              <c:pt idx="91">
                <c:v>111</c:v>
              </c:pt>
              <c:pt idx="92">
                <c:v>112</c:v>
              </c:pt>
              <c:pt idx="93">
                <c:v>113</c:v>
              </c:pt>
              <c:pt idx="94">
                <c:v>114</c:v>
              </c:pt>
              <c:pt idx="95">
                <c:v>115</c:v>
              </c:pt>
              <c:pt idx="96">
                <c:v>116</c:v>
              </c:pt>
              <c:pt idx="97">
                <c:v>117</c:v>
              </c:pt>
              <c:pt idx="98">
                <c:v>118</c:v>
              </c:pt>
              <c:pt idx="99">
                <c:v>119</c:v>
              </c:pt>
              <c:pt idx="100">
                <c:v>120</c:v>
              </c:pt>
              <c:pt idx="101">
                <c:v>121</c:v>
              </c:pt>
              <c:pt idx="102">
                <c:v>122</c:v>
              </c:pt>
              <c:pt idx="103">
                <c:v>123</c:v>
              </c:pt>
              <c:pt idx="104">
                <c:v>124</c:v>
              </c:pt>
              <c:pt idx="105">
                <c:v>125</c:v>
              </c:pt>
              <c:pt idx="106">
                <c:v>126</c:v>
              </c:pt>
              <c:pt idx="107">
                <c:v>127</c:v>
              </c:pt>
              <c:pt idx="108">
                <c:v>128</c:v>
              </c:pt>
              <c:pt idx="109">
                <c:v>129</c:v>
              </c:pt>
              <c:pt idx="110">
                <c:v>130</c:v>
              </c:pt>
              <c:pt idx="111">
                <c:v>131</c:v>
              </c:pt>
              <c:pt idx="112">
                <c:v>132</c:v>
              </c:pt>
              <c:pt idx="113">
                <c:v>133</c:v>
              </c:pt>
              <c:pt idx="114">
                <c:v>134</c:v>
              </c:pt>
              <c:pt idx="115">
                <c:v>135</c:v>
              </c:pt>
              <c:pt idx="116">
                <c:v>136</c:v>
              </c:pt>
              <c:pt idx="117">
                <c:v>137</c:v>
              </c:pt>
              <c:pt idx="118">
                <c:v>138</c:v>
              </c:pt>
              <c:pt idx="119">
                <c:v>139</c:v>
              </c:pt>
              <c:pt idx="120">
                <c:v>140</c:v>
              </c:pt>
              <c:pt idx="121">
                <c:v>141</c:v>
              </c:pt>
              <c:pt idx="122">
                <c:v>142</c:v>
              </c:pt>
              <c:pt idx="123">
                <c:v>143</c:v>
              </c:pt>
              <c:pt idx="124">
                <c:v>144</c:v>
              </c:pt>
              <c:pt idx="125">
                <c:v>145</c:v>
              </c:pt>
              <c:pt idx="126">
                <c:v>146</c:v>
              </c:pt>
              <c:pt idx="127">
                <c:v>147</c:v>
              </c:pt>
              <c:pt idx="128">
                <c:v>148</c:v>
              </c:pt>
              <c:pt idx="129">
                <c:v>149</c:v>
              </c:pt>
              <c:pt idx="130">
                <c:v>150</c:v>
              </c:pt>
              <c:pt idx="131">
                <c:v>151</c:v>
              </c:pt>
              <c:pt idx="132">
                <c:v>152</c:v>
              </c:pt>
              <c:pt idx="133">
                <c:v>153</c:v>
              </c:pt>
              <c:pt idx="134">
                <c:v>154</c:v>
              </c:pt>
              <c:pt idx="135">
                <c:v>155</c:v>
              </c:pt>
              <c:pt idx="136">
                <c:v>156</c:v>
              </c:pt>
              <c:pt idx="137">
                <c:v>157</c:v>
              </c:pt>
              <c:pt idx="138">
                <c:v>158</c:v>
              </c:pt>
              <c:pt idx="139">
                <c:v>159</c:v>
              </c:pt>
              <c:pt idx="140">
                <c:v>160</c:v>
              </c:pt>
              <c:pt idx="141">
                <c:v>161</c:v>
              </c:pt>
              <c:pt idx="142">
                <c:v>162</c:v>
              </c:pt>
              <c:pt idx="143">
                <c:v>163</c:v>
              </c:pt>
              <c:pt idx="144">
                <c:v>164</c:v>
              </c:pt>
              <c:pt idx="145">
                <c:v>165</c:v>
              </c:pt>
              <c:pt idx="146">
                <c:v>166</c:v>
              </c:pt>
              <c:pt idx="147">
                <c:v>167</c:v>
              </c:pt>
              <c:pt idx="148">
                <c:v>168</c:v>
              </c:pt>
              <c:pt idx="149">
                <c:v>169</c:v>
              </c:pt>
              <c:pt idx="150">
                <c:v>170</c:v>
              </c:pt>
              <c:pt idx="151">
                <c:v>171</c:v>
              </c:pt>
              <c:pt idx="152">
                <c:v>172</c:v>
              </c:pt>
              <c:pt idx="153">
                <c:v>173</c:v>
              </c:pt>
              <c:pt idx="154">
                <c:v>174</c:v>
              </c:pt>
              <c:pt idx="155">
                <c:v>175</c:v>
              </c:pt>
              <c:pt idx="156">
                <c:v>176</c:v>
              </c:pt>
              <c:pt idx="157">
                <c:v>177</c:v>
              </c:pt>
              <c:pt idx="158">
                <c:v>178</c:v>
              </c:pt>
              <c:pt idx="159">
                <c:v>179</c:v>
              </c:pt>
              <c:pt idx="160">
                <c:v>180</c:v>
              </c:pt>
            </c:numLit>
          </c:cat>
          <c:val>
            <c:numLit>
              <c:formatCode>General</c:formatCode>
              <c:ptCount val="161"/>
              <c:pt idx="0">
                <c:v>3.7320395596193317E-5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3.7320395596193317E-5</c:v>
              </c:pt>
              <c:pt idx="16">
                <c:v>1.8660197798096661E-4</c:v>
              </c:pt>
              <c:pt idx="17">
                <c:v>4.8516514275051315E-4</c:v>
              </c:pt>
              <c:pt idx="18">
                <c:v>1.3435342414629596E-3</c:v>
              </c:pt>
              <c:pt idx="19">
                <c:v>4.3291658891584251E-3</c:v>
              </c:pt>
              <c:pt idx="20">
                <c:v>9.628662063817876E-3</c:v>
              </c:pt>
              <c:pt idx="21">
                <c:v>1.6495614853517446E-2</c:v>
              </c:pt>
              <c:pt idx="22">
                <c:v>2.0227654413136779E-2</c:v>
              </c:pt>
              <c:pt idx="23">
                <c:v>2.6572121664489644E-2</c:v>
              </c:pt>
              <c:pt idx="24">
                <c:v>3.5902220563537972E-2</c:v>
              </c:pt>
              <c:pt idx="25">
                <c:v>3.5305094233998878E-2</c:v>
              </c:pt>
              <c:pt idx="26">
                <c:v>3.5081171860421721E-2</c:v>
              </c:pt>
              <c:pt idx="27">
                <c:v>4.1686881880947935E-2</c:v>
              </c:pt>
              <c:pt idx="28">
                <c:v>4.0940473969024074E-2</c:v>
              </c:pt>
              <c:pt idx="29">
                <c:v>4.026870684829259E-2</c:v>
              </c:pt>
              <c:pt idx="30">
                <c:v>3.5230453442806495E-2</c:v>
              </c:pt>
              <c:pt idx="31">
                <c:v>3.381227841015115E-2</c:v>
              </c:pt>
              <c:pt idx="32">
                <c:v>3.0266840828512782E-2</c:v>
              </c:pt>
              <c:pt idx="33">
                <c:v>3.3476394849785408E-2</c:v>
              </c:pt>
              <c:pt idx="34">
                <c:v>3.101324874043665E-2</c:v>
              </c:pt>
              <c:pt idx="35">
                <c:v>3.2132860608322447E-2</c:v>
              </c:pt>
              <c:pt idx="36">
                <c:v>3.0117559246128009E-2</c:v>
              </c:pt>
              <c:pt idx="37">
                <c:v>2.7878335510356411E-2</c:v>
              </c:pt>
              <c:pt idx="38">
                <c:v>2.6870684829259191E-2</c:v>
              </c:pt>
              <c:pt idx="39">
                <c:v>2.4183616346333273E-2</c:v>
              </c:pt>
              <c:pt idx="40">
                <c:v>2.5676432170181004E-2</c:v>
              </c:pt>
              <c:pt idx="41">
                <c:v>2.3138645269639858E-2</c:v>
              </c:pt>
              <c:pt idx="42">
                <c:v>2.5116626236238105E-2</c:v>
              </c:pt>
              <c:pt idx="43">
                <c:v>2.1757790632580706E-2</c:v>
              </c:pt>
              <c:pt idx="44">
                <c:v>2.1197984698637807E-2</c:v>
              </c:pt>
              <c:pt idx="45">
                <c:v>2.0041052435155814E-2</c:v>
              </c:pt>
              <c:pt idx="46">
                <c:v>1.9070722149654787E-2</c:v>
              </c:pt>
              <c:pt idx="47">
                <c:v>1.8249673446538533E-2</c:v>
              </c:pt>
              <c:pt idx="48">
                <c:v>1.5898488523978353E-2</c:v>
              </c:pt>
              <c:pt idx="49">
                <c:v>1.7689867512595634E-2</c:v>
              </c:pt>
              <c:pt idx="50">
                <c:v>1.7764508303788021E-2</c:v>
              </c:pt>
              <c:pt idx="51">
                <c:v>1.6159731293151708E-2</c:v>
              </c:pt>
              <c:pt idx="52">
                <c:v>1.5338682590035454E-2</c:v>
              </c:pt>
              <c:pt idx="53">
                <c:v>1.2651614107109535E-2</c:v>
              </c:pt>
              <c:pt idx="54">
                <c:v>1.1905206195185669E-2</c:v>
              </c:pt>
              <c:pt idx="55">
                <c:v>1.2390371337936181E-2</c:v>
              </c:pt>
              <c:pt idx="56">
                <c:v>1.0710953536107484E-2</c:v>
              </c:pt>
              <c:pt idx="57">
                <c:v>9.9645456241836163E-3</c:v>
              </c:pt>
              <c:pt idx="58">
                <c:v>9.2181377122597507E-3</c:v>
              </c:pt>
              <c:pt idx="59">
                <c:v>7.0908751632767306E-3</c:v>
              </c:pt>
              <c:pt idx="60">
                <c:v>6.2325060645642841E-3</c:v>
              </c:pt>
              <c:pt idx="61">
                <c:v>4.9636126142937114E-3</c:v>
              </c:pt>
              <c:pt idx="62">
                <c:v>4.8516514275051313E-3</c:v>
              </c:pt>
              <c:pt idx="63">
                <c:v>4.1052435155812649E-3</c:v>
              </c:pt>
              <c:pt idx="64">
                <c:v>3.3215152080612056E-3</c:v>
              </c:pt>
              <c:pt idx="65">
                <c:v>3.2841948124650122E-3</c:v>
              </c:pt>
              <c:pt idx="66">
                <c:v>2.7243888785221122E-3</c:v>
              </c:pt>
              <c:pt idx="67">
                <c:v>2.5004665049449524E-3</c:v>
              </c:pt>
              <c:pt idx="68">
                <c:v>2.3885053181563723E-3</c:v>
              </c:pt>
              <c:pt idx="69">
                <c:v>2.2019033401754059E-3</c:v>
              </c:pt>
              <c:pt idx="70">
                <c:v>1.8286993842134727E-3</c:v>
              </c:pt>
              <c:pt idx="71">
                <c:v>1.530136219443926E-3</c:v>
              </c:pt>
              <c:pt idx="72">
                <c:v>1.3062138458667662E-3</c:v>
              </c:pt>
              <c:pt idx="73">
                <c:v>1.4181750326553461E-3</c:v>
              </c:pt>
              <c:pt idx="74">
                <c:v>1.3435342414629596E-3</c:v>
              </c:pt>
              <c:pt idx="75">
                <c:v>1.3435342414629596E-3</c:v>
              </c:pt>
              <c:pt idx="76">
                <c:v>9.3300988990483304E-4</c:v>
              </c:pt>
              <c:pt idx="77">
                <c:v>7.0908751632767306E-4</c:v>
              </c:pt>
              <c:pt idx="78">
                <c:v>7.0908751632767306E-4</c:v>
              </c:pt>
              <c:pt idx="79">
                <c:v>8.5836909871244631E-4</c:v>
              </c:pt>
              <c:pt idx="80">
                <c:v>5.5980593394289982E-4</c:v>
              </c:pt>
              <c:pt idx="81">
                <c:v>5.2248553834670646E-4</c:v>
              </c:pt>
              <c:pt idx="82">
                <c:v>5.2248553834670646E-4</c:v>
              </c:pt>
              <c:pt idx="83">
                <c:v>7.4640791192386643E-4</c:v>
              </c:pt>
              <c:pt idx="84">
                <c:v>2.9856316476954654E-4</c:v>
              </c:pt>
              <c:pt idx="85">
                <c:v>1.4928158238477327E-4</c:v>
              </c:pt>
              <c:pt idx="86">
                <c:v>3.358835603657399E-4</c:v>
              </c:pt>
              <c:pt idx="87">
                <c:v>2.2392237357715992E-4</c:v>
              </c:pt>
              <c:pt idx="88">
                <c:v>2.2392237357715992E-4</c:v>
              </c:pt>
              <c:pt idx="89">
                <c:v>1.8660197798096661E-4</c:v>
              </c:pt>
              <c:pt idx="90">
                <c:v>3.358835603657399E-4</c:v>
              </c:pt>
              <c:pt idx="91">
                <c:v>2.6124276917335323E-4</c:v>
              </c:pt>
              <c:pt idx="92">
                <c:v>2.9856316476954654E-4</c:v>
              </c:pt>
              <c:pt idx="93">
                <c:v>3.7320395596193317E-5</c:v>
              </c:pt>
              <c:pt idx="94">
                <c:v>7.4640791192386635E-5</c:v>
              </c:pt>
              <c:pt idx="95">
                <c:v>7.4640791192386635E-5</c:v>
              </c:pt>
              <c:pt idx="96">
                <c:v>1.8660197798096661E-4</c:v>
              </c:pt>
              <c:pt idx="97">
                <c:v>1.1196118678857996E-4</c:v>
              </c:pt>
              <c:pt idx="98">
                <c:v>1.1196118678857996E-4</c:v>
              </c:pt>
              <c:pt idx="99">
                <c:v>1.4928158238477327E-4</c:v>
              </c:pt>
              <c:pt idx="100">
                <c:v>1.1196118678857996E-4</c:v>
              </c:pt>
              <c:pt idx="101">
                <c:v>7.4640791192386635E-5</c:v>
              </c:pt>
              <c:pt idx="102">
                <c:v>0</c:v>
              </c:pt>
              <c:pt idx="103">
                <c:v>3.7320395596193317E-5</c:v>
              </c:pt>
              <c:pt idx="104">
                <c:v>3.7320395596193317E-5</c:v>
              </c:pt>
              <c:pt idx="105">
                <c:v>1.1196118678857996E-4</c:v>
              </c:pt>
              <c:pt idx="106">
                <c:v>1.1196118678857996E-4</c:v>
              </c:pt>
              <c:pt idx="107">
                <c:v>7.4640791192386635E-5</c:v>
              </c:pt>
              <c:pt idx="108">
                <c:v>3.7320395596193317E-5</c:v>
              </c:pt>
              <c:pt idx="109">
                <c:v>0</c:v>
              </c:pt>
              <c:pt idx="110">
                <c:v>3.7320395596193317E-5</c:v>
              </c:pt>
              <c:pt idx="111">
                <c:v>0</c:v>
              </c:pt>
              <c:pt idx="112">
                <c:v>1.1196118678857996E-4</c:v>
              </c:pt>
              <c:pt idx="113">
                <c:v>1.1196118678857996E-4</c:v>
              </c:pt>
              <c:pt idx="114">
                <c:v>0</c:v>
              </c:pt>
              <c:pt idx="115">
                <c:v>3.7320395596193317E-5</c:v>
              </c:pt>
              <c:pt idx="116">
                <c:v>7.4640791192386635E-5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3.7320395596193317E-5</c:v>
              </c:pt>
              <c:pt idx="121">
                <c:v>7.4640791192386635E-5</c:v>
              </c:pt>
              <c:pt idx="122">
                <c:v>0</c:v>
              </c:pt>
              <c:pt idx="123">
                <c:v>3.7320395596193317E-5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3.7320395596193317E-5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3.7320395596193317E-5</c:v>
              </c:pt>
              <c:pt idx="135">
                <c:v>0</c:v>
              </c:pt>
              <c:pt idx="136">
                <c:v>0</c:v>
              </c:pt>
              <c:pt idx="137">
                <c:v>7.4640791192386635E-5</c:v>
              </c:pt>
              <c:pt idx="138">
                <c:v>3.7320395596193317E-5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3.7320395596193317E-5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3.7320395596193317E-5</c:v>
              </c:pt>
              <c:pt idx="148">
                <c:v>0</c:v>
              </c:pt>
              <c:pt idx="149">
                <c:v>3.7320395596193317E-5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3.7320395596193317E-5</c:v>
              </c:pt>
              <c:pt idx="156">
                <c:v>3.7320395596193317E-5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89D-425E-A4BD-3464806A0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726702527"/>
        <c:axId val="726707807"/>
      </c:lineChart>
      <c:catAx>
        <c:axId val="7267025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cap="none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 cap="none" baseline="0"/>
                  <a:t>Particle size referenced to Diameter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cap="none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707807"/>
        <c:crosses val="autoZero"/>
        <c:auto val="1"/>
        <c:lblAlgn val="ctr"/>
        <c:lblOffset val="100"/>
        <c:noMultiLvlLbl val="0"/>
      </c:catAx>
      <c:valAx>
        <c:axId val="72670780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702527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% population of morphology by size Diameter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 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9"/>
              <c:pt idx="0">
                <c:v>30</c:v>
              </c:pt>
              <c:pt idx="1">
                <c:v>40</c:v>
              </c:pt>
              <c:pt idx="2">
                <c:v>50</c:v>
              </c:pt>
              <c:pt idx="3">
                <c:v>60</c:v>
              </c:pt>
              <c:pt idx="4">
                <c:v>70</c:v>
              </c:pt>
              <c:pt idx="5">
                <c:v>80</c:v>
              </c:pt>
              <c:pt idx="6">
                <c:v>90</c:v>
              </c:pt>
              <c:pt idx="7">
                <c:v>100</c:v>
              </c:pt>
              <c:pt idx="8">
                <c:v>110</c:v>
              </c:pt>
              <c:pt idx="9">
                <c:v>120</c:v>
              </c:pt>
              <c:pt idx="10">
                <c:v>130</c:v>
              </c:pt>
              <c:pt idx="11">
                <c:v>140</c:v>
              </c:pt>
              <c:pt idx="12">
                <c:v>150</c:v>
              </c:pt>
              <c:pt idx="13">
                <c:v>160</c:v>
              </c:pt>
              <c:pt idx="14">
                <c:v>170</c:v>
              </c:pt>
              <c:pt idx="15">
                <c:v>180</c:v>
              </c:pt>
              <c:pt idx="16">
                <c:v>190</c:v>
              </c:pt>
              <c:pt idx="17">
                <c:v>200</c:v>
              </c:pt>
              <c:pt idx="18">
                <c:v>210</c:v>
              </c:pt>
            </c:numLit>
          </c:cat>
          <c:val>
            <c:numLit>
              <c:formatCode>General</c:formatCode>
              <c:ptCount val="19"/>
              <c:pt idx="0">
                <c:v>0</c:v>
              </c:pt>
              <c:pt idx="1">
                <c:v>0.99921507064364212</c:v>
              </c:pt>
              <c:pt idx="2">
                <c:v>0.98816278614752495</c:v>
              </c:pt>
              <c:pt idx="3">
                <c:v>0.76332866776943631</c:v>
              </c:pt>
              <c:pt idx="4">
                <c:v>0.23814308681672025</c:v>
              </c:pt>
              <c:pt idx="5">
                <c:v>5.2484645449469569E-2</c:v>
              </c:pt>
              <c:pt idx="6">
                <c:v>5.5674518201284794E-2</c:v>
              </c:pt>
              <c:pt idx="7">
                <c:v>5.8394160583941604E-2</c:v>
              </c:pt>
              <c:pt idx="8">
                <c:v>2.7027027027027029E-2</c:v>
              </c:pt>
              <c:pt idx="9">
                <c:v>6.6666666666666666E-2</c:v>
              </c:pt>
              <c:pt idx="10">
                <c:v>0.25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35E-4B0B-B667-D2C8D2842140}"/>
            </c:ext>
          </c:extLst>
        </c:ser>
        <c:ser>
          <c:idx val="1"/>
          <c:order val="1"/>
          <c:tx>
            <c:v>Biphasic Split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9"/>
              <c:pt idx="0">
                <c:v>30</c:v>
              </c:pt>
              <c:pt idx="1">
                <c:v>40</c:v>
              </c:pt>
              <c:pt idx="2">
                <c:v>50</c:v>
              </c:pt>
              <c:pt idx="3">
                <c:v>60</c:v>
              </c:pt>
              <c:pt idx="4">
                <c:v>70</c:v>
              </c:pt>
              <c:pt idx="5">
                <c:v>80</c:v>
              </c:pt>
              <c:pt idx="6">
                <c:v>90</c:v>
              </c:pt>
              <c:pt idx="7">
                <c:v>100</c:v>
              </c:pt>
              <c:pt idx="8">
                <c:v>110</c:v>
              </c:pt>
              <c:pt idx="9">
                <c:v>120</c:v>
              </c:pt>
              <c:pt idx="10">
                <c:v>130</c:v>
              </c:pt>
              <c:pt idx="11">
                <c:v>140</c:v>
              </c:pt>
              <c:pt idx="12">
                <c:v>150</c:v>
              </c:pt>
              <c:pt idx="13">
                <c:v>160</c:v>
              </c:pt>
              <c:pt idx="14">
                <c:v>170</c:v>
              </c:pt>
              <c:pt idx="15">
                <c:v>180</c:v>
              </c:pt>
              <c:pt idx="16">
                <c:v>190</c:v>
              </c:pt>
              <c:pt idx="17">
                <c:v>200</c:v>
              </c:pt>
              <c:pt idx="18">
                <c:v>210</c:v>
              </c:pt>
            </c:numLit>
          </c:cat>
          <c:val>
            <c:numLit>
              <c:formatCode>General</c:formatCode>
              <c:ptCount val="19"/>
              <c:pt idx="0">
                <c:v>0</c:v>
              </c:pt>
              <c:pt idx="1">
                <c:v>0</c:v>
              </c:pt>
              <c:pt idx="2">
                <c:v>7.8262570925454898E-4</c:v>
              </c:pt>
              <c:pt idx="3">
                <c:v>1.628705942231836E-2</c:v>
              </c:pt>
              <c:pt idx="4">
                <c:v>3.3561093247588422E-2</c:v>
              </c:pt>
              <c:pt idx="5">
                <c:v>1.3958682300390842E-2</c:v>
              </c:pt>
              <c:pt idx="6">
                <c:v>1.284796573875803E-2</c:v>
              </c:pt>
              <c:pt idx="7">
                <c:v>1.4598540145985401E-2</c:v>
              </c:pt>
              <c:pt idx="8">
                <c:v>2.7027027027027029E-2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35E-4B0B-B667-D2C8D2842140}"/>
            </c:ext>
          </c:extLst>
        </c:ser>
        <c:ser>
          <c:idx val="2"/>
          <c:order val="2"/>
          <c:tx>
            <c:v>Biphasic Dense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9"/>
              <c:pt idx="0">
                <c:v>30</c:v>
              </c:pt>
              <c:pt idx="1">
                <c:v>40</c:v>
              </c:pt>
              <c:pt idx="2">
                <c:v>50</c:v>
              </c:pt>
              <c:pt idx="3">
                <c:v>60</c:v>
              </c:pt>
              <c:pt idx="4">
                <c:v>70</c:v>
              </c:pt>
              <c:pt idx="5">
                <c:v>80</c:v>
              </c:pt>
              <c:pt idx="6">
                <c:v>90</c:v>
              </c:pt>
              <c:pt idx="7">
                <c:v>100</c:v>
              </c:pt>
              <c:pt idx="8">
                <c:v>110</c:v>
              </c:pt>
              <c:pt idx="9">
                <c:v>120</c:v>
              </c:pt>
              <c:pt idx="10">
                <c:v>130</c:v>
              </c:pt>
              <c:pt idx="11">
                <c:v>140</c:v>
              </c:pt>
              <c:pt idx="12">
                <c:v>150</c:v>
              </c:pt>
              <c:pt idx="13">
                <c:v>160</c:v>
              </c:pt>
              <c:pt idx="14">
                <c:v>170</c:v>
              </c:pt>
              <c:pt idx="15">
                <c:v>180</c:v>
              </c:pt>
              <c:pt idx="16">
                <c:v>190</c:v>
              </c:pt>
              <c:pt idx="17">
                <c:v>200</c:v>
              </c:pt>
              <c:pt idx="18">
                <c:v>210</c:v>
              </c:pt>
            </c:numLit>
          </c:cat>
          <c:val>
            <c:numLit>
              <c:formatCode>General</c:formatCode>
              <c:ptCount val="19"/>
              <c:pt idx="0">
                <c:v>0</c:v>
              </c:pt>
              <c:pt idx="1">
                <c:v>7.8492935635792783E-4</c:v>
              </c:pt>
              <c:pt idx="2">
                <c:v>1.1054588143220506E-2</c:v>
              </c:pt>
              <c:pt idx="3">
                <c:v>0.22038427280824532</c:v>
              </c:pt>
              <c:pt idx="4">
                <c:v>0.72829581993569137</c:v>
              </c:pt>
              <c:pt idx="5">
                <c:v>0.93355667225013961</c:v>
              </c:pt>
              <c:pt idx="6">
                <c:v>0.93147751605995721</c:v>
              </c:pt>
              <c:pt idx="7">
                <c:v>0.92700729927007297</c:v>
              </c:pt>
              <c:pt idx="8">
                <c:v>0.94594594594594594</c:v>
              </c:pt>
              <c:pt idx="9">
                <c:v>0.93333333333333335</c:v>
              </c:pt>
              <c:pt idx="10">
                <c:v>0.75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1</c:v>
              </c:pt>
              <c:pt idx="17">
                <c:v>0</c:v>
              </c:pt>
              <c:pt idx="18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2-735E-4B0B-B667-D2C8D2842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7209600"/>
        <c:axId val="1147203360"/>
      </c:barChart>
      <c:catAx>
        <c:axId val="1147209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Diameter in 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03360"/>
        <c:crosses val="autoZero"/>
        <c:auto val="1"/>
        <c:lblAlgn val="ctr"/>
        <c:lblOffset val="100"/>
        <c:noMultiLvlLbl val="0"/>
      </c:catAx>
      <c:valAx>
        <c:axId val="1147203360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% of class /   size range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096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Area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314.15926535897933</c:v>
              </c:pt>
              <c:pt idx="1">
                <c:v>346.36059005827468</c:v>
              </c:pt>
              <c:pt idx="2">
                <c:v>380.13271108436498</c:v>
              </c:pt>
              <c:pt idx="3">
                <c:v>415.47562843725012</c:v>
              </c:pt>
              <c:pt idx="4">
                <c:v>452.38934211693021</c:v>
              </c:pt>
              <c:pt idx="5">
                <c:v>490.87385212340519</c:v>
              </c:pt>
              <c:pt idx="6">
                <c:v>530.92915845667505</c:v>
              </c:pt>
              <c:pt idx="7">
                <c:v>572.55526111673976</c:v>
              </c:pt>
              <c:pt idx="8">
                <c:v>615.75216010359941</c:v>
              </c:pt>
              <c:pt idx="9">
                <c:v>660.51985541725401</c:v>
              </c:pt>
              <c:pt idx="10">
                <c:v>706.85834705770344</c:v>
              </c:pt>
              <c:pt idx="11">
                <c:v>754.76763502494782</c:v>
              </c:pt>
              <c:pt idx="12">
                <c:v>804.24771931898704</c:v>
              </c:pt>
              <c:pt idx="13">
                <c:v>855.2985999398212</c:v>
              </c:pt>
              <c:pt idx="14">
                <c:v>907.9202768874502</c:v>
              </c:pt>
              <c:pt idx="15">
                <c:v>962.11275016187415</c:v>
              </c:pt>
              <c:pt idx="16">
                <c:v>1017.8760197630929</c:v>
              </c:pt>
              <c:pt idx="17">
                <c:v>1075.2100856911068</c:v>
              </c:pt>
              <c:pt idx="18">
                <c:v>1134.1149479459152</c:v>
              </c:pt>
              <c:pt idx="19">
                <c:v>1194.5906065275187</c:v>
              </c:pt>
              <c:pt idx="20">
                <c:v>1256.6370614359173</c:v>
              </c:pt>
              <c:pt idx="21">
                <c:v>1320.2543126711105</c:v>
              </c:pt>
              <c:pt idx="22">
                <c:v>1385.4423602330987</c:v>
              </c:pt>
              <c:pt idx="23">
                <c:v>1452.2012041218818</c:v>
              </c:pt>
              <c:pt idx="24">
                <c:v>1520.5308443374599</c:v>
              </c:pt>
              <c:pt idx="25">
                <c:v>1590.4312808798327</c:v>
              </c:pt>
              <c:pt idx="26">
                <c:v>1661.9025137490005</c:v>
              </c:pt>
              <c:pt idx="27">
                <c:v>1734.9445429449634</c:v>
              </c:pt>
              <c:pt idx="28">
                <c:v>1809.5573684677208</c:v>
              </c:pt>
              <c:pt idx="29">
                <c:v>1885.7409903172734</c:v>
              </c:pt>
              <c:pt idx="30">
                <c:v>1963.4954084936207</c:v>
              </c:pt>
              <c:pt idx="31">
                <c:v>2042.8206229967629</c:v>
              </c:pt>
              <c:pt idx="32">
                <c:v>2123.7166338267002</c:v>
              </c:pt>
              <c:pt idx="33">
                <c:v>2206.1834409834323</c:v>
              </c:pt>
              <c:pt idx="34">
                <c:v>2290.221044466959</c:v>
              </c:pt>
              <c:pt idx="35">
                <c:v>2375.8294442772813</c:v>
              </c:pt>
              <c:pt idx="36">
                <c:v>2463.0086404143976</c:v>
              </c:pt>
              <c:pt idx="37">
                <c:v>2551.7586328783095</c:v>
              </c:pt>
              <c:pt idx="38">
                <c:v>2642.079421669016</c:v>
              </c:pt>
              <c:pt idx="39">
                <c:v>2733.9710067865176</c:v>
              </c:pt>
              <c:pt idx="40">
                <c:v>2827.4333882308138</c:v>
              </c:pt>
              <c:pt idx="41">
                <c:v>2922.466566001905</c:v>
              </c:pt>
              <c:pt idx="42">
                <c:v>3019.0705400997913</c:v>
              </c:pt>
              <c:pt idx="43">
                <c:v>3117.2453105244722</c:v>
              </c:pt>
              <c:pt idx="44">
                <c:v>3216.9908772759482</c:v>
              </c:pt>
              <c:pt idx="45">
                <c:v>3318.3072403542192</c:v>
              </c:pt>
              <c:pt idx="46">
                <c:v>3421.1943997592848</c:v>
              </c:pt>
              <c:pt idx="47">
                <c:v>3525.6523554911455</c:v>
              </c:pt>
              <c:pt idx="48">
                <c:v>3631.6811075498008</c:v>
              </c:pt>
              <c:pt idx="49">
                <c:v>3739.2806559352512</c:v>
              </c:pt>
              <c:pt idx="50">
                <c:v>3848.4510006474966</c:v>
              </c:pt>
              <c:pt idx="51">
                <c:v>3959.1921416865366</c:v>
              </c:pt>
              <c:pt idx="52">
                <c:v>4071.5040790523717</c:v>
              </c:pt>
              <c:pt idx="53">
                <c:v>4185.3868127450023</c:v>
              </c:pt>
              <c:pt idx="54">
                <c:v>4300.8403427644271</c:v>
              </c:pt>
              <c:pt idx="55">
                <c:v>4417.8646691106469</c:v>
              </c:pt>
              <c:pt idx="56">
                <c:v>4536.4597917836609</c:v>
              </c:pt>
              <c:pt idx="57">
                <c:v>4656.6257107834708</c:v>
              </c:pt>
              <c:pt idx="58">
                <c:v>4778.3624261100749</c:v>
              </c:pt>
              <c:pt idx="59">
                <c:v>4901.669937763475</c:v>
              </c:pt>
              <c:pt idx="60">
                <c:v>5026.5482457436692</c:v>
              </c:pt>
              <c:pt idx="61">
                <c:v>5152.9973500506585</c:v>
              </c:pt>
              <c:pt idx="62">
                <c:v>5281.0172506844419</c:v>
              </c:pt>
              <c:pt idx="63">
                <c:v>5410.6079476450213</c:v>
              </c:pt>
              <c:pt idx="64">
                <c:v>5541.7694409323949</c:v>
              </c:pt>
              <c:pt idx="65">
                <c:v>5674.5017305465635</c:v>
              </c:pt>
              <c:pt idx="66">
                <c:v>5808.8048164875272</c:v>
              </c:pt>
              <c:pt idx="67">
                <c:v>5944.678698755286</c:v>
              </c:pt>
              <c:pt idx="68">
                <c:v>6082.1233773498398</c:v>
              </c:pt>
              <c:pt idx="69">
                <c:v>6221.1388522711877</c:v>
              </c:pt>
              <c:pt idx="70">
                <c:v>6361.7251235193307</c:v>
              </c:pt>
              <c:pt idx="71">
                <c:v>6503.8821910942688</c:v>
              </c:pt>
              <c:pt idx="72">
                <c:v>6647.610054996002</c:v>
              </c:pt>
              <c:pt idx="73">
                <c:v>6792.9087152245302</c:v>
              </c:pt>
              <c:pt idx="74">
                <c:v>6939.7781717798534</c:v>
              </c:pt>
              <c:pt idx="75">
                <c:v>7088.2184246619709</c:v>
              </c:pt>
              <c:pt idx="76">
                <c:v>7238.2294738708833</c:v>
              </c:pt>
              <c:pt idx="77">
                <c:v>7389.8113194065909</c:v>
              </c:pt>
              <c:pt idx="78">
                <c:v>7542.9639612690935</c:v>
              </c:pt>
              <c:pt idx="79">
                <c:v>7697.6873994583902</c:v>
              </c:pt>
              <c:pt idx="80">
                <c:v>7853.981633974483</c:v>
              </c:pt>
              <c:pt idx="81">
                <c:v>8011.8466648173699</c:v>
              </c:pt>
              <c:pt idx="82">
                <c:v>8171.2824919870518</c:v>
              </c:pt>
              <c:pt idx="83">
                <c:v>8332.2891154835288</c:v>
              </c:pt>
              <c:pt idx="84">
                <c:v>8494.8665353068009</c:v>
              </c:pt>
              <c:pt idx="85">
                <c:v>8659.0147514568671</c:v>
              </c:pt>
              <c:pt idx="86">
                <c:v>8824.7337639337293</c:v>
              </c:pt>
              <c:pt idx="87">
                <c:v>8992.0235727373856</c:v>
              </c:pt>
              <c:pt idx="88">
                <c:v>9160.8841778678361</c:v>
              </c:pt>
              <c:pt idx="89">
                <c:v>9331.3155793250826</c:v>
              </c:pt>
              <c:pt idx="90">
                <c:v>9503.317777109125</c:v>
              </c:pt>
              <c:pt idx="91">
                <c:v>9676.8907712199598</c:v>
              </c:pt>
              <c:pt idx="92">
                <c:v>9852.0345616575905</c:v>
              </c:pt>
              <c:pt idx="93">
                <c:v>10028.749148422017</c:v>
              </c:pt>
              <c:pt idx="94">
                <c:v>10207.034531513238</c:v>
              </c:pt>
              <c:pt idx="95">
                <c:v>10386.890710931253</c:v>
              </c:pt>
              <c:pt idx="96">
                <c:v>10568.317686676064</c:v>
              </c:pt>
              <c:pt idx="97">
                <c:v>10751.315458747669</c:v>
              </c:pt>
              <c:pt idx="98">
                <c:v>10935.88402714607</c:v>
              </c:pt>
              <c:pt idx="99">
                <c:v>11122.023391871266</c:v>
              </c:pt>
              <c:pt idx="100">
                <c:v>11309.733552923255</c:v>
              </c:pt>
              <c:pt idx="101">
                <c:v>11499.01451030204</c:v>
              </c:pt>
              <c:pt idx="102">
                <c:v>11689.86626400762</c:v>
              </c:pt>
              <c:pt idx="103">
                <c:v>11882.288814039995</c:v>
              </c:pt>
              <c:pt idx="104">
                <c:v>12076.282160399165</c:v>
              </c:pt>
              <c:pt idx="105">
                <c:v>12271.846303085129</c:v>
              </c:pt>
              <c:pt idx="106">
                <c:v>12468.981242097889</c:v>
              </c:pt>
              <c:pt idx="107">
                <c:v>12667.686977437443</c:v>
              </c:pt>
              <c:pt idx="108">
                <c:v>12867.963509103793</c:v>
              </c:pt>
              <c:pt idx="109">
                <c:v>13069.810837096937</c:v>
              </c:pt>
              <c:pt idx="110">
                <c:v>13273.228961416877</c:v>
              </c:pt>
              <c:pt idx="111">
                <c:v>13478.217882063609</c:v>
              </c:pt>
              <c:pt idx="112">
                <c:v>13684.777599037139</c:v>
              </c:pt>
              <c:pt idx="113">
                <c:v>13892.908112337462</c:v>
              </c:pt>
              <c:pt idx="114">
                <c:v>14102.609421964582</c:v>
              </c:pt>
              <c:pt idx="115">
                <c:v>14313.881527918495</c:v>
              </c:pt>
              <c:pt idx="116">
                <c:v>14526.724430199203</c:v>
              </c:pt>
              <c:pt idx="117">
                <c:v>14741.138128806706</c:v>
              </c:pt>
              <c:pt idx="118">
                <c:v>14957.122623741005</c:v>
              </c:pt>
              <c:pt idx="119">
                <c:v>15174.677915002098</c:v>
              </c:pt>
              <c:pt idx="120">
                <c:v>15393.804002589986</c:v>
              </c:pt>
              <c:pt idx="121">
                <c:v>15614.500886504669</c:v>
              </c:pt>
              <c:pt idx="122">
                <c:v>15836.768566746146</c:v>
              </c:pt>
              <c:pt idx="123">
                <c:v>16060.60704331442</c:v>
              </c:pt>
              <c:pt idx="124">
                <c:v>16286.016316209487</c:v>
              </c:pt>
              <c:pt idx="125">
                <c:v>16512.99638543135</c:v>
              </c:pt>
              <c:pt idx="126">
                <c:v>16741.547250980009</c:v>
              </c:pt>
              <c:pt idx="127">
                <c:v>16971.668912855461</c:v>
              </c:pt>
              <c:pt idx="128">
                <c:v>17203.361371057708</c:v>
              </c:pt>
              <c:pt idx="129">
                <c:v>17436.624625586748</c:v>
              </c:pt>
              <c:pt idx="130">
                <c:v>17671.458676442588</c:v>
              </c:pt>
              <c:pt idx="131">
                <c:v>17907.863523625219</c:v>
              </c:pt>
              <c:pt idx="132">
                <c:v>18145.839167134644</c:v>
              </c:pt>
              <c:pt idx="133">
                <c:v>18385.385606970867</c:v>
              </c:pt>
              <c:pt idx="134">
                <c:v>18626.502843133883</c:v>
              </c:pt>
              <c:pt idx="135">
                <c:v>18869.190875623695</c:v>
              </c:pt>
              <c:pt idx="136">
                <c:v>19113.4497044403</c:v>
              </c:pt>
              <c:pt idx="137">
                <c:v>19359.279329583704</c:v>
              </c:pt>
              <c:pt idx="138">
                <c:v>19606.6797510539</c:v>
              </c:pt>
              <c:pt idx="139">
                <c:v>19855.650968850889</c:v>
              </c:pt>
              <c:pt idx="140">
                <c:v>20106.192982974677</c:v>
              </c:pt>
              <c:pt idx="141">
                <c:v>20358.305793425257</c:v>
              </c:pt>
              <c:pt idx="142">
                <c:v>20611.989400202634</c:v>
              </c:pt>
              <c:pt idx="143">
                <c:v>20867.243803306803</c:v>
              </c:pt>
              <c:pt idx="144">
                <c:v>21124.069002737768</c:v>
              </c:pt>
              <c:pt idx="145">
                <c:v>21382.464998495529</c:v>
              </c:pt>
              <c:pt idx="146">
                <c:v>21642.431790580085</c:v>
              </c:pt>
              <c:pt idx="147">
                <c:v>21903.969378991434</c:v>
              </c:pt>
              <c:pt idx="148">
                <c:v>22167.07776372958</c:v>
              </c:pt>
              <c:pt idx="149">
                <c:v>22431.756944794521</c:v>
              </c:pt>
              <c:pt idx="150">
                <c:v>22698.006922186254</c:v>
              </c:pt>
              <c:pt idx="151">
                <c:v>22965.827695904783</c:v>
              </c:pt>
              <c:pt idx="152">
                <c:v>23235.219265950109</c:v>
              </c:pt>
              <c:pt idx="153">
                <c:v>23506.18163232223</c:v>
              </c:pt>
              <c:pt idx="154">
                <c:v>23778.714795021144</c:v>
              </c:pt>
              <c:pt idx="155">
                <c:v>24052.818754046853</c:v>
              </c:pt>
              <c:pt idx="156">
                <c:v>24328.493509399359</c:v>
              </c:pt>
              <c:pt idx="157">
                <c:v>24605.739061078657</c:v>
              </c:pt>
              <c:pt idx="158">
                <c:v>24884.555409084751</c:v>
              </c:pt>
              <c:pt idx="159">
                <c:v>25164.942553417641</c:v>
              </c:pt>
              <c:pt idx="160">
                <c:v>25446.900494077323</c:v>
              </c:pt>
            </c:numLit>
          </c:cat>
          <c:val>
            <c:numLit>
              <c:formatCode>General</c:formatCode>
              <c:ptCount val="161"/>
              <c:pt idx="0">
                <c:v>3.7319002836244212E-5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4.4782803403493058E-4</c:v>
              </c:pt>
              <c:pt idx="16">
                <c:v>9.7029407374234959E-4</c:v>
              </c:pt>
              <c:pt idx="17">
                <c:v>2.4257351843558739E-3</c:v>
              </c:pt>
              <c:pt idx="18">
                <c:v>5.8590834452903421E-3</c:v>
              </c:pt>
              <c:pt idx="19">
                <c:v>1.4741006120316464E-2</c:v>
              </c:pt>
              <c:pt idx="20">
                <c:v>2.3100462755635168E-2</c:v>
              </c:pt>
              <c:pt idx="21">
                <c:v>2.9817883266159129E-2</c:v>
              </c:pt>
              <c:pt idx="22">
                <c:v>3.4296163606508431E-2</c:v>
              </c:pt>
              <c:pt idx="23">
                <c:v>3.8363934915659051E-2</c:v>
              </c:pt>
              <c:pt idx="24">
                <c:v>3.7953425884460365E-2</c:v>
              </c:pt>
              <c:pt idx="25">
                <c:v>4.3439319301388266E-2</c:v>
              </c:pt>
              <c:pt idx="26">
                <c:v>4.2506344230482163E-2</c:v>
              </c:pt>
              <c:pt idx="27">
                <c:v>4.0677713091506196E-2</c:v>
              </c:pt>
              <c:pt idx="28">
                <c:v>4.2879534258844602E-2</c:v>
              </c:pt>
              <c:pt idx="29">
                <c:v>3.619943275115689E-2</c:v>
              </c:pt>
              <c:pt idx="30">
                <c:v>3.5341095685923272E-2</c:v>
              </c:pt>
              <c:pt idx="31">
                <c:v>3.3773697566801014E-2</c:v>
              </c:pt>
              <c:pt idx="32">
                <c:v>3.3027317510076128E-2</c:v>
              </c:pt>
              <c:pt idx="33">
                <c:v>3.2915360501567396E-2</c:v>
              </c:pt>
              <c:pt idx="34">
                <c:v>3.052694432004777E-2</c:v>
              </c:pt>
              <c:pt idx="35">
                <c:v>3.2878041498731157E-2</c:v>
              </c:pt>
              <c:pt idx="36">
                <c:v>2.8287804149873117E-2</c:v>
              </c:pt>
              <c:pt idx="37">
                <c:v>2.6795044036423347E-2</c:v>
              </c:pt>
              <c:pt idx="38">
                <c:v>2.4854455888938646E-2</c:v>
              </c:pt>
              <c:pt idx="39">
                <c:v>2.6496492013733393E-2</c:v>
              </c:pt>
              <c:pt idx="40">
                <c:v>2.373488580385132E-2</c:v>
              </c:pt>
              <c:pt idx="41">
                <c:v>2.5153007911628601E-2</c:v>
              </c:pt>
              <c:pt idx="42">
                <c:v>2.1122555605314227E-2</c:v>
              </c:pt>
              <c:pt idx="43">
                <c:v>2.1794297656366621E-2</c:v>
              </c:pt>
              <c:pt idx="44">
                <c:v>1.8883415435139574E-2</c:v>
              </c:pt>
              <c:pt idx="45">
                <c:v>1.8920734437975817E-2</c:v>
              </c:pt>
              <c:pt idx="46">
                <c:v>1.9629795491864457E-2</c:v>
              </c:pt>
              <c:pt idx="47">
                <c:v>1.6756232273473653E-2</c:v>
              </c:pt>
              <c:pt idx="48">
                <c:v>1.5860576205403792E-2</c:v>
              </c:pt>
              <c:pt idx="49">
                <c:v>1.4442454097626511E-2</c:v>
              </c:pt>
              <c:pt idx="50">
                <c:v>1.3136288998357963E-2</c:v>
              </c:pt>
              <c:pt idx="51">
                <c:v>1.2501865950141812E-2</c:v>
              </c:pt>
              <c:pt idx="52">
                <c:v>1.1755485893416929E-2</c:v>
              </c:pt>
              <c:pt idx="53">
                <c:v>8.6206896551724137E-3</c:v>
              </c:pt>
              <c:pt idx="54">
                <c:v>7.7250335871025524E-3</c:v>
              </c:pt>
              <c:pt idx="55">
                <c:v>6.381549484997761E-3</c:v>
              </c:pt>
              <c:pt idx="56">
                <c:v>5.523212419764144E-3</c:v>
              </c:pt>
              <c:pt idx="57">
                <c:v>4.5155993431855498E-3</c:v>
              </c:pt>
              <c:pt idx="58">
                <c:v>3.8065382892969101E-3</c:v>
              </c:pt>
              <c:pt idx="59">
                <c:v>3.4333482609344677E-3</c:v>
              </c:pt>
              <c:pt idx="60">
                <c:v>2.5750111957008508E-3</c:v>
              </c:pt>
              <c:pt idx="61">
                <c:v>2.5750111957008508E-3</c:v>
              </c:pt>
              <c:pt idx="62">
                <c:v>2.5376921928646065E-3</c:v>
              </c:pt>
              <c:pt idx="63">
                <c:v>2.3510971786833857E-3</c:v>
              </c:pt>
              <c:pt idx="64">
                <c:v>2.1271831616659202E-3</c:v>
              </c:pt>
              <c:pt idx="65">
                <c:v>1.4181221077772801E-3</c:v>
              </c:pt>
              <c:pt idx="66">
                <c:v>1.6047171219585013E-3</c:v>
              </c:pt>
              <c:pt idx="67">
                <c:v>1.4554411106135244E-3</c:v>
              </c:pt>
              <c:pt idx="68">
                <c:v>1.1568890879235707E-3</c:v>
              </c:pt>
              <c:pt idx="69">
                <c:v>1.1942080907598148E-3</c:v>
              </c:pt>
              <c:pt idx="70">
                <c:v>1.0076130765785938E-3</c:v>
              </c:pt>
              <c:pt idx="71">
                <c:v>6.7174205105239584E-4</c:v>
              </c:pt>
              <c:pt idx="72">
                <c:v>7.836990595611285E-4</c:v>
              </c:pt>
              <c:pt idx="73">
                <c:v>8.9565606806986115E-4</c:v>
              </c:pt>
              <c:pt idx="74">
                <c:v>5.2246603970741907E-4</c:v>
              </c:pt>
              <c:pt idx="75">
                <c:v>5.5978504254366318E-4</c:v>
              </c:pt>
              <c:pt idx="76">
                <c:v>3.3587102552619792E-4</c:v>
              </c:pt>
              <c:pt idx="77">
                <c:v>4.851470368711748E-4</c:v>
              </c:pt>
              <c:pt idx="78">
                <c:v>4.4782803403493058E-4</c:v>
              </c:pt>
              <c:pt idx="79">
                <c:v>1.4927601134497685E-4</c:v>
              </c:pt>
              <c:pt idx="80">
                <c:v>2.6123301985370953E-4</c:v>
              </c:pt>
              <c:pt idx="81">
                <c:v>3.7319002836244214E-4</c:v>
              </c:pt>
              <c:pt idx="82">
                <c:v>1.4927601134497685E-4</c:v>
              </c:pt>
              <c:pt idx="83">
                <c:v>1.4927601134497685E-4</c:v>
              </c:pt>
              <c:pt idx="84">
                <c:v>3.7319002836244212E-5</c:v>
              </c:pt>
              <c:pt idx="85">
                <c:v>7.4638005672488425E-5</c:v>
              </c:pt>
              <c:pt idx="86">
                <c:v>1.1195700850873264E-4</c:v>
              </c:pt>
              <c:pt idx="87">
                <c:v>1.8659501418122107E-4</c:v>
              </c:pt>
              <c:pt idx="88">
                <c:v>3.7319002836244212E-5</c:v>
              </c:pt>
              <c:pt idx="89">
                <c:v>1.8659501418122107E-4</c:v>
              </c:pt>
              <c:pt idx="90">
                <c:v>7.4638005672488425E-5</c:v>
              </c:pt>
              <c:pt idx="91">
                <c:v>1.4927601134497685E-4</c:v>
              </c:pt>
              <c:pt idx="92">
                <c:v>7.4638005672488425E-5</c:v>
              </c:pt>
              <c:pt idx="93">
                <c:v>3.7319002836244212E-5</c:v>
              </c:pt>
              <c:pt idx="94">
                <c:v>7.4638005672488425E-5</c:v>
              </c:pt>
              <c:pt idx="95">
                <c:v>0</c:v>
              </c:pt>
              <c:pt idx="96">
                <c:v>0</c:v>
              </c:pt>
              <c:pt idx="97">
                <c:v>7.4638005672488425E-5</c:v>
              </c:pt>
              <c:pt idx="98">
                <c:v>3.7319002836244212E-5</c:v>
              </c:pt>
              <c:pt idx="99">
                <c:v>7.4638005672488425E-5</c:v>
              </c:pt>
              <c:pt idx="100">
                <c:v>3.7319002836244212E-5</c:v>
              </c:pt>
              <c:pt idx="101">
                <c:v>0</c:v>
              </c:pt>
              <c:pt idx="102">
                <c:v>3.7319002836244212E-5</c:v>
              </c:pt>
              <c:pt idx="103">
                <c:v>3.7319002836244212E-5</c:v>
              </c:pt>
              <c:pt idx="104">
                <c:v>0</c:v>
              </c:pt>
              <c:pt idx="105">
                <c:v>0</c:v>
              </c:pt>
              <c:pt idx="106">
                <c:v>3.7319002836244212E-5</c:v>
              </c:pt>
              <c:pt idx="107">
                <c:v>3.7319002836244212E-5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3.7319002836244212E-5</c:v>
              </c:pt>
              <c:pt idx="113">
                <c:v>0</c:v>
              </c:pt>
              <c:pt idx="114">
                <c:v>3.7319002836244212E-5</c:v>
              </c:pt>
              <c:pt idx="115">
                <c:v>0</c:v>
              </c:pt>
              <c:pt idx="116">
                <c:v>0</c:v>
              </c:pt>
              <c:pt idx="117">
                <c:v>3.7319002836244212E-5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3.7319002836244212E-5</c:v>
              </c:pt>
              <c:pt idx="122">
                <c:v>3.7319002836244212E-5</c:v>
              </c:pt>
              <c:pt idx="123">
                <c:v>0</c:v>
              </c:pt>
              <c:pt idx="124">
                <c:v>3.7319002836244212E-5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3.7319002836244212E-5</c:v>
              </c:pt>
              <c:pt idx="129">
                <c:v>0</c:v>
              </c:pt>
              <c:pt idx="130">
                <c:v>0</c:v>
              </c:pt>
              <c:pt idx="131">
                <c:v>3.7319002836244212E-5</c:v>
              </c:pt>
              <c:pt idx="132">
                <c:v>3.7319002836244212E-5</c:v>
              </c:pt>
              <c:pt idx="133">
                <c:v>3.7319002836244212E-5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3.7319002836244212E-5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3.7319002836244212E-5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3.7319002836244212E-5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F14-44E5-A3E9-118C53E62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0628015"/>
        <c:axId val="950636655"/>
      </c:barChart>
      <c:catAx>
        <c:axId val="9506280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Particle Area (nm2)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36655"/>
        <c:crosses val="autoZero"/>
        <c:auto val="1"/>
        <c:lblAlgn val="ctr"/>
        <c:lblOffset val="100"/>
        <c:noMultiLvlLbl val="0"/>
      </c:catAx>
      <c:valAx>
        <c:axId val="9506366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2801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Perimeter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62.831853071795862</c:v>
              </c:pt>
              <c:pt idx="1">
                <c:v>65.973445725385659</c:v>
              </c:pt>
              <c:pt idx="2">
                <c:v>69.115038378975441</c:v>
              </c:pt>
              <c:pt idx="3">
                <c:v>72.256631032565238</c:v>
              </c:pt>
              <c:pt idx="4">
                <c:v>75.398223686155035</c:v>
              </c:pt>
              <c:pt idx="5">
                <c:v>78.539816339744831</c:v>
              </c:pt>
              <c:pt idx="6">
                <c:v>81.681408993334628</c:v>
              </c:pt>
              <c:pt idx="7">
                <c:v>84.823001646924411</c:v>
              </c:pt>
              <c:pt idx="8">
                <c:v>87.964594300514207</c:v>
              </c:pt>
              <c:pt idx="9">
                <c:v>91.106186954104004</c:v>
              </c:pt>
              <c:pt idx="10">
                <c:v>94.247779607693786</c:v>
              </c:pt>
              <c:pt idx="11">
                <c:v>97.389372261283583</c:v>
              </c:pt>
              <c:pt idx="12">
                <c:v>100.53096491487338</c:v>
              </c:pt>
              <c:pt idx="13">
                <c:v>103.67255756846318</c:v>
              </c:pt>
              <c:pt idx="14">
                <c:v>106.81415022205297</c:v>
              </c:pt>
              <c:pt idx="15">
                <c:v>109.95574287564276</c:v>
              </c:pt>
              <c:pt idx="16">
                <c:v>113.09733552923255</c:v>
              </c:pt>
              <c:pt idx="17">
                <c:v>116.23892818282235</c:v>
              </c:pt>
              <c:pt idx="18">
                <c:v>119.38052083641213</c:v>
              </c:pt>
              <c:pt idx="19">
                <c:v>122.52211349000193</c:v>
              </c:pt>
              <c:pt idx="20">
                <c:v>125.66370614359172</c:v>
              </c:pt>
              <c:pt idx="21">
                <c:v>128.80529879718151</c:v>
              </c:pt>
              <c:pt idx="22">
                <c:v>131.94689145077132</c:v>
              </c:pt>
              <c:pt idx="23">
                <c:v>135.0884841043611</c:v>
              </c:pt>
              <c:pt idx="24">
                <c:v>138.23007675795088</c:v>
              </c:pt>
              <c:pt idx="25">
                <c:v>141.37166941154069</c:v>
              </c:pt>
              <c:pt idx="26">
                <c:v>144.51326206513048</c:v>
              </c:pt>
              <c:pt idx="27">
                <c:v>147.65485471872029</c:v>
              </c:pt>
              <c:pt idx="28">
                <c:v>150.79644737231007</c:v>
              </c:pt>
              <c:pt idx="29">
                <c:v>153.93804002589985</c:v>
              </c:pt>
              <c:pt idx="30">
                <c:v>157.07963267948966</c:v>
              </c:pt>
              <c:pt idx="31">
                <c:v>160.22122533307945</c:v>
              </c:pt>
              <c:pt idx="32">
                <c:v>163.36281798666926</c:v>
              </c:pt>
              <c:pt idx="33">
                <c:v>166.50441064025904</c:v>
              </c:pt>
              <c:pt idx="34">
                <c:v>169.64600329384882</c:v>
              </c:pt>
              <c:pt idx="35">
                <c:v>172.78759594743863</c:v>
              </c:pt>
              <c:pt idx="36">
                <c:v>175.92918860102841</c:v>
              </c:pt>
              <c:pt idx="37">
                <c:v>179.0707812546182</c:v>
              </c:pt>
              <c:pt idx="38">
                <c:v>182.21237390820801</c:v>
              </c:pt>
              <c:pt idx="39">
                <c:v>185.35396656179779</c:v>
              </c:pt>
              <c:pt idx="40">
                <c:v>188.49555921538757</c:v>
              </c:pt>
              <c:pt idx="41">
                <c:v>191.63715186897738</c:v>
              </c:pt>
              <c:pt idx="42">
                <c:v>194.77874452256717</c:v>
              </c:pt>
              <c:pt idx="43">
                <c:v>197.92033717615698</c:v>
              </c:pt>
              <c:pt idx="44">
                <c:v>201.06192982974676</c:v>
              </c:pt>
              <c:pt idx="45">
                <c:v>204.20352248333654</c:v>
              </c:pt>
              <c:pt idx="46">
                <c:v>207.34511513692635</c:v>
              </c:pt>
              <c:pt idx="47">
                <c:v>210.48670779051614</c:v>
              </c:pt>
              <c:pt idx="48">
                <c:v>213.62830044410595</c:v>
              </c:pt>
              <c:pt idx="49">
                <c:v>216.76989309769573</c:v>
              </c:pt>
              <c:pt idx="50">
                <c:v>219.91148575128551</c:v>
              </c:pt>
              <c:pt idx="51">
                <c:v>223.05307840487532</c:v>
              </c:pt>
              <c:pt idx="52">
                <c:v>226.1946710584651</c:v>
              </c:pt>
              <c:pt idx="53">
                <c:v>229.33626371205489</c:v>
              </c:pt>
              <c:pt idx="54">
                <c:v>232.4778563656447</c:v>
              </c:pt>
              <c:pt idx="55">
                <c:v>235.61944901923448</c:v>
              </c:pt>
              <c:pt idx="56">
                <c:v>238.76104167282426</c:v>
              </c:pt>
              <c:pt idx="57">
                <c:v>241.90263432641407</c:v>
              </c:pt>
              <c:pt idx="58">
                <c:v>245.04422698000386</c:v>
              </c:pt>
              <c:pt idx="59">
                <c:v>248.18581963359367</c:v>
              </c:pt>
              <c:pt idx="60">
                <c:v>251.32741228718345</c:v>
              </c:pt>
              <c:pt idx="61">
                <c:v>254.46900494077323</c:v>
              </c:pt>
              <c:pt idx="62">
                <c:v>257.61059759436301</c:v>
              </c:pt>
              <c:pt idx="63">
                <c:v>260.75219024795285</c:v>
              </c:pt>
              <c:pt idx="64">
                <c:v>263.89378290154264</c:v>
              </c:pt>
              <c:pt idx="65">
                <c:v>267.03537555513242</c:v>
              </c:pt>
              <c:pt idx="66">
                <c:v>270.1769682087222</c:v>
              </c:pt>
              <c:pt idx="67">
                <c:v>273.31856086231198</c:v>
              </c:pt>
              <c:pt idx="68">
                <c:v>276.46015351590177</c:v>
              </c:pt>
              <c:pt idx="69">
                <c:v>279.60174616949161</c:v>
              </c:pt>
              <c:pt idx="70">
                <c:v>282.74333882308139</c:v>
              </c:pt>
              <c:pt idx="71">
                <c:v>285.88493147667117</c:v>
              </c:pt>
              <c:pt idx="72">
                <c:v>289.02652413026095</c:v>
              </c:pt>
              <c:pt idx="73">
                <c:v>292.16811678385073</c:v>
              </c:pt>
              <c:pt idx="74">
                <c:v>295.30970943744057</c:v>
              </c:pt>
              <c:pt idx="75">
                <c:v>298.45130209103036</c:v>
              </c:pt>
              <c:pt idx="76">
                <c:v>301.59289474462014</c:v>
              </c:pt>
              <c:pt idx="77">
                <c:v>304.73448739820992</c:v>
              </c:pt>
              <c:pt idx="78">
                <c:v>307.8760800517997</c:v>
              </c:pt>
              <c:pt idx="79">
                <c:v>311.01767270538954</c:v>
              </c:pt>
              <c:pt idx="80">
                <c:v>314.15926535897933</c:v>
              </c:pt>
              <c:pt idx="81">
                <c:v>317.30085801256911</c:v>
              </c:pt>
              <c:pt idx="82">
                <c:v>320.44245066615889</c:v>
              </c:pt>
              <c:pt idx="83">
                <c:v>323.58404331974867</c:v>
              </c:pt>
              <c:pt idx="84">
                <c:v>326.72563597333851</c:v>
              </c:pt>
              <c:pt idx="85">
                <c:v>329.86722862692829</c:v>
              </c:pt>
              <c:pt idx="86">
                <c:v>333.00882128051808</c:v>
              </c:pt>
              <c:pt idx="87">
                <c:v>336.15041393410786</c:v>
              </c:pt>
              <c:pt idx="88">
                <c:v>339.29200658769764</c:v>
              </c:pt>
              <c:pt idx="89">
                <c:v>342.43359924128742</c:v>
              </c:pt>
              <c:pt idx="90">
                <c:v>345.57519189487726</c:v>
              </c:pt>
              <c:pt idx="91">
                <c:v>348.71678454846705</c:v>
              </c:pt>
              <c:pt idx="92">
                <c:v>351.85837720205683</c:v>
              </c:pt>
              <c:pt idx="93">
                <c:v>354.99996985564661</c:v>
              </c:pt>
              <c:pt idx="94">
                <c:v>358.14156250923639</c:v>
              </c:pt>
              <c:pt idx="95">
                <c:v>361.28315516282623</c:v>
              </c:pt>
              <c:pt idx="96">
                <c:v>364.42474781641602</c:v>
              </c:pt>
              <c:pt idx="97">
                <c:v>367.5663404700058</c:v>
              </c:pt>
              <c:pt idx="98">
                <c:v>370.70793312359558</c:v>
              </c:pt>
              <c:pt idx="99">
                <c:v>373.84952577718536</c:v>
              </c:pt>
              <c:pt idx="100">
                <c:v>376.99111843077515</c:v>
              </c:pt>
              <c:pt idx="101">
                <c:v>380.13271108436498</c:v>
              </c:pt>
              <c:pt idx="102">
                <c:v>383.27430373795477</c:v>
              </c:pt>
              <c:pt idx="103">
                <c:v>386.41589639154455</c:v>
              </c:pt>
              <c:pt idx="104">
                <c:v>389.55748904513433</c:v>
              </c:pt>
              <c:pt idx="105">
                <c:v>392.69908169872411</c:v>
              </c:pt>
              <c:pt idx="106">
                <c:v>395.84067435231395</c:v>
              </c:pt>
              <c:pt idx="107">
                <c:v>398.98226700590374</c:v>
              </c:pt>
              <c:pt idx="108">
                <c:v>402.12385965949352</c:v>
              </c:pt>
              <c:pt idx="109">
                <c:v>405.2654523130833</c:v>
              </c:pt>
              <c:pt idx="110">
                <c:v>408.40704496667308</c:v>
              </c:pt>
              <c:pt idx="111">
                <c:v>411.54863762026292</c:v>
              </c:pt>
              <c:pt idx="112">
                <c:v>414.69023027385271</c:v>
              </c:pt>
              <c:pt idx="113">
                <c:v>417.83182292744249</c:v>
              </c:pt>
              <c:pt idx="114">
                <c:v>420.97341558103227</c:v>
              </c:pt>
              <c:pt idx="115">
                <c:v>424.11500823462205</c:v>
              </c:pt>
              <c:pt idx="116">
                <c:v>427.25660088821189</c:v>
              </c:pt>
              <c:pt idx="117">
                <c:v>430.39819354180167</c:v>
              </c:pt>
              <c:pt idx="118">
                <c:v>433.53978619539146</c:v>
              </c:pt>
              <c:pt idx="119">
                <c:v>436.68137884898124</c:v>
              </c:pt>
              <c:pt idx="120">
                <c:v>439.82297150257102</c:v>
              </c:pt>
              <c:pt idx="121">
                <c:v>442.9645641561608</c:v>
              </c:pt>
              <c:pt idx="122">
                <c:v>446.10615680975064</c:v>
              </c:pt>
              <c:pt idx="123">
                <c:v>449.24774946334043</c:v>
              </c:pt>
              <c:pt idx="124">
                <c:v>452.38934211693021</c:v>
              </c:pt>
              <c:pt idx="125">
                <c:v>455.53093477051999</c:v>
              </c:pt>
              <c:pt idx="126">
                <c:v>458.67252742410977</c:v>
              </c:pt>
              <c:pt idx="127">
                <c:v>461.81412007769961</c:v>
              </c:pt>
              <c:pt idx="128">
                <c:v>464.9557127312894</c:v>
              </c:pt>
              <c:pt idx="129">
                <c:v>468.09730538487918</c:v>
              </c:pt>
              <c:pt idx="130">
                <c:v>471.23889803846896</c:v>
              </c:pt>
              <c:pt idx="131">
                <c:v>474.38049069205874</c:v>
              </c:pt>
              <c:pt idx="132">
                <c:v>477.52208334564853</c:v>
              </c:pt>
              <c:pt idx="133">
                <c:v>480.66367599923836</c:v>
              </c:pt>
              <c:pt idx="134">
                <c:v>483.80526865282815</c:v>
              </c:pt>
              <c:pt idx="135">
                <c:v>486.94686130641793</c:v>
              </c:pt>
              <c:pt idx="136">
                <c:v>490.08845396000771</c:v>
              </c:pt>
              <c:pt idx="137">
                <c:v>493.23004661359749</c:v>
              </c:pt>
              <c:pt idx="138">
                <c:v>496.37163926718733</c:v>
              </c:pt>
              <c:pt idx="139">
                <c:v>499.51323192077712</c:v>
              </c:pt>
              <c:pt idx="140">
                <c:v>502.6548245743669</c:v>
              </c:pt>
              <c:pt idx="141">
                <c:v>505.79641722795668</c:v>
              </c:pt>
              <c:pt idx="142">
                <c:v>508.93800988154646</c:v>
              </c:pt>
              <c:pt idx="143">
                <c:v>512.07960253513625</c:v>
              </c:pt>
              <c:pt idx="144">
                <c:v>515.22119518872603</c:v>
              </c:pt>
              <c:pt idx="145">
                <c:v>518.36278784231581</c:v>
              </c:pt>
              <c:pt idx="146">
                <c:v>521.50438049590571</c:v>
              </c:pt>
              <c:pt idx="147">
                <c:v>524.64597314949549</c:v>
              </c:pt>
              <c:pt idx="148">
                <c:v>527.78756580308527</c:v>
              </c:pt>
              <c:pt idx="149">
                <c:v>530.92915845667505</c:v>
              </c:pt>
              <c:pt idx="150">
                <c:v>534.07075111026484</c:v>
              </c:pt>
              <c:pt idx="151">
                <c:v>537.21234376385462</c:v>
              </c:pt>
              <c:pt idx="152">
                <c:v>540.3539364174444</c:v>
              </c:pt>
              <c:pt idx="153">
                <c:v>543.49552907103418</c:v>
              </c:pt>
              <c:pt idx="154">
                <c:v>546.63712172462397</c:v>
              </c:pt>
              <c:pt idx="155">
                <c:v>549.77871437821375</c:v>
              </c:pt>
              <c:pt idx="156">
                <c:v>552.92030703180353</c:v>
              </c:pt>
              <c:pt idx="157">
                <c:v>556.06189968539343</c:v>
              </c:pt>
              <c:pt idx="158">
                <c:v>559.20349233898321</c:v>
              </c:pt>
              <c:pt idx="159">
                <c:v>562.34508499257299</c:v>
              </c:pt>
              <c:pt idx="160">
                <c:v>565.48667764616278</c:v>
              </c:pt>
            </c:numLit>
          </c:cat>
          <c:val>
            <c:numLit>
              <c:formatCode>General</c:formatCode>
              <c:ptCount val="161"/>
              <c:pt idx="0">
                <c:v>3.7320395596193317E-5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3.7320395596193317E-5</c:v>
              </c:pt>
              <c:pt idx="16">
                <c:v>1.8660197798096661E-4</c:v>
              </c:pt>
              <c:pt idx="17">
                <c:v>4.8516514275051315E-4</c:v>
              </c:pt>
              <c:pt idx="18">
                <c:v>1.3435342414629596E-3</c:v>
              </c:pt>
              <c:pt idx="19">
                <c:v>4.3291658891584251E-3</c:v>
              </c:pt>
              <c:pt idx="20">
                <c:v>9.628662063817876E-3</c:v>
              </c:pt>
              <c:pt idx="21">
                <c:v>1.6495614853517446E-2</c:v>
              </c:pt>
              <c:pt idx="22">
                <c:v>2.0227654413136779E-2</c:v>
              </c:pt>
              <c:pt idx="23">
                <c:v>2.6572121664489644E-2</c:v>
              </c:pt>
              <c:pt idx="24">
                <c:v>3.5902220563537972E-2</c:v>
              </c:pt>
              <c:pt idx="25">
                <c:v>3.5305094233998878E-2</c:v>
              </c:pt>
              <c:pt idx="26">
                <c:v>3.5081171860421721E-2</c:v>
              </c:pt>
              <c:pt idx="27">
                <c:v>4.1686881880947935E-2</c:v>
              </c:pt>
              <c:pt idx="28">
                <c:v>4.0940473969024074E-2</c:v>
              </c:pt>
              <c:pt idx="29">
                <c:v>4.026870684829259E-2</c:v>
              </c:pt>
              <c:pt idx="30">
                <c:v>3.5230453442806495E-2</c:v>
              </c:pt>
              <c:pt idx="31">
                <c:v>3.381227841015115E-2</c:v>
              </c:pt>
              <c:pt idx="32">
                <c:v>3.0266840828512782E-2</c:v>
              </c:pt>
              <c:pt idx="33">
                <c:v>3.3476394849785408E-2</c:v>
              </c:pt>
              <c:pt idx="34">
                <c:v>3.101324874043665E-2</c:v>
              </c:pt>
              <c:pt idx="35">
                <c:v>3.2132860608322447E-2</c:v>
              </c:pt>
              <c:pt idx="36">
                <c:v>3.0117559246128009E-2</c:v>
              </c:pt>
              <c:pt idx="37">
                <c:v>2.7878335510356411E-2</c:v>
              </c:pt>
              <c:pt idx="38">
                <c:v>2.6870684829259191E-2</c:v>
              </c:pt>
              <c:pt idx="39">
                <c:v>2.4183616346333273E-2</c:v>
              </c:pt>
              <c:pt idx="40">
                <c:v>2.5676432170181004E-2</c:v>
              </c:pt>
              <c:pt idx="41">
                <c:v>2.3138645269639858E-2</c:v>
              </c:pt>
              <c:pt idx="42">
                <c:v>2.5116626236238105E-2</c:v>
              </c:pt>
              <c:pt idx="43">
                <c:v>2.1757790632580706E-2</c:v>
              </c:pt>
              <c:pt idx="44">
                <c:v>2.1197984698637807E-2</c:v>
              </c:pt>
              <c:pt idx="45">
                <c:v>2.0041052435155814E-2</c:v>
              </c:pt>
              <c:pt idx="46">
                <c:v>1.9070722149654787E-2</c:v>
              </c:pt>
              <c:pt idx="47">
                <c:v>1.8249673446538533E-2</c:v>
              </c:pt>
              <c:pt idx="48">
                <c:v>1.5898488523978353E-2</c:v>
              </c:pt>
              <c:pt idx="49">
                <c:v>1.7689867512595634E-2</c:v>
              </c:pt>
              <c:pt idx="50">
                <c:v>1.7764508303788021E-2</c:v>
              </c:pt>
              <c:pt idx="51">
                <c:v>1.6159731293151708E-2</c:v>
              </c:pt>
              <c:pt idx="52">
                <c:v>1.5338682590035454E-2</c:v>
              </c:pt>
              <c:pt idx="53">
                <c:v>1.2651614107109535E-2</c:v>
              </c:pt>
              <c:pt idx="54">
                <c:v>1.1905206195185669E-2</c:v>
              </c:pt>
              <c:pt idx="55">
                <c:v>1.2390371337936181E-2</c:v>
              </c:pt>
              <c:pt idx="56">
                <c:v>1.0710953536107484E-2</c:v>
              </c:pt>
              <c:pt idx="57">
                <c:v>9.9645456241836163E-3</c:v>
              </c:pt>
              <c:pt idx="58">
                <c:v>9.2181377122597507E-3</c:v>
              </c:pt>
              <c:pt idx="59">
                <c:v>7.0908751632767306E-3</c:v>
              </c:pt>
              <c:pt idx="60">
                <c:v>6.2325060645642841E-3</c:v>
              </c:pt>
              <c:pt idx="61">
                <c:v>4.9636126142937114E-3</c:v>
              </c:pt>
              <c:pt idx="62">
                <c:v>4.8516514275051313E-3</c:v>
              </c:pt>
              <c:pt idx="63">
                <c:v>4.1052435155812649E-3</c:v>
              </c:pt>
              <c:pt idx="64">
                <c:v>3.3215152080612056E-3</c:v>
              </c:pt>
              <c:pt idx="65">
                <c:v>3.2841948124650122E-3</c:v>
              </c:pt>
              <c:pt idx="66">
                <c:v>2.7243888785221122E-3</c:v>
              </c:pt>
              <c:pt idx="67">
                <c:v>2.5004665049449524E-3</c:v>
              </c:pt>
              <c:pt idx="68">
                <c:v>2.3885053181563723E-3</c:v>
              </c:pt>
              <c:pt idx="69">
                <c:v>2.2019033401754059E-3</c:v>
              </c:pt>
              <c:pt idx="70">
                <c:v>1.8286993842134727E-3</c:v>
              </c:pt>
              <c:pt idx="71">
                <c:v>1.530136219443926E-3</c:v>
              </c:pt>
              <c:pt idx="72">
                <c:v>1.3062138458667662E-3</c:v>
              </c:pt>
              <c:pt idx="73">
                <c:v>1.4181750326553461E-3</c:v>
              </c:pt>
              <c:pt idx="74">
                <c:v>1.3435342414629596E-3</c:v>
              </c:pt>
              <c:pt idx="75">
                <c:v>1.3435342414629596E-3</c:v>
              </c:pt>
              <c:pt idx="76">
                <c:v>9.3300988990483304E-4</c:v>
              </c:pt>
              <c:pt idx="77">
                <c:v>7.0908751632767306E-4</c:v>
              </c:pt>
              <c:pt idx="78">
                <c:v>7.0908751632767306E-4</c:v>
              </c:pt>
              <c:pt idx="79">
                <c:v>8.5836909871244631E-4</c:v>
              </c:pt>
              <c:pt idx="80">
                <c:v>5.5980593394289982E-4</c:v>
              </c:pt>
              <c:pt idx="81">
                <c:v>5.2248553834670646E-4</c:v>
              </c:pt>
              <c:pt idx="82">
                <c:v>5.2248553834670646E-4</c:v>
              </c:pt>
              <c:pt idx="83">
                <c:v>7.4640791192386643E-4</c:v>
              </c:pt>
              <c:pt idx="84">
                <c:v>2.9856316476954654E-4</c:v>
              </c:pt>
              <c:pt idx="85">
                <c:v>1.4928158238477327E-4</c:v>
              </c:pt>
              <c:pt idx="86">
                <c:v>3.358835603657399E-4</c:v>
              </c:pt>
              <c:pt idx="87">
                <c:v>2.2392237357715992E-4</c:v>
              </c:pt>
              <c:pt idx="88">
                <c:v>2.2392237357715992E-4</c:v>
              </c:pt>
              <c:pt idx="89">
                <c:v>1.8660197798096661E-4</c:v>
              </c:pt>
              <c:pt idx="90">
                <c:v>3.358835603657399E-4</c:v>
              </c:pt>
              <c:pt idx="91">
                <c:v>2.6124276917335323E-4</c:v>
              </c:pt>
              <c:pt idx="92">
                <c:v>2.9856316476954654E-4</c:v>
              </c:pt>
              <c:pt idx="93">
                <c:v>3.7320395596193317E-5</c:v>
              </c:pt>
              <c:pt idx="94">
                <c:v>7.4640791192386635E-5</c:v>
              </c:pt>
              <c:pt idx="95">
                <c:v>7.4640791192386635E-5</c:v>
              </c:pt>
              <c:pt idx="96">
                <c:v>1.8660197798096661E-4</c:v>
              </c:pt>
              <c:pt idx="97">
                <c:v>1.1196118678857996E-4</c:v>
              </c:pt>
              <c:pt idx="98">
                <c:v>1.1196118678857996E-4</c:v>
              </c:pt>
              <c:pt idx="99">
                <c:v>1.4928158238477327E-4</c:v>
              </c:pt>
              <c:pt idx="100">
                <c:v>1.1196118678857996E-4</c:v>
              </c:pt>
              <c:pt idx="101">
                <c:v>7.4640791192386635E-5</c:v>
              </c:pt>
              <c:pt idx="102">
                <c:v>0</c:v>
              </c:pt>
              <c:pt idx="103">
                <c:v>3.7320395596193317E-5</c:v>
              </c:pt>
              <c:pt idx="104">
                <c:v>3.7320395596193317E-5</c:v>
              </c:pt>
              <c:pt idx="105">
                <c:v>1.1196118678857996E-4</c:v>
              </c:pt>
              <c:pt idx="106">
                <c:v>1.1196118678857996E-4</c:v>
              </c:pt>
              <c:pt idx="107">
                <c:v>7.4640791192386635E-5</c:v>
              </c:pt>
              <c:pt idx="108">
                <c:v>3.7320395596193317E-5</c:v>
              </c:pt>
              <c:pt idx="109">
                <c:v>0</c:v>
              </c:pt>
              <c:pt idx="110">
                <c:v>3.7320395596193317E-5</c:v>
              </c:pt>
              <c:pt idx="111">
                <c:v>0</c:v>
              </c:pt>
              <c:pt idx="112">
                <c:v>1.1196118678857996E-4</c:v>
              </c:pt>
              <c:pt idx="113">
                <c:v>1.1196118678857996E-4</c:v>
              </c:pt>
              <c:pt idx="114">
                <c:v>0</c:v>
              </c:pt>
              <c:pt idx="115">
                <c:v>3.7320395596193317E-5</c:v>
              </c:pt>
              <c:pt idx="116">
                <c:v>7.4640791192386635E-5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3.7320395596193317E-5</c:v>
              </c:pt>
              <c:pt idx="121">
                <c:v>7.4640791192386635E-5</c:v>
              </c:pt>
              <c:pt idx="122">
                <c:v>0</c:v>
              </c:pt>
              <c:pt idx="123">
                <c:v>3.7320395596193317E-5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3.7320395596193317E-5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3.7320395596193317E-5</c:v>
              </c:pt>
              <c:pt idx="135">
                <c:v>0</c:v>
              </c:pt>
              <c:pt idx="136">
                <c:v>0</c:v>
              </c:pt>
              <c:pt idx="137">
                <c:v>7.4640791192386635E-5</c:v>
              </c:pt>
              <c:pt idx="138">
                <c:v>3.7320395596193317E-5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3.7320395596193317E-5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3.7320395596193317E-5</c:v>
              </c:pt>
              <c:pt idx="148">
                <c:v>0</c:v>
              </c:pt>
              <c:pt idx="149">
                <c:v>3.7320395596193317E-5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3.7320395596193317E-5</c:v>
              </c:pt>
              <c:pt idx="156">
                <c:v>3.7320395596193317E-5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8E9-4EE3-A94E-F4ECDD27D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0628015"/>
        <c:axId val="950636655"/>
      </c:barChart>
      <c:catAx>
        <c:axId val="9506280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Particle Perimeter (nm)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36655"/>
        <c:crosses val="autoZero"/>
        <c:auto val="1"/>
        <c:lblAlgn val="ctr"/>
        <c:lblOffset val="100"/>
        <c:tickLblSkip val="10"/>
        <c:noMultiLvlLbl val="0"/>
      </c:catAx>
      <c:valAx>
        <c:axId val="9506366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2801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% population of morphology by size Diameter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 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9"/>
              <c:pt idx="0">
                <c:v>30</c:v>
              </c:pt>
              <c:pt idx="1">
                <c:v>40</c:v>
              </c:pt>
              <c:pt idx="2">
                <c:v>50</c:v>
              </c:pt>
              <c:pt idx="3">
                <c:v>60</c:v>
              </c:pt>
              <c:pt idx="4">
                <c:v>70</c:v>
              </c:pt>
              <c:pt idx="5">
                <c:v>80</c:v>
              </c:pt>
              <c:pt idx="6">
                <c:v>90</c:v>
              </c:pt>
              <c:pt idx="7">
                <c:v>100</c:v>
              </c:pt>
              <c:pt idx="8">
                <c:v>110</c:v>
              </c:pt>
              <c:pt idx="9">
                <c:v>120</c:v>
              </c:pt>
              <c:pt idx="10">
                <c:v>130</c:v>
              </c:pt>
              <c:pt idx="11">
                <c:v>140</c:v>
              </c:pt>
              <c:pt idx="12">
                <c:v>150</c:v>
              </c:pt>
              <c:pt idx="13">
                <c:v>160</c:v>
              </c:pt>
              <c:pt idx="14">
                <c:v>170</c:v>
              </c:pt>
              <c:pt idx="15">
                <c:v>180</c:v>
              </c:pt>
              <c:pt idx="16">
                <c:v>190</c:v>
              </c:pt>
              <c:pt idx="17">
                <c:v>200</c:v>
              </c:pt>
              <c:pt idx="18">
                <c:v>210</c:v>
              </c:pt>
            </c:numLit>
          </c:cat>
          <c:val>
            <c:numLit>
              <c:formatCode>General</c:formatCode>
              <c:ptCount val="19"/>
              <c:pt idx="0">
                <c:v>0</c:v>
              </c:pt>
              <c:pt idx="1">
                <c:v>0.99921507064364212</c:v>
              </c:pt>
              <c:pt idx="2">
                <c:v>0.98816278614752495</c:v>
              </c:pt>
              <c:pt idx="3">
                <c:v>0.76332866776943631</c:v>
              </c:pt>
              <c:pt idx="4">
                <c:v>0.23814308681672025</c:v>
              </c:pt>
              <c:pt idx="5">
                <c:v>5.2484645449469569E-2</c:v>
              </c:pt>
              <c:pt idx="6">
                <c:v>5.5674518201284794E-2</c:v>
              </c:pt>
              <c:pt idx="7">
                <c:v>5.8394160583941604E-2</c:v>
              </c:pt>
              <c:pt idx="8">
                <c:v>2.7027027027027029E-2</c:v>
              </c:pt>
              <c:pt idx="9">
                <c:v>6.6666666666666666E-2</c:v>
              </c:pt>
              <c:pt idx="10">
                <c:v>0.25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434-4F6E-A5F2-32AF682C44FA}"/>
            </c:ext>
          </c:extLst>
        </c:ser>
        <c:ser>
          <c:idx val="1"/>
          <c:order val="1"/>
          <c:tx>
            <c:v>Biphasic Split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9"/>
              <c:pt idx="0">
                <c:v>30</c:v>
              </c:pt>
              <c:pt idx="1">
                <c:v>40</c:v>
              </c:pt>
              <c:pt idx="2">
                <c:v>50</c:v>
              </c:pt>
              <c:pt idx="3">
                <c:v>60</c:v>
              </c:pt>
              <c:pt idx="4">
                <c:v>70</c:v>
              </c:pt>
              <c:pt idx="5">
                <c:v>80</c:v>
              </c:pt>
              <c:pt idx="6">
                <c:v>90</c:v>
              </c:pt>
              <c:pt idx="7">
                <c:v>100</c:v>
              </c:pt>
              <c:pt idx="8">
                <c:v>110</c:v>
              </c:pt>
              <c:pt idx="9">
                <c:v>120</c:v>
              </c:pt>
              <c:pt idx="10">
                <c:v>130</c:v>
              </c:pt>
              <c:pt idx="11">
                <c:v>140</c:v>
              </c:pt>
              <c:pt idx="12">
                <c:v>150</c:v>
              </c:pt>
              <c:pt idx="13">
                <c:v>160</c:v>
              </c:pt>
              <c:pt idx="14">
                <c:v>170</c:v>
              </c:pt>
              <c:pt idx="15">
                <c:v>180</c:v>
              </c:pt>
              <c:pt idx="16">
                <c:v>190</c:v>
              </c:pt>
              <c:pt idx="17">
                <c:v>200</c:v>
              </c:pt>
              <c:pt idx="18">
                <c:v>210</c:v>
              </c:pt>
            </c:numLit>
          </c:cat>
          <c:val>
            <c:numLit>
              <c:formatCode>General</c:formatCode>
              <c:ptCount val="19"/>
              <c:pt idx="0">
                <c:v>0</c:v>
              </c:pt>
              <c:pt idx="1">
                <c:v>0</c:v>
              </c:pt>
              <c:pt idx="2">
                <c:v>7.8262570925454898E-4</c:v>
              </c:pt>
              <c:pt idx="3">
                <c:v>1.628705942231836E-2</c:v>
              </c:pt>
              <c:pt idx="4">
                <c:v>3.3561093247588422E-2</c:v>
              </c:pt>
              <c:pt idx="5">
                <c:v>1.3958682300390842E-2</c:v>
              </c:pt>
              <c:pt idx="6">
                <c:v>1.284796573875803E-2</c:v>
              </c:pt>
              <c:pt idx="7">
                <c:v>1.4598540145985401E-2</c:v>
              </c:pt>
              <c:pt idx="8">
                <c:v>2.7027027027027029E-2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434-4F6E-A5F2-32AF682C44FA}"/>
            </c:ext>
          </c:extLst>
        </c:ser>
        <c:ser>
          <c:idx val="2"/>
          <c:order val="2"/>
          <c:tx>
            <c:v>Biphasic Dense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9"/>
              <c:pt idx="0">
                <c:v>30</c:v>
              </c:pt>
              <c:pt idx="1">
                <c:v>40</c:v>
              </c:pt>
              <c:pt idx="2">
                <c:v>50</c:v>
              </c:pt>
              <c:pt idx="3">
                <c:v>60</c:v>
              </c:pt>
              <c:pt idx="4">
                <c:v>70</c:v>
              </c:pt>
              <c:pt idx="5">
                <c:v>80</c:v>
              </c:pt>
              <c:pt idx="6">
                <c:v>90</c:v>
              </c:pt>
              <c:pt idx="7">
                <c:v>100</c:v>
              </c:pt>
              <c:pt idx="8">
                <c:v>110</c:v>
              </c:pt>
              <c:pt idx="9">
                <c:v>120</c:v>
              </c:pt>
              <c:pt idx="10">
                <c:v>130</c:v>
              </c:pt>
              <c:pt idx="11">
                <c:v>140</c:v>
              </c:pt>
              <c:pt idx="12">
                <c:v>150</c:v>
              </c:pt>
              <c:pt idx="13">
                <c:v>160</c:v>
              </c:pt>
              <c:pt idx="14">
                <c:v>170</c:v>
              </c:pt>
              <c:pt idx="15">
                <c:v>180</c:v>
              </c:pt>
              <c:pt idx="16">
                <c:v>190</c:v>
              </c:pt>
              <c:pt idx="17">
                <c:v>200</c:v>
              </c:pt>
              <c:pt idx="18">
                <c:v>210</c:v>
              </c:pt>
            </c:numLit>
          </c:cat>
          <c:val>
            <c:numLit>
              <c:formatCode>General</c:formatCode>
              <c:ptCount val="19"/>
              <c:pt idx="0">
                <c:v>0</c:v>
              </c:pt>
              <c:pt idx="1">
                <c:v>7.8492935635792783E-4</c:v>
              </c:pt>
              <c:pt idx="2">
                <c:v>1.1054588143220506E-2</c:v>
              </c:pt>
              <c:pt idx="3">
                <c:v>0.22038427280824532</c:v>
              </c:pt>
              <c:pt idx="4">
                <c:v>0.72829581993569137</c:v>
              </c:pt>
              <c:pt idx="5">
                <c:v>0.93355667225013961</c:v>
              </c:pt>
              <c:pt idx="6">
                <c:v>0.93147751605995721</c:v>
              </c:pt>
              <c:pt idx="7">
                <c:v>0.92700729927007297</c:v>
              </c:pt>
              <c:pt idx="8">
                <c:v>0.94594594594594594</c:v>
              </c:pt>
              <c:pt idx="9">
                <c:v>0.93333333333333335</c:v>
              </c:pt>
              <c:pt idx="10">
                <c:v>0.75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1</c:v>
              </c:pt>
              <c:pt idx="17">
                <c:v>0</c:v>
              </c:pt>
              <c:pt idx="18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2-0434-4F6E-A5F2-32AF682C4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7209600"/>
        <c:axId val="1147203360"/>
      </c:barChart>
      <c:catAx>
        <c:axId val="1147209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Diameter in 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03360"/>
        <c:crosses val="autoZero"/>
        <c:auto val="1"/>
        <c:lblAlgn val="ctr"/>
        <c:lblOffset val="100"/>
        <c:noMultiLvlLbl val="0"/>
      </c:catAx>
      <c:valAx>
        <c:axId val="1147203360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% of class /   size range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096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% population of morphology by size Perimeter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 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9"/>
              <c:pt idx="0">
                <c:v>94.247779607693786</c:v>
              </c:pt>
              <c:pt idx="1">
                <c:v>125.66370614359172</c:v>
              </c:pt>
              <c:pt idx="2">
                <c:v>157.07963267948966</c:v>
              </c:pt>
              <c:pt idx="3">
                <c:v>188.49555921538757</c:v>
              </c:pt>
              <c:pt idx="4">
                <c:v>219.91148575128551</c:v>
              </c:pt>
              <c:pt idx="5">
                <c:v>251.32741228718345</c:v>
              </c:pt>
              <c:pt idx="6">
                <c:v>282.74333882308139</c:v>
              </c:pt>
              <c:pt idx="7">
                <c:v>314.15926535897933</c:v>
              </c:pt>
              <c:pt idx="8">
                <c:v>345.57519189487726</c:v>
              </c:pt>
              <c:pt idx="9">
                <c:v>376.99111843077515</c:v>
              </c:pt>
              <c:pt idx="10">
                <c:v>408.40704496667308</c:v>
              </c:pt>
              <c:pt idx="11">
                <c:v>439.82297150257102</c:v>
              </c:pt>
              <c:pt idx="12">
                <c:v>471.23889803846896</c:v>
              </c:pt>
              <c:pt idx="13">
                <c:v>502.6548245743669</c:v>
              </c:pt>
              <c:pt idx="14">
                <c:v>534.07075111026484</c:v>
              </c:pt>
              <c:pt idx="15">
                <c:v>565.48667764616278</c:v>
              </c:pt>
              <c:pt idx="16">
                <c:v>596.90260418206071</c:v>
              </c:pt>
              <c:pt idx="17">
                <c:v>628.31853071795865</c:v>
              </c:pt>
              <c:pt idx="18">
                <c:v>659.73445725385659</c:v>
              </c:pt>
            </c:numLit>
          </c:cat>
          <c:val>
            <c:numLit>
              <c:formatCode>General</c:formatCode>
              <c:ptCount val="19"/>
              <c:pt idx="0">
                <c:v>0</c:v>
              </c:pt>
              <c:pt idx="1">
                <c:v>1</c:v>
              </c:pt>
              <c:pt idx="2">
                <c:v>0.99453365220362144</c:v>
              </c:pt>
              <c:pt idx="3">
                <c:v>0.88175846387064172</c:v>
              </c:pt>
              <c:pt idx="4">
                <c:v>0.41067761806981518</c:v>
              </c:pt>
              <c:pt idx="5">
                <c:v>9.7259358288770054E-2</c:v>
              </c:pt>
              <c:pt idx="6">
                <c:v>3.9443155452436193E-2</c:v>
              </c:pt>
              <c:pt idx="7">
                <c:v>5.2264808362369339E-2</c:v>
              </c:pt>
              <c:pt idx="8">
                <c:v>4.2105263157894736E-2</c:v>
              </c:pt>
              <c:pt idx="9">
                <c:v>5.2631578947368418E-2</c:v>
              </c:pt>
              <c:pt idx="10">
                <c:v>0</c:v>
              </c:pt>
              <c:pt idx="11">
                <c:v>0.1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B0D-40C2-B7C6-11FA425BD984}"/>
            </c:ext>
          </c:extLst>
        </c:ser>
        <c:ser>
          <c:idx val="1"/>
          <c:order val="1"/>
          <c:tx>
            <c:v>Biphasic Split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9"/>
              <c:pt idx="0">
                <c:v>94.247779607693786</c:v>
              </c:pt>
              <c:pt idx="1">
                <c:v>125.66370614359172</c:v>
              </c:pt>
              <c:pt idx="2">
                <c:v>157.07963267948966</c:v>
              </c:pt>
              <c:pt idx="3">
                <c:v>188.49555921538757</c:v>
              </c:pt>
              <c:pt idx="4">
                <c:v>219.91148575128551</c:v>
              </c:pt>
              <c:pt idx="5">
                <c:v>251.32741228718345</c:v>
              </c:pt>
              <c:pt idx="6">
                <c:v>282.74333882308139</c:v>
              </c:pt>
              <c:pt idx="7">
                <c:v>314.15926535897933</c:v>
              </c:pt>
              <c:pt idx="8">
                <c:v>345.57519189487726</c:v>
              </c:pt>
              <c:pt idx="9">
                <c:v>376.99111843077515</c:v>
              </c:pt>
              <c:pt idx="10">
                <c:v>408.40704496667308</c:v>
              </c:pt>
              <c:pt idx="11">
                <c:v>439.82297150257102</c:v>
              </c:pt>
              <c:pt idx="12">
                <c:v>471.23889803846896</c:v>
              </c:pt>
              <c:pt idx="13">
                <c:v>502.6548245743669</c:v>
              </c:pt>
              <c:pt idx="14">
                <c:v>534.07075111026484</c:v>
              </c:pt>
              <c:pt idx="15">
                <c:v>565.48667764616278</c:v>
              </c:pt>
              <c:pt idx="16">
                <c:v>596.90260418206071</c:v>
              </c:pt>
              <c:pt idx="17">
                <c:v>628.31853071795865</c:v>
              </c:pt>
              <c:pt idx="18">
                <c:v>659.73445725385659</c:v>
              </c:pt>
            </c:numLit>
          </c:cat>
          <c:val>
            <c:numLit>
              <c:formatCode>General</c:formatCode>
              <c:ptCount val="19"/>
              <c:pt idx="0">
                <c:v>0</c:v>
              </c:pt>
              <c:pt idx="1">
                <c:v>0</c:v>
              </c:pt>
              <c:pt idx="2">
                <c:v>3.4164673727365904E-4</c:v>
              </c:pt>
              <c:pt idx="3">
                <c:v>8.590197069226882E-3</c:v>
              </c:pt>
              <c:pt idx="4">
                <c:v>3.4534254246779916E-2</c:v>
              </c:pt>
              <c:pt idx="5">
                <c:v>2.1724598930481284E-2</c:v>
              </c:pt>
              <c:pt idx="6">
                <c:v>1.2761020881670533E-2</c:v>
              </c:pt>
              <c:pt idx="7">
                <c:v>1.0452961672473868E-2</c:v>
              </c:pt>
              <c:pt idx="8">
                <c:v>1.0526315789473684E-2</c:v>
              </c:pt>
              <c:pt idx="9">
                <c:v>2.6315789473684209E-2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B0D-40C2-B7C6-11FA425BD984}"/>
            </c:ext>
          </c:extLst>
        </c:ser>
        <c:ser>
          <c:idx val="2"/>
          <c:order val="2"/>
          <c:tx>
            <c:v>Biphasic Dense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9"/>
              <c:pt idx="0">
                <c:v>94.247779607693786</c:v>
              </c:pt>
              <c:pt idx="1">
                <c:v>125.66370614359172</c:v>
              </c:pt>
              <c:pt idx="2">
                <c:v>157.07963267948966</c:v>
              </c:pt>
              <c:pt idx="3">
                <c:v>188.49555921538757</c:v>
              </c:pt>
              <c:pt idx="4">
                <c:v>219.91148575128551</c:v>
              </c:pt>
              <c:pt idx="5">
                <c:v>251.32741228718345</c:v>
              </c:pt>
              <c:pt idx="6">
                <c:v>282.74333882308139</c:v>
              </c:pt>
              <c:pt idx="7">
                <c:v>314.15926535897933</c:v>
              </c:pt>
              <c:pt idx="8">
                <c:v>345.57519189487726</c:v>
              </c:pt>
              <c:pt idx="9">
                <c:v>376.99111843077515</c:v>
              </c:pt>
              <c:pt idx="10">
                <c:v>408.40704496667308</c:v>
              </c:pt>
              <c:pt idx="11">
                <c:v>439.82297150257102</c:v>
              </c:pt>
              <c:pt idx="12">
                <c:v>471.23889803846896</c:v>
              </c:pt>
              <c:pt idx="13">
                <c:v>502.6548245743669</c:v>
              </c:pt>
              <c:pt idx="14">
                <c:v>534.07075111026484</c:v>
              </c:pt>
              <c:pt idx="15">
                <c:v>565.48667764616278</c:v>
              </c:pt>
              <c:pt idx="16">
                <c:v>596.90260418206071</c:v>
              </c:pt>
              <c:pt idx="17">
                <c:v>628.31853071795865</c:v>
              </c:pt>
              <c:pt idx="18">
                <c:v>659.73445725385659</c:v>
              </c:pt>
            </c:numLit>
          </c:cat>
          <c:val>
            <c:numLit>
              <c:formatCode>General</c:formatCode>
              <c:ptCount val="19"/>
              <c:pt idx="0">
                <c:v>0</c:v>
              </c:pt>
              <c:pt idx="1">
                <c:v>0</c:v>
              </c:pt>
              <c:pt idx="2">
                <c:v>5.1247010591048857E-3</c:v>
              </c:pt>
              <c:pt idx="3">
                <c:v>0.10965133906013137</c:v>
              </c:pt>
              <c:pt idx="4">
                <c:v>0.55478812768340491</c:v>
              </c:pt>
              <c:pt idx="5">
                <c:v>0.88101604278074863</c:v>
              </c:pt>
              <c:pt idx="6">
                <c:v>0.94779582366589332</c:v>
              </c:pt>
              <c:pt idx="7">
                <c:v>0.93728222996515675</c:v>
              </c:pt>
              <c:pt idx="8">
                <c:v>0.94736842105263153</c:v>
              </c:pt>
              <c:pt idx="9">
                <c:v>0.92105263157894735</c:v>
              </c:pt>
              <c:pt idx="10">
                <c:v>1</c:v>
              </c:pt>
              <c:pt idx="11">
                <c:v>0.9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0</c:v>
              </c:pt>
              <c:pt idx="17">
                <c:v>1</c:v>
              </c:pt>
              <c:pt idx="18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2-DB0D-40C2-B7C6-11FA425B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7209600"/>
        <c:axId val="1147203360"/>
      </c:barChart>
      <c:catAx>
        <c:axId val="1147209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Perimeter in 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03360"/>
        <c:crosses val="autoZero"/>
        <c:auto val="0"/>
        <c:lblAlgn val="ctr"/>
        <c:lblOffset val="100"/>
        <c:tickLblSkip val="1"/>
        <c:noMultiLvlLbl val="0"/>
      </c:catAx>
      <c:valAx>
        <c:axId val="11472033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% of class / size range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09600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Diameter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20</c:v>
              </c:pt>
              <c:pt idx="1">
                <c:v>21</c:v>
              </c:pt>
              <c:pt idx="2">
                <c:v>22</c:v>
              </c:pt>
              <c:pt idx="3">
                <c:v>23</c:v>
              </c:pt>
              <c:pt idx="4">
                <c:v>24</c:v>
              </c:pt>
              <c:pt idx="5">
                <c:v>25</c:v>
              </c:pt>
              <c:pt idx="6">
                <c:v>26</c:v>
              </c:pt>
              <c:pt idx="7">
                <c:v>27</c:v>
              </c:pt>
              <c:pt idx="8">
                <c:v>28</c:v>
              </c:pt>
              <c:pt idx="9">
                <c:v>29</c:v>
              </c:pt>
              <c:pt idx="10">
                <c:v>30</c:v>
              </c:pt>
              <c:pt idx="11">
                <c:v>31</c:v>
              </c:pt>
              <c:pt idx="12">
                <c:v>32</c:v>
              </c:pt>
              <c:pt idx="13">
                <c:v>33</c:v>
              </c:pt>
              <c:pt idx="14">
                <c:v>34</c:v>
              </c:pt>
              <c:pt idx="15">
                <c:v>35</c:v>
              </c:pt>
              <c:pt idx="16">
                <c:v>36</c:v>
              </c:pt>
              <c:pt idx="17">
                <c:v>37</c:v>
              </c:pt>
              <c:pt idx="18">
                <c:v>38</c:v>
              </c:pt>
              <c:pt idx="19">
                <c:v>39</c:v>
              </c:pt>
              <c:pt idx="20">
                <c:v>40</c:v>
              </c:pt>
              <c:pt idx="21">
                <c:v>41</c:v>
              </c:pt>
              <c:pt idx="22">
                <c:v>42</c:v>
              </c:pt>
              <c:pt idx="23">
                <c:v>43</c:v>
              </c:pt>
              <c:pt idx="24">
                <c:v>44</c:v>
              </c:pt>
              <c:pt idx="25">
                <c:v>45</c:v>
              </c:pt>
              <c:pt idx="26">
                <c:v>46</c:v>
              </c:pt>
              <c:pt idx="27">
                <c:v>47</c:v>
              </c:pt>
              <c:pt idx="28">
                <c:v>48</c:v>
              </c:pt>
              <c:pt idx="29">
                <c:v>49</c:v>
              </c:pt>
              <c:pt idx="30">
                <c:v>50</c:v>
              </c:pt>
              <c:pt idx="31">
                <c:v>51</c:v>
              </c:pt>
              <c:pt idx="32">
                <c:v>52</c:v>
              </c:pt>
              <c:pt idx="33">
                <c:v>53</c:v>
              </c:pt>
              <c:pt idx="34">
                <c:v>54</c:v>
              </c:pt>
              <c:pt idx="35">
                <c:v>55</c:v>
              </c:pt>
              <c:pt idx="36">
                <c:v>56</c:v>
              </c:pt>
              <c:pt idx="37">
                <c:v>57</c:v>
              </c:pt>
              <c:pt idx="38">
                <c:v>58</c:v>
              </c:pt>
              <c:pt idx="39">
                <c:v>59</c:v>
              </c:pt>
              <c:pt idx="40">
                <c:v>60</c:v>
              </c:pt>
              <c:pt idx="41">
                <c:v>61</c:v>
              </c:pt>
              <c:pt idx="42">
                <c:v>62</c:v>
              </c:pt>
              <c:pt idx="43">
                <c:v>63</c:v>
              </c:pt>
              <c:pt idx="44">
                <c:v>64</c:v>
              </c:pt>
              <c:pt idx="45">
                <c:v>65</c:v>
              </c:pt>
              <c:pt idx="46">
                <c:v>66</c:v>
              </c:pt>
              <c:pt idx="47">
                <c:v>67</c:v>
              </c:pt>
              <c:pt idx="48">
                <c:v>68</c:v>
              </c:pt>
              <c:pt idx="49">
                <c:v>69</c:v>
              </c:pt>
              <c:pt idx="50">
                <c:v>70</c:v>
              </c:pt>
              <c:pt idx="51">
                <c:v>71</c:v>
              </c:pt>
              <c:pt idx="52">
                <c:v>72</c:v>
              </c:pt>
              <c:pt idx="53">
                <c:v>73</c:v>
              </c:pt>
              <c:pt idx="54">
                <c:v>74</c:v>
              </c:pt>
              <c:pt idx="55">
                <c:v>75</c:v>
              </c:pt>
              <c:pt idx="56">
                <c:v>76</c:v>
              </c:pt>
              <c:pt idx="57">
                <c:v>77</c:v>
              </c:pt>
              <c:pt idx="58">
                <c:v>78</c:v>
              </c:pt>
              <c:pt idx="59">
                <c:v>79</c:v>
              </c:pt>
              <c:pt idx="60">
                <c:v>80</c:v>
              </c:pt>
              <c:pt idx="61">
                <c:v>81</c:v>
              </c:pt>
              <c:pt idx="62">
                <c:v>82</c:v>
              </c:pt>
              <c:pt idx="63">
                <c:v>83</c:v>
              </c:pt>
              <c:pt idx="64">
                <c:v>84</c:v>
              </c:pt>
              <c:pt idx="65">
                <c:v>85</c:v>
              </c:pt>
              <c:pt idx="66">
                <c:v>86</c:v>
              </c:pt>
              <c:pt idx="67">
                <c:v>87</c:v>
              </c:pt>
              <c:pt idx="68">
                <c:v>88</c:v>
              </c:pt>
              <c:pt idx="69">
                <c:v>89</c:v>
              </c:pt>
              <c:pt idx="70">
                <c:v>90</c:v>
              </c:pt>
              <c:pt idx="71">
                <c:v>91</c:v>
              </c:pt>
              <c:pt idx="72">
                <c:v>92</c:v>
              </c:pt>
              <c:pt idx="73">
                <c:v>93</c:v>
              </c:pt>
              <c:pt idx="74">
                <c:v>94</c:v>
              </c:pt>
              <c:pt idx="75">
                <c:v>95</c:v>
              </c:pt>
              <c:pt idx="76">
                <c:v>96</c:v>
              </c:pt>
              <c:pt idx="77">
                <c:v>97</c:v>
              </c:pt>
              <c:pt idx="78">
                <c:v>98</c:v>
              </c:pt>
              <c:pt idx="79">
                <c:v>99</c:v>
              </c:pt>
              <c:pt idx="80">
                <c:v>100</c:v>
              </c:pt>
              <c:pt idx="81">
                <c:v>101</c:v>
              </c:pt>
              <c:pt idx="82">
                <c:v>102</c:v>
              </c:pt>
              <c:pt idx="83">
                <c:v>103</c:v>
              </c:pt>
              <c:pt idx="84">
                <c:v>104</c:v>
              </c:pt>
              <c:pt idx="85">
                <c:v>105</c:v>
              </c:pt>
              <c:pt idx="86">
                <c:v>106</c:v>
              </c:pt>
              <c:pt idx="87">
                <c:v>107</c:v>
              </c:pt>
              <c:pt idx="88">
                <c:v>108</c:v>
              </c:pt>
              <c:pt idx="89">
                <c:v>109</c:v>
              </c:pt>
              <c:pt idx="90">
                <c:v>110</c:v>
              </c:pt>
              <c:pt idx="91">
                <c:v>111</c:v>
              </c:pt>
              <c:pt idx="92">
                <c:v>112</c:v>
              </c:pt>
              <c:pt idx="93">
                <c:v>113</c:v>
              </c:pt>
              <c:pt idx="94">
                <c:v>114</c:v>
              </c:pt>
              <c:pt idx="95">
                <c:v>115</c:v>
              </c:pt>
              <c:pt idx="96">
                <c:v>116</c:v>
              </c:pt>
              <c:pt idx="97">
                <c:v>117</c:v>
              </c:pt>
              <c:pt idx="98">
                <c:v>118</c:v>
              </c:pt>
              <c:pt idx="99">
                <c:v>119</c:v>
              </c:pt>
              <c:pt idx="100">
                <c:v>120</c:v>
              </c:pt>
              <c:pt idx="101">
                <c:v>121</c:v>
              </c:pt>
              <c:pt idx="102">
                <c:v>122</c:v>
              </c:pt>
              <c:pt idx="103">
                <c:v>123</c:v>
              </c:pt>
              <c:pt idx="104">
                <c:v>124</c:v>
              </c:pt>
              <c:pt idx="105">
                <c:v>125</c:v>
              </c:pt>
              <c:pt idx="106">
                <c:v>126</c:v>
              </c:pt>
              <c:pt idx="107">
                <c:v>127</c:v>
              </c:pt>
              <c:pt idx="108">
                <c:v>128</c:v>
              </c:pt>
              <c:pt idx="109">
                <c:v>129</c:v>
              </c:pt>
              <c:pt idx="110">
                <c:v>130</c:v>
              </c:pt>
              <c:pt idx="111">
                <c:v>131</c:v>
              </c:pt>
              <c:pt idx="112">
                <c:v>132</c:v>
              </c:pt>
              <c:pt idx="113">
                <c:v>133</c:v>
              </c:pt>
              <c:pt idx="114">
                <c:v>134</c:v>
              </c:pt>
              <c:pt idx="115">
                <c:v>135</c:v>
              </c:pt>
              <c:pt idx="116">
                <c:v>136</c:v>
              </c:pt>
              <c:pt idx="117">
                <c:v>137</c:v>
              </c:pt>
              <c:pt idx="118">
                <c:v>138</c:v>
              </c:pt>
              <c:pt idx="119">
                <c:v>139</c:v>
              </c:pt>
              <c:pt idx="120">
                <c:v>140</c:v>
              </c:pt>
              <c:pt idx="121">
                <c:v>141</c:v>
              </c:pt>
              <c:pt idx="122">
                <c:v>142</c:v>
              </c:pt>
              <c:pt idx="123">
                <c:v>143</c:v>
              </c:pt>
              <c:pt idx="124">
                <c:v>144</c:v>
              </c:pt>
              <c:pt idx="125">
                <c:v>145</c:v>
              </c:pt>
              <c:pt idx="126">
                <c:v>146</c:v>
              </c:pt>
              <c:pt idx="127">
                <c:v>147</c:v>
              </c:pt>
              <c:pt idx="128">
                <c:v>148</c:v>
              </c:pt>
              <c:pt idx="129">
                <c:v>149</c:v>
              </c:pt>
              <c:pt idx="130">
                <c:v>150</c:v>
              </c:pt>
              <c:pt idx="131">
                <c:v>151</c:v>
              </c:pt>
              <c:pt idx="132">
                <c:v>152</c:v>
              </c:pt>
              <c:pt idx="133">
                <c:v>153</c:v>
              </c:pt>
              <c:pt idx="134">
                <c:v>154</c:v>
              </c:pt>
              <c:pt idx="135">
                <c:v>155</c:v>
              </c:pt>
              <c:pt idx="136">
                <c:v>156</c:v>
              </c:pt>
              <c:pt idx="137">
                <c:v>157</c:v>
              </c:pt>
              <c:pt idx="138">
                <c:v>158</c:v>
              </c:pt>
              <c:pt idx="139">
                <c:v>159</c:v>
              </c:pt>
              <c:pt idx="140">
                <c:v>160</c:v>
              </c:pt>
              <c:pt idx="141">
                <c:v>161</c:v>
              </c:pt>
              <c:pt idx="142">
                <c:v>162</c:v>
              </c:pt>
              <c:pt idx="143">
                <c:v>163</c:v>
              </c:pt>
              <c:pt idx="144">
                <c:v>164</c:v>
              </c:pt>
              <c:pt idx="145">
                <c:v>165</c:v>
              </c:pt>
              <c:pt idx="146">
                <c:v>166</c:v>
              </c:pt>
              <c:pt idx="147">
                <c:v>167</c:v>
              </c:pt>
              <c:pt idx="148">
                <c:v>168</c:v>
              </c:pt>
              <c:pt idx="149">
                <c:v>169</c:v>
              </c:pt>
              <c:pt idx="150">
                <c:v>170</c:v>
              </c:pt>
              <c:pt idx="151">
                <c:v>171</c:v>
              </c:pt>
              <c:pt idx="152">
                <c:v>172</c:v>
              </c:pt>
              <c:pt idx="153">
                <c:v>173</c:v>
              </c:pt>
              <c:pt idx="154">
                <c:v>174</c:v>
              </c:pt>
              <c:pt idx="155">
                <c:v>175</c:v>
              </c:pt>
              <c:pt idx="156">
                <c:v>176</c:v>
              </c:pt>
              <c:pt idx="157">
                <c:v>177</c:v>
              </c:pt>
              <c:pt idx="158">
                <c:v>178</c:v>
              </c:pt>
              <c:pt idx="159">
                <c:v>179</c:v>
              </c:pt>
              <c:pt idx="160">
                <c:v>180</c:v>
              </c:pt>
            </c:numLit>
          </c:cat>
          <c:val>
            <c:numLit>
              <c:formatCode>General</c:formatCode>
              <c:ptCount val="161"/>
              <c:pt idx="0">
                <c:v>3.7319002836244212E-5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4.4782803403493058E-4</c:v>
              </c:pt>
              <c:pt idx="16">
                <c:v>9.7029407374234959E-4</c:v>
              </c:pt>
              <c:pt idx="17">
                <c:v>2.4257351843558739E-3</c:v>
              </c:pt>
              <c:pt idx="18">
                <c:v>5.8590834452903421E-3</c:v>
              </c:pt>
              <c:pt idx="19">
                <c:v>1.4741006120316464E-2</c:v>
              </c:pt>
              <c:pt idx="20">
                <c:v>2.3100462755635168E-2</c:v>
              </c:pt>
              <c:pt idx="21">
                <c:v>2.9817883266159129E-2</c:v>
              </c:pt>
              <c:pt idx="22">
                <c:v>3.4296163606508431E-2</c:v>
              </c:pt>
              <c:pt idx="23">
                <c:v>3.8363934915659051E-2</c:v>
              </c:pt>
              <c:pt idx="24">
                <c:v>3.7953425884460365E-2</c:v>
              </c:pt>
              <c:pt idx="25">
                <c:v>4.3439319301388266E-2</c:v>
              </c:pt>
              <c:pt idx="26">
                <c:v>4.2506344230482163E-2</c:v>
              </c:pt>
              <c:pt idx="27">
                <c:v>4.0677713091506196E-2</c:v>
              </c:pt>
              <c:pt idx="28">
                <c:v>4.2879534258844602E-2</c:v>
              </c:pt>
              <c:pt idx="29">
                <c:v>3.619943275115689E-2</c:v>
              </c:pt>
              <c:pt idx="30">
                <c:v>3.5341095685923272E-2</c:v>
              </c:pt>
              <c:pt idx="31">
                <c:v>3.3773697566801014E-2</c:v>
              </c:pt>
              <c:pt idx="32">
                <c:v>3.3027317510076128E-2</c:v>
              </c:pt>
              <c:pt idx="33">
                <c:v>3.2915360501567396E-2</c:v>
              </c:pt>
              <c:pt idx="34">
                <c:v>3.052694432004777E-2</c:v>
              </c:pt>
              <c:pt idx="35">
                <c:v>3.2878041498731157E-2</c:v>
              </c:pt>
              <c:pt idx="36">
                <c:v>2.8287804149873117E-2</c:v>
              </c:pt>
              <c:pt idx="37">
                <c:v>2.6795044036423347E-2</c:v>
              </c:pt>
              <c:pt idx="38">
                <c:v>2.4854455888938646E-2</c:v>
              </c:pt>
              <c:pt idx="39">
                <c:v>2.6496492013733393E-2</c:v>
              </c:pt>
              <c:pt idx="40">
                <c:v>2.373488580385132E-2</c:v>
              </c:pt>
              <c:pt idx="41">
                <c:v>2.5153007911628601E-2</c:v>
              </c:pt>
              <c:pt idx="42">
                <c:v>2.1122555605314227E-2</c:v>
              </c:pt>
              <c:pt idx="43">
                <c:v>2.1794297656366621E-2</c:v>
              </c:pt>
              <c:pt idx="44">
                <c:v>1.8883415435139574E-2</c:v>
              </c:pt>
              <c:pt idx="45">
                <c:v>1.8920734437975817E-2</c:v>
              </c:pt>
              <c:pt idx="46">
                <c:v>1.9629795491864457E-2</c:v>
              </c:pt>
              <c:pt idx="47">
                <c:v>1.6756232273473653E-2</c:v>
              </c:pt>
              <c:pt idx="48">
                <c:v>1.5860576205403792E-2</c:v>
              </c:pt>
              <c:pt idx="49">
                <c:v>1.4442454097626511E-2</c:v>
              </c:pt>
              <c:pt idx="50">
                <c:v>1.3136288998357963E-2</c:v>
              </c:pt>
              <c:pt idx="51">
                <c:v>1.2501865950141812E-2</c:v>
              </c:pt>
              <c:pt idx="52">
                <c:v>1.1755485893416929E-2</c:v>
              </c:pt>
              <c:pt idx="53">
                <c:v>8.6206896551724137E-3</c:v>
              </c:pt>
              <c:pt idx="54">
                <c:v>7.575757575757576E-3</c:v>
              </c:pt>
              <c:pt idx="55">
                <c:v>6.5308254963427374E-3</c:v>
              </c:pt>
              <c:pt idx="56">
                <c:v>5.523212419764144E-3</c:v>
              </c:pt>
              <c:pt idx="57">
                <c:v>4.5155993431855498E-3</c:v>
              </c:pt>
              <c:pt idx="58">
                <c:v>3.8065382892969101E-3</c:v>
              </c:pt>
              <c:pt idx="59">
                <c:v>3.4333482609344677E-3</c:v>
              </c:pt>
              <c:pt idx="60">
                <c:v>2.5750111957008508E-3</c:v>
              </c:pt>
              <c:pt idx="61">
                <c:v>2.5750111957008508E-3</c:v>
              </c:pt>
              <c:pt idx="62">
                <c:v>2.5376921928646065E-3</c:v>
              </c:pt>
              <c:pt idx="63">
                <c:v>2.3510971786833857E-3</c:v>
              </c:pt>
              <c:pt idx="64">
                <c:v>2.1271831616659202E-3</c:v>
              </c:pt>
              <c:pt idx="65">
                <c:v>1.4181221077772801E-3</c:v>
              </c:pt>
              <c:pt idx="66">
                <c:v>1.6047171219585013E-3</c:v>
              </c:pt>
              <c:pt idx="67">
                <c:v>1.4554411106135244E-3</c:v>
              </c:pt>
              <c:pt idx="68">
                <c:v>1.1568890879235707E-3</c:v>
              </c:pt>
              <c:pt idx="69">
                <c:v>1.1942080907598148E-3</c:v>
              </c:pt>
              <c:pt idx="70">
                <c:v>1.0076130765785938E-3</c:v>
              </c:pt>
              <c:pt idx="71">
                <c:v>6.7174205105239584E-4</c:v>
              </c:pt>
              <c:pt idx="72">
                <c:v>7.836990595611285E-4</c:v>
              </c:pt>
              <c:pt idx="73">
                <c:v>8.9565606806986115E-4</c:v>
              </c:pt>
              <c:pt idx="74">
                <c:v>5.2246603970741907E-4</c:v>
              </c:pt>
              <c:pt idx="75">
                <c:v>5.5978504254366318E-4</c:v>
              </c:pt>
              <c:pt idx="76">
                <c:v>3.3587102552619792E-4</c:v>
              </c:pt>
              <c:pt idx="77">
                <c:v>4.851470368711748E-4</c:v>
              </c:pt>
              <c:pt idx="78">
                <c:v>4.4782803403493058E-4</c:v>
              </c:pt>
              <c:pt idx="79">
                <c:v>1.4927601134497685E-4</c:v>
              </c:pt>
              <c:pt idx="80">
                <c:v>2.6123301985370953E-4</c:v>
              </c:pt>
              <c:pt idx="81">
                <c:v>3.7319002836244214E-4</c:v>
              </c:pt>
              <c:pt idx="82">
                <c:v>1.4927601134497685E-4</c:v>
              </c:pt>
              <c:pt idx="83">
                <c:v>1.4927601134497685E-4</c:v>
              </c:pt>
              <c:pt idx="84">
                <c:v>3.7319002836244212E-5</c:v>
              </c:pt>
              <c:pt idx="85">
                <c:v>7.4638005672488425E-5</c:v>
              </c:pt>
              <c:pt idx="86">
                <c:v>1.1195700850873264E-4</c:v>
              </c:pt>
              <c:pt idx="87">
                <c:v>1.8659501418122107E-4</c:v>
              </c:pt>
              <c:pt idx="88">
                <c:v>3.7319002836244212E-5</c:v>
              </c:pt>
              <c:pt idx="89">
                <c:v>1.8659501418122107E-4</c:v>
              </c:pt>
              <c:pt idx="90">
                <c:v>7.4638005672488425E-5</c:v>
              </c:pt>
              <c:pt idx="91">
                <c:v>1.4927601134497685E-4</c:v>
              </c:pt>
              <c:pt idx="92">
                <c:v>7.4638005672488425E-5</c:v>
              </c:pt>
              <c:pt idx="93">
                <c:v>3.7319002836244212E-5</c:v>
              </c:pt>
              <c:pt idx="94">
                <c:v>7.4638005672488425E-5</c:v>
              </c:pt>
              <c:pt idx="95">
                <c:v>0</c:v>
              </c:pt>
              <c:pt idx="96">
                <c:v>0</c:v>
              </c:pt>
              <c:pt idx="97">
                <c:v>7.4638005672488425E-5</c:v>
              </c:pt>
              <c:pt idx="98">
                <c:v>3.7319002836244212E-5</c:v>
              </c:pt>
              <c:pt idx="99">
                <c:v>7.4638005672488425E-5</c:v>
              </c:pt>
              <c:pt idx="100">
                <c:v>3.7319002836244212E-5</c:v>
              </c:pt>
              <c:pt idx="101">
                <c:v>0</c:v>
              </c:pt>
              <c:pt idx="102">
                <c:v>3.7319002836244212E-5</c:v>
              </c:pt>
              <c:pt idx="103">
                <c:v>3.7319002836244212E-5</c:v>
              </c:pt>
              <c:pt idx="104">
                <c:v>0</c:v>
              </c:pt>
              <c:pt idx="105">
                <c:v>0</c:v>
              </c:pt>
              <c:pt idx="106">
                <c:v>3.7319002836244212E-5</c:v>
              </c:pt>
              <c:pt idx="107">
                <c:v>3.7319002836244212E-5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3.7319002836244212E-5</c:v>
              </c:pt>
              <c:pt idx="113">
                <c:v>0</c:v>
              </c:pt>
              <c:pt idx="114">
                <c:v>3.7319002836244212E-5</c:v>
              </c:pt>
              <c:pt idx="115">
                <c:v>0</c:v>
              </c:pt>
              <c:pt idx="116">
                <c:v>0</c:v>
              </c:pt>
              <c:pt idx="117">
                <c:v>3.7319002836244212E-5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3.7319002836244212E-5</c:v>
              </c:pt>
              <c:pt idx="122">
                <c:v>3.7319002836244212E-5</c:v>
              </c:pt>
              <c:pt idx="123">
                <c:v>0</c:v>
              </c:pt>
              <c:pt idx="124">
                <c:v>3.7319002836244212E-5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3.7319002836244212E-5</c:v>
              </c:pt>
              <c:pt idx="129">
                <c:v>0</c:v>
              </c:pt>
              <c:pt idx="130">
                <c:v>0</c:v>
              </c:pt>
              <c:pt idx="131">
                <c:v>3.7319002836244212E-5</c:v>
              </c:pt>
              <c:pt idx="132">
                <c:v>3.7319002836244212E-5</c:v>
              </c:pt>
              <c:pt idx="133">
                <c:v>3.7319002836244212E-5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3.7319002836244212E-5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3.7319002836244212E-5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3.7319002836244212E-5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5DF-485C-847D-C457713A1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0628015"/>
        <c:axId val="950636655"/>
      </c:barChart>
      <c:catAx>
        <c:axId val="9506280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Particle Diameter (nm)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36655"/>
        <c:crosses val="autoZero"/>
        <c:auto val="1"/>
        <c:lblAlgn val="ctr"/>
        <c:lblOffset val="100"/>
        <c:tickLblSkip val="10"/>
        <c:noMultiLvlLbl val="0"/>
      </c:catAx>
      <c:valAx>
        <c:axId val="9506366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2801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Relative Particle Size Distribution Diameter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 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20</c:v>
              </c:pt>
              <c:pt idx="1">
                <c:v>21</c:v>
              </c:pt>
              <c:pt idx="2">
                <c:v>22</c:v>
              </c:pt>
              <c:pt idx="3">
                <c:v>23</c:v>
              </c:pt>
              <c:pt idx="4">
                <c:v>24</c:v>
              </c:pt>
              <c:pt idx="5">
                <c:v>25</c:v>
              </c:pt>
              <c:pt idx="6">
                <c:v>26</c:v>
              </c:pt>
              <c:pt idx="7">
                <c:v>27</c:v>
              </c:pt>
              <c:pt idx="8">
                <c:v>28</c:v>
              </c:pt>
              <c:pt idx="9">
                <c:v>29</c:v>
              </c:pt>
              <c:pt idx="10">
                <c:v>30</c:v>
              </c:pt>
              <c:pt idx="11">
                <c:v>31</c:v>
              </c:pt>
              <c:pt idx="12">
                <c:v>32</c:v>
              </c:pt>
              <c:pt idx="13">
                <c:v>33</c:v>
              </c:pt>
              <c:pt idx="14">
                <c:v>34</c:v>
              </c:pt>
              <c:pt idx="15">
                <c:v>35</c:v>
              </c:pt>
              <c:pt idx="16">
                <c:v>36</c:v>
              </c:pt>
              <c:pt idx="17">
                <c:v>37</c:v>
              </c:pt>
              <c:pt idx="18">
                <c:v>38</c:v>
              </c:pt>
              <c:pt idx="19">
                <c:v>39</c:v>
              </c:pt>
              <c:pt idx="20">
                <c:v>40</c:v>
              </c:pt>
              <c:pt idx="21">
                <c:v>41</c:v>
              </c:pt>
              <c:pt idx="22">
                <c:v>42</c:v>
              </c:pt>
              <c:pt idx="23">
                <c:v>43</c:v>
              </c:pt>
              <c:pt idx="24">
                <c:v>44</c:v>
              </c:pt>
              <c:pt idx="25">
                <c:v>45</c:v>
              </c:pt>
              <c:pt idx="26">
                <c:v>46</c:v>
              </c:pt>
              <c:pt idx="27">
                <c:v>47</c:v>
              </c:pt>
              <c:pt idx="28">
                <c:v>48</c:v>
              </c:pt>
              <c:pt idx="29">
                <c:v>49</c:v>
              </c:pt>
              <c:pt idx="30">
                <c:v>50</c:v>
              </c:pt>
              <c:pt idx="31">
                <c:v>51</c:v>
              </c:pt>
              <c:pt idx="32">
                <c:v>52</c:v>
              </c:pt>
              <c:pt idx="33">
                <c:v>53</c:v>
              </c:pt>
              <c:pt idx="34">
                <c:v>54</c:v>
              </c:pt>
              <c:pt idx="35">
                <c:v>55</c:v>
              </c:pt>
              <c:pt idx="36">
                <c:v>56</c:v>
              </c:pt>
              <c:pt idx="37">
                <c:v>57</c:v>
              </c:pt>
              <c:pt idx="38">
                <c:v>58</c:v>
              </c:pt>
              <c:pt idx="39">
                <c:v>59</c:v>
              </c:pt>
              <c:pt idx="40">
                <c:v>60</c:v>
              </c:pt>
              <c:pt idx="41">
                <c:v>61</c:v>
              </c:pt>
              <c:pt idx="42">
                <c:v>62</c:v>
              </c:pt>
              <c:pt idx="43">
                <c:v>63</c:v>
              </c:pt>
              <c:pt idx="44">
                <c:v>64</c:v>
              </c:pt>
              <c:pt idx="45">
                <c:v>65</c:v>
              </c:pt>
              <c:pt idx="46">
                <c:v>66</c:v>
              </c:pt>
              <c:pt idx="47">
                <c:v>67</c:v>
              </c:pt>
              <c:pt idx="48">
                <c:v>68</c:v>
              </c:pt>
              <c:pt idx="49">
                <c:v>69</c:v>
              </c:pt>
              <c:pt idx="50">
                <c:v>70</c:v>
              </c:pt>
              <c:pt idx="51">
                <c:v>71</c:v>
              </c:pt>
              <c:pt idx="52">
                <c:v>72</c:v>
              </c:pt>
              <c:pt idx="53">
                <c:v>73</c:v>
              </c:pt>
              <c:pt idx="54">
                <c:v>74</c:v>
              </c:pt>
              <c:pt idx="55">
                <c:v>75</c:v>
              </c:pt>
              <c:pt idx="56">
                <c:v>76</c:v>
              </c:pt>
              <c:pt idx="57">
                <c:v>77</c:v>
              </c:pt>
              <c:pt idx="58">
                <c:v>78</c:v>
              </c:pt>
              <c:pt idx="59">
                <c:v>79</c:v>
              </c:pt>
              <c:pt idx="60">
                <c:v>80</c:v>
              </c:pt>
              <c:pt idx="61">
                <c:v>81</c:v>
              </c:pt>
              <c:pt idx="62">
                <c:v>82</c:v>
              </c:pt>
              <c:pt idx="63">
                <c:v>83</c:v>
              </c:pt>
              <c:pt idx="64">
                <c:v>84</c:v>
              </c:pt>
              <c:pt idx="65">
                <c:v>85</c:v>
              </c:pt>
              <c:pt idx="66">
                <c:v>86</c:v>
              </c:pt>
              <c:pt idx="67">
                <c:v>87</c:v>
              </c:pt>
              <c:pt idx="68">
                <c:v>88</c:v>
              </c:pt>
              <c:pt idx="69">
                <c:v>89</c:v>
              </c:pt>
              <c:pt idx="70">
                <c:v>90</c:v>
              </c:pt>
              <c:pt idx="71">
                <c:v>91</c:v>
              </c:pt>
              <c:pt idx="72">
                <c:v>92</c:v>
              </c:pt>
              <c:pt idx="73">
                <c:v>93</c:v>
              </c:pt>
              <c:pt idx="74">
                <c:v>94</c:v>
              </c:pt>
              <c:pt idx="75">
                <c:v>95</c:v>
              </c:pt>
              <c:pt idx="76">
                <c:v>96</c:v>
              </c:pt>
              <c:pt idx="77">
                <c:v>97</c:v>
              </c:pt>
              <c:pt idx="78">
                <c:v>98</c:v>
              </c:pt>
              <c:pt idx="79">
                <c:v>99</c:v>
              </c:pt>
              <c:pt idx="80">
                <c:v>100</c:v>
              </c:pt>
              <c:pt idx="81">
                <c:v>101</c:v>
              </c:pt>
              <c:pt idx="82">
                <c:v>102</c:v>
              </c:pt>
              <c:pt idx="83">
                <c:v>103</c:v>
              </c:pt>
              <c:pt idx="84">
                <c:v>104</c:v>
              </c:pt>
              <c:pt idx="85">
                <c:v>105</c:v>
              </c:pt>
              <c:pt idx="86">
                <c:v>106</c:v>
              </c:pt>
              <c:pt idx="87">
                <c:v>107</c:v>
              </c:pt>
              <c:pt idx="88">
                <c:v>108</c:v>
              </c:pt>
              <c:pt idx="89">
                <c:v>109</c:v>
              </c:pt>
              <c:pt idx="90">
                <c:v>110</c:v>
              </c:pt>
              <c:pt idx="91">
                <c:v>111</c:v>
              </c:pt>
              <c:pt idx="92">
                <c:v>112</c:v>
              </c:pt>
              <c:pt idx="93">
                <c:v>113</c:v>
              </c:pt>
              <c:pt idx="94">
                <c:v>114</c:v>
              </c:pt>
              <c:pt idx="95">
                <c:v>115</c:v>
              </c:pt>
              <c:pt idx="96">
                <c:v>116</c:v>
              </c:pt>
              <c:pt idx="97">
                <c:v>117</c:v>
              </c:pt>
              <c:pt idx="98">
                <c:v>118</c:v>
              </c:pt>
              <c:pt idx="99">
                <c:v>119</c:v>
              </c:pt>
              <c:pt idx="100">
                <c:v>120</c:v>
              </c:pt>
              <c:pt idx="101">
                <c:v>121</c:v>
              </c:pt>
              <c:pt idx="102">
                <c:v>122</c:v>
              </c:pt>
              <c:pt idx="103">
                <c:v>123</c:v>
              </c:pt>
              <c:pt idx="104">
                <c:v>124</c:v>
              </c:pt>
              <c:pt idx="105">
                <c:v>125</c:v>
              </c:pt>
              <c:pt idx="106">
                <c:v>126</c:v>
              </c:pt>
              <c:pt idx="107">
                <c:v>127</c:v>
              </c:pt>
              <c:pt idx="108">
                <c:v>128</c:v>
              </c:pt>
              <c:pt idx="109">
                <c:v>129</c:v>
              </c:pt>
              <c:pt idx="110">
                <c:v>130</c:v>
              </c:pt>
              <c:pt idx="111">
                <c:v>131</c:v>
              </c:pt>
              <c:pt idx="112">
                <c:v>132</c:v>
              </c:pt>
              <c:pt idx="113">
                <c:v>133</c:v>
              </c:pt>
              <c:pt idx="114">
                <c:v>134</c:v>
              </c:pt>
              <c:pt idx="115">
                <c:v>135</c:v>
              </c:pt>
              <c:pt idx="116">
                <c:v>136</c:v>
              </c:pt>
              <c:pt idx="117">
                <c:v>137</c:v>
              </c:pt>
              <c:pt idx="118">
                <c:v>138</c:v>
              </c:pt>
              <c:pt idx="119">
                <c:v>139</c:v>
              </c:pt>
              <c:pt idx="120">
                <c:v>140</c:v>
              </c:pt>
              <c:pt idx="121">
                <c:v>141</c:v>
              </c:pt>
              <c:pt idx="122">
                <c:v>142</c:v>
              </c:pt>
              <c:pt idx="123">
                <c:v>143</c:v>
              </c:pt>
              <c:pt idx="124">
                <c:v>144</c:v>
              </c:pt>
              <c:pt idx="125">
                <c:v>145</c:v>
              </c:pt>
              <c:pt idx="126">
                <c:v>146</c:v>
              </c:pt>
              <c:pt idx="127">
                <c:v>147</c:v>
              </c:pt>
              <c:pt idx="128">
                <c:v>148</c:v>
              </c:pt>
              <c:pt idx="129">
                <c:v>149</c:v>
              </c:pt>
              <c:pt idx="130">
                <c:v>150</c:v>
              </c:pt>
              <c:pt idx="131">
                <c:v>151</c:v>
              </c:pt>
              <c:pt idx="132">
                <c:v>152</c:v>
              </c:pt>
              <c:pt idx="133">
                <c:v>153</c:v>
              </c:pt>
              <c:pt idx="134">
                <c:v>154</c:v>
              </c:pt>
              <c:pt idx="135">
                <c:v>155</c:v>
              </c:pt>
              <c:pt idx="136">
                <c:v>156</c:v>
              </c:pt>
              <c:pt idx="137">
                <c:v>157</c:v>
              </c:pt>
              <c:pt idx="138">
                <c:v>158</c:v>
              </c:pt>
              <c:pt idx="139">
                <c:v>159</c:v>
              </c:pt>
              <c:pt idx="140">
                <c:v>160</c:v>
              </c:pt>
              <c:pt idx="141">
                <c:v>161</c:v>
              </c:pt>
              <c:pt idx="142">
                <c:v>162</c:v>
              </c:pt>
              <c:pt idx="143">
                <c:v>163</c:v>
              </c:pt>
              <c:pt idx="144">
                <c:v>164</c:v>
              </c:pt>
              <c:pt idx="145">
                <c:v>165</c:v>
              </c:pt>
              <c:pt idx="146">
                <c:v>166</c:v>
              </c:pt>
              <c:pt idx="147">
                <c:v>167</c:v>
              </c:pt>
              <c:pt idx="148">
                <c:v>168</c:v>
              </c:pt>
              <c:pt idx="149">
                <c:v>169</c:v>
              </c:pt>
              <c:pt idx="150">
                <c:v>170</c:v>
              </c:pt>
              <c:pt idx="151">
                <c:v>171</c:v>
              </c:pt>
              <c:pt idx="152">
                <c:v>172</c:v>
              </c:pt>
              <c:pt idx="153">
                <c:v>173</c:v>
              </c:pt>
              <c:pt idx="154">
                <c:v>174</c:v>
              </c:pt>
              <c:pt idx="155">
                <c:v>175</c:v>
              </c:pt>
              <c:pt idx="156">
                <c:v>176</c:v>
              </c:pt>
              <c:pt idx="157">
                <c:v>177</c:v>
              </c:pt>
              <c:pt idx="158">
                <c:v>178</c:v>
              </c:pt>
              <c:pt idx="159">
                <c:v>179</c:v>
              </c:pt>
              <c:pt idx="160">
                <c:v>180</c:v>
              </c:pt>
            </c:numLit>
          </c:cat>
          <c:val>
            <c:numLit>
              <c:formatCode>General</c:formatCode>
              <c:ptCount val="161"/>
              <c:pt idx="0">
                <c:v>3.7319002836244212E-5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4.4782803403493058E-4</c:v>
              </c:pt>
              <c:pt idx="16">
                <c:v>9.7029407374234959E-4</c:v>
              </c:pt>
              <c:pt idx="17">
                <c:v>2.4257351843558739E-3</c:v>
              </c:pt>
              <c:pt idx="18">
                <c:v>5.8590834452903421E-3</c:v>
              </c:pt>
              <c:pt idx="19">
                <c:v>1.4703687117480222E-2</c:v>
              </c:pt>
              <c:pt idx="20">
                <c:v>2.3100462755635168E-2</c:v>
              </c:pt>
              <c:pt idx="21">
                <c:v>2.9780564263322883E-2</c:v>
              </c:pt>
              <c:pt idx="22">
                <c:v>3.4258844603672192E-2</c:v>
              </c:pt>
              <c:pt idx="23">
                <c:v>3.8140020898641588E-2</c:v>
              </c:pt>
              <c:pt idx="24">
                <c:v>3.7766830870279149E-2</c:v>
              </c:pt>
              <c:pt idx="25">
                <c:v>4.340200029855202E-2</c:v>
              </c:pt>
              <c:pt idx="26">
                <c:v>4.2245111210628454E-2</c:v>
              </c:pt>
              <c:pt idx="27">
                <c:v>4.004329004329004E-2</c:v>
              </c:pt>
              <c:pt idx="28">
                <c:v>4.2170473204955962E-2</c:v>
              </c:pt>
              <c:pt idx="29">
                <c:v>3.5341095685923272E-2</c:v>
              </c:pt>
              <c:pt idx="30">
                <c:v>3.381101656963726E-2</c:v>
              </c:pt>
              <c:pt idx="31">
                <c:v>3.1683833407971339E-2</c:v>
              </c:pt>
              <c:pt idx="32">
                <c:v>2.9967159277504107E-2</c:v>
              </c:pt>
              <c:pt idx="33">
                <c:v>3.0191073294521569E-2</c:v>
              </c:pt>
              <c:pt idx="34">
                <c:v>2.5376921928646066E-2</c:v>
              </c:pt>
              <c:pt idx="35">
                <c:v>2.6309896999552173E-2</c:v>
              </c:pt>
              <c:pt idx="36">
                <c:v>2.1495745633676667E-2</c:v>
              </c:pt>
              <c:pt idx="37">
                <c:v>1.7689207344379759E-2</c:v>
              </c:pt>
              <c:pt idx="38">
                <c:v>1.5188834154351396E-2</c:v>
              </c:pt>
              <c:pt idx="39">
                <c:v>1.4442454097626511E-2</c:v>
              </c:pt>
              <c:pt idx="40">
                <c:v>1.1531571876399463E-2</c:v>
              </c:pt>
              <c:pt idx="41">
                <c:v>1.0300044782803403E-2</c:v>
              </c:pt>
              <c:pt idx="42">
                <c:v>7.3891625615763543E-3</c:v>
              </c:pt>
              <c:pt idx="43">
                <c:v>6.6427825048514704E-3</c:v>
              </c:pt>
              <c:pt idx="44">
                <c:v>4.7768323630392592E-3</c:v>
              </c:pt>
              <c:pt idx="45">
                <c:v>3.9558143006418866E-3</c:v>
              </c:pt>
              <c:pt idx="46">
                <c:v>3.8811762949693984E-3</c:v>
              </c:pt>
              <c:pt idx="47">
                <c:v>2.5003731900283626E-3</c:v>
              </c:pt>
              <c:pt idx="48">
                <c:v>2.5003731900283626E-3</c:v>
              </c:pt>
              <c:pt idx="49">
                <c:v>1.3061650992685476E-3</c:v>
              </c:pt>
              <c:pt idx="50">
                <c:v>9.7029407374234959E-4</c:v>
              </c:pt>
              <c:pt idx="51">
                <c:v>8.5833706523361693E-4</c:v>
              </c:pt>
              <c:pt idx="52">
                <c:v>8.5833706523361693E-4</c:v>
              </c:pt>
              <c:pt idx="53">
                <c:v>3.3587102552619792E-4</c:v>
              </c:pt>
              <c:pt idx="54">
                <c:v>4.1050903119868636E-4</c:v>
              </c:pt>
              <c:pt idx="55">
                <c:v>1.8659501418122107E-4</c:v>
              </c:pt>
              <c:pt idx="56">
                <c:v>2.985520226899537E-4</c:v>
              </c:pt>
              <c:pt idx="57">
                <c:v>1.4927601134497685E-4</c:v>
              </c:pt>
              <c:pt idx="58">
                <c:v>2.2391401701746529E-4</c:v>
              </c:pt>
              <c:pt idx="59">
                <c:v>7.4638005672488425E-5</c:v>
              </c:pt>
              <c:pt idx="60">
                <c:v>1.1195700850873264E-4</c:v>
              </c:pt>
              <c:pt idx="61">
                <c:v>3.7319002836244212E-5</c:v>
              </c:pt>
              <c:pt idx="62">
                <c:v>1.8659501418122107E-4</c:v>
              </c:pt>
              <c:pt idx="63">
                <c:v>1.4927601134497685E-4</c:v>
              </c:pt>
              <c:pt idx="64">
                <c:v>1.1195700850873264E-4</c:v>
              </c:pt>
              <c:pt idx="65">
                <c:v>7.4638005672488425E-5</c:v>
              </c:pt>
              <c:pt idx="66">
                <c:v>1.1195700850873264E-4</c:v>
              </c:pt>
              <c:pt idx="67">
                <c:v>1.8659501418122107E-4</c:v>
              </c:pt>
              <c:pt idx="68">
                <c:v>7.4638005672488425E-5</c:v>
              </c:pt>
              <c:pt idx="69">
                <c:v>0</c:v>
              </c:pt>
              <c:pt idx="70">
                <c:v>3.7319002836244212E-5</c:v>
              </c:pt>
              <c:pt idx="71">
                <c:v>3.7319002836244212E-5</c:v>
              </c:pt>
              <c:pt idx="72">
                <c:v>7.4638005672488425E-5</c:v>
              </c:pt>
              <c:pt idx="73">
                <c:v>3.7319002836244212E-5</c:v>
              </c:pt>
              <c:pt idx="74">
                <c:v>0</c:v>
              </c:pt>
              <c:pt idx="75">
                <c:v>3.7319002836244212E-5</c:v>
              </c:pt>
              <c:pt idx="76">
                <c:v>0</c:v>
              </c:pt>
              <c:pt idx="77">
                <c:v>7.4638005672488425E-5</c:v>
              </c:pt>
              <c:pt idx="78">
                <c:v>3.7319002836244212E-5</c:v>
              </c:pt>
              <c:pt idx="79">
                <c:v>0</c:v>
              </c:pt>
              <c:pt idx="80">
                <c:v>0</c:v>
              </c:pt>
              <c:pt idx="81">
                <c:v>3.7319002836244212E-5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3.7319002836244212E-5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3.7319002836244212E-5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5CF-4DF6-94F7-191922C5D673}"/>
            </c:ext>
          </c:extLst>
        </c:ser>
        <c:ser>
          <c:idx val="1"/>
          <c:order val="1"/>
          <c:tx>
            <c:v>Biphasic Split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20</c:v>
              </c:pt>
              <c:pt idx="1">
                <c:v>21</c:v>
              </c:pt>
              <c:pt idx="2">
                <c:v>22</c:v>
              </c:pt>
              <c:pt idx="3">
                <c:v>23</c:v>
              </c:pt>
              <c:pt idx="4">
                <c:v>24</c:v>
              </c:pt>
              <c:pt idx="5">
                <c:v>25</c:v>
              </c:pt>
              <c:pt idx="6">
                <c:v>26</c:v>
              </c:pt>
              <c:pt idx="7">
                <c:v>27</c:v>
              </c:pt>
              <c:pt idx="8">
                <c:v>28</c:v>
              </c:pt>
              <c:pt idx="9">
                <c:v>29</c:v>
              </c:pt>
              <c:pt idx="10">
                <c:v>30</c:v>
              </c:pt>
              <c:pt idx="11">
                <c:v>31</c:v>
              </c:pt>
              <c:pt idx="12">
                <c:v>32</c:v>
              </c:pt>
              <c:pt idx="13">
                <c:v>33</c:v>
              </c:pt>
              <c:pt idx="14">
                <c:v>34</c:v>
              </c:pt>
              <c:pt idx="15">
                <c:v>35</c:v>
              </c:pt>
              <c:pt idx="16">
                <c:v>36</c:v>
              </c:pt>
              <c:pt idx="17">
                <c:v>37</c:v>
              </c:pt>
              <c:pt idx="18">
                <c:v>38</c:v>
              </c:pt>
              <c:pt idx="19">
                <c:v>39</c:v>
              </c:pt>
              <c:pt idx="20">
                <c:v>40</c:v>
              </c:pt>
              <c:pt idx="21">
                <c:v>41</c:v>
              </c:pt>
              <c:pt idx="22">
                <c:v>42</c:v>
              </c:pt>
              <c:pt idx="23">
                <c:v>43</c:v>
              </c:pt>
              <c:pt idx="24">
                <c:v>44</c:v>
              </c:pt>
              <c:pt idx="25">
                <c:v>45</c:v>
              </c:pt>
              <c:pt idx="26">
                <c:v>46</c:v>
              </c:pt>
              <c:pt idx="27">
                <c:v>47</c:v>
              </c:pt>
              <c:pt idx="28">
                <c:v>48</c:v>
              </c:pt>
              <c:pt idx="29">
                <c:v>49</c:v>
              </c:pt>
              <c:pt idx="30">
                <c:v>50</c:v>
              </c:pt>
              <c:pt idx="31">
                <c:v>51</c:v>
              </c:pt>
              <c:pt idx="32">
                <c:v>52</c:v>
              </c:pt>
              <c:pt idx="33">
                <c:v>53</c:v>
              </c:pt>
              <c:pt idx="34">
                <c:v>54</c:v>
              </c:pt>
              <c:pt idx="35">
                <c:v>55</c:v>
              </c:pt>
              <c:pt idx="36">
                <c:v>56</c:v>
              </c:pt>
              <c:pt idx="37">
                <c:v>57</c:v>
              </c:pt>
              <c:pt idx="38">
                <c:v>58</c:v>
              </c:pt>
              <c:pt idx="39">
                <c:v>59</c:v>
              </c:pt>
              <c:pt idx="40">
                <c:v>60</c:v>
              </c:pt>
              <c:pt idx="41">
                <c:v>61</c:v>
              </c:pt>
              <c:pt idx="42">
                <c:v>62</c:v>
              </c:pt>
              <c:pt idx="43">
                <c:v>63</c:v>
              </c:pt>
              <c:pt idx="44">
                <c:v>64</c:v>
              </c:pt>
              <c:pt idx="45">
                <c:v>65</c:v>
              </c:pt>
              <c:pt idx="46">
                <c:v>66</c:v>
              </c:pt>
              <c:pt idx="47">
                <c:v>67</c:v>
              </c:pt>
              <c:pt idx="48">
                <c:v>68</c:v>
              </c:pt>
              <c:pt idx="49">
                <c:v>69</c:v>
              </c:pt>
              <c:pt idx="50">
                <c:v>70</c:v>
              </c:pt>
              <c:pt idx="51">
                <c:v>71</c:v>
              </c:pt>
              <c:pt idx="52">
                <c:v>72</c:v>
              </c:pt>
              <c:pt idx="53">
                <c:v>73</c:v>
              </c:pt>
              <c:pt idx="54">
                <c:v>74</c:v>
              </c:pt>
              <c:pt idx="55">
                <c:v>75</c:v>
              </c:pt>
              <c:pt idx="56">
                <c:v>76</c:v>
              </c:pt>
              <c:pt idx="57">
                <c:v>77</c:v>
              </c:pt>
              <c:pt idx="58">
                <c:v>78</c:v>
              </c:pt>
              <c:pt idx="59">
                <c:v>79</c:v>
              </c:pt>
              <c:pt idx="60">
                <c:v>80</c:v>
              </c:pt>
              <c:pt idx="61">
                <c:v>81</c:v>
              </c:pt>
              <c:pt idx="62">
                <c:v>82</c:v>
              </c:pt>
              <c:pt idx="63">
                <c:v>83</c:v>
              </c:pt>
              <c:pt idx="64">
                <c:v>84</c:v>
              </c:pt>
              <c:pt idx="65">
                <c:v>85</c:v>
              </c:pt>
              <c:pt idx="66">
                <c:v>86</c:v>
              </c:pt>
              <c:pt idx="67">
                <c:v>87</c:v>
              </c:pt>
              <c:pt idx="68">
                <c:v>88</c:v>
              </c:pt>
              <c:pt idx="69">
                <c:v>89</c:v>
              </c:pt>
              <c:pt idx="70">
                <c:v>90</c:v>
              </c:pt>
              <c:pt idx="71">
                <c:v>91</c:v>
              </c:pt>
              <c:pt idx="72">
                <c:v>92</c:v>
              </c:pt>
              <c:pt idx="73">
                <c:v>93</c:v>
              </c:pt>
              <c:pt idx="74">
                <c:v>94</c:v>
              </c:pt>
              <c:pt idx="75">
                <c:v>95</c:v>
              </c:pt>
              <c:pt idx="76">
                <c:v>96</c:v>
              </c:pt>
              <c:pt idx="77">
                <c:v>97</c:v>
              </c:pt>
              <c:pt idx="78">
                <c:v>98</c:v>
              </c:pt>
              <c:pt idx="79">
                <c:v>99</c:v>
              </c:pt>
              <c:pt idx="80">
                <c:v>100</c:v>
              </c:pt>
              <c:pt idx="81">
                <c:v>101</c:v>
              </c:pt>
              <c:pt idx="82">
                <c:v>102</c:v>
              </c:pt>
              <c:pt idx="83">
                <c:v>103</c:v>
              </c:pt>
              <c:pt idx="84">
                <c:v>104</c:v>
              </c:pt>
              <c:pt idx="85">
                <c:v>105</c:v>
              </c:pt>
              <c:pt idx="86">
                <c:v>106</c:v>
              </c:pt>
              <c:pt idx="87">
                <c:v>107</c:v>
              </c:pt>
              <c:pt idx="88">
                <c:v>108</c:v>
              </c:pt>
              <c:pt idx="89">
                <c:v>109</c:v>
              </c:pt>
              <c:pt idx="90">
                <c:v>110</c:v>
              </c:pt>
              <c:pt idx="91">
                <c:v>111</c:v>
              </c:pt>
              <c:pt idx="92">
                <c:v>112</c:v>
              </c:pt>
              <c:pt idx="93">
                <c:v>113</c:v>
              </c:pt>
              <c:pt idx="94">
                <c:v>114</c:v>
              </c:pt>
              <c:pt idx="95">
                <c:v>115</c:v>
              </c:pt>
              <c:pt idx="96">
                <c:v>116</c:v>
              </c:pt>
              <c:pt idx="97">
                <c:v>117</c:v>
              </c:pt>
              <c:pt idx="98">
                <c:v>118</c:v>
              </c:pt>
              <c:pt idx="99">
                <c:v>119</c:v>
              </c:pt>
              <c:pt idx="100">
                <c:v>120</c:v>
              </c:pt>
              <c:pt idx="101">
                <c:v>121</c:v>
              </c:pt>
              <c:pt idx="102">
                <c:v>122</c:v>
              </c:pt>
              <c:pt idx="103">
                <c:v>123</c:v>
              </c:pt>
              <c:pt idx="104">
                <c:v>124</c:v>
              </c:pt>
              <c:pt idx="105">
                <c:v>125</c:v>
              </c:pt>
              <c:pt idx="106">
                <c:v>126</c:v>
              </c:pt>
              <c:pt idx="107">
                <c:v>127</c:v>
              </c:pt>
              <c:pt idx="108">
                <c:v>128</c:v>
              </c:pt>
              <c:pt idx="109">
                <c:v>129</c:v>
              </c:pt>
              <c:pt idx="110">
                <c:v>130</c:v>
              </c:pt>
              <c:pt idx="111">
                <c:v>131</c:v>
              </c:pt>
              <c:pt idx="112">
                <c:v>132</c:v>
              </c:pt>
              <c:pt idx="113">
                <c:v>133</c:v>
              </c:pt>
              <c:pt idx="114">
                <c:v>134</c:v>
              </c:pt>
              <c:pt idx="115">
                <c:v>135</c:v>
              </c:pt>
              <c:pt idx="116">
                <c:v>136</c:v>
              </c:pt>
              <c:pt idx="117">
                <c:v>137</c:v>
              </c:pt>
              <c:pt idx="118">
                <c:v>138</c:v>
              </c:pt>
              <c:pt idx="119">
                <c:v>139</c:v>
              </c:pt>
              <c:pt idx="120">
                <c:v>140</c:v>
              </c:pt>
              <c:pt idx="121">
                <c:v>141</c:v>
              </c:pt>
              <c:pt idx="122">
                <c:v>142</c:v>
              </c:pt>
              <c:pt idx="123">
                <c:v>143</c:v>
              </c:pt>
              <c:pt idx="124">
                <c:v>144</c:v>
              </c:pt>
              <c:pt idx="125">
                <c:v>145</c:v>
              </c:pt>
              <c:pt idx="126">
                <c:v>146</c:v>
              </c:pt>
              <c:pt idx="127">
                <c:v>147</c:v>
              </c:pt>
              <c:pt idx="128">
                <c:v>148</c:v>
              </c:pt>
              <c:pt idx="129">
                <c:v>149</c:v>
              </c:pt>
              <c:pt idx="130">
                <c:v>150</c:v>
              </c:pt>
              <c:pt idx="131">
                <c:v>151</c:v>
              </c:pt>
              <c:pt idx="132">
                <c:v>152</c:v>
              </c:pt>
              <c:pt idx="133">
                <c:v>153</c:v>
              </c:pt>
              <c:pt idx="134">
                <c:v>154</c:v>
              </c:pt>
              <c:pt idx="135">
                <c:v>155</c:v>
              </c:pt>
              <c:pt idx="136">
                <c:v>156</c:v>
              </c:pt>
              <c:pt idx="137">
                <c:v>157</c:v>
              </c:pt>
              <c:pt idx="138">
                <c:v>158</c:v>
              </c:pt>
              <c:pt idx="139">
                <c:v>159</c:v>
              </c:pt>
              <c:pt idx="140">
                <c:v>160</c:v>
              </c:pt>
              <c:pt idx="141">
                <c:v>161</c:v>
              </c:pt>
              <c:pt idx="142">
                <c:v>162</c:v>
              </c:pt>
              <c:pt idx="143">
                <c:v>163</c:v>
              </c:pt>
              <c:pt idx="144">
                <c:v>164</c:v>
              </c:pt>
              <c:pt idx="145">
                <c:v>165</c:v>
              </c:pt>
              <c:pt idx="146">
                <c:v>166</c:v>
              </c:pt>
              <c:pt idx="147">
                <c:v>167</c:v>
              </c:pt>
              <c:pt idx="148">
                <c:v>168</c:v>
              </c:pt>
              <c:pt idx="149">
                <c:v>169</c:v>
              </c:pt>
              <c:pt idx="150">
                <c:v>170</c:v>
              </c:pt>
              <c:pt idx="151">
                <c:v>171</c:v>
              </c:pt>
              <c:pt idx="152">
                <c:v>172</c:v>
              </c:pt>
              <c:pt idx="153">
                <c:v>173</c:v>
              </c:pt>
              <c:pt idx="154">
                <c:v>174</c:v>
              </c:pt>
              <c:pt idx="155">
                <c:v>175</c:v>
              </c:pt>
              <c:pt idx="156">
                <c:v>176</c:v>
              </c:pt>
              <c:pt idx="157">
                <c:v>177</c:v>
              </c:pt>
              <c:pt idx="158">
                <c:v>178</c:v>
              </c:pt>
              <c:pt idx="159">
                <c:v>179</c:v>
              </c:pt>
              <c:pt idx="160">
                <c:v>180</c:v>
              </c:pt>
            </c:numLit>
          </c:cat>
          <c:val>
            <c:numLit>
              <c:formatCode>General</c:formatCode>
              <c:ptCount val="16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3.7319002836244212E-5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3.7319002836244212E-5</c:v>
              </c:pt>
              <c:pt idx="28">
                <c:v>3.7319002836244212E-5</c:v>
              </c:pt>
              <c:pt idx="29">
                <c:v>7.4638005672488425E-5</c:v>
              </c:pt>
              <c:pt idx="30">
                <c:v>1.1195700850873264E-4</c:v>
              </c:pt>
              <c:pt idx="31">
                <c:v>7.4638005672488425E-5</c:v>
              </c:pt>
              <c:pt idx="32">
                <c:v>2.2391401701746529E-4</c:v>
              </c:pt>
              <c:pt idx="33">
                <c:v>2.2391401701746529E-4</c:v>
              </c:pt>
              <c:pt idx="34">
                <c:v>3.7319002836244214E-4</c:v>
              </c:pt>
              <c:pt idx="35">
                <c:v>4.1050903119868636E-4</c:v>
              </c:pt>
              <c:pt idx="36">
                <c:v>5.971040453799074E-4</c:v>
              </c:pt>
              <c:pt idx="37">
                <c:v>7.4638005672488428E-4</c:v>
              </c:pt>
              <c:pt idx="38">
                <c:v>4.851470368711748E-4</c:v>
              </c:pt>
              <c:pt idx="39">
                <c:v>7.0906105388864006E-4</c:v>
              </c:pt>
              <c:pt idx="40">
                <c:v>9.3297507090610537E-4</c:v>
              </c:pt>
              <c:pt idx="41">
                <c:v>9.7029407374234959E-4</c:v>
              </c:pt>
              <c:pt idx="42">
                <c:v>8.5833706523361693E-4</c:v>
              </c:pt>
              <c:pt idx="43">
                <c:v>6.7174205105239584E-4</c:v>
              </c:pt>
              <c:pt idx="44">
                <c:v>8.9565606806986115E-4</c:v>
              </c:pt>
              <c:pt idx="45">
                <c:v>5.971040453799074E-4</c:v>
              </c:pt>
              <c:pt idx="46">
                <c:v>8.2101806239737272E-4</c:v>
              </c:pt>
              <c:pt idx="47">
                <c:v>5.2246603970741907E-4</c:v>
              </c:pt>
              <c:pt idx="48">
                <c:v>3.7319002836244214E-4</c:v>
              </c:pt>
              <c:pt idx="49">
                <c:v>2.2391401701746529E-4</c:v>
              </c:pt>
              <c:pt idx="50">
                <c:v>2.985520226899537E-4</c:v>
              </c:pt>
              <c:pt idx="51">
                <c:v>1.4927601134497685E-4</c:v>
              </c:pt>
              <c:pt idx="52">
                <c:v>1.8659501418122107E-4</c:v>
              </c:pt>
              <c:pt idx="53">
                <c:v>1.8659501418122107E-4</c:v>
              </c:pt>
              <c:pt idx="54">
                <c:v>7.4638005672488425E-5</c:v>
              </c:pt>
              <c:pt idx="55">
                <c:v>3.7319002836244212E-5</c:v>
              </c:pt>
              <c:pt idx="56">
                <c:v>1.4927601134497685E-4</c:v>
              </c:pt>
              <c:pt idx="57">
                <c:v>7.4638005672488425E-5</c:v>
              </c:pt>
              <c:pt idx="58">
                <c:v>3.7319002836244212E-5</c:v>
              </c:pt>
              <c:pt idx="59">
                <c:v>3.7319002836244212E-5</c:v>
              </c:pt>
              <c:pt idx="60">
                <c:v>0</c:v>
              </c:pt>
              <c:pt idx="61">
                <c:v>7.4638005672488425E-5</c:v>
              </c:pt>
              <c:pt idx="62">
                <c:v>3.7319002836244212E-5</c:v>
              </c:pt>
              <c:pt idx="63">
                <c:v>0</c:v>
              </c:pt>
              <c:pt idx="64">
                <c:v>0</c:v>
              </c:pt>
              <c:pt idx="65">
                <c:v>3.7319002836244212E-5</c:v>
              </c:pt>
              <c:pt idx="66">
                <c:v>0</c:v>
              </c:pt>
              <c:pt idx="67">
                <c:v>3.7319002836244212E-5</c:v>
              </c:pt>
              <c:pt idx="68">
                <c:v>0</c:v>
              </c:pt>
              <c:pt idx="69">
                <c:v>3.7319002836244212E-5</c:v>
              </c:pt>
              <c:pt idx="70">
                <c:v>0</c:v>
              </c:pt>
              <c:pt idx="71">
                <c:v>3.7319002836244212E-5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3.7319002836244212E-5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3.7319002836244212E-5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5CF-4DF6-94F7-191922C5D673}"/>
            </c:ext>
          </c:extLst>
        </c:ser>
        <c:ser>
          <c:idx val="2"/>
          <c:order val="2"/>
          <c:tx>
            <c:v>Biphasic Dense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20</c:v>
              </c:pt>
              <c:pt idx="1">
                <c:v>21</c:v>
              </c:pt>
              <c:pt idx="2">
                <c:v>22</c:v>
              </c:pt>
              <c:pt idx="3">
                <c:v>23</c:v>
              </c:pt>
              <c:pt idx="4">
                <c:v>24</c:v>
              </c:pt>
              <c:pt idx="5">
                <c:v>25</c:v>
              </c:pt>
              <c:pt idx="6">
                <c:v>26</c:v>
              </c:pt>
              <c:pt idx="7">
                <c:v>27</c:v>
              </c:pt>
              <c:pt idx="8">
                <c:v>28</c:v>
              </c:pt>
              <c:pt idx="9">
                <c:v>29</c:v>
              </c:pt>
              <c:pt idx="10">
                <c:v>30</c:v>
              </c:pt>
              <c:pt idx="11">
                <c:v>31</c:v>
              </c:pt>
              <c:pt idx="12">
                <c:v>32</c:v>
              </c:pt>
              <c:pt idx="13">
                <c:v>33</c:v>
              </c:pt>
              <c:pt idx="14">
                <c:v>34</c:v>
              </c:pt>
              <c:pt idx="15">
                <c:v>35</c:v>
              </c:pt>
              <c:pt idx="16">
                <c:v>36</c:v>
              </c:pt>
              <c:pt idx="17">
                <c:v>37</c:v>
              </c:pt>
              <c:pt idx="18">
                <c:v>38</c:v>
              </c:pt>
              <c:pt idx="19">
                <c:v>39</c:v>
              </c:pt>
              <c:pt idx="20">
                <c:v>40</c:v>
              </c:pt>
              <c:pt idx="21">
                <c:v>41</c:v>
              </c:pt>
              <c:pt idx="22">
                <c:v>42</c:v>
              </c:pt>
              <c:pt idx="23">
                <c:v>43</c:v>
              </c:pt>
              <c:pt idx="24">
                <c:v>44</c:v>
              </c:pt>
              <c:pt idx="25">
                <c:v>45</c:v>
              </c:pt>
              <c:pt idx="26">
                <c:v>46</c:v>
              </c:pt>
              <c:pt idx="27">
                <c:v>47</c:v>
              </c:pt>
              <c:pt idx="28">
                <c:v>48</c:v>
              </c:pt>
              <c:pt idx="29">
                <c:v>49</c:v>
              </c:pt>
              <c:pt idx="30">
                <c:v>50</c:v>
              </c:pt>
              <c:pt idx="31">
                <c:v>51</c:v>
              </c:pt>
              <c:pt idx="32">
                <c:v>52</c:v>
              </c:pt>
              <c:pt idx="33">
                <c:v>53</c:v>
              </c:pt>
              <c:pt idx="34">
                <c:v>54</c:v>
              </c:pt>
              <c:pt idx="35">
                <c:v>55</c:v>
              </c:pt>
              <c:pt idx="36">
                <c:v>56</c:v>
              </c:pt>
              <c:pt idx="37">
                <c:v>57</c:v>
              </c:pt>
              <c:pt idx="38">
                <c:v>58</c:v>
              </c:pt>
              <c:pt idx="39">
                <c:v>59</c:v>
              </c:pt>
              <c:pt idx="40">
                <c:v>60</c:v>
              </c:pt>
              <c:pt idx="41">
                <c:v>61</c:v>
              </c:pt>
              <c:pt idx="42">
                <c:v>62</c:v>
              </c:pt>
              <c:pt idx="43">
                <c:v>63</c:v>
              </c:pt>
              <c:pt idx="44">
                <c:v>64</c:v>
              </c:pt>
              <c:pt idx="45">
                <c:v>65</c:v>
              </c:pt>
              <c:pt idx="46">
                <c:v>66</c:v>
              </c:pt>
              <c:pt idx="47">
                <c:v>67</c:v>
              </c:pt>
              <c:pt idx="48">
                <c:v>68</c:v>
              </c:pt>
              <c:pt idx="49">
                <c:v>69</c:v>
              </c:pt>
              <c:pt idx="50">
                <c:v>70</c:v>
              </c:pt>
              <c:pt idx="51">
                <c:v>71</c:v>
              </c:pt>
              <c:pt idx="52">
                <c:v>72</c:v>
              </c:pt>
              <c:pt idx="53">
                <c:v>73</c:v>
              </c:pt>
              <c:pt idx="54">
                <c:v>74</c:v>
              </c:pt>
              <c:pt idx="55">
                <c:v>75</c:v>
              </c:pt>
              <c:pt idx="56">
                <c:v>76</c:v>
              </c:pt>
              <c:pt idx="57">
                <c:v>77</c:v>
              </c:pt>
              <c:pt idx="58">
                <c:v>78</c:v>
              </c:pt>
              <c:pt idx="59">
                <c:v>79</c:v>
              </c:pt>
              <c:pt idx="60">
                <c:v>80</c:v>
              </c:pt>
              <c:pt idx="61">
                <c:v>81</c:v>
              </c:pt>
              <c:pt idx="62">
                <c:v>82</c:v>
              </c:pt>
              <c:pt idx="63">
                <c:v>83</c:v>
              </c:pt>
              <c:pt idx="64">
                <c:v>84</c:v>
              </c:pt>
              <c:pt idx="65">
                <c:v>85</c:v>
              </c:pt>
              <c:pt idx="66">
                <c:v>86</c:v>
              </c:pt>
              <c:pt idx="67">
                <c:v>87</c:v>
              </c:pt>
              <c:pt idx="68">
                <c:v>88</c:v>
              </c:pt>
              <c:pt idx="69">
                <c:v>89</c:v>
              </c:pt>
              <c:pt idx="70">
                <c:v>90</c:v>
              </c:pt>
              <c:pt idx="71">
                <c:v>91</c:v>
              </c:pt>
              <c:pt idx="72">
                <c:v>92</c:v>
              </c:pt>
              <c:pt idx="73">
                <c:v>93</c:v>
              </c:pt>
              <c:pt idx="74">
                <c:v>94</c:v>
              </c:pt>
              <c:pt idx="75">
                <c:v>95</c:v>
              </c:pt>
              <c:pt idx="76">
                <c:v>96</c:v>
              </c:pt>
              <c:pt idx="77">
                <c:v>97</c:v>
              </c:pt>
              <c:pt idx="78">
                <c:v>98</c:v>
              </c:pt>
              <c:pt idx="79">
                <c:v>99</c:v>
              </c:pt>
              <c:pt idx="80">
                <c:v>100</c:v>
              </c:pt>
              <c:pt idx="81">
                <c:v>101</c:v>
              </c:pt>
              <c:pt idx="82">
                <c:v>102</c:v>
              </c:pt>
              <c:pt idx="83">
                <c:v>103</c:v>
              </c:pt>
              <c:pt idx="84">
                <c:v>104</c:v>
              </c:pt>
              <c:pt idx="85">
                <c:v>105</c:v>
              </c:pt>
              <c:pt idx="86">
                <c:v>106</c:v>
              </c:pt>
              <c:pt idx="87">
                <c:v>107</c:v>
              </c:pt>
              <c:pt idx="88">
                <c:v>108</c:v>
              </c:pt>
              <c:pt idx="89">
                <c:v>109</c:v>
              </c:pt>
              <c:pt idx="90">
                <c:v>110</c:v>
              </c:pt>
              <c:pt idx="91">
                <c:v>111</c:v>
              </c:pt>
              <c:pt idx="92">
                <c:v>112</c:v>
              </c:pt>
              <c:pt idx="93">
                <c:v>113</c:v>
              </c:pt>
              <c:pt idx="94">
                <c:v>114</c:v>
              </c:pt>
              <c:pt idx="95">
                <c:v>115</c:v>
              </c:pt>
              <c:pt idx="96">
                <c:v>116</c:v>
              </c:pt>
              <c:pt idx="97">
                <c:v>117</c:v>
              </c:pt>
              <c:pt idx="98">
                <c:v>118</c:v>
              </c:pt>
              <c:pt idx="99">
                <c:v>119</c:v>
              </c:pt>
              <c:pt idx="100">
                <c:v>120</c:v>
              </c:pt>
              <c:pt idx="101">
                <c:v>121</c:v>
              </c:pt>
              <c:pt idx="102">
                <c:v>122</c:v>
              </c:pt>
              <c:pt idx="103">
                <c:v>123</c:v>
              </c:pt>
              <c:pt idx="104">
                <c:v>124</c:v>
              </c:pt>
              <c:pt idx="105">
                <c:v>125</c:v>
              </c:pt>
              <c:pt idx="106">
                <c:v>126</c:v>
              </c:pt>
              <c:pt idx="107">
                <c:v>127</c:v>
              </c:pt>
              <c:pt idx="108">
                <c:v>128</c:v>
              </c:pt>
              <c:pt idx="109">
                <c:v>129</c:v>
              </c:pt>
              <c:pt idx="110">
                <c:v>130</c:v>
              </c:pt>
              <c:pt idx="111">
                <c:v>131</c:v>
              </c:pt>
              <c:pt idx="112">
                <c:v>132</c:v>
              </c:pt>
              <c:pt idx="113">
                <c:v>133</c:v>
              </c:pt>
              <c:pt idx="114">
                <c:v>134</c:v>
              </c:pt>
              <c:pt idx="115">
                <c:v>135</c:v>
              </c:pt>
              <c:pt idx="116">
                <c:v>136</c:v>
              </c:pt>
              <c:pt idx="117">
                <c:v>137</c:v>
              </c:pt>
              <c:pt idx="118">
                <c:v>138</c:v>
              </c:pt>
              <c:pt idx="119">
                <c:v>139</c:v>
              </c:pt>
              <c:pt idx="120">
                <c:v>140</c:v>
              </c:pt>
              <c:pt idx="121">
                <c:v>141</c:v>
              </c:pt>
              <c:pt idx="122">
                <c:v>142</c:v>
              </c:pt>
              <c:pt idx="123">
                <c:v>143</c:v>
              </c:pt>
              <c:pt idx="124">
                <c:v>144</c:v>
              </c:pt>
              <c:pt idx="125">
                <c:v>145</c:v>
              </c:pt>
              <c:pt idx="126">
                <c:v>146</c:v>
              </c:pt>
              <c:pt idx="127">
                <c:v>147</c:v>
              </c:pt>
              <c:pt idx="128">
                <c:v>148</c:v>
              </c:pt>
              <c:pt idx="129">
                <c:v>149</c:v>
              </c:pt>
              <c:pt idx="130">
                <c:v>150</c:v>
              </c:pt>
              <c:pt idx="131">
                <c:v>151</c:v>
              </c:pt>
              <c:pt idx="132">
                <c:v>152</c:v>
              </c:pt>
              <c:pt idx="133">
                <c:v>153</c:v>
              </c:pt>
              <c:pt idx="134">
                <c:v>154</c:v>
              </c:pt>
              <c:pt idx="135">
                <c:v>155</c:v>
              </c:pt>
              <c:pt idx="136">
                <c:v>156</c:v>
              </c:pt>
              <c:pt idx="137">
                <c:v>157</c:v>
              </c:pt>
              <c:pt idx="138">
                <c:v>158</c:v>
              </c:pt>
              <c:pt idx="139">
                <c:v>159</c:v>
              </c:pt>
              <c:pt idx="140">
                <c:v>160</c:v>
              </c:pt>
              <c:pt idx="141">
                <c:v>161</c:v>
              </c:pt>
              <c:pt idx="142">
                <c:v>162</c:v>
              </c:pt>
              <c:pt idx="143">
                <c:v>163</c:v>
              </c:pt>
              <c:pt idx="144">
                <c:v>164</c:v>
              </c:pt>
              <c:pt idx="145">
                <c:v>165</c:v>
              </c:pt>
              <c:pt idx="146">
                <c:v>166</c:v>
              </c:pt>
              <c:pt idx="147">
                <c:v>167</c:v>
              </c:pt>
              <c:pt idx="148">
                <c:v>168</c:v>
              </c:pt>
              <c:pt idx="149">
                <c:v>169</c:v>
              </c:pt>
              <c:pt idx="150">
                <c:v>170</c:v>
              </c:pt>
              <c:pt idx="151">
                <c:v>171</c:v>
              </c:pt>
              <c:pt idx="152">
                <c:v>172</c:v>
              </c:pt>
              <c:pt idx="153">
                <c:v>173</c:v>
              </c:pt>
              <c:pt idx="154">
                <c:v>174</c:v>
              </c:pt>
              <c:pt idx="155">
                <c:v>175</c:v>
              </c:pt>
              <c:pt idx="156">
                <c:v>176</c:v>
              </c:pt>
              <c:pt idx="157">
                <c:v>177</c:v>
              </c:pt>
              <c:pt idx="158">
                <c:v>178</c:v>
              </c:pt>
              <c:pt idx="159">
                <c:v>179</c:v>
              </c:pt>
              <c:pt idx="160">
                <c:v>180</c:v>
              </c:pt>
            </c:numLit>
          </c:cat>
          <c:val>
            <c:numLit>
              <c:formatCode>General</c:formatCode>
              <c:ptCount val="16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3.7319002836244212E-5</c:v>
              </c:pt>
              <c:pt idx="20">
                <c:v>0</c:v>
              </c:pt>
              <c:pt idx="21">
                <c:v>3.7319002836244212E-5</c:v>
              </c:pt>
              <c:pt idx="22">
                <c:v>3.7319002836244212E-5</c:v>
              </c:pt>
              <c:pt idx="23">
                <c:v>1.8659501418122107E-4</c:v>
              </c:pt>
              <c:pt idx="24">
                <c:v>1.8659501418122107E-4</c:v>
              </c:pt>
              <c:pt idx="25">
                <c:v>3.7319002836244212E-5</c:v>
              </c:pt>
              <c:pt idx="26">
                <c:v>2.6123301985370953E-4</c:v>
              </c:pt>
              <c:pt idx="27">
                <c:v>5.971040453799074E-4</c:v>
              </c:pt>
              <c:pt idx="28">
                <c:v>6.7174205105239584E-4</c:v>
              </c:pt>
              <c:pt idx="29">
                <c:v>7.836990595611285E-4</c:v>
              </c:pt>
              <c:pt idx="30">
                <c:v>1.4181221077772801E-3</c:v>
              </c:pt>
              <c:pt idx="31">
                <c:v>2.0152261531571876E-3</c:v>
              </c:pt>
              <c:pt idx="32">
                <c:v>2.8362442155545602E-3</c:v>
              </c:pt>
              <c:pt idx="33">
                <c:v>2.5003731900283626E-3</c:v>
              </c:pt>
              <c:pt idx="34">
                <c:v>4.7768323630392592E-3</c:v>
              </c:pt>
              <c:pt idx="35">
                <c:v>6.1576354679802959E-3</c:v>
              </c:pt>
              <c:pt idx="36">
                <c:v>6.1949544708165402E-3</c:v>
              </c:pt>
              <c:pt idx="37">
                <c:v>8.3594566353187051E-3</c:v>
              </c:pt>
              <c:pt idx="38">
                <c:v>9.1804746977160769E-3</c:v>
              </c:pt>
              <c:pt idx="39">
                <c:v>1.1344976862218241E-2</c:v>
              </c:pt>
              <c:pt idx="40">
                <c:v>1.1270338856545752E-2</c:v>
              </c:pt>
              <c:pt idx="41">
                <c:v>1.3882669055082848E-2</c:v>
              </c:pt>
              <c:pt idx="42">
                <c:v>1.2875055978504255E-2</c:v>
              </c:pt>
              <c:pt idx="43">
                <c:v>1.4479773100462756E-2</c:v>
              </c:pt>
              <c:pt idx="44">
                <c:v>1.3210927004030452E-2</c:v>
              </c:pt>
              <c:pt idx="45">
                <c:v>1.4367816091954023E-2</c:v>
              </c:pt>
              <c:pt idx="46">
                <c:v>1.4927601134497686E-2</c:v>
              </c:pt>
              <c:pt idx="47">
                <c:v>1.3733393043737871E-2</c:v>
              </c:pt>
              <c:pt idx="48">
                <c:v>1.2987012987012988E-2</c:v>
              </c:pt>
              <c:pt idx="49">
                <c:v>1.2912374981340499E-2</c:v>
              </c:pt>
              <c:pt idx="50">
                <c:v>1.186744290192566E-2</c:v>
              </c:pt>
              <c:pt idx="51">
                <c:v>1.1494252873563218E-2</c:v>
              </c:pt>
              <c:pt idx="52">
                <c:v>1.0710553814002089E-2</c:v>
              </c:pt>
              <c:pt idx="53">
                <c:v>8.0982236154649948E-3</c:v>
              </c:pt>
              <c:pt idx="54">
                <c:v>7.0906105388864006E-3</c:v>
              </c:pt>
              <c:pt idx="55">
                <c:v>6.3069114793252723E-3</c:v>
              </c:pt>
              <c:pt idx="56">
                <c:v>5.075384385729213E-3</c:v>
              </c:pt>
              <c:pt idx="57">
                <c:v>4.2916853261680847E-3</c:v>
              </c:pt>
              <c:pt idx="58">
                <c:v>3.5453052694432003E-3</c:v>
              </c:pt>
              <c:pt idx="59">
                <c:v>3.3213912524257352E-3</c:v>
              </c:pt>
              <c:pt idx="60">
                <c:v>2.4630541871921183E-3</c:v>
              </c:pt>
              <c:pt idx="61">
                <c:v>2.4630541871921183E-3</c:v>
              </c:pt>
              <c:pt idx="62">
                <c:v>2.3137781758471414E-3</c:v>
              </c:pt>
              <c:pt idx="63">
                <c:v>2.2018211673384088E-3</c:v>
              </c:pt>
              <c:pt idx="64">
                <c:v>2.0152261531571876E-3</c:v>
              </c:pt>
              <c:pt idx="65">
                <c:v>1.3061650992685476E-3</c:v>
              </c:pt>
              <c:pt idx="66">
                <c:v>1.4927601134497686E-3</c:v>
              </c:pt>
              <c:pt idx="67">
                <c:v>1.2315270935960591E-3</c:v>
              </c:pt>
              <c:pt idx="68">
                <c:v>1.0822510822510823E-3</c:v>
              </c:pt>
              <c:pt idx="69">
                <c:v>1.1568890879235707E-3</c:v>
              </c:pt>
              <c:pt idx="70">
                <c:v>9.7029407374234959E-4</c:v>
              </c:pt>
              <c:pt idx="71">
                <c:v>5.971040453799074E-4</c:v>
              </c:pt>
              <c:pt idx="72">
                <c:v>7.0906105388864006E-4</c:v>
              </c:pt>
              <c:pt idx="73">
                <c:v>8.5833706523361693E-4</c:v>
              </c:pt>
              <c:pt idx="74">
                <c:v>5.2246603970741907E-4</c:v>
              </c:pt>
              <c:pt idx="75">
                <c:v>5.2246603970741907E-4</c:v>
              </c:pt>
              <c:pt idx="76">
                <c:v>3.3587102552619792E-4</c:v>
              </c:pt>
              <c:pt idx="77">
                <c:v>4.1050903119868636E-4</c:v>
              </c:pt>
              <c:pt idx="78">
                <c:v>4.1050903119868636E-4</c:v>
              </c:pt>
              <c:pt idx="79">
                <c:v>1.4927601134497685E-4</c:v>
              </c:pt>
              <c:pt idx="80">
                <c:v>2.2391401701746529E-4</c:v>
              </c:pt>
              <c:pt idx="81">
                <c:v>3.3587102552619792E-4</c:v>
              </c:pt>
              <c:pt idx="82">
                <c:v>1.4927601134497685E-4</c:v>
              </c:pt>
              <c:pt idx="83">
                <c:v>1.4927601134497685E-4</c:v>
              </c:pt>
              <c:pt idx="84">
                <c:v>3.7319002836244212E-5</c:v>
              </c:pt>
              <c:pt idx="85">
                <c:v>7.4638005672488425E-5</c:v>
              </c:pt>
              <c:pt idx="86">
                <c:v>1.1195700850873264E-4</c:v>
              </c:pt>
              <c:pt idx="87">
                <c:v>1.8659501418122107E-4</c:v>
              </c:pt>
              <c:pt idx="88">
                <c:v>3.7319002836244212E-5</c:v>
              </c:pt>
              <c:pt idx="89">
                <c:v>1.4927601134497685E-4</c:v>
              </c:pt>
              <c:pt idx="90">
                <c:v>7.4638005672488425E-5</c:v>
              </c:pt>
              <c:pt idx="91">
                <c:v>1.1195700850873264E-4</c:v>
              </c:pt>
              <c:pt idx="92">
                <c:v>7.4638005672488425E-5</c:v>
              </c:pt>
              <c:pt idx="93">
                <c:v>3.7319002836244212E-5</c:v>
              </c:pt>
              <c:pt idx="94">
                <c:v>7.4638005672488425E-5</c:v>
              </c:pt>
              <c:pt idx="95">
                <c:v>0</c:v>
              </c:pt>
              <c:pt idx="96">
                <c:v>0</c:v>
              </c:pt>
              <c:pt idx="97">
                <c:v>7.4638005672488425E-5</c:v>
              </c:pt>
              <c:pt idx="98">
                <c:v>3.7319002836244212E-5</c:v>
              </c:pt>
              <c:pt idx="99">
                <c:v>7.4638005672488425E-5</c:v>
              </c:pt>
              <c:pt idx="100">
                <c:v>3.7319002836244212E-5</c:v>
              </c:pt>
              <c:pt idx="101">
                <c:v>0</c:v>
              </c:pt>
              <c:pt idx="102">
                <c:v>3.7319002836244212E-5</c:v>
              </c:pt>
              <c:pt idx="103">
                <c:v>3.7319002836244212E-5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3.7319002836244212E-5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3.7319002836244212E-5</c:v>
              </c:pt>
              <c:pt idx="113">
                <c:v>0</c:v>
              </c:pt>
              <c:pt idx="114">
                <c:v>3.7319002836244212E-5</c:v>
              </c:pt>
              <c:pt idx="115">
                <c:v>0</c:v>
              </c:pt>
              <c:pt idx="116">
                <c:v>0</c:v>
              </c:pt>
              <c:pt idx="117">
                <c:v>3.7319002836244212E-5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3.7319002836244212E-5</c:v>
              </c:pt>
              <c:pt idx="122">
                <c:v>3.7319002836244212E-5</c:v>
              </c:pt>
              <c:pt idx="123">
                <c:v>0</c:v>
              </c:pt>
              <c:pt idx="124">
                <c:v>3.7319002836244212E-5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3.7319002836244212E-5</c:v>
              </c:pt>
              <c:pt idx="129">
                <c:v>0</c:v>
              </c:pt>
              <c:pt idx="130">
                <c:v>0</c:v>
              </c:pt>
              <c:pt idx="131">
                <c:v>3.7319002836244212E-5</c:v>
              </c:pt>
              <c:pt idx="132">
                <c:v>3.7319002836244212E-5</c:v>
              </c:pt>
              <c:pt idx="133">
                <c:v>3.7319002836244212E-5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3.7319002836244212E-5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3.7319002836244212E-5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3.7319002836244212E-5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A5CF-4DF6-94F7-191922C5D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0344015"/>
        <c:axId val="450345455"/>
      </c:barChart>
      <c:catAx>
        <c:axId val="4503440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/>
                  <a:t>Particle size by Diameter (nm)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345455"/>
        <c:crosses val="autoZero"/>
        <c:auto val="1"/>
        <c:lblAlgn val="ctr"/>
        <c:lblOffset val="100"/>
        <c:tickLblSkip val="10"/>
        <c:noMultiLvlLbl val="0"/>
      </c:catAx>
      <c:valAx>
        <c:axId val="4503454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3440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Relative distribution of particle morphology by shape ratio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 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60"/>
              <c:pt idx="0">
                <c:v>0.99</c:v>
              </c:pt>
              <c:pt idx="1">
                <c:v>0.98</c:v>
              </c:pt>
              <c:pt idx="2">
                <c:v>0.97</c:v>
              </c:pt>
              <c:pt idx="3">
                <c:v>0.96</c:v>
              </c:pt>
              <c:pt idx="4">
                <c:v>0.95</c:v>
              </c:pt>
              <c:pt idx="5">
                <c:v>0.94</c:v>
              </c:pt>
              <c:pt idx="6">
                <c:v>0.92999999999999994</c:v>
              </c:pt>
              <c:pt idx="7">
                <c:v>0.91999999999999993</c:v>
              </c:pt>
              <c:pt idx="8">
                <c:v>0.90999999999999992</c:v>
              </c:pt>
              <c:pt idx="9">
                <c:v>0.89999999999999991</c:v>
              </c:pt>
              <c:pt idx="10">
                <c:v>0.8899999999999999</c:v>
              </c:pt>
              <c:pt idx="11">
                <c:v>0.87999999999999989</c:v>
              </c:pt>
              <c:pt idx="12">
                <c:v>0.86999999999999988</c:v>
              </c:pt>
              <c:pt idx="13">
                <c:v>0.85999999999999988</c:v>
              </c:pt>
              <c:pt idx="14">
                <c:v>0.84999999999999987</c:v>
              </c:pt>
              <c:pt idx="15">
                <c:v>0.83999999999999986</c:v>
              </c:pt>
              <c:pt idx="16">
                <c:v>0.82999999999999985</c:v>
              </c:pt>
              <c:pt idx="17">
                <c:v>0.81999999999999984</c:v>
              </c:pt>
              <c:pt idx="18">
                <c:v>0.80999999999999983</c:v>
              </c:pt>
              <c:pt idx="19">
                <c:v>0.79999999999999982</c:v>
              </c:pt>
              <c:pt idx="20">
                <c:v>0.78999999999999981</c:v>
              </c:pt>
              <c:pt idx="21">
                <c:v>0.7799999999999998</c:v>
              </c:pt>
              <c:pt idx="22">
                <c:v>0.7699999999999998</c:v>
              </c:pt>
              <c:pt idx="23">
                <c:v>0.75999999999999979</c:v>
              </c:pt>
              <c:pt idx="24">
                <c:v>0.74999999999999978</c:v>
              </c:pt>
              <c:pt idx="25">
                <c:v>0.73999999999999977</c:v>
              </c:pt>
              <c:pt idx="26">
                <c:v>0.72999999999999976</c:v>
              </c:pt>
              <c:pt idx="27">
                <c:v>0.71999999999999975</c:v>
              </c:pt>
              <c:pt idx="28">
                <c:v>0.70999999999999974</c:v>
              </c:pt>
              <c:pt idx="29">
                <c:v>0.69999999999999973</c:v>
              </c:pt>
              <c:pt idx="30">
                <c:v>0.68999999999999972</c:v>
              </c:pt>
              <c:pt idx="31">
                <c:v>0.67999999999999972</c:v>
              </c:pt>
              <c:pt idx="32">
                <c:v>0.66999999999999971</c:v>
              </c:pt>
              <c:pt idx="33">
                <c:v>0.6599999999999997</c:v>
              </c:pt>
              <c:pt idx="34">
                <c:v>0.64999999999999969</c:v>
              </c:pt>
              <c:pt idx="35">
                <c:v>0.63999999999999968</c:v>
              </c:pt>
              <c:pt idx="36">
                <c:v>0.62999999999999967</c:v>
              </c:pt>
              <c:pt idx="37">
                <c:v>0.61999999999999966</c:v>
              </c:pt>
              <c:pt idx="38">
                <c:v>0.60999999999999965</c:v>
              </c:pt>
              <c:pt idx="39">
                <c:v>0.59999999999999964</c:v>
              </c:pt>
              <c:pt idx="40">
                <c:v>0.58999999999999964</c:v>
              </c:pt>
              <c:pt idx="41">
                <c:v>0.57999999999999963</c:v>
              </c:pt>
              <c:pt idx="42">
                <c:v>0.56999999999999962</c:v>
              </c:pt>
              <c:pt idx="43">
                <c:v>0.55999999999999961</c:v>
              </c:pt>
              <c:pt idx="44">
                <c:v>0.5499999999999996</c:v>
              </c:pt>
              <c:pt idx="45">
                <c:v>0.53999999999999959</c:v>
              </c:pt>
              <c:pt idx="46">
                <c:v>0.52999999999999958</c:v>
              </c:pt>
              <c:pt idx="47">
                <c:v>0.51999999999999957</c:v>
              </c:pt>
              <c:pt idx="48">
                <c:v>0.50999999999999956</c:v>
              </c:pt>
              <c:pt idx="49">
                <c:v>0.49999999999999956</c:v>
              </c:pt>
              <c:pt idx="50">
                <c:v>0.48999999999999955</c:v>
              </c:pt>
              <c:pt idx="51">
                <c:v>0.47999999999999954</c:v>
              </c:pt>
              <c:pt idx="52">
                <c:v>0.46999999999999953</c:v>
              </c:pt>
              <c:pt idx="53">
                <c:v>0.45999999999999952</c:v>
              </c:pt>
              <c:pt idx="54">
                <c:v>0.44999999999999951</c:v>
              </c:pt>
              <c:pt idx="55">
                <c:v>0.4399999999999995</c:v>
              </c:pt>
              <c:pt idx="56">
                <c:v>0.42999999999999949</c:v>
              </c:pt>
              <c:pt idx="57">
                <c:v>0.41999999999999948</c:v>
              </c:pt>
              <c:pt idx="58">
                <c:v>0.40999999999999948</c:v>
              </c:pt>
              <c:pt idx="59">
                <c:v>0.39999999999999947</c:v>
              </c:pt>
            </c:numLit>
          </c:cat>
          <c:val>
            <c:numLit>
              <c:formatCode>General</c:formatCode>
              <c:ptCount val="60"/>
              <c:pt idx="0">
                <c:v>0</c:v>
              </c:pt>
              <c:pt idx="1">
                <c:v>2.2392237357715992E-4</c:v>
              </c:pt>
              <c:pt idx="2">
                <c:v>1.1942526590781862E-3</c:v>
              </c:pt>
              <c:pt idx="3">
                <c:v>3.7693599552155251E-3</c:v>
              </c:pt>
              <c:pt idx="4">
                <c:v>1.4181750326553461E-2</c:v>
              </c:pt>
              <c:pt idx="5">
                <c:v>3.4782608695652174E-2</c:v>
              </c:pt>
              <c:pt idx="6">
                <c:v>6.9266654226534802E-2</c:v>
              </c:pt>
              <c:pt idx="7">
                <c:v>0.10184735958201158</c:v>
              </c:pt>
              <c:pt idx="8">
                <c:v>0.12170181003918641</c:v>
              </c:pt>
              <c:pt idx="9">
                <c:v>0.11778316850158611</c:v>
              </c:pt>
              <c:pt idx="10">
                <c:v>9.468184362754245E-2</c:v>
              </c:pt>
              <c:pt idx="11">
                <c:v>6.2213099458854261E-2</c:v>
              </c:pt>
              <c:pt idx="12">
                <c:v>3.5118492256017916E-2</c:v>
              </c:pt>
              <c:pt idx="13">
                <c:v>1.8510916215711888E-2</c:v>
              </c:pt>
              <c:pt idx="14">
                <c:v>8.43440940473969E-3</c:v>
              </c:pt>
              <c:pt idx="15">
                <c:v>3.620078372830752E-3</c:v>
              </c:pt>
              <c:pt idx="16">
                <c:v>1.7167381974248926E-3</c:v>
              </c:pt>
              <c:pt idx="17">
                <c:v>1.0822914722896063E-3</c:v>
              </c:pt>
              <c:pt idx="18">
                <c:v>1.156932263481993E-3</c:v>
              </c:pt>
              <c:pt idx="19">
                <c:v>8.2104870311625305E-4</c:v>
              </c:pt>
              <c:pt idx="20">
                <c:v>5.2248553834670646E-4</c:v>
              </c:pt>
              <c:pt idx="21">
                <c:v>4.8516514275051315E-4</c:v>
              </c:pt>
              <c:pt idx="22">
                <c:v>3.7320395596193321E-4</c:v>
              </c:pt>
              <c:pt idx="23">
                <c:v>3.7320395596193321E-4</c:v>
              </c:pt>
              <c:pt idx="24">
                <c:v>2.2392237357715992E-4</c:v>
              </c:pt>
              <c:pt idx="25">
                <c:v>7.4640791192386635E-5</c:v>
              </c:pt>
              <c:pt idx="26">
                <c:v>1.4928158238477327E-4</c:v>
              </c:pt>
              <c:pt idx="27">
                <c:v>2.9856316476954654E-4</c:v>
              </c:pt>
              <c:pt idx="28">
                <c:v>1.8660197798096661E-4</c:v>
              </c:pt>
              <c:pt idx="29">
                <c:v>1.1196118678857996E-4</c:v>
              </c:pt>
              <c:pt idx="30">
                <c:v>1.8660197798096661E-4</c:v>
              </c:pt>
              <c:pt idx="31">
                <c:v>2.2392237357715992E-4</c:v>
              </c:pt>
              <c:pt idx="32">
                <c:v>1.8660197798096661E-4</c:v>
              </c:pt>
              <c:pt idx="33">
                <c:v>3.7320395596193317E-5</c:v>
              </c:pt>
              <c:pt idx="34">
                <c:v>2.6124276917335323E-4</c:v>
              </c:pt>
              <c:pt idx="35">
                <c:v>2.6124276917335323E-4</c:v>
              </c:pt>
              <c:pt idx="36">
                <c:v>1.1196118678857996E-4</c:v>
              </c:pt>
              <c:pt idx="37">
                <c:v>1.4928158238477327E-4</c:v>
              </c:pt>
              <c:pt idx="38">
                <c:v>0</c:v>
              </c:pt>
              <c:pt idx="39">
                <c:v>1.1196118678857996E-4</c:v>
              </c:pt>
              <c:pt idx="40">
                <c:v>3.7320395596193317E-5</c:v>
              </c:pt>
              <c:pt idx="41">
                <c:v>2.9856316476954654E-4</c:v>
              </c:pt>
              <c:pt idx="42">
                <c:v>1.1196118678857996E-4</c:v>
              </c:pt>
              <c:pt idx="43">
                <c:v>7.4640791192386635E-5</c:v>
              </c:pt>
              <c:pt idx="44">
                <c:v>0</c:v>
              </c:pt>
              <c:pt idx="45">
                <c:v>7.4640791192386635E-5</c:v>
              </c:pt>
              <c:pt idx="46">
                <c:v>0</c:v>
              </c:pt>
              <c:pt idx="47">
                <c:v>3.7320395596193317E-5</c:v>
              </c:pt>
              <c:pt idx="48">
                <c:v>1.1196118678857996E-4</c:v>
              </c:pt>
              <c:pt idx="49">
                <c:v>0</c:v>
              </c:pt>
              <c:pt idx="50">
                <c:v>0</c:v>
              </c:pt>
              <c:pt idx="51">
                <c:v>7.4640791192386635E-5</c:v>
              </c:pt>
              <c:pt idx="52">
                <c:v>3.7320395596193317E-5</c:v>
              </c:pt>
              <c:pt idx="53">
                <c:v>7.4640791192386635E-5</c:v>
              </c:pt>
              <c:pt idx="54">
                <c:v>1.1196118678857996E-4</c:v>
              </c:pt>
              <c:pt idx="55">
                <c:v>3.7320395596193317E-5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6B5-4318-B4D0-4CF7521C2EE6}"/>
            </c:ext>
          </c:extLst>
        </c:ser>
        <c:ser>
          <c:idx val="1"/>
          <c:order val="1"/>
          <c:tx>
            <c:v>Biphasic Split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60"/>
              <c:pt idx="0">
                <c:v>0.99</c:v>
              </c:pt>
              <c:pt idx="1">
                <c:v>0.98</c:v>
              </c:pt>
              <c:pt idx="2">
                <c:v>0.97</c:v>
              </c:pt>
              <c:pt idx="3">
                <c:v>0.96</c:v>
              </c:pt>
              <c:pt idx="4">
                <c:v>0.95</c:v>
              </c:pt>
              <c:pt idx="5">
                <c:v>0.94</c:v>
              </c:pt>
              <c:pt idx="6">
                <c:v>0.92999999999999994</c:v>
              </c:pt>
              <c:pt idx="7">
                <c:v>0.91999999999999993</c:v>
              </c:pt>
              <c:pt idx="8">
                <c:v>0.90999999999999992</c:v>
              </c:pt>
              <c:pt idx="9">
                <c:v>0.89999999999999991</c:v>
              </c:pt>
              <c:pt idx="10">
                <c:v>0.8899999999999999</c:v>
              </c:pt>
              <c:pt idx="11">
                <c:v>0.87999999999999989</c:v>
              </c:pt>
              <c:pt idx="12">
                <c:v>0.86999999999999988</c:v>
              </c:pt>
              <c:pt idx="13">
                <c:v>0.85999999999999988</c:v>
              </c:pt>
              <c:pt idx="14">
                <c:v>0.84999999999999987</c:v>
              </c:pt>
              <c:pt idx="15">
                <c:v>0.83999999999999986</c:v>
              </c:pt>
              <c:pt idx="16">
                <c:v>0.82999999999999985</c:v>
              </c:pt>
              <c:pt idx="17">
                <c:v>0.81999999999999984</c:v>
              </c:pt>
              <c:pt idx="18">
                <c:v>0.80999999999999983</c:v>
              </c:pt>
              <c:pt idx="19">
                <c:v>0.79999999999999982</c:v>
              </c:pt>
              <c:pt idx="20">
                <c:v>0.78999999999999981</c:v>
              </c:pt>
              <c:pt idx="21">
                <c:v>0.7799999999999998</c:v>
              </c:pt>
              <c:pt idx="22">
                <c:v>0.7699999999999998</c:v>
              </c:pt>
              <c:pt idx="23">
                <c:v>0.75999999999999979</c:v>
              </c:pt>
              <c:pt idx="24">
                <c:v>0.74999999999999978</c:v>
              </c:pt>
              <c:pt idx="25">
                <c:v>0.73999999999999977</c:v>
              </c:pt>
              <c:pt idx="26">
                <c:v>0.72999999999999976</c:v>
              </c:pt>
              <c:pt idx="27">
                <c:v>0.71999999999999975</c:v>
              </c:pt>
              <c:pt idx="28">
                <c:v>0.70999999999999974</c:v>
              </c:pt>
              <c:pt idx="29">
                <c:v>0.69999999999999973</c:v>
              </c:pt>
              <c:pt idx="30">
                <c:v>0.68999999999999972</c:v>
              </c:pt>
              <c:pt idx="31">
                <c:v>0.67999999999999972</c:v>
              </c:pt>
              <c:pt idx="32">
                <c:v>0.66999999999999971</c:v>
              </c:pt>
              <c:pt idx="33">
                <c:v>0.6599999999999997</c:v>
              </c:pt>
              <c:pt idx="34">
                <c:v>0.64999999999999969</c:v>
              </c:pt>
              <c:pt idx="35">
                <c:v>0.63999999999999968</c:v>
              </c:pt>
              <c:pt idx="36">
                <c:v>0.62999999999999967</c:v>
              </c:pt>
              <c:pt idx="37">
                <c:v>0.61999999999999966</c:v>
              </c:pt>
              <c:pt idx="38">
                <c:v>0.60999999999999965</c:v>
              </c:pt>
              <c:pt idx="39">
                <c:v>0.59999999999999964</c:v>
              </c:pt>
              <c:pt idx="40">
                <c:v>0.58999999999999964</c:v>
              </c:pt>
              <c:pt idx="41">
                <c:v>0.57999999999999963</c:v>
              </c:pt>
              <c:pt idx="42">
                <c:v>0.56999999999999962</c:v>
              </c:pt>
              <c:pt idx="43">
                <c:v>0.55999999999999961</c:v>
              </c:pt>
              <c:pt idx="44">
                <c:v>0.5499999999999996</c:v>
              </c:pt>
              <c:pt idx="45">
                <c:v>0.53999999999999959</c:v>
              </c:pt>
              <c:pt idx="46">
                <c:v>0.52999999999999958</c:v>
              </c:pt>
              <c:pt idx="47">
                <c:v>0.51999999999999957</c:v>
              </c:pt>
              <c:pt idx="48">
                <c:v>0.50999999999999956</c:v>
              </c:pt>
              <c:pt idx="49">
                <c:v>0.49999999999999956</c:v>
              </c:pt>
              <c:pt idx="50">
                <c:v>0.48999999999999955</c:v>
              </c:pt>
              <c:pt idx="51">
                <c:v>0.47999999999999954</c:v>
              </c:pt>
              <c:pt idx="52">
                <c:v>0.46999999999999953</c:v>
              </c:pt>
              <c:pt idx="53">
                <c:v>0.45999999999999952</c:v>
              </c:pt>
              <c:pt idx="54">
                <c:v>0.44999999999999951</c:v>
              </c:pt>
              <c:pt idx="55">
                <c:v>0.4399999999999995</c:v>
              </c:pt>
              <c:pt idx="56">
                <c:v>0.42999999999999949</c:v>
              </c:pt>
              <c:pt idx="57">
                <c:v>0.41999999999999948</c:v>
              </c:pt>
              <c:pt idx="58">
                <c:v>0.40999999999999948</c:v>
              </c:pt>
              <c:pt idx="59">
                <c:v>0.39999999999999947</c:v>
              </c:pt>
            </c:numLit>
          </c:cat>
          <c:val>
            <c:numLit>
              <c:formatCode>General</c:formatCode>
              <c:ptCount val="6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3.7320395596193317E-5</c:v>
              </c:pt>
              <c:pt idx="5">
                <c:v>1.1196118678857996E-4</c:v>
              </c:pt>
              <c:pt idx="6">
                <c:v>7.4640791192386635E-5</c:v>
              </c:pt>
              <c:pt idx="7">
                <c:v>7.0908751632767306E-4</c:v>
              </c:pt>
              <c:pt idx="8">
                <c:v>7.4640791192386643E-4</c:v>
              </c:pt>
              <c:pt idx="9">
                <c:v>1.7913789886172793E-3</c:v>
              </c:pt>
              <c:pt idx="10">
                <c:v>2.313864526963986E-3</c:v>
              </c:pt>
              <c:pt idx="11">
                <c:v>2.2019033401754059E-3</c:v>
              </c:pt>
              <c:pt idx="12">
                <c:v>2.0526217577906325E-3</c:v>
              </c:pt>
              <c:pt idx="13">
                <c:v>1.3808546370591528E-3</c:v>
              </c:pt>
              <c:pt idx="14">
                <c:v>6.3444672513528644E-4</c:v>
              </c:pt>
              <c:pt idx="15">
                <c:v>3.7320395596193321E-4</c:v>
              </c:pt>
              <c:pt idx="16">
                <c:v>3.7320395596193317E-5</c:v>
              </c:pt>
              <c:pt idx="17">
                <c:v>0</c:v>
              </c:pt>
              <c:pt idx="18">
                <c:v>0</c:v>
              </c:pt>
              <c:pt idx="19">
                <c:v>3.7320395596193317E-5</c:v>
              </c:pt>
              <c:pt idx="20">
                <c:v>3.7320395596193317E-5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3.7320395596193317E-5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6B5-4318-B4D0-4CF7521C2EE6}"/>
            </c:ext>
          </c:extLst>
        </c:ser>
        <c:ser>
          <c:idx val="2"/>
          <c:order val="2"/>
          <c:tx>
            <c:v>Biphasic Dense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60"/>
              <c:pt idx="0">
                <c:v>0.99</c:v>
              </c:pt>
              <c:pt idx="1">
                <c:v>0.98</c:v>
              </c:pt>
              <c:pt idx="2">
                <c:v>0.97</c:v>
              </c:pt>
              <c:pt idx="3">
                <c:v>0.96</c:v>
              </c:pt>
              <c:pt idx="4">
                <c:v>0.95</c:v>
              </c:pt>
              <c:pt idx="5">
                <c:v>0.94</c:v>
              </c:pt>
              <c:pt idx="6">
                <c:v>0.92999999999999994</c:v>
              </c:pt>
              <c:pt idx="7">
                <c:v>0.91999999999999993</c:v>
              </c:pt>
              <c:pt idx="8">
                <c:v>0.90999999999999992</c:v>
              </c:pt>
              <c:pt idx="9">
                <c:v>0.89999999999999991</c:v>
              </c:pt>
              <c:pt idx="10">
                <c:v>0.8899999999999999</c:v>
              </c:pt>
              <c:pt idx="11">
                <c:v>0.87999999999999989</c:v>
              </c:pt>
              <c:pt idx="12">
                <c:v>0.86999999999999988</c:v>
              </c:pt>
              <c:pt idx="13">
                <c:v>0.85999999999999988</c:v>
              </c:pt>
              <c:pt idx="14">
                <c:v>0.84999999999999987</c:v>
              </c:pt>
              <c:pt idx="15">
                <c:v>0.83999999999999986</c:v>
              </c:pt>
              <c:pt idx="16">
                <c:v>0.82999999999999985</c:v>
              </c:pt>
              <c:pt idx="17">
                <c:v>0.81999999999999984</c:v>
              </c:pt>
              <c:pt idx="18">
                <c:v>0.80999999999999983</c:v>
              </c:pt>
              <c:pt idx="19">
                <c:v>0.79999999999999982</c:v>
              </c:pt>
              <c:pt idx="20">
                <c:v>0.78999999999999981</c:v>
              </c:pt>
              <c:pt idx="21">
                <c:v>0.7799999999999998</c:v>
              </c:pt>
              <c:pt idx="22">
                <c:v>0.7699999999999998</c:v>
              </c:pt>
              <c:pt idx="23">
                <c:v>0.75999999999999979</c:v>
              </c:pt>
              <c:pt idx="24">
                <c:v>0.74999999999999978</c:v>
              </c:pt>
              <c:pt idx="25">
                <c:v>0.73999999999999977</c:v>
              </c:pt>
              <c:pt idx="26">
                <c:v>0.72999999999999976</c:v>
              </c:pt>
              <c:pt idx="27">
                <c:v>0.71999999999999975</c:v>
              </c:pt>
              <c:pt idx="28">
                <c:v>0.70999999999999974</c:v>
              </c:pt>
              <c:pt idx="29">
                <c:v>0.69999999999999973</c:v>
              </c:pt>
              <c:pt idx="30">
                <c:v>0.68999999999999972</c:v>
              </c:pt>
              <c:pt idx="31">
                <c:v>0.67999999999999972</c:v>
              </c:pt>
              <c:pt idx="32">
                <c:v>0.66999999999999971</c:v>
              </c:pt>
              <c:pt idx="33">
                <c:v>0.6599999999999997</c:v>
              </c:pt>
              <c:pt idx="34">
                <c:v>0.64999999999999969</c:v>
              </c:pt>
              <c:pt idx="35">
                <c:v>0.63999999999999968</c:v>
              </c:pt>
              <c:pt idx="36">
                <c:v>0.62999999999999967</c:v>
              </c:pt>
              <c:pt idx="37">
                <c:v>0.61999999999999966</c:v>
              </c:pt>
              <c:pt idx="38">
                <c:v>0.60999999999999965</c:v>
              </c:pt>
              <c:pt idx="39">
                <c:v>0.59999999999999964</c:v>
              </c:pt>
              <c:pt idx="40">
                <c:v>0.58999999999999964</c:v>
              </c:pt>
              <c:pt idx="41">
                <c:v>0.57999999999999963</c:v>
              </c:pt>
              <c:pt idx="42">
                <c:v>0.56999999999999962</c:v>
              </c:pt>
              <c:pt idx="43">
                <c:v>0.55999999999999961</c:v>
              </c:pt>
              <c:pt idx="44">
                <c:v>0.5499999999999996</c:v>
              </c:pt>
              <c:pt idx="45">
                <c:v>0.53999999999999959</c:v>
              </c:pt>
              <c:pt idx="46">
                <c:v>0.52999999999999958</c:v>
              </c:pt>
              <c:pt idx="47">
                <c:v>0.51999999999999957</c:v>
              </c:pt>
              <c:pt idx="48">
                <c:v>0.50999999999999956</c:v>
              </c:pt>
              <c:pt idx="49">
                <c:v>0.49999999999999956</c:v>
              </c:pt>
              <c:pt idx="50">
                <c:v>0.48999999999999955</c:v>
              </c:pt>
              <c:pt idx="51">
                <c:v>0.47999999999999954</c:v>
              </c:pt>
              <c:pt idx="52">
                <c:v>0.46999999999999953</c:v>
              </c:pt>
              <c:pt idx="53">
                <c:v>0.45999999999999952</c:v>
              </c:pt>
              <c:pt idx="54">
                <c:v>0.44999999999999951</c:v>
              </c:pt>
              <c:pt idx="55">
                <c:v>0.4399999999999995</c:v>
              </c:pt>
              <c:pt idx="56">
                <c:v>0.42999999999999949</c:v>
              </c:pt>
              <c:pt idx="57">
                <c:v>0.41999999999999948</c:v>
              </c:pt>
              <c:pt idx="58">
                <c:v>0.40999999999999948</c:v>
              </c:pt>
              <c:pt idx="59">
                <c:v>0.39999999999999947</c:v>
              </c:pt>
            </c:numLit>
          </c:cat>
          <c:val>
            <c:numLit>
              <c:formatCode>General</c:formatCode>
              <c:ptCount val="60"/>
              <c:pt idx="0">
                <c:v>0</c:v>
              </c:pt>
              <c:pt idx="1">
                <c:v>0</c:v>
              </c:pt>
              <c:pt idx="2">
                <c:v>3.7320395596193317E-5</c:v>
              </c:pt>
              <c:pt idx="3">
                <c:v>0</c:v>
              </c:pt>
              <c:pt idx="4">
                <c:v>1.8660197798096661E-4</c:v>
              </c:pt>
              <c:pt idx="5">
                <c:v>6.3444672513528644E-4</c:v>
              </c:pt>
              <c:pt idx="6">
                <c:v>2.910990856503079E-3</c:v>
              </c:pt>
              <c:pt idx="7">
                <c:v>6.4937488337376377E-3</c:v>
              </c:pt>
              <c:pt idx="8">
                <c:v>1.5002799029669715E-2</c:v>
              </c:pt>
              <c:pt idx="9">
                <c:v>2.7281209180817317E-2</c:v>
              </c:pt>
              <c:pt idx="10">
                <c:v>3.836536667288673E-2</c:v>
              </c:pt>
              <c:pt idx="11">
                <c:v>4.7322261615973131E-2</c:v>
              </c:pt>
              <c:pt idx="12">
                <c:v>4.9561485351744726E-2</c:v>
              </c:pt>
              <c:pt idx="13">
                <c:v>4.1388318716178395E-2</c:v>
              </c:pt>
              <c:pt idx="14">
                <c:v>2.5116626236238105E-2</c:v>
              </c:pt>
              <c:pt idx="15">
                <c:v>1.5002799029669715E-2</c:v>
              </c:pt>
              <c:pt idx="16">
                <c:v>7.7626422840082103E-3</c:v>
              </c:pt>
              <c:pt idx="17">
                <c:v>3.3588356036573989E-3</c:v>
              </c:pt>
              <c:pt idx="18">
                <c:v>1.4928158238477329E-3</c:v>
              </c:pt>
              <c:pt idx="19">
                <c:v>1.4928158238477329E-3</c:v>
              </c:pt>
              <c:pt idx="20">
                <c:v>1.0449710766934129E-3</c:v>
              </c:pt>
              <c:pt idx="21">
                <c:v>5.9712632953909308E-4</c:v>
              </c:pt>
              <c:pt idx="22">
                <c:v>5.9712632953909308E-4</c:v>
              </c:pt>
              <c:pt idx="23">
                <c:v>8.2104870311625305E-4</c:v>
              </c:pt>
              <c:pt idx="24">
                <c:v>5.9712632953909308E-4</c:v>
              </c:pt>
              <c:pt idx="25">
                <c:v>2.6124276917335323E-4</c:v>
              </c:pt>
              <c:pt idx="26">
                <c:v>1.4928158238477327E-4</c:v>
              </c:pt>
              <c:pt idx="27">
                <c:v>2.2392237357715992E-4</c:v>
              </c:pt>
              <c:pt idx="28">
                <c:v>7.4640791192386635E-5</c:v>
              </c:pt>
              <c:pt idx="29">
                <c:v>1.8660197798096661E-4</c:v>
              </c:pt>
              <c:pt idx="30">
                <c:v>3.7320395596193317E-5</c:v>
              </c:pt>
              <c:pt idx="31">
                <c:v>1.1196118678857996E-4</c:v>
              </c:pt>
              <c:pt idx="32">
                <c:v>7.4640791192386635E-5</c:v>
              </c:pt>
              <c:pt idx="33">
                <c:v>1.4928158238477327E-4</c:v>
              </c:pt>
              <c:pt idx="34">
                <c:v>7.4640791192386635E-5</c:v>
              </c:pt>
              <c:pt idx="35">
                <c:v>7.4640791192386635E-5</c:v>
              </c:pt>
              <c:pt idx="36">
                <c:v>2.6124276917335323E-4</c:v>
              </c:pt>
              <c:pt idx="37">
                <c:v>2.2392237357715992E-4</c:v>
              </c:pt>
              <c:pt idx="38">
                <c:v>1.1196118678857996E-4</c:v>
              </c:pt>
              <c:pt idx="39">
                <c:v>1.1196118678857996E-4</c:v>
              </c:pt>
              <c:pt idx="40">
                <c:v>3.7320395596193317E-5</c:v>
              </c:pt>
              <c:pt idx="41">
                <c:v>3.7320395596193317E-5</c:v>
              </c:pt>
              <c:pt idx="42">
                <c:v>0</c:v>
              </c:pt>
              <c:pt idx="43">
                <c:v>1.4928158238477327E-4</c:v>
              </c:pt>
              <c:pt idx="44">
                <c:v>7.4640791192386635E-5</c:v>
              </c:pt>
              <c:pt idx="45">
                <c:v>3.7320395596193317E-5</c:v>
              </c:pt>
              <c:pt idx="46">
                <c:v>0</c:v>
              </c:pt>
              <c:pt idx="47">
                <c:v>3.7320395596193317E-5</c:v>
              </c:pt>
              <c:pt idx="48">
                <c:v>1.1196118678857996E-4</c:v>
              </c:pt>
              <c:pt idx="49">
                <c:v>3.7320395596193317E-5</c:v>
              </c:pt>
              <c:pt idx="50">
                <c:v>3.7320395596193317E-5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3.7320395596193317E-5</c:v>
              </c:pt>
              <c:pt idx="55">
                <c:v>3.7320395596193317E-5</c:v>
              </c:pt>
              <c:pt idx="56">
                <c:v>0</c:v>
              </c:pt>
              <c:pt idx="57">
                <c:v>3.7320395596193317E-5</c:v>
              </c:pt>
              <c:pt idx="58">
                <c:v>3.7320395596193317E-5</c:v>
              </c:pt>
              <c:pt idx="5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96B5-4318-B4D0-4CF7521C2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131840"/>
        <c:axId val="211131360"/>
      </c:barChart>
      <c:catAx>
        <c:axId val="211131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Shape Ratio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131360"/>
        <c:crosses val="autoZero"/>
        <c:auto val="1"/>
        <c:lblAlgn val="ctr"/>
        <c:lblOffset val="100"/>
        <c:noMultiLvlLbl val="0"/>
      </c:catAx>
      <c:valAx>
        <c:axId val="21113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13184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Cummulated particles by shape ratio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Solid Core </c:v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1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  <c:pt idx="40">
                <c:v>0.38499999999999945</c:v>
              </c:pt>
            </c:numLit>
          </c:cat>
          <c:val>
            <c:numLit>
              <c:formatCode>General</c:formatCode>
              <c:ptCount val="41"/>
              <c:pt idx="0">
                <c:v>1.0700909577314071E-4</c:v>
              </c:pt>
              <c:pt idx="1">
                <c:v>2.0331728196896735E-3</c:v>
              </c:pt>
              <c:pt idx="2">
                <c:v>1.5195291599785981E-2</c:v>
              </c:pt>
              <c:pt idx="3">
                <c:v>7.7635098983413586E-2</c:v>
              </c:pt>
              <c:pt idx="4">
                <c:v>0.24424826110219369</c:v>
              </c:pt>
              <c:pt idx="5">
                <c:v>0.49743178170144464</c:v>
              </c:pt>
              <c:pt idx="6">
                <c:v>0.73900481540930985</c:v>
              </c:pt>
              <c:pt idx="7">
                <c:v>0.89122525414660247</c:v>
              </c:pt>
              <c:pt idx="8">
                <c:v>0.95783841626538258</c:v>
              </c:pt>
              <c:pt idx="9">
                <c:v>0.98020331728196897</c:v>
              </c:pt>
              <c:pt idx="10">
                <c:v>0.98667736757624402</c:v>
              </c:pt>
              <c:pt idx="11">
                <c:v>0.98940609951845915</c:v>
              </c:pt>
              <c:pt idx="12">
                <c:v>0.99159978598180853</c:v>
              </c:pt>
              <c:pt idx="13">
                <c:v>0.99299090422685932</c:v>
              </c:pt>
              <c:pt idx="14">
                <c:v>0.99395398608881758</c:v>
              </c:pt>
              <c:pt idx="15">
                <c:v>0.99475655430711618</c:v>
              </c:pt>
              <c:pt idx="16">
                <c:v>0.9950775815944356</c:v>
              </c:pt>
              <c:pt idx="17">
                <c:v>0.99539860888175502</c:v>
              </c:pt>
              <c:pt idx="18">
                <c:v>0.99598715890850731</c:v>
              </c:pt>
              <c:pt idx="19">
                <c:v>0.99625468164794018</c:v>
              </c:pt>
              <c:pt idx="20">
                <c:v>0.99678972712680591</c:v>
              </c:pt>
              <c:pt idx="21">
                <c:v>0.99711075441412533</c:v>
              </c:pt>
              <c:pt idx="22">
                <c:v>0.9973782771535582</c:v>
              </c:pt>
              <c:pt idx="23">
                <c:v>0.99791332263242394</c:v>
              </c:pt>
              <c:pt idx="24">
                <c:v>0.99818084537185681</c:v>
              </c:pt>
              <c:pt idx="25">
                <c:v>0.99828785446762991</c:v>
              </c:pt>
              <c:pt idx="26">
                <c:v>0.99844836811128967</c:v>
              </c:pt>
              <c:pt idx="27">
                <c:v>0.99892990904226886</c:v>
              </c:pt>
              <c:pt idx="28">
                <c:v>0.99914392723381518</c:v>
              </c:pt>
              <c:pt idx="29">
                <c:v>0.99919743178170173</c:v>
              </c:pt>
              <c:pt idx="30">
                <c:v>0.99930444087747483</c:v>
              </c:pt>
              <c:pt idx="31">
                <c:v>0.99935794542536138</c:v>
              </c:pt>
              <c:pt idx="32">
                <c:v>0.99951845906902115</c:v>
              </c:pt>
              <c:pt idx="33">
                <c:v>0.99951845906902115</c:v>
              </c:pt>
              <c:pt idx="34">
                <c:v>0.99962546816479425</c:v>
              </c:pt>
              <c:pt idx="35">
                <c:v>0.99978598180845402</c:v>
              </c:pt>
              <c:pt idx="36">
                <c:v>1.0000000000000002</c:v>
              </c:pt>
              <c:pt idx="37">
                <c:v>1.0000000000000002</c:v>
              </c:pt>
              <c:pt idx="38">
                <c:v>1.0000000000000002</c:v>
              </c:pt>
              <c:pt idx="39">
                <c:v>1.0000000000000002</c:v>
              </c:pt>
              <c:pt idx="40">
                <c:v>1.0000000000000002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58B-4602-A2D8-BD15DE41D5CC}"/>
            </c:ext>
          </c:extLst>
        </c:ser>
        <c:ser>
          <c:idx val="1"/>
          <c:order val="1"/>
          <c:tx>
            <c:v>Biphasic Split 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1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  <c:pt idx="40">
                <c:v>0.38499999999999945</c:v>
              </c:pt>
            </c:numLit>
          </c:cat>
          <c:val>
            <c:numLit>
              <c:formatCode>General</c:formatCode>
              <c:ptCount val="4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1.1869436201780416E-2</c:v>
              </c:pt>
              <c:pt idx="4">
                <c:v>4.7477744807121663E-2</c:v>
              </c:pt>
              <c:pt idx="5">
                <c:v>0.13353115727002968</c:v>
              </c:pt>
              <c:pt idx="6">
                <c:v>0.37388724035608312</c:v>
              </c:pt>
              <c:pt idx="7">
                <c:v>0.63501483679525228</c:v>
              </c:pt>
              <c:pt idx="8">
                <c:v>0.83976261127596441</c:v>
              </c:pt>
              <c:pt idx="9">
                <c:v>0.95845697329376855</c:v>
              </c:pt>
              <c:pt idx="10">
                <c:v>0.98813056379821962</c:v>
              </c:pt>
              <c:pt idx="11">
                <c:v>0.99109792284866471</c:v>
              </c:pt>
              <c:pt idx="12">
                <c:v>0.99406528189910981</c:v>
              </c:pt>
              <c:pt idx="13">
                <c:v>0.9970326409495549</c:v>
              </c:pt>
              <c:pt idx="14">
                <c:v>0.9970326409495549</c:v>
              </c:pt>
              <c:pt idx="15">
                <c:v>0.9970326409495549</c:v>
              </c:pt>
              <c:pt idx="16">
                <c:v>0.9970326409495549</c:v>
              </c:pt>
              <c:pt idx="17">
                <c:v>1</c:v>
              </c:pt>
              <c:pt idx="18">
                <c:v>1</c:v>
              </c:pt>
              <c:pt idx="19">
                <c:v>1</c:v>
              </c:pt>
              <c:pt idx="20">
                <c:v>1</c:v>
              </c:pt>
              <c:pt idx="21">
                <c:v>1</c:v>
              </c:pt>
              <c:pt idx="22">
                <c:v>1</c:v>
              </c:pt>
              <c:pt idx="23">
                <c:v>1</c:v>
              </c:pt>
              <c:pt idx="24">
                <c:v>1</c:v>
              </c:pt>
              <c:pt idx="25">
                <c:v>1</c:v>
              </c:pt>
              <c:pt idx="26">
                <c:v>1</c:v>
              </c:pt>
              <c:pt idx="27">
                <c:v>1</c:v>
              </c:pt>
              <c:pt idx="28">
                <c:v>1</c:v>
              </c:pt>
              <c:pt idx="29">
                <c:v>1</c:v>
              </c:pt>
              <c:pt idx="30">
                <c:v>1</c:v>
              </c:pt>
              <c:pt idx="31">
                <c:v>1</c:v>
              </c:pt>
              <c:pt idx="32">
                <c:v>1</c:v>
              </c:pt>
              <c:pt idx="33">
                <c:v>1</c:v>
              </c:pt>
              <c:pt idx="34">
                <c:v>1</c:v>
              </c:pt>
              <c:pt idx="35">
                <c:v>1</c:v>
              </c:pt>
              <c:pt idx="36">
                <c:v>1</c:v>
              </c:pt>
              <c:pt idx="37">
                <c:v>1</c:v>
              </c:pt>
              <c:pt idx="38">
                <c:v>1</c:v>
              </c:pt>
              <c:pt idx="39">
                <c:v>1</c:v>
              </c:pt>
              <c:pt idx="4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58B-4602-A2D8-BD15DE41D5CC}"/>
            </c:ext>
          </c:extLst>
        </c:ser>
        <c:ser>
          <c:idx val="2"/>
          <c:order val="2"/>
          <c:tx>
            <c:v>Biphasic Dense</c:v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1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  <c:pt idx="40">
                <c:v>0.38499999999999945</c:v>
              </c:pt>
            </c:numLit>
          </c:cat>
          <c:val>
            <c:numLit>
              <c:formatCode>General</c:formatCode>
              <c:ptCount val="41"/>
              <c:pt idx="0">
                <c:v>0</c:v>
              </c:pt>
              <c:pt idx="1">
                <c:v>1.2873326467559217E-4</c:v>
              </c:pt>
              <c:pt idx="2">
                <c:v>6.436663233779609E-4</c:v>
              </c:pt>
              <c:pt idx="3">
                <c:v>2.96086508753862E-3</c:v>
              </c:pt>
              <c:pt idx="4">
                <c:v>2.0468589083419156E-2</c:v>
              </c:pt>
              <c:pt idx="5">
                <c:v>8.7152420185375903E-2</c:v>
              </c:pt>
              <c:pt idx="6">
                <c:v>0.24497940267765189</c:v>
              </c:pt>
              <c:pt idx="7">
                <c:v>0.47682801235839339</c:v>
              </c:pt>
              <c:pt idx="8">
                <c:v>0.72322348094747679</c:v>
              </c:pt>
              <c:pt idx="9">
                <c:v>0.87718846549948504</c:v>
              </c:pt>
              <c:pt idx="10">
                <c:v>0.94580329557157561</c:v>
              </c:pt>
              <c:pt idx="11">
                <c:v>0.96730175077239955</c:v>
              </c:pt>
              <c:pt idx="12">
                <c:v>0.97566941297631304</c:v>
              </c:pt>
              <c:pt idx="13">
                <c:v>0.98120494335736352</c:v>
              </c:pt>
              <c:pt idx="14">
                <c:v>0.9844232749742533</c:v>
              </c:pt>
              <c:pt idx="15">
                <c:v>0.98815653964984551</c:v>
              </c:pt>
              <c:pt idx="16">
                <c:v>0.99060247167868176</c:v>
              </c:pt>
              <c:pt idx="17">
                <c:v>0.9916323377960865</c:v>
              </c:pt>
              <c:pt idx="18">
                <c:v>0.99266220391349125</c:v>
              </c:pt>
              <c:pt idx="19">
                <c:v>0.99330587023686923</c:v>
              </c:pt>
              <c:pt idx="20">
                <c:v>0.99356333676622044</c:v>
              </c:pt>
              <c:pt idx="21">
                <c:v>0.99407826982492276</c:v>
              </c:pt>
              <c:pt idx="22">
                <c:v>0.99459320288362507</c:v>
              </c:pt>
              <c:pt idx="23">
                <c:v>0.99510813594232739</c:v>
              </c:pt>
              <c:pt idx="24">
                <c:v>0.9965242018537589</c:v>
              </c:pt>
              <c:pt idx="25">
                <c:v>0.99716786817713687</c:v>
              </c:pt>
              <c:pt idx="26">
                <c:v>0.99768280123583919</c:v>
              </c:pt>
              <c:pt idx="27">
                <c:v>0.99781153450051474</c:v>
              </c:pt>
              <c:pt idx="28">
                <c:v>0.99806900102986595</c:v>
              </c:pt>
              <c:pt idx="29">
                <c:v>0.99858393408856827</c:v>
              </c:pt>
              <c:pt idx="30">
                <c:v>0.99871266735324382</c:v>
              </c:pt>
              <c:pt idx="31">
                <c:v>0.99884140061791937</c:v>
              </c:pt>
              <c:pt idx="32">
                <c:v>0.99922760041194614</c:v>
              </c:pt>
              <c:pt idx="33">
                <c:v>0.99948506694129735</c:v>
              </c:pt>
              <c:pt idx="34">
                <c:v>0.99948506694129735</c:v>
              </c:pt>
              <c:pt idx="35">
                <c:v>0.99948506694129735</c:v>
              </c:pt>
              <c:pt idx="36">
                <c:v>0.99974253347064856</c:v>
              </c:pt>
              <c:pt idx="37">
                <c:v>0.99974253347064856</c:v>
              </c:pt>
              <c:pt idx="38">
                <c:v>0.99999999999999978</c:v>
              </c:pt>
              <c:pt idx="39">
                <c:v>0.99999999999999978</c:v>
              </c:pt>
              <c:pt idx="40">
                <c:v>0.99999999999999978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58B-4602-A2D8-BD15DE41D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7224000"/>
        <c:axId val="1147225440"/>
      </c:lineChart>
      <c:catAx>
        <c:axId val="1147224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Shape Ratio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5440"/>
        <c:crosses val="autoZero"/>
        <c:auto val="1"/>
        <c:lblAlgn val="ctr"/>
        <c:lblOffset val="100"/>
        <c:noMultiLvlLbl val="0"/>
      </c:catAx>
      <c:valAx>
        <c:axId val="11472254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Cum. % of particles per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40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Shape ratio by morphology class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Solid Core </c:v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Lit>
              <c:formatCode>General</c:formatCode>
              <c:ptCount val="40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</c:numLit>
          </c:cat>
          <c:val>
            <c:numLit>
              <c:formatCode>General</c:formatCode>
              <c:ptCount val="40"/>
              <c:pt idx="0">
                <c:v>1.0700909577314071E-4</c:v>
              </c:pt>
              <c:pt idx="1">
                <c:v>1.9261637239165329E-3</c:v>
              </c:pt>
              <c:pt idx="2">
                <c:v>1.3162118780096307E-2</c:v>
              </c:pt>
              <c:pt idx="3">
                <c:v>6.2439807383627609E-2</c:v>
              </c:pt>
              <c:pt idx="4">
                <c:v>0.16661316211878011</c:v>
              </c:pt>
              <c:pt idx="5">
                <c:v>0.25318352059925092</c:v>
              </c:pt>
              <c:pt idx="6">
                <c:v>0.24157303370786518</c:v>
              </c:pt>
              <c:pt idx="7">
                <c:v>0.15222043873729266</c:v>
              </c:pt>
              <c:pt idx="8">
                <c:v>6.66131621187801E-2</c:v>
              </c:pt>
              <c:pt idx="9">
                <c:v>2.2364901016586409E-2</c:v>
              </c:pt>
              <c:pt idx="10">
                <c:v>6.4740502942750135E-3</c:v>
              </c:pt>
              <c:pt idx="11">
                <c:v>2.7287319422150884E-3</c:v>
              </c:pt>
              <c:pt idx="12">
                <c:v>2.1936864633493847E-3</c:v>
              </c:pt>
              <c:pt idx="13">
                <c:v>1.3911182450508292E-3</c:v>
              </c:pt>
              <c:pt idx="14">
                <c:v>9.6308186195826644E-4</c:v>
              </c:pt>
              <c:pt idx="15">
                <c:v>8.0256821829855537E-4</c:v>
              </c:pt>
              <c:pt idx="16">
                <c:v>3.2102728731942215E-4</c:v>
              </c:pt>
              <c:pt idx="17">
                <c:v>3.2102728731942215E-4</c:v>
              </c:pt>
              <c:pt idx="18">
                <c:v>5.8855002675227397E-4</c:v>
              </c:pt>
              <c:pt idx="19">
                <c:v>2.6752273943285177E-4</c:v>
              </c:pt>
              <c:pt idx="20">
                <c:v>5.3504547886570354E-4</c:v>
              </c:pt>
              <c:pt idx="21">
                <c:v>3.2102728731942215E-4</c:v>
              </c:pt>
              <c:pt idx="22">
                <c:v>2.6752273943285177E-4</c:v>
              </c:pt>
              <c:pt idx="23">
                <c:v>5.3504547886570354E-4</c:v>
              </c:pt>
              <c:pt idx="24">
                <c:v>2.6752273943285177E-4</c:v>
              </c:pt>
              <c:pt idx="25">
                <c:v>1.0700909577314071E-4</c:v>
              </c:pt>
              <c:pt idx="26">
                <c:v>1.6051364365971107E-4</c:v>
              </c:pt>
              <c:pt idx="27">
                <c:v>4.8154093097913322E-4</c:v>
              </c:pt>
              <c:pt idx="28">
                <c:v>2.1401819154628142E-4</c:v>
              </c:pt>
              <c:pt idx="29">
                <c:v>5.3504547886570356E-5</c:v>
              </c:pt>
              <c:pt idx="30">
                <c:v>1.0700909577314071E-4</c:v>
              </c:pt>
              <c:pt idx="31">
                <c:v>5.3504547886570356E-5</c:v>
              </c:pt>
              <c:pt idx="32">
                <c:v>1.6051364365971107E-4</c:v>
              </c:pt>
              <c:pt idx="33">
                <c:v>0</c:v>
              </c:pt>
              <c:pt idx="34">
                <c:v>1.0700909577314071E-4</c:v>
              </c:pt>
              <c:pt idx="35">
                <c:v>1.6051364365971107E-4</c:v>
              </c:pt>
              <c:pt idx="36">
                <c:v>2.1401819154628142E-4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AE-46C0-980A-84077DA48592}"/>
            </c:ext>
          </c:extLst>
        </c:ser>
        <c:ser>
          <c:idx val="1"/>
          <c:order val="1"/>
          <c:tx>
            <c:v>Biphasic Split 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Lit>
              <c:formatCode>General</c:formatCode>
              <c:ptCount val="40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</c:numLit>
          </c:cat>
          <c:val>
            <c:numLit>
              <c:formatCode>General</c:formatCode>
              <c:ptCount val="4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1.1869436201780416E-2</c:v>
              </c:pt>
              <c:pt idx="4">
                <c:v>3.5608308605341248E-2</c:v>
              </c:pt>
              <c:pt idx="5">
                <c:v>8.6053412462908013E-2</c:v>
              </c:pt>
              <c:pt idx="6">
                <c:v>0.24035608308605341</c:v>
              </c:pt>
              <c:pt idx="7">
                <c:v>0.26112759643916916</c:v>
              </c:pt>
              <c:pt idx="8">
                <c:v>0.20474777448071216</c:v>
              </c:pt>
              <c:pt idx="9">
                <c:v>0.11869436201780416</c:v>
              </c:pt>
              <c:pt idx="10">
                <c:v>2.967359050445104E-2</c:v>
              </c:pt>
              <c:pt idx="11">
                <c:v>2.967359050445104E-3</c:v>
              </c:pt>
              <c:pt idx="12">
                <c:v>2.967359050445104E-3</c:v>
              </c:pt>
              <c:pt idx="13">
                <c:v>2.967359050445104E-3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2.967359050445104E-3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FAE-46C0-980A-84077DA48592}"/>
            </c:ext>
          </c:extLst>
        </c:ser>
        <c:ser>
          <c:idx val="2"/>
          <c:order val="2"/>
          <c:tx>
            <c:v>Biphasic Dense</c:v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Lit>
              <c:formatCode>General</c:formatCode>
              <c:ptCount val="40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</c:numLit>
          </c:cat>
          <c:val>
            <c:numLit>
              <c:formatCode>General</c:formatCode>
              <c:ptCount val="40"/>
              <c:pt idx="0">
                <c:v>0</c:v>
              </c:pt>
              <c:pt idx="1">
                <c:v>1.2873326467559217E-4</c:v>
              </c:pt>
              <c:pt idx="2">
                <c:v>5.1493305870236867E-4</c:v>
              </c:pt>
              <c:pt idx="3">
                <c:v>2.3171987641606591E-3</c:v>
              </c:pt>
              <c:pt idx="4">
                <c:v>1.7507723995880537E-2</c:v>
              </c:pt>
              <c:pt idx="5">
                <c:v>6.6683831101956748E-2</c:v>
              </c:pt>
              <c:pt idx="6">
                <c:v>0.157826982492276</c:v>
              </c:pt>
              <c:pt idx="7">
                <c:v>0.2318486096807415</c:v>
              </c:pt>
              <c:pt idx="8">
                <c:v>0.24639546858908343</c:v>
              </c:pt>
              <c:pt idx="9">
                <c:v>0.15396498455200824</c:v>
              </c:pt>
              <c:pt idx="10">
                <c:v>6.8614830072090627E-2</c:v>
              </c:pt>
              <c:pt idx="11">
                <c:v>2.1498455200823892E-2</c:v>
              </c:pt>
              <c:pt idx="12">
                <c:v>8.3676622039134917E-3</c:v>
              </c:pt>
              <c:pt idx="13">
                <c:v>5.5355303810504632E-3</c:v>
              </c:pt>
              <c:pt idx="14">
                <c:v>3.2183316168898045E-3</c:v>
              </c:pt>
              <c:pt idx="15">
                <c:v>3.7332646755921729E-3</c:v>
              </c:pt>
              <c:pt idx="16">
                <c:v>2.4459320288362511E-3</c:v>
              </c:pt>
              <c:pt idx="17">
                <c:v>1.0298661174047373E-3</c:v>
              </c:pt>
              <c:pt idx="18">
                <c:v>1.0298661174047373E-3</c:v>
              </c:pt>
              <c:pt idx="19">
                <c:v>6.436663233779609E-4</c:v>
              </c:pt>
              <c:pt idx="20">
                <c:v>2.5746652935118434E-4</c:v>
              </c:pt>
              <c:pt idx="21">
                <c:v>5.1493305870236867E-4</c:v>
              </c:pt>
              <c:pt idx="22">
                <c:v>5.1493305870236867E-4</c:v>
              </c:pt>
              <c:pt idx="23">
                <c:v>5.1493305870236867E-4</c:v>
              </c:pt>
              <c:pt idx="24">
                <c:v>1.4160659114315138E-3</c:v>
              </c:pt>
              <c:pt idx="25">
                <c:v>6.436663233779609E-4</c:v>
              </c:pt>
              <c:pt idx="26">
                <c:v>5.1493305870236867E-4</c:v>
              </c:pt>
              <c:pt idx="27">
                <c:v>1.2873326467559217E-4</c:v>
              </c:pt>
              <c:pt idx="28">
                <c:v>2.5746652935118434E-4</c:v>
              </c:pt>
              <c:pt idx="29">
                <c:v>5.1493305870236867E-4</c:v>
              </c:pt>
              <c:pt idx="30">
                <c:v>1.2873326467559217E-4</c:v>
              </c:pt>
              <c:pt idx="31">
                <c:v>1.2873326467559217E-4</c:v>
              </c:pt>
              <c:pt idx="32">
                <c:v>3.8619979402677651E-4</c:v>
              </c:pt>
              <c:pt idx="33">
                <c:v>2.5746652935118434E-4</c:v>
              </c:pt>
              <c:pt idx="34">
                <c:v>0</c:v>
              </c:pt>
              <c:pt idx="35">
                <c:v>0</c:v>
              </c:pt>
              <c:pt idx="36">
                <c:v>2.5746652935118434E-4</c:v>
              </c:pt>
              <c:pt idx="37">
                <c:v>0</c:v>
              </c:pt>
              <c:pt idx="38">
                <c:v>2.5746652935118434E-4</c:v>
              </c:pt>
              <c:pt idx="3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FAE-46C0-980A-84077DA48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288127"/>
        <c:axId val="390281887"/>
      </c:lineChart>
      <c:catAx>
        <c:axId val="39028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81887"/>
        <c:crosses val="autoZero"/>
        <c:auto val="1"/>
        <c:lblAlgn val="ctr"/>
        <c:lblOffset val="100"/>
        <c:noMultiLvlLbl val="0"/>
      </c:catAx>
      <c:valAx>
        <c:axId val="390281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88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Shape ratio by morphology class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Solid Core </c:v>
          </c:tx>
          <c:spPr>
            <a:ln w="22225" cap="rnd" cmpd="sng" algn="ctr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0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</c:numLit>
          </c:cat>
          <c:val>
            <c:numLit>
              <c:formatCode>General</c:formatCode>
              <c:ptCount val="40"/>
              <c:pt idx="0">
                <c:v>1.0700909577314071E-4</c:v>
              </c:pt>
              <c:pt idx="1">
                <c:v>1.9261637239165329E-3</c:v>
              </c:pt>
              <c:pt idx="2">
                <c:v>1.3162118780096307E-2</c:v>
              </c:pt>
              <c:pt idx="3">
                <c:v>6.2439807383627609E-2</c:v>
              </c:pt>
              <c:pt idx="4">
                <c:v>0.16661316211878011</c:v>
              </c:pt>
              <c:pt idx="5">
                <c:v>0.25318352059925092</c:v>
              </c:pt>
              <c:pt idx="6">
                <c:v>0.24157303370786518</c:v>
              </c:pt>
              <c:pt idx="7">
                <c:v>0.15222043873729266</c:v>
              </c:pt>
              <c:pt idx="8">
                <c:v>6.66131621187801E-2</c:v>
              </c:pt>
              <c:pt idx="9">
                <c:v>2.2364901016586409E-2</c:v>
              </c:pt>
              <c:pt idx="10">
                <c:v>6.4740502942750135E-3</c:v>
              </c:pt>
              <c:pt idx="11">
                <c:v>2.7287319422150884E-3</c:v>
              </c:pt>
              <c:pt idx="12">
                <c:v>2.1936864633493847E-3</c:v>
              </c:pt>
              <c:pt idx="13">
                <c:v>1.3911182450508292E-3</c:v>
              </c:pt>
              <c:pt idx="14">
                <c:v>9.6308186195826644E-4</c:v>
              </c:pt>
              <c:pt idx="15">
                <c:v>8.0256821829855537E-4</c:v>
              </c:pt>
              <c:pt idx="16">
                <c:v>3.2102728731942215E-4</c:v>
              </c:pt>
              <c:pt idx="17">
                <c:v>3.2102728731942215E-4</c:v>
              </c:pt>
              <c:pt idx="18">
                <c:v>5.8855002675227397E-4</c:v>
              </c:pt>
              <c:pt idx="19">
                <c:v>2.6752273943285177E-4</c:v>
              </c:pt>
              <c:pt idx="20">
                <c:v>5.3504547886570354E-4</c:v>
              </c:pt>
              <c:pt idx="21">
                <c:v>3.2102728731942215E-4</c:v>
              </c:pt>
              <c:pt idx="22">
                <c:v>2.6752273943285177E-4</c:v>
              </c:pt>
              <c:pt idx="23">
                <c:v>5.3504547886570354E-4</c:v>
              </c:pt>
              <c:pt idx="24">
                <c:v>2.6752273943285177E-4</c:v>
              </c:pt>
              <c:pt idx="25">
                <c:v>1.0700909577314071E-4</c:v>
              </c:pt>
              <c:pt idx="26">
                <c:v>1.6051364365971107E-4</c:v>
              </c:pt>
              <c:pt idx="27">
                <c:v>4.8154093097913322E-4</c:v>
              </c:pt>
              <c:pt idx="28">
                <c:v>2.1401819154628142E-4</c:v>
              </c:pt>
              <c:pt idx="29">
                <c:v>5.3504547886570356E-5</c:v>
              </c:pt>
              <c:pt idx="30">
                <c:v>1.0700909577314071E-4</c:v>
              </c:pt>
              <c:pt idx="31">
                <c:v>5.3504547886570356E-5</c:v>
              </c:pt>
              <c:pt idx="32">
                <c:v>1.6051364365971107E-4</c:v>
              </c:pt>
              <c:pt idx="33">
                <c:v>0</c:v>
              </c:pt>
              <c:pt idx="34">
                <c:v>1.0700909577314071E-4</c:v>
              </c:pt>
              <c:pt idx="35">
                <c:v>1.6051364365971107E-4</c:v>
              </c:pt>
              <c:pt idx="36">
                <c:v>2.1401819154628142E-4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40-4D4E-8972-0066A28BF4A7}"/>
            </c:ext>
          </c:extLst>
        </c:ser>
        <c:ser>
          <c:idx val="1"/>
          <c:order val="1"/>
          <c:tx>
            <c:v>Biphasic Split </c:v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0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</c:numLit>
          </c:cat>
          <c:val>
            <c:numLit>
              <c:formatCode>General</c:formatCode>
              <c:ptCount val="4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1.1869436201780416E-2</c:v>
              </c:pt>
              <c:pt idx="4">
                <c:v>3.5608308605341248E-2</c:v>
              </c:pt>
              <c:pt idx="5">
                <c:v>8.6053412462908013E-2</c:v>
              </c:pt>
              <c:pt idx="6">
                <c:v>0.24035608308605341</c:v>
              </c:pt>
              <c:pt idx="7">
                <c:v>0.26112759643916916</c:v>
              </c:pt>
              <c:pt idx="8">
                <c:v>0.20474777448071216</c:v>
              </c:pt>
              <c:pt idx="9">
                <c:v>0.11869436201780416</c:v>
              </c:pt>
              <c:pt idx="10">
                <c:v>2.967359050445104E-2</c:v>
              </c:pt>
              <c:pt idx="11">
                <c:v>2.967359050445104E-3</c:v>
              </c:pt>
              <c:pt idx="12">
                <c:v>2.967359050445104E-3</c:v>
              </c:pt>
              <c:pt idx="13">
                <c:v>2.967359050445104E-3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2.967359050445104E-3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B40-4D4E-8972-0066A28BF4A7}"/>
            </c:ext>
          </c:extLst>
        </c:ser>
        <c:ser>
          <c:idx val="2"/>
          <c:order val="2"/>
          <c:tx>
            <c:v>Biphasic Dense</c:v>
          </c:tx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0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</c:numLit>
          </c:cat>
          <c:val>
            <c:numLit>
              <c:formatCode>General</c:formatCode>
              <c:ptCount val="40"/>
              <c:pt idx="0">
                <c:v>0</c:v>
              </c:pt>
              <c:pt idx="1">
                <c:v>1.2873326467559217E-4</c:v>
              </c:pt>
              <c:pt idx="2">
                <c:v>5.1493305870236867E-4</c:v>
              </c:pt>
              <c:pt idx="3">
                <c:v>2.3171987641606591E-3</c:v>
              </c:pt>
              <c:pt idx="4">
                <c:v>1.7507723995880537E-2</c:v>
              </c:pt>
              <c:pt idx="5">
                <c:v>6.6683831101956748E-2</c:v>
              </c:pt>
              <c:pt idx="6">
                <c:v>0.157826982492276</c:v>
              </c:pt>
              <c:pt idx="7">
                <c:v>0.2318486096807415</c:v>
              </c:pt>
              <c:pt idx="8">
                <c:v>0.24639546858908343</c:v>
              </c:pt>
              <c:pt idx="9">
                <c:v>0.15396498455200824</c:v>
              </c:pt>
              <c:pt idx="10">
                <c:v>6.8614830072090627E-2</c:v>
              </c:pt>
              <c:pt idx="11">
                <c:v>2.1498455200823892E-2</c:v>
              </c:pt>
              <c:pt idx="12">
                <c:v>8.3676622039134917E-3</c:v>
              </c:pt>
              <c:pt idx="13">
                <c:v>5.5355303810504632E-3</c:v>
              </c:pt>
              <c:pt idx="14">
                <c:v>3.2183316168898045E-3</c:v>
              </c:pt>
              <c:pt idx="15">
                <c:v>3.7332646755921729E-3</c:v>
              </c:pt>
              <c:pt idx="16">
                <c:v>2.4459320288362511E-3</c:v>
              </c:pt>
              <c:pt idx="17">
                <c:v>1.0298661174047373E-3</c:v>
              </c:pt>
              <c:pt idx="18">
                <c:v>1.0298661174047373E-3</c:v>
              </c:pt>
              <c:pt idx="19">
                <c:v>6.436663233779609E-4</c:v>
              </c:pt>
              <c:pt idx="20">
                <c:v>2.5746652935118434E-4</c:v>
              </c:pt>
              <c:pt idx="21">
                <c:v>5.1493305870236867E-4</c:v>
              </c:pt>
              <c:pt idx="22">
                <c:v>5.1493305870236867E-4</c:v>
              </c:pt>
              <c:pt idx="23">
                <c:v>5.1493305870236867E-4</c:v>
              </c:pt>
              <c:pt idx="24">
                <c:v>1.4160659114315138E-3</c:v>
              </c:pt>
              <c:pt idx="25">
                <c:v>6.436663233779609E-4</c:v>
              </c:pt>
              <c:pt idx="26">
                <c:v>5.1493305870236867E-4</c:v>
              </c:pt>
              <c:pt idx="27">
                <c:v>1.2873326467559217E-4</c:v>
              </c:pt>
              <c:pt idx="28">
                <c:v>2.5746652935118434E-4</c:v>
              </c:pt>
              <c:pt idx="29">
                <c:v>5.1493305870236867E-4</c:v>
              </c:pt>
              <c:pt idx="30">
                <c:v>1.2873326467559217E-4</c:v>
              </c:pt>
              <c:pt idx="31">
                <c:v>1.2873326467559217E-4</c:v>
              </c:pt>
              <c:pt idx="32">
                <c:v>3.8619979402677651E-4</c:v>
              </c:pt>
              <c:pt idx="33">
                <c:v>2.5746652935118434E-4</c:v>
              </c:pt>
              <c:pt idx="34">
                <c:v>0</c:v>
              </c:pt>
              <c:pt idx="35">
                <c:v>0</c:v>
              </c:pt>
              <c:pt idx="36">
                <c:v>2.5746652935118434E-4</c:v>
              </c:pt>
              <c:pt idx="37">
                <c:v>0</c:v>
              </c:pt>
              <c:pt idx="38">
                <c:v>2.5746652935118434E-4</c:v>
              </c:pt>
              <c:pt idx="3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B40-4D4E-8972-0066A28BF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390288127"/>
        <c:axId val="390281887"/>
      </c:lineChart>
      <c:catAx>
        <c:axId val="390288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cap="none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cap="none" baseline="0"/>
                  <a:t>Shape Ratio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cap="none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81887"/>
        <c:crosses val="autoZero"/>
        <c:auto val="1"/>
        <c:lblAlgn val="ctr"/>
        <c:lblOffset val="100"/>
        <c:noMultiLvlLbl val="0"/>
      </c:catAx>
      <c:valAx>
        <c:axId val="39028188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 / morphological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88127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% population of morphology by size Perimeter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 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9"/>
              <c:pt idx="0">
                <c:v>94.247779607693786</c:v>
              </c:pt>
              <c:pt idx="1">
                <c:v>125.66370614359172</c:v>
              </c:pt>
              <c:pt idx="2">
                <c:v>157.07963267948966</c:v>
              </c:pt>
              <c:pt idx="3">
                <c:v>188.49555921538757</c:v>
              </c:pt>
              <c:pt idx="4">
                <c:v>219.91148575128551</c:v>
              </c:pt>
              <c:pt idx="5">
                <c:v>251.32741228718345</c:v>
              </c:pt>
              <c:pt idx="6">
                <c:v>282.74333882308139</c:v>
              </c:pt>
              <c:pt idx="7">
                <c:v>314.15926535897933</c:v>
              </c:pt>
              <c:pt idx="8">
                <c:v>345.57519189487726</c:v>
              </c:pt>
              <c:pt idx="9">
                <c:v>376.99111843077515</c:v>
              </c:pt>
              <c:pt idx="10">
                <c:v>408.40704496667308</c:v>
              </c:pt>
              <c:pt idx="11">
                <c:v>439.82297150257102</c:v>
              </c:pt>
              <c:pt idx="12">
                <c:v>471.23889803846896</c:v>
              </c:pt>
              <c:pt idx="13">
                <c:v>502.6548245743669</c:v>
              </c:pt>
              <c:pt idx="14">
                <c:v>534.07075111026484</c:v>
              </c:pt>
              <c:pt idx="15">
                <c:v>565.48667764616278</c:v>
              </c:pt>
              <c:pt idx="16">
                <c:v>596.90260418206071</c:v>
              </c:pt>
              <c:pt idx="17">
                <c:v>628.31853071795865</c:v>
              </c:pt>
              <c:pt idx="18">
                <c:v>659.73445725385659</c:v>
              </c:pt>
            </c:numLit>
          </c:cat>
          <c:val>
            <c:numLit>
              <c:formatCode>General</c:formatCode>
              <c:ptCount val="19"/>
              <c:pt idx="0">
                <c:v>0</c:v>
              </c:pt>
              <c:pt idx="1">
                <c:v>1</c:v>
              </c:pt>
              <c:pt idx="2">
                <c:v>0.99453365220362144</c:v>
              </c:pt>
              <c:pt idx="3">
                <c:v>0.88175846387064172</c:v>
              </c:pt>
              <c:pt idx="4">
                <c:v>0.41067761806981518</c:v>
              </c:pt>
              <c:pt idx="5">
                <c:v>9.7259358288770054E-2</c:v>
              </c:pt>
              <c:pt idx="6">
                <c:v>3.9443155452436193E-2</c:v>
              </c:pt>
              <c:pt idx="7">
                <c:v>5.2264808362369339E-2</c:v>
              </c:pt>
              <c:pt idx="8">
                <c:v>4.2105263157894736E-2</c:v>
              </c:pt>
              <c:pt idx="9">
                <c:v>5.2631578947368418E-2</c:v>
              </c:pt>
              <c:pt idx="10">
                <c:v>0</c:v>
              </c:pt>
              <c:pt idx="11">
                <c:v>0.1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CB3-409D-8CE2-D387460BBF50}"/>
            </c:ext>
          </c:extLst>
        </c:ser>
        <c:ser>
          <c:idx val="1"/>
          <c:order val="1"/>
          <c:tx>
            <c:v>Biphasic Split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9"/>
              <c:pt idx="0">
                <c:v>94.247779607693786</c:v>
              </c:pt>
              <c:pt idx="1">
                <c:v>125.66370614359172</c:v>
              </c:pt>
              <c:pt idx="2">
                <c:v>157.07963267948966</c:v>
              </c:pt>
              <c:pt idx="3">
                <c:v>188.49555921538757</c:v>
              </c:pt>
              <c:pt idx="4">
                <c:v>219.91148575128551</c:v>
              </c:pt>
              <c:pt idx="5">
                <c:v>251.32741228718345</c:v>
              </c:pt>
              <c:pt idx="6">
                <c:v>282.74333882308139</c:v>
              </c:pt>
              <c:pt idx="7">
                <c:v>314.15926535897933</c:v>
              </c:pt>
              <c:pt idx="8">
                <c:v>345.57519189487726</c:v>
              </c:pt>
              <c:pt idx="9">
                <c:v>376.99111843077515</c:v>
              </c:pt>
              <c:pt idx="10">
                <c:v>408.40704496667308</c:v>
              </c:pt>
              <c:pt idx="11">
                <c:v>439.82297150257102</c:v>
              </c:pt>
              <c:pt idx="12">
                <c:v>471.23889803846896</c:v>
              </c:pt>
              <c:pt idx="13">
                <c:v>502.6548245743669</c:v>
              </c:pt>
              <c:pt idx="14">
                <c:v>534.07075111026484</c:v>
              </c:pt>
              <c:pt idx="15">
                <c:v>565.48667764616278</c:v>
              </c:pt>
              <c:pt idx="16">
                <c:v>596.90260418206071</c:v>
              </c:pt>
              <c:pt idx="17">
                <c:v>628.31853071795865</c:v>
              </c:pt>
              <c:pt idx="18">
                <c:v>659.73445725385659</c:v>
              </c:pt>
            </c:numLit>
          </c:cat>
          <c:val>
            <c:numLit>
              <c:formatCode>General</c:formatCode>
              <c:ptCount val="19"/>
              <c:pt idx="0">
                <c:v>0</c:v>
              </c:pt>
              <c:pt idx="1">
                <c:v>0</c:v>
              </c:pt>
              <c:pt idx="2">
                <c:v>3.4164673727365904E-4</c:v>
              </c:pt>
              <c:pt idx="3">
                <c:v>8.590197069226882E-3</c:v>
              </c:pt>
              <c:pt idx="4">
                <c:v>3.4534254246779916E-2</c:v>
              </c:pt>
              <c:pt idx="5">
                <c:v>2.1724598930481284E-2</c:v>
              </c:pt>
              <c:pt idx="6">
                <c:v>1.2761020881670533E-2</c:v>
              </c:pt>
              <c:pt idx="7">
                <c:v>1.0452961672473868E-2</c:v>
              </c:pt>
              <c:pt idx="8">
                <c:v>1.0526315789473684E-2</c:v>
              </c:pt>
              <c:pt idx="9">
                <c:v>2.6315789473684209E-2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CB3-409D-8CE2-D387460BBF50}"/>
            </c:ext>
          </c:extLst>
        </c:ser>
        <c:ser>
          <c:idx val="2"/>
          <c:order val="2"/>
          <c:tx>
            <c:v>Biphasic Dense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9"/>
              <c:pt idx="0">
                <c:v>94.247779607693786</c:v>
              </c:pt>
              <c:pt idx="1">
                <c:v>125.66370614359172</c:v>
              </c:pt>
              <c:pt idx="2">
                <c:v>157.07963267948966</c:v>
              </c:pt>
              <c:pt idx="3">
                <c:v>188.49555921538757</c:v>
              </c:pt>
              <c:pt idx="4">
                <c:v>219.91148575128551</c:v>
              </c:pt>
              <c:pt idx="5">
                <c:v>251.32741228718345</c:v>
              </c:pt>
              <c:pt idx="6">
                <c:v>282.74333882308139</c:v>
              </c:pt>
              <c:pt idx="7">
                <c:v>314.15926535897933</c:v>
              </c:pt>
              <c:pt idx="8">
                <c:v>345.57519189487726</c:v>
              </c:pt>
              <c:pt idx="9">
                <c:v>376.99111843077515</c:v>
              </c:pt>
              <c:pt idx="10">
                <c:v>408.40704496667308</c:v>
              </c:pt>
              <c:pt idx="11">
                <c:v>439.82297150257102</c:v>
              </c:pt>
              <c:pt idx="12">
                <c:v>471.23889803846896</c:v>
              </c:pt>
              <c:pt idx="13">
                <c:v>502.6548245743669</c:v>
              </c:pt>
              <c:pt idx="14">
                <c:v>534.07075111026484</c:v>
              </c:pt>
              <c:pt idx="15">
                <c:v>565.48667764616278</c:v>
              </c:pt>
              <c:pt idx="16">
                <c:v>596.90260418206071</c:v>
              </c:pt>
              <c:pt idx="17">
                <c:v>628.31853071795865</c:v>
              </c:pt>
              <c:pt idx="18">
                <c:v>659.73445725385659</c:v>
              </c:pt>
            </c:numLit>
          </c:cat>
          <c:val>
            <c:numLit>
              <c:formatCode>General</c:formatCode>
              <c:ptCount val="19"/>
              <c:pt idx="0">
                <c:v>0</c:v>
              </c:pt>
              <c:pt idx="1">
                <c:v>0</c:v>
              </c:pt>
              <c:pt idx="2">
                <c:v>5.1247010591048857E-3</c:v>
              </c:pt>
              <c:pt idx="3">
                <c:v>0.10965133906013137</c:v>
              </c:pt>
              <c:pt idx="4">
                <c:v>0.55478812768340491</c:v>
              </c:pt>
              <c:pt idx="5">
                <c:v>0.88101604278074863</c:v>
              </c:pt>
              <c:pt idx="6">
                <c:v>0.94779582366589332</c:v>
              </c:pt>
              <c:pt idx="7">
                <c:v>0.93728222996515675</c:v>
              </c:pt>
              <c:pt idx="8">
                <c:v>0.94736842105263153</c:v>
              </c:pt>
              <c:pt idx="9">
                <c:v>0.92105263157894735</c:v>
              </c:pt>
              <c:pt idx="10">
                <c:v>1</c:v>
              </c:pt>
              <c:pt idx="11">
                <c:v>0.9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0</c:v>
              </c:pt>
              <c:pt idx="17">
                <c:v>1</c:v>
              </c:pt>
              <c:pt idx="18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2-7CB3-409D-8CE2-D387460BB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7209600"/>
        <c:axId val="1147203360"/>
      </c:barChart>
      <c:catAx>
        <c:axId val="1147209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Perimeter in 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03360"/>
        <c:crosses val="autoZero"/>
        <c:auto val="0"/>
        <c:lblAlgn val="ctr"/>
        <c:lblOffset val="100"/>
        <c:tickLblSkip val="1"/>
        <c:noMultiLvlLbl val="0"/>
      </c:catAx>
      <c:valAx>
        <c:axId val="11472033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% of class / size range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09600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Diameter by Morphology class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Solid Core </c:v>
          </c:tx>
          <c:spPr>
            <a:ln w="22225" cap="rnd" cmpd="sng" algn="ctr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0"/>
              <c:pt idx="0">
                <c:v>20</c:v>
              </c:pt>
              <c:pt idx="1">
                <c:v>22</c:v>
              </c:pt>
              <c:pt idx="2">
                <c:v>25</c:v>
              </c:pt>
              <c:pt idx="3">
                <c:v>28</c:v>
              </c:pt>
              <c:pt idx="4">
                <c:v>31</c:v>
              </c:pt>
              <c:pt idx="5">
                <c:v>34</c:v>
              </c:pt>
              <c:pt idx="6">
                <c:v>37</c:v>
              </c:pt>
              <c:pt idx="7">
                <c:v>40</c:v>
              </c:pt>
              <c:pt idx="8">
                <c:v>43</c:v>
              </c:pt>
              <c:pt idx="9">
                <c:v>46</c:v>
              </c:pt>
              <c:pt idx="10">
                <c:v>49</c:v>
              </c:pt>
              <c:pt idx="11">
                <c:v>52</c:v>
              </c:pt>
              <c:pt idx="12">
                <c:v>55</c:v>
              </c:pt>
              <c:pt idx="13">
                <c:v>58</c:v>
              </c:pt>
              <c:pt idx="14">
                <c:v>61</c:v>
              </c:pt>
              <c:pt idx="15">
                <c:v>64</c:v>
              </c:pt>
              <c:pt idx="16">
                <c:v>67</c:v>
              </c:pt>
              <c:pt idx="17">
                <c:v>70</c:v>
              </c:pt>
              <c:pt idx="18">
                <c:v>73</c:v>
              </c:pt>
              <c:pt idx="19">
                <c:v>76</c:v>
              </c:pt>
              <c:pt idx="20">
                <c:v>79</c:v>
              </c:pt>
              <c:pt idx="21">
                <c:v>82</c:v>
              </c:pt>
              <c:pt idx="22">
                <c:v>85</c:v>
              </c:pt>
              <c:pt idx="23">
                <c:v>88</c:v>
              </c:pt>
              <c:pt idx="24">
                <c:v>91</c:v>
              </c:pt>
              <c:pt idx="25">
                <c:v>94</c:v>
              </c:pt>
              <c:pt idx="26">
                <c:v>97</c:v>
              </c:pt>
              <c:pt idx="27">
                <c:v>100</c:v>
              </c:pt>
              <c:pt idx="28">
                <c:v>103</c:v>
              </c:pt>
              <c:pt idx="29">
                <c:v>106</c:v>
              </c:pt>
              <c:pt idx="30">
                <c:v>109</c:v>
              </c:pt>
              <c:pt idx="31">
                <c:v>112</c:v>
              </c:pt>
              <c:pt idx="32">
                <c:v>115</c:v>
              </c:pt>
              <c:pt idx="33">
                <c:v>118</c:v>
              </c:pt>
              <c:pt idx="34">
                <c:v>121</c:v>
              </c:pt>
              <c:pt idx="35">
                <c:v>124</c:v>
              </c:pt>
              <c:pt idx="36">
                <c:v>127</c:v>
              </c:pt>
              <c:pt idx="37">
                <c:v>130</c:v>
              </c:pt>
              <c:pt idx="38">
                <c:v>133</c:v>
              </c:pt>
              <c:pt idx="39">
                <c:v>136</c:v>
              </c:pt>
              <c:pt idx="40">
                <c:v>139</c:v>
              </c:pt>
              <c:pt idx="41">
                <c:v>142</c:v>
              </c:pt>
              <c:pt idx="42">
                <c:v>145</c:v>
              </c:pt>
              <c:pt idx="43">
                <c:v>148</c:v>
              </c:pt>
              <c:pt idx="44">
                <c:v>151</c:v>
              </c:pt>
              <c:pt idx="45">
                <c:v>154</c:v>
              </c:pt>
              <c:pt idx="46">
                <c:v>157</c:v>
              </c:pt>
              <c:pt idx="47">
                <c:v>160</c:v>
              </c:pt>
              <c:pt idx="48">
                <c:v>163</c:v>
              </c:pt>
              <c:pt idx="49">
                <c:v>166</c:v>
              </c:pt>
              <c:pt idx="50">
                <c:v>169</c:v>
              </c:pt>
              <c:pt idx="51">
                <c:v>172</c:v>
              </c:pt>
              <c:pt idx="52">
                <c:v>175</c:v>
              </c:pt>
              <c:pt idx="53">
                <c:v>178</c:v>
              </c:pt>
              <c:pt idx="54">
                <c:v>181</c:v>
              </c:pt>
              <c:pt idx="55">
                <c:v>184</c:v>
              </c:pt>
              <c:pt idx="56">
                <c:v>187</c:v>
              </c:pt>
              <c:pt idx="57">
                <c:v>190</c:v>
              </c:pt>
              <c:pt idx="58">
                <c:v>193</c:v>
              </c:pt>
              <c:pt idx="59">
                <c:v>196</c:v>
              </c:pt>
              <c:pt idx="60">
                <c:v>199</c:v>
              </c:pt>
              <c:pt idx="61">
                <c:v>202</c:v>
              </c:pt>
              <c:pt idx="62">
                <c:v>205</c:v>
              </c:pt>
              <c:pt idx="63">
                <c:v>208</c:v>
              </c:pt>
              <c:pt idx="64">
                <c:v>211</c:v>
              </c:pt>
              <c:pt idx="65">
                <c:v>214</c:v>
              </c:pt>
              <c:pt idx="66">
                <c:v>217</c:v>
              </c:pt>
              <c:pt idx="67">
                <c:v>220</c:v>
              </c:pt>
              <c:pt idx="68">
                <c:v>223</c:v>
              </c:pt>
              <c:pt idx="69">
                <c:v>226</c:v>
              </c:pt>
              <c:pt idx="70">
                <c:v>229</c:v>
              </c:pt>
              <c:pt idx="71">
                <c:v>232</c:v>
              </c:pt>
              <c:pt idx="72">
                <c:v>235</c:v>
              </c:pt>
              <c:pt idx="73">
                <c:v>238</c:v>
              </c:pt>
              <c:pt idx="74">
                <c:v>241</c:v>
              </c:pt>
              <c:pt idx="75">
                <c:v>244</c:v>
              </c:pt>
              <c:pt idx="76">
                <c:v>247</c:v>
              </c:pt>
              <c:pt idx="77">
                <c:v>250</c:v>
              </c:pt>
              <c:pt idx="78">
                <c:v>253</c:v>
              </c:pt>
              <c:pt idx="79">
                <c:v>256</c:v>
              </c:pt>
            </c:numLit>
          </c:cat>
          <c:val>
            <c:numLit>
              <c:formatCode>General</c:formatCode>
              <c:ptCount val="8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5.5109684323167473E-3</c:v>
              </c:pt>
              <c:pt idx="6">
                <c:v>6.2600321027287326E-2</c:v>
              </c:pt>
              <c:pt idx="7">
                <c:v>0.14649545211342965</c:v>
              </c:pt>
              <c:pt idx="8">
                <c:v>0.17693953986088817</c:v>
              </c:pt>
              <c:pt idx="9">
                <c:v>0.16853932584269662</c:v>
              </c:pt>
              <c:pt idx="10">
                <c:v>0.13686463349384698</c:v>
              </c:pt>
              <c:pt idx="11">
                <c:v>0.11738897806313536</c:v>
              </c:pt>
              <c:pt idx="12">
                <c:v>7.7956126270733006E-2</c:v>
              </c:pt>
              <c:pt idx="13">
                <c:v>5.200642054574639E-2</c:v>
              </c:pt>
              <c:pt idx="14">
                <c:v>2.6966292134831461E-2</c:v>
              </c:pt>
              <c:pt idx="15">
                <c:v>1.4820759764579989E-2</c:v>
              </c:pt>
              <c:pt idx="16">
                <c:v>6.8485821294810055E-3</c:v>
              </c:pt>
              <c:pt idx="17">
                <c:v>2.9427501337613697E-3</c:v>
              </c:pt>
              <c:pt idx="18">
                <c:v>1.2841091492776886E-3</c:v>
              </c:pt>
              <c:pt idx="19">
                <c:v>6.420545746388443E-4</c:v>
              </c:pt>
              <c:pt idx="20">
                <c:v>4.8154093097913322E-4</c:v>
              </c:pt>
              <c:pt idx="21">
                <c:v>4.8154093097913322E-4</c:v>
              </c:pt>
              <c:pt idx="22">
                <c:v>5.3504547886570354E-4</c:v>
              </c:pt>
              <c:pt idx="23">
                <c:v>1.0700909577314071E-4</c:v>
              </c:pt>
              <c:pt idx="24">
                <c:v>1.6051364365971107E-4</c:v>
              </c:pt>
              <c:pt idx="25">
                <c:v>1.6051364365971107E-4</c:v>
              </c:pt>
              <c:pt idx="26">
                <c:v>5.3504547886570356E-5</c:v>
              </c:pt>
              <c:pt idx="27">
                <c:v>5.3504547886570356E-5</c:v>
              </c:pt>
              <c:pt idx="28">
                <c:v>0</c:v>
              </c:pt>
              <c:pt idx="29">
                <c:v>0</c:v>
              </c:pt>
              <c:pt idx="30">
                <c:v>5.3504547886570356E-5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5.3504547886570356E-5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BC-4332-B283-7F712D4AB4A3}"/>
            </c:ext>
          </c:extLst>
        </c:ser>
        <c:ser>
          <c:idx val="1"/>
          <c:order val="1"/>
          <c:tx>
            <c:v>Biphasic Split </c:v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0"/>
              <c:pt idx="0">
                <c:v>20</c:v>
              </c:pt>
              <c:pt idx="1">
                <c:v>22</c:v>
              </c:pt>
              <c:pt idx="2">
                <c:v>25</c:v>
              </c:pt>
              <c:pt idx="3">
                <c:v>28</c:v>
              </c:pt>
              <c:pt idx="4">
                <c:v>31</c:v>
              </c:pt>
              <c:pt idx="5">
                <c:v>34</c:v>
              </c:pt>
              <c:pt idx="6">
                <c:v>37</c:v>
              </c:pt>
              <c:pt idx="7">
                <c:v>40</c:v>
              </c:pt>
              <c:pt idx="8">
                <c:v>43</c:v>
              </c:pt>
              <c:pt idx="9">
                <c:v>46</c:v>
              </c:pt>
              <c:pt idx="10">
                <c:v>49</c:v>
              </c:pt>
              <c:pt idx="11">
                <c:v>52</c:v>
              </c:pt>
              <c:pt idx="12">
                <c:v>55</c:v>
              </c:pt>
              <c:pt idx="13">
                <c:v>58</c:v>
              </c:pt>
              <c:pt idx="14">
                <c:v>61</c:v>
              </c:pt>
              <c:pt idx="15">
                <c:v>64</c:v>
              </c:pt>
              <c:pt idx="16">
                <c:v>67</c:v>
              </c:pt>
              <c:pt idx="17">
                <c:v>70</c:v>
              </c:pt>
              <c:pt idx="18">
                <c:v>73</c:v>
              </c:pt>
              <c:pt idx="19">
                <c:v>76</c:v>
              </c:pt>
              <c:pt idx="20">
                <c:v>79</c:v>
              </c:pt>
              <c:pt idx="21">
                <c:v>82</c:v>
              </c:pt>
              <c:pt idx="22">
                <c:v>85</c:v>
              </c:pt>
              <c:pt idx="23">
                <c:v>88</c:v>
              </c:pt>
              <c:pt idx="24">
                <c:v>91</c:v>
              </c:pt>
              <c:pt idx="25">
                <c:v>94</c:v>
              </c:pt>
              <c:pt idx="26">
                <c:v>97</c:v>
              </c:pt>
              <c:pt idx="27">
                <c:v>100</c:v>
              </c:pt>
              <c:pt idx="28">
                <c:v>103</c:v>
              </c:pt>
              <c:pt idx="29">
                <c:v>106</c:v>
              </c:pt>
              <c:pt idx="30">
                <c:v>109</c:v>
              </c:pt>
              <c:pt idx="31">
                <c:v>112</c:v>
              </c:pt>
              <c:pt idx="32">
                <c:v>115</c:v>
              </c:pt>
              <c:pt idx="33">
                <c:v>118</c:v>
              </c:pt>
              <c:pt idx="34">
                <c:v>121</c:v>
              </c:pt>
              <c:pt idx="35">
                <c:v>124</c:v>
              </c:pt>
              <c:pt idx="36">
                <c:v>127</c:v>
              </c:pt>
              <c:pt idx="37">
                <c:v>130</c:v>
              </c:pt>
              <c:pt idx="38">
                <c:v>133</c:v>
              </c:pt>
              <c:pt idx="39">
                <c:v>136</c:v>
              </c:pt>
              <c:pt idx="40">
                <c:v>139</c:v>
              </c:pt>
              <c:pt idx="41">
                <c:v>142</c:v>
              </c:pt>
              <c:pt idx="42">
                <c:v>145</c:v>
              </c:pt>
              <c:pt idx="43">
                <c:v>148</c:v>
              </c:pt>
              <c:pt idx="44">
                <c:v>151</c:v>
              </c:pt>
              <c:pt idx="45">
                <c:v>154</c:v>
              </c:pt>
              <c:pt idx="46">
                <c:v>157</c:v>
              </c:pt>
              <c:pt idx="47">
                <c:v>160</c:v>
              </c:pt>
              <c:pt idx="48">
                <c:v>163</c:v>
              </c:pt>
              <c:pt idx="49">
                <c:v>166</c:v>
              </c:pt>
              <c:pt idx="50">
                <c:v>169</c:v>
              </c:pt>
              <c:pt idx="51">
                <c:v>172</c:v>
              </c:pt>
              <c:pt idx="52">
                <c:v>175</c:v>
              </c:pt>
              <c:pt idx="53">
                <c:v>178</c:v>
              </c:pt>
              <c:pt idx="54">
                <c:v>181</c:v>
              </c:pt>
              <c:pt idx="55">
                <c:v>184</c:v>
              </c:pt>
              <c:pt idx="56">
                <c:v>187</c:v>
              </c:pt>
              <c:pt idx="57">
                <c:v>190</c:v>
              </c:pt>
              <c:pt idx="58">
                <c:v>193</c:v>
              </c:pt>
              <c:pt idx="59">
                <c:v>196</c:v>
              </c:pt>
              <c:pt idx="60">
                <c:v>199</c:v>
              </c:pt>
              <c:pt idx="61">
                <c:v>202</c:v>
              </c:pt>
              <c:pt idx="62">
                <c:v>205</c:v>
              </c:pt>
              <c:pt idx="63">
                <c:v>208</c:v>
              </c:pt>
              <c:pt idx="64">
                <c:v>211</c:v>
              </c:pt>
              <c:pt idx="65">
                <c:v>214</c:v>
              </c:pt>
              <c:pt idx="66">
                <c:v>217</c:v>
              </c:pt>
              <c:pt idx="67">
                <c:v>220</c:v>
              </c:pt>
              <c:pt idx="68">
                <c:v>223</c:v>
              </c:pt>
              <c:pt idx="69">
                <c:v>226</c:v>
              </c:pt>
              <c:pt idx="70">
                <c:v>229</c:v>
              </c:pt>
              <c:pt idx="71">
                <c:v>232</c:v>
              </c:pt>
              <c:pt idx="72">
                <c:v>235</c:v>
              </c:pt>
              <c:pt idx="73">
                <c:v>238</c:v>
              </c:pt>
              <c:pt idx="74">
                <c:v>241</c:v>
              </c:pt>
              <c:pt idx="75">
                <c:v>244</c:v>
              </c:pt>
              <c:pt idx="76">
                <c:v>247</c:v>
              </c:pt>
              <c:pt idx="77">
                <c:v>250</c:v>
              </c:pt>
              <c:pt idx="78">
                <c:v>253</c:v>
              </c:pt>
              <c:pt idx="79">
                <c:v>256</c:v>
              </c:pt>
            </c:numLit>
          </c:cat>
          <c:val>
            <c:numLit>
              <c:formatCode>General</c:formatCode>
              <c:ptCount val="8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2.967359050445104E-3</c:v>
              </c:pt>
              <c:pt idx="8">
                <c:v>0</c:v>
              </c:pt>
              <c:pt idx="9">
                <c:v>1.1869436201780416E-2</c:v>
              </c:pt>
              <c:pt idx="10">
                <c:v>3.2640949554896145E-2</c:v>
              </c:pt>
              <c:pt idx="11">
                <c:v>8.0118694362017809E-2</c:v>
              </c:pt>
              <c:pt idx="12">
                <c:v>0.14540059347181009</c:v>
              </c:pt>
              <c:pt idx="13">
                <c:v>0.20771513353115728</c:v>
              </c:pt>
              <c:pt idx="14">
                <c:v>0.19287833827893175</c:v>
              </c:pt>
              <c:pt idx="15">
                <c:v>0.1543026706231454</c:v>
              </c:pt>
              <c:pt idx="16">
                <c:v>7.1216617210682495E-2</c:v>
              </c:pt>
              <c:pt idx="17">
                <c:v>4.1543026706231452E-2</c:v>
              </c:pt>
              <c:pt idx="18">
                <c:v>2.0771513353115726E-2</c:v>
              </c:pt>
              <c:pt idx="19">
                <c:v>1.1869436201780416E-2</c:v>
              </c:pt>
              <c:pt idx="20">
                <c:v>8.9020771513353119E-3</c:v>
              </c:pt>
              <c:pt idx="21">
                <c:v>2.967359050445104E-3</c:v>
              </c:pt>
              <c:pt idx="22">
                <c:v>2.967359050445104E-3</c:v>
              </c:pt>
              <c:pt idx="23">
                <c:v>5.9347181008902079E-3</c:v>
              </c:pt>
              <c:pt idx="24">
                <c:v>0</c:v>
              </c:pt>
              <c:pt idx="25">
                <c:v>0</c:v>
              </c:pt>
              <c:pt idx="26">
                <c:v>2.967359050445104E-3</c:v>
              </c:pt>
              <c:pt idx="27">
                <c:v>0</c:v>
              </c:pt>
              <c:pt idx="28">
                <c:v>0</c:v>
              </c:pt>
              <c:pt idx="29">
                <c:v>2.967359050445104E-3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EBC-4332-B283-7F712D4AB4A3}"/>
            </c:ext>
          </c:extLst>
        </c:ser>
        <c:ser>
          <c:idx val="2"/>
          <c:order val="2"/>
          <c:tx>
            <c:v>Biphasic Dense</c:v>
          </c:tx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0"/>
              <c:pt idx="0">
                <c:v>20</c:v>
              </c:pt>
              <c:pt idx="1">
                <c:v>22</c:v>
              </c:pt>
              <c:pt idx="2">
                <c:v>25</c:v>
              </c:pt>
              <c:pt idx="3">
                <c:v>28</c:v>
              </c:pt>
              <c:pt idx="4">
                <c:v>31</c:v>
              </c:pt>
              <c:pt idx="5">
                <c:v>34</c:v>
              </c:pt>
              <c:pt idx="6">
                <c:v>37</c:v>
              </c:pt>
              <c:pt idx="7">
                <c:v>40</c:v>
              </c:pt>
              <c:pt idx="8">
                <c:v>43</c:v>
              </c:pt>
              <c:pt idx="9">
                <c:v>46</c:v>
              </c:pt>
              <c:pt idx="10">
                <c:v>49</c:v>
              </c:pt>
              <c:pt idx="11">
                <c:v>52</c:v>
              </c:pt>
              <c:pt idx="12">
                <c:v>55</c:v>
              </c:pt>
              <c:pt idx="13">
                <c:v>58</c:v>
              </c:pt>
              <c:pt idx="14">
                <c:v>61</c:v>
              </c:pt>
              <c:pt idx="15">
                <c:v>64</c:v>
              </c:pt>
              <c:pt idx="16">
                <c:v>67</c:v>
              </c:pt>
              <c:pt idx="17">
                <c:v>70</c:v>
              </c:pt>
              <c:pt idx="18">
                <c:v>73</c:v>
              </c:pt>
              <c:pt idx="19">
                <c:v>76</c:v>
              </c:pt>
              <c:pt idx="20">
                <c:v>79</c:v>
              </c:pt>
              <c:pt idx="21">
                <c:v>82</c:v>
              </c:pt>
              <c:pt idx="22">
                <c:v>85</c:v>
              </c:pt>
              <c:pt idx="23">
                <c:v>88</c:v>
              </c:pt>
              <c:pt idx="24">
                <c:v>91</c:v>
              </c:pt>
              <c:pt idx="25">
                <c:v>94</c:v>
              </c:pt>
              <c:pt idx="26">
                <c:v>97</c:v>
              </c:pt>
              <c:pt idx="27">
                <c:v>100</c:v>
              </c:pt>
              <c:pt idx="28">
                <c:v>103</c:v>
              </c:pt>
              <c:pt idx="29">
                <c:v>106</c:v>
              </c:pt>
              <c:pt idx="30">
                <c:v>109</c:v>
              </c:pt>
              <c:pt idx="31">
                <c:v>112</c:v>
              </c:pt>
              <c:pt idx="32">
                <c:v>115</c:v>
              </c:pt>
              <c:pt idx="33">
                <c:v>118</c:v>
              </c:pt>
              <c:pt idx="34">
                <c:v>121</c:v>
              </c:pt>
              <c:pt idx="35">
                <c:v>124</c:v>
              </c:pt>
              <c:pt idx="36">
                <c:v>127</c:v>
              </c:pt>
              <c:pt idx="37">
                <c:v>130</c:v>
              </c:pt>
              <c:pt idx="38">
                <c:v>133</c:v>
              </c:pt>
              <c:pt idx="39">
                <c:v>136</c:v>
              </c:pt>
              <c:pt idx="40">
                <c:v>139</c:v>
              </c:pt>
              <c:pt idx="41">
                <c:v>142</c:v>
              </c:pt>
              <c:pt idx="42">
                <c:v>145</c:v>
              </c:pt>
              <c:pt idx="43">
                <c:v>148</c:v>
              </c:pt>
              <c:pt idx="44">
                <c:v>151</c:v>
              </c:pt>
              <c:pt idx="45">
                <c:v>154</c:v>
              </c:pt>
              <c:pt idx="46">
                <c:v>157</c:v>
              </c:pt>
              <c:pt idx="47">
                <c:v>160</c:v>
              </c:pt>
              <c:pt idx="48">
                <c:v>163</c:v>
              </c:pt>
              <c:pt idx="49">
                <c:v>166</c:v>
              </c:pt>
              <c:pt idx="50">
                <c:v>169</c:v>
              </c:pt>
              <c:pt idx="51">
                <c:v>172</c:v>
              </c:pt>
              <c:pt idx="52">
                <c:v>175</c:v>
              </c:pt>
              <c:pt idx="53">
                <c:v>178</c:v>
              </c:pt>
              <c:pt idx="54">
                <c:v>181</c:v>
              </c:pt>
              <c:pt idx="55">
                <c:v>184</c:v>
              </c:pt>
              <c:pt idx="56">
                <c:v>187</c:v>
              </c:pt>
              <c:pt idx="57">
                <c:v>190</c:v>
              </c:pt>
              <c:pt idx="58">
                <c:v>193</c:v>
              </c:pt>
              <c:pt idx="59">
                <c:v>196</c:v>
              </c:pt>
              <c:pt idx="60">
                <c:v>199</c:v>
              </c:pt>
              <c:pt idx="61">
                <c:v>202</c:v>
              </c:pt>
              <c:pt idx="62">
                <c:v>205</c:v>
              </c:pt>
              <c:pt idx="63">
                <c:v>208</c:v>
              </c:pt>
              <c:pt idx="64">
                <c:v>211</c:v>
              </c:pt>
              <c:pt idx="65">
                <c:v>214</c:v>
              </c:pt>
              <c:pt idx="66">
                <c:v>217</c:v>
              </c:pt>
              <c:pt idx="67">
                <c:v>220</c:v>
              </c:pt>
              <c:pt idx="68">
                <c:v>223</c:v>
              </c:pt>
              <c:pt idx="69">
                <c:v>226</c:v>
              </c:pt>
              <c:pt idx="70">
                <c:v>229</c:v>
              </c:pt>
              <c:pt idx="71">
                <c:v>232</c:v>
              </c:pt>
              <c:pt idx="72">
                <c:v>235</c:v>
              </c:pt>
              <c:pt idx="73">
                <c:v>238</c:v>
              </c:pt>
              <c:pt idx="74">
                <c:v>241</c:v>
              </c:pt>
              <c:pt idx="75">
                <c:v>244</c:v>
              </c:pt>
              <c:pt idx="76">
                <c:v>247</c:v>
              </c:pt>
              <c:pt idx="77">
                <c:v>250</c:v>
              </c:pt>
              <c:pt idx="78">
                <c:v>253</c:v>
              </c:pt>
              <c:pt idx="79">
                <c:v>256</c:v>
              </c:pt>
            </c:numLit>
          </c:cat>
          <c:val>
            <c:numLit>
              <c:formatCode>General</c:formatCode>
              <c:ptCount val="8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1.2871669455528383E-4</c:v>
              </c:pt>
              <c:pt idx="7">
                <c:v>9.0101686188698673E-4</c:v>
              </c:pt>
              <c:pt idx="8">
                <c:v>1.6733170292186897E-3</c:v>
              </c:pt>
              <c:pt idx="9">
                <c:v>7.0794182005406098E-3</c:v>
              </c:pt>
              <c:pt idx="10">
                <c:v>2.1624404685287681E-2</c:v>
              </c:pt>
              <c:pt idx="11">
                <c:v>4.6338010039902178E-2</c:v>
              </c:pt>
              <c:pt idx="12">
                <c:v>8.1863817737160505E-2</c:v>
              </c:pt>
              <c:pt idx="13">
                <c:v>0.12588492727506759</c:v>
              </c:pt>
              <c:pt idx="14">
                <c:v>0.13991504698159352</c:v>
              </c:pt>
              <c:pt idx="15">
                <c:v>0.14841034882224224</c:v>
              </c:pt>
              <c:pt idx="16">
                <c:v>0.13026129488994723</c:v>
              </c:pt>
              <c:pt idx="17">
                <c:v>0.10451795597889046</c:v>
              </c:pt>
              <c:pt idx="18">
                <c:v>6.3714763804865487E-2</c:v>
              </c:pt>
              <c:pt idx="19">
                <c:v>3.8486291672029861E-2</c:v>
              </c:pt>
              <c:pt idx="20">
                <c:v>2.4971038743725062E-2</c:v>
              </c:pt>
              <c:pt idx="21">
                <c:v>1.9050070794182004E-2</c:v>
              </c:pt>
              <c:pt idx="22">
                <c:v>1.3129102844638949E-2</c:v>
              </c:pt>
              <c:pt idx="23">
                <c:v>9.3963187025357196E-3</c:v>
              </c:pt>
              <c:pt idx="24">
                <c:v>7.2081348950958938E-3</c:v>
              </c:pt>
              <c:pt idx="25">
                <c:v>4.3763676148796497E-3</c:v>
              </c:pt>
              <c:pt idx="26">
                <c:v>2.7030505856609601E-3</c:v>
              </c:pt>
              <c:pt idx="27">
                <c:v>2.1881838074398249E-3</c:v>
              </c:pt>
              <c:pt idx="28">
                <c:v>7.7230016733170293E-4</c:v>
              </c:pt>
              <c:pt idx="29">
                <c:v>1.2871669455528382E-3</c:v>
              </c:pt>
              <c:pt idx="30">
                <c:v>9.0101686188698673E-4</c:v>
              </c:pt>
              <c:pt idx="31">
                <c:v>3.8615008366585146E-4</c:v>
              </c:pt>
              <c:pt idx="32">
                <c:v>3.8615008366585146E-4</c:v>
              </c:pt>
              <c:pt idx="33">
                <c:v>3.8615008366585146E-4</c:v>
              </c:pt>
              <c:pt idx="34">
                <c:v>2.5743338911056766E-4</c:v>
              </c:pt>
              <c:pt idx="35">
                <c:v>1.2871669455528383E-4</c:v>
              </c:pt>
              <c:pt idx="36">
                <c:v>0</c:v>
              </c:pt>
              <c:pt idx="37">
                <c:v>1.2871669455528383E-4</c:v>
              </c:pt>
              <c:pt idx="38">
                <c:v>1.2871669455528383E-4</c:v>
              </c:pt>
              <c:pt idx="39">
                <c:v>1.2871669455528383E-4</c:v>
              </c:pt>
              <c:pt idx="40">
                <c:v>2.5743338911056766E-4</c:v>
              </c:pt>
              <c:pt idx="41">
                <c:v>1.2871669455528383E-4</c:v>
              </c:pt>
              <c:pt idx="42">
                <c:v>1.2871669455528383E-4</c:v>
              </c:pt>
              <c:pt idx="43">
                <c:v>1.2871669455528383E-4</c:v>
              </c:pt>
              <c:pt idx="44">
                <c:v>2.5743338911056766E-4</c:v>
              </c:pt>
              <c:pt idx="45">
                <c:v>0</c:v>
              </c:pt>
              <c:pt idx="46">
                <c:v>1.2871669455528383E-4</c:v>
              </c:pt>
              <c:pt idx="47">
                <c:v>0</c:v>
              </c:pt>
              <c:pt idx="48">
                <c:v>1.2871669455528383E-4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1.2871669455528383E-4</c:v>
              </c:pt>
              <c:pt idx="53">
                <c:v>1.2871669455528383E-4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1.2871669455528383E-4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1.2871669455528383E-4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1.2871669455528383E-4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1.2871669455528383E-4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EBC-4332-B283-7F712D4AB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186707792"/>
        <c:axId val="186705392"/>
      </c:lineChart>
      <c:catAx>
        <c:axId val="186707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Diameter in 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705392"/>
        <c:crosses val="autoZero"/>
        <c:auto val="1"/>
        <c:lblAlgn val="ctr"/>
        <c:lblOffset val="100"/>
        <c:tickLblSkip val="10"/>
        <c:noMultiLvlLbl val="0"/>
      </c:catAx>
      <c:valAx>
        <c:axId val="1867053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 per morphology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7077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% distribution Morphological</a:t>
            </a:r>
            <a:r>
              <a:rPr lang="de-DE" baseline="0"/>
              <a:t> Classes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406113464389012"/>
          <c:y val="0.15480247543297268"/>
          <c:w val="0.72197782675556677"/>
          <c:h val="0.7446585635908983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D8-4195-AC98-F0EAFA5295FF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ED8-4195-AC98-F0EAFA5295FF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ED8-4195-AC98-F0EAFA5295FF}"/>
              </c:ext>
            </c:extLst>
          </c:dPt>
          <c:cat>
            <c:strRef>
              <c:f>Per_Sample_Statistics!$E$69:$E$71</c:f>
              <c:strCache>
                <c:ptCount val="3"/>
                <c:pt idx="0">
                  <c:v>Solid Core</c:v>
                </c:pt>
                <c:pt idx="1">
                  <c:v>Biphasic Split</c:v>
                </c:pt>
                <c:pt idx="2">
                  <c:v>Biphasic Dense</c:v>
                </c:pt>
              </c:strCache>
            </c:strRef>
          </c:cat>
          <c:val>
            <c:numRef>
              <c:f>Per_Sample_Statistics!$I$69:$I$71</c:f>
              <c:numCache>
                <c:formatCode>0.0%</c:formatCode>
                <c:ptCount val="3"/>
                <c:pt idx="0">
                  <c:v>0.95899999999999996</c:v>
                </c:pt>
                <c:pt idx="1">
                  <c:v>2.9000000000000001E-2</c:v>
                </c:pt>
                <c:pt idx="2">
                  <c:v>1.26E-2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D8-4195-AC98-F0EAFA529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29547728"/>
        <c:axId val="142955012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Per_Sample_Statistics!$E$69:$E$71</c15:sqref>
                        </c15:formulaRef>
                      </c:ext>
                    </c:extLst>
                    <c:strCache>
                      <c:ptCount val="3"/>
                      <c:pt idx="0">
                        <c:v>Solid Core</c:v>
                      </c:pt>
                      <c:pt idx="1">
                        <c:v>Biphasic Split</c:v>
                      </c:pt>
                      <c:pt idx="2">
                        <c:v>Biphasic Dense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Per_Sample_Statistics!$J$69:$J$71</c15:sqref>
                        </c15:formulaRef>
                      </c:ext>
                    </c:extLst>
                    <c:numCache>
                      <c:formatCode>0.0%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7-AED8-4195-AC98-F0EAFA5295FF}"/>
                  </c:ext>
                </c:extLst>
              </c15:ser>
            </c15:filteredBarSeries>
          </c:ext>
        </c:extLst>
      </c:barChart>
      <c:catAx>
        <c:axId val="142954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9550128"/>
        <c:crosses val="autoZero"/>
        <c:auto val="1"/>
        <c:lblAlgn val="ctr"/>
        <c:lblOffset val="100"/>
        <c:noMultiLvlLbl val="0"/>
      </c:catAx>
      <c:valAx>
        <c:axId val="14295501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954772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Shape Ratio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60"/>
              <c:pt idx="0">
                <c:v>0.99</c:v>
              </c:pt>
              <c:pt idx="1">
                <c:v>0.98</c:v>
              </c:pt>
              <c:pt idx="2">
                <c:v>0.97</c:v>
              </c:pt>
              <c:pt idx="3">
                <c:v>0.96</c:v>
              </c:pt>
              <c:pt idx="4">
                <c:v>0.95</c:v>
              </c:pt>
              <c:pt idx="5">
                <c:v>0.94</c:v>
              </c:pt>
              <c:pt idx="6">
                <c:v>0.92999999999999994</c:v>
              </c:pt>
              <c:pt idx="7">
                <c:v>0.91999999999999993</c:v>
              </c:pt>
              <c:pt idx="8">
                <c:v>0.90999999999999992</c:v>
              </c:pt>
              <c:pt idx="9">
                <c:v>0.89999999999999991</c:v>
              </c:pt>
              <c:pt idx="10">
                <c:v>0.8899999999999999</c:v>
              </c:pt>
              <c:pt idx="11">
                <c:v>0.87999999999999989</c:v>
              </c:pt>
              <c:pt idx="12">
                <c:v>0.86999999999999988</c:v>
              </c:pt>
              <c:pt idx="13">
                <c:v>0.85999999999999988</c:v>
              </c:pt>
              <c:pt idx="14">
                <c:v>0.84999999999999987</c:v>
              </c:pt>
              <c:pt idx="15">
                <c:v>0.83999999999999986</c:v>
              </c:pt>
              <c:pt idx="16">
                <c:v>0.82999999999999985</c:v>
              </c:pt>
              <c:pt idx="17">
                <c:v>0.81999999999999984</c:v>
              </c:pt>
              <c:pt idx="18">
                <c:v>0.80999999999999983</c:v>
              </c:pt>
              <c:pt idx="19">
                <c:v>0.79999999999999982</c:v>
              </c:pt>
              <c:pt idx="20">
                <c:v>0.78999999999999981</c:v>
              </c:pt>
              <c:pt idx="21">
                <c:v>0.7799999999999998</c:v>
              </c:pt>
              <c:pt idx="22">
                <c:v>0.7699999999999998</c:v>
              </c:pt>
              <c:pt idx="23">
                <c:v>0.75999999999999979</c:v>
              </c:pt>
              <c:pt idx="24">
                <c:v>0.74999999999999978</c:v>
              </c:pt>
              <c:pt idx="25">
                <c:v>0.73999999999999977</c:v>
              </c:pt>
              <c:pt idx="26">
                <c:v>0.72999999999999976</c:v>
              </c:pt>
              <c:pt idx="27">
                <c:v>0.71999999999999975</c:v>
              </c:pt>
              <c:pt idx="28">
                <c:v>0.70999999999999974</c:v>
              </c:pt>
              <c:pt idx="29">
                <c:v>0.69999999999999973</c:v>
              </c:pt>
              <c:pt idx="30">
                <c:v>0.68999999999999972</c:v>
              </c:pt>
              <c:pt idx="31">
                <c:v>0.67999999999999972</c:v>
              </c:pt>
              <c:pt idx="32">
                <c:v>0.66999999999999971</c:v>
              </c:pt>
              <c:pt idx="33">
                <c:v>0.6599999999999997</c:v>
              </c:pt>
              <c:pt idx="34">
                <c:v>0.64999999999999969</c:v>
              </c:pt>
              <c:pt idx="35">
                <c:v>0.63999999999999968</c:v>
              </c:pt>
              <c:pt idx="36">
                <c:v>0.62999999999999967</c:v>
              </c:pt>
              <c:pt idx="37">
                <c:v>0.61999999999999966</c:v>
              </c:pt>
              <c:pt idx="38">
                <c:v>0.60999999999999965</c:v>
              </c:pt>
              <c:pt idx="39">
                <c:v>0.59999999999999964</c:v>
              </c:pt>
              <c:pt idx="40">
                <c:v>0.58999999999999964</c:v>
              </c:pt>
              <c:pt idx="41">
                <c:v>0.57999999999999963</c:v>
              </c:pt>
              <c:pt idx="42">
                <c:v>0.56999999999999962</c:v>
              </c:pt>
              <c:pt idx="43">
                <c:v>0.55999999999999961</c:v>
              </c:pt>
              <c:pt idx="44">
                <c:v>0.5499999999999996</c:v>
              </c:pt>
              <c:pt idx="45">
                <c:v>0.53999999999999959</c:v>
              </c:pt>
              <c:pt idx="46">
                <c:v>0.52999999999999958</c:v>
              </c:pt>
              <c:pt idx="47">
                <c:v>0.51999999999999957</c:v>
              </c:pt>
              <c:pt idx="48">
                <c:v>0.50999999999999956</c:v>
              </c:pt>
              <c:pt idx="49">
                <c:v>0.49999999999999956</c:v>
              </c:pt>
              <c:pt idx="50">
                <c:v>0.48999999999999955</c:v>
              </c:pt>
              <c:pt idx="51">
                <c:v>0.47999999999999954</c:v>
              </c:pt>
              <c:pt idx="52">
                <c:v>0.46999999999999953</c:v>
              </c:pt>
              <c:pt idx="53">
                <c:v>0.45999999999999952</c:v>
              </c:pt>
              <c:pt idx="54">
                <c:v>0.44999999999999951</c:v>
              </c:pt>
              <c:pt idx="55">
                <c:v>0.4399999999999995</c:v>
              </c:pt>
              <c:pt idx="56">
                <c:v>0.42999999999999949</c:v>
              </c:pt>
              <c:pt idx="57">
                <c:v>0.41999999999999948</c:v>
              </c:pt>
              <c:pt idx="58">
                <c:v>0.40999999999999948</c:v>
              </c:pt>
              <c:pt idx="59">
                <c:v>0.39999999999999947</c:v>
              </c:pt>
            </c:numLit>
          </c:cat>
          <c:val>
            <c:numLit>
              <c:formatCode>General</c:formatCode>
              <c:ptCount val="60"/>
              <c:pt idx="0">
                <c:v>0</c:v>
              </c:pt>
              <c:pt idx="1">
                <c:v>2.2392237357715992E-4</c:v>
              </c:pt>
              <c:pt idx="2">
                <c:v>1.2315730546743795E-3</c:v>
              </c:pt>
              <c:pt idx="3">
                <c:v>3.7693599552155251E-3</c:v>
              </c:pt>
              <c:pt idx="4">
                <c:v>1.4405672700130621E-2</c:v>
              </c:pt>
              <c:pt idx="5">
                <c:v>3.5529016607576042E-2</c:v>
              </c:pt>
              <c:pt idx="6">
                <c:v>7.2252285874230271E-2</c:v>
              </c:pt>
              <c:pt idx="7">
                <c:v>0.10905019593207688</c:v>
              </c:pt>
              <c:pt idx="8">
                <c:v>0.13745101698077999</c:v>
              </c:pt>
              <c:pt idx="9">
                <c:v>0.14685575667102072</c:v>
              </c:pt>
              <c:pt idx="10">
                <c:v>0.13536107482739318</c:v>
              </c:pt>
              <c:pt idx="11">
                <c:v>0.1117372644150028</c:v>
              </c:pt>
              <c:pt idx="12">
                <c:v>8.6732599365553276E-2</c:v>
              </c:pt>
              <c:pt idx="13">
                <c:v>6.1280089568949432E-2</c:v>
              </c:pt>
              <c:pt idx="14">
                <c:v>3.418548236611308E-2</c:v>
              </c:pt>
              <c:pt idx="15">
                <c:v>1.89960813584624E-2</c:v>
              </c:pt>
              <c:pt idx="16">
                <c:v>9.5167008770292959E-3</c:v>
              </c:pt>
              <c:pt idx="17">
                <c:v>4.4411270759470052E-3</c:v>
              </c:pt>
              <c:pt idx="18">
                <c:v>2.6497480873297259E-3</c:v>
              </c:pt>
              <c:pt idx="19">
                <c:v>2.3511849225601789E-3</c:v>
              </c:pt>
              <c:pt idx="20">
                <c:v>1.6047770106363127E-3</c:v>
              </c:pt>
              <c:pt idx="21">
                <c:v>1.0822914722896063E-3</c:v>
              </c:pt>
              <c:pt idx="22">
                <c:v>9.7033028550102629E-4</c:v>
              </c:pt>
              <c:pt idx="23">
                <c:v>1.1942526590781862E-3</c:v>
              </c:pt>
              <c:pt idx="24">
                <c:v>8.2104870311625305E-4</c:v>
              </c:pt>
              <c:pt idx="25">
                <c:v>3.358835603657399E-4</c:v>
              </c:pt>
              <c:pt idx="26">
                <c:v>3.358835603657399E-4</c:v>
              </c:pt>
              <c:pt idx="27">
                <c:v>5.2248553834670646E-4</c:v>
              </c:pt>
              <c:pt idx="28">
                <c:v>2.6124276917335323E-4</c:v>
              </c:pt>
              <c:pt idx="29">
                <c:v>2.9856316476954654E-4</c:v>
              </c:pt>
              <c:pt idx="30">
                <c:v>2.2392237357715992E-4</c:v>
              </c:pt>
              <c:pt idx="31">
                <c:v>3.358835603657399E-4</c:v>
              </c:pt>
              <c:pt idx="32">
                <c:v>2.6124276917335323E-4</c:v>
              </c:pt>
              <c:pt idx="33">
                <c:v>1.8660197798096661E-4</c:v>
              </c:pt>
              <c:pt idx="34">
                <c:v>3.358835603657399E-4</c:v>
              </c:pt>
              <c:pt idx="35">
                <c:v>3.358835603657399E-4</c:v>
              </c:pt>
              <c:pt idx="36">
                <c:v>3.7320395596193321E-4</c:v>
              </c:pt>
              <c:pt idx="37">
                <c:v>3.7320395596193321E-4</c:v>
              </c:pt>
              <c:pt idx="38">
                <c:v>1.1196118678857996E-4</c:v>
              </c:pt>
              <c:pt idx="39">
                <c:v>2.2392237357715992E-4</c:v>
              </c:pt>
              <c:pt idx="40">
                <c:v>7.4640791192386635E-5</c:v>
              </c:pt>
              <c:pt idx="41">
                <c:v>3.358835603657399E-4</c:v>
              </c:pt>
              <c:pt idx="42">
                <c:v>1.1196118678857996E-4</c:v>
              </c:pt>
              <c:pt idx="43">
                <c:v>2.2392237357715992E-4</c:v>
              </c:pt>
              <c:pt idx="44">
                <c:v>7.4640791192386635E-5</c:v>
              </c:pt>
              <c:pt idx="45">
                <c:v>1.1196118678857996E-4</c:v>
              </c:pt>
              <c:pt idx="46">
                <c:v>0</c:v>
              </c:pt>
              <c:pt idx="47">
                <c:v>7.4640791192386635E-5</c:v>
              </c:pt>
              <c:pt idx="48">
                <c:v>2.2392237357715992E-4</c:v>
              </c:pt>
              <c:pt idx="49">
                <c:v>3.7320395596193317E-5</c:v>
              </c:pt>
              <c:pt idx="50">
                <c:v>3.7320395596193317E-5</c:v>
              </c:pt>
              <c:pt idx="51">
                <c:v>7.4640791192386635E-5</c:v>
              </c:pt>
              <c:pt idx="52">
                <c:v>3.7320395596193317E-5</c:v>
              </c:pt>
              <c:pt idx="53">
                <c:v>7.4640791192386635E-5</c:v>
              </c:pt>
              <c:pt idx="54">
                <c:v>1.4928158238477327E-4</c:v>
              </c:pt>
              <c:pt idx="55">
                <c:v>7.4640791192386635E-5</c:v>
              </c:pt>
              <c:pt idx="56">
                <c:v>0</c:v>
              </c:pt>
              <c:pt idx="57">
                <c:v>3.7320395596193317E-5</c:v>
              </c:pt>
              <c:pt idx="58">
                <c:v>3.7320395596193317E-5</c:v>
              </c:pt>
              <c:pt idx="5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98A-4329-8001-1B5CD094B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3199744"/>
        <c:axId val="1723186304"/>
      </c:barChart>
      <c:catAx>
        <c:axId val="17231997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Shape Ratio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3186304"/>
        <c:crosses val="autoZero"/>
        <c:auto val="1"/>
        <c:lblAlgn val="ctr"/>
        <c:lblOffset val="100"/>
        <c:noMultiLvlLbl val="0"/>
      </c:catAx>
      <c:valAx>
        <c:axId val="17231863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3199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% population of morphology by size Area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 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9"/>
              <c:pt idx="0">
                <c:v>706.85834705770344</c:v>
              </c:pt>
              <c:pt idx="1">
                <c:v>1256.6370614359173</c:v>
              </c:pt>
              <c:pt idx="2">
                <c:v>1963.4954084936207</c:v>
              </c:pt>
              <c:pt idx="3">
                <c:v>2827.4333882308138</c:v>
              </c:pt>
              <c:pt idx="4">
                <c:v>3848.4510006474966</c:v>
              </c:pt>
              <c:pt idx="5">
                <c:v>5026.5482457436692</c:v>
              </c:pt>
              <c:pt idx="6">
                <c:v>6361.7251235193307</c:v>
              </c:pt>
              <c:pt idx="7">
                <c:v>7853.981633974483</c:v>
              </c:pt>
              <c:pt idx="8">
                <c:v>9503.317777109125</c:v>
              </c:pt>
              <c:pt idx="9">
                <c:v>11309.733552923255</c:v>
              </c:pt>
              <c:pt idx="10">
                <c:v>13273.228961416877</c:v>
              </c:pt>
              <c:pt idx="11">
                <c:v>15393.804002589986</c:v>
              </c:pt>
              <c:pt idx="12">
                <c:v>17671.458676442588</c:v>
              </c:pt>
              <c:pt idx="13">
                <c:v>20106.192982974677</c:v>
              </c:pt>
              <c:pt idx="14">
                <c:v>22698.006922186254</c:v>
              </c:pt>
              <c:pt idx="15">
                <c:v>25446.900494077323</c:v>
              </c:pt>
              <c:pt idx="16">
                <c:v>28352.873698647883</c:v>
              </c:pt>
              <c:pt idx="17">
                <c:v>31415.926535897932</c:v>
              </c:pt>
              <c:pt idx="18">
                <c:v>34636.059005827468</c:v>
              </c:pt>
            </c:numLit>
          </c:cat>
          <c:val>
            <c:numLit>
              <c:formatCode>General</c:formatCode>
              <c:ptCount val="19"/>
              <c:pt idx="0">
                <c:v>0</c:v>
              </c:pt>
              <c:pt idx="1">
                <c:v>0.99921507064364212</c:v>
              </c:pt>
              <c:pt idx="2">
                <c:v>0.98816278614752495</c:v>
              </c:pt>
              <c:pt idx="3">
                <c:v>0.76332866776943631</c:v>
              </c:pt>
              <c:pt idx="4">
                <c:v>0.23814308681672025</c:v>
              </c:pt>
              <c:pt idx="5">
                <c:v>5.2484645449469569E-2</c:v>
              </c:pt>
              <c:pt idx="6">
                <c:v>5.5674518201284794E-2</c:v>
              </c:pt>
              <c:pt idx="7">
                <c:v>5.8394160583941604E-2</c:v>
              </c:pt>
              <c:pt idx="8">
                <c:v>2.7027027027027029E-2</c:v>
              </c:pt>
              <c:pt idx="9">
                <c:v>6.6666666666666666E-2</c:v>
              </c:pt>
              <c:pt idx="10">
                <c:v>0.25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B41-404A-8565-E9E931A6CE39}"/>
            </c:ext>
          </c:extLst>
        </c:ser>
        <c:ser>
          <c:idx val="1"/>
          <c:order val="1"/>
          <c:tx>
            <c:v>Biphasic Split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9"/>
              <c:pt idx="0">
                <c:v>706.85834705770344</c:v>
              </c:pt>
              <c:pt idx="1">
                <c:v>1256.6370614359173</c:v>
              </c:pt>
              <c:pt idx="2">
                <c:v>1963.4954084936207</c:v>
              </c:pt>
              <c:pt idx="3">
                <c:v>2827.4333882308138</c:v>
              </c:pt>
              <c:pt idx="4">
                <c:v>3848.4510006474966</c:v>
              </c:pt>
              <c:pt idx="5">
                <c:v>5026.5482457436692</c:v>
              </c:pt>
              <c:pt idx="6">
                <c:v>6361.7251235193307</c:v>
              </c:pt>
              <c:pt idx="7">
                <c:v>7853.981633974483</c:v>
              </c:pt>
              <c:pt idx="8">
                <c:v>9503.317777109125</c:v>
              </c:pt>
              <c:pt idx="9">
                <c:v>11309.733552923255</c:v>
              </c:pt>
              <c:pt idx="10">
                <c:v>13273.228961416877</c:v>
              </c:pt>
              <c:pt idx="11">
                <c:v>15393.804002589986</c:v>
              </c:pt>
              <c:pt idx="12">
                <c:v>17671.458676442588</c:v>
              </c:pt>
              <c:pt idx="13">
                <c:v>20106.192982974677</c:v>
              </c:pt>
              <c:pt idx="14">
                <c:v>22698.006922186254</c:v>
              </c:pt>
              <c:pt idx="15">
                <c:v>25446.900494077323</c:v>
              </c:pt>
              <c:pt idx="16">
                <c:v>28352.873698647883</c:v>
              </c:pt>
              <c:pt idx="17">
                <c:v>31415.926535897932</c:v>
              </c:pt>
              <c:pt idx="18">
                <c:v>34636.059005827468</c:v>
              </c:pt>
            </c:numLit>
          </c:cat>
          <c:val>
            <c:numLit>
              <c:formatCode>General</c:formatCode>
              <c:ptCount val="19"/>
              <c:pt idx="0">
                <c:v>0</c:v>
              </c:pt>
              <c:pt idx="1">
                <c:v>0</c:v>
              </c:pt>
              <c:pt idx="2">
                <c:v>7.8262570925454898E-4</c:v>
              </c:pt>
              <c:pt idx="3">
                <c:v>1.628705942231836E-2</c:v>
              </c:pt>
              <c:pt idx="4">
                <c:v>3.3561093247588422E-2</c:v>
              </c:pt>
              <c:pt idx="5">
                <c:v>1.3958682300390842E-2</c:v>
              </c:pt>
              <c:pt idx="6">
                <c:v>1.284796573875803E-2</c:v>
              </c:pt>
              <c:pt idx="7">
                <c:v>1.4598540145985401E-2</c:v>
              </c:pt>
              <c:pt idx="8">
                <c:v>2.7027027027027029E-2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B41-404A-8565-E9E931A6CE39}"/>
            </c:ext>
          </c:extLst>
        </c:ser>
        <c:ser>
          <c:idx val="2"/>
          <c:order val="2"/>
          <c:tx>
            <c:v>Biphasic Dense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9"/>
              <c:pt idx="0">
                <c:v>706.85834705770344</c:v>
              </c:pt>
              <c:pt idx="1">
                <c:v>1256.6370614359173</c:v>
              </c:pt>
              <c:pt idx="2">
                <c:v>1963.4954084936207</c:v>
              </c:pt>
              <c:pt idx="3">
                <c:v>2827.4333882308138</c:v>
              </c:pt>
              <c:pt idx="4">
                <c:v>3848.4510006474966</c:v>
              </c:pt>
              <c:pt idx="5">
                <c:v>5026.5482457436692</c:v>
              </c:pt>
              <c:pt idx="6">
                <c:v>6361.7251235193307</c:v>
              </c:pt>
              <c:pt idx="7">
                <c:v>7853.981633974483</c:v>
              </c:pt>
              <c:pt idx="8">
                <c:v>9503.317777109125</c:v>
              </c:pt>
              <c:pt idx="9">
                <c:v>11309.733552923255</c:v>
              </c:pt>
              <c:pt idx="10">
                <c:v>13273.228961416877</c:v>
              </c:pt>
              <c:pt idx="11">
                <c:v>15393.804002589986</c:v>
              </c:pt>
              <c:pt idx="12">
                <c:v>17671.458676442588</c:v>
              </c:pt>
              <c:pt idx="13">
                <c:v>20106.192982974677</c:v>
              </c:pt>
              <c:pt idx="14">
                <c:v>22698.006922186254</c:v>
              </c:pt>
              <c:pt idx="15">
                <c:v>25446.900494077323</c:v>
              </c:pt>
              <c:pt idx="16">
                <c:v>28352.873698647883</c:v>
              </c:pt>
              <c:pt idx="17">
                <c:v>31415.926535897932</c:v>
              </c:pt>
              <c:pt idx="18">
                <c:v>34636.059005827468</c:v>
              </c:pt>
            </c:numLit>
          </c:cat>
          <c:val>
            <c:numLit>
              <c:formatCode>General</c:formatCode>
              <c:ptCount val="19"/>
              <c:pt idx="0">
                <c:v>0</c:v>
              </c:pt>
              <c:pt idx="1">
                <c:v>7.8492935635792783E-4</c:v>
              </c:pt>
              <c:pt idx="2">
                <c:v>1.1054588143220506E-2</c:v>
              </c:pt>
              <c:pt idx="3">
                <c:v>0.22038427280824532</c:v>
              </c:pt>
              <c:pt idx="4">
                <c:v>0.72829581993569137</c:v>
              </c:pt>
              <c:pt idx="5">
                <c:v>0.93355667225013961</c:v>
              </c:pt>
              <c:pt idx="6">
                <c:v>0.93147751605995721</c:v>
              </c:pt>
              <c:pt idx="7">
                <c:v>0.92700729927007297</c:v>
              </c:pt>
              <c:pt idx="8">
                <c:v>0.94594594594594594</c:v>
              </c:pt>
              <c:pt idx="9">
                <c:v>0.93333333333333335</c:v>
              </c:pt>
              <c:pt idx="10">
                <c:v>0.75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1</c:v>
              </c:pt>
              <c:pt idx="15">
                <c:v>1</c:v>
              </c:pt>
              <c:pt idx="16">
                <c:v>1</c:v>
              </c:pt>
              <c:pt idx="17">
                <c:v>0</c:v>
              </c:pt>
              <c:pt idx="18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2-3B41-404A-8565-E9E931A6C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7209600"/>
        <c:axId val="1147203360"/>
      </c:barChart>
      <c:catAx>
        <c:axId val="1147209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Area in 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03360"/>
        <c:crosses val="autoZero"/>
        <c:auto val="1"/>
        <c:lblAlgn val="ctr"/>
        <c:lblOffset val="100"/>
        <c:noMultiLvlLbl val="0"/>
      </c:catAx>
      <c:valAx>
        <c:axId val="1147203360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% of class / size range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096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Relative Particle Size Distribution Area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 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314.15926535897933</c:v>
              </c:pt>
              <c:pt idx="1">
                <c:v>346.36059005827468</c:v>
              </c:pt>
              <c:pt idx="2">
                <c:v>380.13271108436498</c:v>
              </c:pt>
              <c:pt idx="3">
                <c:v>415.47562843725012</c:v>
              </c:pt>
              <c:pt idx="4">
                <c:v>452.38934211693021</c:v>
              </c:pt>
              <c:pt idx="5">
                <c:v>490.87385212340519</c:v>
              </c:pt>
              <c:pt idx="6">
                <c:v>530.92915845667505</c:v>
              </c:pt>
              <c:pt idx="7">
                <c:v>572.55526111673976</c:v>
              </c:pt>
              <c:pt idx="8">
                <c:v>615.75216010359941</c:v>
              </c:pt>
              <c:pt idx="9">
                <c:v>660.51985541725401</c:v>
              </c:pt>
              <c:pt idx="10">
                <c:v>706.85834705770344</c:v>
              </c:pt>
              <c:pt idx="11">
                <c:v>754.76763502494782</c:v>
              </c:pt>
              <c:pt idx="12">
                <c:v>804.24771931898704</c:v>
              </c:pt>
              <c:pt idx="13">
                <c:v>855.2985999398212</c:v>
              </c:pt>
              <c:pt idx="14">
                <c:v>907.9202768874502</c:v>
              </c:pt>
              <c:pt idx="15">
                <c:v>962.11275016187415</c:v>
              </c:pt>
              <c:pt idx="16">
                <c:v>1017.8760197630929</c:v>
              </c:pt>
              <c:pt idx="17">
                <c:v>1075.2100856911068</c:v>
              </c:pt>
              <c:pt idx="18">
                <c:v>1134.1149479459152</c:v>
              </c:pt>
              <c:pt idx="19">
                <c:v>1194.5906065275187</c:v>
              </c:pt>
              <c:pt idx="20">
                <c:v>1256.6370614359173</c:v>
              </c:pt>
              <c:pt idx="21">
                <c:v>1320.2543126711105</c:v>
              </c:pt>
              <c:pt idx="22">
                <c:v>1385.4423602330987</c:v>
              </c:pt>
              <c:pt idx="23">
                <c:v>1452.2012041218818</c:v>
              </c:pt>
              <c:pt idx="24">
                <c:v>1520.5308443374599</c:v>
              </c:pt>
              <c:pt idx="25">
                <c:v>1590.4312808798327</c:v>
              </c:pt>
              <c:pt idx="26">
                <c:v>1661.9025137490005</c:v>
              </c:pt>
              <c:pt idx="27">
                <c:v>1734.9445429449634</c:v>
              </c:pt>
              <c:pt idx="28">
                <c:v>1809.5573684677208</c:v>
              </c:pt>
              <c:pt idx="29">
                <c:v>1885.7409903172734</c:v>
              </c:pt>
              <c:pt idx="30">
                <c:v>1963.4954084936207</c:v>
              </c:pt>
              <c:pt idx="31">
                <c:v>2042.8206229967629</c:v>
              </c:pt>
              <c:pt idx="32">
                <c:v>2123.7166338267002</c:v>
              </c:pt>
              <c:pt idx="33">
                <c:v>2206.1834409834323</c:v>
              </c:pt>
              <c:pt idx="34">
                <c:v>2290.221044466959</c:v>
              </c:pt>
              <c:pt idx="35">
                <c:v>2375.8294442772813</c:v>
              </c:pt>
              <c:pt idx="36">
                <c:v>2463.0086404143976</c:v>
              </c:pt>
              <c:pt idx="37">
                <c:v>2551.7586328783095</c:v>
              </c:pt>
              <c:pt idx="38">
                <c:v>2642.079421669016</c:v>
              </c:pt>
              <c:pt idx="39">
                <c:v>2733.9710067865176</c:v>
              </c:pt>
              <c:pt idx="40">
                <c:v>2827.4333882308138</c:v>
              </c:pt>
              <c:pt idx="41">
                <c:v>2922.466566001905</c:v>
              </c:pt>
              <c:pt idx="42">
                <c:v>3019.0705400997913</c:v>
              </c:pt>
              <c:pt idx="43">
                <c:v>3117.2453105244722</c:v>
              </c:pt>
              <c:pt idx="44">
                <c:v>3216.9908772759482</c:v>
              </c:pt>
              <c:pt idx="45">
                <c:v>3318.3072403542192</c:v>
              </c:pt>
              <c:pt idx="46">
                <c:v>3421.1943997592848</c:v>
              </c:pt>
              <c:pt idx="47">
                <c:v>3525.6523554911455</c:v>
              </c:pt>
              <c:pt idx="48">
                <c:v>3631.6811075498008</c:v>
              </c:pt>
              <c:pt idx="49">
                <c:v>3739.2806559352512</c:v>
              </c:pt>
              <c:pt idx="50">
                <c:v>3848.4510006474966</c:v>
              </c:pt>
              <c:pt idx="51">
                <c:v>3959.1921416865366</c:v>
              </c:pt>
              <c:pt idx="52">
                <c:v>4071.5040790523717</c:v>
              </c:pt>
              <c:pt idx="53">
                <c:v>4185.3868127450023</c:v>
              </c:pt>
              <c:pt idx="54">
                <c:v>4300.8403427644271</c:v>
              </c:pt>
              <c:pt idx="55">
                <c:v>4417.8646691106469</c:v>
              </c:pt>
              <c:pt idx="56">
                <c:v>4536.4597917836609</c:v>
              </c:pt>
              <c:pt idx="57">
                <c:v>4656.6257107834708</c:v>
              </c:pt>
              <c:pt idx="58">
                <c:v>4778.3624261100749</c:v>
              </c:pt>
              <c:pt idx="59">
                <c:v>4901.669937763475</c:v>
              </c:pt>
              <c:pt idx="60">
                <c:v>5026.5482457436692</c:v>
              </c:pt>
              <c:pt idx="61">
                <c:v>5152.9973500506585</c:v>
              </c:pt>
              <c:pt idx="62">
                <c:v>5281.0172506844419</c:v>
              </c:pt>
              <c:pt idx="63">
                <c:v>5410.6079476450213</c:v>
              </c:pt>
              <c:pt idx="64">
                <c:v>5541.7694409323949</c:v>
              </c:pt>
              <c:pt idx="65">
                <c:v>5674.5017305465635</c:v>
              </c:pt>
              <c:pt idx="66">
                <c:v>5808.8048164875272</c:v>
              </c:pt>
              <c:pt idx="67">
                <c:v>5944.678698755286</c:v>
              </c:pt>
              <c:pt idx="68">
                <c:v>6082.1233773498398</c:v>
              </c:pt>
              <c:pt idx="69">
                <c:v>6221.1388522711877</c:v>
              </c:pt>
              <c:pt idx="70">
                <c:v>6361.7251235193307</c:v>
              </c:pt>
              <c:pt idx="71">
                <c:v>6503.8821910942688</c:v>
              </c:pt>
              <c:pt idx="72">
                <c:v>6647.610054996002</c:v>
              </c:pt>
              <c:pt idx="73">
                <c:v>6792.9087152245302</c:v>
              </c:pt>
              <c:pt idx="74">
                <c:v>6939.7781717798534</c:v>
              </c:pt>
              <c:pt idx="75">
                <c:v>7088.2184246619709</c:v>
              </c:pt>
              <c:pt idx="76">
                <c:v>7238.2294738708833</c:v>
              </c:pt>
              <c:pt idx="77">
                <c:v>7389.8113194065909</c:v>
              </c:pt>
              <c:pt idx="78">
                <c:v>7542.9639612690935</c:v>
              </c:pt>
              <c:pt idx="79">
                <c:v>7697.6873994583902</c:v>
              </c:pt>
              <c:pt idx="80">
                <c:v>7853.981633974483</c:v>
              </c:pt>
              <c:pt idx="81">
                <c:v>8011.8466648173699</c:v>
              </c:pt>
              <c:pt idx="82">
                <c:v>8171.2824919870518</c:v>
              </c:pt>
              <c:pt idx="83">
                <c:v>8332.2891154835288</c:v>
              </c:pt>
              <c:pt idx="84">
                <c:v>8494.8665353068009</c:v>
              </c:pt>
              <c:pt idx="85">
                <c:v>8659.0147514568671</c:v>
              </c:pt>
              <c:pt idx="86">
                <c:v>8824.7337639337293</c:v>
              </c:pt>
              <c:pt idx="87">
                <c:v>8992.0235727373856</c:v>
              </c:pt>
              <c:pt idx="88">
                <c:v>9160.8841778678361</c:v>
              </c:pt>
              <c:pt idx="89">
                <c:v>9331.3155793250826</c:v>
              </c:pt>
              <c:pt idx="90">
                <c:v>9503.317777109125</c:v>
              </c:pt>
              <c:pt idx="91">
                <c:v>9676.8907712199598</c:v>
              </c:pt>
              <c:pt idx="92">
                <c:v>9852.0345616575905</c:v>
              </c:pt>
              <c:pt idx="93">
                <c:v>10028.749148422017</c:v>
              </c:pt>
              <c:pt idx="94">
                <c:v>10207.034531513238</c:v>
              </c:pt>
              <c:pt idx="95">
                <c:v>10386.890710931253</c:v>
              </c:pt>
              <c:pt idx="96">
                <c:v>10568.317686676064</c:v>
              </c:pt>
              <c:pt idx="97">
                <c:v>10751.315458747669</c:v>
              </c:pt>
              <c:pt idx="98">
                <c:v>10935.88402714607</c:v>
              </c:pt>
              <c:pt idx="99">
                <c:v>11122.023391871266</c:v>
              </c:pt>
              <c:pt idx="100">
                <c:v>11309.733552923255</c:v>
              </c:pt>
              <c:pt idx="101">
                <c:v>11499.01451030204</c:v>
              </c:pt>
              <c:pt idx="102">
                <c:v>11689.86626400762</c:v>
              </c:pt>
              <c:pt idx="103">
                <c:v>11882.288814039995</c:v>
              </c:pt>
              <c:pt idx="104">
                <c:v>12076.282160399165</c:v>
              </c:pt>
              <c:pt idx="105">
                <c:v>12271.846303085129</c:v>
              </c:pt>
              <c:pt idx="106">
                <c:v>12468.981242097889</c:v>
              </c:pt>
              <c:pt idx="107">
                <c:v>12667.686977437443</c:v>
              </c:pt>
              <c:pt idx="108">
                <c:v>12867.963509103793</c:v>
              </c:pt>
              <c:pt idx="109">
                <c:v>13069.810837096937</c:v>
              </c:pt>
              <c:pt idx="110">
                <c:v>13273.228961416877</c:v>
              </c:pt>
              <c:pt idx="111">
                <c:v>13478.217882063609</c:v>
              </c:pt>
              <c:pt idx="112">
                <c:v>13684.777599037139</c:v>
              </c:pt>
              <c:pt idx="113">
                <c:v>13892.908112337462</c:v>
              </c:pt>
              <c:pt idx="114">
                <c:v>14102.609421964582</c:v>
              </c:pt>
              <c:pt idx="115">
                <c:v>14313.881527918495</c:v>
              </c:pt>
              <c:pt idx="116">
                <c:v>14526.724430199203</c:v>
              </c:pt>
              <c:pt idx="117">
                <c:v>14741.138128806706</c:v>
              </c:pt>
              <c:pt idx="118">
                <c:v>14957.122623741005</c:v>
              </c:pt>
              <c:pt idx="119">
                <c:v>15174.677915002098</c:v>
              </c:pt>
              <c:pt idx="120">
                <c:v>15393.804002589986</c:v>
              </c:pt>
              <c:pt idx="121">
                <c:v>15614.500886504669</c:v>
              </c:pt>
              <c:pt idx="122">
                <c:v>15836.768566746146</c:v>
              </c:pt>
              <c:pt idx="123">
                <c:v>16060.60704331442</c:v>
              </c:pt>
              <c:pt idx="124">
                <c:v>16286.016316209487</c:v>
              </c:pt>
              <c:pt idx="125">
                <c:v>16512.99638543135</c:v>
              </c:pt>
              <c:pt idx="126">
                <c:v>16741.547250980009</c:v>
              </c:pt>
              <c:pt idx="127">
                <c:v>16971.668912855461</c:v>
              </c:pt>
              <c:pt idx="128">
                <c:v>17203.361371057708</c:v>
              </c:pt>
              <c:pt idx="129">
                <c:v>17436.624625586748</c:v>
              </c:pt>
              <c:pt idx="130">
                <c:v>17671.458676442588</c:v>
              </c:pt>
              <c:pt idx="131">
                <c:v>17907.863523625219</c:v>
              </c:pt>
              <c:pt idx="132">
                <c:v>18145.839167134644</c:v>
              </c:pt>
              <c:pt idx="133">
                <c:v>18385.385606970867</c:v>
              </c:pt>
              <c:pt idx="134">
                <c:v>18626.502843133883</c:v>
              </c:pt>
              <c:pt idx="135">
                <c:v>18869.190875623695</c:v>
              </c:pt>
              <c:pt idx="136">
                <c:v>19113.4497044403</c:v>
              </c:pt>
              <c:pt idx="137">
                <c:v>19359.279329583704</c:v>
              </c:pt>
              <c:pt idx="138">
                <c:v>19606.6797510539</c:v>
              </c:pt>
              <c:pt idx="139">
                <c:v>19855.650968850889</c:v>
              </c:pt>
              <c:pt idx="140">
                <c:v>20106.192982974677</c:v>
              </c:pt>
              <c:pt idx="141">
                <c:v>20358.305793425257</c:v>
              </c:pt>
              <c:pt idx="142">
                <c:v>20611.989400202634</c:v>
              </c:pt>
              <c:pt idx="143">
                <c:v>20867.243803306803</c:v>
              </c:pt>
              <c:pt idx="144">
                <c:v>21124.069002737768</c:v>
              </c:pt>
              <c:pt idx="145">
                <c:v>21382.464998495529</c:v>
              </c:pt>
              <c:pt idx="146">
                <c:v>21642.431790580085</c:v>
              </c:pt>
              <c:pt idx="147">
                <c:v>21903.969378991434</c:v>
              </c:pt>
              <c:pt idx="148">
                <c:v>22167.07776372958</c:v>
              </c:pt>
              <c:pt idx="149">
                <c:v>22431.756944794521</c:v>
              </c:pt>
              <c:pt idx="150">
                <c:v>22698.006922186254</c:v>
              </c:pt>
              <c:pt idx="151">
                <c:v>22965.827695904783</c:v>
              </c:pt>
              <c:pt idx="152">
                <c:v>23235.219265950109</c:v>
              </c:pt>
              <c:pt idx="153">
                <c:v>23506.18163232223</c:v>
              </c:pt>
              <c:pt idx="154">
                <c:v>23778.714795021144</c:v>
              </c:pt>
              <c:pt idx="155">
                <c:v>24052.818754046853</c:v>
              </c:pt>
              <c:pt idx="156">
                <c:v>24328.493509399359</c:v>
              </c:pt>
              <c:pt idx="157">
                <c:v>24605.739061078657</c:v>
              </c:pt>
              <c:pt idx="158">
                <c:v>24884.555409084751</c:v>
              </c:pt>
              <c:pt idx="159">
                <c:v>25164.942553417641</c:v>
              </c:pt>
              <c:pt idx="160">
                <c:v>25446.900494077323</c:v>
              </c:pt>
            </c:numLit>
          </c:cat>
          <c:val>
            <c:numLit>
              <c:formatCode>General</c:formatCode>
              <c:ptCount val="161"/>
              <c:pt idx="0">
                <c:v>3.7319002836244212E-5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4.4782803403493058E-4</c:v>
              </c:pt>
              <c:pt idx="16">
                <c:v>9.7029407374234959E-4</c:v>
              </c:pt>
              <c:pt idx="17">
                <c:v>2.4257351843558739E-3</c:v>
              </c:pt>
              <c:pt idx="18">
                <c:v>5.8590834452903421E-3</c:v>
              </c:pt>
              <c:pt idx="19">
                <c:v>1.4703687117480222E-2</c:v>
              </c:pt>
              <c:pt idx="20">
                <c:v>2.3100462755635168E-2</c:v>
              </c:pt>
              <c:pt idx="21">
                <c:v>2.9780564263322883E-2</c:v>
              </c:pt>
              <c:pt idx="22">
                <c:v>3.4258844603672192E-2</c:v>
              </c:pt>
              <c:pt idx="23">
                <c:v>3.8140020898641588E-2</c:v>
              </c:pt>
              <c:pt idx="24">
                <c:v>3.7766830870279149E-2</c:v>
              </c:pt>
              <c:pt idx="25">
                <c:v>4.340200029855202E-2</c:v>
              </c:pt>
              <c:pt idx="26">
                <c:v>4.2245111210628454E-2</c:v>
              </c:pt>
              <c:pt idx="27">
                <c:v>4.004329004329004E-2</c:v>
              </c:pt>
              <c:pt idx="28">
                <c:v>4.2170473204955962E-2</c:v>
              </c:pt>
              <c:pt idx="29">
                <c:v>3.5341095685923272E-2</c:v>
              </c:pt>
              <c:pt idx="30">
                <c:v>3.381101656963726E-2</c:v>
              </c:pt>
              <c:pt idx="31">
                <c:v>3.1683833407971339E-2</c:v>
              </c:pt>
              <c:pt idx="32">
                <c:v>2.9967159277504107E-2</c:v>
              </c:pt>
              <c:pt idx="33">
                <c:v>3.0191073294521569E-2</c:v>
              </c:pt>
              <c:pt idx="34">
                <c:v>2.5376921928646066E-2</c:v>
              </c:pt>
              <c:pt idx="35">
                <c:v>2.6309896999552173E-2</c:v>
              </c:pt>
              <c:pt idx="36">
                <c:v>2.1495745633676667E-2</c:v>
              </c:pt>
              <c:pt idx="37">
                <c:v>1.7689207344379759E-2</c:v>
              </c:pt>
              <c:pt idx="38">
                <c:v>1.5188834154351396E-2</c:v>
              </c:pt>
              <c:pt idx="39">
                <c:v>1.4442454097626511E-2</c:v>
              </c:pt>
              <c:pt idx="40">
                <c:v>1.1531571876399463E-2</c:v>
              </c:pt>
              <c:pt idx="41">
                <c:v>1.0300044782803403E-2</c:v>
              </c:pt>
              <c:pt idx="42">
                <c:v>7.3891625615763543E-3</c:v>
              </c:pt>
              <c:pt idx="43">
                <c:v>6.6427825048514704E-3</c:v>
              </c:pt>
              <c:pt idx="44">
                <c:v>4.7768323630392592E-3</c:v>
              </c:pt>
              <c:pt idx="45">
                <c:v>3.9558143006418866E-3</c:v>
              </c:pt>
              <c:pt idx="46">
                <c:v>3.8811762949693984E-3</c:v>
              </c:pt>
              <c:pt idx="47">
                <c:v>2.5003731900283626E-3</c:v>
              </c:pt>
              <c:pt idx="48">
                <c:v>2.5003731900283626E-3</c:v>
              </c:pt>
              <c:pt idx="49">
                <c:v>1.3061650992685476E-3</c:v>
              </c:pt>
              <c:pt idx="50">
                <c:v>9.7029407374234959E-4</c:v>
              </c:pt>
              <c:pt idx="51">
                <c:v>8.5833706523361693E-4</c:v>
              </c:pt>
              <c:pt idx="52">
                <c:v>8.5833706523361693E-4</c:v>
              </c:pt>
              <c:pt idx="53">
                <c:v>3.3587102552619792E-4</c:v>
              </c:pt>
              <c:pt idx="54">
                <c:v>4.1050903119868636E-4</c:v>
              </c:pt>
              <c:pt idx="55">
                <c:v>1.8659501418122107E-4</c:v>
              </c:pt>
              <c:pt idx="56">
                <c:v>2.985520226899537E-4</c:v>
              </c:pt>
              <c:pt idx="57">
                <c:v>1.4927601134497685E-4</c:v>
              </c:pt>
              <c:pt idx="58">
                <c:v>2.2391401701746529E-4</c:v>
              </c:pt>
              <c:pt idx="59">
                <c:v>7.4638005672488425E-5</c:v>
              </c:pt>
              <c:pt idx="60">
                <c:v>1.1195700850873264E-4</c:v>
              </c:pt>
              <c:pt idx="61">
                <c:v>3.7319002836244212E-5</c:v>
              </c:pt>
              <c:pt idx="62">
                <c:v>1.8659501418122107E-4</c:v>
              </c:pt>
              <c:pt idx="63">
                <c:v>1.4927601134497685E-4</c:v>
              </c:pt>
              <c:pt idx="64">
                <c:v>1.1195700850873264E-4</c:v>
              </c:pt>
              <c:pt idx="65">
                <c:v>7.4638005672488425E-5</c:v>
              </c:pt>
              <c:pt idx="66">
                <c:v>1.1195700850873264E-4</c:v>
              </c:pt>
              <c:pt idx="67">
                <c:v>1.8659501418122107E-4</c:v>
              </c:pt>
              <c:pt idx="68">
                <c:v>7.4638005672488425E-5</c:v>
              </c:pt>
              <c:pt idx="69">
                <c:v>0</c:v>
              </c:pt>
              <c:pt idx="70">
                <c:v>3.7319002836244212E-5</c:v>
              </c:pt>
              <c:pt idx="71">
                <c:v>3.7319002836244212E-5</c:v>
              </c:pt>
              <c:pt idx="72">
                <c:v>7.4638005672488425E-5</c:v>
              </c:pt>
              <c:pt idx="73">
                <c:v>3.7319002836244212E-5</c:v>
              </c:pt>
              <c:pt idx="74">
                <c:v>0</c:v>
              </c:pt>
              <c:pt idx="75">
                <c:v>3.7319002836244212E-5</c:v>
              </c:pt>
              <c:pt idx="76">
                <c:v>0</c:v>
              </c:pt>
              <c:pt idx="77">
                <c:v>7.4638005672488425E-5</c:v>
              </c:pt>
              <c:pt idx="78">
                <c:v>3.7319002836244212E-5</c:v>
              </c:pt>
              <c:pt idx="79">
                <c:v>0</c:v>
              </c:pt>
              <c:pt idx="80">
                <c:v>0</c:v>
              </c:pt>
              <c:pt idx="81">
                <c:v>3.7319002836244212E-5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3.7319002836244212E-5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3.7319002836244212E-5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C92-4682-94CC-C265540183E7}"/>
            </c:ext>
          </c:extLst>
        </c:ser>
        <c:ser>
          <c:idx val="1"/>
          <c:order val="1"/>
          <c:tx>
            <c:v>Biphasic Split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314.15926535897933</c:v>
              </c:pt>
              <c:pt idx="1">
                <c:v>346.36059005827468</c:v>
              </c:pt>
              <c:pt idx="2">
                <c:v>380.13271108436498</c:v>
              </c:pt>
              <c:pt idx="3">
                <c:v>415.47562843725012</c:v>
              </c:pt>
              <c:pt idx="4">
                <c:v>452.38934211693021</c:v>
              </c:pt>
              <c:pt idx="5">
                <c:v>490.87385212340519</c:v>
              </c:pt>
              <c:pt idx="6">
                <c:v>530.92915845667505</c:v>
              </c:pt>
              <c:pt idx="7">
                <c:v>572.55526111673976</c:v>
              </c:pt>
              <c:pt idx="8">
                <c:v>615.75216010359941</c:v>
              </c:pt>
              <c:pt idx="9">
                <c:v>660.51985541725401</c:v>
              </c:pt>
              <c:pt idx="10">
                <c:v>706.85834705770344</c:v>
              </c:pt>
              <c:pt idx="11">
                <c:v>754.76763502494782</c:v>
              </c:pt>
              <c:pt idx="12">
                <c:v>804.24771931898704</c:v>
              </c:pt>
              <c:pt idx="13">
                <c:v>855.2985999398212</c:v>
              </c:pt>
              <c:pt idx="14">
                <c:v>907.9202768874502</c:v>
              </c:pt>
              <c:pt idx="15">
                <c:v>962.11275016187415</c:v>
              </c:pt>
              <c:pt idx="16">
                <c:v>1017.8760197630929</c:v>
              </c:pt>
              <c:pt idx="17">
                <c:v>1075.2100856911068</c:v>
              </c:pt>
              <c:pt idx="18">
                <c:v>1134.1149479459152</c:v>
              </c:pt>
              <c:pt idx="19">
                <c:v>1194.5906065275187</c:v>
              </c:pt>
              <c:pt idx="20">
                <c:v>1256.6370614359173</c:v>
              </c:pt>
              <c:pt idx="21">
                <c:v>1320.2543126711105</c:v>
              </c:pt>
              <c:pt idx="22">
                <c:v>1385.4423602330987</c:v>
              </c:pt>
              <c:pt idx="23">
                <c:v>1452.2012041218818</c:v>
              </c:pt>
              <c:pt idx="24">
                <c:v>1520.5308443374599</c:v>
              </c:pt>
              <c:pt idx="25">
                <c:v>1590.4312808798327</c:v>
              </c:pt>
              <c:pt idx="26">
                <c:v>1661.9025137490005</c:v>
              </c:pt>
              <c:pt idx="27">
                <c:v>1734.9445429449634</c:v>
              </c:pt>
              <c:pt idx="28">
                <c:v>1809.5573684677208</c:v>
              </c:pt>
              <c:pt idx="29">
                <c:v>1885.7409903172734</c:v>
              </c:pt>
              <c:pt idx="30">
                <c:v>1963.4954084936207</c:v>
              </c:pt>
              <c:pt idx="31">
                <c:v>2042.8206229967629</c:v>
              </c:pt>
              <c:pt idx="32">
                <c:v>2123.7166338267002</c:v>
              </c:pt>
              <c:pt idx="33">
                <c:v>2206.1834409834323</c:v>
              </c:pt>
              <c:pt idx="34">
                <c:v>2290.221044466959</c:v>
              </c:pt>
              <c:pt idx="35">
                <c:v>2375.8294442772813</c:v>
              </c:pt>
              <c:pt idx="36">
                <c:v>2463.0086404143976</c:v>
              </c:pt>
              <c:pt idx="37">
                <c:v>2551.7586328783095</c:v>
              </c:pt>
              <c:pt idx="38">
                <c:v>2642.079421669016</c:v>
              </c:pt>
              <c:pt idx="39">
                <c:v>2733.9710067865176</c:v>
              </c:pt>
              <c:pt idx="40">
                <c:v>2827.4333882308138</c:v>
              </c:pt>
              <c:pt idx="41">
                <c:v>2922.466566001905</c:v>
              </c:pt>
              <c:pt idx="42">
                <c:v>3019.0705400997913</c:v>
              </c:pt>
              <c:pt idx="43">
                <c:v>3117.2453105244722</c:v>
              </c:pt>
              <c:pt idx="44">
                <c:v>3216.9908772759482</c:v>
              </c:pt>
              <c:pt idx="45">
                <c:v>3318.3072403542192</c:v>
              </c:pt>
              <c:pt idx="46">
                <c:v>3421.1943997592848</c:v>
              </c:pt>
              <c:pt idx="47">
                <c:v>3525.6523554911455</c:v>
              </c:pt>
              <c:pt idx="48">
                <c:v>3631.6811075498008</c:v>
              </c:pt>
              <c:pt idx="49">
                <c:v>3739.2806559352512</c:v>
              </c:pt>
              <c:pt idx="50">
                <c:v>3848.4510006474966</c:v>
              </c:pt>
              <c:pt idx="51">
                <c:v>3959.1921416865366</c:v>
              </c:pt>
              <c:pt idx="52">
                <c:v>4071.5040790523717</c:v>
              </c:pt>
              <c:pt idx="53">
                <c:v>4185.3868127450023</c:v>
              </c:pt>
              <c:pt idx="54">
                <c:v>4300.8403427644271</c:v>
              </c:pt>
              <c:pt idx="55">
                <c:v>4417.8646691106469</c:v>
              </c:pt>
              <c:pt idx="56">
                <c:v>4536.4597917836609</c:v>
              </c:pt>
              <c:pt idx="57">
                <c:v>4656.6257107834708</c:v>
              </c:pt>
              <c:pt idx="58">
                <c:v>4778.3624261100749</c:v>
              </c:pt>
              <c:pt idx="59">
                <c:v>4901.669937763475</c:v>
              </c:pt>
              <c:pt idx="60">
                <c:v>5026.5482457436692</c:v>
              </c:pt>
              <c:pt idx="61">
                <c:v>5152.9973500506585</c:v>
              </c:pt>
              <c:pt idx="62">
                <c:v>5281.0172506844419</c:v>
              </c:pt>
              <c:pt idx="63">
                <c:v>5410.6079476450213</c:v>
              </c:pt>
              <c:pt idx="64">
                <c:v>5541.7694409323949</c:v>
              </c:pt>
              <c:pt idx="65">
                <c:v>5674.5017305465635</c:v>
              </c:pt>
              <c:pt idx="66">
                <c:v>5808.8048164875272</c:v>
              </c:pt>
              <c:pt idx="67">
                <c:v>5944.678698755286</c:v>
              </c:pt>
              <c:pt idx="68">
                <c:v>6082.1233773498398</c:v>
              </c:pt>
              <c:pt idx="69">
                <c:v>6221.1388522711877</c:v>
              </c:pt>
              <c:pt idx="70">
                <c:v>6361.7251235193307</c:v>
              </c:pt>
              <c:pt idx="71">
                <c:v>6503.8821910942688</c:v>
              </c:pt>
              <c:pt idx="72">
                <c:v>6647.610054996002</c:v>
              </c:pt>
              <c:pt idx="73">
                <c:v>6792.9087152245302</c:v>
              </c:pt>
              <c:pt idx="74">
                <c:v>6939.7781717798534</c:v>
              </c:pt>
              <c:pt idx="75">
                <c:v>7088.2184246619709</c:v>
              </c:pt>
              <c:pt idx="76">
                <c:v>7238.2294738708833</c:v>
              </c:pt>
              <c:pt idx="77">
                <c:v>7389.8113194065909</c:v>
              </c:pt>
              <c:pt idx="78">
                <c:v>7542.9639612690935</c:v>
              </c:pt>
              <c:pt idx="79">
                <c:v>7697.6873994583902</c:v>
              </c:pt>
              <c:pt idx="80">
                <c:v>7853.981633974483</c:v>
              </c:pt>
              <c:pt idx="81">
                <c:v>8011.8466648173699</c:v>
              </c:pt>
              <c:pt idx="82">
                <c:v>8171.2824919870518</c:v>
              </c:pt>
              <c:pt idx="83">
                <c:v>8332.2891154835288</c:v>
              </c:pt>
              <c:pt idx="84">
                <c:v>8494.8665353068009</c:v>
              </c:pt>
              <c:pt idx="85">
                <c:v>8659.0147514568671</c:v>
              </c:pt>
              <c:pt idx="86">
                <c:v>8824.7337639337293</c:v>
              </c:pt>
              <c:pt idx="87">
                <c:v>8992.0235727373856</c:v>
              </c:pt>
              <c:pt idx="88">
                <c:v>9160.8841778678361</c:v>
              </c:pt>
              <c:pt idx="89">
                <c:v>9331.3155793250826</c:v>
              </c:pt>
              <c:pt idx="90">
                <c:v>9503.317777109125</c:v>
              </c:pt>
              <c:pt idx="91">
                <c:v>9676.8907712199598</c:v>
              </c:pt>
              <c:pt idx="92">
                <c:v>9852.0345616575905</c:v>
              </c:pt>
              <c:pt idx="93">
                <c:v>10028.749148422017</c:v>
              </c:pt>
              <c:pt idx="94">
                <c:v>10207.034531513238</c:v>
              </c:pt>
              <c:pt idx="95">
                <c:v>10386.890710931253</c:v>
              </c:pt>
              <c:pt idx="96">
                <c:v>10568.317686676064</c:v>
              </c:pt>
              <c:pt idx="97">
                <c:v>10751.315458747669</c:v>
              </c:pt>
              <c:pt idx="98">
                <c:v>10935.88402714607</c:v>
              </c:pt>
              <c:pt idx="99">
                <c:v>11122.023391871266</c:v>
              </c:pt>
              <c:pt idx="100">
                <c:v>11309.733552923255</c:v>
              </c:pt>
              <c:pt idx="101">
                <c:v>11499.01451030204</c:v>
              </c:pt>
              <c:pt idx="102">
                <c:v>11689.86626400762</c:v>
              </c:pt>
              <c:pt idx="103">
                <c:v>11882.288814039995</c:v>
              </c:pt>
              <c:pt idx="104">
                <c:v>12076.282160399165</c:v>
              </c:pt>
              <c:pt idx="105">
                <c:v>12271.846303085129</c:v>
              </c:pt>
              <c:pt idx="106">
                <c:v>12468.981242097889</c:v>
              </c:pt>
              <c:pt idx="107">
                <c:v>12667.686977437443</c:v>
              </c:pt>
              <c:pt idx="108">
                <c:v>12867.963509103793</c:v>
              </c:pt>
              <c:pt idx="109">
                <c:v>13069.810837096937</c:v>
              </c:pt>
              <c:pt idx="110">
                <c:v>13273.228961416877</c:v>
              </c:pt>
              <c:pt idx="111">
                <c:v>13478.217882063609</c:v>
              </c:pt>
              <c:pt idx="112">
                <c:v>13684.777599037139</c:v>
              </c:pt>
              <c:pt idx="113">
                <c:v>13892.908112337462</c:v>
              </c:pt>
              <c:pt idx="114">
                <c:v>14102.609421964582</c:v>
              </c:pt>
              <c:pt idx="115">
                <c:v>14313.881527918495</c:v>
              </c:pt>
              <c:pt idx="116">
                <c:v>14526.724430199203</c:v>
              </c:pt>
              <c:pt idx="117">
                <c:v>14741.138128806706</c:v>
              </c:pt>
              <c:pt idx="118">
                <c:v>14957.122623741005</c:v>
              </c:pt>
              <c:pt idx="119">
                <c:v>15174.677915002098</c:v>
              </c:pt>
              <c:pt idx="120">
                <c:v>15393.804002589986</c:v>
              </c:pt>
              <c:pt idx="121">
                <c:v>15614.500886504669</c:v>
              </c:pt>
              <c:pt idx="122">
                <c:v>15836.768566746146</c:v>
              </c:pt>
              <c:pt idx="123">
                <c:v>16060.60704331442</c:v>
              </c:pt>
              <c:pt idx="124">
                <c:v>16286.016316209487</c:v>
              </c:pt>
              <c:pt idx="125">
                <c:v>16512.99638543135</c:v>
              </c:pt>
              <c:pt idx="126">
                <c:v>16741.547250980009</c:v>
              </c:pt>
              <c:pt idx="127">
                <c:v>16971.668912855461</c:v>
              </c:pt>
              <c:pt idx="128">
                <c:v>17203.361371057708</c:v>
              </c:pt>
              <c:pt idx="129">
                <c:v>17436.624625586748</c:v>
              </c:pt>
              <c:pt idx="130">
                <c:v>17671.458676442588</c:v>
              </c:pt>
              <c:pt idx="131">
                <c:v>17907.863523625219</c:v>
              </c:pt>
              <c:pt idx="132">
                <c:v>18145.839167134644</c:v>
              </c:pt>
              <c:pt idx="133">
                <c:v>18385.385606970867</c:v>
              </c:pt>
              <c:pt idx="134">
                <c:v>18626.502843133883</c:v>
              </c:pt>
              <c:pt idx="135">
                <c:v>18869.190875623695</c:v>
              </c:pt>
              <c:pt idx="136">
                <c:v>19113.4497044403</c:v>
              </c:pt>
              <c:pt idx="137">
                <c:v>19359.279329583704</c:v>
              </c:pt>
              <c:pt idx="138">
                <c:v>19606.6797510539</c:v>
              </c:pt>
              <c:pt idx="139">
                <c:v>19855.650968850889</c:v>
              </c:pt>
              <c:pt idx="140">
                <c:v>20106.192982974677</c:v>
              </c:pt>
              <c:pt idx="141">
                <c:v>20358.305793425257</c:v>
              </c:pt>
              <c:pt idx="142">
                <c:v>20611.989400202634</c:v>
              </c:pt>
              <c:pt idx="143">
                <c:v>20867.243803306803</c:v>
              </c:pt>
              <c:pt idx="144">
                <c:v>21124.069002737768</c:v>
              </c:pt>
              <c:pt idx="145">
                <c:v>21382.464998495529</c:v>
              </c:pt>
              <c:pt idx="146">
                <c:v>21642.431790580085</c:v>
              </c:pt>
              <c:pt idx="147">
                <c:v>21903.969378991434</c:v>
              </c:pt>
              <c:pt idx="148">
                <c:v>22167.07776372958</c:v>
              </c:pt>
              <c:pt idx="149">
                <c:v>22431.756944794521</c:v>
              </c:pt>
              <c:pt idx="150">
                <c:v>22698.006922186254</c:v>
              </c:pt>
              <c:pt idx="151">
                <c:v>22965.827695904783</c:v>
              </c:pt>
              <c:pt idx="152">
                <c:v>23235.219265950109</c:v>
              </c:pt>
              <c:pt idx="153">
                <c:v>23506.18163232223</c:v>
              </c:pt>
              <c:pt idx="154">
                <c:v>23778.714795021144</c:v>
              </c:pt>
              <c:pt idx="155">
                <c:v>24052.818754046853</c:v>
              </c:pt>
              <c:pt idx="156">
                <c:v>24328.493509399359</c:v>
              </c:pt>
              <c:pt idx="157">
                <c:v>24605.739061078657</c:v>
              </c:pt>
              <c:pt idx="158">
                <c:v>24884.555409084751</c:v>
              </c:pt>
              <c:pt idx="159">
                <c:v>25164.942553417641</c:v>
              </c:pt>
              <c:pt idx="160">
                <c:v>25446.900494077323</c:v>
              </c:pt>
            </c:numLit>
          </c:cat>
          <c:val>
            <c:numLit>
              <c:formatCode>General</c:formatCode>
              <c:ptCount val="16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3.7319002836244212E-5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3.7319002836244212E-5</c:v>
              </c:pt>
              <c:pt idx="28">
                <c:v>3.7319002836244212E-5</c:v>
              </c:pt>
              <c:pt idx="29">
                <c:v>7.4638005672488425E-5</c:v>
              </c:pt>
              <c:pt idx="30">
                <c:v>1.1195700850873264E-4</c:v>
              </c:pt>
              <c:pt idx="31">
                <c:v>7.4638005672488425E-5</c:v>
              </c:pt>
              <c:pt idx="32">
                <c:v>2.2391401701746529E-4</c:v>
              </c:pt>
              <c:pt idx="33">
                <c:v>2.2391401701746529E-4</c:v>
              </c:pt>
              <c:pt idx="34">
                <c:v>3.7319002836244214E-4</c:v>
              </c:pt>
              <c:pt idx="35">
                <c:v>4.1050903119868636E-4</c:v>
              </c:pt>
              <c:pt idx="36">
                <c:v>5.971040453799074E-4</c:v>
              </c:pt>
              <c:pt idx="37">
                <c:v>7.4638005672488428E-4</c:v>
              </c:pt>
              <c:pt idx="38">
                <c:v>4.851470368711748E-4</c:v>
              </c:pt>
              <c:pt idx="39">
                <c:v>7.0906105388864006E-4</c:v>
              </c:pt>
              <c:pt idx="40">
                <c:v>9.3297507090610537E-4</c:v>
              </c:pt>
              <c:pt idx="41">
                <c:v>9.7029407374234959E-4</c:v>
              </c:pt>
              <c:pt idx="42">
                <c:v>8.5833706523361693E-4</c:v>
              </c:pt>
              <c:pt idx="43">
                <c:v>6.7174205105239584E-4</c:v>
              </c:pt>
              <c:pt idx="44">
                <c:v>8.9565606806986115E-4</c:v>
              </c:pt>
              <c:pt idx="45">
                <c:v>5.971040453799074E-4</c:v>
              </c:pt>
              <c:pt idx="46">
                <c:v>8.2101806239737272E-4</c:v>
              </c:pt>
              <c:pt idx="47">
                <c:v>5.2246603970741907E-4</c:v>
              </c:pt>
              <c:pt idx="48">
                <c:v>3.7319002836244214E-4</c:v>
              </c:pt>
              <c:pt idx="49">
                <c:v>2.2391401701746529E-4</c:v>
              </c:pt>
              <c:pt idx="50">
                <c:v>2.985520226899537E-4</c:v>
              </c:pt>
              <c:pt idx="51">
                <c:v>1.4927601134497685E-4</c:v>
              </c:pt>
              <c:pt idx="52">
                <c:v>1.8659501418122107E-4</c:v>
              </c:pt>
              <c:pt idx="53">
                <c:v>1.8659501418122107E-4</c:v>
              </c:pt>
              <c:pt idx="54">
                <c:v>7.4638005672488425E-5</c:v>
              </c:pt>
              <c:pt idx="55">
                <c:v>3.7319002836244212E-5</c:v>
              </c:pt>
              <c:pt idx="56">
                <c:v>1.4927601134497685E-4</c:v>
              </c:pt>
              <c:pt idx="57">
                <c:v>7.4638005672488425E-5</c:v>
              </c:pt>
              <c:pt idx="58">
                <c:v>3.7319002836244212E-5</c:v>
              </c:pt>
              <c:pt idx="59">
                <c:v>3.7319002836244212E-5</c:v>
              </c:pt>
              <c:pt idx="60">
                <c:v>0</c:v>
              </c:pt>
              <c:pt idx="61">
                <c:v>7.4638005672488425E-5</c:v>
              </c:pt>
              <c:pt idx="62">
                <c:v>3.7319002836244212E-5</c:v>
              </c:pt>
              <c:pt idx="63">
                <c:v>0</c:v>
              </c:pt>
              <c:pt idx="64">
                <c:v>0</c:v>
              </c:pt>
              <c:pt idx="65">
                <c:v>3.7319002836244212E-5</c:v>
              </c:pt>
              <c:pt idx="66">
                <c:v>0</c:v>
              </c:pt>
              <c:pt idx="67">
                <c:v>3.7319002836244212E-5</c:v>
              </c:pt>
              <c:pt idx="68">
                <c:v>0</c:v>
              </c:pt>
              <c:pt idx="69">
                <c:v>3.7319002836244212E-5</c:v>
              </c:pt>
              <c:pt idx="70">
                <c:v>0</c:v>
              </c:pt>
              <c:pt idx="71">
                <c:v>3.7319002836244212E-5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3.7319002836244212E-5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3.7319002836244212E-5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C92-4682-94CC-C265540183E7}"/>
            </c:ext>
          </c:extLst>
        </c:ser>
        <c:ser>
          <c:idx val="2"/>
          <c:order val="2"/>
          <c:tx>
            <c:v>Biphasic Dense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314.15926535897933</c:v>
              </c:pt>
              <c:pt idx="1">
                <c:v>346.36059005827468</c:v>
              </c:pt>
              <c:pt idx="2">
                <c:v>380.13271108436498</c:v>
              </c:pt>
              <c:pt idx="3">
                <c:v>415.47562843725012</c:v>
              </c:pt>
              <c:pt idx="4">
                <c:v>452.38934211693021</c:v>
              </c:pt>
              <c:pt idx="5">
                <c:v>490.87385212340519</c:v>
              </c:pt>
              <c:pt idx="6">
                <c:v>530.92915845667505</c:v>
              </c:pt>
              <c:pt idx="7">
                <c:v>572.55526111673976</c:v>
              </c:pt>
              <c:pt idx="8">
                <c:v>615.75216010359941</c:v>
              </c:pt>
              <c:pt idx="9">
                <c:v>660.51985541725401</c:v>
              </c:pt>
              <c:pt idx="10">
                <c:v>706.85834705770344</c:v>
              </c:pt>
              <c:pt idx="11">
                <c:v>754.76763502494782</c:v>
              </c:pt>
              <c:pt idx="12">
                <c:v>804.24771931898704</c:v>
              </c:pt>
              <c:pt idx="13">
                <c:v>855.2985999398212</c:v>
              </c:pt>
              <c:pt idx="14">
                <c:v>907.9202768874502</c:v>
              </c:pt>
              <c:pt idx="15">
                <c:v>962.11275016187415</c:v>
              </c:pt>
              <c:pt idx="16">
                <c:v>1017.8760197630929</c:v>
              </c:pt>
              <c:pt idx="17">
                <c:v>1075.2100856911068</c:v>
              </c:pt>
              <c:pt idx="18">
                <c:v>1134.1149479459152</c:v>
              </c:pt>
              <c:pt idx="19">
                <c:v>1194.5906065275187</c:v>
              </c:pt>
              <c:pt idx="20">
                <c:v>1256.6370614359173</c:v>
              </c:pt>
              <c:pt idx="21">
                <c:v>1320.2543126711105</c:v>
              </c:pt>
              <c:pt idx="22">
                <c:v>1385.4423602330987</c:v>
              </c:pt>
              <c:pt idx="23">
                <c:v>1452.2012041218818</c:v>
              </c:pt>
              <c:pt idx="24">
                <c:v>1520.5308443374599</c:v>
              </c:pt>
              <c:pt idx="25">
                <c:v>1590.4312808798327</c:v>
              </c:pt>
              <c:pt idx="26">
                <c:v>1661.9025137490005</c:v>
              </c:pt>
              <c:pt idx="27">
                <c:v>1734.9445429449634</c:v>
              </c:pt>
              <c:pt idx="28">
                <c:v>1809.5573684677208</c:v>
              </c:pt>
              <c:pt idx="29">
                <c:v>1885.7409903172734</c:v>
              </c:pt>
              <c:pt idx="30">
                <c:v>1963.4954084936207</c:v>
              </c:pt>
              <c:pt idx="31">
                <c:v>2042.8206229967629</c:v>
              </c:pt>
              <c:pt idx="32">
                <c:v>2123.7166338267002</c:v>
              </c:pt>
              <c:pt idx="33">
                <c:v>2206.1834409834323</c:v>
              </c:pt>
              <c:pt idx="34">
                <c:v>2290.221044466959</c:v>
              </c:pt>
              <c:pt idx="35">
                <c:v>2375.8294442772813</c:v>
              </c:pt>
              <c:pt idx="36">
                <c:v>2463.0086404143976</c:v>
              </c:pt>
              <c:pt idx="37">
                <c:v>2551.7586328783095</c:v>
              </c:pt>
              <c:pt idx="38">
                <c:v>2642.079421669016</c:v>
              </c:pt>
              <c:pt idx="39">
                <c:v>2733.9710067865176</c:v>
              </c:pt>
              <c:pt idx="40">
                <c:v>2827.4333882308138</c:v>
              </c:pt>
              <c:pt idx="41">
                <c:v>2922.466566001905</c:v>
              </c:pt>
              <c:pt idx="42">
                <c:v>3019.0705400997913</c:v>
              </c:pt>
              <c:pt idx="43">
                <c:v>3117.2453105244722</c:v>
              </c:pt>
              <c:pt idx="44">
                <c:v>3216.9908772759482</c:v>
              </c:pt>
              <c:pt idx="45">
                <c:v>3318.3072403542192</c:v>
              </c:pt>
              <c:pt idx="46">
                <c:v>3421.1943997592848</c:v>
              </c:pt>
              <c:pt idx="47">
                <c:v>3525.6523554911455</c:v>
              </c:pt>
              <c:pt idx="48">
                <c:v>3631.6811075498008</c:v>
              </c:pt>
              <c:pt idx="49">
                <c:v>3739.2806559352512</c:v>
              </c:pt>
              <c:pt idx="50">
                <c:v>3848.4510006474966</c:v>
              </c:pt>
              <c:pt idx="51">
                <c:v>3959.1921416865366</c:v>
              </c:pt>
              <c:pt idx="52">
                <c:v>4071.5040790523717</c:v>
              </c:pt>
              <c:pt idx="53">
                <c:v>4185.3868127450023</c:v>
              </c:pt>
              <c:pt idx="54">
                <c:v>4300.8403427644271</c:v>
              </c:pt>
              <c:pt idx="55">
                <c:v>4417.8646691106469</c:v>
              </c:pt>
              <c:pt idx="56">
                <c:v>4536.4597917836609</c:v>
              </c:pt>
              <c:pt idx="57">
                <c:v>4656.6257107834708</c:v>
              </c:pt>
              <c:pt idx="58">
                <c:v>4778.3624261100749</c:v>
              </c:pt>
              <c:pt idx="59">
                <c:v>4901.669937763475</c:v>
              </c:pt>
              <c:pt idx="60">
                <c:v>5026.5482457436692</c:v>
              </c:pt>
              <c:pt idx="61">
                <c:v>5152.9973500506585</c:v>
              </c:pt>
              <c:pt idx="62">
                <c:v>5281.0172506844419</c:v>
              </c:pt>
              <c:pt idx="63">
                <c:v>5410.6079476450213</c:v>
              </c:pt>
              <c:pt idx="64">
                <c:v>5541.7694409323949</c:v>
              </c:pt>
              <c:pt idx="65">
                <c:v>5674.5017305465635</c:v>
              </c:pt>
              <c:pt idx="66">
                <c:v>5808.8048164875272</c:v>
              </c:pt>
              <c:pt idx="67">
                <c:v>5944.678698755286</c:v>
              </c:pt>
              <c:pt idx="68">
                <c:v>6082.1233773498398</c:v>
              </c:pt>
              <c:pt idx="69">
                <c:v>6221.1388522711877</c:v>
              </c:pt>
              <c:pt idx="70">
                <c:v>6361.7251235193307</c:v>
              </c:pt>
              <c:pt idx="71">
                <c:v>6503.8821910942688</c:v>
              </c:pt>
              <c:pt idx="72">
                <c:v>6647.610054996002</c:v>
              </c:pt>
              <c:pt idx="73">
                <c:v>6792.9087152245302</c:v>
              </c:pt>
              <c:pt idx="74">
                <c:v>6939.7781717798534</c:v>
              </c:pt>
              <c:pt idx="75">
                <c:v>7088.2184246619709</c:v>
              </c:pt>
              <c:pt idx="76">
                <c:v>7238.2294738708833</c:v>
              </c:pt>
              <c:pt idx="77">
                <c:v>7389.8113194065909</c:v>
              </c:pt>
              <c:pt idx="78">
                <c:v>7542.9639612690935</c:v>
              </c:pt>
              <c:pt idx="79">
                <c:v>7697.6873994583902</c:v>
              </c:pt>
              <c:pt idx="80">
                <c:v>7853.981633974483</c:v>
              </c:pt>
              <c:pt idx="81">
                <c:v>8011.8466648173699</c:v>
              </c:pt>
              <c:pt idx="82">
                <c:v>8171.2824919870518</c:v>
              </c:pt>
              <c:pt idx="83">
                <c:v>8332.2891154835288</c:v>
              </c:pt>
              <c:pt idx="84">
                <c:v>8494.8665353068009</c:v>
              </c:pt>
              <c:pt idx="85">
                <c:v>8659.0147514568671</c:v>
              </c:pt>
              <c:pt idx="86">
                <c:v>8824.7337639337293</c:v>
              </c:pt>
              <c:pt idx="87">
                <c:v>8992.0235727373856</c:v>
              </c:pt>
              <c:pt idx="88">
                <c:v>9160.8841778678361</c:v>
              </c:pt>
              <c:pt idx="89">
                <c:v>9331.3155793250826</c:v>
              </c:pt>
              <c:pt idx="90">
                <c:v>9503.317777109125</c:v>
              </c:pt>
              <c:pt idx="91">
                <c:v>9676.8907712199598</c:v>
              </c:pt>
              <c:pt idx="92">
                <c:v>9852.0345616575905</c:v>
              </c:pt>
              <c:pt idx="93">
                <c:v>10028.749148422017</c:v>
              </c:pt>
              <c:pt idx="94">
                <c:v>10207.034531513238</c:v>
              </c:pt>
              <c:pt idx="95">
                <c:v>10386.890710931253</c:v>
              </c:pt>
              <c:pt idx="96">
                <c:v>10568.317686676064</c:v>
              </c:pt>
              <c:pt idx="97">
                <c:v>10751.315458747669</c:v>
              </c:pt>
              <c:pt idx="98">
                <c:v>10935.88402714607</c:v>
              </c:pt>
              <c:pt idx="99">
                <c:v>11122.023391871266</c:v>
              </c:pt>
              <c:pt idx="100">
                <c:v>11309.733552923255</c:v>
              </c:pt>
              <c:pt idx="101">
                <c:v>11499.01451030204</c:v>
              </c:pt>
              <c:pt idx="102">
                <c:v>11689.86626400762</c:v>
              </c:pt>
              <c:pt idx="103">
                <c:v>11882.288814039995</c:v>
              </c:pt>
              <c:pt idx="104">
                <c:v>12076.282160399165</c:v>
              </c:pt>
              <c:pt idx="105">
                <c:v>12271.846303085129</c:v>
              </c:pt>
              <c:pt idx="106">
                <c:v>12468.981242097889</c:v>
              </c:pt>
              <c:pt idx="107">
                <c:v>12667.686977437443</c:v>
              </c:pt>
              <c:pt idx="108">
                <c:v>12867.963509103793</c:v>
              </c:pt>
              <c:pt idx="109">
                <c:v>13069.810837096937</c:v>
              </c:pt>
              <c:pt idx="110">
                <c:v>13273.228961416877</c:v>
              </c:pt>
              <c:pt idx="111">
                <c:v>13478.217882063609</c:v>
              </c:pt>
              <c:pt idx="112">
                <c:v>13684.777599037139</c:v>
              </c:pt>
              <c:pt idx="113">
                <c:v>13892.908112337462</c:v>
              </c:pt>
              <c:pt idx="114">
                <c:v>14102.609421964582</c:v>
              </c:pt>
              <c:pt idx="115">
                <c:v>14313.881527918495</c:v>
              </c:pt>
              <c:pt idx="116">
                <c:v>14526.724430199203</c:v>
              </c:pt>
              <c:pt idx="117">
                <c:v>14741.138128806706</c:v>
              </c:pt>
              <c:pt idx="118">
                <c:v>14957.122623741005</c:v>
              </c:pt>
              <c:pt idx="119">
                <c:v>15174.677915002098</c:v>
              </c:pt>
              <c:pt idx="120">
                <c:v>15393.804002589986</c:v>
              </c:pt>
              <c:pt idx="121">
                <c:v>15614.500886504669</c:v>
              </c:pt>
              <c:pt idx="122">
                <c:v>15836.768566746146</c:v>
              </c:pt>
              <c:pt idx="123">
                <c:v>16060.60704331442</c:v>
              </c:pt>
              <c:pt idx="124">
                <c:v>16286.016316209487</c:v>
              </c:pt>
              <c:pt idx="125">
                <c:v>16512.99638543135</c:v>
              </c:pt>
              <c:pt idx="126">
                <c:v>16741.547250980009</c:v>
              </c:pt>
              <c:pt idx="127">
                <c:v>16971.668912855461</c:v>
              </c:pt>
              <c:pt idx="128">
                <c:v>17203.361371057708</c:v>
              </c:pt>
              <c:pt idx="129">
                <c:v>17436.624625586748</c:v>
              </c:pt>
              <c:pt idx="130">
                <c:v>17671.458676442588</c:v>
              </c:pt>
              <c:pt idx="131">
                <c:v>17907.863523625219</c:v>
              </c:pt>
              <c:pt idx="132">
                <c:v>18145.839167134644</c:v>
              </c:pt>
              <c:pt idx="133">
                <c:v>18385.385606970867</c:v>
              </c:pt>
              <c:pt idx="134">
                <c:v>18626.502843133883</c:v>
              </c:pt>
              <c:pt idx="135">
                <c:v>18869.190875623695</c:v>
              </c:pt>
              <c:pt idx="136">
                <c:v>19113.4497044403</c:v>
              </c:pt>
              <c:pt idx="137">
                <c:v>19359.279329583704</c:v>
              </c:pt>
              <c:pt idx="138">
                <c:v>19606.6797510539</c:v>
              </c:pt>
              <c:pt idx="139">
                <c:v>19855.650968850889</c:v>
              </c:pt>
              <c:pt idx="140">
                <c:v>20106.192982974677</c:v>
              </c:pt>
              <c:pt idx="141">
                <c:v>20358.305793425257</c:v>
              </c:pt>
              <c:pt idx="142">
                <c:v>20611.989400202634</c:v>
              </c:pt>
              <c:pt idx="143">
                <c:v>20867.243803306803</c:v>
              </c:pt>
              <c:pt idx="144">
                <c:v>21124.069002737768</c:v>
              </c:pt>
              <c:pt idx="145">
                <c:v>21382.464998495529</c:v>
              </c:pt>
              <c:pt idx="146">
                <c:v>21642.431790580085</c:v>
              </c:pt>
              <c:pt idx="147">
                <c:v>21903.969378991434</c:v>
              </c:pt>
              <c:pt idx="148">
                <c:v>22167.07776372958</c:v>
              </c:pt>
              <c:pt idx="149">
                <c:v>22431.756944794521</c:v>
              </c:pt>
              <c:pt idx="150">
                <c:v>22698.006922186254</c:v>
              </c:pt>
              <c:pt idx="151">
                <c:v>22965.827695904783</c:v>
              </c:pt>
              <c:pt idx="152">
                <c:v>23235.219265950109</c:v>
              </c:pt>
              <c:pt idx="153">
                <c:v>23506.18163232223</c:v>
              </c:pt>
              <c:pt idx="154">
                <c:v>23778.714795021144</c:v>
              </c:pt>
              <c:pt idx="155">
                <c:v>24052.818754046853</c:v>
              </c:pt>
              <c:pt idx="156">
                <c:v>24328.493509399359</c:v>
              </c:pt>
              <c:pt idx="157">
                <c:v>24605.739061078657</c:v>
              </c:pt>
              <c:pt idx="158">
                <c:v>24884.555409084751</c:v>
              </c:pt>
              <c:pt idx="159">
                <c:v>25164.942553417641</c:v>
              </c:pt>
              <c:pt idx="160">
                <c:v>25446.900494077323</c:v>
              </c:pt>
            </c:numLit>
          </c:cat>
          <c:val>
            <c:numLit>
              <c:formatCode>General</c:formatCode>
              <c:ptCount val="16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3.7319002836244212E-5</c:v>
              </c:pt>
              <c:pt idx="20">
                <c:v>0</c:v>
              </c:pt>
              <c:pt idx="21">
                <c:v>3.7319002836244212E-5</c:v>
              </c:pt>
              <c:pt idx="22">
                <c:v>3.7319002836244212E-5</c:v>
              </c:pt>
              <c:pt idx="23">
                <c:v>1.8659501418122107E-4</c:v>
              </c:pt>
              <c:pt idx="24">
                <c:v>1.8659501418122107E-4</c:v>
              </c:pt>
              <c:pt idx="25">
                <c:v>3.7319002836244212E-5</c:v>
              </c:pt>
              <c:pt idx="26">
                <c:v>2.6123301985370953E-4</c:v>
              </c:pt>
              <c:pt idx="27">
                <c:v>5.971040453799074E-4</c:v>
              </c:pt>
              <c:pt idx="28">
                <c:v>6.7174205105239584E-4</c:v>
              </c:pt>
              <c:pt idx="29">
                <c:v>7.836990595611285E-4</c:v>
              </c:pt>
              <c:pt idx="30">
                <c:v>1.4181221077772801E-3</c:v>
              </c:pt>
              <c:pt idx="31">
                <c:v>2.0152261531571876E-3</c:v>
              </c:pt>
              <c:pt idx="32">
                <c:v>2.8362442155545602E-3</c:v>
              </c:pt>
              <c:pt idx="33">
                <c:v>2.5003731900283626E-3</c:v>
              </c:pt>
              <c:pt idx="34">
                <c:v>4.7768323630392592E-3</c:v>
              </c:pt>
              <c:pt idx="35">
                <c:v>6.1576354679802959E-3</c:v>
              </c:pt>
              <c:pt idx="36">
                <c:v>6.1949544708165402E-3</c:v>
              </c:pt>
              <c:pt idx="37">
                <c:v>8.3594566353187051E-3</c:v>
              </c:pt>
              <c:pt idx="38">
                <c:v>9.1804746977160769E-3</c:v>
              </c:pt>
              <c:pt idx="39">
                <c:v>1.1344976862218241E-2</c:v>
              </c:pt>
              <c:pt idx="40">
                <c:v>1.1270338856545752E-2</c:v>
              </c:pt>
              <c:pt idx="41">
                <c:v>1.3882669055082848E-2</c:v>
              </c:pt>
              <c:pt idx="42">
                <c:v>1.2875055978504255E-2</c:v>
              </c:pt>
              <c:pt idx="43">
                <c:v>1.4479773100462756E-2</c:v>
              </c:pt>
              <c:pt idx="44">
                <c:v>1.3210927004030452E-2</c:v>
              </c:pt>
              <c:pt idx="45">
                <c:v>1.4367816091954023E-2</c:v>
              </c:pt>
              <c:pt idx="46">
                <c:v>1.4927601134497686E-2</c:v>
              </c:pt>
              <c:pt idx="47">
                <c:v>1.3733393043737871E-2</c:v>
              </c:pt>
              <c:pt idx="48">
                <c:v>1.2987012987012988E-2</c:v>
              </c:pt>
              <c:pt idx="49">
                <c:v>1.2912374981340499E-2</c:v>
              </c:pt>
              <c:pt idx="50">
                <c:v>1.186744290192566E-2</c:v>
              </c:pt>
              <c:pt idx="51">
                <c:v>1.1494252873563218E-2</c:v>
              </c:pt>
              <c:pt idx="52">
                <c:v>1.0710553814002089E-2</c:v>
              </c:pt>
              <c:pt idx="53">
                <c:v>8.0982236154649948E-3</c:v>
              </c:pt>
              <c:pt idx="54">
                <c:v>7.2398865502313779E-3</c:v>
              </c:pt>
              <c:pt idx="55">
                <c:v>6.1576354679802959E-3</c:v>
              </c:pt>
              <c:pt idx="56">
                <c:v>5.075384385729213E-3</c:v>
              </c:pt>
              <c:pt idx="57">
                <c:v>4.2916853261680847E-3</c:v>
              </c:pt>
              <c:pt idx="58">
                <c:v>3.5453052694432003E-3</c:v>
              </c:pt>
              <c:pt idx="59">
                <c:v>3.3213912524257352E-3</c:v>
              </c:pt>
              <c:pt idx="60">
                <c:v>2.4630541871921183E-3</c:v>
              </c:pt>
              <c:pt idx="61">
                <c:v>2.4630541871921183E-3</c:v>
              </c:pt>
              <c:pt idx="62">
                <c:v>2.3137781758471414E-3</c:v>
              </c:pt>
              <c:pt idx="63">
                <c:v>2.2018211673384088E-3</c:v>
              </c:pt>
              <c:pt idx="64">
                <c:v>2.0152261531571876E-3</c:v>
              </c:pt>
              <c:pt idx="65">
                <c:v>1.3061650992685476E-3</c:v>
              </c:pt>
              <c:pt idx="66">
                <c:v>1.4927601134497686E-3</c:v>
              </c:pt>
              <c:pt idx="67">
                <c:v>1.2315270935960591E-3</c:v>
              </c:pt>
              <c:pt idx="68">
                <c:v>1.0822510822510823E-3</c:v>
              </c:pt>
              <c:pt idx="69">
                <c:v>1.1568890879235707E-3</c:v>
              </c:pt>
              <c:pt idx="70">
                <c:v>9.7029407374234959E-4</c:v>
              </c:pt>
              <c:pt idx="71">
                <c:v>5.971040453799074E-4</c:v>
              </c:pt>
              <c:pt idx="72">
                <c:v>7.0906105388864006E-4</c:v>
              </c:pt>
              <c:pt idx="73">
                <c:v>8.5833706523361693E-4</c:v>
              </c:pt>
              <c:pt idx="74">
                <c:v>5.2246603970741907E-4</c:v>
              </c:pt>
              <c:pt idx="75">
                <c:v>5.2246603970741907E-4</c:v>
              </c:pt>
              <c:pt idx="76">
                <c:v>3.3587102552619792E-4</c:v>
              </c:pt>
              <c:pt idx="77">
                <c:v>4.1050903119868636E-4</c:v>
              </c:pt>
              <c:pt idx="78">
                <c:v>4.1050903119868636E-4</c:v>
              </c:pt>
              <c:pt idx="79">
                <c:v>1.4927601134497685E-4</c:v>
              </c:pt>
              <c:pt idx="80">
                <c:v>2.2391401701746529E-4</c:v>
              </c:pt>
              <c:pt idx="81">
                <c:v>3.3587102552619792E-4</c:v>
              </c:pt>
              <c:pt idx="82">
                <c:v>1.4927601134497685E-4</c:v>
              </c:pt>
              <c:pt idx="83">
                <c:v>1.4927601134497685E-4</c:v>
              </c:pt>
              <c:pt idx="84">
                <c:v>3.7319002836244212E-5</c:v>
              </c:pt>
              <c:pt idx="85">
                <c:v>7.4638005672488425E-5</c:v>
              </c:pt>
              <c:pt idx="86">
                <c:v>1.1195700850873264E-4</c:v>
              </c:pt>
              <c:pt idx="87">
                <c:v>1.8659501418122107E-4</c:v>
              </c:pt>
              <c:pt idx="88">
                <c:v>3.7319002836244212E-5</c:v>
              </c:pt>
              <c:pt idx="89">
                <c:v>1.4927601134497685E-4</c:v>
              </c:pt>
              <c:pt idx="90">
                <c:v>7.4638005672488425E-5</c:v>
              </c:pt>
              <c:pt idx="91">
                <c:v>1.1195700850873264E-4</c:v>
              </c:pt>
              <c:pt idx="92">
                <c:v>7.4638005672488425E-5</c:v>
              </c:pt>
              <c:pt idx="93">
                <c:v>3.7319002836244212E-5</c:v>
              </c:pt>
              <c:pt idx="94">
                <c:v>7.4638005672488425E-5</c:v>
              </c:pt>
              <c:pt idx="95">
                <c:v>0</c:v>
              </c:pt>
              <c:pt idx="96">
                <c:v>0</c:v>
              </c:pt>
              <c:pt idx="97">
                <c:v>7.4638005672488425E-5</c:v>
              </c:pt>
              <c:pt idx="98">
                <c:v>3.7319002836244212E-5</c:v>
              </c:pt>
              <c:pt idx="99">
                <c:v>7.4638005672488425E-5</c:v>
              </c:pt>
              <c:pt idx="100">
                <c:v>3.7319002836244212E-5</c:v>
              </c:pt>
              <c:pt idx="101">
                <c:v>0</c:v>
              </c:pt>
              <c:pt idx="102">
                <c:v>3.7319002836244212E-5</c:v>
              </c:pt>
              <c:pt idx="103">
                <c:v>3.7319002836244212E-5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3.7319002836244212E-5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3.7319002836244212E-5</c:v>
              </c:pt>
              <c:pt idx="113">
                <c:v>0</c:v>
              </c:pt>
              <c:pt idx="114">
                <c:v>3.7319002836244212E-5</c:v>
              </c:pt>
              <c:pt idx="115">
                <c:v>0</c:v>
              </c:pt>
              <c:pt idx="116">
                <c:v>0</c:v>
              </c:pt>
              <c:pt idx="117">
                <c:v>3.7319002836244212E-5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3.7319002836244212E-5</c:v>
              </c:pt>
              <c:pt idx="122">
                <c:v>3.7319002836244212E-5</c:v>
              </c:pt>
              <c:pt idx="123">
                <c:v>0</c:v>
              </c:pt>
              <c:pt idx="124">
                <c:v>3.7319002836244212E-5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3.7319002836244212E-5</c:v>
              </c:pt>
              <c:pt idx="129">
                <c:v>0</c:v>
              </c:pt>
              <c:pt idx="130">
                <c:v>0</c:v>
              </c:pt>
              <c:pt idx="131">
                <c:v>3.7319002836244212E-5</c:v>
              </c:pt>
              <c:pt idx="132">
                <c:v>3.7319002836244212E-5</c:v>
              </c:pt>
              <c:pt idx="133">
                <c:v>3.7319002836244212E-5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3.7319002836244212E-5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3.7319002836244212E-5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3.7319002836244212E-5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C92-4682-94CC-C26554018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0344015"/>
        <c:axId val="450345455"/>
      </c:barChart>
      <c:catAx>
        <c:axId val="4503440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/>
                  <a:t>Partciel size by Area (nm2)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345455"/>
        <c:crosses val="autoZero"/>
        <c:auto val="1"/>
        <c:lblAlgn val="ctr"/>
        <c:lblOffset val="100"/>
        <c:tickMarkSkip val="100"/>
        <c:noMultiLvlLbl val="0"/>
      </c:catAx>
      <c:valAx>
        <c:axId val="4503454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3440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Relative Particle Size Distribution Perimeter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 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59.690260418206066</c:v>
              </c:pt>
              <c:pt idx="1">
                <c:v>62.831853071795862</c:v>
              </c:pt>
              <c:pt idx="2">
                <c:v>65.973445725385659</c:v>
              </c:pt>
              <c:pt idx="3">
                <c:v>69.115038378975441</c:v>
              </c:pt>
              <c:pt idx="4">
                <c:v>72.256631032565238</c:v>
              </c:pt>
              <c:pt idx="5">
                <c:v>75.398223686155035</c:v>
              </c:pt>
              <c:pt idx="6">
                <c:v>78.539816339744831</c:v>
              </c:pt>
              <c:pt idx="7">
                <c:v>81.681408993334628</c:v>
              </c:pt>
              <c:pt idx="8">
                <c:v>84.823001646924411</c:v>
              </c:pt>
              <c:pt idx="9">
                <c:v>87.964594300514207</c:v>
              </c:pt>
              <c:pt idx="10">
                <c:v>91.106186954104004</c:v>
              </c:pt>
              <c:pt idx="11">
                <c:v>94.247779607693786</c:v>
              </c:pt>
              <c:pt idx="12">
                <c:v>97.389372261283583</c:v>
              </c:pt>
              <c:pt idx="13">
                <c:v>100.53096491487338</c:v>
              </c:pt>
              <c:pt idx="14">
                <c:v>103.67255756846318</c:v>
              </c:pt>
              <c:pt idx="15">
                <c:v>106.81415022205297</c:v>
              </c:pt>
              <c:pt idx="16">
                <c:v>109.95574287564276</c:v>
              </c:pt>
              <c:pt idx="17">
                <c:v>113.09733552923255</c:v>
              </c:pt>
              <c:pt idx="18">
                <c:v>116.23892818282235</c:v>
              </c:pt>
              <c:pt idx="19">
                <c:v>119.38052083641213</c:v>
              </c:pt>
              <c:pt idx="20">
                <c:v>122.52211349000193</c:v>
              </c:pt>
              <c:pt idx="21">
                <c:v>125.66370614359172</c:v>
              </c:pt>
              <c:pt idx="22">
                <c:v>128.80529879718151</c:v>
              </c:pt>
              <c:pt idx="23">
                <c:v>131.94689145077132</c:v>
              </c:pt>
              <c:pt idx="24">
                <c:v>135.0884841043611</c:v>
              </c:pt>
              <c:pt idx="25">
                <c:v>138.23007675795088</c:v>
              </c:pt>
              <c:pt idx="26">
                <c:v>141.37166941154069</c:v>
              </c:pt>
              <c:pt idx="27">
                <c:v>144.51326206513048</c:v>
              </c:pt>
              <c:pt idx="28">
                <c:v>147.65485471872029</c:v>
              </c:pt>
              <c:pt idx="29">
                <c:v>150.79644737231007</c:v>
              </c:pt>
              <c:pt idx="30">
                <c:v>153.93804002589985</c:v>
              </c:pt>
              <c:pt idx="31">
                <c:v>157.07963267948966</c:v>
              </c:pt>
              <c:pt idx="32">
                <c:v>160.22122533307945</c:v>
              </c:pt>
              <c:pt idx="33">
                <c:v>163.36281798666926</c:v>
              </c:pt>
              <c:pt idx="34">
                <c:v>166.50441064025904</c:v>
              </c:pt>
              <c:pt idx="35">
                <c:v>169.64600329384882</c:v>
              </c:pt>
              <c:pt idx="36">
                <c:v>172.78759594743863</c:v>
              </c:pt>
              <c:pt idx="37">
                <c:v>175.92918860102841</c:v>
              </c:pt>
              <c:pt idx="38">
                <c:v>179.0707812546182</c:v>
              </c:pt>
              <c:pt idx="39">
                <c:v>182.21237390820801</c:v>
              </c:pt>
              <c:pt idx="40">
                <c:v>185.35396656179779</c:v>
              </c:pt>
              <c:pt idx="41">
                <c:v>188.49555921538757</c:v>
              </c:pt>
              <c:pt idx="42">
                <c:v>191.63715186897738</c:v>
              </c:pt>
              <c:pt idx="43">
                <c:v>194.77874452256717</c:v>
              </c:pt>
              <c:pt idx="44">
                <c:v>197.92033717615698</c:v>
              </c:pt>
              <c:pt idx="45">
                <c:v>201.06192982974676</c:v>
              </c:pt>
              <c:pt idx="46">
                <c:v>204.20352248333654</c:v>
              </c:pt>
              <c:pt idx="47">
                <c:v>207.34511513692635</c:v>
              </c:pt>
              <c:pt idx="48">
                <c:v>210.48670779051614</c:v>
              </c:pt>
              <c:pt idx="49">
                <c:v>213.62830044410595</c:v>
              </c:pt>
              <c:pt idx="50">
                <c:v>216.76989309769573</c:v>
              </c:pt>
              <c:pt idx="51">
                <c:v>219.91148575128551</c:v>
              </c:pt>
              <c:pt idx="52">
                <c:v>223.05307840487532</c:v>
              </c:pt>
              <c:pt idx="53">
                <c:v>226.1946710584651</c:v>
              </c:pt>
              <c:pt idx="54">
                <c:v>229.33626371205489</c:v>
              </c:pt>
              <c:pt idx="55">
                <c:v>232.4778563656447</c:v>
              </c:pt>
              <c:pt idx="56">
                <c:v>235.61944901923448</c:v>
              </c:pt>
              <c:pt idx="57">
                <c:v>238.76104167282426</c:v>
              </c:pt>
              <c:pt idx="58">
                <c:v>241.90263432641407</c:v>
              </c:pt>
              <c:pt idx="59">
                <c:v>245.04422698000386</c:v>
              </c:pt>
              <c:pt idx="60">
                <c:v>248.18581963359367</c:v>
              </c:pt>
              <c:pt idx="61">
                <c:v>251.32741228718345</c:v>
              </c:pt>
              <c:pt idx="62">
                <c:v>254.46900494077323</c:v>
              </c:pt>
              <c:pt idx="63">
                <c:v>257.61059759436301</c:v>
              </c:pt>
              <c:pt idx="64">
                <c:v>260.75219024795285</c:v>
              </c:pt>
              <c:pt idx="65">
                <c:v>263.89378290154264</c:v>
              </c:pt>
              <c:pt idx="66">
                <c:v>267.03537555513242</c:v>
              </c:pt>
              <c:pt idx="67">
                <c:v>270.1769682087222</c:v>
              </c:pt>
              <c:pt idx="68">
                <c:v>273.31856086231198</c:v>
              </c:pt>
              <c:pt idx="69">
                <c:v>276.46015351590177</c:v>
              </c:pt>
              <c:pt idx="70">
                <c:v>279.60174616949161</c:v>
              </c:pt>
              <c:pt idx="71">
                <c:v>282.74333882308139</c:v>
              </c:pt>
              <c:pt idx="72">
                <c:v>285.88493147667117</c:v>
              </c:pt>
              <c:pt idx="73">
                <c:v>289.02652413026095</c:v>
              </c:pt>
              <c:pt idx="74">
                <c:v>292.16811678385073</c:v>
              </c:pt>
              <c:pt idx="75">
                <c:v>295.30970943744057</c:v>
              </c:pt>
              <c:pt idx="76">
                <c:v>298.45130209103036</c:v>
              </c:pt>
              <c:pt idx="77">
                <c:v>301.59289474462014</c:v>
              </c:pt>
              <c:pt idx="78">
                <c:v>304.73448739820992</c:v>
              </c:pt>
              <c:pt idx="79">
                <c:v>307.8760800517997</c:v>
              </c:pt>
              <c:pt idx="80">
                <c:v>311.01767270538954</c:v>
              </c:pt>
              <c:pt idx="81">
                <c:v>314.15926535897933</c:v>
              </c:pt>
              <c:pt idx="82">
                <c:v>317.30085801256911</c:v>
              </c:pt>
              <c:pt idx="83">
                <c:v>320.44245066615889</c:v>
              </c:pt>
              <c:pt idx="84">
                <c:v>323.58404331974867</c:v>
              </c:pt>
              <c:pt idx="85">
                <c:v>326.72563597333851</c:v>
              </c:pt>
              <c:pt idx="86">
                <c:v>329.86722862692829</c:v>
              </c:pt>
              <c:pt idx="87">
                <c:v>333.00882128051808</c:v>
              </c:pt>
              <c:pt idx="88">
                <c:v>336.15041393410786</c:v>
              </c:pt>
              <c:pt idx="89">
                <c:v>339.29200658769764</c:v>
              </c:pt>
              <c:pt idx="90">
                <c:v>342.43359924128742</c:v>
              </c:pt>
              <c:pt idx="91">
                <c:v>345.57519189487726</c:v>
              </c:pt>
              <c:pt idx="92">
                <c:v>348.71678454846705</c:v>
              </c:pt>
              <c:pt idx="93">
                <c:v>351.85837720205683</c:v>
              </c:pt>
              <c:pt idx="94">
                <c:v>354.99996985564661</c:v>
              </c:pt>
              <c:pt idx="95">
                <c:v>358.14156250923639</c:v>
              </c:pt>
              <c:pt idx="96">
                <c:v>361.28315516282623</c:v>
              </c:pt>
              <c:pt idx="97">
                <c:v>364.42474781641602</c:v>
              </c:pt>
              <c:pt idx="98">
                <c:v>367.5663404700058</c:v>
              </c:pt>
              <c:pt idx="99">
                <c:v>370.70793312359558</c:v>
              </c:pt>
              <c:pt idx="100">
                <c:v>373.84952577718536</c:v>
              </c:pt>
              <c:pt idx="101">
                <c:v>376.99111843077515</c:v>
              </c:pt>
              <c:pt idx="102">
                <c:v>380.13271108436498</c:v>
              </c:pt>
              <c:pt idx="103">
                <c:v>383.27430373795477</c:v>
              </c:pt>
              <c:pt idx="104">
                <c:v>386.41589639154455</c:v>
              </c:pt>
              <c:pt idx="105">
                <c:v>389.55748904513433</c:v>
              </c:pt>
              <c:pt idx="106">
                <c:v>392.69908169872411</c:v>
              </c:pt>
              <c:pt idx="107">
                <c:v>395.84067435231395</c:v>
              </c:pt>
              <c:pt idx="108">
                <c:v>398.98226700590374</c:v>
              </c:pt>
              <c:pt idx="109">
                <c:v>402.12385965949352</c:v>
              </c:pt>
              <c:pt idx="110">
                <c:v>405.2654523130833</c:v>
              </c:pt>
              <c:pt idx="111">
                <c:v>408.40704496667308</c:v>
              </c:pt>
              <c:pt idx="112">
                <c:v>411.54863762026292</c:v>
              </c:pt>
              <c:pt idx="113">
                <c:v>414.69023027385271</c:v>
              </c:pt>
              <c:pt idx="114">
                <c:v>417.83182292744249</c:v>
              </c:pt>
              <c:pt idx="115">
                <c:v>420.97341558103227</c:v>
              </c:pt>
              <c:pt idx="116">
                <c:v>424.11500823462205</c:v>
              </c:pt>
              <c:pt idx="117">
                <c:v>427.25660088821189</c:v>
              </c:pt>
              <c:pt idx="118">
                <c:v>430.39819354180167</c:v>
              </c:pt>
              <c:pt idx="119">
                <c:v>433.53978619539146</c:v>
              </c:pt>
              <c:pt idx="120">
                <c:v>436.68137884898124</c:v>
              </c:pt>
              <c:pt idx="121">
                <c:v>439.82297150257102</c:v>
              </c:pt>
              <c:pt idx="122">
                <c:v>442.9645641561608</c:v>
              </c:pt>
              <c:pt idx="123">
                <c:v>446.10615680975064</c:v>
              </c:pt>
              <c:pt idx="124">
                <c:v>449.24774946334043</c:v>
              </c:pt>
              <c:pt idx="125">
                <c:v>452.38934211693021</c:v>
              </c:pt>
              <c:pt idx="126">
                <c:v>455.53093477051999</c:v>
              </c:pt>
              <c:pt idx="127">
                <c:v>458.67252742410977</c:v>
              </c:pt>
              <c:pt idx="128">
                <c:v>461.81412007769961</c:v>
              </c:pt>
              <c:pt idx="129">
                <c:v>464.9557127312894</c:v>
              </c:pt>
              <c:pt idx="130">
                <c:v>468.09730538487918</c:v>
              </c:pt>
              <c:pt idx="131">
                <c:v>471.23889803846896</c:v>
              </c:pt>
              <c:pt idx="132">
                <c:v>474.38049069205874</c:v>
              </c:pt>
              <c:pt idx="133">
                <c:v>477.52208334564853</c:v>
              </c:pt>
              <c:pt idx="134">
                <c:v>480.66367599923836</c:v>
              </c:pt>
              <c:pt idx="135">
                <c:v>483.80526865282815</c:v>
              </c:pt>
              <c:pt idx="136">
                <c:v>486.94686130641793</c:v>
              </c:pt>
              <c:pt idx="137">
                <c:v>490.08845396000771</c:v>
              </c:pt>
              <c:pt idx="138">
                <c:v>493.23004661359749</c:v>
              </c:pt>
              <c:pt idx="139">
                <c:v>496.37163926718733</c:v>
              </c:pt>
              <c:pt idx="140">
                <c:v>499.51323192077712</c:v>
              </c:pt>
              <c:pt idx="141">
                <c:v>502.6548245743669</c:v>
              </c:pt>
              <c:pt idx="142">
                <c:v>505.79641722795668</c:v>
              </c:pt>
              <c:pt idx="143">
                <c:v>508.93800988154646</c:v>
              </c:pt>
              <c:pt idx="144">
                <c:v>512.07960253513625</c:v>
              </c:pt>
              <c:pt idx="145">
                <c:v>515.22119518872603</c:v>
              </c:pt>
              <c:pt idx="146">
                <c:v>518.36278784231581</c:v>
              </c:pt>
              <c:pt idx="147">
                <c:v>521.50438049590571</c:v>
              </c:pt>
              <c:pt idx="148">
                <c:v>524.64597314949549</c:v>
              </c:pt>
              <c:pt idx="149">
                <c:v>527.78756580308527</c:v>
              </c:pt>
              <c:pt idx="150">
                <c:v>530.92915845667505</c:v>
              </c:pt>
              <c:pt idx="151">
                <c:v>534.07075111026484</c:v>
              </c:pt>
              <c:pt idx="152">
                <c:v>537.21234376385462</c:v>
              </c:pt>
              <c:pt idx="153">
                <c:v>540.3539364174444</c:v>
              </c:pt>
              <c:pt idx="154">
                <c:v>543.49552907103418</c:v>
              </c:pt>
              <c:pt idx="155">
                <c:v>546.63712172462397</c:v>
              </c:pt>
              <c:pt idx="156">
                <c:v>549.77871437821375</c:v>
              </c:pt>
              <c:pt idx="157">
                <c:v>552.92030703180353</c:v>
              </c:pt>
              <c:pt idx="158">
                <c:v>556.06189968539343</c:v>
              </c:pt>
              <c:pt idx="159">
                <c:v>559.20349233898321</c:v>
              </c:pt>
              <c:pt idx="160">
                <c:v>562.34508499257299</c:v>
              </c:pt>
            </c:numLit>
          </c:cat>
          <c:val>
            <c:numLit>
              <c:formatCode>General</c:formatCode>
              <c:ptCount val="161"/>
              <c:pt idx="0">
                <c:v>3.7320395596193317E-5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3.7320395596193317E-5</c:v>
              </c:pt>
              <c:pt idx="16">
                <c:v>1.8660197798096661E-4</c:v>
              </c:pt>
              <c:pt idx="17">
                <c:v>4.8516514275051315E-4</c:v>
              </c:pt>
              <c:pt idx="18">
                <c:v>1.3435342414629596E-3</c:v>
              </c:pt>
              <c:pt idx="19">
                <c:v>4.3291658891584251E-3</c:v>
              </c:pt>
              <c:pt idx="20">
                <c:v>9.628662063817876E-3</c:v>
              </c:pt>
              <c:pt idx="21">
                <c:v>1.6495614853517446E-2</c:v>
              </c:pt>
              <c:pt idx="22">
                <c:v>2.0190334017540584E-2</c:v>
              </c:pt>
              <c:pt idx="23">
                <c:v>2.6534801268893449E-2</c:v>
              </c:pt>
              <c:pt idx="24">
                <c:v>3.5790259376749393E-2</c:v>
              </c:pt>
              <c:pt idx="25">
                <c:v>3.5043851464825526E-2</c:v>
              </c:pt>
              <c:pt idx="26">
                <c:v>3.4969210673633143E-2</c:v>
              </c:pt>
              <c:pt idx="27">
                <c:v>4.1686881880947935E-2</c:v>
              </c:pt>
              <c:pt idx="28">
                <c:v>4.0567270013062137E-2</c:v>
              </c:pt>
              <c:pt idx="29">
                <c:v>3.9858182496734465E-2</c:v>
              </c:pt>
              <c:pt idx="30">
                <c:v>3.4782608695652174E-2</c:v>
              </c:pt>
              <c:pt idx="31">
                <c:v>3.3028550102631088E-2</c:v>
              </c:pt>
              <c:pt idx="32">
                <c:v>2.9259190147415563E-2</c:v>
              </c:pt>
              <c:pt idx="33">
                <c:v>3.18342974435529E-2</c:v>
              </c:pt>
              <c:pt idx="34">
                <c:v>2.9072588169434595E-2</c:v>
              </c:pt>
              <c:pt idx="35">
                <c:v>2.9483112520992723E-2</c:v>
              </c:pt>
              <c:pt idx="36">
                <c:v>2.6572121664489644E-2</c:v>
              </c:pt>
              <c:pt idx="37">
                <c:v>2.3549169621197984E-2</c:v>
              </c:pt>
              <c:pt idx="38">
                <c:v>2.2392237357715991E-2</c:v>
              </c:pt>
              <c:pt idx="39">
                <c:v>1.7839149094980408E-2</c:v>
              </c:pt>
              <c:pt idx="40">
                <c:v>1.7465945139018474E-2</c:v>
              </c:pt>
              <c:pt idx="41">
                <c:v>1.4592274678111588E-2</c:v>
              </c:pt>
              <c:pt idx="42">
                <c:v>1.4554954282515395E-2</c:v>
              </c:pt>
              <c:pt idx="43">
                <c:v>1.1681283821608509E-2</c:v>
              </c:pt>
              <c:pt idx="44">
                <c:v>9.7406232506064561E-3</c:v>
              </c:pt>
              <c:pt idx="45">
                <c:v>7.8372830752005979E-3</c:v>
              </c:pt>
              <c:pt idx="46">
                <c:v>7.0908751632767306E-3</c:v>
              </c:pt>
              <c:pt idx="47">
                <c:v>4.7770106363127446E-3</c:v>
              </c:pt>
              <c:pt idx="48">
                <c:v>3.918641537600299E-3</c:v>
              </c:pt>
              <c:pt idx="49">
                <c:v>4.1798843067736517E-3</c:v>
              </c:pt>
              <c:pt idx="50">
                <c:v>3.7320395596193321E-3</c:v>
              </c:pt>
              <c:pt idx="51">
                <c:v>2.8736704609068856E-3</c:v>
              </c:pt>
              <c:pt idx="52">
                <c:v>2.2392237357715993E-3</c:v>
              </c:pt>
              <c:pt idx="53">
                <c:v>1.4554954282515395E-3</c:v>
              </c:pt>
              <c:pt idx="54">
                <c:v>9.7033028550102629E-4</c:v>
              </c:pt>
              <c:pt idx="55">
                <c:v>7.8372830752005968E-4</c:v>
              </c:pt>
              <c:pt idx="56">
                <c:v>9.7033028550102629E-4</c:v>
              </c:pt>
              <c:pt idx="57">
                <c:v>3.358835603657399E-4</c:v>
              </c:pt>
              <c:pt idx="58">
                <c:v>5.2248553834670646E-4</c:v>
              </c:pt>
              <c:pt idx="59">
                <c:v>4.1052435155812652E-4</c:v>
              </c:pt>
              <c:pt idx="60">
                <c:v>2.9856316476954654E-4</c:v>
              </c:pt>
              <c:pt idx="61">
                <c:v>2.6124276917335323E-4</c:v>
              </c:pt>
              <c:pt idx="62">
                <c:v>1.1196118678857996E-4</c:v>
              </c:pt>
              <c:pt idx="63">
                <c:v>1.1196118678857996E-4</c:v>
              </c:pt>
              <c:pt idx="64">
                <c:v>7.4640791192386635E-5</c:v>
              </c:pt>
              <c:pt idx="65">
                <c:v>1.1196118678857996E-4</c:v>
              </c:pt>
              <c:pt idx="66">
                <c:v>1.8660197798096661E-4</c:v>
              </c:pt>
              <c:pt idx="67">
                <c:v>1.1196118678857996E-4</c:v>
              </c:pt>
              <c:pt idx="68">
                <c:v>1.4928158238477327E-4</c:v>
              </c:pt>
              <c:pt idx="69">
                <c:v>7.4640791192386635E-5</c:v>
              </c:pt>
              <c:pt idx="70">
                <c:v>7.4640791192386635E-5</c:v>
              </c:pt>
              <c:pt idx="71">
                <c:v>7.4640791192386635E-5</c:v>
              </c:pt>
              <c:pt idx="72">
                <c:v>1.4928158238477327E-4</c:v>
              </c:pt>
              <c:pt idx="73">
                <c:v>1.1196118678857996E-4</c:v>
              </c:pt>
              <c:pt idx="74">
                <c:v>0</c:v>
              </c:pt>
              <c:pt idx="75">
                <c:v>3.7320395596193317E-5</c:v>
              </c:pt>
              <c:pt idx="76">
                <c:v>3.7320395596193317E-5</c:v>
              </c:pt>
              <c:pt idx="77">
                <c:v>7.4640791192386635E-5</c:v>
              </c:pt>
              <c:pt idx="78">
                <c:v>3.7320395596193317E-5</c:v>
              </c:pt>
              <c:pt idx="79">
                <c:v>3.7320395596193317E-5</c:v>
              </c:pt>
              <c:pt idx="80">
                <c:v>0</c:v>
              </c:pt>
              <c:pt idx="81">
                <c:v>0</c:v>
              </c:pt>
              <c:pt idx="82">
                <c:v>3.7320395596193317E-5</c:v>
              </c:pt>
              <c:pt idx="83">
                <c:v>3.7320395596193317E-5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3.7320395596193317E-5</c:v>
              </c:pt>
              <c:pt idx="88">
                <c:v>3.7320395596193317E-5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3.7320395596193317E-5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3.7320395596193317E-5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3.7320395596193317E-5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B70-430D-851E-196ECEA3FCCC}"/>
            </c:ext>
          </c:extLst>
        </c:ser>
        <c:ser>
          <c:idx val="1"/>
          <c:order val="1"/>
          <c:tx>
            <c:v>Biphasic Split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59.690260418206066</c:v>
              </c:pt>
              <c:pt idx="1">
                <c:v>62.831853071795862</c:v>
              </c:pt>
              <c:pt idx="2">
                <c:v>65.973445725385659</c:v>
              </c:pt>
              <c:pt idx="3">
                <c:v>69.115038378975441</c:v>
              </c:pt>
              <c:pt idx="4">
                <c:v>72.256631032565238</c:v>
              </c:pt>
              <c:pt idx="5">
                <c:v>75.398223686155035</c:v>
              </c:pt>
              <c:pt idx="6">
                <c:v>78.539816339744831</c:v>
              </c:pt>
              <c:pt idx="7">
                <c:v>81.681408993334628</c:v>
              </c:pt>
              <c:pt idx="8">
                <c:v>84.823001646924411</c:v>
              </c:pt>
              <c:pt idx="9">
                <c:v>87.964594300514207</c:v>
              </c:pt>
              <c:pt idx="10">
                <c:v>91.106186954104004</c:v>
              </c:pt>
              <c:pt idx="11">
                <c:v>94.247779607693786</c:v>
              </c:pt>
              <c:pt idx="12">
                <c:v>97.389372261283583</c:v>
              </c:pt>
              <c:pt idx="13">
                <c:v>100.53096491487338</c:v>
              </c:pt>
              <c:pt idx="14">
                <c:v>103.67255756846318</c:v>
              </c:pt>
              <c:pt idx="15">
                <c:v>106.81415022205297</c:v>
              </c:pt>
              <c:pt idx="16">
                <c:v>109.95574287564276</c:v>
              </c:pt>
              <c:pt idx="17">
                <c:v>113.09733552923255</c:v>
              </c:pt>
              <c:pt idx="18">
                <c:v>116.23892818282235</c:v>
              </c:pt>
              <c:pt idx="19">
                <c:v>119.38052083641213</c:v>
              </c:pt>
              <c:pt idx="20">
                <c:v>122.52211349000193</c:v>
              </c:pt>
              <c:pt idx="21">
                <c:v>125.66370614359172</c:v>
              </c:pt>
              <c:pt idx="22">
                <c:v>128.80529879718151</c:v>
              </c:pt>
              <c:pt idx="23">
                <c:v>131.94689145077132</c:v>
              </c:pt>
              <c:pt idx="24">
                <c:v>135.0884841043611</c:v>
              </c:pt>
              <c:pt idx="25">
                <c:v>138.23007675795088</c:v>
              </c:pt>
              <c:pt idx="26">
                <c:v>141.37166941154069</c:v>
              </c:pt>
              <c:pt idx="27">
                <c:v>144.51326206513048</c:v>
              </c:pt>
              <c:pt idx="28">
                <c:v>147.65485471872029</c:v>
              </c:pt>
              <c:pt idx="29">
                <c:v>150.79644737231007</c:v>
              </c:pt>
              <c:pt idx="30">
                <c:v>153.93804002589985</c:v>
              </c:pt>
              <c:pt idx="31">
                <c:v>157.07963267948966</c:v>
              </c:pt>
              <c:pt idx="32">
                <c:v>160.22122533307945</c:v>
              </c:pt>
              <c:pt idx="33">
                <c:v>163.36281798666926</c:v>
              </c:pt>
              <c:pt idx="34">
                <c:v>166.50441064025904</c:v>
              </c:pt>
              <c:pt idx="35">
                <c:v>169.64600329384882</c:v>
              </c:pt>
              <c:pt idx="36">
                <c:v>172.78759594743863</c:v>
              </c:pt>
              <c:pt idx="37">
                <c:v>175.92918860102841</c:v>
              </c:pt>
              <c:pt idx="38">
                <c:v>179.0707812546182</c:v>
              </c:pt>
              <c:pt idx="39">
                <c:v>182.21237390820801</c:v>
              </c:pt>
              <c:pt idx="40">
                <c:v>185.35396656179779</c:v>
              </c:pt>
              <c:pt idx="41">
                <c:v>188.49555921538757</c:v>
              </c:pt>
              <c:pt idx="42">
                <c:v>191.63715186897738</c:v>
              </c:pt>
              <c:pt idx="43">
                <c:v>194.77874452256717</c:v>
              </c:pt>
              <c:pt idx="44">
                <c:v>197.92033717615698</c:v>
              </c:pt>
              <c:pt idx="45">
                <c:v>201.06192982974676</c:v>
              </c:pt>
              <c:pt idx="46">
                <c:v>204.20352248333654</c:v>
              </c:pt>
              <c:pt idx="47">
                <c:v>207.34511513692635</c:v>
              </c:pt>
              <c:pt idx="48">
                <c:v>210.48670779051614</c:v>
              </c:pt>
              <c:pt idx="49">
                <c:v>213.62830044410595</c:v>
              </c:pt>
              <c:pt idx="50">
                <c:v>216.76989309769573</c:v>
              </c:pt>
              <c:pt idx="51">
                <c:v>219.91148575128551</c:v>
              </c:pt>
              <c:pt idx="52">
                <c:v>223.05307840487532</c:v>
              </c:pt>
              <c:pt idx="53">
                <c:v>226.1946710584651</c:v>
              </c:pt>
              <c:pt idx="54">
                <c:v>229.33626371205489</c:v>
              </c:pt>
              <c:pt idx="55">
                <c:v>232.4778563656447</c:v>
              </c:pt>
              <c:pt idx="56">
                <c:v>235.61944901923448</c:v>
              </c:pt>
              <c:pt idx="57">
                <c:v>238.76104167282426</c:v>
              </c:pt>
              <c:pt idx="58">
                <c:v>241.90263432641407</c:v>
              </c:pt>
              <c:pt idx="59">
                <c:v>245.04422698000386</c:v>
              </c:pt>
              <c:pt idx="60">
                <c:v>248.18581963359367</c:v>
              </c:pt>
              <c:pt idx="61">
                <c:v>251.32741228718345</c:v>
              </c:pt>
              <c:pt idx="62">
                <c:v>254.46900494077323</c:v>
              </c:pt>
              <c:pt idx="63">
                <c:v>257.61059759436301</c:v>
              </c:pt>
              <c:pt idx="64">
                <c:v>260.75219024795285</c:v>
              </c:pt>
              <c:pt idx="65">
                <c:v>263.89378290154264</c:v>
              </c:pt>
              <c:pt idx="66">
                <c:v>267.03537555513242</c:v>
              </c:pt>
              <c:pt idx="67">
                <c:v>270.1769682087222</c:v>
              </c:pt>
              <c:pt idx="68">
                <c:v>273.31856086231198</c:v>
              </c:pt>
              <c:pt idx="69">
                <c:v>276.46015351590177</c:v>
              </c:pt>
              <c:pt idx="70">
                <c:v>279.60174616949161</c:v>
              </c:pt>
              <c:pt idx="71">
                <c:v>282.74333882308139</c:v>
              </c:pt>
              <c:pt idx="72">
                <c:v>285.88493147667117</c:v>
              </c:pt>
              <c:pt idx="73">
                <c:v>289.02652413026095</c:v>
              </c:pt>
              <c:pt idx="74">
                <c:v>292.16811678385073</c:v>
              </c:pt>
              <c:pt idx="75">
                <c:v>295.30970943744057</c:v>
              </c:pt>
              <c:pt idx="76">
                <c:v>298.45130209103036</c:v>
              </c:pt>
              <c:pt idx="77">
                <c:v>301.59289474462014</c:v>
              </c:pt>
              <c:pt idx="78">
                <c:v>304.73448739820992</c:v>
              </c:pt>
              <c:pt idx="79">
                <c:v>307.8760800517997</c:v>
              </c:pt>
              <c:pt idx="80">
                <c:v>311.01767270538954</c:v>
              </c:pt>
              <c:pt idx="81">
                <c:v>314.15926535897933</c:v>
              </c:pt>
              <c:pt idx="82">
                <c:v>317.30085801256911</c:v>
              </c:pt>
              <c:pt idx="83">
                <c:v>320.44245066615889</c:v>
              </c:pt>
              <c:pt idx="84">
                <c:v>323.58404331974867</c:v>
              </c:pt>
              <c:pt idx="85">
                <c:v>326.72563597333851</c:v>
              </c:pt>
              <c:pt idx="86">
                <c:v>329.86722862692829</c:v>
              </c:pt>
              <c:pt idx="87">
                <c:v>333.00882128051808</c:v>
              </c:pt>
              <c:pt idx="88">
                <c:v>336.15041393410786</c:v>
              </c:pt>
              <c:pt idx="89">
                <c:v>339.29200658769764</c:v>
              </c:pt>
              <c:pt idx="90">
                <c:v>342.43359924128742</c:v>
              </c:pt>
              <c:pt idx="91">
                <c:v>345.57519189487726</c:v>
              </c:pt>
              <c:pt idx="92">
                <c:v>348.71678454846705</c:v>
              </c:pt>
              <c:pt idx="93">
                <c:v>351.85837720205683</c:v>
              </c:pt>
              <c:pt idx="94">
                <c:v>354.99996985564661</c:v>
              </c:pt>
              <c:pt idx="95">
                <c:v>358.14156250923639</c:v>
              </c:pt>
              <c:pt idx="96">
                <c:v>361.28315516282623</c:v>
              </c:pt>
              <c:pt idx="97">
                <c:v>364.42474781641602</c:v>
              </c:pt>
              <c:pt idx="98">
                <c:v>367.5663404700058</c:v>
              </c:pt>
              <c:pt idx="99">
                <c:v>370.70793312359558</c:v>
              </c:pt>
              <c:pt idx="100">
                <c:v>373.84952577718536</c:v>
              </c:pt>
              <c:pt idx="101">
                <c:v>376.99111843077515</c:v>
              </c:pt>
              <c:pt idx="102">
                <c:v>380.13271108436498</c:v>
              </c:pt>
              <c:pt idx="103">
                <c:v>383.27430373795477</c:v>
              </c:pt>
              <c:pt idx="104">
                <c:v>386.41589639154455</c:v>
              </c:pt>
              <c:pt idx="105">
                <c:v>389.55748904513433</c:v>
              </c:pt>
              <c:pt idx="106">
                <c:v>392.69908169872411</c:v>
              </c:pt>
              <c:pt idx="107">
                <c:v>395.84067435231395</c:v>
              </c:pt>
              <c:pt idx="108">
                <c:v>398.98226700590374</c:v>
              </c:pt>
              <c:pt idx="109">
                <c:v>402.12385965949352</c:v>
              </c:pt>
              <c:pt idx="110">
                <c:v>405.2654523130833</c:v>
              </c:pt>
              <c:pt idx="111">
                <c:v>408.40704496667308</c:v>
              </c:pt>
              <c:pt idx="112">
                <c:v>411.54863762026292</c:v>
              </c:pt>
              <c:pt idx="113">
                <c:v>414.69023027385271</c:v>
              </c:pt>
              <c:pt idx="114">
                <c:v>417.83182292744249</c:v>
              </c:pt>
              <c:pt idx="115">
                <c:v>420.97341558103227</c:v>
              </c:pt>
              <c:pt idx="116">
                <c:v>424.11500823462205</c:v>
              </c:pt>
              <c:pt idx="117">
                <c:v>427.25660088821189</c:v>
              </c:pt>
              <c:pt idx="118">
                <c:v>430.39819354180167</c:v>
              </c:pt>
              <c:pt idx="119">
                <c:v>433.53978619539146</c:v>
              </c:pt>
              <c:pt idx="120">
                <c:v>436.68137884898124</c:v>
              </c:pt>
              <c:pt idx="121">
                <c:v>439.82297150257102</c:v>
              </c:pt>
              <c:pt idx="122">
                <c:v>442.9645641561608</c:v>
              </c:pt>
              <c:pt idx="123">
                <c:v>446.10615680975064</c:v>
              </c:pt>
              <c:pt idx="124">
                <c:v>449.24774946334043</c:v>
              </c:pt>
              <c:pt idx="125">
                <c:v>452.38934211693021</c:v>
              </c:pt>
              <c:pt idx="126">
                <c:v>455.53093477051999</c:v>
              </c:pt>
              <c:pt idx="127">
                <c:v>458.67252742410977</c:v>
              </c:pt>
              <c:pt idx="128">
                <c:v>461.81412007769961</c:v>
              </c:pt>
              <c:pt idx="129">
                <c:v>464.9557127312894</c:v>
              </c:pt>
              <c:pt idx="130">
                <c:v>468.09730538487918</c:v>
              </c:pt>
              <c:pt idx="131">
                <c:v>471.23889803846896</c:v>
              </c:pt>
              <c:pt idx="132">
                <c:v>474.38049069205874</c:v>
              </c:pt>
              <c:pt idx="133">
                <c:v>477.52208334564853</c:v>
              </c:pt>
              <c:pt idx="134">
                <c:v>480.66367599923836</c:v>
              </c:pt>
              <c:pt idx="135">
                <c:v>483.80526865282815</c:v>
              </c:pt>
              <c:pt idx="136">
                <c:v>486.94686130641793</c:v>
              </c:pt>
              <c:pt idx="137">
                <c:v>490.08845396000771</c:v>
              </c:pt>
              <c:pt idx="138">
                <c:v>493.23004661359749</c:v>
              </c:pt>
              <c:pt idx="139">
                <c:v>496.37163926718733</c:v>
              </c:pt>
              <c:pt idx="140">
                <c:v>499.51323192077712</c:v>
              </c:pt>
              <c:pt idx="141">
                <c:v>502.6548245743669</c:v>
              </c:pt>
              <c:pt idx="142">
                <c:v>505.79641722795668</c:v>
              </c:pt>
              <c:pt idx="143">
                <c:v>508.93800988154646</c:v>
              </c:pt>
              <c:pt idx="144">
                <c:v>512.07960253513625</c:v>
              </c:pt>
              <c:pt idx="145">
                <c:v>515.22119518872603</c:v>
              </c:pt>
              <c:pt idx="146">
                <c:v>518.36278784231581</c:v>
              </c:pt>
              <c:pt idx="147">
                <c:v>521.50438049590571</c:v>
              </c:pt>
              <c:pt idx="148">
                <c:v>524.64597314949549</c:v>
              </c:pt>
              <c:pt idx="149">
                <c:v>527.78756580308527</c:v>
              </c:pt>
              <c:pt idx="150">
                <c:v>530.92915845667505</c:v>
              </c:pt>
              <c:pt idx="151">
                <c:v>534.07075111026484</c:v>
              </c:pt>
              <c:pt idx="152">
                <c:v>537.21234376385462</c:v>
              </c:pt>
              <c:pt idx="153">
                <c:v>540.3539364174444</c:v>
              </c:pt>
              <c:pt idx="154">
                <c:v>543.49552907103418</c:v>
              </c:pt>
              <c:pt idx="155">
                <c:v>546.63712172462397</c:v>
              </c:pt>
              <c:pt idx="156">
                <c:v>549.77871437821375</c:v>
              </c:pt>
              <c:pt idx="157">
                <c:v>552.92030703180353</c:v>
              </c:pt>
              <c:pt idx="158">
                <c:v>556.06189968539343</c:v>
              </c:pt>
              <c:pt idx="159">
                <c:v>559.20349233898321</c:v>
              </c:pt>
              <c:pt idx="160">
                <c:v>562.34508499257299</c:v>
              </c:pt>
            </c:numLit>
          </c:cat>
          <c:val>
            <c:numLit>
              <c:formatCode>General</c:formatCode>
              <c:ptCount val="16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3.7320395596193317E-5</c:v>
              </c:pt>
              <c:pt idx="26">
                <c:v>0</c:v>
              </c:pt>
              <c:pt idx="27">
                <c:v>0</c:v>
              </c:pt>
              <c:pt idx="28">
                <c:v>3.7320395596193317E-5</c:v>
              </c:pt>
              <c:pt idx="29">
                <c:v>3.7320395596193317E-5</c:v>
              </c:pt>
              <c:pt idx="30">
                <c:v>0</c:v>
              </c:pt>
              <c:pt idx="31">
                <c:v>7.4640791192386635E-5</c:v>
              </c:pt>
              <c:pt idx="32">
                <c:v>3.7320395596193317E-5</c:v>
              </c:pt>
              <c:pt idx="33">
                <c:v>7.4640791192386635E-5</c:v>
              </c:pt>
              <c:pt idx="34">
                <c:v>1.1196118678857996E-4</c:v>
              </c:pt>
              <c:pt idx="35">
                <c:v>2.2392237357715992E-4</c:v>
              </c:pt>
              <c:pt idx="36">
                <c:v>2.6124276917335323E-4</c:v>
              </c:pt>
              <c:pt idx="37">
                <c:v>2.2392237357715992E-4</c:v>
              </c:pt>
              <c:pt idx="38">
                <c:v>3.358835603657399E-4</c:v>
              </c:pt>
              <c:pt idx="39">
                <c:v>5.5980593394289982E-4</c:v>
              </c:pt>
              <c:pt idx="40">
                <c:v>6.3444672513528644E-4</c:v>
              </c:pt>
              <c:pt idx="41">
                <c:v>5.2248553834670646E-4</c:v>
              </c:pt>
              <c:pt idx="42">
                <c:v>7.0908751632767306E-4</c:v>
              </c:pt>
              <c:pt idx="43">
                <c:v>8.2104870311625305E-4</c:v>
              </c:pt>
              <c:pt idx="44">
                <c:v>5.9712632953909308E-4</c:v>
              </c:pt>
              <c:pt idx="45">
                <c:v>1.0076506810972195E-3</c:v>
              </c:pt>
              <c:pt idx="46">
                <c:v>6.3444672513528644E-4</c:v>
              </c:pt>
              <c:pt idx="47">
                <c:v>6.7176712073147981E-4</c:v>
              </c:pt>
              <c:pt idx="48">
                <c:v>7.0908751632767306E-4</c:v>
              </c:pt>
              <c:pt idx="49">
                <c:v>4.4784474715431984E-4</c:v>
              </c:pt>
              <c:pt idx="50">
                <c:v>7.8372830752005968E-4</c:v>
              </c:pt>
              <c:pt idx="51">
                <c:v>5.5980593394289982E-4</c:v>
              </c:pt>
              <c:pt idx="52">
                <c:v>3.7320395596193321E-4</c:v>
              </c:pt>
              <c:pt idx="53">
                <c:v>2.9856316476954654E-4</c:v>
              </c:pt>
              <c:pt idx="54">
                <c:v>3.7320395596193321E-4</c:v>
              </c:pt>
              <c:pt idx="55">
                <c:v>1.1196118678857996E-4</c:v>
              </c:pt>
              <c:pt idx="56">
                <c:v>2.6124276917335323E-4</c:v>
              </c:pt>
              <c:pt idx="57">
                <c:v>2.2392237357715992E-4</c:v>
              </c:pt>
              <c:pt idx="58">
                <c:v>1.4928158238477327E-4</c:v>
              </c:pt>
              <c:pt idx="59">
                <c:v>0</c:v>
              </c:pt>
              <c:pt idx="60">
                <c:v>7.4640791192386635E-5</c:v>
              </c:pt>
              <c:pt idx="61">
                <c:v>7.4640791192386635E-5</c:v>
              </c:pt>
              <c:pt idx="62">
                <c:v>1.1196118678857996E-4</c:v>
              </c:pt>
              <c:pt idx="63">
                <c:v>7.4640791192386635E-5</c:v>
              </c:pt>
              <c:pt idx="64">
                <c:v>0</c:v>
              </c:pt>
              <c:pt idx="65">
                <c:v>0</c:v>
              </c:pt>
              <c:pt idx="66">
                <c:v>3.7320395596193317E-5</c:v>
              </c:pt>
              <c:pt idx="67">
                <c:v>0</c:v>
              </c:pt>
              <c:pt idx="68">
                <c:v>7.4640791192386635E-5</c:v>
              </c:pt>
              <c:pt idx="69">
                <c:v>3.7320395596193317E-5</c:v>
              </c:pt>
              <c:pt idx="70">
                <c:v>0</c:v>
              </c:pt>
              <c:pt idx="71">
                <c:v>3.7320395596193317E-5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3.7320395596193317E-5</c:v>
              </c:pt>
              <c:pt idx="76">
                <c:v>3.7320395596193317E-5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3.7320395596193317E-5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3.7320395596193317E-5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B70-430D-851E-196ECEA3FCCC}"/>
            </c:ext>
          </c:extLst>
        </c:ser>
        <c:ser>
          <c:idx val="2"/>
          <c:order val="2"/>
          <c:tx>
            <c:v>Biphasic Dense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59.690260418206066</c:v>
              </c:pt>
              <c:pt idx="1">
                <c:v>62.831853071795862</c:v>
              </c:pt>
              <c:pt idx="2">
                <c:v>65.973445725385659</c:v>
              </c:pt>
              <c:pt idx="3">
                <c:v>69.115038378975441</c:v>
              </c:pt>
              <c:pt idx="4">
                <c:v>72.256631032565238</c:v>
              </c:pt>
              <c:pt idx="5">
                <c:v>75.398223686155035</c:v>
              </c:pt>
              <c:pt idx="6">
                <c:v>78.539816339744831</c:v>
              </c:pt>
              <c:pt idx="7">
                <c:v>81.681408993334628</c:v>
              </c:pt>
              <c:pt idx="8">
                <c:v>84.823001646924411</c:v>
              </c:pt>
              <c:pt idx="9">
                <c:v>87.964594300514207</c:v>
              </c:pt>
              <c:pt idx="10">
                <c:v>91.106186954104004</c:v>
              </c:pt>
              <c:pt idx="11">
                <c:v>94.247779607693786</c:v>
              </c:pt>
              <c:pt idx="12">
                <c:v>97.389372261283583</c:v>
              </c:pt>
              <c:pt idx="13">
                <c:v>100.53096491487338</c:v>
              </c:pt>
              <c:pt idx="14">
                <c:v>103.67255756846318</c:v>
              </c:pt>
              <c:pt idx="15">
                <c:v>106.81415022205297</c:v>
              </c:pt>
              <c:pt idx="16">
                <c:v>109.95574287564276</c:v>
              </c:pt>
              <c:pt idx="17">
                <c:v>113.09733552923255</c:v>
              </c:pt>
              <c:pt idx="18">
                <c:v>116.23892818282235</c:v>
              </c:pt>
              <c:pt idx="19">
                <c:v>119.38052083641213</c:v>
              </c:pt>
              <c:pt idx="20">
                <c:v>122.52211349000193</c:v>
              </c:pt>
              <c:pt idx="21">
                <c:v>125.66370614359172</c:v>
              </c:pt>
              <c:pt idx="22">
                <c:v>128.80529879718151</c:v>
              </c:pt>
              <c:pt idx="23">
                <c:v>131.94689145077132</c:v>
              </c:pt>
              <c:pt idx="24">
                <c:v>135.0884841043611</c:v>
              </c:pt>
              <c:pt idx="25">
                <c:v>138.23007675795088</c:v>
              </c:pt>
              <c:pt idx="26">
                <c:v>141.37166941154069</c:v>
              </c:pt>
              <c:pt idx="27">
                <c:v>144.51326206513048</c:v>
              </c:pt>
              <c:pt idx="28">
                <c:v>147.65485471872029</c:v>
              </c:pt>
              <c:pt idx="29">
                <c:v>150.79644737231007</c:v>
              </c:pt>
              <c:pt idx="30">
                <c:v>153.93804002589985</c:v>
              </c:pt>
              <c:pt idx="31">
                <c:v>157.07963267948966</c:v>
              </c:pt>
              <c:pt idx="32">
                <c:v>160.22122533307945</c:v>
              </c:pt>
              <c:pt idx="33">
                <c:v>163.36281798666926</c:v>
              </c:pt>
              <c:pt idx="34">
                <c:v>166.50441064025904</c:v>
              </c:pt>
              <c:pt idx="35">
                <c:v>169.64600329384882</c:v>
              </c:pt>
              <c:pt idx="36">
                <c:v>172.78759594743863</c:v>
              </c:pt>
              <c:pt idx="37">
                <c:v>175.92918860102841</c:v>
              </c:pt>
              <c:pt idx="38">
                <c:v>179.0707812546182</c:v>
              </c:pt>
              <c:pt idx="39">
                <c:v>182.21237390820801</c:v>
              </c:pt>
              <c:pt idx="40">
                <c:v>185.35396656179779</c:v>
              </c:pt>
              <c:pt idx="41">
                <c:v>188.49555921538757</c:v>
              </c:pt>
              <c:pt idx="42">
                <c:v>191.63715186897738</c:v>
              </c:pt>
              <c:pt idx="43">
                <c:v>194.77874452256717</c:v>
              </c:pt>
              <c:pt idx="44">
                <c:v>197.92033717615698</c:v>
              </c:pt>
              <c:pt idx="45">
                <c:v>201.06192982974676</c:v>
              </c:pt>
              <c:pt idx="46">
                <c:v>204.20352248333654</c:v>
              </c:pt>
              <c:pt idx="47">
                <c:v>207.34511513692635</c:v>
              </c:pt>
              <c:pt idx="48">
                <c:v>210.48670779051614</c:v>
              </c:pt>
              <c:pt idx="49">
                <c:v>213.62830044410595</c:v>
              </c:pt>
              <c:pt idx="50">
                <c:v>216.76989309769573</c:v>
              </c:pt>
              <c:pt idx="51">
                <c:v>219.91148575128551</c:v>
              </c:pt>
              <c:pt idx="52">
                <c:v>223.05307840487532</c:v>
              </c:pt>
              <c:pt idx="53">
                <c:v>226.1946710584651</c:v>
              </c:pt>
              <c:pt idx="54">
                <c:v>229.33626371205489</c:v>
              </c:pt>
              <c:pt idx="55">
                <c:v>232.4778563656447</c:v>
              </c:pt>
              <c:pt idx="56">
                <c:v>235.61944901923448</c:v>
              </c:pt>
              <c:pt idx="57">
                <c:v>238.76104167282426</c:v>
              </c:pt>
              <c:pt idx="58">
                <c:v>241.90263432641407</c:v>
              </c:pt>
              <c:pt idx="59">
                <c:v>245.04422698000386</c:v>
              </c:pt>
              <c:pt idx="60">
                <c:v>248.18581963359367</c:v>
              </c:pt>
              <c:pt idx="61">
                <c:v>251.32741228718345</c:v>
              </c:pt>
              <c:pt idx="62">
                <c:v>254.46900494077323</c:v>
              </c:pt>
              <c:pt idx="63">
                <c:v>257.61059759436301</c:v>
              </c:pt>
              <c:pt idx="64">
                <c:v>260.75219024795285</c:v>
              </c:pt>
              <c:pt idx="65">
                <c:v>263.89378290154264</c:v>
              </c:pt>
              <c:pt idx="66">
                <c:v>267.03537555513242</c:v>
              </c:pt>
              <c:pt idx="67">
                <c:v>270.1769682087222</c:v>
              </c:pt>
              <c:pt idx="68">
                <c:v>273.31856086231198</c:v>
              </c:pt>
              <c:pt idx="69">
                <c:v>276.46015351590177</c:v>
              </c:pt>
              <c:pt idx="70">
                <c:v>279.60174616949161</c:v>
              </c:pt>
              <c:pt idx="71">
                <c:v>282.74333882308139</c:v>
              </c:pt>
              <c:pt idx="72">
                <c:v>285.88493147667117</c:v>
              </c:pt>
              <c:pt idx="73">
                <c:v>289.02652413026095</c:v>
              </c:pt>
              <c:pt idx="74">
                <c:v>292.16811678385073</c:v>
              </c:pt>
              <c:pt idx="75">
                <c:v>295.30970943744057</c:v>
              </c:pt>
              <c:pt idx="76">
                <c:v>298.45130209103036</c:v>
              </c:pt>
              <c:pt idx="77">
                <c:v>301.59289474462014</c:v>
              </c:pt>
              <c:pt idx="78">
                <c:v>304.73448739820992</c:v>
              </c:pt>
              <c:pt idx="79">
                <c:v>307.8760800517997</c:v>
              </c:pt>
              <c:pt idx="80">
                <c:v>311.01767270538954</c:v>
              </c:pt>
              <c:pt idx="81">
                <c:v>314.15926535897933</c:v>
              </c:pt>
              <c:pt idx="82">
                <c:v>317.30085801256911</c:v>
              </c:pt>
              <c:pt idx="83">
                <c:v>320.44245066615889</c:v>
              </c:pt>
              <c:pt idx="84">
                <c:v>323.58404331974867</c:v>
              </c:pt>
              <c:pt idx="85">
                <c:v>326.72563597333851</c:v>
              </c:pt>
              <c:pt idx="86">
                <c:v>329.86722862692829</c:v>
              </c:pt>
              <c:pt idx="87">
                <c:v>333.00882128051808</c:v>
              </c:pt>
              <c:pt idx="88">
                <c:v>336.15041393410786</c:v>
              </c:pt>
              <c:pt idx="89">
                <c:v>339.29200658769764</c:v>
              </c:pt>
              <c:pt idx="90">
                <c:v>342.43359924128742</c:v>
              </c:pt>
              <c:pt idx="91">
                <c:v>345.57519189487726</c:v>
              </c:pt>
              <c:pt idx="92">
                <c:v>348.71678454846705</c:v>
              </c:pt>
              <c:pt idx="93">
                <c:v>351.85837720205683</c:v>
              </c:pt>
              <c:pt idx="94">
                <c:v>354.99996985564661</c:v>
              </c:pt>
              <c:pt idx="95">
                <c:v>358.14156250923639</c:v>
              </c:pt>
              <c:pt idx="96">
                <c:v>361.28315516282623</c:v>
              </c:pt>
              <c:pt idx="97">
                <c:v>364.42474781641602</c:v>
              </c:pt>
              <c:pt idx="98">
                <c:v>367.5663404700058</c:v>
              </c:pt>
              <c:pt idx="99">
                <c:v>370.70793312359558</c:v>
              </c:pt>
              <c:pt idx="100">
                <c:v>373.84952577718536</c:v>
              </c:pt>
              <c:pt idx="101">
                <c:v>376.99111843077515</c:v>
              </c:pt>
              <c:pt idx="102">
                <c:v>380.13271108436498</c:v>
              </c:pt>
              <c:pt idx="103">
                <c:v>383.27430373795477</c:v>
              </c:pt>
              <c:pt idx="104">
                <c:v>386.41589639154455</c:v>
              </c:pt>
              <c:pt idx="105">
                <c:v>389.55748904513433</c:v>
              </c:pt>
              <c:pt idx="106">
                <c:v>392.69908169872411</c:v>
              </c:pt>
              <c:pt idx="107">
                <c:v>395.84067435231395</c:v>
              </c:pt>
              <c:pt idx="108">
                <c:v>398.98226700590374</c:v>
              </c:pt>
              <c:pt idx="109">
                <c:v>402.12385965949352</c:v>
              </c:pt>
              <c:pt idx="110">
                <c:v>405.2654523130833</c:v>
              </c:pt>
              <c:pt idx="111">
                <c:v>408.40704496667308</c:v>
              </c:pt>
              <c:pt idx="112">
                <c:v>411.54863762026292</c:v>
              </c:pt>
              <c:pt idx="113">
                <c:v>414.69023027385271</c:v>
              </c:pt>
              <c:pt idx="114">
                <c:v>417.83182292744249</c:v>
              </c:pt>
              <c:pt idx="115">
                <c:v>420.97341558103227</c:v>
              </c:pt>
              <c:pt idx="116">
                <c:v>424.11500823462205</c:v>
              </c:pt>
              <c:pt idx="117">
                <c:v>427.25660088821189</c:v>
              </c:pt>
              <c:pt idx="118">
                <c:v>430.39819354180167</c:v>
              </c:pt>
              <c:pt idx="119">
                <c:v>433.53978619539146</c:v>
              </c:pt>
              <c:pt idx="120">
                <c:v>436.68137884898124</c:v>
              </c:pt>
              <c:pt idx="121">
                <c:v>439.82297150257102</c:v>
              </c:pt>
              <c:pt idx="122">
                <c:v>442.9645641561608</c:v>
              </c:pt>
              <c:pt idx="123">
                <c:v>446.10615680975064</c:v>
              </c:pt>
              <c:pt idx="124">
                <c:v>449.24774946334043</c:v>
              </c:pt>
              <c:pt idx="125">
                <c:v>452.38934211693021</c:v>
              </c:pt>
              <c:pt idx="126">
                <c:v>455.53093477051999</c:v>
              </c:pt>
              <c:pt idx="127">
                <c:v>458.67252742410977</c:v>
              </c:pt>
              <c:pt idx="128">
                <c:v>461.81412007769961</c:v>
              </c:pt>
              <c:pt idx="129">
                <c:v>464.9557127312894</c:v>
              </c:pt>
              <c:pt idx="130">
                <c:v>468.09730538487918</c:v>
              </c:pt>
              <c:pt idx="131">
                <c:v>471.23889803846896</c:v>
              </c:pt>
              <c:pt idx="132">
                <c:v>474.38049069205874</c:v>
              </c:pt>
              <c:pt idx="133">
                <c:v>477.52208334564853</c:v>
              </c:pt>
              <c:pt idx="134">
                <c:v>480.66367599923836</c:v>
              </c:pt>
              <c:pt idx="135">
                <c:v>483.80526865282815</c:v>
              </c:pt>
              <c:pt idx="136">
                <c:v>486.94686130641793</c:v>
              </c:pt>
              <c:pt idx="137">
                <c:v>490.08845396000771</c:v>
              </c:pt>
              <c:pt idx="138">
                <c:v>493.23004661359749</c:v>
              </c:pt>
              <c:pt idx="139">
                <c:v>496.37163926718733</c:v>
              </c:pt>
              <c:pt idx="140">
                <c:v>499.51323192077712</c:v>
              </c:pt>
              <c:pt idx="141">
                <c:v>502.6548245743669</c:v>
              </c:pt>
              <c:pt idx="142">
                <c:v>505.79641722795668</c:v>
              </c:pt>
              <c:pt idx="143">
                <c:v>508.93800988154646</c:v>
              </c:pt>
              <c:pt idx="144">
                <c:v>512.07960253513625</c:v>
              </c:pt>
              <c:pt idx="145">
                <c:v>515.22119518872603</c:v>
              </c:pt>
              <c:pt idx="146">
                <c:v>518.36278784231581</c:v>
              </c:pt>
              <c:pt idx="147">
                <c:v>521.50438049590571</c:v>
              </c:pt>
              <c:pt idx="148">
                <c:v>524.64597314949549</c:v>
              </c:pt>
              <c:pt idx="149">
                <c:v>527.78756580308527</c:v>
              </c:pt>
              <c:pt idx="150">
                <c:v>530.92915845667505</c:v>
              </c:pt>
              <c:pt idx="151">
                <c:v>534.07075111026484</c:v>
              </c:pt>
              <c:pt idx="152">
                <c:v>537.21234376385462</c:v>
              </c:pt>
              <c:pt idx="153">
                <c:v>540.3539364174444</c:v>
              </c:pt>
              <c:pt idx="154">
                <c:v>543.49552907103418</c:v>
              </c:pt>
              <c:pt idx="155">
                <c:v>546.63712172462397</c:v>
              </c:pt>
              <c:pt idx="156">
                <c:v>549.77871437821375</c:v>
              </c:pt>
              <c:pt idx="157">
                <c:v>552.92030703180353</c:v>
              </c:pt>
              <c:pt idx="158">
                <c:v>556.06189968539343</c:v>
              </c:pt>
              <c:pt idx="159">
                <c:v>559.20349233898321</c:v>
              </c:pt>
              <c:pt idx="160">
                <c:v>562.34508499257299</c:v>
              </c:pt>
            </c:numLit>
          </c:cat>
          <c:val>
            <c:numLit>
              <c:formatCode>General</c:formatCode>
              <c:ptCount val="16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3.7320395596193317E-5</c:v>
              </c:pt>
              <c:pt idx="23">
                <c:v>3.7320395596193317E-5</c:v>
              </c:pt>
              <c:pt idx="24">
                <c:v>1.1196118678857996E-4</c:v>
              </c:pt>
              <c:pt idx="25">
                <c:v>2.2392237357715992E-4</c:v>
              </c:pt>
              <c:pt idx="26">
                <c:v>1.1196118678857996E-4</c:v>
              </c:pt>
              <c:pt idx="27">
                <c:v>0</c:v>
              </c:pt>
              <c:pt idx="28">
                <c:v>3.358835603657399E-4</c:v>
              </c:pt>
              <c:pt idx="29">
                <c:v>3.7320395596193321E-4</c:v>
              </c:pt>
              <c:pt idx="30">
                <c:v>4.4784474715431984E-4</c:v>
              </c:pt>
              <c:pt idx="31">
                <c:v>7.0908751632767306E-4</c:v>
              </c:pt>
              <c:pt idx="32">
                <c:v>9.7033028550102629E-4</c:v>
              </c:pt>
              <c:pt idx="33">
                <c:v>1.5674566150401194E-3</c:v>
              </c:pt>
              <c:pt idx="34">
                <c:v>1.8286993842134727E-3</c:v>
              </c:pt>
              <c:pt idx="35">
                <c:v>2.4258257137525657E-3</c:v>
              </c:pt>
              <c:pt idx="36">
                <c:v>3.2841948124650122E-3</c:v>
              </c:pt>
              <c:pt idx="37">
                <c:v>4.1052435155812649E-3</c:v>
              </c:pt>
              <c:pt idx="38">
                <c:v>4.1425639111774583E-3</c:v>
              </c:pt>
              <c:pt idx="39">
                <c:v>5.7846613174099646E-3</c:v>
              </c:pt>
              <c:pt idx="40">
                <c:v>7.5760403060272435E-3</c:v>
              </c:pt>
              <c:pt idx="41">
                <c:v>8.023885053181563E-3</c:v>
              </c:pt>
              <c:pt idx="42">
                <c:v>9.8525844373950362E-3</c:v>
              </c:pt>
              <c:pt idx="43">
                <c:v>9.2554581078559441E-3</c:v>
              </c:pt>
              <c:pt idx="44">
                <c:v>1.0860235118492255E-2</c:v>
              </c:pt>
              <c:pt idx="45">
                <c:v>1.1196118678857996E-2</c:v>
              </c:pt>
              <c:pt idx="46">
                <c:v>1.1345400261242769E-2</c:v>
              </c:pt>
              <c:pt idx="47">
                <c:v>1.2800895689494309E-2</c:v>
              </c:pt>
              <c:pt idx="48">
                <c:v>1.1270759470050382E-2</c:v>
              </c:pt>
              <c:pt idx="49">
                <c:v>1.3062138458667662E-2</c:v>
              </c:pt>
              <c:pt idx="50">
                <c:v>1.3248740436648629E-2</c:v>
              </c:pt>
              <c:pt idx="51">
                <c:v>1.2726254898301922E-2</c:v>
              </c:pt>
              <c:pt idx="52">
                <c:v>1.2726254898301922E-2</c:v>
              </c:pt>
              <c:pt idx="53">
                <c:v>1.0897555514088449E-2</c:v>
              </c:pt>
              <c:pt idx="54">
                <c:v>1.056167195372271E-2</c:v>
              </c:pt>
              <c:pt idx="55">
                <c:v>1.1494681843627542E-2</c:v>
              </c:pt>
              <c:pt idx="56">
                <c:v>9.4793804814331025E-3</c:v>
              </c:pt>
              <c:pt idx="57">
                <c:v>9.4047396902407158E-3</c:v>
              </c:pt>
              <c:pt idx="58">
                <c:v>8.5463705915282701E-3</c:v>
              </c:pt>
              <c:pt idx="59">
                <c:v>6.6803508117186045E-3</c:v>
              </c:pt>
              <c:pt idx="60">
                <c:v>5.8593021086023513E-3</c:v>
              </c:pt>
              <c:pt idx="61">
                <c:v>4.627729053927972E-3</c:v>
              </c:pt>
              <c:pt idx="62">
                <c:v>4.627729053927972E-3</c:v>
              </c:pt>
              <c:pt idx="63">
                <c:v>3.918641537600299E-3</c:v>
              </c:pt>
              <c:pt idx="64">
                <c:v>3.2468744168688188E-3</c:v>
              </c:pt>
              <c:pt idx="65">
                <c:v>3.1722336256764321E-3</c:v>
              </c:pt>
              <c:pt idx="66">
                <c:v>2.5004665049449524E-3</c:v>
              </c:pt>
              <c:pt idx="67">
                <c:v>2.3885053181563723E-3</c:v>
              </c:pt>
              <c:pt idx="68">
                <c:v>2.1645829445792126E-3</c:v>
              </c:pt>
              <c:pt idx="69">
                <c:v>2.0899421533868258E-3</c:v>
              </c:pt>
              <c:pt idx="70">
                <c:v>1.754058593021086E-3</c:v>
              </c:pt>
              <c:pt idx="71">
                <c:v>1.4181750326553461E-3</c:v>
              </c:pt>
              <c:pt idx="72">
                <c:v>1.156932263481993E-3</c:v>
              </c:pt>
              <c:pt idx="73">
                <c:v>1.3062138458667662E-3</c:v>
              </c:pt>
              <c:pt idx="74">
                <c:v>1.3435342414629596E-3</c:v>
              </c:pt>
              <c:pt idx="75">
                <c:v>1.2688934502705729E-3</c:v>
              </c:pt>
              <c:pt idx="76">
                <c:v>8.5836909871244631E-4</c:v>
              </c:pt>
              <c:pt idx="77">
                <c:v>6.3444672513528644E-4</c:v>
              </c:pt>
              <c:pt idx="78">
                <c:v>6.7176712073147981E-4</c:v>
              </c:pt>
              <c:pt idx="79">
                <c:v>8.2104870311625305E-4</c:v>
              </c:pt>
              <c:pt idx="80">
                <c:v>5.5980593394289982E-4</c:v>
              </c:pt>
              <c:pt idx="81">
                <c:v>5.2248553834670646E-4</c:v>
              </c:pt>
              <c:pt idx="82">
                <c:v>4.8516514275051315E-4</c:v>
              </c:pt>
              <c:pt idx="83">
                <c:v>7.0908751632767306E-4</c:v>
              </c:pt>
              <c:pt idx="84">
                <c:v>2.9856316476954654E-4</c:v>
              </c:pt>
              <c:pt idx="85">
                <c:v>1.4928158238477327E-4</c:v>
              </c:pt>
              <c:pt idx="86">
                <c:v>2.9856316476954654E-4</c:v>
              </c:pt>
              <c:pt idx="87">
                <c:v>1.8660197798096661E-4</c:v>
              </c:pt>
              <c:pt idx="88">
                <c:v>1.8660197798096661E-4</c:v>
              </c:pt>
              <c:pt idx="89">
                <c:v>1.8660197798096661E-4</c:v>
              </c:pt>
              <c:pt idx="90">
                <c:v>3.358835603657399E-4</c:v>
              </c:pt>
              <c:pt idx="91">
                <c:v>2.6124276917335323E-4</c:v>
              </c:pt>
              <c:pt idx="92">
                <c:v>2.9856316476954654E-4</c:v>
              </c:pt>
              <c:pt idx="93">
                <c:v>3.7320395596193317E-5</c:v>
              </c:pt>
              <c:pt idx="94">
                <c:v>7.4640791192386635E-5</c:v>
              </c:pt>
              <c:pt idx="95">
                <c:v>3.7320395596193317E-5</c:v>
              </c:pt>
              <c:pt idx="96">
                <c:v>1.4928158238477327E-4</c:v>
              </c:pt>
              <c:pt idx="97">
                <c:v>1.1196118678857996E-4</c:v>
              </c:pt>
              <c:pt idx="98">
                <c:v>1.1196118678857996E-4</c:v>
              </c:pt>
              <c:pt idx="99">
                <c:v>1.4928158238477327E-4</c:v>
              </c:pt>
              <c:pt idx="100">
                <c:v>7.4640791192386635E-5</c:v>
              </c:pt>
              <c:pt idx="101">
                <c:v>7.4640791192386635E-5</c:v>
              </c:pt>
              <c:pt idx="102">
                <c:v>0</c:v>
              </c:pt>
              <c:pt idx="103">
                <c:v>3.7320395596193317E-5</c:v>
              </c:pt>
              <c:pt idx="104">
                <c:v>3.7320395596193317E-5</c:v>
              </c:pt>
              <c:pt idx="105">
                <c:v>1.1196118678857996E-4</c:v>
              </c:pt>
              <c:pt idx="106">
                <c:v>1.1196118678857996E-4</c:v>
              </c:pt>
              <c:pt idx="107">
                <c:v>7.4640791192386635E-5</c:v>
              </c:pt>
              <c:pt idx="108">
                <c:v>3.7320395596193317E-5</c:v>
              </c:pt>
              <c:pt idx="109">
                <c:v>0</c:v>
              </c:pt>
              <c:pt idx="110">
                <c:v>3.7320395596193317E-5</c:v>
              </c:pt>
              <c:pt idx="111">
                <c:v>0</c:v>
              </c:pt>
              <c:pt idx="112">
                <c:v>1.1196118678857996E-4</c:v>
              </c:pt>
              <c:pt idx="113">
                <c:v>1.1196118678857996E-4</c:v>
              </c:pt>
              <c:pt idx="114">
                <c:v>0</c:v>
              </c:pt>
              <c:pt idx="115">
                <c:v>0</c:v>
              </c:pt>
              <c:pt idx="116">
                <c:v>7.4640791192386635E-5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3.7320395596193317E-5</c:v>
              </c:pt>
              <c:pt idx="121">
                <c:v>7.4640791192386635E-5</c:v>
              </c:pt>
              <c:pt idx="122">
                <c:v>0</c:v>
              </c:pt>
              <c:pt idx="123">
                <c:v>3.7320395596193317E-5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3.7320395596193317E-5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3.7320395596193317E-5</c:v>
              </c:pt>
              <c:pt idx="135">
                <c:v>0</c:v>
              </c:pt>
              <c:pt idx="136">
                <c:v>0</c:v>
              </c:pt>
              <c:pt idx="137">
                <c:v>7.4640791192386635E-5</c:v>
              </c:pt>
              <c:pt idx="138">
                <c:v>3.7320395596193317E-5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3.7320395596193317E-5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3.7320395596193317E-5</c:v>
              </c:pt>
              <c:pt idx="148">
                <c:v>0</c:v>
              </c:pt>
              <c:pt idx="149">
                <c:v>3.7320395596193317E-5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3.7320395596193317E-5</c:v>
              </c:pt>
              <c:pt idx="156">
                <c:v>3.7320395596193317E-5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9B70-430D-851E-196ECEA3F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0344015"/>
        <c:axId val="450345455"/>
      </c:barChart>
      <c:catAx>
        <c:axId val="4503440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Particle size by Perimeter (nm)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345455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4503454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3440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Area by Morphology class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Solid Core </c:v>
          </c:tx>
          <c:spPr>
            <a:ln w="22225" cap="rnd" cmpd="sng" algn="ctr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0"/>
              <c:pt idx="0">
                <c:v>380.13271108436498</c:v>
              </c:pt>
              <c:pt idx="1">
                <c:v>490.87385212340519</c:v>
              </c:pt>
              <c:pt idx="2">
                <c:v>615.75216010359941</c:v>
              </c:pt>
              <c:pt idx="3">
                <c:v>754.76763502494782</c:v>
              </c:pt>
              <c:pt idx="4">
                <c:v>907.9202768874502</c:v>
              </c:pt>
              <c:pt idx="5">
                <c:v>1075.2100856911068</c:v>
              </c:pt>
              <c:pt idx="6">
                <c:v>1256.6370614359173</c:v>
              </c:pt>
              <c:pt idx="7">
                <c:v>1452.2012041218818</c:v>
              </c:pt>
              <c:pt idx="8">
                <c:v>1661.9025137490005</c:v>
              </c:pt>
              <c:pt idx="9">
                <c:v>1885.7409903172734</c:v>
              </c:pt>
              <c:pt idx="10">
                <c:v>2123.7166338267002</c:v>
              </c:pt>
              <c:pt idx="11">
                <c:v>2375.8294442772813</c:v>
              </c:pt>
              <c:pt idx="12">
                <c:v>2642.079421669016</c:v>
              </c:pt>
              <c:pt idx="13">
                <c:v>2922.466566001905</c:v>
              </c:pt>
              <c:pt idx="14">
                <c:v>3216.9908772759482</c:v>
              </c:pt>
              <c:pt idx="15">
                <c:v>3525.6523554911455</c:v>
              </c:pt>
              <c:pt idx="16">
                <c:v>3848.4510006474966</c:v>
              </c:pt>
              <c:pt idx="17">
                <c:v>4185.3868127450023</c:v>
              </c:pt>
              <c:pt idx="18">
                <c:v>4536.4597917836609</c:v>
              </c:pt>
              <c:pt idx="19">
                <c:v>4901.669937763475</c:v>
              </c:pt>
              <c:pt idx="20">
                <c:v>5281.0172506844419</c:v>
              </c:pt>
              <c:pt idx="21">
                <c:v>5674.5017305465635</c:v>
              </c:pt>
              <c:pt idx="22">
                <c:v>6082.1233773498398</c:v>
              </c:pt>
              <c:pt idx="23">
                <c:v>6503.8821910942688</c:v>
              </c:pt>
              <c:pt idx="24">
                <c:v>6939.7781717798534</c:v>
              </c:pt>
              <c:pt idx="25">
                <c:v>7389.8113194065909</c:v>
              </c:pt>
              <c:pt idx="26">
                <c:v>7853.981633974483</c:v>
              </c:pt>
              <c:pt idx="27">
                <c:v>8332.2891154835288</c:v>
              </c:pt>
              <c:pt idx="28">
                <c:v>8824.7337639337293</c:v>
              </c:pt>
              <c:pt idx="29">
                <c:v>9331.3155793250826</c:v>
              </c:pt>
              <c:pt idx="30">
                <c:v>9852.0345616575905</c:v>
              </c:pt>
              <c:pt idx="31">
                <c:v>10386.890710931253</c:v>
              </c:pt>
              <c:pt idx="32">
                <c:v>10935.88402714607</c:v>
              </c:pt>
              <c:pt idx="33">
                <c:v>11499.01451030204</c:v>
              </c:pt>
              <c:pt idx="34">
                <c:v>12076.282160399165</c:v>
              </c:pt>
              <c:pt idx="35">
                <c:v>12667.686977437443</c:v>
              </c:pt>
              <c:pt idx="36">
                <c:v>13273.228961416877</c:v>
              </c:pt>
              <c:pt idx="37">
                <c:v>13892.908112337462</c:v>
              </c:pt>
              <c:pt idx="38">
                <c:v>14526.724430199203</c:v>
              </c:pt>
              <c:pt idx="39">
                <c:v>15174.677915002098</c:v>
              </c:pt>
              <c:pt idx="40">
                <c:v>15836.768566746146</c:v>
              </c:pt>
              <c:pt idx="41">
                <c:v>16512.99638543135</c:v>
              </c:pt>
              <c:pt idx="42">
                <c:v>17203.361371057708</c:v>
              </c:pt>
              <c:pt idx="43">
                <c:v>17907.863523625219</c:v>
              </c:pt>
              <c:pt idx="44">
                <c:v>18626.502843133883</c:v>
              </c:pt>
              <c:pt idx="45">
                <c:v>19359.279329583704</c:v>
              </c:pt>
              <c:pt idx="46">
                <c:v>20106.192982974677</c:v>
              </c:pt>
              <c:pt idx="47">
                <c:v>20867.243803306803</c:v>
              </c:pt>
              <c:pt idx="48">
                <c:v>21642.431790580085</c:v>
              </c:pt>
              <c:pt idx="49">
                <c:v>22431.756944794521</c:v>
              </c:pt>
              <c:pt idx="50">
                <c:v>23235.219265950109</c:v>
              </c:pt>
              <c:pt idx="51">
                <c:v>24052.818754046853</c:v>
              </c:pt>
              <c:pt idx="52">
                <c:v>24884.555409084751</c:v>
              </c:pt>
              <c:pt idx="53">
                <c:v>25730.429231063805</c:v>
              </c:pt>
              <c:pt idx="54">
                <c:v>26590.440219984008</c:v>
              </c:pt>
              <c:pt idx="55">
                <c:v>27464.588375845367</c:v>
              </c:pt>
              <c:pt idx="56">
                <c:v>28352.873698647883</c:v>
              </c:pt>
              <c:pt idx="57">
                <c:v>29255.296188391552</c:v>
              </c:pt>
              <c:pt idx="58">
                <c:v>30171.855845076374</c:v>
              </c:pt>
              <c:pt idx="59">
                <c:v>31102.552668702348</c:v>
              </c:pt>
              <c:pt idx="60">
                <c:v>32047.386659269479</c:v>
              </c:pt>
              <c:pt idx="61">
                <c:v>33006.357816777767</c:v>
              </c:pt>
              <c:pt idx="62">
                <c:v>33979.466141227203</c:v>
              </c:pt>
              <c:pt idx="63">
                <c:v>34966.711632617793</c:v>
              </c:pt>
              <c:pt idx="64">
                <c:v>35968.094290949542</c:v>
              </c:pt>
              <c:pt idx="65">
                <c:v>36983.614116222445</c:v>
              </c:pt>
              <c:pt idx="66">
                <c:v>38013.2711084365</c:v>
              </c:pt>
              <c:pt idx="67">
                <c:v>39057.065267591708</c:v>
              </c:pt>
              <c:pt idx="68">
                <c:v>40114.996593688069</c:v>
              </c:pt>
              <c:pt idx="69">
                <c:v>41187.065086725583</c:v>
              </c:pt>
              <c:pt idx="70">
                <c:v>42273.270746704256</c:v>
              </c:pt>
              <c:pt idx="71">
                <c:v>43373.613573624083</c:v>
              </c:pt>
              <c:pt idx="72">
                <c:v>44488.093567485063</c:v>
              </c:pt>
              <c:pt idx="73">
                <c:v>45616.710728287195</c:v>
              </c:pt>
              <c:pt idx="74">
                <c:v>46759.46505603048</c:v>
              </c:pt>
              <c:pt idx="75">
                <c:v>47916.356550714925</c:v>
              </c:pt>
              <c:pt idx="76">
                <c:v>49087.385212340516</c:v>
              </c:pt>
              <c:pt idx="77">
                <c:v>50272.551040907267</c:v>
              </c:pt>
              <c:pt idx="78">
                <c:v>51471.85403641517</c:v>
              </c:pt>
              <c:pt idx="79">
                <c:v>52685.294198864227</c:v>
              </c:pt>
            </c:numLit>
          </c:cat>
          <c:val>
            <c:numLit>
              <c:formatCode>General</c:formatCode>
              <c:ptCount val="8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5.5109684323167473E-3</c:v>
              </c:pt>
              <c:pt idx="6">
                <c:v>6.2600321027287326E-2</c:v>
              </c:pt>
              <c:pt idx="7">
                <c:v>0.14649545211342965</c:v>
              </c:pt>
              <c:pt idx="8">
                <c:v>0.17693953986088817</c:v>
              </c:pt>
              <c:pt idx="9">
                <c:v>0.16853932584269662</c:v>
              </c:pt>
              <c:pt idx="10">
                <c:v>0.13686463349384698</c:v>
              </c:pt>
              <c:pt idx="11">
                <c:v>0.11738897806313536</c:v>
              </c:pt>
              <c:pt idx="12">
                <c:v>7.7956126270733006E-2</c:v>
              </c:pt>
              <c:pt idx="13">
                <c:v>5.200642054574639E-2</c:v>
              </c:pt>
              <c:pt idx="14">
                <c:v>2.6966292134831461E-2</c:v>
              </c:pt>
              <c:pt idx="15">
                <c:v>1.4820759764579989E-2</c:v>
              </c:pt>
              <c:pt idx="16">
                <c:v>6.8485821294810055E-3</c:v>
              </c:pt>
              <c:pt idx="17">
                <c:v>2.9427501337613697E-3</c:v>
              </c:pt>
              <c:pt idx="18">
                <c:v>1.2841091492776886E-3</c:v>
              </c:pt>
              <c:pt idx="19">
                <c:v>6.420545746388443E-4</c:v>
              </c:pt>
              <c:pt idx="20">
                <c:v>4.8154093097913322E-4</c:v>
              </c:pt>
              <c:pt idx="21">
                <c:v>4.8154093097913322E-4</c:v>
              </c:pt>
              <c:pt idx="22">
                <c:v>5.3504547886570354E-4</c:v>
              </c:pt>
              <c:pt idx="23">
                <c:v>1.0700909577314071E-4</c:v>
              </c:pt>
              <c:pt idx="24">
                <c:v>1.6051364365971107E-4</c:v>
              </c:pt>
              <c:pt idx="25">
                <c:v>1.6051364365971107E-4</c:v>
              </c:pt>
              <c:pt idx="26">
                <c:v>5.3504547886570356E-5</c:v>
              </c:pt>
              <c:pt idx="27">
                <c:v>5.3504547886570356E-5</c:v>
              </c:pt>
              <c:pt idx="28">
                <c:v>0</c:v>
              </c:pt>
              <c:pt idx="29">
                <c:v>0</c:v>
              </c:pt>
              <c:pt idx="30">
                <c:v>5.3504547886570356E-5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5.3504547886570356E-5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ADD-4C11-9BD5-F1794C92243A}"/>
            </c:ext>
          </c:extLst>
        </c:ser>
        <c:ser>
          <c:idx val="1"/>
          <c:order val="1"/>
          <c:tx>
            <c:v>Biphasic Split </c:v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0"/>
              <c:pt idx="0">
                <c:v>380.13271108436498</c:v>
              </c:pt>
              <c:pt idx="1">
                <c:v>490.87385212340519</c:v>
              </c:pt>
              <c:pt idx="2">
                <c:v>615.75216010359941</c:v>
              </c:pt>
              <c:pt idx="3">
                <c:v>754.76763502494782</c:v>
              </c:pt>
              <c:pt idx="4">
                <c:v>907.9202768874502</c:v>
              </c:pt>
              <c:pt idx="5">
                <c:v>1075.2100856911068</c:v>
              </c:pt>
              <c:pt idx="6">
                <c:v>1256.6370614359173</c:v>
              </c:pt>
              <c:pt idx="7">
                <c:v>1452.2012041218818</c:v>
              </c:pt>
              <c:pt idx="8">
                <c:v>1661.9025137490005</c:v>
              </c:pt>
              <c:pt idx="9">
                <c:v>1885.7409903172734</c:v>
              </c:pt>
              <c:pt idx="10">
                <c:v>2123.7166338267002</c:v>
              </c:pt>
              <c:pt idx="11">
                <c:v>2375.8294442772813</c:v>
              </c:pt>
              <c:pt idx="12">
                <c:v>2642.079421669016</c:v>
              </c:pt>
              <c:pt idx="13">
                <c:v>2922.466566001905</c:v>
              </c:pt>
              <c:pt idx="14">
                <c:v>3216.9908772759482</c:v>
              </c:pt>
              <c:pt idx="15">
                <c:v>3525.6523554911455</c:v>
              </c:pt>
              <c:pt idx="16">
                <c:v>3848.4510006474966</c:v>
              </c:pt>
              <c:pt idx="17">
                <c:v>4185.3868127450023</c:v>
              </c:pt>
              <c:pt idx="18">
                <c:v>4536.4597917836609</c:v>
              </c:pt>
              <c:pt idx="19">
                <c:v>4901.669937763475</c:v>
              </c:pt>
              <c:pt idx="20">
                <c:v>5281.0172506844419</c:v>
              </c:pt>
              <c:pt idx="21">
                <c:v>5674.5017305465635</c:v>
              </c:pt>
              <c:pt idx="22">
                <c:v>6082.1233773498398</c:v>
              </c:pt>
              <c:pt idx="23">
                <c:v>6503.8821910942688</c:v>
              </c:pt>
              <c:pt idx="24">
                <c:v>6939.7781717798534</c:v>
              </c:pt>
              <c:pt idx="25">
                <c:v>7389.8113194065909</c:v>
              </c:pt>
              <c:pt idx="26">
                <c:v>7853.981633974483</c:v>
              </c:pt>
              <c:pt idx="27">
                <c:v>8332.2891154835288</c:v>
              </c:pt>
              <c:pt idx="28">
                <c:v>8824.7337639337293</c:v>
              </c:pt>
              <c:pt idx="29">
                <c:v>9331.3155793250826</c:v>
              </c:pt>
              <c:pt idx="30">
                <c:v>9852.0345616575905</c:v>
              </c:pt>
              <c:pt idx="31">
                <c:v>10386.890710931253</c:v>
              </c:pt>
              <c:pt idx="32">
                <c:v>10935.88402714607</c:v>
              </c:pt>
              <c:pt idx="33">
                <c:v>11499.01451030204</c:v>
              </c:pt>
              <c:pt idx="34">
                <c:v>12076.282160399165</c:v>
              </c:pt>
              <c:pt idx="35">
                <c:v>12667.686977437443</c:v>
              </c:pt>
              <c:pt idx="36">
                <c:v>13273.228961416877</c:v>
              </c:pt>
              <c:pt idx="37">
                <c:v>13892.908112337462</c:v>
              </c:pt>
              <c:pt idx="38">
                <c:v>14526.724430199203</c:v>
              </c:pt>
              <c:pt idx="39">
                <c:v>15174.677915002098</c:v>
              </c:pt>
              <c:pt idx="40">
                <c:v>15836.768566746146</c:v>
              </c:pt>
              <c:pt idx="41">
                <c:v>16512.99638543135</c:v>
              </c:pt>
              <c:pt idx="42">
                <c:v>17203.361371057708</c:v>
              </c:pt>
              <c:pt idx="43">
                <c:v>17907.863523625219</c:v>
              </c:pt>
              <c:pt idx="44">
                <c:v>18626.502843133883</c:v>
              </c:pt>
              <c:pt idx="45">
                <c:v>19359.279329583704</c:v>
              </c:pt>
              <c:pt idx="46">
                <c:v>20106.192982974677</c:v>
              </c:pt>
              <c:pt idx="47">
                <c:v>20867.243803306803</c:v>
              </c:pt>
              <c:pt idx="48">
                <c:v>21642.431790580085</c:v>
              </c:pt>
              <c:pt idx="49">
                <c:v>22431.756944794521</c:v>
              </c:pt>
              <c:pt idx="50">
                <c:v>23235.219265950109</c:v>
              </c:pt>
              <c:pt idx="51">
                <c:v>24052.818754046853</c:v>
              </c:pt>
              <c:pt idx="52">
                <c:v>24884.555409084751</c:v>
              </c:pt>
              <c:pt idx="53">
                <c:v>25730.429231063805</c:v>
              </c:pt>
              <c:pt idx="54">
                <c:v>26590.440219984008</c:v>
              </c:pt>
              <c:pt idx="55">
                <c:v>27464.588375845367</c:v>
              </c:pt>
              <c:pt idx="56">
                <c:v>28352.873698647883</c:v>
              </c:pt>
              <c:pt idx="57">
                <c:v>29255.296188391552</c:v>
              </c:pt>
              <c:pt idx="58">
                <c:v>30171.855845076374</c:v>
              </c:pt>
              <c:pt idx="59">
                <c:v>31102.552668702348</c:v>
              </c:pt>
              <c:pt idx="60">
                <c:v>32047.386659269479</c:v>
              </c:pt>
              <c:pt idx="61">
                <c:v>33006.357816777767</c:v>
              </c:pt>
              <c:pt idx="62">
                <c:v>33979.466141227203</c:v>
              </c:pt>
              <c:pt idx="63">
                <c:v>34966.711632617793</c:v>
              </c:pt>
              <c:pt idx="64">
                <c:v>35968.094290949542</c:v>
              </c:pt>
              <c:pt idx="65">
                <c:v>36983.614116222445</c:v>
              </c:pt>
              <c:pt idx="66">
                <c:v>38013.2711084365</c:v>
              </c:pt>
              <c:pt idx="67">
                <c:v>39057.065267591708</c:v>
              </c:pt>
              <c:pt idx="68">
                <c:v>40114.996593688069</c:v>
              </c:pt>
              <c:pt idx="69">
                <c:v>41187.065086725583</c:v>
              </c:pt>
              <c:pt idx="70">
                <c:v>42273.270746704256</c:v>
              </c:pt>
              <c:pt idx="71">
                <c:v>43373.613573624083</c:v>
              </c:pt>
              <c:pt idx="72">
                <c:v>44488.093567485063</c:v>
              </c:pt>
              <c:pt idx="73">
                <c:v>45616.710728287195</c:v>
              </c:pt>
              <c:pt idx="74">
                <c:v>46759.46505603048</c:v>
              </c:pt>
              <c:pt idx="75">
                <c:v>47916.356550714925</c:v>
              </c:pt>
              <c:pt idx="76">
                <c:v>49087.385212340516</c:v>
              </c:pt>
              <c:pt idx="77">
                <c:v>50272.551040907267</c:v>
              </c:pt>
              <c:pt idx="78">
                <c:v>51471.85403641517</c:v>
              </c:pt>
              <c:pt idx="79">
                <c:v>52685.294198864227</c:v>
              </c:pt>
            </c:numLit>
          </c:cat>
          <c:val>
            <c:numLit>
              <c:formatCode>General</c:formatCode>
              <c:ptCount val="8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2.967359050445104E-3</c:v>
              </c:pt>
              <c:pt idx="8">
                <c:v>0</c:v>
              </c:pt>
              <c:pt idx="9">
                <c:v>1.1869436201780416E-2</c:v>
              </c:pt>
              <c:pt idx="10">
                <c:v>3.2640949554896145E-2</c:v>
              </c:pt>
              <c:pt idx="11">
                <c:v>8.0118694362017809E-2</c:v>
              </c:pt>
              <c:pt idx="12">
                <c:v>0.14540059347181009</c:v>
              </c:pt>
              <c:pt idx="13">
                <c:v>0.20771513353115728</c:v>
              </c:pt>
              <c:pt idx="14">
                <c:v>0.19287833827893175</c:v>
              </c:pt>
              <c:pt idx="15">
                <c:v>0.1543026706231454</c:v>
              </c:pt>
              <c:pt idx="16">
                <c:v>7.1216617210682495E-2</c:v>
              </c:pt>
              <c:pt idx="17">
                <c:v>4.1543026706231452E-2</c:v>
              </c:pt>
              <c:pt idx="18">
                <c:v>2.0771513353115726E-2</c:v>
              </c:pt>
              <c:pt idx="19">
                <c:v>1.1869436201780416E-2</c:v>
              </c:pt>
              <c:pt idx="20">
                <c:v>8.9020771513353119E-3</c:v>
              </c:pt>
              <c:pt idx="21">
                <c:v>2.967359050445104E-3</c:v>
              </c:pt>
              <c:pt idx="22">
                <c:v>2.967359050445104E-3</c:v>
              </c:pt>
              <c:pt idx="23">
                <c:v>5.9347181008902079E-3</c:v>
              </c:pt>
              <c:pt idx="24">
                <c:v>0</c:v>
              </c:pt>
              <c:pt idx="25">
                <c:v>0</c:v>
              </c:pt>
              <c:pt idx="26">
                <c:v>2.967359050445104E-3</c:v>
              </c:pt>
              <c:pt idx="27">
                <c:v>0</c:v>
              </c:pt>
              <c:pt idx="28">
                <c:v>0</c:v>
              </c:pt>
              <c:pt idx="29">
                <c:v>2.967359050445104E-3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ADD-4C11-9BD5-F1794C92243A}"/>
            </c:ext>
          </c:extLst>
        </c:ser>
        <c:ser>
          <c:idx val="2"/>
          <c:order val="2"/>
          <c:tx>
            <c:v>Biphasic Dense</c:v>
          </c:tx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0"/>
              <c:pt idx="0">
                <c:v>380.13271108436498</c:v>
              </c:pt>
              <c:pt idx="1">
                <c:v>490.87385212340519</c:v>
              </c:pt>
              <c:pt idx="2">
                <c:v>615.75216010359941</c:v>
              </c:pt>
              <c:pt idx="3">
                <c:v>754.76763502494782</c:v>
              </c:pt>
              <c:pt idx="4">
                <c:v>907.9202768874502</c:v>
              </c:pt>
              <c:pt idx="5">
                <c:v>1075.2100856911068</c:v>
              </c:pt>
              <c:pt idx="6">
                <c:v>1256.6370614359173</c:v>
              </c:pt>
              <c:pt idx="7">
                <c:v>1452.2012041218818</c:v>
              </c:pt>
              <c:pt idx="8">
                <c:v>1661.9025137490005</c:v>
              </c:pt>
              <c:pt idx="9">
                <c:v>1885.7409903172734</c:v>
              </c:pt>
              <c:pt idx="10">
                <c:v>2123.7166338267002</c:v>
              </c:pt>
              <c:pt idx="11">
                <c:v>2375.8294442772813</c:v>
              </c:pt>
              <c:pt idx="12">
                <c:v>2642.079421669016</c:v>
              </c:pt>
              <c:pt idx="13">
                <c:v>2922.466566001905</c:v>
              </c:pt>
              <c:pt idx="14">
                <c:v>3216.9908772759482</c:v>
              </c:pt>
              <c:pt idx="15">
                <c:v>3525.6523554911455</c:v>
              </c:pt>
              <c:pt idx="16">
                <c:v>3848.4510006474966</c:v>
              </c:pt>
              <c:pt idx="17">
                <c:v>4185.3868127450023</c:v>
              </c:pt>
              <c:pt idx="18">
                <c:v>4536.4597917836609</c:v>
              </c:pt>
              <c:pt idx="19">
                <c:v>4901.669937763475</c:v>
              </c:pt>
              <c:pt idx="20">
                <c:v>5281.0172506844419</c:v>
              </c:pt>
              <c:pt idx="21">
                <c:v>5674.5017305465635</c:v>
              </c:pt>
              <c:pt idx="22">
                <c:v>6082.1233773498398</c:v>
              </c:pt>
              <c:pt idx="23">
                <c:v>6503.8821910942688</c:v>
              </c:pt>
              <c:pt idx="24">
                <c:v>6939.7781717798534</c:v>
              </c:pt>
              <c:pt idx="25">
                <c:v>7389.8113194065909</c:v>
              </c:pt>
              <c:pt idx="26">
                <c:v>7853.981633974483</c:v>
              </c:pt>
              <c:pt idx="27">
                <c:v>8332.2891154835288</c:v>
              </c:pt>
              <c:pt idx="28">
                <c:v>8824.7337639337293</c:v>
              </c:pt>
              <c:pt idx="29">
                <c:v>9331.3155793250826</c:v>
              </c:pt>
              <c:pt idx="30">
                <c:v>9852.0345616575905</c:v>
              </c:pt>
              <c:pt idx="31">
                <c:v>10386.890710931253</c:v>
              </c:pt>
              <c:pt idx="32">
                <c:v>10935.88402714607</c:v>
              </c:pt>
              <c:pt idx="33">
                <c:v>11499.01451030204</c:v>
              </c:pt>
              <c:pt idx="34">
                <c:v>12076.282160399165</c:v>
              </c:pt>
              <c:pt idx="35">
                <c:v>12667.686977437443</c:v>
              </c:pt>
              <c:pt idx="36">
                <c:v>13273.228961416877</c:v>
              </c:pt>
              <c:pt idx="37">
                <c:v>13892.908112337462</c:v>
              </c:pt>
              <c:pt idx="38">
                <c:v>14526.724430199203</c:v>
              </c:pt>
              <c:pt idx="39">
                <c:v>15174.677915002098</c:v>
              </c:pt>
              <c:pt idx="40">
                <c:v>15836.768566746146</c:v>
              </c:pt>
              <c:pt idx="41">
                <c:v>16512.99638543135</c:v>
              </c:pt>
              <c:pt idx="42">
                <c:v>17203.361371057708</c:v>
              </c:pt>
              <c:pt idx="43">
                <c:v>17907.863523625219</c:v>
              </c:pt>
              <c:pt idx="44">
                <c:v>18626.502843133883</c:v>
              </c:pt>
              <c:pt idx="45">
                <c:v>19359.279329583704</c:v>
              </c:pt>
              <c:pt idx="46">
                <c:v>20106.192982974677</c:v>
              </c:pt>
              <c:pt idx="47">
                <c:v>20867.243803306803</c:v>
              </c:pt>
              <c:pt idx="48">
                <c:v>21642.431790580085</c:v>
              </c:pt>
              <c:pt idx="49">
                <c:v>22431.756944794521</c:v>
              </c:pt>
              <c:pt idx="50">
                <c:v>23235.219265950109</c:v>
              </c:pt>
              <c:pt idx="51">
                <c:v>24052.818754046853</c:v>
              </c:pt>
              <c:pt idx="52">
                <c:v>24884.555409084751</c:v>
              </c:pt>
              <c:pt idx="53">
                <c:v>25730.429231063805</c:v>
              </c:pt>
              <c:pt idx="54">
                <c:v>26590.440219984008</c:v>
              </c:pt>
              <c:pt idx="55">
                <c:v>27464.588375845367</c:v>
              </c:pt>
              <c:pt idx="56">
                <c:v>28352.873698647883</c:v>
              </c:pt>
              <c:pt idx="57">
                <c:v>29255.296188391552</c:v>
              </c:pt>
              <c:pt idx="58">
                <c:v>30171.855845076374</c:v>
              </c:pt>
              <c:pt idx="59">
                <c:v>31102.552668702348</c:v>
              </c:pt>
              <c:pt idx="60">
                <c:v>32047.386659269479</c:v>
              </c:pt>
              <c:pt idx="61">
                <c:v>33006.357816777767</c:v>
              </c:pt>
              <c:pt idx="62">
                <c:v>33979.466141227203</c:v>
              </c:pt>
              <c:pt idx="63">
                <c:v>34966.711632617793</c:v>
              </c:pt>
              <c:pt idx="64">
                <c:v>35968.094290949542</c:v>
              </c:pt>
              <c:pt idx="65">
                <c:v>36983.614116222445</c:v>
              </c:pt>
              <c:pt idx="66">
                <c:v>38013.2711084365</c:v>
              </c:pt>
              <c:pt idx="67">
                <c:v>39057.065267591708</c:v>
              </c:pt>
              <c:pt idx="68">
                <c:v>40114.996593688069</c:v>
              </c:pt>
              <c:pt idx="69">
                <c:v>41187.065086725583</c:v>
              </c:pt>
              <c:pt idx="70">
                <c:v>42273.270746704256</c:v>
              </c:pt>
              <c:pt idx="71">
                <c:v>43373.613573624083</c:v>
              </c:pt>
              <c:pt idx="72">
                <c:v>44488.093567485063</c:v>
              </c:pt>
              <c:pt idx="73">
                <c:v>45616.710728287195</c:v>
              </c:pt>
              <c:pt idx="74">
                <c:v>46759.46505603048</c:v>
              </c:pt>
              <c:pt idx="75">
                <c:v>47916.356550714925</c:v>
              </c:pt>
              <c:pt idx="76">
                <c:v>49087.385212340516</c:v>
              </c:pt>
              <c:pt idx="77">
                <c:v>50272.551040907267</c:v>
              </c:pt>
              <c:pt idx="78">
                <c:v>51471.85403641517</c:v>
              </c:pt>
              <c:pt idx="79">
                <c:v>52685.294198864227</c:v>
              </c:pt>
            </c:numLit>
          </c:cat>
          <c:val>
            <c:numLit>
              <c:formatCode>General</c:formatCode>
              <c:ptCount val="8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1.2871669455528383E-4</c:v>
              </c:pt>
              <c:pt idx="7">
                <c:v>9.0101686188698673E-4</c:v>
              </c:pt>
              <c:pt idx="8">
                <c:v>1.6733170292186897E-3</c:v>
              </c:pt>
              <c:pt idx="9">
                <c:v>7.0794182005406098E-3</c:v>
              </c:pt>
              <c:pt idx="10">
                <c:v>2.1624404685287681E-2</c:v>
              </c:pt>
              <c:pt idx="11">
                <c:v>4.6338010039902178E-2</c:v>
              </c:pt>
              <c:pt idx="12">
                <c:v>8.1863817737160505E-2</c:v>
              </c:pt>
              <c:pt idx="13">
                <c:v>0.12588492727506759</c:v>
              </c:pt>
              <c:pt idx="14">
                <c:v>0.13991504698159352</c:v>
              </c:pt>
              <c:pt idx="15">
                <c:v>0.14841034882224224</c:v>
              </c:pt>
              <c:pt idx="16">
                <c:v>0.13026129488994723</c:v>
              </c:pt>
              <c:pt idx="17">
                <c:v>0.10451795597889046</c:v>
              </c:pt>
              <c:pt idx="18">
                <c:v>6.3714763804865487E-2</c:v>
              </c:pt>
              <c:pt idx="19">
                <c:v>3.8486291672029861E-2</c:v>
              </c:pt>
              <c:pt idx="20">
                <c:v>2.4971038743725062E-2</c:v>
              </c:pt>
              <c:pt idx="21">
                <c:v>1.9050070794182004E-2</c:v>
              </c:pt>
              <c:pt idx="22">
                <c:v>1.3129102844638949E-2</c:v>
              </c:pt>
              <c:pt idx="23">
                <c:v>9.3963187025357196E-3</c:v>
              </c:pt>
              <c:pt idx="24">
                <c:v>7.2081348950958938E-3</c:v>
              </c:pt>
              <c:pt idx="25">
                <c:v>4.3763676148796497E-3</c:v>
              </c:pt>
              <c:pt idx="26">
                <c:v>2.7030505856609601E-3</c:v>
              </c:pt>
              <c:pt idx="27">
                <c:v>2.1881838074398249E-3</c:v>
              </c:pt>
              <c:pt idx="28">
                <c:v>7.7230016733170293E-4</c:v>
              </c:pt>
              <c:pt idx="29">
                <c:v>1.2871669455528382E-3</c:v>
              </c:pt>
              <c:pt idx="30">
                <c:v>9.0101686188698673E-4</c:v>
              </c:pt>
              <c:pt idx="31">
                <c:v>3.8615008366585146E-4</c:v>
              </c:pt>
              <c:pt idx="32">
                <c:v>3.8615008366585146E-4</c:v>
              </c:pt>
              <c:pt idx="33">
                <c:v>3.8615008366585146E-4</c:v>
              </c:pt>
              <c:pt idx="34">
                <c:v>2.5743338911056766E-4</c:v>
              </c:pt>
              <c:pt idx="35">
                <c:v>1.2871669455528383E-4</c:v>
              </c:pt>
              <c:pt idx="36">
                <c:v>0</c:v>
              </c:pt>
              <c:pt idx="37">
                <c:v>1.2871669455528383E-4</c:v>
              </c:pt>
              <c:pt idx="38">
                <c:v>1.2871669455528383E-4</c:v>
              </c:pt>
              <c:pt idx="39">
                <c:v>1.2871669455528383E-4</c:v>
              </c:pt>
              <c:pt idx="40">
                <c:v>2.5743338911056766E-4</c:v>
              </c:pt>
              <c:pt idx="41">
                <c:v>1.2871669455528383E-4</c:v>
              </c:pt>
              <c:pt idx="42">
                <c:v>1.2871669455528383E-4</c:v>
              </c:pt>
              <c:pt idx="43">
                <c:v>1.2871669455528383E-4</c:v>
              </c:pt>
              <c:pt idx="44">
                <c:v>2.5743338911056766E-4</c:v>
              </c:pt>
              <c:pt idx="45">
                <c:v>0</c:v>
              </c:pt>
              <c:pt idx="46">
                <c:v>1.2871669455528383E-4</c:v>
              </c:pt>
              <c:pt idx="47">
                <c:v>0</c:v>
              </c:pt>
              <c:pt idx="48">
                <c:v>1.2871669455528383E-4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1.2871669455528383E-4</c:v>
              </c:pt>
              <c:pt idx="53">
                <c:v>1.2871669455528383E-4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1.2871669455528383E-4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1.2871669455528383E-4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1.2871669455528383E-4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1.2871669455528383E-4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ADD-4C11-9BD5-F1794C922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276371872"/>
        <c:axId val="276381952"/>
      </c:lineChart>
      <c:catAx>
        <c:axId val="2763718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Area in nm2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81952"/>
        <c:crosses val="autoZero"/>
        <c:auto val="1"/>
        <c:lblAlgn val="ctr"/>
        <c:lblOffset val="100"/>
        <c:noMultiLvlLbl val="0"/>
      </c:catAx>
      <c:valAx>
        <c:axId val="2763819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 per morphological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718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Perimeter by morphology class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Solid Core </c:v>
          </c:tx>
          <c:spPr>
            <a:ln w="22225" cap="rnd" cmpd="sng" algn="ctr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0"/>
              <c:pt idx="0">
                <c:v>62.831853071795862</c:v>
              </c:pt>
              <c:pt idx="1">
                <c:v>69.115038378975441</c:v>
              </c:pt>
              <c:pt idx="2">
                <c:v>78.539816339744831</c:v>
              </c:pt>
              <c:pt idx="3">
                <c:v>87.964594300514207</c:v>
              </c:pt>
              <c:pt idx="4">
                <c:v>97.389372261283583</c:v>
              </c:pt>
              <c:pt idx="5">
                <c:v>106.81415022205297</c:v>
              </c:pt>
              <c:pt idx="6">
                <c:v>116.23892818282235</c:v>
              </c:pt>
              <c:pt idx="7">
                <c:v>125.66370614359172</c:v>
              </c:pt>
              <c:pt idx="8">
                <c:v>135.0884841043611</c:v>
              </c:pt>
              <c:pt idx="9">
                <c:v>144.51326206513048</c:v>
              </c:pt>
              <c:pt idx="10">
                <c:v>153.93804002589985</c:v>
              </c:pt>
              <c:pt idx="11">
                <c:v>163.36281798666926</c:v>
              </c:pt>
              <c:pt idx="12">
                <c:v>172.78759594743863</c:v>
              </c:pt>
              <c:pt idx="13">
                <c:v>182.21237390820801</c:v>
              </c:pt>
              <c:pt idx="14">
                <c:v>191.63715186897738</c:v>
              </c:pt>
              <c:pt idx="15">
                <c:v>201.06192982974676</c:v>
              </c:pt>
              <c:pt idx="16">
                <c:v>210.48670779051614</c:v>
              </c:pt>
              <c:pt idx="17">
                <c:v>219.91148575128551</c:v>
              </c:pt>
              <c:pt idx="18">
                <c:v>229.33626371205489</c:v>
              </c:pt>
              <c:pt idx="19">
                <c:v>238.76104167282426</c:v>
              </c:pt>
              <c:pt idx="20">
                <c:v>248.18581963359367</c:v>
              </c:pt>
              <c:pt idx="21">
                <c:v>257.61059759436301</c:v>
              </c:pt>
              <c:pt idx="22">
                <c:v>267.03537555513242</c:v>
              </c:pt>
              <c:pt idx="23">
                <c:v>276.46015351590177</c:v>
              </c:pt>
              <c:pt idx="24">
                <c:v>285.88493147667117</c:v>
              </c:pt>
              <c:pt idx="25">
                <c:v>295.30970943744057</c:v>
              </c:pt>
              <c:pt idx="26">
                <c:v>304.73448739820992</c:v>
              </c:pt>
              <c:pt idx="27">
                <c:v>314.15926535897933</c:v>
              </c:pt>
              <c:pt idx="28">
                <c:v>323.58404331974867</c:v>
              </c:pt>
              <c:pt idx="29">
                <c:v>333.00882128051808</c:v>
              </c:pt>
              <c:pt idx="30">
                <c:v>342.43359924128742</c:v>
              </c:pt>
              <c:pt idx="31">
                <c:v>351.85837720205683</c:v>
              </c:pt>
              <c:pt idx="32">
                <c:v>361.28315516282623</c:v>
              </c:pt>
              <c:pt idx="33">
                <c:v>370.70793312359558</c:v>
              </c:pt>
              <c:pt idx="34">
                <c:v>380.13271108436498</c:v>
              </c:pt>
              <c:pt idx="35">
                <c:v>389.55748904513433</c:v>
              </c:pt>
              <c:pt idx="36">
                <c:v>398.98226700590374</c:v>
              </c:pt>
              <c:pt idx="37">
                <c:v>408.40704496667308</c:v>
              </c:pt>
              <c:pt idx="38">
                <c:v>417.83182292744249</c:v>
              </c:pt>
              <c:pt idx="39">
                <c:v>427.25660088821189</c:v>
              </c:pt>
              <c:pt idx="40">
                <c:v>436.68137884898124</c:v>
              </c:pt>
              <c:pt idx="41">
                <c:v>446.10615680975064</c:v>
              </c:pt>
              <c:pt idx="42">
                <c:v>455.53093477051999</c:v>
              </c:pt>
              <c:pt idx="43">
                <c:v>464.9557127312894</c:v>
              </c:pt>
              <c:pt idx="44">
                <c:v>474.38049069205874</c:v>
              </c:pt>
              <c:pt idx="45">
                <c:v>483.80526865282815</c:v>
              </c:pt>
              <c:pt idx="46">
                <c:v>493.23004661359749</c:v>
              </c:pt>
              <c:pt idx="47">
                <c:v>502.6548245743669</c:v>
              </c:pt>
              <c:pt idx="48">
                <c:v>512.07960253513625</c:v>
              </c:pt>
              <c:pt idx="49">
                <c:v>521.50438049590571</c:v>
              </c:pt>
              <c:pt idx="50">
                <c:v>530.92915845667505</c:v>
              </c:pt>
              <c:pt idx="51">
                <c:v>540.3539364174444</c:v>
              </c:pt>
              <c:pt idx="52">
                <c:v>549.77871437821375</c:v>
              </c:pt>
              <c:pt idx="53">
                <c:v>559.20349233898321</c:v>
              </c:pt>
              <c:pt idx="54">
                <c:v>568.62827029975256</c:v>
              </c:pt>
              <c:pt idx="55">
                <c:v>578.0530482605219</c:v>
              </c:pt>
              <c:pt idx="56">
                <c:v>587.47782622129137</c:v>
              </c:pt>
              <c:pt idx="57">
                <c:v>596.90260418206071</c:v>
              </c:pt>
              <c:pt idx="58">
                <c:v>606.32738214283006</c:v>
              </c:pt>
              <c:pt idx="59">
                <c:v>615.75216010359941</c:v>
              </c:pt>
              <c:pt idx="60">
                <c:v>625.17693806436887</c:v>
              </c:pt>
              <c:pt idx="61">
                <c:v>634.60171602513822</c:v>
              </c:pt>
              <c:pt idx="62">
                <c:v>644.02649398590756</c:v>
              </c:pt>
              <c:pt idx="63">
                <c:v>653.45127194667702</c:v>
              </c:pt>
              <c:pt idx="64">
                <c:v>662.87604990744637</c:v>
              </c:pt>
              <c:pt idx="65">
                <c:v>672.30082786821572</c:v>
              </c:pt>
              <c:pt idx="66">
                <c:v>681.72560582898507</c:v>
              </c:pt>
              <c:pt idx="67">
                <c:v>691.15038378975453</c:v>
              </c:pt>
              <c:pt idx="68">
                <c:v>700.57516175052388</c:v>
              </c:pt>
              <c:pt idx="69">
                <c:v>709.99993971129322</c:v>
              </c:pt>
              <c:pt idx="70">
                <c:v>719.42471767206257</c:v>
              </c:pt>
              <c:pt idx="71">
                <c:v>728.84949563283203</c:v>
              </c:pt>
              <c:pt idx="72">
                <c:v>738.27427359360138</c:v>
              </c:pt>
              <c:pt idx="73">
                <c:v>747.69905155437073</c:v>
              </c:pt>
              <c:pt idx="74">
                <c:v>757.12382951514019</c:v>
              </c:pt>
              <c:pt idx="75">
                <c:v>766.54860747590953</c:v>
              </c:pt>
              <c:pt idx="76">
                <c:v>775.97338543667888</c:v>
              </c:pt>
              <c:pt idx="77">
                <c:v>785.39816339744823</c:v>
              </c:pt>
              <c:pt idx="78">
                <c:v>794.82294135821769</c:v>
              </c:pt>
              <c:pt idx="79">
                <c:v>804.24771931898704</c:v>
              </c:pt>
            </c:numLit>
          </c:cat>
          <c:val>
            <c:numLit>
              <c:formatCode>General</c:formatCode>
              <c:ptCount val="8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1.0165864098448368E-3</c:v>
              </c:pt>
              <c:pt idx="6">
                <c:v>2.1936864633493848E-2</c:v>
              </c:pt>
              <c:pt idx="7">
                <c:v>9.0636704119850184E-2</c:v>
              </c:pt>
              <c:pt idx="8">
                <c:v>0.15168539325842698</c:v>
              </c:pt>
              <c:pt idx="9">
                <c:v>0.17506688068485821</c:v>
              </c:pt>
              <c:pt idx="10">
                <c:v>0.13916532905296949</c:v>
              </c:pt>
              <c:pt idx="11">
                <c:v>0.1295880149812734</c:v>
              </c:pt>
              <c:pt idx="12">
                <c:v>0.1039593365436062</c:v>
              </c:pt>
              <c:pt idx="13">
                <c:v>7.1535580524344569E-2</c:v>
              </c:pt>
              <c:pt idx="14">
                <c:v>5.1578384162653826E-2</c:v>
              </c:pt>
              <c:pt idx="15">
                <c:v>2.8250401284109151E-2</c:v>
              </c:pt>
              <c:pt idx="16">
                <c:v>1.6960941680042804E-2</c:v>
              </c:pt>
              <c:pt idx="17">
                <c:v>9.4168004280363836E-3</c:v>
              </c:pt>
              <c:pt idx="18">
                <c:v>3.9058319957196363E-3</c:v>
              </c:pt>
              <c:pt idx="19">
                <c:v>1.8191546281433922E-3</c:v>
              </c:pt>
              <c:pt idx="20">
                <c:v>9.6308186195826644E-4</c:v>
              </c:pt>
              <c:pt idx="21">
                <c:v>4.2803638309256285E-4</c:v>
              </c:pt>
              <c:pt idx="22">
                <c:v>6.420545746388443E-4</c:v>
              </c:pt>
              <c:pt idx="23">
                <c:v>3.2102728731942215E-4</c:v>
              </c:pt>
              <c:pt idx="24">
                <c:v>3.7453183520599252E-4</c:v>
              </c:pt>
              <c:pt idx="25">
                <c:v>2.1401819154628142E-4</c:v>
              </c:pt>
              <c:pt idx="26">
                <c:v>1.0700909577314071E-4</c:v>
              </c:pt>
              <c:pt idx="27">
                <c:v>1.0700909577314071E-4</c:v>
              </c:pt>
              <c:pt idx="28">
                <c:v>0</c:v>
              </c:pt>
              <c:pt idx="29">
                <c:v>1.0700909577314071E-4</c:v>
              </c:pt>
              <c:pt idx="30">
                <c:v>0</c:v>
              </c:pt>
              <c:pt idx="31">
                <c:v>0</c:v>
              </c:pt>
              <c:pt idx="32">
                <c:v>5.3504547886570356E-5</c:v>
              </c:pt>
              <c:pt idx="33">
                <c:v>5.3504547886570356E-5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5.3504547886570356E-5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896-4EA0-BFB4-9BD5D5B85EA4}"/>
            </c:ext>
          </c:extLst>
        </c:ser>
        <c:ser>
          <c:idx val="1"/>
          <c:order val="1"/>
          <c:tx>
            <c:v>Biphasic Split </c:v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0"/>
              <c:pt idx="0">
                <c:v>62.831853071795862</c:v>
              </c:pt>
              <c:pt idx="1">
                <c:v>69.115038378975441</c:v>
              </c:pt>
              <c:pt idx="2">
                <c:v>78.539816339744831</c:v>
              </c:pt>
              <c:pt idx="3">
                <c:v>87.964594300514207</c:v>
              </c:pt>
              <c:pt idx="4">
                <c:v>97.389372261283583</c:v>
              </c:pt>
              <c:pt idx="5">
                <c:v>106.81415022205297</c:v>
              </c:pt>
              <c:pt idx="6">
                <c:v>116.23892818282235</c:v>
              </c:pt>
              <c:pt idx="7">
                <c:v>125.66370614359172</c:v>
              </c:pt>
              <c:pt idx="8">
                <c:v>135.0884841043611</c:v>
              </c:pt>
              <c:pt idx="9">
                <c:v>144.51326206513048</c:v>
              </c:pt>
              <c:pt idx="10">
                <c:v>153.93804002589985</c:v>
              </c:pt>
              <c:pt idx="11">
                <c:v>163.36281798666926</c:v>
              </c:pt>
              <c:pt idx="12">
                <c:v>172.78759594743863</c:v>
              </c:pt>
              <c:pt idx="13">
                <c:v>182.21237390820801</c:v>
              </c:pt>
              <c:pt idx="14">
                <c:v>191.63715186897738</c:v>
              </c:pt>
              <c:pt idx="15">
                <c:v>201.06192982974676</c:v>
              </c:pt>
              <c:pt idx="16">
                <c:v>210.48670779051614</c:v>
              </c:pt>
              <c:pt idx="17">
                <c:v>219.91148575128551</c:v>
              </c:pt>
              <c:pt idx="18">
                <c:v>229.33626371205489</c:v>
              </c:pt>
              <c:pt idx="19">
                <c:v>238.76104167282426</c:v>
              </c:pt>
              <c:pt idx="20">
                <c:v>248.18581963359367</c:v>
              </c:pt>
              <c:pt idx="21">
                <c:v>257.61059759436301</c:v>
              </c:pt>
              <c:pt idx="22">
                <c:v>267.03537555513242</c:v>
              </c:pt>
              <c:pt idx="23">
                <c:v>276.46015351590177</c:v>
              </c:pt>
              <c:pt idx="24">
                <c:v>285.88493147667117</c:v>
              </c:pt>
              <c:pt idx="25">
                <c:v>295.30970943744057</c:v>
              </c:pt>
              <c:pt idx="26">
                <c:v>304.73448739820992</c:v>
              </c:pt>
              <c:pt idx="27">
                <c:v>314.15926535897933</c:v>
              </c:pt>
              <c:pt idx="28">
                <c:v>323.58404331974867</c:v>
              </c:pt>
              <c:pt idx="29">
                <c:v>333.00882128051808</c:v>
              </c:pt>
              <c:pt idx="30">
                <c:v>342.43359924128742</c:v>
              </c:pt>
              <c:pt idx="31">
                <c:v>351.85837720205683</c:v>
              </c:pt>
              <c:pt idx="32">
                <c:v>361.28315516282623</c:v>
              </c:pt>
              <c:pt idx="33">
                <c:v>370.70793312359558</c:v>
              </c:pt>
              <c:pt idx="34">
                <c:v>380.13271108436498</c:v>
              </c:pt>
              <c:pt idx="35">
                <c:v>389.55748904513433</c:v>
              </c:pt>
              <c:pt idx="36">
                <c:v>398.98226700590374</c:v>
              </c:pt>
              <c:pt idx="37">
                <c:v>408.40704496667308</c:v>
              </c:pt>
              <c:pt idx="38">
                <c:v>417.83182292744249</c:v>
              </c:pt>
              <c:pt idx="39">
                <c:v>427.25660088821189</c:v>
              </c:pt>
              <c:pt idx="40">
                <c:v>436.68137884898124</c:v>
              </c:pt>
              <c:pt idx="41">
                <c:v>446.10615680975064</c:v>
              </c:pt>
              <c:pt idx="42">
                <c:v>455.53093477051999</c:v>
              </c:pt>
              <c:pt idx="43">
                <c:v>464.9557127312894</c:v>
              </c:pt>
              <c:pt idx="44">
                <c:v>474.38049069205874</c:v>
              </c:pt>
              <c:pt idx="45">
                <c:v>483.80526865282815</c:v>
              </c:pt>
              <c:pt idx="46">
                <c:v>493.23004661359749</c:v>
              </c:pt>
              <c:pt idx="47">
                <c:v>502.6548245743669</c:v>
              </c:pt>
              <c:pt idx="48">
                <c:v>512.07960253513625</c:v>
              </c:pt>
              <c:pt idx="49">
                <c:v>521.50438049590571</c:v>
              </c:pt>
              <c:pt idx="50">
                <c:v>530.92915845667505</c:v>
              </c:pt>
              <c:pt idx="51">
                <c:v>540.3539364174444</c:v>
              </c:pt>
              <c:pt idx="52">
                <c:v>549.77871437821375</c:v>
              </c:pt>
              <c:pt idx="53">
                <c:v>559.20349233898321</c:v>
              </c:pt>
              <c:pt idx="54">
                <c:v>568.62827029975256</c:v>
              </c:pt>
              <c:pt idx="55">
                <c:v>578.0530482605219</c:v>
              </c:pt>
              <c:pt idx="56">
                <c:v>587.47782622129137</c:v>
              </c:pt>
              <c:pt idx="57">
                <c:v>596.90260418206071</c:v>
              </c:pt>
              <c:pt idx="58">
                <c:v>606.32738214283006</c:v>
              </c:pt>
              <c:pt idx="59">
                <c:v>615.75216010359941</c:v>
              </c:pt>
              <c:pt idx="60">
                <c:v>625.17693806436887</c:v>
              </c:pt>
              <c:pt idx="61">
                <c:v>634.60171602513822</c:v>
              </c:pt>
              <c:pt idx="62">
                <c:v>644.02649398590756</c:v>
              </c:pt>
              <c:pt idx="63">
                <c:v>653.45127194667702</c:v>
              </c:pt>
              <c:pt idx="64">
                <c:v>662.87604990744637</c:v>
              </c:pt>
              <c:pt idx="65">
                <c:v>672.30082786821572</c:v>
              </c:pt>
              <c:pt idx="66">
                <c:v>681.72560582898507</c:v>
              </c:pt>
              <c:pt idx="67">
                <c:v>691.15038378975453</c:v>
              </c:pt>
              <c:pt idx="68">
                <c:v>700.57516175052388</c:v>
              </c:pt>
              <c:pt idx="69">
                <c:v>709.99993971129322</c:v>
              </c:pt>
              <c:pt idx="70">
                <c:v>719.42471767206257</c:v>
              </c:pt>
              <c:pt idx="71">
                <c:v>728.84949563283203</c:v>
              </c:pt>
              <c:pt idx="72">
                <c:v>738.27427359360138</c:v>
              </c:pt>
              <c:pt idx="73">
                <c:v>747.69905155437073</c:v>
              </c:pt>
              <c:pt idx="74">
                <c:v>757.12382951514019</c:v>
              </c:pt>
              <c:pt idx="75">
                <c:v>766.54860747590953</c:v>
              </c:pt>
              <c:pt idx="76">
                <c:v>775.97338543667888</c:v>
              </c:pt>
              <c:pt idx="77">
                <c:v>785.39816339744823</c:v>
              </c:pt>
              <c:pt idx="78">
                <c:v>794.82294135821769</c:v>
              </c:pt>
              <c:pt idx="79">
                <c:v>804.24771931898704</c:v>
              </c:pt>
            </c:numLit>
          </c:cat>
          <c:val>
            <c:numLit>
              <c:formatCode>General</c:formatCode>
              <c:ptCount val="8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2.967359050445104E-3</c:v>
              </c:pt>
              <c:pt idx="9">
                <c:v>5.9347181008902079E-3</c:v>
              </c:pt>
              <c:pt idx="10">
                <c:v>8.9020771513353119E-3</c:v>
              </c:pt>
              <c:pt idx="11">
                <c:v>3.2640949554896145E-2</c:v>
              </c:pt>
              <c:pt idx="12">
                <c:v>6.5281899109792291E-2</c:v>
              </c:pt>
              <c:pt idx="13">
                <c:v>0.13649851632047477</c:v>
              </c:pt>
              <c:pt idx="14">
                <c:v>0.16913946587537093</c:v>
              </c:pt>
              <c:pt idx="15">
                <c:v>0.18397626112759644</c:v>
              </c:pt>
              <c:pt idx="16">
                <c:v>0.1543026706231454</c:v>
              </c:pt>
              <c:pt idx="17">
                <c:v>9.7922848664688422E-2</c:v>
              </c:pt>
              <c:pt idx="18">
                <c:v>5.9347181008902079E-2</c:v>
              </c:pt>
              <c:pt idx="19">
                <c:v>2.967359050445104E-2</c:v>
              </c:pt>
              <c:pt idx="20">
                <c:v>2.0771513353115726E-2</c:v>
              </c:pt>
              <c:pt idx="21">
                <c:v>5.9347181008902079E-3</c:v>
              </c:pt>
              <c:pt idx="22">
                <c:v>8.9020771513353119E-3</c:v>
              </c:pt>
              <c:pt idx="23">
                <c:v>5.9347181008902079E-3</c:v>
              </c:pt>
              <c:pt idx="24">
                <c:v>0</c:v>
              </c:pt>
              <c:pt idx="25">
                <c:v>5.9347181008902079E-3</c:v>
              </c:pt>
              <c:pt idx="26">
                <c:v>0</c:v>
              </c:pt>
              <c:pt idx="27">
                <c:v>0</c:v>
              </c:pt>
              <c:pt idx="28">
                <c:v>2.967359050445104E-3</c:v>
              </c:pt>
              <c:pt idx="29">
                <c:v>0</c:v>
              </c:pt>
              <c:pt idx="30">
                <c:v>0</c:v>
              </c:pt>
              <c:pt idx="31">
                <c:v>2.967359050445104E-3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896-4EA0-BFB4-9BD5D5B85EA4}"/>
            </c:ext>
          </c:extLst>
        </c:ser>
        <c:ser>
          <c:idx val="2"/>
          <c:order val="2"/>
          <c:tx>
            <c:v>Biphasic Dense</c:v>
          </c:tx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0"/>
              <c:pt idx="0">
                <c:v>62.831853071795862</c:v>
              </c:pt>
              <c:pt idx="1">
                <c:v>69.115038378975441</c:v>
              </c:pt>
              <c:pt idx="2">
                <c:v>78.539816339744831</c:v>
              </c:pt>
              <c:pt idx="3">
                <c:v>87.964594300514207</c:v>
              </c:pt>
              <c:pt idx="4">
                <c:v>97.389372261283583</c:v>
              </c:pt>
              <c:pt idx="5">
                <c:v>106.81415022205297</c:v>
              </c:pt>
              <c:pt idx="6">
                <c:v>116.23892818282235</c:v>
              </c:pt>
              <c:pt idx="7">
                <c:v>125.66370614359172</c:v>
              </c:pt>
              <c:pt idx="8">
                <c:v>135.0884841043611</c:v>
              </c:pt>
              <c:pt idx="9">
                <c:v>144.51326206513048</c:v>
              </c:pt>
              <c:pt idx="10">
                <c:v>153.93804002589985</c:v>
              </c:pt>
              <c:pt idx="11">
                <c:v>163.36281798666926</c:v>
              </c:pt>
              <c:pt idx="12">
                <c:v>172.78759594743863</c:v>
              </c:pt>
              <c:pt idx="13">
                <c:v>182.21237390820801</c:v>
              </c:pt>
              <c:pt idx="14">
                <c:v>191.63715186897738</c:v>
              </c:pt>
              <c:pt idx="15">
                <c:v>201.06192982974676</c:v>
              </c:pt>
              <c:pt idx="16">
                <c:v>210.48670779051614</c:v>
              </c:pt>
              <c:pt idx="17">
                <c:v>219.91148575128551</c:v>
              </c:pt>
              <c:pt idx="18">
                <c:v>229.33626371205489</c:v>
              </c:pt>
              <c:pt idx="19">
                <c:v>238.76104167282426</c:v>
              </c:pt>
              <c:pt idx="20">
                <c:v>248.18581963359367</c:v>
              </c:pt>
              <c:pt idx="21">
                <c:v>257.61059759436301</c:v>
              </c:pt>
              <c:pt idx="22">
                <c:v>267.03537555513242</c:v>
              </c:pt>
              <c:pt idx="23">
                <c:v>276.46015351590177</c:v>
              </c:pt>
              <c:pt idx="24">
                <c:v>285.88493147667117</c:v>
              </c:pt>
              <c:pt idx="25">
                <c:v>295.30970943744057</c:v>
              </c:pt>
              <c:pt idx="26">
                <c:v>304.73448739820992</c:v>
              </c:pt>
              <c:pt idx="27">
                <c:v>314.15926535897933</c:v>
              </c:pt>
              <c:pt idx="28">
                <c:v>323.58404331974867</c:v>
              </c:pt>
              <c:pt idx="29">
                <c:v>333.00882128051808</c:v>
              </c:pt>
              <c:pt idx="30">
                <c:v>342.43359924128742</c:v>
              </c:pt>
              <c:pt idx="31">
                <c:v>351.85837720205683</c:v>
              </c:pt>
              <c:pt idx="32">
                <c:v>361.28315516282623</c:v>
              </c:pt>
              <c:pt idx="33">
                <c:v>370.70793312359558</c:v>
              </c:pt>
              <c:pt idx="34">
                <c:v>380.13271108436498</c:v>
              </c:pt>
              <c:pt idx="35">
                <c:v>389.55748904513433</c:v>
              </c:pt>
              <c:pt idx="36">
                <c:v>398.98226700590374</c:v>
              </c:pt>
              <c:pt idx="37">
                <c:v>408.40704496667308</c:v>
              </c:pt>
              <c:pt idx="38">
                <c:v>417.83182292744249</c:v>
              </c:pt>
              <c:pt idx="39">
                <c:v>427.25660088821189</c:v>
              </c:pt>
              <c:pt idx="40">
                <c:v>436.68137884898124</c:v>
              </c:pt>
              <c:pt idx="41">
                <c:v>446.10615680975064</c:v>
              </c:pt>
              <c:pt idx="42">
                <c:v>455.53093477051999</c:v>
              </c:pt>
              <c:pt idx="43">
                <c:v>464.9557127312894</c:v>
              </c:pt>
              <c:pt idx="44">
                <c:v>474.38049069205874</c:v>
              </c:pt>
              <c:pt idx="45">
                <c:v>483.80526865282815</c:v>
              </c:pt>
              <c:pt idx="46">
                <c:v>493.23004661359749</c:v>
              </c:pt>
              <c:pt idx="47">
                <c:v>502.6548245743669</c:v>
              </c:pt>
              <c:pt idx="48">
                <c:v>512.07960253513625</c:v>
              </c:pt>
              <c:pt idx="49">
                <c:v>521.50438049590571</c:v>
              </c:pt>
              <c:pt idx="50">
                <c:v>530.92915845667505</c:v>
              </c:pt>
              <c:pt idx="51">
                <c:v>540.3539364174444</c:v>
              </c:pt>
              <c:pt idx="52">
                <c:v>549.77871437821375</c:v>
              </c:pt>
              <c:pt idx="53">
                <c:v>559.20349233898321</c:v>
              </c:pt>
              <c:pt idx="54">
                <c:v>568.62827029975256</c:v>
              </c:pt>
              <c:pt idx="55">
                <c:v>578.0530482605219</c:v>
              </c:pt>
              <c:pt idx="56">
                <c:v>587.47782622129137</c:v>
              </c:pt>
              <c:pt idx="57">
                <c:v>596.90260418206071</c:v>
              </c:pt>
              <c:pt idx="58">
                <c:v>606.32738214283006</c:v>
              </c:pt>
              <c:pt idx="59">
                <c:v>615.75216010359941</c:v>
              </c:pt>
              <c:pt idx="60">
                <c:v>625.17693806436887</c:v>
              </c:pt>
              <c:pt idx="61">
                <c:v>634.60171602513822</c:v>
              </c:pt>
              <c:pt idx="62">
                <c:v>644.02649398590756</c:v>
              </c:pt>
              <c:pt idx="63">
                <c:v>653.45127194667702</c:v>
              </c:pt>
              <c:pt idx="64">
                <c:v>662.87604990744637</c:v>
              </c:pt>
              <c:pt idx="65">
                <c:v>672.30082786821572</c:v>
              </c:pt>
              <c:pt idx="66">
                <c:v>681.72560582898507</c:v>
              </c:pt>
              <c:pt idx="67">
                <c:v>691.15038378975453</c:v>
              </c:pt>
              <c:pt idx="68">
                <c:v>700.57516175052388</c:v>
              </c:pt>
              <c:pt idx="69">
                <c:v>709.99993971129322</c:v>
              </c:pt>
              <c:pt idx="70">
                <c:v>719.42471767206257</c:v>
              </c:pt>
              <c:pt idx="71">
                <c:v>728.84949563283203</c:v>
              </c:pt>
              <c:pt idx="72">
                <c:v>738.27427359360138</c:v>
              </c:pt>
              <c:pt idx="73">
                <c:v>747.69905155437073</c:v>
              </c:pt>
              <c:pt idx="74">
                <c:v>757.12382951514019</c:v>
              </c:pt>
              <c:pt idx="75">
                <c:v>766.54860747590953</c:v>
              </c:pt>
              <c:pt idx="76">
                <c:v>775.97338543667888</c:v>
              </c:pt>
              <c:pt idx="77">
                <c:v>785.39816339744823</c:v>
              </c:pt>
              <c:pt idx="78">
                <c:v>794.82294135821769</c:v>
              </c:pt>
              <c:pt idx="79">
                <c:v>804.24771931898704</c:v>
              </c:pt>
            </c:numLit>
          </c:cat>
          <c:val>
            <c:numLit>
              <c:formatCode>General</c:formatCode>
              <c:ptCount val="8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2.5746652935118434E-4</c:v>
              </c:pt>
              <c:pt idx="8">
                <c:v>1.544799176107106E-3</c:v>
              </c:pt>
              <c:pt idx="9">
                <c:v>2.4459320288362511E-3</c:v>
              </c:pt>
              <c:pt idx="10">
                <c:v>7.3377960865087539E-3</c:v>
              </c:pt>
              <c:pt idx="11">
                <c:v>2.0082389289392381E-2</c:v>
              </c:pt>
              <c:pt idx="12">
                <c:v>3.9778578784757983E-2</c:v>
              </c:pt>
              <c:pt idx="13">
                <c:v>7.3764160659114314E-2</c:v>
              </c:pt>
              <c:pt idx="14">
                <c:v>0.10337281153450051</c:v>
              </c:pt>
              <c:pt idx="15">
                <c:v>0.12191040164778578</c:v>
              </c:pt>
              <c:pt idx="16">
                <c:v>0.12963439752832132</c:v>
              </c:pt>
              <c:pt idx="17">
                <c:v>0.12538619979402676</c:v>
              </c:pt>
              <c:pt idx="18">
                <c:v>0.10877960865087538</c:v>
              </c:pt>
              <c:pt idx="19">
                <c:v>8.4963954685890838E-2</c:v>
              </c:pt>
              <c:pt idx="20">
                <c:v>5.2136972193614829E-2</c:v>
              </c:pt>
              <c:pt idx="21">
                <c:v>3.5659114315139032E-2</c:v>
              </c:pt>
              <c:pt idx="22">
                <c:v>2.4330587023686921E-2</c:v>
              </c:pt>
              <c:pt idx="23">
                <c:v>1.8151390319258498E-2</c:v>
              </c:pt>
              <c:pt idx="24">
                <c:v>1.3130792996910402E-2</c:v>
              </c:pt>
              <c:pt idx="25">
                <c:v>9.5262615859938206E-3</c:v>
              </c:pt>
              <c:pt idx="26">
                <c:v>7.0803295571575699E-3</c:v>
              </c:pt>
              <c:pt idx="27">
                <c:v>5.9217301750772401E-3</c:v>
              </c:pt>
              <c:pt idx="28">
                <c:v>2.5746652935118436E-3</c:v>
              </c:pt>
              <c:pt idx="29">
                <c:v>1.9309989701338827E-3</c:v>
              </c:pt>
              <c:pt idx="30">
                <c:v>3.089598352214212E-3</c:v>
              </c:pt>
              <c:pt idx="31">
                <c:v>5.1493305870236867E-4</c:v>
              </c:pt>
              <c:pt idx="32">
                <c:v>1.2873326467559218E-3</c:v>
              </c:pt>
              <c:pt idx="33">
                <c:v>1.0298661174047373E-3</c:v>
              </c:pt>
              <c:pt idx="34">
                <c:v>2.5746652935118434E-4</c:v>
              </c:pt>
              <c:pt idx="35">
                <c:v>1.0298661174047373E-3</c:v>
              </c:pt>
              <c:pt idx="36">
                <c:v>2.5746652935118434E-4</c:v>
              </c:pt>
              <c:pt idx="37">
                <c:v>7.7239958805355301E-4</c:v>
              </c:pt>
              <c:pt idx="38">
                <c:v>2.5746652935118434E-4</c:v>
              </c:pt>
              <c:pt idx="39">
                <c:v>0</c:v>
              </c:pt>
              <c:pt idx="40">
                <c:v>3.8619979402677651E-4</c:v>
              </c:pt>
              <c:pt idx="41">
                <c:v>1.2873326467559217E-4</c:v>
              </c:pt>
              <c:pt idx="42">
                <c:v>0</c:v>
              </c:pt>
              <c:pt idx="43">
                <c:v>1.2873326467559217E-4</c:v>
              </c:pt>
              <c:pt idx="44">
                <c:v>1.2873326467559217E-4</c:v>
              </c:pt>
              <c:pt idx="45">
                <c:v>2.5746652935118434E-4</c:v>
              </c:pt>
              <c:pt idx="46">
                <c:v>1.2873326467559217E-4</c:v>
              </c:pt>
              <c:pt idx="47">
                <c:v>1.2873326467559217E-4</c:v>
              </c:pt>
              <c:pt idx="48">
                <c:v>0</c:v>
              </c:pt>
              <c:pt idx="49">
                <c:v>2.5746652935118434E-4</c:v>
              </c:pt>
              <c:pt idx="50">
                <c:v>0</c:v>
              </c:pt>
              <c:pt idx="51">
                <c:v>1.2873326467559217E-4</c:v>
              </c:pt>
              <c:pt idx="52">
                <c:v>1.2873326467559217E-4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1.2873326467559217E-4</c:v>
              </c:pt>
              <c:pt idx="58">
                <c:v>0</c:v>
              </c:pt>
              <c:pt idx="59">
                <c:v>0</c:v>
              </c:pt>
              <c:pt idx="60">
                <c:v>0</c:v>
              </c:pt>
              <c:pt idx="61">
                <c:v>1.2873326467559217E-4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1.2873326467559217E-4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896-4EA0-BFB4-9BD5D5B85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accent1">
                  <a:lumMod val="50000"/>
                  <a:alpha val="33000"/>
                </a:schemeClr>
              </a:solidFill>
              <a:round/>
            </a:ln>
            <a:effectLst/>
          </c:spPr>
        </c:dropLines>
        <c:smooth val="0"/>
        <c:axId val="950627535"/>
        <c:axId val="950637615"/>
      </c:lineChart>
      <c:catAx>
        <c:axId val="950627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Perimeter in 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37615"/>
        <c:crosses val="autoZero"/>
        <c:auto val="1"/>
        <c:lblAlgn val="ctr"/>
        <c:lblOffset val="100"/>
        <c:tickLblSkip val="10"/>
        <c:noMultiLvlLbl val="0"/>
      </c:catAx>
      <c:valAx>
        <c:axId val="9506376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% of particles per morphological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27535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Particle Distribution by Size Parameter</a:t>
            </a:r>
          </a:p>
        </c:rich>
      </c:tx>
      <c:layout>
        <c:manualLayout>
          <c:xMode val="edge"/>
          <c:yMode val="edge"/>
          <c:x val="0.18059429204658894"/>
          <c:y val="2.18476882393378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Diameter</c:v>
          </c:tx>
          <c:spPr>
            <a:ln w="22225" cap="rnd" cmpd="sng" algn="ctr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Graphics_Data!$C$171:$C$331</c:f>
              <c:numCache>
                <c:formatCode>General</c:formatCode>
                <c:ptCount val="161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33</c:v>
                </c:pt>
                <c:pt idx="14">
                  <c:v>34</c:v>
                </c:pt>
                <c:pt idx="15">
                  <c:v>35</c:v>
                </c:pt>
                <c:pt idx="16">
                  <c:v>36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  <c:pt idx="27">
                  <c:v>47</c:v>
                </c:pt>
                <c:pt idx="28">
                  <c:v>48</c:v>
                </c:pt>
                <c:pt idx="29">
                  <c:v>49</c:v>
                </c:pt>
                <c:pt idx="30">
                  <c:v>50</c:v>
                </c:pt>
                <c:pt idx="31">
                  <c:v>51</c:v>
                </c:pt>
                <c:pt idx="32">
                  <c:v>52</c:v>
                </c:pt>
                <c:pt idx="33">
                  <c:v>53</c:v>
                </c:pt>
                <c:pt idx="34">
                  <c:v>54</c:v>
                </c:pt>
                <c:pt idx="35">
                  <c:v>55</c:v>
                </c:pt>
                <c:pt idx="36">
                  <c:v>56</c:v>
                </c:pt>
                <c:pt idx="37">
                  <c:v>57</c:v>
                </c:pt>
                <c:pt idx="38">
                  <c:v>58</c:v>
                </c:pt>
                <c:pt idx="39">
                  <c:v>59</c:v>
                </c:pt>
                <c:pt idx="40">
                  <c:v>60</c:v>
                </c:pt>
                <c:pt idx="41">
                  <c:v>61</c:v>
                </c:pt>
                <c:pt idx="42">
                  <c:v>62</c:v>
                </c:pt>
                <c:pt idx="43">
                  <c:v>63</c:v>
                </c:pt>
                <c:pt idx="44">
                  <c:v>64</c:v>
                </c:pt>
                <c:pt idx="45">
                  <c:v>65</c:v>
                </c:pt>
                <c:pt idx="46">
                  <c:v>66</c:v>
                </c:pt>
                <c:pt idx="47">
                  <c:v>67</c:v>
                </c:pt>
                <c:pt idx="48">
                  <c:v>68</c:v>
                </c:pt>
                <c:pt idx="49">
                  <c:v>69</c:v>
                </c:pt>
                <c:pt idx="50">
                  <c:v>70</c:v>
                </c:pt>
                <c:pt idx="51">
                  <c:v>71</c:v>
                </c:pt>
                <c:pt idx="52">
                  <c:v>72</c:v>
                </c:pt>
                <c:pt idx="53">
                  <c:v>73</c:v>
                </c:pt>
                <c:pt idx="54">
                  <c:v>74</c:v>
                </c:pt>
                <c:pt idx="55">
                  <c:v>75</c:v>
                </c:pt>
                <c:pt idx="56">
                  <c:v>76</c:v>
                </c:pt>
                <c:pt idx="57">
                  <c:v>77</c:v>
                </c:pt>
                <c:pt idx="58">
                  <c:v>78</c:v>
                </c:pt>
                <c:pt idx="59">
                  <c:v>79</c:v>
                </c:pt>
                <c:pt idx="60">
                  <c:v>80</c:v>
                </c:pt>
                <c:pt idx="61">
                  <c:v>81</c:v>
                </c:pt>
                <c:pt idx="62">
                  <c:v>82</c:v>
                </c:pt>
                <c:pt idx="63">
                  <c:v>83</c:v>
                </c:pt>
                <c:pt idx="64">
                  <c:v>84</c:v>
                </c:pt>
                <c:pt idx="65">
                  <c:v>85</c:v>
                </c:pt>
                <c:pt idx="66">
                  <c:v>86</c:v>
                </c:pt>
                <c:pt idx="67">
                  <c:v>87</c:v>
                </c:pt>
                <c:pt idx="68">
                  <c:v>88</c:v>
                </c:pt>
                <c:pt idx="69">
                  <c:v>89</c:v>
                </c:pt>
                <c:pt idx="70">
                  <c:v>90</c:v>
                </c:pt>
                <c:pt idx="71">
                  <c:v>91</c:v>
                </c:pt>
                <c:pt idx="72">
                  <c:v>92</c:v>
                </c:pt>
                <c:pt idx="73">
                  <c:v>93</c:v>
                </c:pt>
                <c:pt idx="74">
                  <c:v>94</c:v>
                </c:pt>
                <c:pt idx="75">
                  <c:v>95</c:v>
                </c:pt>
                <c:pt idx="76">
                  <c:v>96</c:v>
                </c:pt>
                <c:pt idx="77">
                  <c:v>97</c:v>
                </c:pt>
                <c:pt idx="78">
                  <c:v>98</c:v>
                </c:pt>
                <c:pt idx="79">
                  <c:v>99</c:v>
                </c:pt>
                <c:pt idx="80">
                  <c:v>100</c:v>
                </c:pt>
                <c:pt idx="81">
                  <c:v>101</c:v>
                </c:pt>
                <c:pt idx="82">
                  <c:v>102</c:v>
                </c:pt>
                <c:pt idx="83">
                  <c:v>103</c:v>
                </c:pt>
                <c:pt idx="84">
                  <c:v>104</c:v>
                </c:pt>
                <c:pt idx="85">
                  <c:v>105</c:v>
                </c:pt>
                <c:pt idx="86">
                  <c:v>106</c:v>
                </c:pt>
                <c:pt idx="87">
                  <c:v>107</c:v>
                </c:pt>
                <c:pt idx="88">
                  <c:v>108</c:v>
                </c:pt>
                <c:pt idx="89">
                  <c:v>109</c:v>
                </c:pt>
                <c:pt idx="90">
                  <c:v>110</c:v>
                </c:pt>
                <c:pt idx="91">
                  <c:v>111</c:v>
                </c:pt>
                <c:pt idx="92">
                  <c:v>112</c:v>
                </c:pt>
                <c:pt idx="93">
                  <c:v>113</c:v>
                </c:pt>
                <c:pt idx="94">
                  <c:v>114</c:v>
                </c:pt>
                <c:pt idx="95">
                  <c:v>115</c:v>
                </c:pt>
                <c:pt idx="96">
                  <c:v>116</c:v>
                </c:pt>
                <c:pt idx="97">
                  <c:v>117</c:v>
                </c:pt>
                <c:pt idx="98">
                  <c:v>118</c:v>
                </c:pt>
                <c:pt idx="99">
                  <c:v>119</c:v>
                </c:pt>
                <c:pt idx="100">
                  <c:v>120</c:v>
                </c:pt>
                <c:pt idx="101">
                  <c:v>121</c:v>
                </c:pt>
                <c:pt idx="102">
                  <c:v>122</c:v>
                </c:pt>
                <c:pt idx="103">
                  <c:v>123</c:v>
                </c:pt>
                <c:pt idx="104">
                  <c:v>124</c:v>
                </c:pt>
                <c:pt idx="105">
                  <c:v>125</c:v>
                </c:pt>
                <c:pt idx="106">
                  <c:v>126</c:v>
                </c:pt>
                <c:pt idx="107">
                  <c:v>127</c:v>
                </c:pt>
                <c:pt idx="108">
                  <c:v>128</c:v>
                </c:pt>
                <c:pt idx="109">
                  <c:v>129</c:v>
                </c:pt>
                <c:pt idx="110">
                  <c:v>130</c:v>
                </c:pt>
                <c:pt idx="111">
                  <c:v>131</c:v>
                </c:pt>
                <c:pt idx="112">
                  <c:v>132</c:v>
                </c:pt>
                <c:pt idx="113">
                  <c:v>133</c:v>
                </c:pt>
                <c:pt idx="114">
                  <c:v>134</c:v>
                </c:pt>
                <c:pt idx="115">
                  <c:v>135</c:v>
                </c:pt>
                <c:pt idx="116">
                  <c:v>136</c:v>
                </c:pt>
                <c:pt idx="117">
                  <c:v>137</c:v>
                </c:pt>
                <c:pt idx="118">
                  <c:v>138</c:v>
                </c:pt>
                <c:pt idx="119">
                  <c:v>139</c:v>
                </c:pt>
                <c:pt idx="120">
                  <c:v>140</c:v>
                </c:pt>
                <c:pt idx="121">
                  <c:v>141</c:v>
                </c:pt>
                <c:pt idx="122">
                  <c:v>142</c:v>
                </c:pt>
                <c:pt idx="123">
                  <c:v>143</c:v>
                </c:pt>
                <c:pt idx="124">
                  <c:v>144</c:v>
                </c:pt>
                <c:pt idx="125">
                  <c:v>145</c:v>
                </c:pt>
                <c:pt idx="126">
                  <c:v>146</c:v>
                </c:pt>
                <c:pt idx="127">
                  <c:v>147</c:v>
                </c:pt>
                <c:pt idx="128">
                  <c:v>148</c:v>
                </c:pt>
                <c:pt idx="129">
                  <c:v>149</c:v>
                </c:pt>
                <c:pt idx="130">
                  <c:v>150</c:v>
                </c:pt>
                <c:pt idx="131">
                  <c:v>151</c:v>
                </c:pt>
                <c:pt idx="132">
                  <c:v>152</c:v>
                </c:pt>
                <c:pt idx="133">
                  <c:v>153</c:v>
                </c:pt>
                <c:pt idx="134">
                  <c:v>154</c:v>
                </c:pt>
                <c:pt idx="135">
                  <c:v>155</c:v>
                </c:pt>
                <c:pt idx="136">
                  <c:v>156</c:v>
                </c:pt>
                <c:pt idx="137">
                  <c:v>157</c:v>
                </c:pt>
                <c:pt idx="138">
                  <c:v>158</c:v>
                </c:pt>
                <c:pt idx="139">
                  <c:v>159</c:v>
                </c:pt>
                <c:pt idx="140">
                  <c:v>160</c:v>
                </c:pt>
                <c:pt idx="141">
                  <c:v>161</c:v>
                </c:pt>
                <c:pt idx="142">
                  <c:v>162</c:v>
                </c:pt>
                <c:pt idx="143">
                  <c:v>163</c:v>
                </c:pt>
                <c:pt idx="144">
                  <c:v>164</c:v>
                </c:pt>
                <c:pt idx="145">
                  <c:v>165</c:v>
                </c:pt>
                <c:pt idx="146">
                  <c:v>166</c:v>
                </c:pt>
                <c:pt idx="147">
                  <c:v>167</c:v>
                </c:pt>
                <c:pt idx="148">
                  <c:v>168</c:v>
                </c:pt>
                <c:pt idx="149">
                  <c:v>169</c:v>
                </c:pt>
                <c:pt idx="150">
                  <c:v>170</c:v>
                </c:pt>
                <c:pt idx="151">
                  <c:v>171</c:v>
                </c:pt>
                <c:pt idx="152">
                  <c:v>172</c:v>
                </c:pt>
                <c:pt idx="153">
                  <c:v>173</c:v>
                </c:pt>
                <c:pt idx="154">
                  <c:v>174</c:v>
                </c:pt>
                <c:pt idx="155">
                  <c:v>175</c:v>
                </c:pt>
                <c:pt idx="156">
                  <c:v>176</c:v>
                </c:pt>
                <c:pt idx="157">
                  <c:v>177</c:v>
                </c:pt>
                <c:pt idx="158">
                  <c:v>178</c:v>
                </c:pt>
                <c:pt idx="159">
                  <c:v>179</c:v>
                </c:pt>
                <c:pt idx="160">
                  <c:v>180</c:v>
                </c:pt>
              </c:numCache>
            </c:numRef>
          </c:cat>
          <c:val>
            <c:numRef>
              <c:f>Graphics_Data!$D$171:$D$331</c:f>
              <c:numCache>
                <c:formatCode>0%</c:formatCode>
                <c:ptCount val="1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6.0012002400480096E-4</c:v>
                </c:pt>
                <c:pt idx="13">
                  <c:v>1.6003200640128026E-3</c:v>
                </c:pt>
                <c:pt idx="14">
                  <c:v>5.4010802160432084E-3</c:v>
                </c:pt>
                <c:pt idx="15">
                  <c:v>9.4018803760752157E-3</c:v>
                </c:pt>
                <c:pt idx="16">
                  <c:v>1.7203440688137627E-2</c:v>
                </c:pt>
                <c:pt idx="17">
                  <c:v>3.0206041208241649E-2</c:v>
                </c:pt>
                <c:pt idx="18">
                  <c:v>4.2808561712342472E-2</c:v>
                </c:pt>
                <c:pt idx="19">
                  <c:v>5.7611522304460892E-2</c:v>
                </c:pt>
                <c:pt idx="20">
                  <c:v>6.9813962792558512E-2</c:v>
                </c:pt>
                <c:pt idx="21">
                  <c:v>7.441488297659532E-2</c:v>
                </c:pt>
                <c:pt idx="22">
                  <c:v>8.0016003200640132E-2</c:v>
                </c:pt>
                <c:pt idx="23">
                  <c:v>8.3616723344668936E-2</c:v>
                </c:pt>
                <c:pt idx="24">
                  <c:v>7.5015003000600114E-2</c:v>
                </c:pt>
                <c:pt idx="25">
                  <c:v>6.4812962592518508E-2</c:v>
                </c:pt>
                <c:pt idx="26">
                  <c:v>6.0812162432486494E-2</c:v>
                </c:pt>
                <c:pt idx="27">
                  <c:v>5.4010802160432088E-2</c:v>
                </c:pt>
                <c:pt idx="28">
                  <c:v>4.9809961992398483E-2</c:v>
                </c:pt>
                <c:pt idx="29">
                  <c:v>3.8207641528305664E-2</c:v>
                </c:pt>
                <c:pt idx="30">
                  <c:v>2.7805561112222446E-2</c:v>
                </c:pt>
                <c:pt idx="31">
                  <c:v>2.1804360872174435E-2</c:v>
                </c:pt>
                <c:pt idx="32">
                  <c:v>1.8203640728145631E-2</c:v>
                </c:pt>
                <c:pt idx="33">
                  <c:v>1.6203240648129627E-2</c:v>
                </c:pt>
                <c:pt idx="34">
                  <c:v>1.6403280656131225E-2</c:v>
                </c:pt>
                <c:pt idx="35">
                  <c:v>1.1802360472094419E-2</c:v>
                </c:pt>
                <c:pt idx="36">
                  <c:v>7.001400280056011E-3</c:v>
                </c:pt>
                <c:pt idx="37">
                  <c:v>9.8019603920784151E-3</c:v>
                </c:pt>
                <c:pt idx="38">
                  <c:v>5.2010402080416079E-3</c:v>
                </c:pt>
                <c:pt idx="39">
                  <c:v>6.6013202640528108E-3</c:v>
                </c:pt>
                <c:pt idx="40">
                  <c:v>1.4002800560112022E-3</c:v>
                </c:pt>
                <c:pt idx="41">
                  <c:v>4.6009201840368072E-3</c:v>
                </c:pt>
                <c:pt idx="42">
                  <c:v>3.2006401280256051E-3</c:v>
                </c:pt>
                <c:pt idx="43">
                  <c:v>4.6009201840368072E-3</c:v>
                </c:pt>
                <c:pt idx="44">
                  <c:v>5.0010002000400082E-3</c:v>
                </c:pt>
                <c:pt idx="45">
                  <c:v>2.8005601120224045E-3</c:v>
                </c:pt>
                <c:pt idx="46">
                  <c:v>2.600520104020804E-3</c:v>
                </c:pt>
                <c:pt idx="47">
                  <c:v>2.600520104020804E-3</c:v>
                </c:pt>
                <c:pt idx="48">
                  <c:v>3.0006001200240046E-3</c:v>
                </c:pt>
                <c:pt idx="49">
                  <c:v>2.2004400880176033E-3</c:v>
                </c:pt>
                <c:pt idx="50">
                  <c:v>2.0004000800160032E-3</c:v>
                </c:pt>
                <c:pt idx="51">
                  <c:v>1.2002400480096019E-3</c:v>
                </c:pt>
                <c:pt idx="52">
                  <c:v>4.0008001600320064E-4</c:v>
                </c:pt>
                <c:pt idx="53">
                  <c:v>6.0012002400480096E-4</c:v>
                </c:pt>
                <c:pt idx="54">
                  <c:v>4.0008001600320064E-4</c:v>
                </c:pt>
                <c:pt idx="55">
                  <c:v>1.6003200640128026E-3</c:v>
                </c:pt>
                <c:pt idx="56">
                  <c:v>6.0012002400480096E-4</c:v>
                </c:pt>
                <c:pt idx="57">
                  <c:v>1.2002400480096019E-3</c:v>
                </c:pt>
                <c:pt idx="58">
                  <c:v>2.0004000800160032E-4</c:v>
                </c:pt>
                <c:pt idx="59">
                  <c:v>2.0004000800160032E-4</c:v>
                </c:pt>
                <c:pt idx="60">
                  <c:v>4.0008001600320064E-4</c:v>
                </c:pt>
                <c:pt idx="61">
                  <c:v>2.0004000800160032E-4</c:v>
                </c:pt>
                <c:pt idx="62">
                  <c:v>0</c:v>
                </c:pt>
                <c:pt idx="63">
                  <c:v>2.0004000800160032E-4</c:v>
                </c:pt>
                <c:pt idx="64">
                  <c:v>4.0008001600320064E-4</c:v>
                </c:pt>
                <c:pt idx="65">
                  <c:v>4.0008001600320064E-4</c:v>
                </c:pt>
                <c:pt idx="66">
                  <c:v>0</c:v>
                </c:pt>
                <c:pt idx="67">
                  <c:v>6.0012002400480096E-4</c:v>
                </c:pt>
                <c:pt idx="68">
                  <c:v>4.0008001600320064E-4</c:v>
                </c:pt>
                <c:pt idx="69">
                  <c:v>0</c:v>
                </c:pt>
                <c:pt idx="70">
                  <c:v>0</c:v>
                </c:pt>
                <c:pt idx="71">
                  <c:v>4.0008001600320064E-4</c:v>
                </c:pt>
                <c:pt idx="72">
                  <c:v>0</c:v>
                </c:pt>
                <c:pt idx="73">
                  <c:v>2.0004000800160032E-4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2.0004000800160032E-4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AE-475D-A810-4737C46670C2}"/>
            </c:ext>
          </c:extLst>
        </c:ser>
        <c:ser>
          <c:idx val="2"/>
          <c:order val="1"/>
          <c:tx>
            <c:v>Perimeter</c:v>
          </c:tx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Graphics_Data!$C$171:$C$331</c:f>
              <c:numCache>
                <c:formatCode>General</c:formatCode>
                <c:ptCount val="161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33</c:v>
                </c:pt>
                <c:pt idx="14">
                  <c:v>34</c:v>
                </c:pt>
                <c:pt idx="15">
                  <c:v>35</c:v>
                </c:pt>
                <c:pt idx="16">
                  <c:v>36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  <c:pt idx="27">
                  <c:v>47</c:v>
                </c:pt>
                <c:pt idx="28">
                  <c:v>48</c:v>
                </c:pt>
                <c:pt idx="29">
                  <c:v>49</c:v>
                </c:pt>
                <c:pt idx="30">
                  <c:v>50</c:v>
                </c:pt>
                <c:pt idx="31">
                  <c:v>51</c:v>
                </c:pt>
                <c:pt idx="32">
                  <c:v>52</c:v>
                </c:pt>
                <c:pt idx="33">
                  <c:v>53</c:v>
                </c:pt>
                <c:pt idx="34">
                  <c:v>54</c:v>
                </c:pt>
                <c:pt idx="35">
                  <c:v>55</c:v>
                </c:pt>
                <c:pt idx="36">
                  <c:v>56</c:v>
                </c:pt>
                <c:pt idx="37">
                  <c:v>57</c:v>
                </c:pt>
                <c:pt idx="38">
                  <c:v>58</c:v>
                </c:pt>
                <c:pt idx="39">
                  <c:v>59</c:v>
                </c:pt>
                <c:pt idx="40">
                  <c:v>60</c:v>
                </c:pt>
                <c:pt idx="41">
                  <c:v>61</c:v>
                </c:pt>
                <c:pt idx="42">
                  <c:v>62</c:v>
                </c:pt>
                <c:pt idx="43">
                  <c:v>63</c:v>
                </c:pt>
                <c:pt idx="44">
                  <c:v>64</c:v>
                </c:pt>
                <c:pt idx="45">
                  <c:v>65</c:v>
                </c:pt>
                <c:pt idx="46">
                  <c:v>66</c:v>
                </c:pt>
                <c:pt idx="47">
                  <c:v>67</c:v>
                </c:pt>
                <c:pt idx="48">
                  <c:v>68</c:v>
                </c:pt>
                <c:pt idx="49">
                  <c:v>69</c:v>
                </c:pt>
                <c:pt idx="50">
                  <c:v>70</c:v>
                </c:pt>
                <c:pt idx="51">
                  <c:v>71</c:v>
                </c:pt>
                <c:pt idx="52">
                  <c:v>72</c:v>
                </c:pt>
                <c:pt idx="53">
                  <c:v>73</c:v>
                </c:pt>
                <c:pt idx="54">
                  <c:v>74</c:v>
                </c:pt>
                <c:pt idx="55">
                  <c:v>75</c:v>
                </c:pt>
                <c:pt idx="56">
                  <c:v>76</c:v>
                </c:pt>
                <c:pt idx="57">
                  <c:v>77</c:v>
                </c:pt>
                <c:pt idx="58">
                  <c:v>78</c:v>
                </c:pt>
                <c:pt idx="59">
                  <c:v>79</c:v>
                </c:pt>
                <c:pt idx="60">
                  <c:v>80</c:v>
                </c:pt>
                <c:pt idx="61">
                  <c:v>81</c:v>
                </c:pt>
                <c:pt idx="62">
                  <c:v>82</c:v>
                </c:pt>
                <c:pt idx="63">
                  <c:v>83</c:v>
                </c:pt>
                <c:pt idx="64">
                  <c:v>84</c:v>
                </c:pt>
                <c:pt idx="65">
                  <c:v>85</c:v>
                </c:pt>
                <c:pt idx="66">
                  <c:v>86</c:v>
                </c:pt>
                <c:pt idx="67">
                  <c:v>87</c:v>
                </c:pt>
                <c:pt idx="68">
                  <c:v>88</c:v>
                </c:pt>
                <c:pt idx="69">
                  <c:v>89</c:v>
                </c:pt>
                <c:pt idx="70">
                  <c:v>90</c:v>
                </c:pt>
                <c:pt idx="71">
                  <c:v>91</c:v>
                </c:pt>
                <c:pt idx="72">
                  <c:v>92</c:v>
                </c:pt>
                <c:pt idx="73">
                  <c:v>93</c:v>
                </c:pt>
                <c:pt idx="74">
                  <c:v>94</c:v>
                </c:pt>
                <c:pt idx="75">
                  <c:v>95</c:v>
                </c:pt>
                <c:pt idx="76">
                  <c:v>96</c:v>
                </c:pt>
                <c:pt idx="77">
                  <c:v>97</c:v>
                </c:pt>
                <c:pt idx="78">
                  <c:v>98</c:v>
                </c:pt>
                <c:pt idx="79">
                  <c:v>99</c:v>
                </c:pt>
                <c:pt idx="80">
                  <c:v>100</c:v>
                </c:pt>
                <c:pt idx="81">
                  <c:v>101</c:v>
                </c:pt>
                <c:pt idx="82">
                  <c:v>102</c:v>
                </c:pt>
                <c:pt idx="83">
                  <c:v>103</c:v>
                </c:pt>
                <c:pt idx="84">
                  <c:v>104</c:v>
                </c:pt>
                <c:pt idx="85">
                  <c:v>105</c:v>
                </c:pt>
                <c:pt idx="86">
                  <c:v>106</c:v>
                </c:pt>
                <c:pt idx="87">
                  <c:v>107</c:v>
                </c:pt>
                <c:pt idx="88">
                  <c:v>108</c:v>
                </c:pt>
                <c:pt idx="89">
                  <c:v>109</c:v>
                </c:pt>
                <c:pt idx="90">
                  <c:v>110</c:v>
                </c:pt>
                <c:pt idx="91">
                  <c:v>111</c:v>
                </c:pt>
                <c:pt idx="92">
                  <c:v>112</c:v>
                </c:pt>
                <c:pt idx="93">
                  <c:v>113</c:v>
                </c:pt>
                <c:pt idx="94">
                  <c:v>114</c:v>
                </c:pt>
                <c:pt idx="95">
                  <c:v>115</c:v>
                </c:pt>
                <c:pt idx="96">
                  <c:v>116</c:v>
                </c:pt>
                <c:pt idx="97">
                  <c:v>117</c:v>
                </c:pt>
                <c:pt idx="98">
                  <c:v>118</c:v>
                </c:pt>
                <c:pt idx="99">
                  <c:v>119</c:v>
                </c:pt>
                <c:pt idx="100">
                  <c:v>120</c:v>
                </c:pt>
                <c:pt idx="101">
                  <c:v>121</c:v>
                </c:pt>
                <c:pt idx="102">
                  <c:v>122</c:v>
                </c:pt>
                <c:pt idx="103">
                  <c:v>123</c:v>
                </c:pt>
                <c:pt idx="104">
                  <c:v>124</c:v>
                </c:pt>
                <c:pt idx="105">
                  <c:v>125</c:v>
                </c:pt>
                <c:pt idx="106">
                  <c:v>126</c:v>
                </c:pt>
                <c:pt idx="107">
                  <c:v>127</c:v>
                </c:pt>
                <c:pt idx="108">
                  <c:v>128</c:v>
                </c:pt>
                <c:pt idx="109">
                  <c:v>129</c:v>
                </c:pt>
                <c:pt idx="110">
                  <c:v>130</c:v>
                </c:pt>
                <c:pt idx="111">
                  <c:v>131</c:v>
                </c:pt>
                <c:pt idx="112">
                  <c:v>132</c:v>
                </c:pt>
                <c:pt idx="113">
                  <c:v>133</c:v>
                </c:pt>
                <c:pt idx="114">
                  <c:v>134</c:v>
                </c:pt>
                <c:pt idx="115">
                  <c:v>135</c:v>
                </c:pt>
                <c:pt idx="116">
                  <c:v>136</c:v>
                </c:pt>
                <c:pt idx="117">
                  <c:v>137</c:v>
                </c:pt>
                <c:pt idx="118">
                  <c:v>138</c:v>
                </c:pt>
                <c:pt idx="119">
                  <c:v>139</c:v>
                </c:pt>
                <c:pt idx="120">
                  <c:v>140</c:v>
                </c:pt>
                <c:pt idx="121">
                  <c:v>141</c:v>
                </c:pt>
                <c:pt idx="122">
                  <c:v>142</c:v>
                </c:pt>
                <c:pt idx="123">
                  <c:v>143</c:v>
                </c:pt>
                <c:pt idx="124">
                  <c:v>144</c:v>
                </c:pt>
                <c:pt idx="125">
                  <c:v>145</c:v>
                </c:pt>
                <c:pt idx="126">
                  <c:v>146</c:v>
                </c:pt>
                <c:pt idx="127">
                  <c:v>147</c:v>
                </c:pt>
                <c:pt idx="128">
                  <c:v>148</c:v>
                </c:pt>
                <c:pt idx="129">
                  <c:v>149</c:v>
                </c:pt>
                <c:pt idx="130">
                  <c:v>150</c:v>
                </c:pt>
                <c:pt idx="131">
                  <c:v>151</c:v>
                </c:pt>
                <c:pt idx="132">
                  <c:v>152</c:v>
                </c:pt>
                <c:pt idx="133">
                  <c:v>153</c:v>
                </c:pt>
                <c:pt idx="134">
                  <c:v>154</c:v>
                </c:pt>
                <c:pt idx="135">
                  <c:v>155</c:v>
                </c:pt>
                <c:pt idx="136">
                  <c:v>156</c:v>
                </c:pt>
                <c:pt idx="137">
                  <c:v>157</c:v>
                </c:pt>
                <c:pt idx="138">
                  <c:v>158</c:v>
                </c:pt>
                <c:pt idx="139">
                  <c:v>159</c:v>
                </c:pt>
                <c:pt idx="140">
                  <c:v>160</c:v>
                </c:pt>
                <c:pt idx="141">
                  <c:v>161</c:v>
                </c:pt>
                <c:pt idx="142">
                  <c:v>162</c:v>
                </c:pt>
                <c:pt idx="143">
                  <c:v>163</c:v>
                </c:pt>
                <c:pt idx="144">
                  <c:v>164</c:v>
                </c:pt>
                <c:pt idx="145">
                  <c:v>165</c:v>
                </c:pt>
                <c:pt idx="146">
                  <c:v>166</c:v>
                </c:pt>
                <c:pt idx="147">
                  <c:v>167</c:v>
                </c:pt>
                <c:pt idx="148">
                  <c:v>168</c:v>
                </c:pt>
                <c:pt idx="149">
                  <c:v>169</c:v>
                </c:pt>
                <c:pt idx="150">
                  <c:v>170</c:v>
                </c:pt>
                <c:pt idx="151">
                  <c:v>171</c:v>
                </c:pt>
                <c:pt idx="152">
                  <c:v>172</c:v>
                </c:pt>
                <c:pt idx="153">
                  <c:v>173</c:v>
                </c:pt>
                <c:pt idx="154">
                  <c:v>174</c:v>
                </c:pt>
                <c:pt idx="155">
                  <c:v>175</c:v>
                </c:pt>
                <c:pt idx="156">
                  <c:v>176</c:v>
                </c:pt>
                <c:pt idx="157">
                  <c:v>177</c:v>
                </c:pt>
                <c:pt idx="158">
                  <c:v>178</c:v>
                </c:pt>
                <c:pt idx="159">
                  <c:v>179</c:v>
                </c:pt>
                <c:pt idx="160">
                  <c:v>180</c:v>
                </c:pt>
              </c:numCache>
            </c:numRef>
          </c:cat>
          <c:val>
            <c:numRef>
              <c:f>Graphics_Data!$R$171:$R$331</c:f>
              <c:numCache>
                <c:formatCode>0.0%</c:formatCode>
                <c:ptCount val="161"/>
                <c:pt idx="0" formatCode="0%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6.0012002400480096E-4</c:v>
                </c:pt>
                <c:pt idx="14">
                  <c:v>1.6003200640128026E-3</c:v>
                </c:pt>
                <c:pt idx="15">
                  <c:v>4.8009601920384077E-3</c:v>
                </c:pt>
                <c:pt idx="16">
                  <c:v>7.6015203040608118E-3</c:v>
                </c:pt>
                <c:pt idx="17">
                  <c:v>1.4802960592118424E-2</c:v>
                </c:pt>
                <c:pt idx="18">
                  <c:v>2.4204840968193638E-2</c:v>
                </c:pt>
                <c:pt idx="19">
                  <c:v>3.8007601520304059E-2</c:v>
                </c:pt>
                <c:pt idx="20">
                  <c:v>4.8609721944388881E-2</c:v>
                </c:pt>
                <c:pt idx="21">
                  <c:v>5.5611122224444892E-2</c:v>
                </c:pt>
                <c:pt idx="22">
                  <c:v>6.9013802760552106E-2</c:v>
                </c:pt>
                <c:pt idx="23">
                  <c:v>7.0814162832566516E-2</c:v>
                </c:pt>
                <c:pt idx="24">
                  <c:v>7.9615923184636922E-2</c:v>
                </c:pt>
                <c:pt idx="25">
                  <c:v>7.4614922984596918E-2</c:v>
                </c:pt>
                <c:pt idx="26">
                  <c:v>6.7213442688537711E-2</c:v>
                </c:pt>
                <c:pt idx="27">
                  <c:v>6.2412482496499298E-2</c:v>
                </c:pt>
                <c:pt idx="28">
                  <c:v>5.8811762352470494E-2</c:v>
                </c:pt>
                <c:pt idx="29">
                  <c:v>5.1810362072414483E-2</c:v>
                </c:pt>
                <c:pt idx="30">
                  <c:v>4.300860172034407E-2</c:v>
                </c:pt>
                <c:pt idx="31">
                  <c:v>3.4406881376275254E-2</c:v>
                </c:pt>
                <c:pt idx="32">
                  <c:v>2.600520104020804E-2</c:v>
                </c:pt>
                <c:pt idx="33">
                  <c:v>2.4604920984196841E-2</c:v>
                </c:pt>
                <c:pt idx="34">
                  <c:v>1.7803560712142428E-2</c:v>
                </c:pt>
                <c:pt idx="35">
                  <c:v>1.7403480696139229E-2</c:v>
                </c:pt>
                <c:pt idx="36">
                  <c:v>1.2802560512102421E-2</c:v>
                </c:pt>
                <c:pt idx="37">
                  <c:v>1.1602320464092819E-2</c:v>
                </c:pt>
                <c:pt idx="38">
                  <c:v>9.6019203840768154E-3</c:v>
                </c:pt>
                <c:pt idx="39">
                  <c:v>7.8015603120624123E-3</c:v>
                </c:pt>
                <c:pt idx="40">
                  <c:v>6.2012402480496097E-3</c:v>
                </c:pt>
                <c:pt idx="41">
                  <c:v>6.6013202640528108E-3</c:v>
                </c:pt>
                <c:pt idx="42">
                  <c:v>4.8009601920384077E-3</c:v>
                </c:pt>
                <c:pt idx="43">
                  <c:v>3.0006001200240046E-3</c:v>
                </c:pt>
                <c:pt idx="44">
                  <c:v>4.8009601920384077E-3</c:v>
                </c:pt>
                <c:pt idx="45">
                  <c:v>3.2006401280256051E-3</c:v>
                </c:pt>
                <c:pt idx="46">
                  <c:v>4.200840168033607E-3</c:v>
                </c:pt>
                <c:pt idx="47">
                  <c:v>4.6009201840368072E-3</c:v>
                </c:pt>
                <c:pt idx="48">
                  <c:v>2.8005601120224045E-3</c:v>
                </c:pt>
                <c:pt idx="49">
                  <c:v>3.2006401280256051E-3</c:v>
                </c:pt>
                <c:pt idx="50">
                  <c:v>2.4004800960192038E-3</c:v>
                </c:pt>
                <c:pt idx="51">
                  <c:v>2.600520104020804E-3</c:v>
                </c:pt>
                <c:pt idx="52">
                  <c:v>3.6007201440288058E-3</c:v>
                </c:pt>
                <c:pt idx="53">
                  <c:v>1.4002800560112022E-3</c:v>
                </c:pt>
                <c:pt idx="54">
                  <c:v>1.6003200640128026E-3</c:v>
                </c:pt>
                <c:pt idx="55">
                  <c:v>6.0012002400480096E-4</c:v>
                </c:pt>
                <c:pt idx="56">
                  <c:v>1.2002400480096019E-3</c:v>
                </c:pt>
                <c:pt idx="57">
                  <c:v>4.0008001600320064E-4</c:v>
                </c:pt>
                <c:pt idx="58">
                  <c:v>6.0012002400480096E-4</c:v>
                </c:pt>
                <c:pt idx="59">
                  <c:v>1.0002000400080016E-3</c:v>
                </c:pt>
                <c:pt idx="60">
                  <c:v>8.0016003200640128E-4</c:v>
                </c:pt>
                <c:pt idx="61">
                  <c:v>4.0008001600320064E-4</c:v>
                </c:pt>
                <c:pt idx="62">
                  <c:v>1.2002400480096019E-3</c:v>
                </c:pt>
                <c:pt idx="63">
                  <c:v>2.0004000800160032E-4</c:v>
                </c:pt>
                <c:pt idx="64">
                  <c:v>2.0004000800160032E-4</c:v>
                </c:pt>
                <c:pt idx="65">
                  <c:v>2.0004000800160032E-4</c:v>
                </c:pt>
                <c:pt idx="66">
                  <c:v>2.0004000800160032E-4</c:v>
                </c:pt>
                <c:pt idx="67">
                  <c:v>4.0008001600320064E-4</c:v>
                </c:pt>
                <c:pt idx="68">
                  <c:v>0</c:v>
                </c:pt>
                <c:pt idx="69">
                  <c:v>4.0008001600320064E-4</c:v>
                </c:pt>
                <c:pt idx="70">
                  <c:v>2.0004000800160032E-4</c:v>
                </c:pt>
                <c:pt idx="71">
                  <c:v>2.0004000800160032E-4</c:v>
                </c:pt>
                <c:pt idx="72">
                  <c:v>6.0012002400480096E-4</c:v>
                </c:pt>
                <c:pt idx="73">
                  <c:v>2.0004000800160032E-4</c:v>
                </c:pt>
                <c:pt idx="74">
                  <c:v>0</c:v>
                </c:pt>
                <c:pt idx="75">
                  <c:v>0</c:v>
                </c:pt>
                <c:pt idx="76">
                  <c:v>4.0008001600320064E-4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2.0004000800160032E-4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2.0004000800160032E-4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AE-475D-A810-4737C4667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726702527"/>
        <c:axId val="726707807"/>
      </c:lineChart>
      <c:catAx>
        <c:axId val="7267025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cap="none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 cap="none" baseline="0"/>
                  <a:t>Particle size referenced to Diameter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cap="none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707807"/>
        <c:crosses val="autoZero"/>
        <c:auto val="1"/>
        <c:lblAlgn val="ctr"/>
        <c:lblOffset val="100"/>
        <c:noMultiLvlLbl val="0"/>
      </c:catAx>
      <c:valAx>
        <c:axId val="72670780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6702527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Area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Graphics_Data!$J$172</c:f>
              <c:strCache>
                <c:ptCount val="1"/>
                <c:pt idx="0">
                  <c:v>346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Graphics_Data!$J$171:$J$331</c:f>
              <c:numCache>
                <c:formatCode>0</c:formatCode>
                <c:ptCount val="161"/>
                <c:pt idx="0">
                  <c:v>314.15926535897933</c:v>
                </c:pt>
                <c:pt idx="1">
                  <c:v>346.36059005827468</c:v>
                </c:pt>
                <c:pt idx="2">
                  <c:v>380.13271108436498</c:v>
                </c:pt>
                <c:pt idx="3">
                  <c:v>415.47562843725012</c:v>
                </c:pt>
                <c:pt idx="4">
                  <c:v>452.38934211693021</c:v>
                </c:pt>
                <c:pt idx="5">
                  <c:v>490.87385212340519</c:v>
                </c:pt>
                <c:pt idx="6">
                  <c:v>530.92915845667505</c:v>
                </c:pt>
                <c:pt idx="7">
                  <c:v>572.55526111673976</c:v>
                </c:pt>
                <c:pt idx="8">
                  <c:v>615.75216010359941</c:v>
                </c:pt>
                <c:pt idx="9">
                  <c:v>660.51985541725401</c:v>
                </c:pt>
                <c:pt idx="10">
                  <c:v>706.85834705770344</c:v>
                </c:pt>
                <c:pt idx="11">
                  <c:v>754.76763502494782</c:v>
                </c:pt>
                <c:pt idx="12">
                  <c:v>804.24771931898704</c:v>
                </c:pt>
                <c:pt idx="13">
                  <c:v>855.2985999398212</c:v>
                </c:pt>
                <c:pt idx="14">
                  <c:v>907.9202768874502</c:v>
                </c:pt>
                <c:pt idx="15">
                  <c:v>962.11275016187415</c:v>
                </c:pt>
                <c:pt idx="16">
                  <c:v>1017.8760197630929</c:v>
                </c:pt>
                <c:pt idx="17">
                  <c:v>1075.2100856911068</c:v>
                </c:pt>
                <c:pt idx="18">
                  <c:v>1134.1149479459152</c:v>
                </c:pt>
                <c:pt idx="19">
                  <c:v>1194.5906065275187</c:v>
                </c:pt>
                <c:pt idx="20">
                  <c:v>1256.6370614359173</c:v>
                </c:pt>
                <c:pt idx="21">
                  <c:v>1320.2543126711105</c:v>
                </c:pt>
                <c:pt idx="22">
                  <c:v>1385.4423602330987</c:v>
                </c:pt>
                <c:pt idx="23">
                  <c:v>1452.2012041218818</c:v>
                </c:pt>
                <c:pt idx="24">
                  <c:v>1520.5308443374599</c:v>
                </c:pt>
                <c:pt idx="25">
                  <c:v>1590.4312808798327</c:v>
                </c:pt>
                <c:pt idx="26">
                  <c:v>1661.9025137490005</c:v>
                </c:pt>
                <c:pt idx="27">
                  <c:v>1734.9445429449634</c:v>
                </c:pt>
                <c:pt idx="28">
                  <c:v>1809.5573684677208</c:v>
                </c:pt>
                <c:pt idx="29">
                  <c:v>1885.7409903172734</c:v>
                </c:pt>
                <c:pt idx="30">
                  <c:v>1963.4954084936207</c:v>
                </c:pt>
                <c:pt idx="31">
                  <c:v>2042.8206229967629</c:v>
                </c:pt>
                <c:pt idx="32">
                  <c:v>2123.7166338267002</c:v>
                </c:pt>
                <c:pt idx="33">
                  <c:v>2206.1834409834323</c:v>
                </c:pt>
                <c:pt idx="34">
                  <c:v>2290.221044466959</c:v>
                </c:pt>
                <c:pt idx="35">
                  <c:v>2375.8294442772813</c:v>
                </c:pt>
                <c:pt idx="36">
                  <c:v>2463.0086404143976</c:v>
                </c:pt>
                <c:pt idx="37">
                  <c:v>2551.7586328783095</c:v>
                </c:pt>
                <c:pt idx="38">
                  <c:v>2642.079421669016</c:v>
                </c:pt>
                <c:pt idx="39">
                  <c:v>2733.9710067865176</c:v>
                </c:pt>
                <c:pt idx="40">
                  <c:v>2827.4333882308138</c:v>
                </c:pt>
                <c:pt idx="41">
                  <c:v>2922.466566001905</c:v>
                </c:pt>
                <c:pt idx="42">
                  <c:v>3019.0705400997913</c:v>
                </c:pt>
                <c:pt idx="43">
                  <c:v>3117.2453105244722</c:v>
                </c:pt>
                <c:pt idx="44">
                  <c:v>3216.9908772759482</c:v>
                </c:pt>
                <c:pt idx="45">
                  <c:v>3318.3072403542192</c:v>
                </c:pt>
                <c:pt idx="46">
                  <c:v>3421.1943997592848</c:v>
                </c:pt>
                <c:pt idx="47">
                  <c:v>3525.6523554911455</c:v>
                </c:pt>
                <c:pt idx="48">
                  <c:v>3631.6811075498008</c:v>
                </c:pt>
                <c:pt idx="49">
                  <c:v>3739.2806559352512</c:v>
                </c:pt>
                <c:pt idx="50">
                  <c:v>3848.4510006474966</c:v>
                </c:pt>
                <c:pt idx="51">
                  <c:v>3959.1921416865366</c:v>
                </c:pt>
                <c:pt idx="52">
                  <c:v>4071.5040790523717</c:v>
                </c:pt>
                <c:pt idx="53">
                  <c:v>4185.3868127450023</c:v>
                </c:pt>
                <c:pt idx="54">
                  <c:v>4300.8403427644271</c:v>
                </c:pt>
                <c:pt idx="55">
                  <c:v>4417.8646691106469</c:v>
                </c:pt>
                <c:pt idx="56">
                  <c:v>4536.4597917836609</c:v>
                </c:pt>
                <c:pt idx="57">
                  <c:v>4656.6257107834708</c:v>
                </c:pt>
                <c:pt idx="58">
                  <c:v>4778.3624261100749</c:v>
                </c:pt>
                <c:pt idx="59">
                  <c:v>4901.669937763475</c:v>
                </c:pt>
                <c:pt idx="60">
                  <c:v>5026.5482457436692</c:v>
                </c:pt>
                <c:pt idx="61">
                  <c:v>5152.9973500506585</c:v>
                </c:pt>
                <c:pt idx="62">
                  <c:v>5281.0172506844419</c:v>
                </c:pt>
                <c:pt idx="63">
                  <c:v>5410.6079476450213</c:v>
                </c:pt>
                <c:pt idx="64">
                  <c:v>5541.7694409323949</c:v>
                </c:pt>
                <c:pt idx="65">
                  <c:v>5674.5017305465635</c:v>
                </c:pt>
                <c:pt idx="66">
                  <c:v>5808.8048164875272</c:v>
                </c:pt>
                <c:pt idx="67">
                  <c:v>5944.678698755286</c:v>
                </c:pt>
                <c:pt idx="68">
                  <c:v>6082.1233773498398</c:v>
                </c:pt>
                <c:pt idx="69">
                  <c:v>6221.1388522711877</c:v>
                </c:pt>
                <c:pt idx="70">
                  <c:v>6361.7251235193307</c:v>
                </c:pt>
                <c:pt idx="71">
                  <c:v>6503.8821910942688</c:v>
                </c:pt>
                <c:pt idx="72">
                  <c:v>6647.610054996002</c:v>
                </c:pt>
                <c:pt idx="73">
                  <c:v>6792.9087152245302</c:v>
                </c:pt>
                <c:pt idx="74">
                  <c:v>6939.7781717798534</c:v>
                </c:pt>
                <c:pt idx="75">
                  <c:v>7088.2184246619709</c:v>
                </c:pt>
                <c:pt idx="76">
                  <c:v>7238.2294738708833</c:v>
                </c:pt>
                <c:pt idx="77">
                  <c:v>7389.8113194065909</c:v>
                </c:pt>
                <c:pt idx="78">
                  <c:v>7542.9639612690935</c:v>
                </c:pt>
                <c:pt idx="79">
                  <c:v>7697.6873994583902</c:v>
                </c:pt>
                <c:pt idx="80">
                  <c:v>7853.981633974483</c:v>
                </c:pt>
                <c:pt idx="81">
                  <c:v>8011.8466648173699</c:v>
                </c:pt>
                <c:pt idx="82">
                  <c:v>8171.2824919870518</c:v>
                </c:pt>
                <c:pt idx="83">
                  <c:v>8332.2891154835288</c:v>
                </c:pt>
                <c:pt idx="84">
                  <c:v>8494.8665353068009</c:v>
                </c:pt>
                <c:pt idx="85">
                  <c:v>8659.0147514568671</c:v>
                </c:pt>
                <c:pt idx="86">
                  <c:v>8824.7337639337293</c:v>
                </c:pt>
                <c:pt idx="87">
                  <c:v>8992.0235727373856</c:v>
                </c:pt>
                <c:pt idx="88">
                  <c:v>9160.8841778678361</c:v>
                </c:pt>
                <c:pt idx="89">
                  <c:v>9331.3155793250826</c:v>
                </c:pt>
                <c:pt idx="90">
                  <c:v>9503.317777109125</c:v>
                </c:pt>
                <c:pt idx="91">
                  <c:v>9676.8907712199598</c:v>
                </c:pt>
                <c:pt idx="92">
                  <c:v>9852.0345616575905</c:v>
                </c:pt>
                <c:pt idx="93">
                  <c:v>10028.749148422017</c:v>
                </c:pt>
                <c:pt idx="94">
                  <c:v>10207.034531513238</c:v>
                </c:pt>
                <c:pt idx="95">
                  <c:v>10386.890710931253</c:v>
                </c:pt>
                <c:pt idx="96">
                  <c:v>10568.317686676064</c:v>
                </c:pt>
                <c:pt idx="97">
                  <c:v>10751.315458747669</c:v>
                </c:pt>
                <c:pt idx="98">
                  <c:v>10935.88402714607</c:v>
                </c:pt>
                <c:pt idx="99">
                  <c:v>11122.023391871266</c:v>
                </c:pt>
                <c:pt idx="100">
                  <c:v>11309.733552923255</c:v>
                </c:pt>
                <c:pt idx="101">
                  <c:v>11499.01451030204</c:v>
                </c:pt>
                <c:pt idx="102">
                  <c:v>11689.86626400762</c:v>
                </c:pt>
                <c:pt idx="103">
                  <c:v>11882.288814039995</c:v>
                </c:pt>
                <c:pt idx="104">
                  <c:v>12076.282160399165</c:v>
                </c:pt>
                <c:pt idx="105">
                  <c:v>12271.846303085129</c:v>
                </c:pt>
                <c:pt idx="106">
                  <c:v>12468.981242097889</c:v>
                </c:pt>
                <c:pt idx="107">
                  <c:v>12667.686977437443</c:v>
                </c:pt>
                <c:pt idx="108">
                  <c:v>12867.963509103793</c:v>
                </c:pt>
                <c:pt idx="109">
                  <c:v>13069.810837096937</c:v>
                </c:pt>
                <c:pt idx="110">
                  <c:v>13273.228961416877</c:v>
                </c:pt>
                <c:pt idx="111">
                  <c:v>13478.217882063609</c:v>
                </c:pt>
                <c:pt idx="112">
                  <c:v>13684.777599037139</c:v>
                </c:pt>
                <c:pt idx="113">
                  <c:v>13892.908112337462</c:v>
                </c:pt>
                <c:pt idx="114">
                  <c:v>14102.609421964582</c:v>
                </c:pt>
                <c:pt idx="115">
                  <c:v>14313.881527918495</c:v>
                </c:pt>
                <c:pt idx="116">
                  <c:v>14526.724430199203</c:v>
                </c:pt>
                <c:pt idx="117">
                  <c:v>14741.138128806706</c:v>
                </c:pt>
                <c:pt idx="118">
                  <c:v>14957.122623741005</c:v>
                </c:pt>
                <c:pt idx="119">
                  <c:v>15174.677915002098</c:v>
                </c:pt>
                <c:pt idx="120">
                  <c:v>15393.804002589986</c:v>
                </c:pt>
                <c:pt idx="121">
                  <c:v>15614.500886504669</c:v>
                </c:pt>
                <c:pt idx="122">
                  <c:v>15836.768566746146</c:v>
                </c:pt>
                <c:pt idx="123">
                  <c:v>16060.60704331442</c:v>
                </c:pt>
                <c:pt idx="124">
                  <c:v>16286.016316209487</c:v>
                </c:pt>
                <c:pt idx="125">
                  <c:v>16512.99638543135</c:v>
                </c:pt>
                <c:pt idx="126">
                  <c:v>16741.547250980009</c:v>
                </c:pt>
                <c:pt idx="127">
                  <c:v>16971.668912855461</c:v>
                </c:pt>
                <c:pt idx="128">
                  <c:v>17203.361371057708</c:v>
                </c:pt>
                <c:pt idx="129">
                  <c:v>17436.624625586748</c:v>
                </c:pt>
                <c:pt idx="130">
                  <c:v>17671.458676442588</c:v>
                </c:pt>
                <c:pt idx="131">
                  <c:v>17907.863523625219</c:v>
                </c:pt>
                <c:pt idx="132">
                  <c:v>18145.839167134644</c:v>
                </c:pt>
                <c:pt idx="133">
                  <c:v>18385.385606970867</c:v>
                </c:pt>
                <c:pt idx="134">
                  <c:v>18626.502843133883</c:v>
                </c:pt>
                <c:pt idx="135">
                  <c:v>18869.190875623695</c:v>
                </c:pt>
                <c:pt idx="136">
                  <c:v>19113.4497044403</c:v>
                </c:pt>
                <c:pt idx="137">
                  <c:v>19359.279329583704</c:v>
                </c:pt>
                <c:pt idx="138">
                  <c:v>19606.6797510539</c:v>
                </c:pt>
                <c:pt idx="139">
                  <c:v>19855.650968850889</c:v>
                </c:pt>
                <c:pt idx="140">
                  <c:v>20106.192982974677</c:v>
                </c:pt>
                <c:pt idx="141">
                  <c:v>20358.305793425257</c:v>
                </c:pt>
                <c:pt idx="142">
                  <c:v>20611.989400202634</c:v>
                </c:pt>
                <c:pt idx="143">
                  <c:v>20867.243803306803</c:v>
                </c:pt>
                <c:pt idx="144">
                  <c:v>21124.069002737768</c:v>
                </c:pt>
                <c:pt idx="145">
                  <c:v>21382.464998495529</c:v>
                </c:pt>
                <c:pt idx="146">
                  <c:v>21642.431790580085</c:v>
                </c:pt>
                <c:pt idx="147">
                  <c:v>21903.969378991434</c:v>
                </c:pt>
                <c:pt idx="148">
                  <c:v>22167.07776372958</c:v>
                </c:pt>
                <c:pt idx="149">
                  <c:v>22431.756944794521</c:v>
                </c:pt>
                <c:pt idx="150">
                  <c:v>22698.006922186254</c:v>
                </c:pt>
                <c:pt idx="151">
                  <c:v>22965.827695904783</c:v>
                </c:pt>
                <c:pt idx="152">
                  <c:v>23235.219265950109</c:v>
                </c:pt>
                <c:pt idx="153">
                  <c:v>23506.18163232223</c:v>
                </c:pt>
                <c:pt idx="154">
                  <c:v>23778.714795021144</c:v>
                </c:pt>
                <c:pt idx="155">
                  <c:v>24052.818754046853</c:v>
                </c:pt>
                <c:pt idx="156">
                  <c:v>24328.493509399359</c:v>
                </c:pt>
                <c:pt idx="157">
                  <c:v>24605.739061078657</c:v>
                </c:pt>
                <c:pt idx="158">
                  <c:v>24884.555409084751</c:v>
                </c:pt>
                <c:pt idx="159">
                  <c:v>25164.942553417641</c:v>
                </c:pt>
                <c:pt idx="160">
                  <c:v>25446.900494077323</c:v>
                </c:pt>
              </c:numCache>
            </c:numRef>
          </c:cat>
          <c:val>
            <c:numRef>
              <c:f>Graphics_Data!$K$171:$K$331</c:f>
              <c:numCache>
                <c:formatCode>0.0%</c:formatCode>
                <c:ptCount val="161"/>
                <c:pt idx="0" formatCode="0%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6.0012002400480096E-4</c:v>
                </c:pt>
                <c:pt idx="13">
                  <c:v>1.6003200640128026E-3</c:v>
                </c:pt>
                <c:pt idx="14">
                  <c:v>5.4010802160432084E-3</c:v>
                </c:pt>
                <c:pt idx="15">
                  <c:v>9.4018803760752157E-3</c:v>
                </c:pt>
                <c:pt idx="16">
                  <c:v>1.7203440688137627E-2</c:v>
                </c:pt>
                <c:pt idx="17">
                  <c:v>3.0206041208241649E-2</c:v>
                </c:pt>
                <c:pt idx="18">
                  <c:v>4.2808561712342472E-2</c:v>
                </c:pt>
                <c:pt idx="19">
                  <c:v>5.7611522304460892E-2</c:v>
                </c:pt>
                <c:pt idx="20">
                  <c:v>6.9813962792558512E-2</c:v>
                </c:pt>
                <c:pt idx="21">
                  <c:v>7.441488297659532E-2</c:v>
                </c:pt>
                <c:pt idx="22">
                  <c:v>8.0016003200640132E-2</c:v>
                </c:pt>
                <c:pt idx="23">
                  <c:v>8.3616723344668936E-2</c:v>
                </c:pt>
                <c:pt idx="24">
                  <c:v>7.5015003000600114E-2</c:v>
                </c:pt>
                <c:pt idx="25">
                  <c:v>6.4812962592518508E-2</c:v>
                </c:pt>
                <c:pt idx="26">
                  <c:v>6.0812162432486494E-2</c:v>
                </c:pt>
                <c:pt idx="27">
                  <c:v>5.4010802160432088E-2</c:v>
                </c:pt>
                <c:pt idx="28">
                  <c:v>4.9809961992398483E-2</c:v>
                </c:pt>
                <c:pt idx="29">
                  <c:v>3.8207641528305664E-2</c:v>
                </c:pt>
                <c:pt idx="30">
                  <c:v>2.7805561112222446E-2</c:v>
                </c:pt>
                <c:pt idx="31">
                  <c:v>2.1804360872174435E-2</c:v>
                </c:pt>
                <c:pt idx="32">
                  <c:v>1.8203640728145631E-2</c:v>
                </c:pt>
                <c:pt idx="33">
                  <c:v>1.6203240648129627E-2</c:v>
                </c:pt>
                <c:pt idx="34">
                  <c:v>1.6403280656131225E-2</c:v>
                </c:pt>
                <c:pt idx="35">
                  <c:v>1.1802360472094419E-2</c:v>
                </c:pt>
                <c:pt idx="36">
                  <c:v>7.001400280056011E-3</c:v>
                </c:pt>
                <c:pt idx="37">
                  <c:v>9.8019603920784151E-3</c:v>
                </c:pt>
                <c:pt idx="38">
                  <c:v>5.2010402080416079E-3</c:v>
                </c:pt>
                <c:pt idx="39">
                  <c:v>6.6013202640528108E-3</c:v>
                </c:pt>
                <c:pt idx="40">
                  <c:v>1.4002800560112022E-3</c:v>
                </c:pt>
                <c:pt idx="41">
                  <c:v>4.6009201840368072E-3</c:v>
                </c:pt>
                <c:pt idx="42">
                  <c:v>3.2006401280256051E-3</c:v>
                </c:pt>
                <c:pt idx="43">
                  <c:v>4.6009201840368072E-3</c:v>
                </c:pt>
                <c:pt idx="44">
                  <c:v>5.0010002000400082E-3</c:v>
                </c:pt>
                <c:pt idx="45">
                  <c:v>2.8005601120224045E-3</c:v>
                </c:pt>
                <c:pt idx="46">
                  <c:v>2.600520104020804E-3</c:v>
                </c:pt>
                <c:pt idx="47">
                  <c:v>2.600520104020804E-3</c:v>
                </c:pt>
                <c:pt idx="48">
                  <c:v>3.0006001200240046E-3</c:v>
                </c:pt>
                <c:pt idx="49">
                  <c:v>2.2004400880176033E-3</c:v>
                </c:pt>
                <c:pt idx="50">
                  <c:v>2.0004000800160032E-3</c:v>
                </c:pt>
                <c:pt idx="51">
                  <c:v>1.2002400480096019E-3</c:v>
                </c:pt>
                <c:pt idx="52">
                  <c:v>4.0008001600320064E-4</c:v>
                </c:pt>
                <c:pt idx="53">
                  <c:v>6.0012002400480096E-4</c:v>
                </c:pt>
                <c:pt idx="54">
                  <c:v>4.0008001600320064E-4</c:v>
                </c:pt>
                <c:pt idx="55">
                  <c:v>1.6003200640128026E-3</c:v>
                </c:pt>
                <c:pt idx="56">
                  <c:v>6.0012002400480096E-4</c:v>
                </c:pt>
                <c:pt idx="57">
                  <c:v>1.2002400480096019E-3</c:v>
                </c:pt>
                <c:pt idx="58">
                  <c:v>2.0004000800160032E-4</c:v>
                </c:pt>
                <c:pt idx="59">
                  <c:v>2.0004000800160032E-4</c:v>
                </c:pt>
                <c:pt idx="60">
                  <c:v>4.0008001600320064E-4</c:v>
                </c:pt>
                <c:pt idx="61">
                  <c:v>2.0004000800160032E-4</c:v>
                </c:pt>
                <c:pt idx="62">
                  <c:v>0</c:v>
                </c:pt>
                <c:pt idx="63">
                  <c:v>2.0004000800160032E-4</c:v>
                </c:pt>
                <c:pt idx="64">
                  <c:v>4.0008001600320064E-4</c:v>
                </c:pt>
                <c:pt idx="65">
                  <c:v>4.0008001600320064E-4</c:v>
                </c:pt>
                <c:pt idx="66">
                  <c:v>0</c:v>
                </c:pt>
                <c:pt idx="67">
                  <c:v>6.0012002400480096E-4</c:v>
                </c:pt>
                <c:pt idx="68">
                  <c:v>4.0008001600320064E-4</c:v>
                </c:pt>
                <c:pt idx="69">
                  <c:v>0</c:v>
                </c:pt>
                <c:pt idx="70">
                  <c:v>0</c:v>
                </c:pt>
                <c:pt idx="71">
                  <c:v>4.0008001600320064E-4</c:v>
                </c:pt>
                <c:pt idx="72">
                  <c:v>0</c:v>
                </c:pt>
                <c:pt idx="73">
                  <c:v>2.0004000800160032E-4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2.0004000800160032E-4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52-4170-ABB7-375A6FEE2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0628015"/>
        <c:axId val="950636655"/>
      </c:barChart>
      <c:catAx>
        <c:axId val="9506280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Particle Area (nm2)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36655"/>
        <c:crosses val="autoZero"/>
        <c:auto val="1"/>
        <c:lblAlgn val="ctr"/>
        <c:lblOffset val="100"/>
        <c:noMultiLvlLbl val="0"/>
      </c:catAx>
      <c:valAx>
        <c:axId val="9506366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2801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Diameter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20</c:v>
              </c:pt>
              <c:pt idx="1">
                <c:v>21</c:v>
              </c:pt>
              <c:pt idx="2">
                <c:v>22</c:v>
              </c:pt>
              <c:pt idx="3">
                <c:v>23</c:v>
              </c:pt>
              <c:pt idx="4">
                <c:v>24</c:v>
              </c:pt>
              <c:pt idx="5">
                <c:v>25</c:v>
              </c:pt>
              <c:pt idx="6">
                <c:v>26</c:v>
              </c:pt>
              <c:pt idx="7">
                <c:v>27</c:v>
              </c:pt>
              <c:pt idx="8">
                <c:v>28</c:v>
              </c:pt>
              <c:pt idx="9">
                <c:v>29</c:v>
              </c:pt>
              <c:pt idx="10">
                <c:v>30</c:v>
              </c:pt>
              <c:pt idx="11">
                <c:v>31</c:v>
              </c:pt>
              <c:pt idx="12">
                <c:v>32</c:v>
              </c:pt>
              <c:pt idx="13">
                <c:v>33</c:v>
              </c:pt>
              <c:pt idx="14">
                <c:v>34</c:v>
              </c:pt>
              <c:pt idx="15">
                <c:v>35</c:v>
              </c:pt>
              <c:pt idx="16">
                <c:v>36</c:v>
              </c:pt>
              <c:pt idx="17">
                <c:v>37</c:v>
              </c:pt>
              <c:pt idx="18">
                <c:v>38</c:v>
              </c:pt>
              <c:pt idx="19">
                <c:v>39</c:v>
              </c:pt>
              <c:pt idx="20">
                <c:v>40</c:v>
              </c:pt>
              <c:pt idx="21">
                <c:v>41</c:v>
              </c:pt>
              <c:pt idx="22">
                <c:v>42</c:v>
              </c:pt>
              <c:pt idx="23">
                <c:v>43</c:v>
              </c:pt>
              <c:pt idx="24">
                <c:v>44</c:v>
              </c:pt>
              <c:pt idx="25">
                <c:v>45</c:v>
              </c:pt>
              <c:pt idx="26">
                <c:v>46</c:v>
              </c:pt>
              <c:pt idx="27">
                <c:v>47</c:v>
              </c:pt>
              <c:pt idx="28">
                <c:v>48</c:v>
              </c:pt>
              <c:pt idx="29">
                <c:v>49</c:v>
              </c:pt>
              <c:pt idx="30">
                <c:v>50</c:v>
              </c:pt>
              <c:pt idx="31">
                <c:v>51</c:v>
              </c:pt>
              <c:pt idx="32">
                <c:v>52</c:v>
              </c:pt>
              <c:pt idx="33">
                <c:v>53</c:v>
              </c:pt>
              <c:pt idx="34">
                <c:v>54</c:v>
              </c:pt>
              <c:pt idx="35">
                <c:v>55</c:v>
              </c:pt>
              <c:pt idx="36">
                <c:v>56</c:v>
              </c:pt>
              <c:pt idx="37">
                <c:v>57</c:v>
              </c:pt>
              <c:pt idx="38">
                <c:v>58</c:v>
              </c:pt>
              <c:pt idx="39">
                <c:v>59</c:v>
              </c:pt>
              <c:pt idx="40">
                <c:v>60</c:v>
              </c:pt>
              <c:pt idx="41">
                <c:v>61</c:v>
              </c:pt>
              <c:pt idx="42">
                <c:v>62</c:v>
              </c:pt>
              <c:pt idx="43">
                <c:v>63</c:v>
              </c:pt>
              <c:pt idx="44">
                <c:v>64</c:v>
              </c:pt>
              <c:pt idx="45">
                <c:v>65</c:v>
              </c:pt>
              <c:pt idx="46">
                <c:v>66</c:v>
              </c:pt>
              <c:pt idx="47">
                <c:v>67</c:v>
              </c:pt>
              <c:pt idx="48">
                <c:v>68</c:v>
              </c:pt>
              <c:pt idx="49">
                <c:v>69</c:v>
              </c:pt>
              <c:pt idx="50">
                <c:v>70</c:v>
              </c:pt>
              <c:pt idx="51">
                <c:v>71</c:v>
              </c:pt>
              <c:pt idx="52">
                <c:v>72</c:v>
              </c:pt>
              <c:pt idx="53">
                <c:v>73</c:v>
              </c:pt>
              <c:pt idx="54">
                <c:v>74</c:v>
              </c:pt>
              <c:pt idx="55">
                <c:v>75</c:v>
              </c:pt>
              <c:pt idx="56">
                <c:v>76</c:v>
              </c:pt>
              <c:pt idx="57">
                <c:v>77</c:v>
              </c:pt>
              <c:pt idx="58">
                <c:v>78</c:v>
              </c:pt>
              <c:pt idx="59">
                <c:v>79</c:v>
              </c:pt>
              <c:pt idx="60">
                <c:v>80</c:v>
              </c:pt>
              <c:pt idx="61">
                <c:v>81</c:v>
              </c:pt>
              <c:pt idx="62">
                <c:v>82</c:v>
              </c:pt>
              <c:pt idx="63">
                <c:v>83</c:v>
              </c:pt>
              <c:pt idx="64">
                <c:v>84</c:v>
              </c:pt>
              <c:pt idx="65">
                <c:v>85</c:v>
              </c:pt>
              <c:pt idx="66">
                <c:v>86</c:v>
              </c:pt>
              <c:pt idx="67">
                <c:v>87</c:v>
              </c:pt>
              <c:pt idx="68">
                <c:v>88</c:v>
              </c:pt>
              <c:pt idx="69">
                <c:v>89</c:v>
              </c:pt>
              <c:pt idx="70">
                <c:v>90</c:v>
              </c:pt>
              <c:pt idx="71">
                <c:v>91</c:v>
              </c:pt>
              <c:pt idx="72">
                <c:v>92</c:v>
              </c:pt>
              <c:pt idx="73">
                <c:v>93</c:v>
              </c:pt>
              <c:pt idx="74">
                <c:v>94</c:v>
              </c:pt>
              <c:pt idx="75">
                <c:v>95</c:v>
              </c:pt>
              <c:pt idx="76">
                <c:v>96</c:v>
              </c:pt>
              <c:pt idx="77">
                <c:v>97</c:v>
              </c:pt>
              <c:pt idx="78">
                <c:v>98</c:v>
              </c:pt>
              <c:pt idx="79">
                <c:v>99</c:v>
              </c:pt>
              <c:pt idx="80">
                <c:v>100</c:v>
              </c:pt>
              <c:pt idx="81">
                <c:v>101</c:v>
              </c:pt>
              <c:pt idx="82">
                <c:v>102</c:v>
              </c:pt>
              <c:pt idx="83">
                <c:v>103</c:v>
              </c:pt>
              <c:pt idx="84">
                <c:v>104</c:v>
              </c:pt>
              <c:pt idx="85">
                <c:v>105</c:v>
              </c:pt>
              <c:pt idx="86">
                <c:v>106</c:v>
              </c:pt>
              <c:pt idx="87">
                <c:v>107</c:v>
              </c:pt>
              <c:pt idx="88">
                <c:v>108</c:v>
              </c:pt>
              <c:pt idx="89">
                <c:v>109</c:v>
              </c:pt>
              <c:pt idx="90">
                <c:v>110</c:v>
              </c:pt>
              <c:pt idx="91">
                <c:v>111</c:v>
              </c:pt>
              <c:pt idx="92">
                <c:v>112</c:v>
              </c:pt>
              <c:pt idx="93">
                <c:v>113</c:v>
              </c:pt>
              <c:pt idx="94">
                <c:v>114</c:v>
              </c:pt>
              <c:pt idx="95">
                <c:v>115</c:v>
              </c:pt>
              <c:pt idx="96">
                <c:v>116</c:v>
              </c:pt>
              <c:pt idx="97">
                <c:v>117</c:v>
              </c:pt>
              <c:pt idx="98">
                <c:v>118</c:v>
              </c:pt>
              <c:pt idx="99">
                <c:v>119</c:v>
              </c:pt>
              <c:pt idx="100">
                <c:v>120</c:v>
              </c:pt>
              <c:pt idx="101">
                <c:v>121</c:v>
              </c:pt>
              <c:pt idx="102">
                <c:v>122</c:v>
              </c:pt>
              <c:pt idx="103">
                <c:v>123</c:v>
              </c:pt>
              <c:pt idx="104">
                <c:v>124</c:v>
              </c:pt>
              <c:pt idx="105">
                <c:v>125</c:v>
              </c:pt>
              <c:pt idx="106">
                <c:v>126</c:v>
              </c:pt>
              <c:pt idx="107">
                <c:v>127</c:v>
              </c:pt>
              <c:pt idx="108">
                <c:v>128</c:v>
              </c:pt>
              <c:pt idx="109">
                <c:v>129</c:v>
              </c:pt>
              <c:pt idx="110">
                <c:v>130</c:v>
              </c:pt>
              <c:pt idx="111">
                <c:v>131</c:v>
              </c:pt>
              <c:pt idx="112">
                <c:v>132</c:v>
              </c:pt>
              <c:pt idx="113">
                <c:v>133</c:v>
              </c:pt>
              <c:pt idx="114">
                <c:v>134</c:v>
              </c:pt>
              <c:pt idx="115">
                <c:v>135</c:v>
              </c:pt>
              <c:pt idx="116">
                <c:v>136</c:v>
              </c:pt>
              <c:pt idx="117">
                <c:v>137</c:v>
              </c:pt>
              <c:pt idx="118">
                <c:v>138</c:v>
              </c:pt>
              <c:pt idx="119">
                <c:v>139</c:v>
              </c:pt>
              <c:pt idx="120">
                <c:v>140</c:v>
              </c:pt>
              <c:pt idx="121">
                <c:v>141</c:v>
              </c:pt>
              <c:pt idx="122">
                <c:v>142</c:v>
              </c:pt>
              <c:pt idx="123">
                <c:v>143</c:v>
              </c:pt>
              <c:pt idx="124">
                <c:v>144</c:v>
              </c:pt>
              <c:pt idx="125">
                <c:v>145</c:v>
              </c:pt>
              <c:pt idx="126">
                <c:v>146</c:v>
              </c:pt>
              <c:pt idx="127">
                <c:v>147</c:v>
              </c:pt>
              <c:pt idx="128">
                <c:v>148</c:v>
              </c:pt>
              <c:pt idx="129">
                <c:v>149</c:v>
              </c:pt>
              <c:pt idx="130">
                <c:v>150</c:v>
              </c:pt>
              <c:pt idx="131">
                <c:v>151</c:v>
              </c:pt>
              <c:pt idx="132">
                <c:v>152</c:v>
              </c:pt>
              <c:pt idx="133">
                <c:v>153</c:v>
              </c:pt>
              <c:pt idx="134">
                <c:v>154</c:v>
              </c:pt>
              <c:pt idx="135">
                <c:v>155</c:v>
              </c:pt>
              <c:pt idx="136">
                <c:v>156</c:v>
              </c:pt>
              <c:pt idx="137">
                <c:v>157</c:v>
              </c:pt>
              <c:pt idx="138">
                <c:v>158</c:v>
              </c:pt>
              <c:pt idx="139">
                <c:v>159</c:v>
              </c:pt>
              <c:pt idx="140">
                <c:v>160</c:v>
              </c:pt>
              <c:pt idx="141">
                <c:v>161</c:v>
              </c:pt>
              <c:pt idx="142">
                <c:v>162</c:v>
              </c:pt>
              <c:pt idx="143">
                <c:v>163</c:v>
              </c:pt>
              <c:pt idx="144">
                <c:v>164</c:v>
              </c:pt>
              <c:pt idx="145">
                <c:v>165</c:v>
              </c:pt>
              <c:pt idx="146">
                <c:v>166</c:v>
              </c:pt>
              <c:pt idx="147">
                <c:v>167</c:v>
              </c:pt>
              <c:pt idx="148">
                <c:v>168</c:v>
              </c:pt>
              <c:pt idx="149">
                <c:v>169</c:v>
              </c:pt>
              <c:pt idx="150">
                <c:v>170</c:v>
              </c:pt>
              <c:pt idx="151">
                <c:v>171</c:v>
              </c:pt>
              <c:pt idx="152">
                <c:v>172</c:v>
              </c:pt>
              <c:pt idx="153">
                <c:v>173</c:v>
              </c:pt>
              <c:pt idx="154">
                <c:v>174</c:v>
              </c:pt>
              <c:pt idx="155">
                <c:v>175</c:v>
              </c:pt>
              <c:pt idx="156">
                <c:v>176</c:v>
              </c:pt>
              <c:pt idx="157">
                <c:v>177</c:v>
              </c:pt>
              <c:pt idx="158">
                <c:v>178</c:v>
              </c:pt>
              <c:pt idx="159">
                <c:v>179</c:v>
              </c:pt>
              <c:pt idx="160">
                <c:v>180</c:v>
              </c:pt>
            </c:numLit>
          </c:cat>
          <c:val>
            <c:numLit>
              <c:formatCode>General</c:formatCode>
              <c:ptCount val="161"/>
              <c:pt idx="0">
                <c:v>3.7319002836244212E-5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4.4782803403493058E-4</c:v>
              </c:pt>
              <c:pt idx="16">
                <c:v>9.7029407374234959E-4</c:v>
              </c:pt>
              <c:pt idx="17">
                <c:v>2.4257351843558739E-3</c:v>
              </c:pt>
              <c:pt idx="18">
                <c:v>5.8590834452903421E-3</c:v>
              </c:pt>
              <c:pt idx="19">
                <c:v>1.4741006120316464E-2</c:v>
              </c:pt>
              <c:pt idx="20">
                <c:v>2.3100462755635168E-2</c:v>
              </c:pt>
              <c:pt idx="21">
                <c:v>2.9817883266159129E-2</c:v>
              </c:pt>
              <c:pt idx="22">
                <c:v>3.4296163606508431E-2</c:v>
              </c:pt>
              <c:pt idx="23">
                <c:v>3.8363934915659051E-2</c:v>
              </c:pt>
              <c:pt idx="24">
                <c:v>3.7953425884460365E-2</c:v>
              </c:pt>
              <c:pt idx="25">
                <c:v>4.3439319301388266E-2</c:v>
              </c:pt>
              <c:pt idx="26">
                <c:v>4.2506344230482163E-2</c:v>
              </c:pt>
              <c:pt idx="27">
                <c:v>4.0677713091506196E-2</c:v>
              </c:pt>
              <c:pt idx="28">
                <c:v>4.2879534258844602E-2</c:v>
              </c:pt>
              <c:pt idx="29">
                <c:v>3.619943275115689E-2</c:v>
              </c:pt>
              <c:pt idx="30">
                <c:v>3.5341095685923272E-2</c:v>
              </c:pt>
              <c:pt idx="31">
                <c:v>3.3773697566801014E-2</c:v>
              </c:pt>
              <c:pt idx="32">
                <c:v>3.3027317510076128E-2</c:v>
              </c:pt>
              <c:pt idx="33">
                <c:v>3.2915360501567396E-2</c:v>
              </c:pt>
              <c:pt idx="34">
                <c:v>3.052694432004777E-2</c:v>
              </c:pt>
              <c:pt idx="35">
                <c:v>3.2878041498731157E-2</c:v>
              </c:pt>
              <c:pt idx="36">
                <c:v>2.8287804149873117E-2</c:v>
              </c:pt>
              <c:pt idx="37">
                <c:v>2.6795044036423347E-2</c:v>
              </c:pt>
              <c:pt idx="38">
                <c:v>2.4854455888938646E-2</c:v>
              </c:pt>
              <c:pt idx="39">
                <c:v>2.6496492013733393E-2</c:v>
              </c:pt>
              <c:pt idx="40">
                <c:v>2.373488580385132E-2</c:v>
              </c:pt>
              <c:pt idx="41">
                <c:v>2.5153007911628601E-2</c:v>
              </c:pt>
              <c:pt idx="42">
                <c:v>2.1122555605314227E-2</c:v>
              </c:pt>
              <c:pt idx="43">
                <c:v>2.1794297656366621E-2</c:v>
              </c:pt>
              <c:pt idx="44">
                <c:v>1.8883415435139574E-2</c:v>
              </c:pt>
              <c:pt idx="45">
                <c:v>1.8920734437975817E-2</c:v>
              </c:pt>
              <c:pt idx="46">
                <c:v>1.9629795491864457E-2</c:v>
              </c:pt>
              <c:pt idx="47">
                <c:v>1.6756232273473653E-2</c:v>
              </c:pt>
              <c:pt idx="48">
                <c:v>1.5860576205403792E-2</c:v>
              </c:pt>
              <c:pt idx="49">
                <c:v>1.4442454097626511E-2</c:v>
              </c:pt>
              <c:pt idx="50">
                <c:v>1.3136288998357963E-2</c:v>
              </c:pt>
              <c:pt idx="51">
                <c:v>1.2501865950141812E-2</c:v>
              </c:pt>
              <c:pt idx="52">
                <c:v>1.1755485893416929E-2</c:v>
              </c:pt>
              <c:pt idx="53">
                <c:v>8.6206896551724137E-3</c:v>
              </c:pt>
              <c:pt idx="54">
                <c:v>7.575757575757576E-3</c:v>
              </c:pt>
              <c:pt idx="55">
                <c:v>6.5308254963427374E-3</c:v>
              </c:pt>
              <c:pt idx="56">
                <c:v>5.523212419764144E-3</c:v>
              </c:pt>
              <c:pt idx="57">
                <c:v>4.5155993431855498E-3</c:v>
              </c:pt>
              <c:pt idx="58">
                <c:v>3.8065382892969101E-3</c:v>
              </c:pt>
              <c:pt idx="59">
                <c:v>3.4333482609344677E-3</c:v>
              </c:pt>
              <c:pt idx="60">
                <c:v>2.5750111957008508E-3</c:v>
              </c:pt>
              <c:pt idx="61">
                <c:v>2.5750111957008508E-3</c:v>
              </c:pt>
              <c:pt idx="62">
                <c:v>2.5376921928646065E-3</c:v>
              </c:pt>
              <c:pt idx="63">
                <c:v>2.3510971786833857E-3</c:v>
              </c:pt>
              <c:pt idx="64">
                <c:v>2.1271831616659202E-3</c:v>
              </c:pt>
              <c:pt idx="65">
                <c:v>1.4181221077772801E-3</c:v>
              </c:pt>
              <c:pt idx="66">
                <c:v>1.6047171219585013E-3</c:v>
              </c:pt>
              <c:pt idx="67">
                <c:v>1.4554411106135244E-3</c:v>
              </c:pt>
              <c:pt idx="68">
                <c:v>1.1568890879235707E-3</c:v>
              </c:pt>
              <c:pt idx="69">
                <c:v>1.1942080907598148E-3</c:v>
              </c:pt>
              <c:pt idx="70">
                <c:v>1.0076130765785938E-3</c:v>
              </c:pt>
              <c:pt idx="71">
                <c:v>6.7174205105239584E-4</c:v>
              </c:pt>
              <c:pt idx="72">
                <c:v>7.836990595611285E-4</c:v>
              </c:pt>
              <c:pt idx="73">
                <c:v>8.9565606806986115E-4</c:v>
              </c:pt>
              <c:pt idx="74">
                <c:v>5.2246603970741907E-4</c:v>
              </c:pt>
              <c:pt idx="75">
                <c:v>5.5978504254366318E-4</c:v>
              </c:pt>
              <c:pt idx="76">
                <c:v>3.3587102552619792E-4</c:v>
              </c:pt>
              <c:pt idx="77">
                <c:v>4.851470368711748E-4</c:v>
              </c:pt>
              <c:pt idx="78">
                <c:v>4.4782803403493058E-4</c:v>
              </c:pt>
              <c:pt idx="79">
                <c:v>1.4927601134497685E-4</c:v>
              </c:pt>
              <c:pt idx="80">
                <c:v>2.6123301985370953E-4</c:v>
              </c:pt>
              <c:pt idx="81">
                <c:v>3.7319002836244214E-4</c:v>
              </c:pt>
              <c:pt idx="82">
                <c:v>1.4927601134497685E-4</c:v>
              </c:pt>
              <c:pt idx="83">
                <c:v>1.4927601134497685E-4</c:v>
              </c:pt>
              <c:pt idx="84">
                <c:v>3.7319002836244212E-5</c:v>
              </c:pt>
              <c:pt idx="85">
                <c:v>7.4638005672488425E-5</c:v>
              </c:pt>
              <c:pt idx="86">
                <c:v>1.1195700850873264E-4</c:v>
              </c:pt>
              <c:pt idx="87">
                <c:v>1.8659501418122107E-4</c:v>
              </c:pt>
              <c:pt idx="88">
                <c:v>3.7319002836244212E-5</c:v>
              </c:pt>
              <c:pt idx="89">
                <c:v>1.8659501418122107E-4</c:v>
              </c:pt>
              <c:pt idx="90">
                <c:v>7.4638005672488425E-5</c:v>
              </c:pt>
              <c:pt idx="91">
                <c:v>1.4927601134497685E-4</c:v>
              </c:pt>
              <c:pt idx="92">
                <c:v>7.4638005672488425E-5</c:v>
              </c:pt>
              <c:pt idx="93">
                <c:v>3.7319002836244212E-5</c:v>
              </c:pt>
              <c:pt idx="94">
                <c:v>7.4638005672488425E-5</c:v>
              </c:pt>
              <c:pt idx="95">
                <c:v>0</c:v>
              </c:pt>
              <c:pt idx="96">
                <c:v>0</c:v>
              </c:pt>
              <c:pt idx="97">
                <c:v>7.4638005672488425E-5</c:v>
              </c:pt>
              <c:pt idx="98">
                <c:v>3.7319002836244212E-5</c:v>
              </c:pt>
              <c:pt idx="99">
                <c:v>7.4638005672488425E-5</c:v>
              </c:pt>
              <c:pt idx="100">
                <c:v>3.7319002836244212E-5</c:v>
              </c:pt>
              <c:pt idx="101">
                <c:v>0</c:v>
              </c:pt>
              <c:pt idx="102">
                <c:v>3.7319002836244212E-5</c:v>
              </c:pt>
              <c:pt idx="103">
                <c:v>3.7319002836244212E-5</c:v>
              </c:pt>
              <c:pt idx="104">
                <c:v>0</c:v>
              </c:pt>
              <c:pt idx="105">
                <c:v>0</c:v>
              </c:pt>
              <c:pt idx="106">
                <c:v>3.7319002836244212E-5</c:v>
              </c:pt>
              <c:pt idx="107">
                <c:v>3.7319002836244212E-5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3.7319002836244212E-5</c:v>
              </c:pt>
              <c:pt idx="113">
                <c:v>0</c:v>
              </c:pt>
              <c:pt idx="114">
                <c:v>3.7319002836244212E-5</c:v>
              </c:pt>
              <c:pt idx="115">
                <c:v>0</c:v>
              </c:pt>
              <c:pt idx="116">
                <c:v>0</c:v>
              </c:pt>
              <c:pt idx="117">
                <c:v>3.7319002836244212E-5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3.7319002836244212E-5</c:v>
              </c:pt>
              <c:pt idx="122">
                <c:v>3.7319002836244212E-5</c:v>
              </c:pt>
              <c:pt idx="123">
                <c:v>0</c:v>
              </c:pt>
              <c:pt idx="124">
                <c:v>3.7319002836244212E-5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3.7319002836244212E-5</c:v>
              </c:pt>
              <c:pt idx="129">
                <c:v>0</c:v>
              </c:pt>
              <c:pt idx="130">
                <c:v>0</c:v>
              </c:pt>
              <c:pt idx="131">
                <c:v>3.7319002836244212E-5</c:v>
              </c:pt>
              <c:pt idx="132">
                <c:v>3.7319002836244212E-5</c:v>
              </c:pt>
              <c:pt idx="133">
                <c:v>3.7319002836244212E-5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3.7319002836244212E-5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3.7319002836244212E-5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3.7319002836244212E-5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843-41DC-9C5E-C429D0D21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0628015"/>
        <c:axId val="950636655"/>
      </c:barChart>
      <c:catAx>
        <c:axId val="9506280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Particle Diameter (nm)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36655"/>
        <c:crosses val="autoZero"/>
        <c:auto val="1"/>
        <c:lblAlgn val="ctr"/>
        <c:lblOffset val="100"/>
        <c:tickLblSkip val="10"/>
        <c:noMultiLvlLbl val="0"/>
      </c:catAx>
      <c:valAx>
        <c:axId val="9506366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2801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Perimeter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Graphics_Data!$Q$172</c:f>
              <c:strCache>
                <c:ptCount val="1"/>
                <c:pt idx="0">
                  <c:v>66.0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Graphics_Data!$Q$171:$Q$331</c:f>
              <c:numCache>
                <c:formatCode>0.0</c:formatCode>
                <c:ptCount val="161"/>
                <c:pt idx="0">
                  <c:v>62.831853071795862</c:v>
                </c:pt>
                <c:pt idx="1">
                  <c:v>65.973445725385659</c:v>
                </c:pt>
                <c:pt idx="2">
                  <c:v>69.115038378975441</c:v>
                </c:pt>
                <c:pt idx="3">
                  <c:v>72.256631032565238</c:v>
                </c:pt>
                <c:pt idx="4">
                  <c:v>75.398223686155035</c:v>
                </c:pt>
                <c:pt idx="5">
                  <c:v>78.539816339744831</c:v>
                </c:pt>
                <c:pt idx="6">
                  <c:v>81.681408993334628</c:v>
                </c:pt>
                <c:pt idx="7">
                  <c:v>84.823001646924411</c:v>
                </c:pt>
                <c:pt idx="8">
                  <c:v>87.964594300514207</c:v>
                </c:pt>
                <c:pt idx="9">
                  <c:v>91.106186954104004</c:v>
                </c:pt>
                <c:pt idx="10">
                  <c:v>94.247779607693786</c:v>
                </c:pt>
                <c:pt idx="11">
                  <c:v>97.389372261283583</c:v>
                </c:pt>
                <c:pt idx="12">
                  <c:v>100.53096491487338</c:v>
                </c:pt>
                <c:pt idx="13">
                  <c:v>103.67255756846318</c:v>
                </c:pt>
                <c:pt idx="14">
                  <c:v>106.81415022205297</c:v>
                </c:pt>
                <c:pt idx="15">
                  <c:v>109.95574287564276</c:v>
                </c:pt>
                <c:pt idx="16">
                  <c:v>113.09733552923255</c:v>
                </c:pt>
                <c:pt idx="17">
                  <c:v>116.23892818282235</c:v>
                </c:pt>
                <c:pt idx="18">
                  <c:v>119.38052083641213</c:v>
                </c:pt>
                <c:pt idx="19">
                  <c:v>122.52211349000193</c:v>
                </c:pt>
                <c:pt idx="20">
                  <c:v>125.66370614359172</c:v>
                </c:pt>
                <c:pt idx="21">
                  <c:v>128.80529879718151</c:v>
                </c:pt>
                <c:pt idx="22">
                  <c:v>131.94689145077132</c:v>
                </c:pt>
                <c:pt idx="23">
                  <c:v>135.0884841043611</c:v>
                </c:pt>
                <c:pt idx="24">
                  <c:v>138.23007675795088</c:v>
                </c:pt>
                <c:pt idx="25">
                  <c:v>141.37166941154069</c:v>
                </c:pt>
                <c:pt idx="26">
                  <c:v>144.51326206513048</c:v>
                </c:pt>
                <c:pt idx="27">
                  <c:v>147.65485471872029</c:v>
                </c:pt>
                <c:pt idx="28">
                  <c:v>150.79644737231007</c:v>
                </c:pt>
                <c:pt idx="29">
                  <c:v>153.93804002589985</c:v>
                </c:pt>
                <c:pt idx="30">
                  <c:v>157.07963267948966</c:v>
                </c:pt>
                <c:pt idx="31">
                  <c:v>160.22122533307945</c:v>
                </c:pt>
                <c:pt idx="32">
                  <c:v>163.36281798666926</c:v>
                </c:pt>
                <c:pt idx="33">
                  <c:v>166.50441064025904</c:v>
                </c:pt>
                <c:pt idx="34">
                  <c:v>169.64600329384882</c:v>
                </c:pt>
                <c:pt idx="35">
                  <c:v>172.78759594743863</c:v>
                </c:pt>
                <c:pt idx="36">
                  <c:v>175.92918860102841</c:v>
                </c:pt>
                <c:pt idx="37">
                  <c:v>179.0707812546182</c:v>
                </c:pt>
                <c:pt idx="38">
                  <c:v>182.21237390820801</c:v>
                </c:pt>
                <c:pt idx="39">
                  <c:v>185.35396656179779</c:v>
                </c:pt>
                <c:pt idx="40">
                  <c:v>188.49555921538757</c:v>
                </c:pt>
                <c:pt idx="41">
                  <c:v>191.63715186897738</c:v>
                </c:pt>
                <c:pt idx="42">
                  <c:v>194.77874452256717</c:v>
                </c:pt>
                <c:pt idx="43">
                  <c:v>197.92033717615698</c:v>
                </c:pt>
                <c:pt idx="44">
                  <c:v>201.06192982974676</c:v>
                </c:pt>
                <c:pt idx="45">
                  <c:v>204.20352248333654</c:v>
                </c:pt>
                <c:pt idx="46">
                  <c:v>207.34511513692635</c:v>
                </c:pt>
                <c:pt idx="47">
                  <c:v>210.48670779051614</c:v>
                </c:pt>
                <c:pt idx="48">
                  <c:v>213.62830044410595</c:v>
                </c:pt>
                <c:pt idx="49">
                  <c:v>216.76989309769573</c:v>
                </c:pt>
                <c:pt idx="50">
                  <c:v>219.91148575128551</c:v>
                </c:pt>
                <c:pt idx="51">
                  <c:v>223.05307840487532</c:v>
                </c:pt>
                <c:pt idx="52">
                  <c:v>226.1946710584651</c:v>
                </c:pt>
                <c:pt idx="53">
                  <c:v>229.33626371205489</c:v>
                </c:pt>
                <c:pt idx="54">
                  <c:v>232.4778563656447</c:v>
                </c:pt>
                <c:pt idx="55">
                  <c:v>235.61944901923448</c:v>
                </c:pt>
                <c:pt idx="56">
                  <c:v>238.76104167282426</c:v>
                </c:pt>
                <c:pt idx="57">
                  <c:v>241.90263432641407</c:v>
                </c:pt>
                <c:pt idx="58">
                  <c:v>245.04422698000386</c:v>
                </c:pt>
                <c:pt idx="59">
                  <c:v>248.18581963359367</c:v>
                </c:pt>
                <c:pt idx="60">
                  <c:v>251.32741228718345</c:v>
                </c:pt>
                <c:pt idx="61">
                  <c:v>254.46900494077323</c:v>
                </c:pt>
                <c:pt idx="62">
                  <c:v>257.61059759436301</c:v>
                </c:pt>
                <c:pt idx="63">
                  <c:v>260.75219024795285</c:v>
                </c:pt>
                <c:pt idx="64">
                  <c:v>263.89378290154264</c:v>
                </c:pt>
                <c:pt idx="65">
                  <c:v>267.03537555513242</c:v>
                </c:pt>
                <c:pt idx="66">
                  <c:v>270.1769682087222</c:v>
                </c:pt>
                <c:pt idx="67">
                  <c:v>273.31856086231198</c:v>
                </c:pt>
                <c:pt idx="68">
                  <c:v>276.46015351590177</c:v>
                </c:pt>
                <c:pt idx="69">
                  <c:v>279.60174616949161</c:v>
                </c:pt>
                <c:pt idx="70">
                  <c:v>282.74333882308139</c:v>
                </c:pt>
                <c:pt idx="71">
                  <c:v>285.88493147667117</c:v>
                </c:pt>
                <c:pt idx="72">
                  <c:v>289.02652413026095</c:v>
                </c:pt>
                <c:pt idx="73">
                  <c:v>292.16811678385073</c:v>
                </c:pt>
                <c:pt idx="74">
                  <c:v>295.30970943744057</c:v>
                </c:pt>
                <c:pt idx="75">
                  <c:v>298.45130209103036</c:v>
                </c:pt>
                <c:pt idx="76">
                  <c:v>301.59289474462014</c:v>
                </c:pt>
                <c:pt idx="77">
                  <c:v>304.73448739820992</c:v>
                </c:pt>
                <c:pt idx="78">
                  <c:v>307.8760800517997</c:v>
                </c:pt>
                <c:pt idx="79">
                  <c:v>311.01767270538954</c:v>
                </c:pt>
                <c:pt idx="80">
                  <c:v>314.15926535897933</c:v>
                </c:pt>
                <c:pt idx="81">
                  <c:v>317.30085801256911</c:v>
                </c:pt>
                <c:pt idx="82">
                  <c:v>320.44245066615889</c:v>
                </c:pt>
                <c:pt idx="83">
                  <c:v>323.58404331974867</c:v>
                </c:pt>
                <c:pt idx="84">
                  <c:v>326.72563597333851</c:v>
                </c:pt>
                <c:pt idx="85">
                  <c:v>329.86722862692829</c:v>
                </c:pt>
                <c:pt idx="86">
                  <c:v>333.00882128051808</c:v>
                </c:pt>
                <c:pt idx="87">
                  <c:v>336.15041393410786</c:v>
                </c:pt>
                <c:pt idx="88">
                  <c:v>339.29200658769764</c:v>
                </c:pt>
                <c:pt idx="89">
                  <c:v>342.43359924128742</c:v>
                </c:pt>
                <c:pt idx="90">
                  <c:v>345.57519189487726</c:v>
                </c:pt>
                <c:pt idx="91">
                  <c:v>348.71678454846705</c:v>
                </c:pt>
                <c:pt idx="92">
                  <c:v>351.85837720205683</c:v>
                </c:pt>
                <c:pt idx="93">
                  <c:v>354.99996985564661</c:v>
                </c:pt>
                <c:pt idx="94">
                  <c:v>358.14156250923639</c:v>
                </c:pt>
                <c:pt idx="95">
                  <c:v>361.28315516282623</c:v>
                </c:pt>
                <c:pt idx="96">
                  <c:v>364.42474781641602</c:v>
                </c:pt>
                <c:pt idx="97">
                  <c:v>367.5663404700058</c:v>
                </c:pt>
                <c:pt idx="98">
                  <c:v>370.70793312359558</c:v>
                </c:pt>
                <c:pt idx="99">
                  <c:v>373.84952577718536</c:v>
                </c:pt>
                <c:pt idx="100">
                  <c:v>376.99111843077515</c:v>
                </c:pt>
                <c:pt idx="101">
                  <c:v>380.13271108436498</c:v>
                </c:pt>
                <c:pt idx="102">
                  <c:v>383.27430373795477</c:v>
                </c:pt>
                <c:pt idx="103">
                  <c:v>386.41589639154455</c:v>
                </c:pt>
                <c:pt idx="104">
                  <c:v>389.55748904513433</c:v>
                </c:pt>
                <c:pt idx="105">
                  <c:v>392.69908169872411</c:v>
                </c:pt>
                <c:pt idx="106">
                  <c:v>395.84067435231395</c:v>
                </c:pt>
                <c:pt idx="107">
                  <c:v>398.98226700590374</c:v>
                </c:pt>
                <c:pt idx="108">
                  <c:v>402.12385965949352</c:v>
                </c:pt>
                <c:pt idx="109">
                  <c:v>405.2654523130833</c:v>
                </c:pt>
                <c:pt idx="110">
                  <c:v>408.40704496667308</c:v>
                </c:pt>
                <c:pt idx="111">
                  <c:v>411.54863762026292</c:v>
                </c:pt>
                <c:pt idx="112">
                  <c:v>414.69023027385271</c:v>
                </c:pt>
                <c:pt idx="113">
                  <c:v>417.83182292744249</c:v>
                </c:pt>
                <c:pt idx="114">
                  <c:v>420.97341558103227</c:v>
                </c:pt>
                <c:pt idx="115">
                  <c:v>424.11500823462205</c:v>
                </c:pt>
                <c:pt idx="116">
                  <c:v>427.25660088821189</c:v>
                </c:pt>
                <c:pt idx="117">
                  <c:v>430.39819354180167</c:v>
                </c:pt>
                <c:pt idx="118">
                  <c:v>433.53978619539146</c:v>
                </c:pt>
                <c:pt idx="119">
                  <c:v>436.68137884898124</c:v>
                </c:pt>
                <c:pt idx="120">
                  <c:v>439.82297150257102</c:v>
                </c:pt>
                <c:pt idx="121">
                  <c:v>442.9645641561608</c:v>
                </c:pt>
                <c:pt idx="122">
                  <c:v>446.10615680975064</c:v>
                </c:pt>
                <c:pt idx="123">
                  <c:v>449.24774946334043</c:v>
                </c:pt>
                <c:pt idx="124">
                  <c:v>452.38934211693021</c:v>
                </c:pt>
                <c:pt idx="125">
                  <c:v>455.53093477051999</c:v>
                </c:pt>
                <c:pt idx="126">
                  <c:v>458.67252742410977</c:v>
                </c:pt>
                <c:pt idx="127">
                  <c:v>461.81412007769961</c:v>
                </c:pt>
                <c:pt idx="128">
                  <c:v>464.9557127312894</c:v>
                </c:pt>
                <c:pt idx="129">
                  <c:v>468.09730538487918</c:v>
                </c:pt>
                <c:pt idx="130">
                  <c:v>471.23889803846896</c:v>
                </c:pt>
                <c:pt idx="131">
                  <c:v>474.38049069205874</c:v>
                </c:pt>
                <c:pt idx="132">
                  <c:v>477.52208334564853</c:v>
                </c:pt>
                <c:pt idx="133">
                  <c:v>480.66367599923836</c:v>
                </c:pt>
                <c:pt idx="134">
                  <c:v>483.80526865282815</c:v>
                </c:pt>
                <c:pt idx="135">
                  <c:v>486.94686130641793</c:v>
                </c:pt>
                <c:pt idx="136">
                  <c:v>490.08845396000771</c:v>
                </c:pt>
                <c:pt idx="137">
                  <c:v>493.23004661359749</c:v>
                </c:pt>
                <c:pt idx="138">
                  <c:v>496.37163926718733</c:v>
                </c:pt>
                <c:pt idx="139">
                  <c:v>499.51323192077712</c:v>
                </c:pt>
                <c:pt idx="140">
                  <c:v>502.6548245743669</c:v>
                </c:pt>
                <c:pt idx="141">
                  <c:v>505.79641722795668</c:v>
                </c:pt>
                <c:pt idx="142">
                  <c:v>508.93800988154646</c:v>
                </c:pt>
                <c:pt idx="143">
                  <c:v>512.07960253513625</c:v>
                </c:pt>
                <c:pt idx="144">
                  <c:v>515.22119518872603</c:v>
                </c:pt>
                <c:pt idx="145">
                  <c:v>518.36278784231581</c:v>
                </c:pt>
                <c:pt idx="146">
                  <c:v>521.50438049590571</c:v>
                </c:pt>
                <c:pt idx="147">
                  <c:v>524.64597314949549</c:v>
                </c:pt>
                <c:pt idx="148">
                  <c:v>527.78756580308527</c:v>
                </c:pt>
                <c:pt idx="149">
                  <c:v>530.92915845667505</c:v>
                </c:pt>
                <c:pt idx="150">
                  <c:v>534.07075111026484</c:v>
                </c:pt>
                <c:pt idx="151">
                  <c:v>537.21234376385462</c:v>
                </c:pt>
                <c:pt idx="152">
                  <c:v>540.3539364174444</c:v>
                </c:pt>
                <c:pt idx="153">
                  <c:v>543.49552907103418</c:v>
                </c:pt>
                <c:pt idx="154">
                  <c:v>546.63712172462397</c:v>
                </c:pt>
                <c:pt idx="155">
                  <c:v>549.77871437821375</c:v>
                </c:pt>
                <c:pt idx="156">
                  <c:v>552.92030703180353</c:v>
                </c:pt>
                <c:pt idx="157">
                  <c:v>556.06189968539343</c:v>
                </c:pt>
                <c:pt idx="158">
                  <c:v>559.20349233898321</c:v>
                </c:pt>
                <c:pt idx="159">
                  <c:v>562.34508499257299</c:v>
                </c:pt>
                <c:pt idx="160">
                  <c:v>565.48667764616278</c:v>
                </c:pt>
              </c:numCache>
            </c:numRef>
          </c:cat>
          <c:val>
            <c:numRef>
              <c:f>Graphics_Data!$R$171:$R$331</c:f>
              <c:numCache>
                <c:formatCode>0.0%</c:formatCode>
                <c:ptCount val="161"/>
                <c:pt idx="0" formatCode="0%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6.0012002400480096E-4</c:v>
                </c:pt>
                <c:pt idx="14">
                  <c:v>1.6003200640128026E-3</c:v>
                </c:pt>
                <c:pt idx="15">
                  <c:v>4.8009601920384077E-3</c:v>
                </c:pt>
                <c:pt idx="16">
                  <c:v>7.6015203040608118E-3</c:v>
                </c:pt>
                <c:pt idx="17">
                  <c:v>1.4802960592118424E-2</c:v>
                </c:pt>
                <c:pt idx="18">
                  <c:v>2.4204840968193638E-2</c:v>
                </c:pt>
                <c:pt idx="19">
                  <c:v>3.8007601520304059E-2</c:v>
                </c:pt>
                <c:pt idx="20">
                  <c:v>4.8609721944388881E-2</c:v>
                </c:pt>
                <c:pt idx="21">
                  <c:v>5.5611122224444892E-2</c:v>
                </c:pt>
                <c:pt idx="22">
                  <c:v>6.9013802760552106E-2</c:v>
                </c:pt>
                <c:pt idx="23">
                  <c:v>7.0814162832566516E-2</c:v>
                </c:pt>
                <c:pt idx="24">
                  <c:v>7.9615923184636922E-2</c:v>
                </c:pt>
                <c:pt idx="25">
                  <c:v>7.4614922984596918E-2</c:v>
                </c:pt>
                <c:pt idx="26">
                  <c:v>6.7213442688537711E-2</c:v>
                </c:pt>
                <c:pt idx="27">
                  <c:v>6.2412482496499298E-2</c:v>
                </c:pt>
                <c:pt idx="28">
                  <c:v>5.8811762352470494E-2</c:v>
                </c:pt>
                <c:pt idx="29">
                  <c:v>5.1810362072414483E-2</c:v>
                </c:pt>
                <c:pt idx="30">
                  <c:v>4.300860172034407E-2</c:v>
                </c:pt>
                <c:pt idx="31">
                  <c:v>3.4406881376275254E-2</c:v>
                </c:pt>
                <c:pt idx="32">
                  <c:v>2.600520104020804E-2</c:v>
                </c:pt>
                <c:pt idx="33">
                  <c:v>2.4604920984196841E-2</c:v>
                </c:pt>
                <c:pt idx="34">
                  <c:v>1.7803560712142428E-2</c:v>
                </c:pt>
                <c:pt idx="35">
                  <c:v>1.7403480696139229E-2</c:v>
                </c:pt>
                <c:pt idx="36">
                  <c:v>1.2802560512102421E-2</c:v>
                </c:pt>
                <c:pt idx="37">
                  <c:v>1.1602320464092819E-2</c:v>
                </c:pt>
                <c:pt idx="38">
                  <c:v>9.6019203840768154E-3</c:v>
                </c:pt>
                <c:pt idx="39">
                  <c:v>7.8015603120624123E-3</c:v>
                </c:pt>
                <c:pt idx="40">
                  <c:v>6.2012402480496097E-3</c:v>
                </c:pt>
                <c:pt idx="41">
                  <c:v>6.6013202640528108E-3</c:v>
                </c:pt>
                <c:pt idx="42">
                  <c:v>4.8009601920384077E-3</c:v>
                </c:pt>
                <c:pt idx="43">
                  <c:v>3.0006001200240046E-3</c:v>
                </c:pt>
                <c:pt idx="44">
                  <c:v>4.8009601920384077E-3</c:v>
                </c:pt>
                <c:pt idx="45">
                  <c:v>3.2006401280256051E-3</c:v>
                </c:pt>
                <c:pt idx="46">
                  <c:v>4.200840168033607E-3</c:v>
                </c:pt>
                <c:pt idx="47">
                  <c:v>4.6009201840368072E-3</c:v>
                </c:pt>
                <c:pt idx="48">
                  <c:v>2.8005601120224045E-3</c:v>
                </c:pt>
                <c:pt idx="49">
                  <c:v>3.2006401280256051E-3</c:v>
                </c:pt>
                <c:pt idx="50">
                  <c:v>2.4004800960192038E-3</c:v>
                </c:pt>
                <c:pt idx="51">
                  <c:v>2.600520104020804E-3</c:v>
                </c:pt>
                <c:pt idx="52">
                  <c:v>3.6007201440288058E-3</c:v>
                </c:pt>
                <c:pt idx="53">
                  <c:v>1.4002800560112022E-3</c:v>
                </c:pt>
                <c:pt idx="54">
                  <c:v>1.6003200640128026E-3</c:v>
                </c:pt>
                <c:pt idx="55">
                  <c:v>6.0012002400480096E-4</c:v>
                </c:pt>
                <c:pt idx="56">
                  <c:v>1.2002400480096019E-3</c:v>
                </c:pt>
                <c:pt idx="57">
                  <c:v>4.0008001600320064E-4</c:v>
                </c:pt>
                <c:pt idx="58">
                  <c:v>6.0012002400480096E-4</c:v>
                </c:pt>
                <c:pt idx="59">
                  <c:v>1.0002000400080016E-3</c:v>
                </c:pt>
                <c:pt idx="60">
                  <c:v>8.0016003200640128E-4</c:v>
                </c:pt>
                <c:pt idx="61">
                  <c:v>4.0008001600320064E-4</c:v>
                </c:pt>
                <c:pt idx="62">
                  <c:v>1.2002400480096019E-3</c:v>
                </c:pt>
                <c:pt idx="63">
                  <c:v>2.0004000800160032E-4</c:v>
                </c:pt>
                <c:pt idx="64">
                  <c:v>2.0004000800160032E-4</c:v>
                </c:pt>
                <c:pt idx="65">
                  <c:v>2.0004000800160032E-4</c:v>
                </c:pt>
                <c:pt idx="66">
                  <c:v>2.0004000800160032E-4</c:v>
                </c:pt>
                <c:pt idx="67">
                  <c:v>4.0008001600320064E-4</c:v>
                </c:pt>
                <c:pt idx="68">
                  <c:v>0</c:v>
                </c:pt>
                <c:pt idx="69">
                  <c:v>4.0008001600320064E-4</c:v>
                </c:pt>
                <c:pt idx="70">
                  <c:v>2.0004000800160032E-4</c:v>
                </c:pt>
                <c:pt idx="71">
                  <c:v>2.0004000800160032E-4</c:v>
                </c:pt>
                <c:pt idx="72">
                  <c:v>6.0012002400480096E-4</c:v>
                </c:pt>
                <c:pt idx="73">
                  <c:v>2.0004000800160032E-4</c:v>
                </c:pt>
                <c:pt idx="74">
                  <c:v>0</c:v>
                </c:pt>
                <c:pt idx="75">
                  <c:v>0</c:v>
                </c:pt>
                <c:pt idx="76">
                  <c:v>4.0008001600320064E-4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2.0004000800160032E-4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2.0004000800160032E-4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8-4408-927A-1FD0947F5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0628015"/>
        <c:axId val="950636655"/>
      </c:barChart>
      <c:catAx>
        <c:axId val="9506280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Particle Perimeter (nm)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36655"/>
        <c:crosses val="autoZero"/>
        <c:auto val="1"/>
        <c:lblAlgn val="ctr"/>
        <c:lblOffset val="100"/>
        <c:tickLblSkip val="10"/>
        <c:noMultiLvlLbl val="0"/>
      </c:catAx>
      <c:valAx>
        <c:axId val="9506366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2801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% population of morphology by size Diameter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Graphics_Data!$C$442:$C$460</c:f>
              <c:numCache>
                <c:formatCode>General</c:formatCode>
                <c:ptCount val="19"/>
                <c:pt idx="0">
                  <c:v>30</c:v>
                </c:pt>
                <c:pt idx="1">
                  <c:v>40</c:v>
                </c:pt>
                <c:pt idx="2">
                  <c:v>50</c:v>
                </c:pt>
                <c:pt idx="3">
                  <c:v>60</c:v>
                </c:pt>
                <c:pt idx="4">
                  <c:v>70</c:v>
                </c:pt>
                <c:pt idx="5">
                  <c:v>80</c:v>
                </c:pt>
                <c:pt idx="6">
                  <c:v>90</c:v>
                </c:pt>
                <c:pt idx="7">
                  <c:v>100</c:v>
                </c:pt>
                <c:pt idx="8">
                  <c:v>110</c:v>
                </c:pt>
                <c:pt idx="9">
                  <c:v>120</c:v>
                </c:pt>
                <c:pt idx="10">
                  <c:v>130</c:v>
                </c:pt>
                <c:pt idx="11">
                  <c:v>140</c:v>
                </c:pt>
                <c:pt idx="12">
                  <c:v>150</c:v>
                </c:pt>
                <c:pt idx="13">
                  <c:v>160</c:v>
                </c:pt>
                <c:pt idx="14">
                  <c:v>170</c:v>
                </c:pt>
                <c:pt idx="15">
                  <c:v>180</c:v>
                </c:pt>
                <c:pt idx="16">
                  <c:v>190</c:v>
                </c:pt>
                <c:pt idx="17">
                  <c:v>200</c:v>
                </c:pt>
                <c:pt idx="18">
                  <c:v>210</c:v>
                </c:pt>
              </c:numCache>
            </c:numRef>
          </c:cat>
          <c:val>
            <c:numRef>
              <c:f>Graphics_Data!$E$442:$E$460</c:f>
              <c:numCache>
                <c:formatCode>0%</c:formatCode>
                <c:ptCount val="19"/>
                <c:pt idx="0">
                  <c:v>0</c:v>
                </c:pt>
                <c:pt idx="1">
                  <c:v>0.98976982097186705</c:v>
                </c:pt>
                <c:pt idx="2">
                  <c:v>0.97994740302432615</c:v>
                </c:pt>
                <c:pt idx="3">
                  <c:v>0.92482517482517479</c:v>
                </c:pt>
                <c:pt idx="4">
                  <c:v>0.65030674846625769</c:v>
                </c:pt>
                <c:pt idx="5">
                  <c:v>0.41176470588235292</c:v>
                </c:pt>
                <c:pt idx="6">
                  <c:v>0.18181818181818182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F1-4AA9-8016-0E974C102463}"/>
            </c:ext>
          </c:extLst>
        </c:ser>
        <c:ser>
          <c:idx val="1"/>
          <c:order val="1"/>
          <c:tx>
            <c:v>Biphasic Split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Graphics_Data!$C$442:$C$460</c:f>
              <c:numCache>
                <c:formatCode>General</c:formatCode>
                <c:ptCount val="19"/>
                <c:pt idx="0">
                  <c:v>30</c:v>
                </c:pt>
                <c:pt idx="1">
                  <c:v>40</c:v>
                </c:pt>
                <c:pt idx="2">
                  <c:v>50</c:v>
                </c:pt>
                <c:pt idx="3">
                  <c:v>60</c:v>
                </c:pt>
                <c:pt idx="4">
                  <c:v>70</c:v>
                </c:pt>
                <c:pt idx="5">
                  <c:v>80</c:v>
                </c:pt>
                <c:pt idx="6">
                  <c:v>90</c:v>
                </c:pt>
                <c:pt idx="7">
                  <c:v>100</c:v>
                </c:pt>
                <c:pt idx="8">
                  <c:v>110</c:v>
                </c:pt>
                <c:pt idx="9">
                  <c:v>120</c:v>
                </c:pt>
                <c:pt idx="10">
                  <c:v>130</c:v>
                </c:pt>
                <c:pt idx="11">
                  <c:v>140</c:v>
                </c:pt>
                <c:pt idx="12">
                  <c:v>150</c:v>
                </c:pt>
                <c:pt idx="13">
                  <c:v>160</c:v>
                </c:pt>
                <c:pt idx="14">
                  <c:v>170</c:v>
                </c:pt>
                <c:pt idx="15">
                  <c:v>180</c:v>
                </c:pt>
                <c:pt idx="16">
                  <c:v>190</c:v>
                </c:pt>
                <c:pt idx="17">
                  <c:v>200</c:v>
                </c:pt>
                <c:pt idx="18">
                  <c:v>210</c:v>
                </c:pt>
              </c:numCache>
            </c:numRef>
          </c:cat>
          <c:val>
            <c:numRef>
              <c:f>Graphics_Data!$F$442:$F$460</c:f>
              <c:numCache>
                <c:formatCode>0%</c:formatCode>
                <c:ptCount val="19"/>
                <c:pt idx="0">
                  <c:v>0</c:v>
                </c:pt>
                <c:pt idx="1">
                  <c:v>9.3776641091219103E-3</c:v>
                </c:pt>
                <c:pt idx="2">
                  <c:v>1.7094017094017096E-2</c:v>
                </c:pt>
                <c:pt idx="3">
                  <c:v>6.1188811188811192E-2</c:v>
                </c:pt>
                <c:pt idx="4">
                  <c:v>0.17177914110429449</c:v>
                </c:pt>
                <c:pt idx="5">
                  <c:v>0.29411764705882354</c:v>
                </c:pt>
                <c:pt idx="6">
                  <c:v>0.63636363636363635</c:v>
                </c:pt>
                <c:pt idx="7">
                  <c:v>0.25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F1-4AA9-8016-0E974C102463}"/>
            </c:ext>
          </c:extLst>
        </c:ser>
        <c:ser>
          <c:idx val="2"/>
          <c:order val="2"/>
          <c:tx>
            <c:v>Biphasic Dense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Graphics_Data!$C$442:$C$460</c:f>
              <c:numCache>
                <c:formatCode>General</c:formatCode>
                <c:ptCount val="19"/>
                <c:pt idx="0">
                  <c:v>30</c:v>
                </c:pt>
                <c:pt idx="1">
                  <c:v>40</c:v>
                </c:pt>
                <c:pt idx="2">
                  <c:v>50</c:v>
                </c:pt>
                <c:pt idx="3">
                  <c:v>60</c:v>
                </c:pt>
                <c:pt idx="4">
                  <c:v>70</c:v>
                </c:pt>
                <c:pt idx="5">
                  <c:v>80</c:v>
                </c:pt>
                <c:pt idx="6">
                  <c:v>90</c:v>
                </c:pt>
                <c:pt idx="7">
                  <c:v>100</c:v>
                </c:pt>
                <c:pt idx="8">
                  <c:v>110</c:v>
                </c:pt>
                <c:pt idx="9">
                  <c:v>120</c:v>
                </c:pt>
                <c:pt idx="10">
                  <c:v>130</c:v>
                </c:pt>
                <c:pt idx="11">
                  <c:v>140</c:v>
                </c:pt>
                <c:pt idx="12">
                  <c:v>150</c:v>
                </c:pt>
                <c:pt idx="13">
                  <c:v>160</c:v>
                </c:pt>
                <c:pt idx="14">
                  <c:v>170</c:v>
                </c:pt>
                <c:pt idx="15">
                  <c:v>180</c:v>
                </c:pt>
                <c:pt idx="16">
                  <c:v>190</c:v>
                </c:pt>
                <c:pt idx="17">
                  <c:v>200</c:v>
                </c:pt>
                <c:pt idx="18">
                  <c:v>210</c:v>
                </c:pt>
              </c:numCache>
            </c:numRef>
          </c:cat>
          <c:val>
            <c:numRef>
              <c:f>Graphics_Data!$G$442:$G$460</c:f>
              <c:numCache>
                <c:formatCode>0%</c:formatCode>
                <c:ptCount val="19"/>
                <c:pt idx="0">
                  <c:v>0</c:v>
                </c:pt>
                <c:pt idx="1">
                  <c:v>8.5251491901108269E-4</c:v>
                </c:pt>
                <c:pt idx="2">
                  <c:v>2.9585798816568047E-3</c:v>
                </c:pt>
                <c:pt idx="3">
                  <c:v>1.3986013986013986E-2</c:v>
                </c:pt>
                <c:pt idx="4">
                  <c:v>0.17791411042944785</c:v>
                </c:pt>
                <c:pt idx="5">
                  <c:v>0.29411764705882354</c:v>
                </c:pt>
                <c:pt idx="6">
                  <c:v>0.18181818181818182</c:v>
                </c:pt>
                <c:pt idx="7">
                  <c:v>0.75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F1-4AA9-8016-0E974C102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7209600"/>
        <c:axId val="1147203360"/>
      </c:barChart>
      <c:catAx>
        <c:axId val="1147209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Diameter in 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03360"/>
        <c:crosses val="autoZero"/>
        <c:auto val="1"/>
        <c:lblAlgn val="ctr"/>
        <c:lblOffset val="100"/>
        <c:noMultiLvlLbl val="0"/>
      </c:catAx>
      <c:valAx>
        <c:axId val="1147203360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% of class /   size range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096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% population of morphology by size Perimeter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Graphics_Data!$Q$442:$Q$460</c:f>
              <c:numCache>
                <c:formatCode>0.0</c:formatCode>
                <c:ptCount val="19"/>
                <c:pt idx="0">
                  <c:v>94.247779607693786</c:v>
                </c:pt>
                <c:pt idx="1">
                  <c:v>125.66370614359172</c:v>
                </c:pt>
                <c:pt idx="2">
                  <c:v>157.07963267948966</c:v>
                </c:pt>
                <c:pt idx="3">
                  <c:v>188.49555921538757</c:v>
                </c:pt>
                <c:pt idx="4">
                  <c:v>219.91148575128551</c:v>
                </c:pt>
                <c:pt idx="5">
                  <c:v>251.32741228718345</c:v>
                </c:pt>
                <c:pt idx="6">
                  <c:v>282.74333882308139</c:v>
                </c:pt>
                <c:pt idx="7">
                  <c:v>314.15926535897933</c:v>
                </c:pt>
                <c:pt idx="8">
                  <c:v>345.57519189487726</c:v>
                </c:pt>
                <c:pt idx="9">
                  <c:v>376.99111843077515</c:v>
                </c:pt>
                <c:pt idx="10">
                  <c:v>408.40704496667308</c:v>
                </c:pt>
                <c:pt idx="11">
                  <c:v>439.82297150257102</c:v>
                </c:pt>
                <c:pt idx="12">
                  <c:v>471.23889803846896</c:v>
                </c:pt>
                <c:pt idx="13">
                  <c:v>502.6548245743669</c:v>
                </c:pt>
                <c:pt idx="14">
                  <c:v>534.07075111026484</c:v>
                </c:pt>
                <c:pt idx="15">
                  <c:v>565.48667764616278</c:v>
                </c:pt>
                <c:pt idx="16">
                  <c:v>596.90260418206071</c:v>
                </c:pt>
                <c:pt idx="17">
                  <c:v>628.31853071795865</c:v>
                </c:pt>
                <c:pt idx="18">
                  <c:v>659.73445725385659</c:v>
                </c:pt>
              </c:numCache>
            </c:numRef>
          </c:cat>
          <c:val>
            <c:numRef>
              <c:f>Graphics_Data!$S$442:$S$460</c:f>
              <c:numCache>
                <c:formatCode>0%</c:formatCode>
                <c:ptCount val="19"/>
                <c:pt idx="0">
                  <c:v>0</c:v>
                </c:pt>
                <c:pt idx="1">
                  <c:v>0.99429386590584878</c:v>
                </c:pt>
                <c:pt idx="2">
                  <c:v>0.98293299620733254</c:v>
                </c:pt>
                <c:pt idx="3">
                  <c:v>0.94768133174791913</c:v>
                </c:pt>
                <c:pt idx="4">
                  <c:v>0.72727272727272729</c:v>
                </c:pt>
                <c:pt idx="5">
                  <c:v>0.57971014492753625</c:v>
                </c:pt>
                <c:pt idx="6">
                  <c:v>0.23529411764705882</c:v>
                </c:pt>
                <c:pt idx="7">
                  <c:v>0.125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0-4D7D-861B-ED2A3F05A95F}"/>
            </c:ext>
          </c:extLst>
        </c:ser>
        <c:ser>
          <c:idx val="1"/>
          <c:order val="1"/>
          <c:tx>
            <c:v>Biphasic Split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Graphics_Data!$Q$442:$Q$460</c:f>
              <c:numCache>
                <c:formatCode>0.0</c:formatCode>
                <c:ptCount val="19"/>
                <c:pt idx="0">
                  <c:v>94.247779607693786</c:v>
                </c:pt>
                <c:pt idx="1">
                  <c:v>125.66370614359172</c:v>
                </c:pt>
                <c:pt idx="2">
                  <c:v>157.07963267948966</c:v>
                </c:pt>
                <c:pt idx="3">
                  <c:v>188.49555921538757</c:v>
                </c:pt>
                <c:pt idx="4">
                  <c:v>219.91148575128551</c:v>
                </c:pt>
                <c:pt idx="5">
                  <c:v>251.32741228718345</c:v>
                </c:pt>
                <c:pt idx="6">
                  <c:v>282.74333882308139</c:v>
                </c:pt>
                <c:pt idx="7">
                  <c:v>314.15926535897933</c:v>
                </c:pt>
                <c:pt idx="8">
                  <c:v>345.57519189487726</c:v>
                </c:pt>
                <c:pt idx="9">
                  <c:v>376.99111843077515</c:v>
                </c:pt>
                <c:pt idx="10">
                  <c:v>408.40704496667308</c:v>
                </c:pt>
                <c:pt idx="11">
                  <c:v>439.82297150257102</c:v>
                </c:pt>
                <c:pt idx="12">
                  <c:v>471.23889803846896</c:v>
                </c:pt>
                <c:pt idx="13">
                  <c:v>502.6548245743669</c:v>
                </c:pt>
                <c:pt idx="14">
                  <c:v>534.07075111026484</c:v>
                </c:pt>
                <c:pt idx="15">
                  <c:v>565.48667764616278</c:v>
                </c:pt>
                <c:pt idx="16">
                  <c:v>596.90260418206071</c:v>
                </c:pt>
                <c:pt idx="17">
                  <c:v>628.31853071795865</c:v>
                </c:pt>
                <c:pt idx="18">
                  <c:v>659.73445725385659</c:v>
                </c:pt>
              </c:numCache>
            </c:numRef>
          </c:cat>
          <c:val>
            <c:numRef>
              <c:f>Graphics_Data!$T$442:$T$460</c:f>
              <c:numCache>
                <c:formatCode>0%</c:formatCode>
                <c:ptCount val="19"/>
                <c:pt idx="0">
                  <c:v>0</c:v>
                </c:pt>
                <c:pt idx="1">
                  <c:v>5.7061340941512127E-3</c:v>
                </c:pt>
                <c:pt idx="2">
                  <c:v>1.4854614412136535E-2</c:v>
                </c:pt>
                <c:pt idx="3">
                  <c:v>4.1617122473246136E-2</c:v>
                </c:pt>
                <c:pt idx="4">
                  <c:v>0.16666666666666666</c:v>
                </c:pt>
                <c:pt idx="5">
                  <c:v>0.18840579710144928</c:v>
                </c:pt>
                <c:pt idx="6">
                  <c:v>0.47058823529411764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0-4D7D-861B-ED2A3F05A95F}"/>
            </c:ext>
          </c:extLst>
        </c:ser>
        <c:ser>
          <c:idx val="2"/>
          <c:order val="2"/>
          <c:tx>
            <c:v>Biphasic Dense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Graphics_Data!$Q$442:$Q$460</c:f>
              <c:numCache>
                <c:formatCode>0.0</c:formatCode>
                <c:ptCount val="19"/>
                <c:pt idx="0">
                  <c:v>94.247779607693786</c:v>
                </c:pt>
                <c:pt idx="1">
                  <c:v>125.66370614359172</c:v>
                </c:pt>
                <c:pt idx="2">
                  <c:v>157.07963267948966</c:v>
                </c:pt>
                <c:pt idx="3">
                  <c:v>188.49555921538757</c:v>
                </c:pt>
                <c:pt idx="4">
                  <c:v>219.91148575128551</c:v>
                </c:pt>
                <c:pt idx="5">
                  <c:v>251.32741228718345</c:v>
                </c:pt>
                <c:pt idx="6">
                  <c:v>282.74333882308139</c:v>
                </c:pt>
                <c:pt idx="7">
                  <c:v>314.15926535897933</c:v>
                </c:pt>
                <c:pt idx="8">
                  <c:v>345.57519189487726</c:v>
                </c:pt>
                <c:pt idx="9">
                  <c:v>376.99111843077515</c:v>
                </c:pt>
                <c:pt idx="10">
                  <c:v>408.40704496667308</c:v>
                </c:pt>
                <c:pt idx="11">
                  <c:v>439.82297150257102</c:v>
                </c:pt>
                <c:pt idx="12">
                  <c:v>471.23889803846896</c:v>
                </c:pt>
                <c:pt idx="13">
                  <c:v>502.6548245743669</c:v>
                </c:pt>
                <c:pt idx="14">
                  <c:v>534.07075111026484</c:v>
                </c:pt>
                <c:pt idx="15">
                  <c:v>565.48667764616278</c:v>
                </c:pt>
                <c:pt idx="16">
                  <c:v>596.90260418206071</c:v>
                </c:pt>
                <c:pt idx="17">
                  <c:v>628.31853071795865</c:v>
                </c:pt>
                <c:pt idx="18">
                  <c:v>659.73445725385659</c:v>
                </c:pt>
              </c:numCache>
            </c:numRef>
          </c:cat>
          <c:val>
            <c:numRef>
              <c:f>Graphics_Data!$U$442:$U$460</c:f>
              <c:numCache>
                <c:formatCode>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2.2123893805309734E-3</c:v>
                </c:pt>
                <c:pt idx="3">
                  <c:v>1.070154577883472E-2</c:v>
                </c:pt>
                <c:pt idx="4">
                  <c:v>0.10606060606060606</c:v>
                </c:pt>
                <c:pt idx="5">
                  <c:v>0.2318840579710145</c:v>
                </c:pt>
                <c:pt idx="6">
                  <c:v>0.29411764705882354</c:v>
                </c:pt>
                <c:pt idx="7">
                  <c:v>0.375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50-4D7D-861B-ED2A3F05A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7209600"/>
        <c:axId val="1147203360"/>
      </c:barChart>
      <c:catAx>
        <c:axId val="1147209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Perimeter in 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03360"/>
        <c:crosses val="autoZero"/>
        <c:auto val="0"/>
        <c:lblAlgn val="ctr"/>
        <c:lblOffset val="100"/>
        <c:tickLblSkip val="1"/>
        <c:noMultiLvlLbl val="0"/>
      </c:catAx>
      <c:valAx>
        <c:axId val="1147203360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% of class / size range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096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Diameter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Graphics_Data!$C$172</c:f>
              <c:strCache>
                <c:ptCount val="1"/>
                <c:pt idx="0">
                  <c:v>21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Graphics_Data!$C$171:$C$331</c:f>
              <c:numCache>
                <c:formatCode>General</c:formatCode>
                <c:ptCount val="161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33</c:v>
                </c:pt>
                <c:pt idx="14">
                  <c:v>34</c:v>
                </c:pt>
                <c:pt idx="15">
                  <c:v>35</c:v>
                </c:pt>
                <c:pt idx="16">
                  <c:v>36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  <c:pt idx="27">
                  <c:v>47</c:v>
                </c:pt>
                <c:pt idx="28">
                  <c:v>48</c:v>
                </c:pt>
                <c:pt idx="29">
                  <c:v>49</c:v>
                </c:pt>
                <c:pt idx="30">
                  <c:v>50</c:v>
                </c:pt>
                <c:pt idx="31">
                  <c:v>51</c:v>
                </c:pt>
                <c:pt idx="32">
                  <c:v>52</c:v>
                </c:pt>
                <c:pt idx="33">
                  <c:v>53</c:v>
                </c:pt>
                <c:pt idx="34">
                  <c:v>54</c:v>
                </c:pt>
                <c:pt idx="35">
                  <c:v>55</c:v>
                </c:pt>
                <c:pt idx="36">
                  <c:v>56</c:v>
                </c:pt>
                <c:pt idx="37">
                  <c:v>57</c:v>
                </c:pt>
                <c:pt idx="38">
                  <c:v>58</c:v>
                </c:pt>
                <c:pt idx="39">
                  <c:v>59</c:v>
                </c:pt>
                <c:pt idx="40">
                  <c:v>60</c:v>
                </c:pt>
                <c:pt idx="41">
                  <c:v>61</c:v>
                </c:pt>
                <c:pt idx="42">
                  <c:v>62</c:v>
                </c:pt>
                <c:pt idx="43">
                  <c:v>63</c:v>
                </c:pt>
                <c:pt idx="44">
                  <c:v>64</c:v>
                </c:pt>
                <c:pt idx="45">
                  <c:v>65</c:v>
                </c:pt>
                <c:pt idx="46">
                  <c:v>66</c:v>
                </c:pt>
                <c:pt idx="47">
                  <c:v>67</c:v>
                </c:pt>
                <c:pt idx="48">
                  <c:v>68</c:v>
                </c:pt>
                <c:pt idx="49">
                  <c:v>69</c:v>
                </c:pt>
                <c:pt idx="50">
                  <c:v>70</c:v>
                </c:pt>
                <c:pt idx="51">
                  <c:v>71</c:v>
                </c:pt>
                <c:pt idx="52">
                  <c:v>72</c:v>
                </c:pt>
                <c:pt idx="53">
                  <c:v>73</c:v>
                </c:pt>
                <c:pt idx="54">
                  <c:v>74</c:v>
                </c:pt>
                <c:pt idx="55">
                  <c:v>75</c:v>
                </c:pt>
                <c:pt idx="56">
                  <c:v>76</c:v>
                </c:pt>
                <c:pt idx="57">
                  <c:v>77</c:v>
                </c:pt>
                <c:pt idx="58">
                  <c:v>78</c:v>
                </c:pt>
                <c:pt idx="59">
                  <c:v>79</c:v>
                </c:pt>
                <c:pt idx="60">
                  <c:v>80</c:v>
                </c:pt>
                <c:pt idx="61">
                  <c:v>81</c:v>
                </c:pt>
                <c:pt idx="62">
                  <c:v>82</c:v>
                </c:pt>
                <c:pt idx="63">
                  <c:v>83</c:v>
                </c:pt>
                <c:pt idx="64">
                  <c:v>84</c:v>
                </c:pt>
                <c:pt idx="65">
                  <c:v>85</c:v>
                </c:pt>
                <c:pt idx="66">
                  <c:v>86</c:v>
                </c:pt>
                <c:pt idx="67">
                  <c:v>87</c:v>
                </c:pt>
                <c:pt idx="68">
                  <c:v>88</c:v>
                </c:pt>
                <c:pt idx="69">
                  <c:v>89</c:v>
                </c:pt>
                <c:pt idx="70">
                  <c:v>90</c:v>
                </c:pt>
                <c:pt idx="71">
                  <c:v>91</c:v>
                </c:pt>
                <c:pt idx="72">
                  <c:v>92</c:v>
                </c:pt>
                <c:pt idx="73">
                  <c:v>93</c:v>
                </c:pt>
                <c:pt idx="74">
                  <c:v>94</c:v>
                </c:pt>
                <c:pt idx="75">
                  <c:v>95</c:v>
                </c:pt>
                <c:pt idx="76">
                  <c:v>96</c:v>
                </c:pt>
                <c:pt idx="77">
                  <c:v>97</c:v>
                </c:pt>
                <c:pt idx="78">
                  <c:v>98</c:v>
                </c:pt>
                <c:pt idx="79">
                  <c:v>99</c:v>
                </c:pt>
                <c:pt idx="80">
                  <c:v>100</c:v>
                </c:pt>
                <c:pt idx="81">
                  <c:v>101</c:v>
                </c:pt>
                <c:pt idx="82">
                  <c:v>102</c:v>
                </c:pt>
                <c:pt idx="83">
                  <c:v>103</c:v>
                </c:pt>
                <c:pt idx="84">
                  <c:v>104</c:v>
                </c:pt>
                <c:pt idx="85">
                  <c:v>105</c:v>
                </c:pt>
                <c:pt idx="86">
                  <c:v>106</c:v>
                </c:pt>
                <c:pt idx="87">
                  <c:v>107</c:v>
                </c:pt>
                <c:pt idx="88">
                  <c:v>108</c:v>
                </c:pt>
                <c:pt idx="89">
                  <c:v>109</c:v>
                </c:pt>
                <c:pt idx="90">
                  <c:v>110</c:v>
                </c:pt>
                <c:pt idx="91">
                  <c:v>111</c:v>
                </c:pt>
                <c:pt idx="92">
                  <c:v>112</c:v>
                </c:pt>
                <c:pt idx="93">
                  <c:v>113</c:v>
                </c:pt>
                <c:pt idx="94">
                  <c:v>114</c:v>
                </c:pt>
                <c:pt idx="95">
                  <c:v>115</c:v>
                </c:pt>
                <c:pt idx="96">
                  <c:v>116</c:v>
                </c:pt>
                <c:pt idx="97">
                  <c:v>117</c:v>
                </c:pt>
                <c:pt idx="98">
                  <c:v>118</c:v>
                </c:pt>
                <c:pt idx="99">
                  <c:v>119</c:v>
                </c:pt>
                <c:pt idx="100">
                  <c:v>120</c:v>
                </c:pt>
                <c:pt idx="101">
                  <c:v>121</c:v>
                </c:pt>
                <c:pt idx="102">
                  <c:v>122</c:v>
                </c:pt>
                <c:pt idx="103">
                  <c:v>123</c:v>
                </c:pt>
                <c:pt idx="104">
                  <c:v>124</c:v>
                </c:pt>
                <c:pt idx="105">
                  <c:v>125</c:v>
                </c:pt>
                <c:pt idx="106">
                  <c:v>126</c:v>
                </c:pt>
                <c:pt idx="107">
                  <c:v>127</c:v>
                </c:pt>
                <c:pt idx="108">
                  <c:v>128</c:v>
                </c:pt>
                <c:pt idx="109">
                  <c:v>129</c:v>
                </c:pt>
                <c:pt idx="110">
                  <c:v>130</c:v>
                </c:pt>
                <c:pt idx="111">
                  <c:v>131</c:v>
                </c:pt>
                <c:pt idx="112">
                  <c:v>132</c:v>
                </c:pt>
                <c:pt idx="113">
                  <c:v>133</c:v>
                </c:pt>
                <c:pt idx="114">
                  <c:v>134</c:v>
                </c:pt>
                <c:pt idx="115">
                  <c:v>135</c:v>
                </c:pt>
                <c:pt idx="116">
                  <c:v>136</c:v>
                </c:pt>
                <c:pt idx="117">
                  <c:v>137</c:v>
                </c:pt>
                <c:pt idx="118">
                  <c:v>138</c:v>
                </c:pt>
                <c:pt idx="119">
                  <c:v>139</c:v>
                </c:pt>
                <c:pt idx="120">
                  <c:v>140</c:v>
                </c:pt>
                <c:pt idx="121">
                  <c:v>141</c:v>
                </c:pt>
                <c:pt idx="122">
                  <c:v>142</c:v>
                </c:pt>
                <c:pt idx="123">
                  <c:v>143</c:v>
                </c:pt>
                <c:pt idx="124">
                  <c:v>144</c:v>
                </c:pt>
                <c:pt idx="125">
                  <c:v>145</c:v>
                </c:pt>
                <c:pt idx="126">
                  <c:v>146</c:v>
                </c:pt>
                <c:pt idx="127">
                  <c:v>147</c:v>
                </c:pt>
                <c:pt idx="128">
                  <c:v>148</c:v>
                </c:pt>
                <c:pt idx="129">
                  <c:v>149</c:v>
                </c:pt>
                <c:pt idx="130">
                  <c:v>150</c:v>
                </c:pt>
                <c:pt idx="131">
                  <c:v>151</c:v>
                </c:pt>
                <c:pt idx="132">
                  <c:v>152</c:v>
                </c:pt>
                <c:pt idx="133">
                  <c:v>153</c:v>
                </c:pt>
                <c:pt idx="134">
                  <c:v>154</c:v>
                </c:pt>
                <c:pt idx="135">
                  <c:v>155</c:v>
                </c:pt>
                <c:pt idx="136">
                  <c:v>156</c:v>
                </c:pt>
                <c:pt idx="137">
                  <c:v>157</c:v>
                </c:pt>
                <c:pt idx="138">
                  <c:v>158</c:v>
                </c:pt>
                <c:pt idx="139">
                  <c:v>159</c:v>
                </c:pt>
                <c:pt idx="140">
                  <c:v>160</c:v>
                </c:pt>
                <c:pt idx="141">
                  <c:v>161</c:v>
                </c:pt>
                <c:pt idx="142">
                  <c:v>162</c:v>
                </c:pt>
                <c:pt idx="143">
                  <c:v>163</c:v>
                </c:pt>
                <c:pt idx="144">
                  <c:v>164</c:v>
                </c:pt>
                <c:pt idx="145">
                  <c:v>165</c:v>
                </c:pt>
                <c:pt idx="146">
                  <c:v>166</c:v>
                </c:pt>
                <c:pt idx="147">
                  <c:v>167</c:v>
                </c:pt>
                <c:pt idx="148">
                  <c:v>168</c:v>
                </c:pt>
                <c:pt idx="149">
                  <c:v>169</c:v>
                </c:pt>
                <c:pt idx="150">
                  <c:v>170</c:v>
                </c:pt>
                <c:pt idx="151">
                  <c:v>171</c:v>
                </c:pt>
                <c:pt idx="152">
                  <c:v>172</c:v>
                </c:pt>
                <c:pt idx="153">
                  <c:v>173</c:v>
                </c:pt>
                <c:pt idx="154">
                  <c:v>174</c:v>
                </c:pt>
                <c:pt idx="155">
                  <c:v>175</c:v>
                </c:pt>
                <c:pt idx="156">
                  <c:v>176</c:v>
                </c:pt>
                <c:pt idx="157">
                  <c:v>177</c:v>
                </c:pt>
                <c:pt idx="158">
                  <c:v>178</c:v>
                </c:pt>
                <c:pt idx="159">
                  <c:v>179</c:v>
                </c:pt>
                <c:pt idx="160">
                  <c:v>180</c:v>
                </c:pt>
              </c:numCache>
            </c:numRef>
          </c:cat>
          <c:val>
            <c:numRef>
              <c:f>Graphics_Data!$D$171:$D$331</c:f>
              <c:numCache>
                <c:formatCode>0%</c:formatCode>
                <c:ptCount val="1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6.0012002400480096E-4</c:v>
                </c:pt>
                <c:pt idx="13">
                  <c:v>1.6003200640128026E-3</c:v>
                </c:pt>
                <c:pt idx="14">
                  <c:v>5.4010802160432084E-3</c:v>
                </c:pt>
                <c:pt idx="15">
                  <c:v>9.4018803760752157E-3</c:v>
                </c:pt>
                <c:pt idx="16">
                  <c:v>1.7203440688137627E-2</c:v>
                </c:pt>
                <c:pt idx="17">
                  <c:v>3.0206041208241649E-2</c:v>
                </c:pt>
                <c:pt idx="18">
                  <c:v>4.2808561712342472E-2</c:v>
                </c:pt>
                <c:pt idx="19">
                  <c:v>5.7611522304460892E-2</c:v>
                </c:pt>
                <c:pt idx="20">
                  <c:v>6.9813962792558512E-2</c:v>
                </c:pt>
                <c:pt idx="21">
                  <c:v>7.441488297659532E-2</c:v>
                </c:pt>
                <c:pt idx="22">
                  <c:v>8.0016003200640132E-2</c:v>
                </c:pt>
                <c:pt idx="23">
                  <c:v>8.3616723344668936E-2</c:v>
                </c:pt>
                <c:pt idx="24">
                  <c:v>7.5015003000600114E-2</c:v>
                </c:pt>
                <c:pt idx="25">
                  <c:v>6.4812962592518508E-2</c:v>
                </c:pt>
                <c:pt idx="26">
                  <c:v>6.0812162432486494E-2</c:v>
                </c:pt>
                <c:pt idx="27">
                  <c:v>5.4010802160432088E-2</c:v>
                </c:pt>
                <c:pt idx="28">
                  <c:v>4.9809961992398483E-2</c:v>
                </c:pt>
                <c:pt idx="29">
                  <c:v>3.8207641528305664E-2</c:v>
                </c:pt>
                <c:pt idx="30">
                  <c:v>2.7805561112222446E-2</c:v>
                </c:pt>
                <c:pt idx="31">
                  <c:v>2.1804360872174435E-2</c:v>
                </c:pt>
                <c:pt idx="32">
                  <c:v>1.8203640728145631E-2</c:v>
                </c:pt>
                <c:pt idx="33">
                  <c:v>1.6203240648129627E-2</c:v>
                </c:pt>
                <c:pt idx="34">
                  <c:v>1.6403280656131225E-2</c:v>
                </c:pt>
                <c:pt idx="35">
                  <c:v>1.1802360472094419E-2</c:v>
                </c:pt>
                <c:pt idx="36">
                  <c:v>7.001400280056011E-3</c:v>
                </c:pt>
                <c:pt idx="37">
                  <c:v>9.8019603920784151E-3</c:v>
                </c:pt>
                <c:pt idx="38">
                  <c:v>5.2010402080416079E-3</c:v>
                </c:pt>
                <c:pt idx="39">
                  <c:v>6.6013202640528108E-3</c:v>
                </c:pt>
                <c:pt idx="40">
                  <c:v>1.4002800560112022E-3</c:v>
                </c:pt>
                <c:pt idx="41">
                  <c:v>4.6009201840368072E-3</c:v>
                </c:pt>
                <c:pt idx="42">
                  <c:v>3.2006401280256051E-3</c:v>
                </c:pt>
                <c:pt idx="43">
                  <c:v>4.6009201840368072E-3</c:v>
                </c:pt>
                <c:pt idx="44">
                  <c:v>5.0010002000400082E-3</c:v>
                </c:pt>
                <c:pt idx="45">
                  <c:v>2.8005601120224045E-3</c:v>
                </c:pt>
                <c:pt idx="46">
                  <c:v>2.600520104020804E-3</c:v>
                </c:pt>
                <c:pt idx="47">
                  <c:v>2.600520104020804E-3</c:v>
                </c:pt>
                <c:pt idx="48">
                  <c:v>3.0006001200240046E-3</c:v>
                </c:pt>
                <c:pt idx="49">
                  <c:v>2.2004400880176033E-3</c:v>
                </c:pt>
                <c:pt idx="50">
                  <c:v>2.0004000800160032E-3</c:v>
                </c:pt>
                <c:pt idx="51">
                  <c:v>1.2002400480096019E-3</c:v>
                </c:pt>
                <c:pt idx="52">
                  <c:v>4.0008001600320064E-4</c:v>
                </c:pt>
                <c:pt idx="53">
                  <c:v>6.0012002400480096E-4</c:v>
                </c:pt>
                <c:pt idx="54">
                  <c:v>4.0008001600320064E-4</c:v>
                </c:pt>
                <c:pt idx="55">
                  <c:v>1.6003200640128026E-3</c:v>
                </c:pt>
                <c:pt idx="56">
                  <c:v>6.0012002400480096E-4</c:v>
                </c:pt>
                <c:pt idx="57">
                  <c:v>1.2002400480096019E-3</c:v>
                </c:pt>
                <c:pt idx="58">
                  <c:v>2.0004000800160032E-4</c:v>
                </c:pt>
                <c:pt idx="59">
                  <c:v>2.0004000800160032E-4</c:v>
                </c:pt>
                <c:pt idx="60">
                  <c:v>4.0008001600320064E-4</c:v>
                </c:pt>
                <c:pt idx="61">
                  <c:v>2.0004000800160032E-4</c:v>
                </c:pt>
                <c:pt idx="62">
                  <c:v>0</c:v>
                </c:pt>
                <c:pt idx="63">
                  <c:v>2.0004000800160032E-4</c:v>
                </c:pt>
                <c:pt idx="64">
                  <c:v>4.0008001600320064E-4</c:v>
                </c:pt>
                <c:pt idx="65">
                  <c:v>4.0008001600320064E-4</c:v>
                </c:pt>
                <c:pt idx="66">
                  <c:v>0</c:v>
                </c:pt>
                <c:pt idx="67">
                  <c:v>6.0012002400480096E-4</c:v>
                </c:pt>
                <c:pt idx="68">
                  <c:v>4.0008001600320064E-4</c:v>
                </c:pt>
                <c:pt idx="69">
                  <c:v>0</c:v>
                </c:pt>
                <c:pt idx="70">
                  <c:v>0</c:v>
                </c:pt>
                <c:pt idx="71">
                  <c:v>4.0008001600320064E-4</c:v>
                </c:pt>
                <c:pt idx="72">
                  <c:v>0</c:v>
                </c:pt>
                <c:pt idx="73">
                  <c:v>2.0004000800160032E-4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2.0004000800160032E-4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62-40D4-B867-6CB45D4DA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0628015"/>
        <c:axId val="950636655"/>
      </c:barChart>
      <c:catAx>
        <c:axId val="9506280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Particle Diameter (nm)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36655"/>
        <c:crosses val="autoZero"/>
        <c:auto val="1"/>
        <c:lblAlgn val="ctr"/>
        <c:lblOffset val="100"/>
        <c:tickLblSkip val="10"/>
        <c:noMultiLvlLbl val="0"/>
      </c:catAx>
      <c:valAx>
        <c:axId val="9506366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2801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Relative Particle Size Distribution Diameter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Graphics_Data!$C$171:$C$331</c:f>
              <c:numCache>
                <c:formatCode>General</c:formatCode>
                <c:ptCount val="161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33</c:v>
                </c:pt>
                <c:pt idx="14">
                  <c:v>34</c:v>
                </c:pt>
                <c:pt idx="15">
                  <c:v>35</c:v>
                </c:pt>
                <c:pt idx="16">
                  <c:v>36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  <c:pt idx="27">
                  <c:v>47</c:v>
                </c:pt>
                <c:pt idx="28">
                  <c:v>48</c:v>
                </c:pt>
                <c:pt idx="29">
                  <c:v>49</c:v>
                </c:pt>
                <c:pt idx="30">
                  <c:v>50</c:v>
                </c:pt>
                <c:pt idx="31">
                  <c:v>51</c:v>
                </c:pt>
                <c:pt idx="32">
                  <c:v>52</c:v>
                </c:pt>
                <c:pt idx="33">
                  <c:v>53</c:v>
                </c:pt>
                <c:pt idx="34">
                  <c:v>54</c:v>
                </c:pt>
                <c:pt idx="35">
                  <c:v>55</c:v>
                </c:pt>
                <c:pt idx="36">
                  <c:v>56</c:v>
                </c:pt>
                <c:pt idx="37">
                  <c:v>57</c:v>
                </c:pt>
                <c:pt idx="38">
                  <c:v>58</c:v>
                </c:pt>
                <c:pt idx="39">
                  <c:v>59</c:v>
                </c:pt>
                <c:pt idx="40">
                  <c:v>60</c:v>
                </c:pt>
                <c:pt idx="41">
                  <c:v>61</c:v>
                </c:pt>
                <c:pt idx="42">
                  <c:v>62</c:v>
                </c:pt>
                <c:pt idx="43">
                  <c:v>63</c:v>
                </c:pt>
                <c:pt idx="44">
                  <c:v>64</c:v>
                </c:pt>
                <c:pt idx="45">
                  <c:v>65</c:v>
                </c:pt>
                <c:pt idx="46">
                  <c:v>66</c:v>
                </c:pt>
                <c:pt idx="47">
                  <c:v>67</c:v>
                </c:pt>
                <c:pt idx="48">
                  <c:v>68</c:v>
                </c:pt>
                <c:pt idx="49">
                  <c:v>69</c:v>
                </c:pt>
                <c:pt idx="50">
                  <c:v>70</c:v>
                </c:pt>
                <c:pt idx="51">
                  <c:v>71</c:v>
                </c:pt>
                <c:pt idx="52">
                  <c:v>72</c:v>
                </c:pt>
                <c:pt idx="53">
                  <c:v>73</c:v>
                </c:pt>
                <c:pt idx="54">
                  <c:v>74</c:v>
                </c:pt>
                <c:pt idx="55">
                  <c:v>75</c:v>
                </c:pt>
                <c:pt idx="56">
                  <c:v>76</c:v>
                </c:pt>
                <c:pt idx="57">
                  <c:v>77</c:v>
                </c:pt>
                <c:pt idx="58">
                  <c:v>78</c:v>
                </c:pt>
                <c:pt idx="59">
                  <c:v>79</c:v>
                </c:pt>
                <c:pt idx="60">
                  <c:v>80</c:v>
                </c:pt>
                <c:pt idx="61">
                  <c:v>81</c:v>
                </c:pt>
                <c:pt idx="62">
                  <c:v>82</c:v>
                </c:pt>
                <c:pt idx="63">
                  <c:v>83</c:v>
                </c:pt>
                <c:pt idx="64">
                  <c:v>84</c:v>
                </c:pt>
                <c:pt idx="65">
                  <c:v>85</c:v>
                </c:pt>
                <c:pt idx="66">
                  <c:v>86</c:v>
                </c:pt>
                <c:pt idx="67">
                  <c:v>87</c:v>
                </c:pt>
                <c:pt idx="68">
                  <c:v>88</c:v>
                </c:pt>
                <c:pt idx="69">
                  <c:v>89</c:v>
                </c:pt>
                <c:pt idx="70">
                  <c:v>90</c:v>
                </c:pt>
                <c:pt idx="71">
                  <c:v>91</c:v>
                </c:pt>
                <c:pt idx="72">
                  <c:v>92</c:v>
                </c:pt>
                <c:pt idx="73">
                  <c:v>93</c:v>
                </c:pt>
                <c:pt idx="74">
                  <c:v>94</c:v>
                </c:pt>
                <c:pt idx="75">
                  <c:v>95</c:v>
                </c:pt>
                <c:pt idx="76">
                  <c:v>96</c:v>
                </c:pt>
                <c:pt idx="77">
                  <c:v>97</c:v>
                </c:pt>
                <c:pt idx="78">
                  <c:v>98</c:v>
                </c:pt>
                <c:pt idx="79">
                  <c:v>99</c:v>
                </c:pt>
                <c:pt idx="80">
                  <c:v>100</c:v>
                </c:pt>
                <c:pt idx="81">
                  <c:v>101</c:v>
                </c:pt>
                <c:pt idx="82">
                  <c:v>102</c:v>
                </c:pt>
                <c:pt idx="83">
                  <c:v>103</c:v>
                </c:pt>
                <c:pt idx="84">
                  <c:v>104</c:v>
                </c:pt>
                <c:pt idx="85">
                  <c:v>105</c:v>
                </c:pt>
                <c:pt idx="86">
                  <c:v>106</c:v>
                </c:pt>
                <c:pt idx="87">
                  <c:v>107</c:v>
                </c:pt>
                <c:pt idx="88">
                  <c:v>108</c:v>
                </c:pt>
                <c:pt idx="89">
                  <c:v>109</c:v>
                </c:pt>
                <c:pt idx="90">
                  <c:v>110</c:v>
                </c:pt>
                <c:pt idx="91">
                  <c:v>111</c:v>
                </c:pt>
                <c:pt idx="92">
                  <c:v>112</c:v>
                </c:pt>
                <c:pt idx="93">
                  <c:v>113</c:v>
                </c:pt>
                <c:pt idx="94">
                  <c:v>114</c:v>
                </c:pt>
                <c:pt idx="95">
                  <c:v>115</c:v>
                </c:pt>
                <c:pt idx="96">
                  <c:v>116</c:v>
                </c:pt>
                <c:pt idx="97">
                  <c:v>117</c:v>
                </c:pt>
                <c:pt idx="98">
                  <c:v>118</c:v>
                </c:pt>
                <c:pt idx="99">
                  <c:v>119</c:v>
                </c:pt>
                <c:pt idx="100">
                  <c:v>120</c:v>
                </c:pt>
                <c:pt idx="101">
                  <c:v>121</c:v>
                </c:pt>
                <c:pt idx="102">
                  <c:v>122</c:v>
                </c:pt>
                <c:pt idx="103">
                  <c:v>123</c:v>
                </c:pt>
                <c:pt idx="104">
                  <c:v>124</c:v>
                </c:pt>
                <c:pt idx="105">
                  <c:v>125</c:v>
                </c:pt>
                <c:pt idx="106">
                  <c:v>126</c:v>
                </c:pt>
                <c:pt idx="107">
                  <c:v>127</c:v>
                </c:pt>
                <c:pt idx="108">
                  <c:v>128</c:v>
                </c:pt>
                <c:pt idx="109">
                  <c:v>129</c:v>
                </c:pt>
                <c:pt idx="110">
                  <c:v>130</c:v>
                </c:pt>
                <c:pt idx="111">
                  <c:v>131</c:v>
                </c:pt>
                <c:pt idx="112">
                  <c:v>132</c:v>
                </c:pt>
                <c:pt idx="113">
                  <c:v>133</c:v>
                </c:pt>
                <c:pt idx="114">
                  <c:v>134</c:v>
                </c:pt>
                <c:pt idx="115">
                  <c:v>135</c:v>
                </c:pt>
                <c:pt idx="116">
                  <c:v>136</c:v>
                </c:pt>
                <c:pt idx="117">
                  <c:v>137</c:v>
                </c:pt>
                <c:pt idx="118">
                  <c:v>138</c:v>
                </c:pt>
                <c:pt idx="119">
                  <c:v>139</c:v>
                </c:pt>
                <c:pt idx="120">
                  <c:v>140</c:v>
                </c:pt>
                <c:pt idx="121">
                  <c:v>141</c:v>
                </c:pt>
                <c:pt idx="122">
                  <c:v>142</c:v>
                </c:pt>
                <c:pt idx="123">
                  <c:v>143</c:v>
                </c:pt>
                <c:pt idx="124">
                  <c:v>144</c:v>
                </c:pt>
                <c:pt idx="125">
                  <c:v>145</c:v>
                </c:pt>
                <c:pt idx="126">
                  <c:v>146</c:v>
                </c:pt>
                <c:pt idx="127">
                  <c:v>147</c:v>
                </c:pt>
                <c:pt idx="128">
                  <c:v>148</c:v>
                </c:pt>
                <c:pt idx="129">
                  <c:v>149</c:v>
                </c:pt>
                <c:pt idx="130">
                  <c:v>150</c:v>
                </c:pt>
                <c:pt idx="131">
                  <c:v>151</c:v>
                </c:pt>
                <c:pt idx="132">
                  <c:v>152</c:v>
                </c:pt>
                <c:pt idx="133">
                  <c:v>153</c:v>
                </c:pt>
                <c:pt idx="134">
                  <c:v>154</c:v>
                </c:pt>
                <c:pt idx="135">
                  <c:v>155</c:v>
                </c:pt>
                <c:pt idx="136">
                  <c:v>156</c:v>
                </c:pt>
                <c:pt idx="137">
                  <c:v>157</c:v>
                </c:pt>
                <c:pt idx="138">
                  <c:v>158</c:v>
                </c:pt>
                <c:pt idx="139">
                  <c:v>159</c:v>
                </c:pt>
                <c:pt idx="140">
                  <c:v>160</c:v>
                </c:pt>
                <c:pt idx="141">
                  <c:v>161</c:v>
                </c:pt>
                <c:pt idx="142">
                  <c:v>162</c:v>
                </c:pt>
                <c:pt idx="143">
                  <c:v>163</c:v>
                </c:pt>
                <c:pt idx="144">
                  <c:v>164</c:v>
                </c:pt>
                <c:pt idx="145">
                  <c:v>165</c:v>
                </c:pt>
                <c:pt idx="146">
                  <c:v>166</c:v>
                </c:pt>
                <c:pt idx="147">
                  <c:v>167</c:v>
                </c:pt>
                <c:pt idx="148">
                  <c:v>168</c:v>
                </c:pt>
                <c:pt idx="149">
                  <c:v>169</c:v>
                </c:pt>
                <c:pt idx="150">
                  <c:v>170</c:v>
                </c:pt>
                <c:pt idx="151">
                  <c:v>171</c:v>
                </c:pt>
                <c:pt idx="152">
                  <c:v>172</c:v>
                </c:pt>
                <c:pt idx="153">
                  <c:v>173</c:v>
                </c:pt>
                <c:pt idx="154">
                  <c:v>174</c:v>
                </c:pt>
                <c:pt idx="155">
                  <c:v>175</c:v>
                </c:pt>
                <c:pt idx="156">
                  <c:v>176</c:v>
                </c:pt>
                <c:pt idx="157">
                  <c:v>177</c:v>
                </c:pt>
                <c:pt idx="158">
                  <c:v>178</c:v>
                </c:pt>
                <c:pt idx="159">
                  <c:v>179</c:v>
                </c:pt>
                <c:pt idx="160">
                  <c:v>180</c:v>
                </c:pt>
              </c:numCache>
            </c:numRef>
          </c:cat>
          <c:val>
            <c:numRef>
              <c:f>Graphics_Data!$E$171:$E$331</c:f>
              <c:numCache>
                <c:formatCode>0%</c:formatCode>
                <c:ptCount val="1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6.0012002400480096E-4</c:v>
                </c:pt>
                <c:pt idx="13">
                  <c:v>1.6003200640128026E-3</c:v>
                </c:pt>
                <c:pt idx="14">
                  <c:v>5.4010802160432084E-3</c:v>
                </c:pt>
                <c:pt idx="15">
                  <c:v>9.2018403680736143E-3</c:v>
                </c:pt>
                <c:pt idx="16">
                  <c:v>1.7203440688137627E-2</c:v>
                </c:pt>
                <c:pt idx="17">
                  <c:v>3.0006001200240048E-2</c:v>
                </c:pt>
                <c:pt idx="18">
                  <c:v>4.2608521704340867E-2</c:v>
                </c:pt>
                <c:pt idx="19">
                  <c:v>5.7011402280456092E-2</c:v>
                </c:pt>
                <c:pt idx="20">
                  <c:v>6.8613722744548911E-2</c:v>
                </c:pt>
                <c:pt idx="21">
                  <c:v>7.3414682936587317E-2</c:v>
                </c:pt>
                <c:pt idx="22">
                  <c:v>7.841568313662732E-2</c:v>
                </c:pt>
                <c:pt idx="23">
                  <c:v>8.2616523304660933E-2</c:v>
                </c:pt>
                <c:pt idx="24">
                  <c:v>7.3814762952590512E-2</c:v>
                </c:pt>
                <c:pt idx="25">
                  <c:v>6.4412882576515298E-2</c:v>
                </c:pt>
                <c:pt idx="26">
                  <c:v>5.9011802360472092E-2</c:v>
                </c:pt>
                <c:pt idx="27">
                  <c:v>5.3010602120424084E-2</c:v>
                </c:pt>
                <c:pt idx="28">
                  <c:v>4.8009601920384073E-2</c:v>
                </c:pt>
                <c:pt idx="29">
                  <c:v>3.6807361472294457E-2</c:v>
                </c:pt>
                <c:pt idx="30">
                  <c:v>2.6805361072214443E-2</c:v>
                </c:pt>
                <c:pt idx="31">
                  <c:v>2.0804160832166432E-2</c:v>
                </c:pt>
                <c:pt idx="32">
                  <c:v>1.7203440688137627E-2</c:v>
                </c:pt>
                <c:pt idx="33">
                  <c:v>1.5603120624124825E-2</c:v>
                </c:pt>
                <c:pt idx="34">
                  <c:v>1.4802960592118424E-2</c:v>
                </c:pt>
                <c:pt idx="35">
                  <c:v>1.0802160432086417E-2</c:v>
                </c:pt>
                <c:pt idx="36">
                  <c:v>6.0012002400480092E-3</c:v>
                </c:pt>
                <c:pt idx="37">
                  <c:v>9.4018803760752157E-3</c:v>
                </c:pt>
                <c:pt idx="38">
                  <c:v>4.8009601920384077E-3</c:v>
                </c:pt>
                <c:pt idx="39">
                  <c:v>5.2010402080416079E-3</c:v>
                </c:pt>
                <c:pt idx="40">
                  <c:v>1.2002400480096019E-3</c:v>
                </c:pt>
                <c:pt idx="41">
                  <c:v>3.4006801360272052E-3</c:v>
                </c:pt>
                <c:pt idx="42">
                  <c:v>1.6003200640128026E-3</c:v>
                </c:pt>
                <c:pt idx="43">
                  <c:v>4.0008001600320064E-3</c:v>
                </c:pt>
                <c:pt idx="44">
                  <c:v>3.0006001200240046E-3</c:v>
                </c:pt>
                <c:pt idx="45">
                  <c:v>1.8003600720144029E-3</c:v>
                </c:pt>
                <c:pt idx="46">
                  <c:v>1.4002800560112022E-3</c:v>
                </c:pt>
                <c:pt idx="47">
                  <c:v>1.8003600720144029E-3</c:v>
                </c:pt>
                <c:pt idx="48">
                  <c:v>2.2004400880176033E-3</c:v>
                </c:pt>
                <c:pt idx="49">
                  <c:v>1.2002400480096019E-3</c:v>
                </c:pt>
                <c:pt idx="50">
                  <c:v>8.0016003200640128E-4</c:v>
                </c:pt>
                <c:pt idx="51">
                  <c:v>4.0008001600320064E-4</c:v>
                </c:pt>
                <c:pt idx="52">
                  <c:v>4.0008001600320064E-4</c:v>
                </c:pt>
                <c:pt idx="53">
                  <c:v>2.0004000800160032E-4</c:v>
                </c:pt>
                <c:pt idx="54">
                  <c:v>2.0004000800160032E-4</c:v>
                </c:pt>
                <c:pt idx="55">
                  <c:v>8.0016003200640128E-4</c:v>
                </c:pt>
                <c:pt idx="56">
                  <c:v>2.0004000800160032E-4</c:v>
                </c:pt>
                <c:pt idx="57">
                  <c:v>4.0008001600320064E-4</c:v>
                </c:pt>
                <c:pt idx="58">
                  <c:v>0</c:v>
                </c:pt>
                <c:pt idx="59">
                  <c:v>2.0004000800160032E-4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2.0004000800160032E-4</c:v>
                </c:pt>
                <c:pt idx="66">
                  <c:v>0</c:v>
                </c:pt>
                <c:pt idx="67">
                  <c:v>0</c:v>
                </c:pt>
                <c:pt idx="68">
                  <c:v>2.0004000800160032E-4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61-4F22-B340-96C249E0B369}"/>
            </c:ext>
          </c:extLst>
        </c:ser>
        <c:ser>
          <c:idx val="1"/>
          <c:order val="1"/>
          <c:tx>
            <c:v>Biphasic Split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Graphics_Data!$C$171:$C$331</c:f>
              <c:numCache>
                <c:formatCode>General</c:formatCode>
                <c:ptCount val="161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33</c:v>
                </c:pt>
                <c:pt idx="14">
                  <c:v>34</c:v>
                </c:pt>
                <c:pt idx="15">
                  <c:v>35</c:v>
                </c:pt>
                <c:pt idx="16">
                  <c:v>36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  <c:pt idx="27">
                  <c:v>47</c:v>
                </c:pt>
                <c:pt idx="28">
                  <c:v>48</c:v>
                </c:pt>
                <c:pt idx="29">
                  <c:v>49</c:v>
                </c:pt>
                <c:pt idx="30">
                  <c:v>50</c:v>
                </c:pt>
                <c:pt idx="31">
                  <c:v>51</c:v>
                </c:pt>
                <c:pt idx="32">
                  <c:v>52</c:v>
                </c:pt>
                <c:pt idx="33">
                  <c:v>53</c:v>
                </c:pt>
                <c:pt idx="34">
                  <c:v>54</c:v>
                </c:pt>
                <c:pt idx="35">
                  <c:v>55</c:v>
                </c:pt>
                <c:pt idx="36">
                  <c:v>56</c:v>
                </c:pt>
                <c:pt idx="37">
                  <c:v>57</c:v>
                </c:pt>
                <c:pt idx="38">
                  <c:v>58</c:v>
                </c:pt>
                <c:pt idx="39">
                  <c:v>59</c:v>
                </c:pt>
                <c:pt idx="40">
                  <c:v>60</c:v>
                </c:pt>
                <c:pt idx="41">
                  <c:v>61</c:v>
                </c:pt>
                <c:pt idx="42">
                  <c:v>62</c:v>
                </c:pt>
                <c:pt idx="43">
                  <c:v>63</c:v>
                </c:pt>
                <c:pt idx="44">
                  <c:v>64</c:v>
                </c:pt>
                <c:pt idx="45">
                  <c:v>65</c:v>
                </c:pt>
                <c:pt idx="46">
                  <c:v>66</c:v>
                </c:pt>
                <c:pt idx="47">
                  <c:v>67</c:v>
                </c:pt>
                <c:pt idx="48">
                  <c:v>68</c:v>
                </c:pt>
                <c:pt idx="49">
                  <c:v>69</c:v>
                </c:pt>
                <c:pt idx="50">
                  <c:v>70</c:v>
                </c:pt>
                <c:pt idx="51">
                  <c:v>71</c:v>
                </c:pt>
                <c:pt idx="52">
                  <c:v>72</c:v>
                </c:pt>
                <c:pt idx="53">
                  <c:v>73</c:v>
                </c:pt>
                <c:pt idx="54">
                  <c:v>74</c:v>
                </c:pt>
                <c:pt idx="55">
                  <c:v>75</c:v>
                </c:pt>
                <c:pt idx="56">
                  <c:v>76</c:v>
                </c:pt>
                <c:pt idx="57">
                  <c:v>77</c:v>
                </c:pt>
                <c:pt idx="58">
                  <c:v>78</c:v>
                </c:pt>
                <c:pt idx="59">
                  <c:v>79</c:v>
                </c:pt>
                <c:pt idx="60">
                  <c:v>80</c:v>
                </c:pt>
                <c:pt idx="61">
                  <c:v>81</c:v>
                </c:pt>
                <c:pt idx="62">
                  <c:v>82</c:v>
                </c:pt>
                <c:pt idx="63">
                  <c:v>83</c:v>
                </c:pt>
                <c:pt idx="64">
                  <c:v>84</c:v>
                </c:pt>
                <c:pt idx="65">
                  <c:v>85</c:v>
                </c:pt>
                <c:pt idx="66">
                  <c:v>86</c:v>
                </c:pt>
                <c:pt idx="67">
                  <c:v>87</c:v>
                </c:pt>
                <c:pt idx="68">
                  <c:v>88</c:v>
                </c:pt>
                <c:pt idx="69">
                  <c:v>89</c:v>
                </c:pt>
                <c:pt idx="70">
                  <c:v>90</c:v>
                </c:pt>
                <c:pt idx="71">
                  <c:v>91</c:v>
                </c:pt>
                <c:pt idx="72">
                  <c:v>92</c:v>
                </c:pt>
                <c:pt idx="73">
                  <c:v>93</c:v>
                </c:pt>
                <c:pt idx="74">
                  <c:v>94</c:v>
                </c:pt>
                <c:pt idx="75">
                  <c:v>95</c:v>
                </c:pt>
                <c:pt idx="76">
                  <c:v>96</c:v>
                </c:pt>
                <c:pt idx="77">
                  <c:v>97</c:v>
                </c:pt>
                <c:pt idx="78">
                  <c:v>98</c:v>
                </c:pt>
                <c:pt idx="79">
                  <c:v>99</c:v>
                </c:pt>
                <c:pt idx="80">
                  <c:v>100</c:v>
                </c:pt>
                <c:pt idx="81">
                  <c:v>101</c:v>
                </c:pt>
                <c:pt idx="82">
                  <c:v>102</c:v>
                </c:pt>
                <c:pt idx="83">
                  <c:v>103</c:v>
                </c:pt>
                <c:pt idx="84">
                  <c:v>104</c:v>
                </c:pt>
                <c:pt idx="85">
                  <c:v>105</c:v>
                </c:pt>
                <c:pt idx="86">
                  <c:v>106</c:v>
                </c:pt>
                <c:pt idx="87">
                  <c:v>107</c:v>
                </c:pt>
                <c:pt idx="88">
                  <c:v>108</c:v>
                </c:pt>
                <c:pt idx="89">
                  <c:v>109</c:v>
                </c:pt>
                <c:pt idx="90">
                  <c:v>110</c:v>
                </c:pt>
                <c:pt idx="91">
                  <c:v>111</c:v>
                </c:pt>
                <c:pt idx="92">
                  <c:v>112</c:v>
                </c:pt>
                <c:pt idx="93">
                  <c:v>113</c:v>
                </c:pt>
                <c:pt idx="94">
                  <c:v>114</c:v>
                </c:pt>
                <c:pt idx="95">
                  <c:v>115</c:v>
                </c:pt>
                <c:pt idx="96">
                  <c:v>116</c:v>
                </c:pt>
                <c:pt idx="97">
                  <c:v>117</c:v>
                </c:pt>
                <c:pt idx="98">
                  <c:v>118</c:v>
                </c:pt>
                <c:pt idx="99">
                  <c:v>119</c:v>
                </c:pt>
                <c:pt idx="100">
                  <c:v>120</c:v>
                </c:pt>
                <c:pt idx="101">
                  <c:v>121</c:v>
                </c:pt>
                <c:pt idx="102">
                  <c:v>122</c:v>
                </c:pt>
                <c:pt idx="103">
                  <c:v>123</c:v>
                </c:pt>
                <c:pt idx="104">
                  <c:v>124</c:v>
                </c:pt>
                <c:pt idx="105">
                  <c:v>125</c:v>
                </c:pt>
                <c:pt idx="106">
                  <c:v>126</c:v>
                </c:pt>
                <c:pt idx="107">
                  <c:v>127</c:v>
                </c:pt>
                <c:pt idx="108">
                  <c:v>128</c:v>
                </c:pt>
                <c:pt idx="109">
                  <c:v>129</c:v>
                </c:pt>
                <c:pt idx="110">
                  <c:v>130</c:v>
                </c:pt>
                <c:pt idx="111">
                  <c:v>131</c:v>
                </c:pt>
                <c:pt idx="112">
                  <c:v>132</c:v>
                </c:pt>
                <c:pt idx="113">
                  <c:v>133</c:v>
                </c:pt>
                <c:pt idx="114">
                  <c:v>134</c:v>
                </c:pt>
                <c:pt idx="115">
                  <c:v>135</c:v>
                </c:pt>
                <c:pt idx="116">
                  <c:v>136</c:v>
                </c:pt>
                <c:pt idx="117">
                  <c:v>137</c:v>
                </c:pt>
                <c:pt idx="118">
                  <c:v>138</c:v>
                </c:pt>
                <c:pt idx="119">
                  <c:v>139</c:v>
                </c:pt>
                <c:pt idx="120">
                  <c:v>140</c:v>
                </c:pt>
                <c:pt idx="121">
                  <c:v>141</c:v>
                </c:pt>
                <c:pt idx="122">
                  <c:v>142</c:v>
                </c:pt>
                <c:pt idx="123">
                  <c:v>143</c:v>
                </c:pt>
                <c:pt idx="124">
                  <c:v>144</c:v>
                </c:pt>
                <c:pt idx="125">
                  <c:v>145</c:v>
                </c:pt>
                <c:pt idx="126">
                  <c:v>146</c:v>
                </c:pt>
                <c:pt idx="127">
                  <c:v>147</c:v>
                </c:pt>
                <c:pt idx="128">
                  <c:v>148</c:v>
                </c:pt>
                <c:pt idx="129">
                  <c:v>149</c:v>
                </c:pt>
                <c:pt idx="130">
                  <c:v>150</c:v>
                </c:pt>
                <c:pt idx="131">
                  <c:v>151</c:v>
                </c:pt>
                <c:pt idx="132">
                  <c:v>152</c:v>
                </c:pt>
                <c:pt idx="133">
                  <c:v>153</c:v>
                </c:pt>
                <c:pt idx="134">
                  <c:v>154</c:v>
                </c:pt>
                <c:pt idx="135">
                  <c:v>155</c:v>
                </c:pt>
                <c:pt idx="136">
                  <c:v>156</c:v>
                </c:pt>
                <c:pt idx="137">
                  <c:v>157</c:v>
                </c:pt>
                <c:pt idx="138">
                  <c:v>158</c:v>
                </c:pt>
                <c:pt idx="139">
                  <c:v>159</c:v>
                </c:pt>
                <c:pt idx="140">
                  <c:v>160</c:v>
                </c:pt>
                <c:pt idx="141">
                  <c:v>161</c:v>
                </c:pt>
                <c:pt idx="142">
                  <c:v>162</c:v>
                </c:pt>
                <c:pt idx="143">
                  <c:v>163</c:v>
                </c:pt>
                <c:pt idx="144">
                  <c:v>164</c:v>
                </c:pt>
                <c:pt idx="145">
                  <c:v>165</c:v>
                </c:pt>
                <c:pt idx="146">
                  <c:v>166</c:v>
                </c:pt>
                <c:pt idx="147">
                  <c:v>167</c:v>
                </c:pt>
                <c:pt idx="148">
                  <c:v>168</c:v>
                </c:pt>
                <c:pt idx="149">
                  <c:v>169</c:v>
                </c:pt>
                <c:pt idx="150">
                  <c:v>170</c:v>
                </c:pt>
                <c:pt idx="151">
                  <c:v>171</c:v>
                </c:pt>
                <c:pt idx="152">
                  <c:v>172</c:v>
                </c:pt>
                <c:pt idx="153">
                  <c:v>173</c:v>
                </c:pt>
                <c:pt idx="154">
                  <c:v>174</c:v>
                </c:pt>
                <c:pt idx="155">
                  <c:v>175</c:v>
                </c:pt>
                <c:pt idx="156">
                  <c:v>176</c:v>
                </c:pt>
                <c:pt idx="157">
                  <c:v>177</c:v>
                </c:pt>
                <c:pt idx="158">
                  <c:v>178</c:v>
                </c:pt>
                <c:pt idx="159">
                  <c:v>179</c:v>
                </c:pt>
                <c:pt idx="160">
                  <c:v>180</c:v>
                </c:pt>
              </c:numCache>
            </c:numRef>
          </c:cat>
          <c:val>
            <c:numRef>
              <c:f>Graphics_Data!$F$171:$F$331</c:f>
              <c:numCache>
                <c:formatCode>0%</c:formatCode>
                <c:ptCount val="1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2.0004000800160032E-4</c:v>
                </c:pt>
                <c:pt idx="16">
                  <c:v>0</c:v>
                </c:pt>
                <c:pt idx="17">
                  <c:v>2.0004000800160032E-4</c:v>
                </c:pt>
                <c:pt idx="18">
                  <c:v>2.0004000800160032E-4</c:v>
                </c:pt>
                <c:pt idx="19">
                  <c:v>6.0012002400480096E-4</c:v>
                </c:pt>
                <c:pt idx="20">
                  <c:v>1.0002000400080016E-3</c:v>
                </c:pt>
                <c:pt idx="21">
                  <c:v>1.0002000400080016E-3</c:v>
                </c:pt>
                <c:pt idx="22">
                  <c:v>1.6003200640128026E-3</c:v>
                </c:pt>
                <c:pt idx="23">
                  <c:v>1.0002000400080016E-3</c:v>
                </c:pt>
                <c:pt idx="24">
                  <c:v>1.0002000400080016E-3</c:v>
                </c:pt>
                <c:pt idx="25">
                  <c:v>4.0008001600320064E-4</c:v>
                </c:pt>
                <c:pt idx="26">
                  <c:v>1.6003200640128026E-3</c:v>
                </c:pt>
                <c:pt idx="27">
                  <c:v>8.0016003200640128E-4</c:v>
                </c:pt>
                <c:pt idx="28">
                  <c:v>1.2002400480096019E-3</c:v>
                </c:pt>
                <c:pt idx="29">
                  <c:v>1.0002000400080016E-3</c:v>
                </c:pt>
                <c:pt idx="30">
                  <c:v>8.0016003200640128E-4</c:v>
                </c:pt>
                <c:pt idx="31">
                  <c:v>1.0002000400080016E-3</c:v>
                </c:pt>
                <c:pt idx="32">
                  <c:v>8.0016003200640128E-4</c:v>
                </c:pt>
                <c:pt idx="33">
                  <c:v>6.0012002400480096E-4</c:v>
                </c:pt>
                <c:pt idx="34">
                  <c:v>1.4002800560112022E-3</c:v>
                </c:pt>
                <c:pt idx="35">
                  <c:v>1.0002000400080016E-3</c:v>
                </c:pt>
                <c:pt idx="36">
                  <c:v>4.0008001600320064E-4</c:v>
                </c:pt>
                <c:pt idx="37">
                  <c:v>4.0008001600320064E-4</c:v>
                </c:pt>
                <c:pt idx="38">
                  <c:v>2.0004000800160032E-4</c:v>
                </c:pt>
                <c:pt idx="39">
                  <c:v>1.0002000400080016E-3</c:v>
                </c:pt>
                <c:pt idx="40">
                  <c:v>2.0004000800160032E-4</c:v>
                </c:pt>
                <c:pt idx="41">
                  <c:v>6.0012002400480096E-4</c:v>
                </c:pt>
                <c:pt idx="42">
                  <c:v>1.0002000400080016E-3</c:v>
                </c:pt>
                <c:pt idx="43">
                  <c:v>2.0004000800160032E-4</c:v>
                </c:pt>
                <c:pt idx="44">
                  <c:v>1.0002000400080016E-3</c:v>
                </c:pt>
                <c:pt idx="45">
                  <c:v>8.0016003200640128E-4</c:v>
                </c:pt>
                <c:pt idx="46">
                  <c:v>6.0012002400480096E-4</c:v>
                </c:pt>
                <c:pt idx="47">
                  <c:v>2.0004000800160032E-4</c:v>
                </c:pt>
                <c:pt idx="48">
                  <c:v>2.0004000800160032E-4</c:v>
                </c:pt>
                <c:pt idx="49">
                  <c:v>4.0008001600320064E-4</c:v>
                </c:pt>
                <c:pt idx="50">
                  <c:v>6.0012002400480096E-4</c:v>
                </c:pt>
                <c:pt idx="51">
                  <c:v>4.0008001600320064E-4</c:v>
                </c:pt>
                <c:pt idx="52">
                  <c:v>0</c:v>
                </c:pt>
                <c:pt idx="53">
                  <c:v>4.0008001600320064E-4</c:v>
                </c:pt>
                <c:pt idx="54">
                  <c:v>0</c:v>
                </c:pt>
                <c:pt idx="55">
                  <c:v>4.0008001600320064E-4</c:v>
                </c:pt>
                <c:pt idx="56">
                  <c:v>2.0004000800160032E-4</c:v>
                </c:pt>
                <c:pt idx="57">
                  <c:v>4.0008001600320064E-4</c:v>
                </c:pt>
                <c:pt idx="58">
                  <c:v>2.0004000800160032E-4</c:v>
                </c:pt>
                <c:pt idx="59">
                  <c:v>0</c:v>
                </c:pt>
                <c:pt idx="60">
                  <c:v>0</c:v>
                </c:pt>
                <c:pt idx="61">
                  <c:v>2.0004000800160032E-4</c:v>
                </c:pt>
                <c:pt idx="62">
                  <c:v>0</c:v>
                </c:pt>
                <c:pt idx="63">
                  <c:v>2.0004000800160032E-4</c:v>
                </c:pt>
                <c:pt idx="64">
                  <c:v>4.0008001600320064E-4</c:v>
                </c:pt>
                <c:pt idx="65">
                  <c:v>0</c:v>
                </c:pt>
                <c:pt idx="66">
                  <c:v>0</c:v>
                </c:pt>
                <c:pt idx="67">
                  <c:v>4.0008001600320064E-4</c:v>
                </c:pt>
                <c:pt idx="68">
                  <c:v>2.0004000800160032E-4</c:v>
                </c:pt>
                <c:pt idx="69">
                  <c:v>0</c:v>
                </c:pt>
                <c:pt idx="70">
                  <c:v>0</c:v>
                </c:pt>
                <c:pt idx="71">
                  <c:v>2.0004000800160032E-4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61-4F22-B340-96C249E0B369}"/>
            </c:ext>
          </c:extLst>
        </c:ser>
        <c:ser>
          <c:idx val="2"/>
          <c:order val="2"/>
          <c:tx>
            <c:v>Bihpasic Dense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Graphics_Data!$C$171:$C$331</c:f>
              <c:numCache>
                <c:formatCode>General</c:formatCode>
                <c:ptCount val="161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33</c:v>
                </c:pt>
                <c:pt idx="14">
                  <c:v>34</c:v>
                </c:pt>
                <c:pt idx="15">
                  <c:v>35</c:v>
                </c:pt>
                <c:pt idx="16">
                  <c:v>36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  <c:pt idx="27">
                  <c:v>47</c:v>
                </c:pt>
                <c:pt idx="28">
                  <c:v>48</c:v>
                </c:pt>
                <c:pt idx="29">
                  <c:v>49</c:v>
                </c:pt>
                <c:pt idx="30">
                  <c:v>50</c:v>
                </c:pt>
                <c:pt idx="31">
                  <c:v>51</c:v>
                </c:pt>
                <c:pt idx="32">
                  <c:v>52</c:v>
                </c:pt>
                <c:pt idx="33">
                  <c:v>53</c:v>
                </c:pt>
                <c:pt idx="34">
                  <c:v>54</c:v>
                </c:pt>
                <c:pt idx="35">
                  <c:v>55</c:v>
                </c:pt>
                <c:pt idx="36">
                  <c:v>56</c:v>
                </c:pt>
                <c:pt idx="37">
                  <c:v>57</c:v>
                </c:pt>
                <c:pt idx="38">
                  <c:v>58</c:v>
                </c:pt>
                <c:pt idx="39">
                  <c:v>59</c:v>
                </c:pt>
                <c:pt idx="40">
                  <c:v>60</c:v>
                </c:pt>
                <c:pt idx="41">
                  <c:v>61</c:v>
                </c:pt>
                <c:pt idx="42">
                  <c:v>62</c:v>
                </c:pt>
                <c:pt idx="43">
                  <c:v>63</c:v>
                </c:pt>
                <c:pt idx="44">
                  <c:v>64</c:v>
                </c:pt>
                <c:pt idx="45">
                  <c:v>65</c:v>
                </c:pt>
                <c:pt idx="46">
                  <c:v>66</c:v>
                </c:pt>
                <c:pt idx="47">
                  <c:v>67</c:v>
                </c:pt>
                <c:pt idx="48">
                  <c:v>68</c:v>
                </c:pt>
                <c:pt idx="49">
                  <c:v>69</c:v>
                </c:pt>
                <c:pt idx="50">
                  <c:v>70</c:v>
                </c:pt>
                <c:pt idx="51">
                  <c:v>71</c:v>
                </c:pt>
                <c:pt idx="52">
                  <c:v>72</c:v>
                </c:pt>
                <c:pt idx="53">
                  <c:v>73</c:v>
                </c:pt>
                <c:pt idx="54">
                  <c:v>74</c:v>
                </c:pt>
                <c:pt idx="55">
                  <c:v>75</c:v>
                </c:pt>
                <c:pt idx="56">
                  <c:v>76</c:v>
                </c:pt>
                <c:pt idx="57">
                  <c:v>77</c:v>
                </c:pt>
                <c:pt idx="58">
                  <c:v>78</c:v>
                </c:pt>
                <c:pt idx="59">
                  <c:v>79</c:v>
                </c:pt>
                <c:pt idx="60">
                  <c:v>80</c:v>
                </c:pt>
                <c:pt idx="61">
                  <c:v>81</c:v>
                </c:pt>
                <c:pt idx="62">
                  <c:v>82</c:v>
                </c:pt>
                <c:pt idx="63">
                  <c:v>83</c:v>
                </c:pt>
                <c:pt idx="64">
                  <c:v>84</c:v>
                </c:pt>
                <c:pt idx="65">
                  <c:v>85</c:v>
                </c:pt>
                <c:pt idx="66">
                  <c:v>86</c:v>
                </c:pt>
                <c:pt idx="67">
                  <c:v>87</c:v>
                </c:pt>
                <c:pt idx="68">
                  <c:v>88</c:v>
                </c:pt>
                <c:pt idx="69">
                  <c:v>89</c:v>
                </c:pt>
                <c:pt idx="70">
                  <c:v>90</c:v>
                </c:pt>
                <c:pt idx="71">
                  <c:v>91</c:v>
                </c:pt>
                <c:pt idx="72">
                  <c:v>92</c:v>
                </c:pt>
                <c:pt idx="73">
                  <c:v>93</c:v>
                </c:pt>
                <c:pt idx="74">
                  <c:v>94</c:v>
                </c:pt>
                <c:pt idx="75">
                  <c:v>95</c:v>
                </c:pt>
                <c:pt idx="76">
                  <c:v>96</c:v>
                </c:pt>
                <c:pt idx="77">
                  <c:v>97</c:v>
                </c:pt>
                <c:pt idx="78">
                  <c:v>98</c:v>
                </c:pt>
                <c:pt idx="79">
                  <c:v>99</c:v>
                </c:pt>
                <c:pt idx="80">
                  <c:v>100</c:v>
                </c:pt>
                <c:pt idx="81">
                  <c:v>101</c:v>
                </c:pt>
                <c:pt idx="82">
                  <c:v>102</c:v>
                </c:pt>
                <c:pt idx="83">
                  <c:v>103</c:v>
                </c:pt>
                <c:pt idx="84">
                  <c:v>104</c:v>
                </c:pt>
                <c:pt idx="85">
                  <c:v>105</c:v>
                </c:pt>
                <c:pt idx="86">
                  <c:v>106</c:v>
                </c:pt>
                <c:pt idx="87">
                  <c:v>107</c:v>
                </c:pt>
                <c:pt idx="88">
                  <c:v>108</c:v>
                </c:pt>
                <c:pt idx="89">
                  <c:v>109</c:v>
                </c:pt>
                <c:pt idx="90">
                  <c:v>110</c:v>
                </c:pt>
                <c:pt idx="91">
                  <c:v>111</c:v>
                </c:pt>
                <c:pt idx="92">
                  <c:v>112</c:v>
                </c:pt>
                <c:pt idx="93">
                  <c:v>113</c:v>
                </c:pt>
                <c:pt idx="94">
                  <c:v>114</c:v>
                </c:pt>
                <c:pt idx="95">
                  <c:v>115</c:v>
                </c:pt>
                <c:pt idx="96">
                  <c:v>116</c:v>
                </c:pt>
                <c:pt idx="97">
                  <c:v>117</c:v>
                </c:pt>
                <c:pt idx="98">
                  <c:v>118</c:v>
                </c:pt>
                <c:pt idx="99">
                  <c:v>119</c:v>
                </c:pt>
                <c:pt idx="100">
                  <c:v>120</c:v>
                </c:pt>
                <c:pt idx="101">
                  <c:v>121</c:v>
                </c:pt>
                <c:pt idx="102">
                  <c:v>122</c:v>
                </c:pt>
                <c:pt idx="103">
                  <c:v>123</c:v>
                </c:pt>
                <c:pt idx="104">
                  <c:v>124</c:v>
                </c:pt>
                <c:pt idx="105">
                  <c:v>125</c:v>
                </c:pt>
                <c:pt idx="106">
                  <c:v>126</c:v>
                </c:pt>
                <c:pt idx="107">
                  <c:v>127</c:v>
                </c:pt>
                <c:pt idx="108">
                  <c:v>128</c:v>
                </c:pt>
                <c:pt idx="109">
                  <c:v>129</c:v>
                </c:pt>
                <c:pt idx="110">
                  <c:v>130</c:v>
                </c:pt>
                <c:pt idx="111">
                  <c:v>131</c:v>
                </c:pt>
                <c:pt idx="112">
                  <c:v>132</c:v>
                </c:pt>
                <c:pt idx="113">
                  <c:v>133</c:v>
                </c:pt>
                <c:pt idx="114">
                  <c:v>134</c:v>
                </c:pt>
                <c:pt idx="115">
                  <c:v>135</c:v>
                </c:pt>
                <c:pt idx="116">
                  <c:v>136</c:v>
                </c:pt>
                <c:pt idx="117">
                  <c:v>137</c:v>
                </c:pt>
                <c:pt idx="118">
                  <c:v>138</c:v>
                </c:pt>
                <c:pt idx="119">
                  <c:v>139</c:v>
                </c:pt>
                <c:pt idx="120">
                  <c:v>140</c:v>
                </c:pt>
                <c:pt idx="121">
                  <c:v>141</c:v>
                </c:pt>
                <c:pt idx="122">
                  <c:v>142</c:v>
                </c:pt>
                <c:pt idx="123">
                  <c:v>143</c:v>
                </c:pt>
                <c:pt idx="124">
                  <c:v>144</c:v>
                </c:pt>
                <c:pt idx="125">
                  <c:v>145</c:v>
                </c:pt>
                <c:pt idx="126">
                  <c:v>146</c:v>
                </c:pt>
                <c:pt idx="127">
                  <c:v>147</c:v>
                </c:pt>
                <c:pt idx="128">
                  <c:v>148</c:v>
                </c:pt>
                <c:pt idx="129">
                  <c:v>149</c:v>
                </c:pt>
                <c:pt idx="130">
                  <c:v>150</c:v>
                </c:pt>
                <c:pt idx="131">
                  <c:v>151</c:v>
                </c:pt>
                <c:pt idx="132">
                  <c:v>152</c:v>
                </c:pt>
                <c:pt idx="133">
                  <c:v>153</c:v>
                </c:pt>
                <c:pt idx="134">
                  <c:v>154</c:v>
                </c:pt>
                <c:pt idx="135">
                  <c:v>155</c:v>
                </c:pt>
                <c:pt idx="136">
                  <c:v>156</c:v>
                </c:pt>
                <c:pt idx="137">
                  <c:v>157</c:v>
                </c:pt>
                <c:pt idx="138">
                  <c:v>158</c:v>
                </c:pt>
                <c:pt idx="139">
                  <c:v>159</c:v>
                </c:pt>
                <c:pt idx="140">
                  <c:v>160</c:v>
                </c:pt>
                <c:pt idx="141">
                  <c:v>161</c:v>
                </c:pt>
                <c:pt idx="142">
                  <c:v>162</c:v>
                </c:pt>
                <c:pt idx="143">
                  <c:v>163</c:v>
                </c:pt>
                <c:pt idx="144">
                  <c:v>164</c:v>
                </c:pt>
                <c:pt idx="145">
                  <c:v>165</c:v>
                </c:pt>
                <c:pt idx="146">
                  <c:v>166</c:v>
                </c:pt>
                <c:pt idx="147">
                  <c:v>167</c:v>
                </c:pt>
                <c:pt idx="148">
                  <c:v>168</c:v>
                </c:pt>
                <c:pt idx="149">
                  <c:v>169</c:v>
                </c:pt>
                <c:pt idx="150">
                  <c:v>170</c:v>
                </c:pt>
                <c:pt idx="151">
                  <c:v>171</c:v>
                </c:pt>
                <c:pt idx="152">
                  <c:v>172</c:v>
                </c:pt>
                <c:pt idx="153">
                  <c:v>173</c:v>
                </c:pt>
                <c:pt idx="154">
                  <c:v>174</c:v>
                </c:pt>
                <c:pt idx="155">
                  <c:v>175</c:v>
                </c:pt>
                <c:pt idx="156">
                  <c:v>176</c:v>
                </c:pt>
                <c:pt idx="157">
                  <c:v>177</c:v>
                </c:pt>
                <c:pt idx="158">
                  <c:v>178</c:v>
                </c:pt>
                <c:pt idx="159">
                  <c:v>179</c:v>
                </c:pt>
                <c:pt idx="160">
                  <c:v>180</c:v>
                </c:pt>
              </c:numCache>
            </c:numRef>
          </c:cat>
          <c:val>
            <c:numRef>
              <c:f>Graphics_Data!$G$171:$G$331</c:f>
              <c:numCache>
                <c:formatCode>0%</c:formatCode>
                <c:ptCount val="1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2.0004000800160032E-4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2.0004000800160032E-4</c:v>
                </c:pt>
                <c:pt idx="25">
                  <c:v>0</c:v>
                </c:pt>
                <c:pt idx="26">
                  <c:v>2.0004000800160032E-4</c:v>
                </c:pt>
                <c:pt idx="27">
                  <c:v>2.0004000800160032E-4</c:v>
                </c:pt>
                <c:pt idx="28">
                  <c:v>6.0012002400480096E-4</c:v>
                </c:pt>
                <c:pt idx="29">
                  <c:v>4.0008001600320064E-4</c:v>
                </c:pt>
                <c:pt idx="30">
                  <c:v>2.0004000800160032E-4</c:v>
                </c:pt>
                <c:pt idx="31">
                  <c:v>0</c:v>
                </c:pt>
                <c:pt idx="32">
                  <c:v>2.0004000800160032E-4</c:v>
                </c:pt>
                <c:pt idx="33">
                  <c:v>0</c:v>
                </c:pt>
                <c:pt idx="34">
                  <c:v>2.0004000800160032E-4</c:v>
                </c:pt>
                <c:pt idx="35">
                  <c:v>0</c:v>
                </c:pt>
                <c:pt idx="36">
                  <c:v>6.0012002400480096E-4</c:v>
                </c:pt>
                <c:pt idx="37">
                  <c:v>0</c:v>
                </c:pt>
                <c:pt idx="38">
                  <c:v>2.0004000800160032E-4</c:v>
                </c:pt>
                <c:pt idx="39">
                  <c:v>4.0008001600320064E-4</c:v>
                </c:pt>
                <c:pt idx="40">
                  <c:v>0</c:v>
                </c:pt>
                <c:pt idx="41">
                  <c:v>6.0012002400480096E-4</c:v>
                </c:pt>
                <c:pt idx="42">
                  <c:v>6.0012002400480096E-4</c:v>
                </c:pt>
                <c:pt idx="43">
                  <c:v>4.0008001600320064E-4</c:v>
                </c:pt>
                <c:pt idx="44">
                  <c:v>1.0002000400080016E-3</c:v>
                </c:pt>
                <c:pt idx="45">
                  <c:v>2.0004000800160032E-4</c:v>
                </c:pt>
                <c:pt idx="46">
                  <c:v>6.0012002400480096E-4</c:v>
                </c:pt>
                <c:pt idx="47">
                  <c:v>6.0012002400480096E-4</c:v>
                </c:pt>
                <c:pt idx="48">
                  <c:v>6.0012002400480096E-4</c:v>
                </c:pt>
                <c:pt idx="49">
                  <c:v>6.0012002400480096E-4</c:v>
                </c:pt>
                <c:pt idx="50">
                  <c:v>6.0012002400480096E-4</c:v>
                </c:pt>
                <c:pt idx="51">
                  <c:v>4.0008001600320064E-4</c:v>
                </c:pt>
                <c:pt idx="52">
                  <c:v>0</c:v>
                </c:pt>
                <c:pt idx="53">
                  <c:v>0</c:v>
                </c:pt>
                <c:pt idx="54">
                  <c:v>2.0004000800160032E-4</c:v>
                </c:pt>
                <c:pt idx="55">
                  <c:v>4.0008001600320064E-4</c:v>
                </c:pt>
                <c:pt idx="56">
                  <c:v>2.0004000800160032E-4</c:v>
                </c:pt>
                <c:pt idx="57">
                  <c:v>4.0008001600320064E-4</c:v>
                </c:pt>
                <c:pt idx="58">
                  <c:v>0</c:v>
                </c:pt>
                <c:pt idx="59">
                  <c:v>0</c:v>
                </c:pt>
                <c:pt idx="60">
                  <c:v>4.0008001600320064E-4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2.0004000800160032E-4</c:v>
                </c:pt>
                <c:pt idx="66">
                  <c:v>0</c:v>
                </c:pt>
                <c:pt idx="67">
                  <c:v>2.0004000800160032E-4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2.0004000800160032E-4</c:v>
                </c:pt>
                <c:pt idx="72">
                  <c:v>0</c:v>
                </c:pt>
                <c:pt idx="73">
                  <c:v>2.0004000800160032E-4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2.0004000800160032E-4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61-4F22-B340-96C249E0B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0344015"/>
        <c:axId val="450345455"/>
      </c:barChart>
      <c:catAx>
        <c:axId val="4503440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/>
                  <a:t>Particle size by Diameter (nm)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345455"/>
        <c:crosses val="autoZero"/>
        <c:auto val="1"/>
        <c:lblAlgn val="ctr"/>
        <c:lblOffset val="100"/>
        <c:tickLblSkip val="10"/>
        <c:noMultiLvlLbl val="0"/>
      </c:catAx>
      <c:valAx>
        <c:axId val="4503454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3440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Relative distribution of particle morphology by shape ratio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Graphics_Data!$X$171:$X$230</c:f>
              <c:numCache>
                <c:formatCode>0%</c:formatCode>
                <c:ptCount val="60"/>
                <c:pt idx="0">
                  <c:v>0.99</c:v>
                </c:pt>
                <c:pt idx="1">
                  <c:v>0.98</c:v>
                </c:pt>
                <c:pt idx="2">
                  <c:v>0.97</c:v>
                </c:pt>
                <c:pt idx="3">
                  <c:v>0.96</c:v>
                </c:pt>
                <c:pt idx="4">
                  <c:v>0.95</c:v>
                </c:pt>
                <c:pt idx="5">
                  <c:v>0.94</c:v>
                </c:pt>
                <c:pt idx="6">
                  <c:v>0.92999999999999994</c:v>
                </c:pt>
                <c:pt idx="7">
                  <c:v>0.91999999999999993</c:v>
                </c:pt>
                <c:pt idx="8">
                  <c:v>0.90999999999999992</c:v>
                </c:pt>
                <c:pt idx="9">
                  <c:v>0.89999999999999991</c:v>
                </c:pt>
                <c:pt idx="10">
                  <c:v>0.8899999999999999</c:v>
                </c:pt>
                <c:pt idx="11">
                  <c:v>0.87999999999999989</c:v>
                </c:pt>
                <c:pt idx="12">
                  <c:v>0.86999999999999988</c:v>
                </c:pt>
                <c:pt idx="13">
                  <c:v>0.85999999999999988</c:v>
                </c:pt>
                <c:pt idx="14">
                  <c:v>0.84999999999999987</c:v>
                </c:pt>
                <c:pt idx="15">
                  <c:v>0.83999999999999986</c:v>
                </c:pt>
                <c:pt idx="16">
                  <c:v>0.82999999999999985</c:v>
                </c:pt>
                <c:pt idx="17">
                  <c:v>0.81999999999999984</c:v>
                </c:pt>
                <c:pt idx="18">
                  <c:v>0.80999999999999983</c:v>
                </c:pt>
                <c:pt idx="19">
                  <c:v>0.79999999999999982</c:v>
                </c:pt>
                <c:pt idx="20">
                  <c:v>0.78999999999999981</c:v>
                </c:pt>
                <c:pt idx="21">
                  <c:v>0.7799999999999998</c:v>
                </c:pt>
                <c:pt idx="22">
                  <c:v>0.7699999999999998</c:v>
                </c:pt>
                <c:pt idx="23">
                  <c:v>0.75999999999999979</c:v>
                </c:pt>
                <c:pt idx="24">
                  <c:v>0.74999999999999978</c:v>
                </c:pt>
                <c:pt idx="25">
                  <c:v>0.73999999999999977</c:v>
                </c:pt>
                <c:pt idx="26">
                  <c:v>0.72999999999999976</c:v>
                </c:pt>
                <c:pt idx="27">
                  <c:v>0.71999999999999975</c:v>
                </c:pt>
                <c:pt idx="28">
                  <c:v>0.70999999999999974</c:v>
                </c:pt>
                <c:pt idx="29">
                  <c:v>0.69999999999999973</c:v>
                </c:pt>
                <c:pt idx="30">
                  <c:v>0.68999999999999972</c:v>
                </c:pt>
                <c:pt idx="31">
                  <c:v>0.67999999999999972</c:v>
                </c:pt>
                <c:pt idx="32">
                  <c:v>0.66999999999999971</c:v>
                </c:pt>
                <c:pt idx="33">
                  <c:v>0.6599999999999997</c:v>
                </c:pt>
                <c:pt idx="34">
                  <c:v>0.64999999999999969</c:v>
                </c:pt>
                <c:pt idx="35">
                  <c:v>0.63999999999999968</c:v>
                </c:pt>
                <c:pt idx="36">
                  <c:v>0.62999999999999967</c:v>
                </c:pt>
                <c:pt idx="37">
                  <c:v>0.61999999999999966</c:v>
                </c:pt>
                <c:pt idx="38">
                  <c:v>0.60999999999999965</c:v>
                </c:pt>
                <c:pt idx="39">
                  <c:v>0.59999999999999964</c:v>
                </c:pt>
                <c:pt idx="40">
                  <c:v>0.58999999999999964</c:v>
                </c:pt>
                <c:pt idx="41">
                  <c:v>0.57999999999999963</c:v>
                </c:pt>
                <c:pt idx="42">
                  <c:v>0.56999999999999962</c:v>
                </c:pt>
                <c:pt idx="43">
                  <c:v>0.55999999999999961</c:v>
                </c:pt>
                <c:pt idx="44">
                  <c:v>0.5499999999999996</c:v>
                </c:pt>
                <c:pt idx="45">
                  <c:v>0.53999999999999959</c:v>
                </c:pt>
                <c:pt idx="46">
                  <c:v>0.52999999999999958</c:v>
                </c:pt>
                <c:pt idx="47">
                  <c:v>0.51999999999999957</c:v>
                </c:pt>
                <c:pt idx="48">
                  <c:v>0.50999999999999956</c:v>
                </c:pt>
                <c:pt idx="49">
                  <c:v>0.49999999999999956</c:v>
                </c:pt>
                <c:pt idx="50">
                  <c:v>0.48999999999999955</c:v>
                </c:pt>
                <c:pt idx="51">
                  <c:v>0.47999999999999954</c:v>
                </c:pt>
                <c:pt idx="52">
                  <c:v>0.46999999999999953</c:v>
                </c:pt>
                <c:pt idx="53">
                  <c:v>0.45999999999999952</c:v>
                </c:pt>
                <c:pt idx="54">
                  <c:v>0.44999999999999951</c:v>
                </c:pt>
                <c:pt idx="55">
                  <c:v>0.4399999999999995</c:v>
                </c:pt>
                <c:pt idx="56">
                  <c:v>0.42999999999999949</c:v>
                </c:pt>
                <c:pt idx="57">
                  <c:v>0.41999999999999948</c:v>
                </c:pt>
                <c:pt idx="58">
                  <c:v>0.40999999999999948</c:v>
                </c:pt>
                <c:pt idx="59">
                  <c:v>0.39999999999999947</c:v>
                </c:pt>
              </c:numCache>
            </c:numRef>
          </c:cat>
          <c:val>
            <c:numRef>
              <c:f>Graphics_Data!$Z$171:$Z$230</c:f>
              <c:numCache>
                <c:formatCode>0%</c:formatCode>
                <c:ptCount val="60"/>
                <c:pt idx="0">
                  <c:v>5.9999999999999995E-4</c:v>
                </c:pt>
                <c:pt idx="1">
                  <c:v>4.0000000000000002E-4</c:v>
                </c:pt>
                <c:pt idx="2">
                  <c:v>5.1999999999999998E-3</c:v>
                </c:pt>
                <c:pt idx="3">
                  <c:v>1.5800000000000002E-2</c:v>
                </c:pt>
                <c:pt idx="4">
                  <c:v>4.7600000000000003E-2</c:v>
                </c:pt>
                <c:pt idx="5">
                  <c:v>0.1222</c:v>
                </c:pt>
                <c:pt idx="6">
                  <c:v>0.17219999999999999</c:v>
                </c:pt>
                <c:pt idx="7">
                  <c:v>0.20380000000000001</c:v>
                </c:pt>
                <c:pt idx="8">
                  <c:v>0.16739999999999999</c:v>
                </c:pt>
                <c:pt idx="9">
                  <c:v>0.1066</c:v>
                </c:pt>
                <c:pt idx="10">
                  <c:v>6.0999999999999999E-2</c:v>
                </c:pt>
                <c:pt idx="11">
                  <c:v>2.2800000000000001E-2</c:v>
                </c:pt>
                <c:pt idx="12">
                  <c:v>1.34E-2</c:v>
                </c:pt>
                <c:pt idx="13">
                  <c:v>6.7999999999999996E-3</c:v>
                </c:pt>
                <c:pt idx="14">
                  <c:v>3.5999999999999999E-3</c:v>
                </c:pt>
                <c:pt idx="15">
                  <c:v>2.2000000000000001E-3</c:v>
                </c:pt>
                <c:pt idx="16">
                  <c:v>1.6000000000000001E-3</c:v>
                </c:pt>
                <c:pt idx="17">
                  <c:v>1.4E-3</c:v>
                </c:pt>
                <c:pt idx="18">
                  <c:v>1.1999999999999999E-3</c:v>
                </c:pt>
                <c:pt idx="19">
                  <c:v>5.9999999999999995E-4</c:v>
                </c:pt>
                <c:pt idx="20">
                  <c:v>0</c:v>
                </c:pt>
                <c:pt idx="21">
                  <c:v>4.0000000000000002E-4</c:v>
                </c:pt>
                <c:pt idx="22">
                  <c:v>2.0000000000000001E-4</c:v>
                </c:pt>
                <c:pt idx="23">
                  <c:v>2.0000000000000001E-4</c:v>
                </c:pt>
                <c:pt idx="24">
                  <c:v>0</c:v>
                </c:pt>
                <c:pt idx="25">
                  <c:v>2.0000000000000001E-4</c:v>
                </c:pt>
                <c:pt idx="26">
                  <c:v>2.0000000000000001E-4</c:v>
                </c:pt>
                <c:pt idx="27">
                  <c:v>0</c:v>
                </c:pt>
                <c:pt idx="28">
                  <c:v>2.0000000000000001E-4</c:v>
                </c:pt>
                <c:pt idx="29">
                  <c:v>0</c:v>
                </c:pt>
                <c:pt idx="30">
                  <c:v>2.0000000000000001E-4</c:v>
                </c:pt>
                <c:pt idx="31">
                  <c:v>2.0000000000000001E-4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2.0000000000000001E-4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2.0000000000000001E-4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2.0000000000000001E-4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B-4312-9E95-4CC99D4D3A91}"/>
            </c:ext>
          </c:extLst>
        </c:ser>
        <c:ser>
          <c:idx val="1"/>
          <c:order val="1"/>
          <c:tx>
            <c:v>Biphasic Split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Graphics_Data!$X$171:$X$230</c:f>
              <c:numCache>
                <c:formatCode>0%</c:formatCode>
                <c:ptCount val="60"/>
                <c:pt idx="0">
                  <c:v>0.99</c:v>
                </c:pt>
                <c:pt idx="1">
                  <c:v>0.98</c:v>
                </c:pt>
                <c:pt idx="2">
                  <c:v>0.97</c:v>
                </c:pt>
                <c:pt idx="3">
                  <c:v>0.96</c:v>
                </c:pt>
                <c:pt idx="4">
                  <c:v>0.95</c:v>
                </c:pt>
                <c:pt idx="5">
                  <c:v>0.94</c:v>
                </c:pt>
                <c:pt idx="6">
                  <c:v>0.92999999999999994</c:v>
                </c:pt>
                <c:pt idx="7">
                  <c:v>0.91999999999999993</c:v>
                </c:pt>
                <c:pt idx="8">
                  <c:v>0.90999999999999992</c:v>
                </c:pt>
                <c:pt idx="9">
                  <c:v>0.89999999999999991</c:v>
                </c:pt>
                <c:pt idx="10">
                  <c:v>0.8899999999999999</c:v>
                </c:pt>
                <c:pt idx="11">
                  <c:v>0.87999999999999989</c:v>
                </c:pt>
                <c:pt idx="12">
                  <c:v>0.86999999999999988</c:v>
                </c:pt>
                <c:pt idx="13">
                  <c:v>0.85999999999999988</c:v>
                </c:pt>
                <c:pt idx="14">
                  <c:v>0.84999999999999987</c:v>
                </c:pt>
                <c:pt idx="15">
                  <c:v>0.83999999999999986</c:v>
                </c:pt>
                <c:pt idx="16">
                  <c:v>0.82999999999999985</c:v>
                </c:pt>
                <c:pt idx="17">
                  <c:v>0.81999999999999984</c:v>
                </c:pt>
                <c:pt idx="18">
                  <c:v>0.80999999999999983</c:v>
                </c:pt>
                <c:pt idx="19">
                  <c:v>0.79999999999999982</c:v>
                </c:pt>
                <c:pt idx="20">
                  <c:v>0.78999999999999981</c:v>
                </c:pt>
                <c:pt idx="21">
                  <c:v>0.7799999999999998</c:v>
                </c:pt>
                <c:pt idx="22">
                  <c:v>0.7699999999999998</c:v>
                </c:pt>
                <c:pt idx="23">
                  <c:v>0.75999999999999979</c:v>
                </c:pt>
                <c:pt idx="24">
                  <c:v>0.74999999999999978</c:v>
                </c:pt>
                <c:pt idx="25">
                  <c:v>0.73999999999999977</c:v>
                </c:pt>
                <c:pt idx="26">
                  <c:v>0.72999999999999976</c:v>
                </c:pt>
                <c:pt idx="27">
                  <c:v>0.71999999999999975</c:v>
                </c:pt>
                <c:pt idx="28">
                  <c:v>0.70999999999999974</c:v>
                </c:pt>
                <c:pt idx="29">
                  <c:v>0.69999999999999973</c:v>
                </c:pt>
                <c:pt idx="30">
                  <c:v>0.68999999999999972</c:v>
                </c:pt>
                <c:pt idx="31">
                  <c:v>0.67999999999999972</c:v>
                </c:pt>
                <c:pt idx="32">
                  <c:v>0.66999999999999971</c:v>
                </c:pt>
                <c:pt idx="33">
                  <c:v>0.6599999999999997</c:v>
                </c:pt>
                <c:pt idx="34">
                  <c:v>0.64999999999999969</c:v>
                </c:pt>
                <c:pt idx="35">
                  <c:v>0.63999999999999968</c:v>
                </c:pt>
                <c:pt idx="36">
                  <c:v>0.62999999999999967</c:v>
                </c:pt>
                <c:pt idx="37">
                  <c:v>0.61999999999999966</c:v>
                </c:pt>
                <c:pt idx="38">
                  <c:v>0.60999999999999965</c:v>
                </c:pt>
                <c:pt idx="39">
                  <c:v>0.59999999999999964</c:v>
                </c:pt>
                <c:pt idx="40">
                  <c:v>0.58999999999999964</c:v>
                </c:pt>
                <c:pt idx="41">
                  <c:v>0.57999999999999963</c:v>
                </c:pt>
                <c:pt idx="42">
                  <c:v>0.56999999999999962</c:v>
                </c:pt>
                <c:pt idx="43">
                  <c:v>0.55999999999999961</c:v>
                </c:pt>
                <c:pt idx="44">
                  <c:v>0.5499999999999996</c:v>
                </c:pt>
                <c:pt idx="45">
                  <c:v>0.53999999999999959</c:v>
                </c:pt>
                <c:pt idx="46">
                  <c:v>0.52999999999999958</c:v>
                </c:pt>
                <c:pt idx="47">
                  <c:v>0.51999999999999957</c:v>
                </c:pt>
                <c:pt idx="48">
                  <c:v>0.50999999999999956</c:v>
                </c:pt>
                <c:pt idx="49">
                  <c:v>0.49999999999999956</c:v>
                </c:pt>
                <c:pt idx="50">
                  <c:v>0.48999999999999955</c:v>
                </c:pt>
                <c:pt idx="51">
                  <c:v>0.47999999999999954</c:v>
                </c:pt>
                <c:pt idx="52">
                  <c:v>0.46999999999999953</c:v>
                </c:pt>
                <c:pt idx="53">
                  <c:v>0.45999999999999952</c:v>
                </c:pt>
                <c:pt idx="54">
                  <c:v>0.44999999999999951</c:v>
                </c:pt>
                <c:pt idx="55">
                  <c:v>0.4399999999999995</c:v>
                </c:pt>
                <c:pt idx="56">
                  <c:v>0.42999999999999949</c:v>
                </c:pt>
                <c:pt idx="57">
                  <c:v>0.41999999999999948</c:v>
                </c:pt>
                <c:pt idx="58">
                  <c:v>0.40999999999999948</c:v>
                </c:pt>
                <c:pt idx="59">
                  <c:v>0.39999999999999947</c:v>
                </c:pt>
              </c:numCache>
            </c:numRef>
          </c:cat>
          <c:val>
            <c:numRef>
              <c:f>Graphics_Data!$AA$171:$AA$230</c:f>
              <c:numCache>
                <c:formatCode>0%</c:formatCode>
                <c:ptCount val="60"/>
                <c:pt idx="0">
                  <c:v>0</c:v>
                </c:pt>
                <c:pt idx="1">
                  <c:v>2.0000000000000001E-4</c:v>
                </c:pt>
                <c:pt idx="2">
                  <c:v>0</c:v>
                </c:pt>
                <c:pt idx="3">
                  <c:v>0</c:v>
                </c:pt>
                <c:pt idx="4">
                  <c:v>2.0000000000000001E-4</c:v>
                </c:pt>
                <c:pt idx="5">
                  <c:v>1.4E-3</c:v>
                </c:pt>
                <c:pt idx="6">
                  <c:v>2.2000000000000001E-3</c:v>
                </c:pt>
                <c:pt idx="7">
                  <c:v>4.4000000000000003E-3</c:v>
                </c:pt>
                <c:pt idx="8">
                  <c:v>6.0000000000000001E-3</c:v>
                </c:pt>
                <c:pt idx="9">
                  <c:v>3.8E-3</c:v>
                </c:pt>
                <c:pt idx="10">
                  <c:v>3.5999999999999999E-3</c:v>
                </c:pt>
                <c:pt idx="11">
                  <c:v>2.3999999999999998E-3</c:v>
                </c:pt>
                <c:pt idx="12">
                  <c:v>1.4E-3</c:v>
                </c:pt>
                <c:pt idx="13">
                  <c:v>8.0000000000000004E-4</c:v>
                </c:pt>
                <c:pt idx="14">
                  <c:v>2.0000000000000001E-4</c:v>
                </c:pt>
                <c:pt idx="15">
                  <c:v>0</c:v>
                </c:pt>
                <c:pt idx="16">
                  <c:v>4.0000000000000002E-4</c:v>
                </c:pt>
                <c:pt idx="17">
                  <c:v>4.0000000000000002E-4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2.0000000000000001E-4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5.9999999999999995E-4</c:v>
                </c:pt>
                <c:pt idx="29">
                  <c:v>2.0000000000000001E-4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2.0000000000000001E-4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2.0000000000000001E-4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5B-4312-9E95-4CC99D4D3A91}"/>
            </c:ext>
          </c:extLst>
        </c:ser>
        <c:ser>
          <c:idx val="2"/>
          <c:order val="2"/>
          <c:tx>
            <c:v>Biphasic Dense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Graphics_Data!$X$171:$X$230</c:f>
              <c:numCache>
                <c:formatCode>0%</c:formatCode>
                <c:ptCount val="60"/>
                <c:pt idx="0">
                  <c:v>0.99</c:v>
                </c:pt>
                <c:pt idx="1">
                  <c:v>0.98</c:v>
                </c:pt>
                <c:pt idx="2">
                  <c:v>0.97</c:v>
                </c:pt>
                <c:pt idx="3">
                  <c:v>0.96</c:v>
                </c:pt>
                <c:pt idx="4">
                  <c:v>0.95</c:v>
                </c:pt>
                <c:pt idx="5">
                  <c:v>0.94</c:v>
                </c:pt>
                <c:pt idx="6">
                  <c:v>0.92999999999999994</c:v>
                </c:pt>
                <c:pt idx="7">
                  <c:v>0.91999999999999993</c:v>
                </c:pt>
                <c:pt idx="8">
                  <c:v>0.90999999999999992</c:v>
                </c:pt>
                <c:pt idx="9">
                  <c:v>0.89999999999999991</c:v>
                </c:pt>
                <c:pt idx="10">
                  <c:v>0.8899999999999999</c:v>
                </c:pt>
                <c:pt idx="11">
                  <c:v>0.87999999999999989</c:v>
                </c:pt>
                <c:pt idx="12">
                  <c:v>0.86999999999999988</c:v>
                </c:pt>
                <c:pt idx="13">
                  <c:v>0.85999999999999988</c:v>
                </c:pt>
                <c:pt idx="14">
                  <c:v>0.84999999999999987</c:v>
                </c:pt>
                <c:pt idx="15">
                  <c:v>0.83999999999999986</c:v>
                </c:pt>
                <c:pt idx="16">
                  <c:v>0.82999999999999985</c:v>
                </c:pt>
                <c:pt idx="17">
                  <c:v>0.81999999999999984</c:v>
                </c:pt>
                <c:pt idx="18">
                  <c:v>0.80999999999999983</c:v>
                </c:pt>
                <c:pt idx="19">
                  <c:v>0.79999999999999982</c:v>
                </c:pt>
                <c:pt idx="20">
                  <c:v>0.78999999999999981</c:v>
                </c:pt>
                <c:pt idx="21">
                  <c:v>0.7799999999999998</c:v>
                </c:pt>
                <c:pt idx="22">
                  <c:v>0.7699999999999998</c:v>
                </c:pt>
                <c:pt idx="23">
                  <c:v>0.75999999999999979</c:v>
                </c:pt>
                <c:pt idx="24">
                  <c:v>0.74999999999999978</c:v>
                </c:pt>
                <c:pt idx="25">
                  <c:v>0.73999999999999977</c:v>
                </c:pt>
                <c:pt idx="26">
                  <c:v>0.72999999999999976</c:v>
                </c:pt>
                <c:pt idx="27">
                  <c:v>0.71999999999999975</c:v>
                </c:pt>
                <c:pt idx="28">
                  <c:v>0.70999999999999974</c:v>
                </c:pt>
                <c:pt idx="29">
                  <c:v>0.69999999999999973</c:v>
                </c:pt>
                <c:pt idx="30">
                  <c:v>0.68999999999999972</c:v>
                </c:pt>
                <c:pt idx="31">
                  <c:v>0.67999999999999972</c:v>
                </c:pt>
                <c:pt idx="32">
                  <c:v>0.66999999999999971</c:v>
                </c:pt>
                <c:pt idx="33">
                  <c:v>0.6599999999999997</c:v>
                </c:pt>
                <c:pt idx="34">
                  <c:v>0.64999999999999969</c:v>
                </c:pt>
                <c:pt idx="35">
                  <c:v>0.63999999999999968</c:v>
                </c:pt>
                <c:pt idx="36">
                  <c:v>0.62999999999999967</c:v>
                </c:pt>
                <c:pt idx="37">
                  <c:v>0.61999999999999966</c:v>
                </c:pt>
                <c:pt idx="38">
                  <c:v>0.60999999999999965</c:v>
                </c:pt>
                <c:pt idx="39">
                  <c:v>0.59999999999999964</c:v>
                </c:pt>
                <c:pt idx="40">
                  <c:v>0.58999999999999964</c:v>
                </c:pt>
                <c:pt idx="41">
                  <c:v>0.57999999999999963</c:v>
                </c:pt>
                <c:pt idx="42">
                  <c:v>0.56999999999999962</c:v>
                </c:pt>
                <c:pt idx="43">
                  <c:v>0.55999999999999961</c:v>
                </c:pt>
                <c:pt idx="44">
                  <c:v>0.5499999999999996</c:v>
                </c:pt>
                <c:pt idx="45">
                  <c:v>0.53999999999999959</c:v>
                </c:pt>
                <c:pt idx="46">
                  <c:v>0.52999999999999958</c:v>
                </c:pt>
                <c:pt idx="47">
                  <c:v>0.51999999999999957</c:v>
                </c:pt>
                <c:pt idx="48">
                  <c:v>0.50999999999999956</c:v>
                </c:pt>
                <c:pt idx="49">
                  <c:v>0.49999999999999956</c:v>
                </c:pt>
                <c:pt idx="50">
                  <c:v>0.48999999999999955</c:v>
                </c:pt>
                <c:pt idx="51">
                  <c:v>0.47999999999999954</c:v>
                </c:pt>
                <c:pt idx="52">
                  <c:v>0.46999999999999953</c:v>
                </c:pt>
                <c:pt idx="53">
                  <c:v>0.45999999999999952</c:v>
                </c:pt>
                <c:pt idx="54">
                  <c:v>0.44999999999999951</c:v>
                </c:pt>
                <c:pt idx="55">
                  <c:v>0.4399999999999995</c:v>
                </c:pt>
                <c:pt idx="56">
                  <c:v>0.42999999999999949</c:v>
                </c:pt>
                <c:pt idx="57">
                  <c:v>0.41999999999999948</c:v>
                </c:pt>
                <c:pt idx="58">
                  <c:v>0.40999999999999948</c:v>
                </c:pt>
                <c:pt idx="59">
                  <c:v>0.39999999999999947</c:v>
                </c:pt>
              </c:numCache>
            </c:numRef>
          </c:cat>
          <c:val>
            <c:numRef>
              <c:f>Graphics_Data!$AB$171:$AB$230</c:f>
              <c:numCache>
                <c:formatCode>0%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5.9999999999999995E-4</c:v>
                </c:pt>
                <c:pt idx="6">
                  <c:v>8.0000000000000004E-4</c:v>
                </c:pt>
                <c:pt idx="7">
                  <c:v>1.4E-3</c:v>
                </c:pt>
                <c:pt idx="8">
                  <c:v>3.3999999999999998E-3</c:v>
                </c:pt>
                <c:pt idx="9">
                  <c:v>2E-3</c:v>
                </c:pt>
                <c:pt idx="10">
                  <c:v>1.4E-3</c:v>
                </c:pt>
                <c:pt idx="11">
                  <c:v>1E-3</c:v>
                </c:pt>
                <c:pt idx="12">
                  <c:v>5.9999999999999995E-4</c:v>
                </c:pt>
                <c:pt idx="13">
                  <c:v>4.0000000000000002E-4</c:v>
                </c:pt>
                <c:pt idx="14">
                  <c:v>0</c:v>
                </c:pt>
                <c:pt idx="15">
                  <c:v>2.0000000000000001E-4</c:v>
                </c:pt>
                <c:pt idx="16">
                  <c:v>0</c:v>
                </c:pt>
                <c:pt idx="17">
                  <c:v>4.0000000000000002E-4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2.0000000000000001E-4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5B-4312-9E95-4CC99D4D3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131840"/>
        <c:axId val="211131360"/>
      </c:barChart>
      <c:catAx>
        <c:axId val="211131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Shape Ratio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131360"/>
        <c:crosses val="autoZero"/>
        <c:auto val="1"/>
        <c:lblAlgn val="ctr"/>
        <c:lblOffset val="100"/>
        <c:noMultiLvlLbl val="0"/>
      </c:catAx>
      <c:valAx>
        <c:axId val="21113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13184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Cummulated particles by shape ratio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Solid Core</c:v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Graphics_Data!$AD$463:$AD$503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Graphics_Data!$AF$463:$AF$503</c:f>
              <c:numCache>
                <c:formatCode>0%</c:formatCode>
                <c:ptCount val="41"/>
                <c:pt idx="0">
                  <c:v>6.2578222778473093E-4</c:v>
                </c:pt>
                <c:pt idx="1">
                  <c:v>6.4664163537755531E-3</c:v>
                </c:pt>
                <c:pt idx="2">
                  <c:v>3.8589904046725076E-2</c:v>
                </c:pt>
                <c:pt idx="3">
                  <c:v>0.20004171881518565</c:v>
                </c:pt>
                <c:pt idx="4">
                  <c:v>0.49436795994993743</c:v>
                </c:pt>
                <c:pt idx="5">
                  <c:v>0.7667918231122236</c:v>
                </c:pt>
                <c:pt idx="6">
                  <c:v>0.9151022110972048</c:v>
                </c:pt>
                <c:pt idx="7">
                  <c:v>0.9653733833959115</c:v>
                </c:pt>
                <c:pt idx="8">
                  <c:v>0.98372966207759693</c:v>
                </c:pt>
                <c:pt idx="9">
                  <c:v>0.99019607843137247</c:v>
                </c:pt>
                <c:pt idx="10">
                  <c:v>0.99332498957029614</c:v>
                </c:pt>
                <c:pt idx="11">
                  <c:v>0.99561952440550683</c:v>
                </c:pt>
                <c:pt idx="12">
                  <c:v>0.99749687108886098</c:v>
                </c:pt>
                <c:pt idx="13">
                  <c:v>0.99749687108886098</c:v>
                </c:pt>
                <c:pt idx="14">
                  <c:v>0.99812265331664574</c:v>
                </c:pt>
                <c:pt idx="15">
                  <c:v>0.99833124739257395</c:v>
                </c:pt>
                <c:pt idx="16">
                  <c:v>0.99833124739257395</c:v>
                </c:pt>
                <c:pt idx="17">
                  <c:v>0.99874843554443049</c:v>
                </c:pt>
                <c:pt idx="18">
                  <c:v>0.99895702962035871</c:v>
                </c:pt>
                <c:pt idx="19">
                  <c:v>0.99895702962035871</c:v>
                </c:pt>
                <c:pt idx="20">
                  <c:v>0.99937421777221525</c:v>
                </c:pt>
                <c:pt idx="21">
                  <c:v>0.99937421777221525</c:v>
                </c:pt>
                <c:pt idx="22">
                  <c:v>0.99937421777221525</c:v>
                </c:pt>
                <c:pt idx="23">
                  <c:v>0.99937421777221525</c:v>
                </c:pt>
                <c:pt idx="24">
                  <c:v>0.99958281184814346</c:v>
                </c:pt>
                <c:pt idx="25">
                  <c:v>0.99958281184814346</c:v>
                </c:pt>
                <c:pt idx="26">
                  <c:v>0.99958281184814346</c:v>
                </c:pt>
                <c:pt idx="27">
                  <c:v>0.99958281184814346</c:v>
                </c:pt>
                <c:pt idx="28">
                  <c:v>0.99958281184814346</c:v>
                </c:pt>
                <c:pt idx="29">
                  <c:v>0.99958281184814346</c:v>
                </c:pt>
                <c:pt idx="30">
                  <c:v>0.99958281184814346</c:v>
                </c:pt>
                <c:pt idx="31">
                  <c:v>0.99979140592407167</c:v>
                </c:pt>
                <c:pt idx="32">
                  <c:v>0.99979140592407167</c:v>
                </c:pt>
                <c:pt idx="33">
                  <c:v>0.99979140592407167</c:v>
                </c:pt>
                <c:pt idx="34">
                  <c:v>0.99999999999999989</c:v>
                </c:pt>
                <c:pt idx="35">
                  <c:v>0.99999999999999989</c:v>
                </c:pt>
                <c:pt idx="36">
                  <c:v>0.99999999999999989</c:v>
                </c:pt>
                <c:pt idx="37">
                  <c:v>0.99999999999999989</c:v>
                </c:pt>
                <c:pt idx="38">
                  <c:v>0.99999999999999989</c:v>
                </c:pt>
                <c:pt idx="39">
                  <c:v>0.99999999999999989</c:v>
                </c:pt>
                <c:pt idx="40">
                  <c:v>0.99999999999999989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B-4289-9665-1D630D55588A}"/>
            </c:ext>
          </c:extLst>
        </c:ser>
        <c:ser>
          <c:idx val="1"/>
          <c:order val="1"/>
          <c:tx>
            <c:v>Biphasic Split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Graphics_Data!$AD$463:$AD$503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Graphics_Data!$AG$463:$AG$503</c:f>
              <c:numCache>
                <c:formatCode>0%</c:formatCode>
                <c:ptCount val="41"/>
                <c:pt idx="0">
                  <c:v>6.9444444444444441E-3</c:v>
                </c:pt>
                <c:pt idx="1">
                  <c:v>6.9444444444444441E-3</c:v>
                </c:pt>
                <c:pt idx="2">
                  <c:v>6.9444444444444441E-3</c:v>
                </c:pt>
                <c:pt idx="3">
                  <c:v>6.25E-2</c:v>
                </c:pt>
                <c:pt idx="4">
                  <c:v>0.2013888888888889</c:v>
                </c:pt>
                <c:pt idx="5">
                  <c:v>0.5</c:v>
                </c:pt>
                <c:pt idx="6">
                  <c:v>0.69444444444444442</c:v>
                </c:pt>
                <c:pt idx="7">
                  <c:v>0.84027777777777779</c:v>
                </c:pt>
                <c:pt idx="8">
                  <c:v>0.90277777777777779</c:v>
                </c:pt>
                <c:pt idx="9">
                  <c:v>0.92361111111111116</c:v>
                </c:pt>
                <c:pt idx="10">
                  <c:v>0.93055555555555558</c:v>
                </c:pt>
                <c:pt idx="11">
                  <c:v>0.95138888888888895</c:v>
                </c:pt>
                <c:pt idx="12">
                  <c:v>0.95138888888888895</c:v>
                </c:pt>
                <c:pt idx="13">
                  <c:v>0.95138888888888895</c:v>
                </c:pt>
                <c:pt idx="14">
                  <c:v>0.95833333333333337</c:v>
                </c:pt>
                <c:pt idx="15">
                  <c:v>0.95833333333333337</c:v>
                </c:pt>
                <c:pt idx="16">
                  <c:v>0.95833333333333337</c:v>
                </c:pt>
                <c:pt idx="17">
                  <c:v>0.95833333333333337</c:v>
                </c:pt>
                <c:pt idx="18">
                  <c:v>0.97222222222222221</c:v>
                </c:pt>
                <c:pt idx="19">
                  <c:v>0.98611111111111105</c:v>
                </c:pt>
                <c:pt idx="20">
                  <c:v>0.98611111111111105</c:v>
                </c:pt>
                <c:pt idx="21">
                  <c:v>0.98611111111111105</c:v>
                </c:pt>
                <c:pt idx="22">
                  <c:v>0.99305555555555547</c:v>
                </c:pt>
                <c:pt idx="23">
                  <c:v>0.99305555555555547</c:v>
                </c:pt>
                <c:pt idx="24">
                  <c:v>0.99999999999999989</c:v>
                </c:pt>
                <c:pt idx="25">
                  <c:v>0.99999999999999989</c:v>
                </c:pt>
                <c:pt idx="26">
                  <c:v>0.99999999999999989</c:v>
                </c:pt>
                <c:pt idx="27">
                  <c:v>0.99999999999999989</c:v>
                </c:pt>
                <c:pt idx="28">
                  <c:v>0.99999999999999989</c:v>
                </c:pt>
                <c:pt idx="29">
                  <c:v>0.99999999999999989</c:v>
                </c:pt>
                <c:pt idx="30">
                  <c:v>0.99999999999999989</c:v>
                </c:pt>
                <c:pt idx="31">
                  <c:v>0.99999999999999989</c:v>
                </c:pt>
                <c:pt idx="32">
                  <c:v>0.99999999999999989</c:v>
                </c:pt>
                <c:pt idx="33">
                  <c:v>0.99999999999999989</c:v>
                </c:pt>
                <c:pt idx="34">
                  <c:v>0.99999999999999989</c:v>
                </c:pt>
                <c:pt idx="35">
                  <c:v>0.99999999999999989</c:v>
                </c:pt>
                <c:pt idx="36">
                  <c:v>0.99999999999999989</c:v>
                </c:pt>
                <c:pt idx="37">
                  <c:v>0.99999999999999989</c:v>
                </c:pt>
                <c:pt idx="38">
                  <c:v>0.99999999999999989</c:v>
                </c:pt>
                <c:pt idx="39">
                  <c:v>0.99999999999999989</c:v>
                </c:pt>
                <c:pt idx="40">
                  <c:v>0.99999999999999989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DB-4289-9665-1D630D55588A}"/>
            </c:ext>
          </c:extLst>
        </c:ser>
        <c:ser>
          <c:idx val="2"/>
          <c:order val="2"/>
          <c:tx>
            <c:v>Biphasic Dense</c:v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Graphics_Data!$AD$463:$AD$503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Graphics_Data!$AH$463:$AH$503</c:f>
              <c:numCache>
                <c:formatCode>0%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4.8387096774193547E-2</c:v>
                </c:pt>
                <c:pt idx="4">
                  <c:v>0.16129032258064516</c:v>
                </c:pt>
                <c:pt idx="5">
                  <c:v>0.5</c:v>
                </c:pt>
                <c:pt idx="6">
                  <c:v>0.70967741935483875</c:v>
                </c:pt>
                <c:pt idx="7">
                  <c:v>0.85483870967741937</c:v>
                </c:pt>
                <c:pt idx="8">
                  <c:v>0.90322580645161288</c:v>
                </c:pt>
                <c:pt idx="9">
                  <c:v>0.93548387096774188</c:v>
                </c:pt>
                <c:pt idx="10">
                  <c:v>0.95161290322580638</c:v>
                </c:pt>
                <c:pt idx="11">
                  <c:v>0.98387096774193539</c:v>
                </c:pt>
                <c:pt idx="12">
                  <c:v>0.98387096774193539</c:v>
                </c:pt>
                <c:pt idx="13">
                  <c:v>0.98387096774193539</c:v>
                </c:pt>
                <c:pt idx="14">
                  <c:v>0.98387096774193539</c:v>
                </c:pt>
                <c:pt idx="15">
                  <c:v>0.98387096774193539</c:v>
                </c:pt>
                <c:pt idx="16">
                  <c:v>0.98387096774193539</c:v>
                </c:pt>
                <c:pt idx="17">
                  <c:v>0.99999999999999989</c:v>
                </c:pt>
                <c:pt idx="18">
                  <c:v>0.99999999999999989</c:v>
                </c:pt>
                <c:pt idx="19">
                  <c:v>0.99999999999999989</c:v>
                </c:pt>
                <c:pt idx="20">
                  <c:v>0.99999999999999989</c:v>
                </c:pt>
                <c:pt idx="21">
                  <c:v>0.99999999999999989</c:v>
                </c:pt>
                <c:pt idx="22">
                  <c:v>0.99999999999999989</c:v>
                </c:pt>
                <c:pt idx="23">
                  <c:v>0.99999999999999989</c:v>
                </c:pt>
                <c:pt idx="24">
                  <c:v>0.99999999999999989</c:v>
                </c:pt>
                <c:pt idx="25">
                  <c:v>0.99999999999999989</c:v>
                </c:pt>
                <c:pt idx="26">
                  <c:v>0.99999999999999989</c:v>
                </c:pt>
                <c:pt idx="27">
                  <c:v>0.99999999999999989</c:v>
                </c:pt>
                <c:pt idx="28">
                  <c:v>0.99999999999999989</c:v>
                </c:pt>
                <c:pt idx="29">
                  <c:v>0.99999999999999989</c:v>
                </c:pt>
                <c:pt idx="30">
                  <c:v>0.99999999999999989</c:v>
                </c:pt>
                <c:pt idx="31">
                  <c:v>0.99999999999999989</c:v>
                </c:pt>
                <c:pt idx="32">
                  <c:v>0.99999999999999989</c:v>
                </c:pt>
                <c:pt idx="33">
                  <c:v>0.99999999999999989</c:v>
                </c:pt>
                <c:pt idx="34">
                  <c:v>0.99999999999999989</c:v>
                </c:pt>
                <c:pt idx="35">
                  <c:v>0.99999999999999989</c:v>
                </c:pt>
                <c:pt idx="36">
                  <c:v>0.99999999999999989</c:v>
                </c:pt>
                <c:pt idx="37">
                  <c:v>0.99999999999999989</c:v>
                </c:pt>
                <c:pt idx="38">
                  <c:v>0.99999999999999989</c:v>
                </c:pt>
                <c:pt idx="39">
                  <c:v>0.99999999999999989</c:v>
                </c:pt>
                <c:pt idx="40">
                  <c:v>0.99999999999999989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DB-4289-9665-1D630D555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7224000"/>
        <c:axId val="1147225440"/>
      </c:lineChart>
      <c:catAx>
        <c:axId val="1147224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Shape Ratio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5440"/>
        <c:crosses val="autoZero"/>
        <c:auto val="1"/>
        <c:lblAlgn val="ctr"/>
        <c:lblOffset val="100"/>
        <c:noMultiLvlLbl val="0"/>
      </c:catAx>
      <c:valAx>
        <c:axId val="11472254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Cum. % of particles per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40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Shape ratio by morphology class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Solid Core </c:v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Lit>
              <c:formatCode>General</c:formatCode>
              <c:ptCount val="40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</c:numLit>
          </c:cat>
          <c:val>
            <c:numLit>
              <c:formatCode>General</c:formatCode>
              <c:ptCount val="40"/>
              <c:pt idx="0">
                <c:v>0</c:v>
              </c:pt>
              <c:pt idx="1">
                <c:v>1.9670958512160229E-3</c:v>
              </c:pt>
              <c:pt idx="2">
                <c:v>1.0371959942775394E-2</c:v>
              </c:pt>
              <c:pt idx="3">
                <c:v>5.3111587982832616E-2</c:v>
              </c:pt>
              <c:pt idx="4">
                <c:v>0.13483547925608011</c:v>
              </c:pt>
              <c:pt idx="5">
                <c:v>0.24749642346208869</c:v>
              </c:pt>
              <c:pt idx="6">
                <c:v>0.24606580829756797</c:v>
              </c:pt>
              <c:pt idx="7">
                <c:v>0.17846924177396281</c:v>
              </c:pt>
              <c:pt idx="8">
                <c:v>7.7074391988555077E-2</c:v>
              </c:pt>
              <c:pt idx="9">
                <c:v>2.9685264663805437E-2</c:v>
              </c:pt>
              <c:pt idx="10">
                <c:v>9.477825464949928E-3</c:v>
              </c:pt>
              <c:pt idx="11">
                <c:v>4.2918454935622317E-3</c:v>
              </c:pt>
              <c:pt idx="12">
                <c:v>1.2517882689556509E-3</c:v>
              </c:pt>
              <c:pt idx="13">
                <c:v>8.9413447782546495E-4</c:v>
              </c:pt>
              <c:pt idx="14">
                <c:v>1.0729613733905579E-3</c:v>
              </c:pt>
              <c:pt idx="15">
                <c:v>7.1530758226037196E-4</c:v>
              </c:pt>
              <c:pt idx="16">
                <c:v>7.1530758226037196E-4</c:v>
              </c:pt>
              <c:pt idx="17">
                <c:v>7.1530758226037196E-4</c:v>
              </c:pt>
              <c:pt idx="18">
                <c:v>1.7882689556509299E-4</c:v>
              </c:pt>
              <c:pt idx="19">
                <c:v>1.7882689556509299E-4</c:v>
              </c:pt>
              <c:pt idx="20">
                <c:v>1.7882689556509299E-4</c:v>
              </c:pt>
              <c:pt idx="21">
                <c:v>1.7882689556509299E-4</c:v>
              </c:pt>
              <c:pt idx="22">
                <c:v>0</c:v>
              </c:pt>
              <c:pt idx="23">
                <c:v>1.7882689556509299E-4</c:v>
              </c:pt>
              <c:pt idx="24">
                <c:v>0</c:v>
              </c:pt>
              <c:pt idx="25">
                <c:v>1.7882689556509299E-4</c:v>
              </c:pt>
              <c:pt idx="26">
                <c:v>1.7882689556509299E-4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1.7882689556509299E-4</c:v>
              </c:pt>
              <c:pt idx="31">
                <c:v>1.7882689556509299E-4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1.7882689556509299E-4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C6E-44C8-B98B-71D2C6CBFFC2}"/>
            </c:ext>
          </c:extLst>
        </c:ser>
        <c:ser>
          <c:idx val="1"/>
          <c:order val="1"/>
          <c:tx>
            <c:v>Biphasic Split 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Lit>
              <c:formatCode>General</c:formatCode>
              <c:ptCount val="40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</c:numLit>
          </c:cat>
          <c:val>
            <c:numLit>
              <c:formatCode>General</c:formatCode>
              <c:ptCount val="40"/>
              <c:pt idx="0">
                <c:v>0</c:v>
              </c:pt>
              <c:pt idx="1">
                <c:v>0</c:v>
              </c:pt>
              <c:pt idx="2">
                <c:v>2.414486921529175E-3</c:v>
              </c:pt>
              <c:pt idx="3">
                <c:v>1.0865191146881288E-2</c:v>
              </c:pt>
              <c:pt idx="4">
                <c:v>6.2374245472837021E-2</c:v>
              </c:pt>
              <c:pt idx="5">
                <c:v>0.1750503018108652</c:v>
              </c:pt>
              <c:pt idx="6">
                <c:v>0.25472837022132799</c:v>
              </c:pt>
              <c:pt idx="7">
                <c:v>0.25593561368209256</c:v>
              </c:pt>
              <c:pt idx="8">
                <c:v>0.1432595573440644</c:v>
              </c:pt>
              <c:pt idx="9">
                <c:v>6.8410462776659964E-2</c:v>
              </c:pt>
              <c:pt idx="10">
                <c:v>1.9718309859154931E-2</c:v>
              </c:pt>
              <c:pt idx="11">
                <c:v>4.82897384305835E-3</c:v>
              </c:pt>
              <c:pt idx="12">
                <c:v>1.6096579476861167E-3</c:v>
              </c:pt>
              <c:pt idx="13">
                <c:v>8.0482897384305833E-4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C6E-44C8-B98B-71D2C6CBFFC2}"/>
            </c:ext>
          </c:extLst>
        </c:ser>
        <c:ser>
          <c:idx val="2"/>
          <c:order val="2"/>
          <c:tx>
            <c:v>Biphasic Dense</c:v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Lit>
              <c:formatCode>General</c:formatCode>
              <c:ptCount val="40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</c:numLit>
          </c:cat>
          <c:val>
            <c:numLit>
              <c:formatCode>General</c:formatCode>
              <c:ptCount val="4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1.11731843575419E-2</c:v>
              </c:pt>
              <c:pt idx="5">
                <c:v>4.4692737430167599E-2</c:v>
              </c:pt>
              <c:pt idx="6">
                <c:v>8.826815642458101E-2</c:v>
              </c:pt>
              <c:pt idx="7">
                <c:v>0.17430167597765364</c:v>
              </c:pt>
              <c:pt idx="8">
                <c:v>0.21340782122905028</c:v>
              </c:pt>
              <c:pt idx="9">
                <c:v>0.16648044692737429</c:v>
              </c:pt>
              <c:pt idx="10">
                <c:v>0.11843575418994413</c:v>
              </c:pt>
              <c:pt idx="11">
                <c:v>7.5977653631284919E-2</c:v>
              </c:pt>
              <c:pt idx="12">
                <c:v>3.4636871508379886E-2</c:v>
              </c:pt>
              <c:pt idx="13">
                <c:v>2.1229050279329607E-2</c:v>
              </c:pt>
              <c:pt idx="14">
                <c:v>1.564245810055866E-2</c:v>
              </c:pt>
              <c:pt idx="15">
                <c:v>7.82122905027933E-3</c:v>
              </c:pt>
              <c:pt idx="16">
                <c:v>4.4692737430167594E-3</c:v>
              </c:pt>
              <c:pt idx="17">
                <c:v>6.7039106145251395E-3</c:v>
              </c:pt>
              <c:pt idx="18">
                <c:v>6.7039106145251395E-3</c:v>
              </c:pt>
              <c:pt idx="19">
                <c:v>2.2346368715083797E-3</c:v>
              </c:pt>
              <c:pt idx="20">
                <c:v>1.1173184357541898E-3</c:v>
              </c:pt>
              <c:pt idx="21">
                <c:v>0</c:v>
              </c:pt>
              <c:pt idx="22">
                <c:v>0</c:v>
              </c:pt>
              <c:pt idx="23">
                <c:v>1.1173184357541898E-3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2.2346368715083797E-3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2.2346368715083797E-3</c:v>
              </c:pt>
              <c:pt idx="32">
                <c:v>1.1173184357541898E-3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C6E-44C8-B98B-71D2C6CBF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288127"/>
        <c:axId val="390281887"/>
      </c:lineChart>
      <c:catAx>
        <c:axId val="39028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81887"/>
        <c:crosses val="autoZero"/>
        <c:auto val="1"/>
        <c:lblAlgn val="ctr"/>
        <c:lblOffset val="100"/>
        <c:noMultiLvlLbl val="0"/>
      </c:catAx>
      <c:valAx>
        <c:axId val="390281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88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Shape ratio by morphology class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Solid Core</c:v>
          </c:tx>
          <c:spPr>
            <a:ln w="22225" cap="rnd" cmpd="sng" algn="ctr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Graphics_Data!$AD$420:$AD$459</c:f>
              <c:numCache>
                <c:formatCode>0%</c:formatCode>
                <c:ptCount val="40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</c:numCache>
            </c:numRef>
          </c:cat>
          <c:val>
            <c:numRef>
              <c:f>Graphics_Data!$AF$420:$AF$459</c:f>
              <c:numCache>
                <c:formatCode>0%</c:formatCode>
                <c:ptCount val="40"/>
                <c:pt idx="0">
                  <c:v>6.2578222778473093E-4</c:v>
                </c:pt>
                <c:pt idx="1">
                  <c:v>5.8406341259908219E-3</c:v>
                </c:pt>
                <c:pt idx="2">
                  <c:v>3.2123487692949523E-2</c:v>
                </c:pt>
                <c:pt idx="3">
                  <c:v>0.16145181476846057</c:v>
                </c:pt>
                <c:pt idx="4">
                  <c:v>0.29432624113475175</c:v>
                </c:pt>
                <c:pt idx="5">
                  <c:v>0.27242386316228617</c:v>
                </c:pt>
                <c:pt idx="6">
                  <c:v>0.14831038798498122</c:v>
                </c:pt>
                <c:pt idx="7">
                  <c:v>5.0271172298706715E-2</c:v>
                </c:pt>
                <c:pt idx="8">
                  <c:v>1.8356278681685441E-2</c:v>
                </c:pt>
                <c:pt idx="9">
                  <c:v>6.4664163537755531E-3</c:v>
                </c:pt>
                <c:pt idx="10">
                  <c:v>3.1289111389236545E-3</c:v>
                </c:pt>
                <c:pt idx="11">
                  <c:v>2.2945348352106801E-3</c:v>
                </c:pt>
                <c:pt idx="12">
                  <c:v>1.8773466833541927E-3</c:v>
                </c:pt>
                <c:pt idx="13">
                  <c:v>0</c:v>
                </c:pt>
                <c:pt idx="14">
                  <c:v>6.2578222778473093E-4</c:v>
                </c:pt>
                <c:pt idx="15">
                  <c:v>2.0859407592824363E-4</c:v>
                </c:pt>
                <c:pt idx="16">
                  <c:v>0</c:v>
                </c:pt>
                <c:pt idx="17">
                  <c:v>4.1718815185648727E-4</c:v>
                </c:pt>
                <c:pt idx="18">
                  <c:v>2.0859407592824363E-4</c:v>
                </c:pt>
                <c:pt idx="19">
                  <c:v>0</c:v>
                </c:pt>
                <c:pt idx="20">
                  <c:v>4.1718815185648727E-4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2.0859407592824363E-4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2.0859407592824363E-4</c:v>
                </c:pt>
                <c:pt idx="32">
                  <c:v>0</c:v>
                </c:pt>
                <c:pt idx="33">
                  <c:v>0</c:v>
                </c:pt>
                <c:pt idx="34">
                  <c:v>2.0859407592824363E-4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1F-4AA7-8D23-6CBE73F49C4A}"/>
            </c:ext>
          </c:extLst>
        </c:ser>
        <c:ser>
          <c:idx val="1"/>
          <c:order val="1"/>
          <c:tx>
            <c:v>Biphasic Split</c:v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Graphics_Data!$AD$420:$AD$459</c:f>
              <c:numCache>
                <c:formatCode>0%</c:formatCode>
                <c:ptCount val="40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</c:numCache>
            </c:numRef>
          </c:cat>
          <c:val>
            <c:numRef>
              <c:f>Graphics_Data!$AG$420:$AG$459</c:f>
              <c:numCache>
                <c:formatCode>0%</c:formatCode>
                <c:ptCount val="40"/>
                <c:pt idx="0">
                  <c:v>6.9444444444444441E-3</c:v>
                </c:pt>
                <c:pt idx="1">
                  <c:v>0</c:v>
                </c:pt>
                <c:pt idx="2">
                  <c:v>0</c:v>
                </c:pt>
                <c:pt idx="3">
                  <c:v>5.5555555555555552E-2</c:v>
                </c:pt>
                <c:pt idx="4">
                  <c:v>0.1388888888888889</c:v>
                </c:pt>
                <c:pt idx="5">
                  <c:v>0.2986111111111111</c:v>
                </c:pt>
                <c:pt idx="6">
                  <c:v>0.19444444444444445</c:v>
                </c:pt>
                <c:pt idx="7">
                  <c:v>0.14583333333333334</c:v>
                </c:pt>
                <c:pt idx="8">
                  <c:v>6.25E-2</c:v>
                </c:pt>
                <c:pt idx="9">
                  <c:v>2.0833333333333332E-2</c:v>
                </c:pt>
                <c:pt idx="10">
                  <c:v>6.9444444444444441E-3</c:v>
                </c:pt>
                <c:pt idx="11">
                  <c:v>2.0833333333333332E-2</c:v>
                </c:pt>
                <c:pt idx="12">
                  <c:v>0</c:v>
                </c:pt>
                <c:pt idx="13">
                  <c:v>0</c:v>
                </c:pt>
                <c:pt idx="14">
                  <c:v>6.9444444444444441E-3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1.3888888888888888E-2</c:v>
                </c:pt>
                <c:pt idx="19">
                  <c:v>1.3888888888888888E-2</c:v>
                </c:pt>
                <c:pt idx="20">
                  <c:v>0</c:v>
                </c:pt>
                <c:pt idx="21">
                  <c:v>0</c:v>
                </c:pt>
                <c:pt idx="22">
                  <c:v>6.9444444444444441E-3</c:v>
                </c:pt>
                <c:pt idx="23">
                  <c:v>0</c:v>
                </c:pt>
                <c:pt idx="24">
                  <c:v>6.9444444444444441E-3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1F-4AA7-8D23-6CBE73F49C4A}"/>
            </c:ext>
          </c:extLst>
        </c:ser>
        <c:ser>
          <c:idx val="2"/>
          <c:order val="2"/>
          <c:tx>
            <c:v>Biphasic Dense</c:v>
          </c:tx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Graphics_Data!$AD$420:$AD$459</c:f>
              <c:numCache>
                <c:formatCode>0%</c:formatCode>
                <c:ptCount val="40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</c:numCache>
            </c:numRef>
          </c:cat>
          <c:val>
            <c:numRef>
              <c:f>Graphics_Data!$AH$420:$AH$459</c:f>
              <c:numCache>
                <c:formatCode>0%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4.8387096774193547E-2</c:v>
                </c:pt>
                <c:pt idx="4">
                  <c:v>0.11290322580645161</c:v>
                </c:pt>
                <c:pt idx="5">
                  <c:v>0.33870967741935482</c:v>
                </c:pt>
                <c:pt idx="6">
                  <c:v>0.20967741935483872</c:v>
                </c:pt>
                <c:pt idx="7">
                  <c:v>0.14516129032258066</c:v>
                </c:pt>
                <c:pt idx="8">
                  <c:v>4.8387096774193547E-2</c:v>
                </c:pt>
                <c:pt idx="9">
                  <c:v>3.2258064516129031E-2</c:v>
                </c:pt>
                <c:pt idx="10">
                  <c:v>1.6129032258064516E-2</c:v>
                </c:pt>
                <c:pt idx="11">
                  <c:v>3.2258064516129031E-2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1.6129032258064516E-2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1F-4AA7-8D23-6CBE73F49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390288127"/>
        <c:axId val="390281887"/>
      </c:lineChart>
      <c:catAx>
        <c:axId val="390288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cap="none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cap="none" baseline="0"/>
                  <a:t>Shape Ratio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cap="none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81887"/>
        <c:crosses val="autoZero"/>
        <c:auto val="1"/>
        <c:lblAlgn val="ctr"/>
        <c:lblOffset val="100"/>
        <c:noMultiLvlLbl val="0"/>
      </c:catAx>
      <c:valAx>
        <c:axId val="39028188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 / morphological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88127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Diameter by Morphology class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Solid Core</c:v>
          </c:tx>
          <c:spPr>
            <a:ln w="22225" cap="rnd" cmpd="sng" algn="ctr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Graphics_Data!$B$336:$B$415</c:f>
              <c:numCache>
                <c:formatCode>General</c:formatCode>
                <c:ptCount val="80"/>
                <c:pt idx="0">
                  <c:v>20</c:v>
                </c:pt>
                <c:pt idx="1">
                  <c:v>22</c:v>
                </c:pt>
                <c:pt idx="2">
                  <c:v>25</c:v>
                </c:pt>
                <c:pt idx="3">
                  <c:v>28</c:v>
                </c:pt>
                <c:pt idx="4">
                  <c:v>31</c:v>
                </c:pt>
                <c:pt idx="5">
                  <c:v>34</c:v>
                </c:pt>
                <c:pt idx="6">
                  <c:v>37</c:v>
                </c:pt>
                <c:pt idx="7">
                  <c:v>40</c:v>
                </c:pt>
                <c:pt idx="8">
                  <c:v>43</c:v>
                </c:pt>
                <c:pt idx="9">
                  <c:v>46</c:v>
                </c:pt>
                <c:pt idx="10">
                  <c:v>49</c:v>
                </c:pt>
                <c:pt idx="11">
                  <c:v>52</c:v>
                </c:pt>
                <c:pt idx="12">
                  <c:v>55</c:v>
                </c:pt>
                <c:pt idx="13">
                  <c:v>58</c:v>
                </c:pt>
                <c:pt idx="14">
                  <c:v>61</c:v>
                </c:pt>
                <c:pt idx="15">
                  <c:v>64</c:v>
                </c:pt>
                <c:pt idx="16">
                  <c:v>67</c:v>
                </c:pt>
                <c:pt idx="17">
                  <c:v>70</c:v>
                </c:pt>
                <c:pt idx="18">
                  <c:v>73</c:v>
                </c:pt>
                <c:pt idx="19">
                  <c:v>76</c:v>
                </c:pt>
                <c:pt idx="20">
                  <c:v>79</c:v>
                </c:pt>
                <c:pt idx="21">
                  <c:v>82</c:v>
                </c:pt>
                <c:pt idx="22">
                  <c:v>85</c:v>
                </c:pt>
                <c:pt idx="23">
                  <c:v>88</c:v>
                </c:pt>
                <c:pt idx="24">
                  <c:v>91</c:v>
                </c:pt>
                <c:pt idx="25">
                  <c:v>94</c:v>
                </c:pt>
                <c:pt idx="26">
                  <c:v>97</c:v>
                </c:pt>
                <c:pt idx="27">
                  <c:v>100</c:v>
                </c:pt>
                <c:pt idx="28">
                  <c:v>103</c:v>
                </c:pt>
                <c:pt idx="29">
                  <c:v>106</c:v>
                </c:pt>
                <c:pt idx="30">
                  <c:v>109</c:v>
                </c:pt>
                <c:pt idx="31">
                  <c:v>112</c:v>
                </c:pt>
                <c:pt idx="32">
                  <c:v>115</c:v>
                </c:pt>
                <c:pt idx="33">
                  <c:v>118</c:v>
                </c:pt>
                <c:pt idx="34">
                  <c:v>121</c:v>
                </c:pt>
                <c:pt idx="35">
                  <c:v>124</c:v>
                </c:pt>
                <c:pt idx="36">
                  <c:v>127</c:v>
                </c:pt>
                <c:pt idx="37">
                  <c:v>130</c:v>
                </c:pt>
                <c:pt idx="38">
                  <c:v>133</c:v>
                </c:pt>
                <c:pt idx="39">
                  <c:v>136</c:v>
                </c:pt>
                <c:pt idx="40">
                  <c:v>139</c:v>
                </c:pt>
                <c:pt idx="41">
                  <c:v>142</c:v>
                </c:pt>
                <c:pt idx="42">
                  <c:v>145</c:v>
                </c:pt>
                <c:pt idx="43">
                  <c:v>148</c:v>
                </c:pt>
                <c:pt idx="44">
                  <c:v>151</c:v>
                </c:pt>
                <c:pt idx="45">
                  <c:v>154</c:v>
                </c:pt>
                <c:pt idx="46">
                  <c:v>157</c:v>
                </c:pt>
                <c:pt idx="47">
                  <c:v>160</c:v>
                </c:pt>
                <c:pt idx="48">
                  <c:v>163</c:v>
                </c:pt>
                <c:pt idx="49">
                  <c:v>166</c:v>
                </c:pt>
                <c:pt idx="50">
                  <c:v>169</c:v>
                </c:pt>
                <c:pt idx="51">
                  <c:v>172</c:v>
                </c:pt>
                <c:pt idx="52">
                  <c:v>175</c:v>
                </c:pt>
                <c:pt idx="53">
                  <c:v>178</c:v>
                </c:pt>
                <c:pt idx="54">
                  <c:v>181</c:v>
                </c:pt>
                <c:pt idx="55">
                  <c:v>184</c:v>
                </c:pt>
                <c:pt idx="56">
                  <c:v>187</c:v>
                </c:pt>
                <c:pt idx="57">
                  <c:v>190</c:v>
                </c:pt>
                <c:pt idx="58">
                  <c:v>193</c:v>
                </c:pt>
                <c:pt idx="59">
                  <c:v>196</c:v>
                </c:pt>
                <c:pt idx="60">
                  <c:v>199</c:v>
                </c:pt>
                <c:pt idx="61">
                  <c:v>202</c:v>
                </c:pt>
                <c:pt idx="62">
                  <c:v>205</c:v>
                </c:pt>
                <c:pt idx="63">
                  <c:v>208</c:v>
                </c:pt>
                <c:pt idx="64">
                  <c:v>211</c:v>
                </c:pt>
                <c:pt idx="65">
                  <c:v>214</c:v>
                </c:pt>
                <c:pt idx="66">
                  <c:v>217</c:v>
                </c:pt>
                <c:pt idx="67">
                  <c:v>220</c:v>
                </c:pt>
                <c:pt idx="68">
                  <c:v>223</c:v>
                </c:pt>
                <c:pt idx="69">
                  <c:v>226</c:v>
                </c:pt>
                <c:pt idx="70">
                  <c:v>229</c:v>
                </c:pt>
                <c:pt idx="71">
                  <c:v>232</c:v>
                </c:pt>
                <c:pt idx="72">
                  <c:v>235</c:v>
                </c:pt>
                <c:pt idx="73">
                  <c:v>238</c:v>
                </c:pt>
                <c:pt idx="74">
                  <c:v>241</c:v>
                </c:pt>
                <c:pt idx="75">
                  <c:v>244</c:v>
                </c:pt>
                <c:pt idx="76">
                  <c:v>247</c:v>
                </c:pt>
                <c:pt idx="77">
                  <c:v>250</c:v>
                </c:pt>
                <c:pt idx="78">
                  <c:v>253</c:v>
                </c:pt>
                <c:pt idx="79">
                  <c:v>256</c:v>
                </c:pt>
              </c:numCache>
            </c:numRef>
          </c:cat>
          <c:val>
            <c:numRef>
              <c:f>Graphics_Data!$E$336:$E$415</c:f>
              <c:numCache>
                <c:formatCode>0%</c:formatCode>
                <c:ptCount val="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7.9282286668057589E-3</c:v>
                </c:pt>
                <c:pt idx="5">
                  <c:v>5.883580221155852E-2</c:v>
                </c:pt>
                <c:pt idx="6">
                  <c:v>0.17546421865220113</c:v>
                </c:pt>
                <c:pt idx="7">
                  <c:v>0.24452326309200917</c:v>
                </c:pt>
                <c:pt idx="8">
                  <c:v>0.20571667014395995</c:v>
                </c:pt>
                <c:pt idx="9">
                  <c:v>0.1437513039849781</c:v>
                </c:pt>
                <c:pt idx="10">
                  <c:v>6.7598581264343829E-2</c:v>
                </c:pt>
                <c:pt idx="11">
                  <c:v>4.2979344877947009E-2</c:v>
                </c:pt>
                <c:pt idx="12">
                  <c:v>2.1072397245983726E-2</c:v>
                </c:pt>
                <c:pt idx="13">
                  <c:v>1.0223242228249531E-2</c:v>
                </c:pt>
                <c:pt idx="14">
                  <c:v>8.9714166492802002E-3</c:v>
                </c:pt>
                <c:pt idx="15">
                  <c:v>5.2159399123722092E-3</c:v>
                </c:pt>
                <c:pt idx="16">
                  <c:v>4.3813895263926563E-3</c:v>
                </c:pt>
                <c:pt idx="17">
                  <c:v>1.043187982474442E-3</c:v>
                </c:pt>
                <c:pt idx="18">
                  <c:v>1.2518255789693302E-3</c:v>
                </c:pt>
                <c:pt idx="19">
                  <c:v>6.259127894846651E-4</c:v>
                </c:pt>
                <c:pt idx="20">
                  <c:v>0</c:v>
                </c:pt>
                <c:pt idx="21">
                  <c:v>2.0863759649488838E-4</c:v>
                </c:pt>
                <c:pt idx="22">
                  <c:v>2.0863759649488838E-4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15-4795-B73D-E81DB5693A9A}"/>
            </c:ext>
          </c:extLst>
        </c:ser>
        <c:ser>
          <c:idx val="1"/>
          <c:order val="1"/>
          <c:tx>
            <c:v>Biphasic Split</c:v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Graphics_Data!$B$336:$B$415</c:f>
              <c:numCache>
                <c:formatCode>General</c:formatCode>
                <c:ptCount val="80"/>
                <c:pt idx="0">
                  <c:v>20</c:v>
                </c:pt>
                <c:pt idx="1">
                  <c:v>22</c:v>
                </c:pt>
                <c:pt idx="2">
                  <c:v>25</c:v>
                </c:pt>
                <c:pt idx="3">
                  <c:v>28</c:v>
                </c:pt>
                <c:pt idx="4">
                  <c:v>31</c:v>
                </c:pt>
                <c:pt idx="5">
                  <c:v>34</c:v>
                </c:pt>
                <c:pt idx="6">
                  <c:v>37</c:v>
                </c:pt>
                <c:pt idx="7">
                  <c:v>40</c:v>
                </c:pt>
                <c:pt idx="8">
                  <c:v>43</c:v>
                </c:pt>
                <c:pt idx="9">
                  <c:v>46</c:v>
                </c:pt>
                <c:pt idx="10">
                  <c:v>49</c:v>
                </c:pt>
                <c:pt idx="11">
                  <c:v>52</c:v>
                </c:pt>
                <c:pt idx="12">
                  <c:v>55</c:v>
                </c:pt>
                <c:pt idx="13">
                  <c:v>58</c:v>
                </c:pt>
                <c:pt idx="14">
                  <c:v>61</c:v>
                </c:pt>
                <c:pt idx="15">
                  <c:v>64</c:v>
                </c:pt>
                <c:pt idx="16">
                  <c:v>67</c:v>
                </c:pt>
                <c:pt idx="17">
                  <c:v>70</c:v>
                </c:pt>
                <c:pt idx="18">
                  <c:v>73</c:v>
                </c:pt>
                <c:pt idx="19">
                  <c:v>76</c:v>
                </c:pt>
                <c:pt idx="20">
                  <c:v>79</c:v>
                </c:pt>
                <c:pt idx="21">
                  <c:v>82</c:v>
                </c:pt>
                <c:pt idx="22">
                  <c:v>85</c:v>
                </c:pt>
                <c:pt idx="23">
                  <c:v>88</c:v>
                </c:pt>
                <c:pt idx="24">
                  <c:v>91</c:v>
                </c:pt>
                <c:pt idx="25">
                  <c:v>94</c:v>
                </c:pt>
                <c:pt idx="26">
                  <c:v>97</c:v>
                </c:pt>
                <c:pt idx="27">
                  <c:v>100</c:v>
                </c:pt>
                <c:pt idx="28">
                  <c:v>103</c:v>
                </c:pt>
                <c:pt idx="29">
                  <c:v>106</c:v>
                </c:pt>
                <c:pt idx="30">
                  <c:v>109</c:v>
                </c:pt>
                <c:pt idx="31">
                  <c:v>112</c:v>
                </c:pt>
                <c:pt idx="32">
                  <c:v>115</c:v>
                </c:pt>
                <c:pt idx="33">
                  <c:v>118</c:v>
                </c:pt>
                <c:pt idx="34">
                  <c:v>121</c:v>
                </c:pt>
                <c:pt idx="35">
                  <c:v>124</c:v>
                </c:pt>
                <c:pt idx="36">
                  <c:v>127</c:v>
                </c:pt>
                <c:pt idx="37">
                  <c:v>130</c:v>
                </c:pt>
                <c:pt idx="38">
                  <c:v>133</c:v>
                </c:pt>
                <c:pt idx="39">
                  <c:v>136</c:v>
                </c:pt>
                <c:pt idx="40">
                  <c:v>139</c:v>
                </c:pt>
                <c:pt idx="41">
                  <c:v>142</c:v>
                </c:pt>
                <c:pt idx="42">
                  <c:v>145</c:v>
                </c:pt>
                <c:pt idx="43">
                  <c:v>148</c:v>
                </c:pt>
                <c:pt idx="44">
                  <c:v>151</c:v>
                </c:pt>
                <c:pt idx="45">
                  <c:v>154</c:v>
                </c:pt>
                <c:pt idx="46">
                  <c:v>157</c:v>
                </c:pt>
                <c:pt idx="47">
                  <c:v>160</c:v>
                </c:pt>
                <c:pt idx="48">
                  <c:v>163</c:v>
                </c:pt>
                <c:pt idx="49">
                  <c:v>166</c:v>
                </c:pt>
                <c:pt idx="50">
                  <c:v>169</c:v>
                </c:pt>
                <c:pt idx="51">
                  <c:v>172</c:v>
                </c:pt>
                <c:pt idx="52">
                  <c:v>175</c:v>
                </c:pt>
                <c:pt idx="53">
                  <c:v>178</c:v>
                </c:pt>
                <c:pt idx="54">
                  <c:v>181</c:v>
                </c:pt>
                <c:pt idx="55">
                  <c:v>184</c:v>
                </c:pt>
                <c:pt idx="56">
                  <c:v>187</c:v>
                </c:pt>
                <c:pt idx="57">
                  <c:v>190</c:v>
                </c:pt>
                <c:pt idx="58">
                  <c:v>193</c:v>
                </c:pt>
                <c:pt idx="59">
                  <c:v>196</c:v>
                </c:pt>
                <c:pt idx="60">
                  <c:v>199</c:v>
                </c:pt>
                <c:pt idx="61">
                  <c:v>202</c:v>
                </c:pt>
                <c:pt idx="62">
                  <c:v>205</c:v>
                </c:pt>
                <c:pt idx="63">
                  <c:v>208</c:v>
                </c:pt>
                <c:pt idx="64">
                  <c:v>211</c:v>
                </c:pt>
                <c:pt idx="65">
                  <c:v>214</c:v>
                </c:pt>
                <c:pt idx="66">
                  <c:v>217</c:v>
                </c:pt>
                <c:pt idx="67">
                  <c:v>220</c:v>
                </c:pt>
                <c:pt idx="68">
                  <c:v>223</c:v>
                </c:pt>
                <c:pt idx="69">
                  <c:v>226</c:v>
                </c:pt>
                <c:pt idx="70">
                  <c:v>229</c:v>
                </c:pt>
                <c:pt idx="71">
                  <c:v>232</c:v>
                </c:pt>
                <c:pt idx="72">
                  <c:v>235</c:v>
                </c:pt>
                <c:pt idx="73">
                  <c:v>238</c:v>
                </c:pt>
                <c:pt idx="74">
                  <c:v>241</c:v>
                </c:pt>
                <c:pt idx="75">
                  <c:v>244</c:v>
                </c:pt>
                <c:pt idx="76">
                  <c:v>247</c:v>
                </c:pt>
                <c:pt idx="77">
                  <c:v>250</c:v>
                </c:pt>
                <c:pt idx="78">
                  <c:v>253</c:v>
                </c:pt>
                <c:pt idx="79">
                  <c:v>256</c:v>
                </c:pt>
              </c:numCache>
            </c:numRef>
          </c:cat>
          <c:val>
            <c:numRef>
              <c:f>Graphics_Data!$F$336:$F$415</c:f>
              <c:numCache>
                <c:formatCode>0%</c:formatCode>
                <c:ptCount val="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1.3888888888888888E-2</c:v>
                </c:pt>
                <c:pt idx="6">
                  <c:v>6.25E-2</c:v>
                </c:pt>
                <c:pt idx="7">
                  <c:v>0.125</c:v>
                </c:pt>
                <c:pt idx="8">
                  <c:v>0.10416666666666667</c:v>
                </c:pt>
                <c:pt idx="9">
                  <c:v>0.10416666666666667</c:v>
                </c:pt>
                <c:pt idx="10">
                  <c:v>9.0277777777777776E-2</c:v>
                </c:pt>
                <c:pt idx="11">
                  <c:v>0.10416666666666667</c:v>
                </c:pt>
                <c:pt idx="12">
                  <c:v>3.4722222222222224E-2</c:v>
                </c:pt>
                <c:pt idx="13">
                  <c:v>6.25E-2</c:v>
                </c:pt>
                <c:pt idx="14">
                  <c:v>7.6388888888888895E-2</c:v>
                </c:pt>
                <c:pt idx="15">
                  <c:v>5.5555555555555552E-2</c:v>
                </c:pt>
                <c:pt idx="16">
                  <c:v>4.1666666666666664E-2</c:v>
                </c:pt>
                <c:pt idx="17">
                  <c:v>2.7777777777777776E-2</c:v>
                </c:pt>
                <c:pt idx="18">
                  <c:v>2.0833333333333332E-2</c:v>
                </c:pt>
                <c:pt idx="19">
                  <c:v>2.0833333333333332E-2</c:v>
                </c:pt>
                <c:pt idx="20">
                  <c:v>6.9444444444444441E-3</c:v>
                </c:pt>
                <c:pt idx="21">
                  <c:v>2.0833333333333332E-2</c:v>
                </c:pt>
                <c:pt idx="22">
                  <c:v>2.0833333333333332E-2</c:v>
                </c:pt>
                <c:pt idx="23">
                  <c:v>6.9444444444444441E-3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15-4795-B73D-E81DB5693A9A}"/>
            </c:ext>
          </c:extLst>
        </c:ser>
        <c:ser>
          <c:idx val="2"/>
          <c:order val="2"/>
          <c:tx>
            <c:v>Biphasic Dense</c:v>
          </c:tx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Graphics_Data!$B$336:$B$415</c:f>
              <c:numCache>
                <c:formatCode>General</c:formatCode>
                <c:ptCount val="80"/>
                <c:pt idx="0">
                  <c:v>20</c:v>
                </c:pt>
                <c:pt idx="1">
                  <c:v>22</c:v>
                </c:pt>
                <c:pt idx="2">
                  <c:v>25</c:v>
                </c:pt>
                <c:pt idx="3">
                  <c:v>28</c:v>
                </c:pt>
                <c:pt idx="4">
                  <c:v>31</c:v>
                </c:pt>
                <c:pt idx="5">
                  <c:v>34</c:v>
                </c:pt>
                <c:pt idx="6">
                  <c:v>37</c:v>
                </c:pt>
                <c:pt idx="7">
                  <c:v>40</c:v>
                </c:pt>
                <c:pt idx="8">
                  <c:v>43</c:v>
                </c:pt>
                <c:pt idx="9">
                  <c:v>46</c:v>
                </c:pt>
                <c:pt idx="10">
                  <c:v>49</c:v>
                </c:pt>
                <c:pt idx="11">
                  <c:v>52</c:v>
                </c:pt>
                <c:pt idx="12">
                  <c:v>55</c:v>
                </c:pt>
                <c:pt idx="13">
                  <c:v>58</c:v>
                </c:pt>
                <c:pt idx="14">
                  <c:v>61</c:v>
                </c:pt>
                <c:pt idx="15">
                  <c:v>64</c:v>
                </c:pt>
                <c:pt idx="16">
                  <c:v>67</c:v>
                </c:pt>
                <c:pt idx="17">
                  <c:v>70</c:v>
                </c:pt>
                <c:pt idx="18">
                  <c:v>73</c:v>
                </c:pt>
                <c:pt idx="19">
                  <c:v>76</c:v>
                </c:pt>
                <c:pt idx="20">
                  <c:v>79</c:v>
                </c:pt>
                <c:pt idx="21">
                  <c:v>82</c:v>
                </c:pt>
                <c:pt idx="22">
                  <c:v>85</c:v>
                </c:pt>
                <c:pt idx="23">
                  <c:v>88</c:v>
                </c:pt>
                <c:pt idx="24">
                  <c:v>91</c:v>
                </c:pt>
                <c:pt idx="25">
                  <c:v>94</c:v>
                </c:pt>
                <c:pt idx="26">
                  <c:v>97</c:v>
                </c:pt>
                <c:pt idx="27">
                  <c:v>100</c:v>
                </c:pt>
                <c:pt idx="28">
                  <c:v>103</c:v>
                </c:pt>
                <c:pt idx="29">
                  <c:v>106</c:v>
                </c:pt>
                <c:pt idx="30">
                  <c:v>109</c:v>
                </c:pt>
                <c:pt idx="31">
                  <c:v>112</c:v>
                </c:pt>
                <c:pt idx="32">
                  <c:v>115</c:v>
                </c:pt>
                <c:pt idx="33">
                  <c:v>118</c:v>
                </c:pt>
                <c:pt idx="34">
                  <c:v>121</c:v>
                </c:pt>
                <c:pt idx="35">
                  <c:v>124</c:v>
                </c:pt>
                <c:pt idx="36">
                  <c:v>127</c:v>
                </c:pt>
                <c:pt idx="37">
                  <c:v>130</c:v>
                </c:pt>
                <c:pt idx="38">
                  <c:v>133</c:v>
                </c:pt>
                <c:pt idx="39">
                  <c:v>136</c:v>
                </c:pt>
                <c:pt idx="40">
                  <c:v>139</c:v>
                </c:pt>
                <c:pt idx="41">
                  <c:v>142</c:v>
                </c:pt>
                <c:pt idx="42">
                  <c:v>145</c:v>
                </c:pt>
                <c:pt idx="43">
                  <c:v>148</c:v>
                </c:pt>
                <c:pt idx="44">
                  <c:v>151</c:v>
                </c:pt>
                <c:pt idx="45">
                  <c:v>154</c:v>
                </c:pt>
                <c:pt idx="46">
                  <c:v>157</c:v>
                </c:pt>
                <c:pt idx="47">
                  <c:v>160</c:v>
                </c:pt>
                <c:pt idx="48">
                  <c:v>163</c:v>
                </c:pt>
                <c:pt idx="49">
                  <c:v>166</c:v>
                </c:pt>
                <c:pt idx="50">
                  <c:v>169</c:v>
                </c:pt>
                <c:pt idx="51">
                  <c:v>172</c:v>
                </c:pt>
                <c:pt idx="52">
                  <c:v>175</c:v>
                </c:pt>
                <c:pt idx="53">
                  <c:v>178</c:v>
                </c:pt>
                <c:pt idx="54">
                  <c:v>181</c:v>
                </c:pt>
                <c:pt idx="55">
                  <c:v>184</c:v>
                </c:pt>
                <c:pt idx="56">
                  <c:v>187</c:v>
                </c:pt>
                <c:pt idx="57">
                  <c:v>190</c:v>
                </c:pt>
                <c:pt idx="58">
                  <c:v>193</c:v>
                </c:pt>
                <c:pt idx="59">
                  <c:v>196</c:v>
                </c:pt>
                <c:pt idx="60">
                  <c:v>199</c:v>
                </c:pt>
                <c:pt idx="61">
                  <c:v>202</c:v>
                </c:pt>
                <c:pt idx="62">
                  <c:v>205</c:v>
                </c:pt>
                <c:pt idx="63">
                  <c:v>208</c:v>
                </c:pt>
                <c:pt idx="64">
                  <c:v>211</c:v>
                </c:pt>
                <c:pt idx="65">
                  <c:v>214</c:v>
                </c:pt>
                <c:pt idx="66">
                  <c:v>217</c:v>
                </c:pt>
                <c:pt idx="67">
                  <c:v>220</c:v>
                </c:pt>
                <c:pt idx="68">
                  <c:v>223</c:v>
                </c:pt>
                <c:pt idx="69">
                  <c:v>226</c:v>
                </c:pt>
                <c:pt idx="70">
                  <c:v>229</c:v>
                </c:pt>
                <c:pt idx="71">
                  <c:v>232</c:v>
                </c:pt>
                <c:pt idx="72">
                  <c:v>235</c:v>
                </c:pt>
                <c:pt idx="73">
                  <c:v>238</c:v>
                </c:pt>
                <c:pt idx="74">
                  <c:v>241</c:v>
                </c:pt>
                <c:pt idx="75">
                  <c:v>244</c:v>
                </c:pt>
                <c:pt idx="76">
                  <c:v>247</c:v>
                </c:pt>
                <c:pt idx="77">
                  <c:v>250</c:v>
                </c:pt>
                <c:pt idx="78">
                  <c:v>253</c:v>
                </c:pt>
                <c:pt idx="79">
                  <c:v>256</c:v>
                </c:pt>
              </c:numCache>
            </c:numRef>
          </c:cat>
          <c:val>
            <c:numRef>
              <c:f>Graphics_Data!$G$336:$G$415</c:f>
              <c:numCache>
                <c:formatCode>0%</c:formatCode>
                <c:ptCount val="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1.6129032258064516E-2</c:v>
                </c:pt>
                <c:pt idx="7">
                  <c:v>0</c:v>
                </c:pt>
                <c:pt idx="8">
                  <c:v>3.2258064516129031E-2</c:v>
                </c:pt>
                <c:pt idx="9">
                  <c:v>9.6774193548387094E-2</c:v>
                </c:pt>
                <c:pt idx="10">
                  <c:v>3.2258064516129031E-2</c:v>
                </c:pt>
                <c:pt idx="11">
                  <c:v>1.6129032258064516E-2</c:v>
                </c:pt>
                <c:pt idx="12">
                  <c:v>6.4516129032258063E-2</c:v>
                </c:pt>
                <c:pt idx="13">
                  <c:v>8.0645161290322578E-2</c:v>
                </c:pt>
                <c:pt idx="14">
                  <c:v>0.16129032258064516</c:v>
                </c:pt>
                <c:pt idx="15">
                  <c:v>0.11290322580645161</c:v>
                </c:pt>
                <c:pt idx="16">
                  <c:v>0.14516129032258066</c:v>
                </c:pt>
                <c:pt idx="17">
                  <c:v>3.2258064516129031E-2</c:v>
                </c:pt>
                <c:pt idx="18">
                  <c:v>6.4516129032258063E-2</c:v>
                </c:pt>
                <c:pt idx="19">
                  <c:v>3.2258064516129031E-2</c:v>
                </c:pt>
                <c:pt idx="20">
                  <c:v>3.2258064516129031E-2</c:v>
                </c:pt>
                <c:pt idx="21">
                  <c:v>1.6129032258064516E-2</c:v>
                </c:pt>
                <c:pt idx="22">
                  <c:v>1.6129032258064516E-2</c:v>
                </c:pt>
                <c:pt idx="23">
                  <c:v>1.6129032258064516E-2</c:v>
                </c:pt>
                <c:pt idx="24">
                  <c:v>1.6129032258064516E-2</c:v>
                </c:pt>
                <c:pt idx="25">
                  <c:v>0</c:v>
                </c:pt>
                <c:pt idx="26">
                  <c:v>1.6129032258064516E-2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15-4795-B73D-E81DB5693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186707792"/>
        <c:axId val="186705392"/>
      </c:lineChart>
      <c:catAx>
        <c:axId val="186707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Diameter in 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705392"/>
        <c:crosses val="autoZero"/>
        <c:auto val="1"/>
        <c:lblAlgn val="ctr"/>
        <c:lblOffset val="100"/>
        <c:tickLblSkip val="10"/>
        <c:noMultiLvlLbl val="0"/>
      </c:catAx>
      <c:valAx>
        <c:axId val="1867053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 per morphology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7077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Relative Particle Size Distribution Diameter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 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20</c:v>
              </c:pt>
              <c:pt idx="1">
                <c:v>21</c:v>
              </c:pt>
              <c:pt idx="2">
                <c:v>22</c:v>
              </c:pt>
              <c:pt idx="3">
                <c:v>23</c:v>
              </c:pt>
              <c:pt idx="4">
                <c:v>24</c:v>
              </c:pt>
              <c:pt idx="5">
                <c:v>25</c:v>
              </c:pt>
              <c:pt idx="6">
                <c:v>26</c:v>
              </c:pt>
              <c:pt idx="7">
                <c:v>27</c:v>
              </c:pt>
              <c:pt idx="8">
                <c:v>28</c:v>
              </c:pt>
              <c:pt idx="9">
                <c:v>29</c:v>
              </c:pt>
              <c:pt idx="10">
                <c:v>30</c:v>
              </c:pt>
              <c:pt idx="11">
                <c:v>31</c:v>
              </c:pt>
              <c:pt idx="12">
                <c:v>32</c:v>
              </c:pt>
              <c:pt idx="13">
                <c:v>33</c:v>
              </c:pt>
              <c:pt idx="14">
                <c:v>34</c:v>
              </c:pt>
              <c:pt idx="15">
                <c:v>35</c:v>
              </c:pt>
              <c:pt idx="16">
                <c:v>36</c:v>
              </c:pt>
              <c:pt idx="17">
                <c:v>37</c:v>
              </c:pt>
              <c:pt idx="18">
                <c:v>38</c:v>
              </c:pt>
              <c:pt idx="19">
                <c:v>39</c:v>
              </c:pt>
              <c:pt idx="20">
                <c:v>40</c:v>
              </c:pt>
              <c:pt idx="21">
                <c:v>41</c:v>
              </c:pt>
              <c:pt idx="22">
                <c:v>42</c:v>
              </c:pt>
              <c:pt idx="23">
                <c:v>43</c:v>
              </c:pt>
              <c:pt idx="24">
                <c:v>44</c:v>
              </c:pt>
              <c:pt idx="25">
                <c:v>45</c:v>
              </c:pt>
              <c:pt idx="26">
                <c:v>46</c:v>
              </c:pt>
              <c:pt idx="27">
                <c:v>47</c:v>
              </c:pt>
              <c:pt idx="28">
                <c:v>48</c:v>
              </c:pt>
              <c:pt idx="29">
                <c:v>49</c:v>
              </c:pt>
              <c:pt idx="30">
                <c:v>50</c:v>
              </c:pt>
              <c:pt idx="31">
                <c:v>51</c:v>
              </c:pt>
              <c:pt idx="32">
                <c:v>52</c:v>
              </c:pt>
              <c:pt idx="33">
                <c:v>53</c:v>
              </c:pt>
              <c:pt idx="34">
                <c:v>54</c:v>
              </c:pt>
              <c:pt idx="35">
                <c:v>55</c:v>
              </c:pt>
              <c:pt idx="36">
                <c:v>56</c:v>
              </c:pt>
              <c:pt idx="37">
                <c:v>57</c:v>
              </c:pt>
              <c:pt idx="38">
                <c:v>58</c:v>
              </c:pt>
              <c:pt idx="39">
                <c:v>59</c:v>
              </c:pt>
              <c:pt idx="40">
                <c:v>60</c:v>
              </c:pt>
              <c:pt idx="41">
                <c:v>61</c:v>
              </c:pt>
              <c:pt idx="42">
                <c:v>62</c:v>
              </c:pt>
              <c:pt idx="43">
                <c:v>63</c:v>
              </c:pt>
              <c:pt idx="44">
                <c:v>64</c:v>
              </c:pt>
              <c:pt idx="45">
                <c:v>65</c:v>
              </c:pt>
              <c:pt idx="46">
                <c:v>66</c:v>
              </c:pt>
              <c:pt idx="47">
                <c:v>67</c:v>
              </c:pt>
              <c:pt idx="48">
                <c:v>68</c:v>
              </c:pt>
              <c:pt idx="49">
                <c:v>69</c:v>
              </c:pt>
              <c:pt idx="50">
                <c:v>70</c:v>
              </c:pt>
              <c:pt idx="51">
                <c:v>71</c:v>
              </c:pt>
              <c:pt idx="52">
                <c:v>72</c:v>
              </c:pt>
              <c:pt idx="53">
                <c:v>73</c:v>
              </c:pt>
              <c:pt idx="54">
                <c:v>74</c:v>
              </c:pt>
              <c:pt idx="55">
                <c:v>75</c:v>
              </c:pt>
              <c:pt idx="56">
                <c:v>76</c:v>
              </c:pt>
              <c:pt idx="57">
                <c:v>77</c:v>
              </c:pt>
              <c:pt idx="58">
                <c:v>78</c:v>
              </c:pt>
              <c:pt idx="59">
                <c:v>79</c:v>
              </c:pt>
              <c:pt idx="60">
                <c:v>80</c:v>
              </c:pt>
              <c:pt idx="61">
                <c:v>81</c:v>
              </c:pt>
              <c:pt idx="62">
                <c:v>82</c:v>
              </c:pt>
              <c:pt idx="63">
                <c:v>83</c:v>
              </c:pt>
              <c:pt idx="64">
                <c:v>84</c:v>
              </c:pt>
              <c:pt idx="65">
                <c:v>85</c:v>
              </c:pt>
              <c:pt idx="66">
                <c:v>86</c:v>
              </c:pt>
              <c:pt idx="67">
                <c:v>87</c:v>
              </c:pt>
              <c:pt idx="68">
                <c:v>88</c:v>
              </c:pt>
              <c:pt idx="69">
                <c:v>89</c:v>
              </c:pt>
              <c:pt idx="70">
                <c:v>90</c:v>
              </c:pt>
              <c:pt idx="71">
                <c:v>91</c:v>
              </c:pt>
              <c:pt idx="72">
                <c:v>92</c:v>
              </c:pt>
              <c:pt idx="73">
                <c:v>93</c:v>
              </c:pt>
              <c:pt idx="74">
                <c:v>94</c:v>
              </c:pt>
              <c:pt idx="75">
                <c:v>95</c:v>
              </c:pt>
              <c:pt idx="76">
                <c:v>96</c:v>
              </c:pt>
              <c:pt idx="77">
                <c:v>97</c:v>
              </c:pt>
              <c:pt idx="78">
                <c:v>98</c:v>
              </c:pt>
              <c:pt idx="79">
                <c:v>99</c:v>
              </c:pt>
              <c:pt idx="80">
                <c:v>100</c:v>
              </c:pt>
              <c:pt idx="81">
                <c:v>101</c:v>
              </c:pt>
              <c:pt idx="82">
                <c:v>102</c:v>
              </c:pt>
              <c:pt idx="83">
                <c:v>103</c:v>
              </c:pt>
              <c:pt idx="84">
                <c:v>104</c:v>
              </c:pt>
              <c:pt idx="85">
                <c:v>105</c:v>
              </c:pt>
              <c:pt idx="86">
                <c:v>106</c:v>
              </c:pt>
              <c:pt idx="87">
                <c:v>107</c:v>
              </c:pt>
              <c:pt idx="88">
                <c:v>108</c:v>
              </c:pt>
              <c:pt idx="89">
                <c:v>109</c:v>
              </c:pt>
              <c:pt idx="90">
                <c:v>110</c:v>
              </c:pt>
              <c:pt idx="91">
                <c:v>111</c:v>
              </c:pt>
              <c:pt idx="92">
                <c:v>112</c:v>
              </c:pt>
              <c:pt idx="93">
                <c:v>113</c:v>
              </c:pt>
              <c:pt idx="94">
                <c:v>114</c:v>
              </c:pt>
              <c:pt idx="95">
                <c:v>115</c:v>
              </c:pt>
              <c:pt idx="96">
                <c:v>116</c:v>
              </c:pt>
              <c:pt idx="97">
                <c:v>117</c:v>
              </c:pt>
              <c:pt idx="98">
                <c:v>118</c:v>
              </c:pt>
              <c:pt idx="99">
                <c:v>119</c:v>
              </c:pt>
              <c:pt idx="100">
                <c:v>120</c:v>
              </c:pt>
              <c:pt idx="101">
                <c:v>121</c:v>
              </c:pt>
              <c:pt idx="102">
                <c:v>122</c:v>
              </c:pt>
              <c:pt idx="103">
                <c:v>123</c:v>
              </c:pt>
              <c:pt idx="104">
                <c:v>124</c:v>
              </c:pt>
              <c:pt idx="105">
                <c:v>125</c:v>
              </c:pt>
              <c:pt idx="106">
                <c:v>126</c:v>
              </c:pt>
              <c:pt idx="107">
                <c:v>127</c:v>
              </c:pt>
              <c:pt idx="108">
                <c:v>128</c:v>
              </c:pt>
              <c:pt idx="109">
                <c:v>129</c:v>
              </c:pt>
              <c:pt idx="110">
                <c:v>130</c:v>
              </c:pt>
              <c:pt idx="111">
                <c:v>131</c:v>
              </c:pt>
              <c:pt idx="112">
                <c:v>132</c:v>
              </c:pt>
              <c:pt idx="113">
                <c:v>133</c:v>
              </c:pt>
              <c:pt idx="114">
                <c:v>134</c:v>
              </c:pt>
              <c:pt idx="115">
                <c:v>135</c:v>
              </c:pt>
              <c:pt idx="116">
                <c:v>136</c:v>
              </c:pt>
              <c:pt idx="117">
                <c:v>137</c:v>
              </c:pt>
              <c:pt idx="118">
                <c:v>138</c:v>
              </c:pt>
              <c:pt idx="119">
                <c:v>139</c:v>
              </c:pt>
              <c:pt idx="120">
                <c:v>140</c:v>
              </c:pt>
              <c:pt idx="121">
                <c:v>141</c:v>
              </c:pt>
              <c:pt idx="122">
                <c:v>142</c:v>
              </c:pt>
              <c:pt idx="123">
                <c:v>143</c:v>
              </c:pt>
              <c:pt idx="124">
                <c:v>144</c:v>
              </c:pt>
              <c:pt idx="125">
                <c:v>145</c:v>
              </c:pt>
              <c:pt idx="126">
                <c:v>146</c:v>
              </c:pt>
              <c:pt idx="127">
                <c:v>147</c:v>
              </c:pt>
              <c:pt idx="128">
                <c:v>148</c:v>
              </c:pt>
              <c:pt idx="129">
                <c:v>149</c:v>
              </c:pt>
              <c:pt idx="130">
                <c:v>150</c:v>
              </c:pt>
              <c:pt idx="131">
                <c:v>151</c:v>
              </c:pt>
              <c:pt idx="132">
                <c:v>152</c:v>
              </c:pt>
              <c:pt idx="133">
                <c:v>153</c:v>
              </c:pt>
              <c:pt idx="134">
                <c:v>154</c:v>
              </c:pt>
              <c:pt idx="135">
                <c:v>155</c:v>
              </c:pt>
              <c:pt idx="136">
                <c:v>156</c:v>
              </c:pt>
              <c:pt idx="137">
                <c:v>157</c:v>
              </c:pt>
              <c:pt idx="138">
                <c:v>158</c:v>
              </c:pt>
              <c:pt idx="139">
                <c:v>159</c:v>
              </c:pt>
              <c:pt idx="140">
                <c:v>160</c:v>
              </c:pt>
              <c:pt idx="141">
                <c:v>161</c:v>
              </c:pt>
              <c:pt idx="142">
                <c:v>162</c:v>
              </c:pt>
              <c:pt idx="143">
                <c:v>163</c:v>
              </c:pt>
              <c:pt idx="144">
                <c:v>164</c:v>
              </c:pt>
              <c:pt idx="145">
                <c:v>165</c:v>
              </c:pt>
              <c:pt idx="146">
                <c:v>166</c:v>
              </c:pt>
              <c:pt idx="147">
                <c:v>167</c:v>
              </c:pt>
              <c:pt idx="148">
                <c:v>168</c:v>
              </c:pt>
              <c:pt idx="149">
                <c:v>169</c:v>
              </c:pt>
              <c:pt idx="150">
                <c:v>170</c:v>
              </c:pt>
              <c:pt idx="151">
                <c:v>171</c:v>
              </c:pt>
              <c:pt idx="152">
                <c:v>172</c:v>
              </c:pt>
              <c:pt idx="153">
                <c:v>173</c:v>
              </c:pt>
              <c:pt idx="154">
                <c:v>174</c:v>
              </c:pt>
              <c:pt idx="155">
                <c:v>175</c:v>
              </c:pt>
              <c:pt idx="156">
                <c:v>176</c:v>
              </c:pt>
              <c:pt idx="157">
                <c:v>177</c:v>
              </c:pt>
              <c:pt idx="158">
                <c:v>178</c:v>
              </c:pt>
              <c:pt idx="159">
                <c:v>179</c:v>
              </c:pt>
              <c:pt idx="160">
                <c:v>180</c:v>
              </c:pt>
            </c:numLit>
          </c:cat>
          <c:val>
            <c:numLit>
              <c:formatCode>General</c:formatCode>
              <c:ptCount val="161"/>
              <c:pt idx="0">
                <c:v>3.7319002836244212E-5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4.4782803403493058E-4</c:v>
              </c:pt>
              <c:pt idx="16">
                <c:v>9.7029407374234959E-4</c:v>
              </c:pt>
              <c:pt idx="17">
                <c:v>2.4257351843558739E-3</c:v>
              </c:pt>
              <c:pt idx="18">
                <c:v>5.8590834452903421E-3</c:v>
              </c:pt>
              <c:pt idx="19">
                <c:v>1.4703687117480222E-2</c:v>
              </c:pt>
              <c:pt idx="20">
                <c:v>2.3100462755635168E-2</c:v>
              </c:pt>
              <c:pt idx="21">
                <c:v>2.9780564263322883E-2</c:v>
              </c:pt>
              <c:pt idx="22">
                <c:v>3.4258844603672192E-2</c:v>
              </c:pt>
              <c:pt idx="23">
                <c:v>3.8140020898641588E-2</c:v>
              </c:pt>
              <c:pt idx="24">
                <c:v>3.7766830870279149E-2</c:v>
              </c:pt>
              <c:pt idx="25">
                <c:v>4.340200029855202E-2</c:v>
              </c:pt>
              <c:pt idx="26">
                <c:v>4.2245111210628454E-2</c:v>
              </c:pt>
              <c:pt idx="27">
                <c:v>4.004329004329004E-2</c:v>
              </c:pt>
              <c:pt idx="28">
                <c:v>4.2170473204955962E-2</c:v>
              </c:pt>
              <c:pt idx="29">
                <c:v>3.5341095685923272E-2</c:v>
              </c:pt>
              <c:pt idx="30">
                <c:v>3.381101656963726E-2</c:v>
              </c:pt>
              <c:pt idx="31">
                <c:v>3.1683833407971339E-2</c:v>
              </c:pt>
              <c:pt idx="32">
                <c:v>2.9967159277504107E-2</c:v>
              </c:pt>
              <c:pt idx="33">
                <c:v>3.0191073294521569E-2</c:v>
              </c:pt>
              <c:pt idx="34">
                <c:v>2.5376921928646066E-2</c:v>
              </c:pt>
              <c:pt idx="35">
                <c:v>2.6309896999552173E-2</c:v>
              </c:pt>
              <c:pt idx="36">
                <c:v>2.1495745633676667E-2</c:v>
              </c:pt>
              <c:pt idx="37">
                <c:v>1.7689207344379759E-2</c:v>
              </c:pt>
              <c:pt idx="38">
                <c:v>1.5188834154351396E-2</c:v>
              </c:pt>
              <c:pt idx="39">
                <c:v>1.4442454097626511E-2</c:v>
              </c:pt>
              <c:pt idx="40">
                <c:v>1.1531571876399463E-2</c:v>
              </c:pt>
              <c:pt idx="41">
                <c:v>1.0300044782803403E-2</c:v>
              </c:pt>
              <c:pt idx="42">
                <c:v>7.3891625615763543E-3</c:v>
              </c:pt>
              <c:pt idx="43">
                <c:v>6.6427825048514704E-3</c:v>
              </c:pt>
              <c:pt idx="44">
                <c:v>4.7768323630392592E-3</c:v>
              </c:pt>
              <c:pt idx="45">
                <c:v>3.9558143006418866E-3</c:v>
              </c:pt>
              <c:pt idx="46">
                <c:v>3.8811762949693984E-3</c:v>
              </c:pt>
              <c:pt idx="47">
                <c:v>2.5003731900283626E-3</c:v>
              </c:pt>
              <c:pt idx="48">
                <c:v>2.5003731900283626E-3</c:v>
              </c:pt>
              <c:pt idx="49">
                <c:v>1.3061650992685476E-3</c:v>
              </c:pt>
              <c:pt idx="50">
                <c:v>9.7029407374234959E-4</c:v>
              </c:pt>
              <c:pt idx="51">
                <c:v>8.5833706523361693E-4</c:v>
              </c:pt>
              <c:pt idx="52">
                <c:v>8.5833706523361693E-4</c:v>
              </c:pt>
              <c:pt idx="53">
                <c:v>3.3587102552619792E-4</c:v>
              </c:pt>
              <c:pt idx="54">
                <c:v>4.1050903119868636E-4</c:v>
              </c:pt>
              <c:pt idx="55">
                <c:v>1.8659501418122107E-4</c:v>
              </c:pt>
              <c:pt idx="56">
                <c:v>2.985520226899537E-4</c:v>
              </c:pt>
              <c:pt idx="57">
                <c:v>1.4927601134497685E-4</c:v>
              </c:pt>
              <c:pt idx="58">
                <c:v>2.2391401701746529E-4</c:v>
              </c:pt>
              <c:pt idx="59">
                <c:v>7.4638005672488425E-5</c:v>
              </c:pt>
              <c:pt idx="60">
                <c:v>1.1195700850873264E-4</c:v>
              </c:pt>
              <c:pt idx="61">
                <c:v>3.7319002836244212E-5</c:v>
              </c:pt>
              <c:pt idx="62">
                <c:v>1.8659501418122107E-4</c:v>
              </c:pt>
              <c:pt idx="63">
                <c:v>1.4927601134497685E-4</c:v>
              </c:pt>
              <c:pt idx="64">
                <c:v>1.1195700850873264E-4</c:v>
              </c:pt>
              <c:pt idx="65">
                <c:v>7.4638005672488425E-5</c:v>
              </c:pt>
              <c:pt idx="66">
                <c:v>1.1195700850873264E-4</c:v>
              </c:pt>
              <c:pt idx="67">
                <c:v>1.8659501418122107E-4</c:v>
              </c:pt>
              <c:pt idx="68">
                <c:v>7.4638005672488425E-5</c:v>
              </c:pt>
              <c:pt idx="69">
                <c:v>0</c:v>
              </c:pt>
              <c:pt idx="70">
                <c:v>3.7319002836244212E-5</c:v>
              </c:pt>
              <c:pt idx="71">
                <c:v>3.7319002836244212E-5</c:v>
              </c:pt>
              <c:pt idx="72">
                <c:v>7.4638005672488425E-5</c:v>
              </c:pt>
              <c:pt idx="73">
                <c:v>3.7319002836244212E-5</c:v>
              </c:pt>
              <c:pt idx="74">
                <c:v>0</c:v>
              </c:pt>
              <c:pt idx="75">
                <c:v>3.7319002836244212E-5</c:v>
              </c:pt>
              <c:pt idx="76">
                <c:v>0</c:v>
              </c:pt>
              <c:pt idx="77">
                <c:v>7.4638005672488425E-5</c:v>
              </c:pt>
              <c:pt idx="78">
                <c:v>3.7319002836244212E-5</c:v>
              </c:pt>
              <c:pt idx="79">
                <c:v>0</c:v>
              </c:pt>
              <c:pt idx="80">
                <c:v>0</c:v>
              </c:pt>
              <c:pt idx="81">
                <c:v>3.7319002836244212E-5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</c:v>
              </c:pt>
              <c:pt idx="91">
                <c:v>3.7319002836244212E-5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3.7319002836244212E-5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681-43DD-901C-3B844C3C706A}"/>
            </c:ext>
          </c:extLst>
        </c:ser>
        <c:ser>
          <c:idx val="1"/>
          <c:order val="1"/>
          <c:tx>
            <c:v>Biphasic Split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20</c:v>
              </c:pt>
              <c:pt idx="1">
                <c:v>21</c:v>
              </c:pt>
              <c:pt idx="2">
                <c:v>22</c:v>
              </c:pt>
              <c:pt idx="3">
                <c:v>23</c:v>
              </c:pt>
              <c:pt idx="4">
                <c:v>24</c:v>
              </c:pt>
              <c:pt idx="5">
                <c:v>25</c:v>
              </c:pt>
              <c:pt idx="6">
                <c:v>26</c:v>
              </c:pt>
              <c:pt idx="7">
                <c:v>27</c:v>
              </c:pt>
              <c:pt idx="8">
                <c:v>28</c:v>
              </c:pt>
              <c:pt idx="9">
                <c:v>29</c:v>
              </c:pt>
              <c:pt idx="10">
                <c:v>30</c:v>
              </c:pt>
              <c:pt idx="11">
                <c:v>31</c:v>
              </c:pt>
              <c:pt idx="12">
                <c:v>32</c:v>
              </c:pt>
              <c:pt idx="13">
                <c:v>33</c:v>
              </c:pt>
              <c:pt idx="14">
                <c:v>34</c:v>
              </c:pt>
              <c:pt idx="15">
                <c:v>35</c:v>
              </c:pt>
              <c:pt idx="16">
                <c:v>36</c:v>
              </c:pt>
              <c:pt idx="17">
                <c:v>37</c:v>
              </c:pt>
              <c:pt idx="18">
                <c:v>38</c:v>
              </c:pt>
              <c:pt idx="19">
                <c:v>39</c:v>
              </c:pt>
              <c:pt idx="20">
                <c:v>40</c:v>
              </c:pt>
              <c:pt idx="21">
                <c:v>41</c:v>
              </c:pt>
              <c:pt idx="22">
                <c:v>42</c:v>
              </c:pt>
              <c:pt idx="23">
                <c:v>43</c:v>
              </c:pt>
              <c:pt idx="24">
                <c:v>44</c:v>
              </c:pt>
              <c:pt idx="25">
                <c:v>45</c:v>
              </c:pt>
              <c:pt idx="26">
                <c:v>46</c:v>
              </c:pt>
              <c:pt idx="27">
                <c:v>47</c:v>
              </c:pt>
              <c:pt idx="28">
                <c:v>48</c:v>
              </c:pt>
              <c:pt idx="29">
                <c:v>49</c:v>
              </c:pt>
              <c:pt idx="30">
                <c:v>50</c:v>
              </c:pt>
              <c:pt idx="31">
                <c:v>51</c:v>
              </c:pt>
              <c:pt idx="32">
                <c:v>52</c:v>
              </c:pt>
              <c:pt idx="33">
                <c:v>53</c:v>
              </c:pt>
              <c:pt idx="34">
                <c:v>54</c:v>
              </c:pt>
              <c:pt idx="35">
                <c:v>55</c:v>
              </c:pt>
              <c:pt idx="36">
                <c:v>56</c:v>
              </c:pt>
              <c:pt idx="37">
                <c:v>57</c:v>
              </c:pt>
              <c:pt idx="38">
                <c:v>58</c:v>
              </c:pt>
              <c:pt idx="39">
                <c:v>59</c:v>
              </c:pt>
              <c:pt idx="40">
                <c:v>60</c:v>
              </c:pt>
              <c:pt idx="41">
                <c:v>61</c:v>
              </c:pt>
              <c:pt idx="42">
                <c:v>62</c:v>
              </c:pt>
              <c:pt idx="43">
                <c:v>63</c:v>
              </c:pt>
              <c:pt idx="44">
                <c:v>64</c:v>
              </c:pt>
              <c:pt idx="45">
                <c:v>65</c:v>
              </c:pt>
              <c:pt idx="46">
                <c:v>66</c:v>
              </c:pt>
              <c:pt idx="47">
                <c:v>67</c:v>
              </c:pt>
              <c:pt idx="48">
                <c:v>68</c:v>
              </c:pt>
              <c:pt idx="49">
                <c:v>69</c:v>
              </c:pt>
              <c:pt idx="50">
                <c:v>70</c:v>
              </c:pt>
              <c:pt idx="51">
                <c:v>71</c:v>
              </c:pt>
              <c:pt idx="52">
                <c:v>72</c:v>
              </c:pt>
              <c:pt idx="53">
                <c:v>73</c:v>
              </c:pt>
              <c:pt idx="54">
                <c:v>74</c:v>
              </c:pt>
              <c:pt idx="55">
                <c:v>75</c:v>
              </c:pt>
              <c:pt idx="56">
                <c:v>76</c:v>
              </c:pt>
              <c:pt idx="57">
                <c:v>77</c:v>
              </c:pt>
              <c:pt idx="58">
                <c:v>78</c:v>
              </c:pt>
              <c:pt idx="59">
                <c:v>79</c:v>
              </c:pt>
              <c:pt idx="60">
                <c:v>80</c:v>
              </c:pt>
              <c:pt idx="61">
                <c:v>81</c:v>
              </c:pt>
              <c:pt idx="62">
                <c:v>82</c:v>
              </c:pt>
              <c:pt idx="63">
                <c:v>83</c:v>
              </c:pt>
              <c:pt idx="64">
                <c:v>84</c:v>
              </c:pt>
              <c:pt idx="65">
                <c:v>85</c:v>
              </c:pt>
              <c:pt idx="66">
                <c:v>86</c:v>
              </c:pt>
              <c:pt idx="67">
                <c:v>87</c:v>
              </c:pt>
              <c:pt idx="68">
                <c:v>88</c:v>
              </c:pt>
              <c:pt idx="69">
                <c:v>89</c:v>
              </c:pt>
              <c:pt idx="70">
                <c:v>90</c:v>
              </c:pt>
              <c:pt idx="71">
                <c:v>91</c:v>
              </c:pt>
              <c:pt idx="72">
                <c:v>92</c:v>
              </c:pt>
              <c:pt idx="73">
                <c:v>93</c:v>
              </c:pt>
              <c:pt idx="74">
                <c:v>94</c:v>
              </c:pt>
              <c:pt idx="75">
                <c:v>95</c:v>
              </c:pt>
              <c:pt idx="76">
                <c:v>96</c:v>
              </c:pt>
              <c:pt idx="77">
                <c:v>97</c:v>
              </c:pt>
              <c:pt idx="78">
                <c:v>98</c:v>
              </c:pt>
              <c:pt idx="79">
                <c:v>99</c:v>
              </c:pt>
              <c:pt idx="80">
                <c:v>100</c:v>
              </c:pt>
              <c:pt idx="81">
                <c:v>101</c:v>
              </c:pt>
              <c:pt idx="82">
                <c:v>102</c:v>
              </c:pt>
              <c:pt idx="83">
                <c:v>103</c:v>
              </c:pt>
              <c:pt idx="84">
                <c:v>104</c:v>
              </c:pt>
              <c:pt idx="85">
                <c:v>105</c:v>
              </c:pt>
              <c:pt idx="86">
                <c:v>106</c:v>
              </c:pt>
              <c:pt idx="87">
                <c:v>107</c:v>
              </c:pt>
              <c:pt idx="88">
                <c:v>108</c:v>
              </c:pt>
              <c:pt idx="89">
                <c:v>109</c:v>
              </c:pt>
              <c:pt idx="90">
                <c:v>110</c:v>
              </c:pt>
              <c:pt idx="91">
                <c:v>111</c:v>
              </c:pt>
              <c:pt idx="92">
                <c:v>112</c:v>
              </c:pt>
              <c:pt idx="93">
                <c:v>113</c:v>
              </c:pt>
              <c:pt idx="94">
                <c:v>114</c:v>
              </c:pt>
              <c:pt idx="95">
                <c:v>115</c:v>
              </c:pt>
              <c:pt idx="96">
                <c:v>116</c:v>
              </c:pt>
              <c:pt idx="97">
                <c:v>117</c:v>
              </c:pt>
              <c:pt idx="98">
                <c:v>118</c:v>
              </c:pt>
              <c:pt idx="99">
                <c:v>119</c:v>
              </c:pt>
              <c:pt idx="100">
                <c:v>120</c:v>
              </c:pt>
              <c:pt idx="101">
                <c:v>121</c:v>
              </c:pt>
              <c:pt idx="102">
                <c:v>122</c:v>
              </c:pt>
              <c:pt idx="103">
                <c:v>123</c:v>
              </c:pt>
              <c:pt idx="104">
                <c:v>124</c:v>
              </c:pt>
              <c:pt idx="105">
                <c:v>125</c:v>
              </c:pt>
              <c:pt idx="106">
                <c:v>126</c:v>
              </c:pt>
              <c:pt idx="107">
                <c:v>127</c:v>
              </c:pt>
              <c:pt idx="108">
                <c:v>128</c:v>
              </c:pt>
              <c:pt idx="109">
                <c:v>129</c:v>
              </c:pt>
              <c:pt idx="110">
                <c:v>130</c:v>
              </c:pt>
              <c:pt idx="111">
                <c:v>131</c:v>
              </c:pt>
              <c:pt idx="112">
                <c:v>132</c:v>
              </c:pt>
              <c:pt idx="113">
                <c:v>133</c:v>
              </c:pt>
              <c:pt idx="114">
                <c:v>134</c:v>
              </c:pt>
              <c:pt idx="115">
                <c:v>135</c:v>
              </c:pt>
              <c:pt idx="116">
                <c:v>136</c:v>
              </c:pt>
              <c:pt idx="117">
                <c:v>137</c:v>
              </c:pt>
              <c:pt idx="118">
                <c:v>138</c:v>
              </c:pt>
              <c:pt idx="119">
                <c:v>139</c:v>
              </c:pt>
              <c:pt idx="120">
                <c:v>140</c:v>
              </c:pt>
              <c:pt idx="121">
                <c:v>141</c:v>
              </c:pt>
              <c:pt idx="122">
                <c:v>142</c:v>
              </c:pt>
              <c:pt idx="123">
                <c:v>143</c:v>
              </c:pt>
              <c:pt idx="124">
                <c:v>144</c:v>
              </c:pt>
              <c:pt idx="125">
                <c:v>145</c:v>
              </c:pt>
              <c:pt idx="126">
                <c:v>146</c:v>
              </c:pt>
              <c:pt idx="127">
                <c:v>147</c:v>
              </c:pt>
              <c:pt idx="128">
                <c:v>148</c:v>
              </c:pt>
              <c:pt idx="129">
                <c:v>149</c:v>
              </c:pt>
              <c:pt idx="130">
                <c:v>150</c:v>
              </c:pt>
              <c:pt idx="131">
                <c:v>151</c:v>
              </c:pt>
              <c:pt idx="132">
                <c:v>152</c:v>
              </c:pt>
              <c:pt idx="133">
                <c:v>153</c:v>
              </c:pt>
              <c:pt idx="134">
                <c:v>154</c:v>
              </c:pt>
              <c:pt idx="135">
                <c:v>155</c:v>
              </c:pt>
              <c:pt idx="136">
                <c:v>156</c:v>
              </c:pt>
              <c:pt idx="137">
                <c:v>157</c:v>
              </c:pt>
              <c:pt idx="138">
                <c:v>158</c:v>
              </c:pt>
              <c:pt idx="139">
                <c:v>159</c:v>
              </c:pt>
              <c:pt idx="140">
                <c:v>160</c:v>
              </c:pt>
              <c:pt idx="141">
                <c:v>161</c:v>
              </c:pt>
              <c:pt idx="142">
                <c:v>162</c:v>
              </c:pt>
              <c:pt idx="143">
                <c:v>163</c:v>
              </c:pt>
              <c:pt idx="144">
                <c:v>164</c:v>
              </c:pt>
              <c:pt idx="145">
                <c:v>165</c:v>
              </c:pt>
              <c:pt idx="146">
                <c:v>166</c:v>
              </c:pt>
              <c:pt idx="147">
                <c:v>167</c:v>
              </c:pt>
              <c:pt idx="148">
                <c:v>168</c:v>
              </c:pt>
              <c:pt idx="149">
                <c:v>169</c:v>
              </c:pt>
              <c:pt idx="150">
                <c:v>170</c:v>
              </c:pt>
              <c:pt idx="151">
                <c:v>171</c:v>
              </c:pt>
              <c:pt idx="152">
                <c:v>172</c:v>
              </c:pt>
              <c:pt idx="153">
                <c:v>173</c:v>
              </c:pt>
              <c:pt idx="154">
                <c:v>174</c:v>
              </c:pt>
              <c:pt idx="155">
                <c:v>175</c:v>
              </c:pt>
              <c:pt idx="156">
                <c:v>176</c:v>
              </c:pt>
              <c:pt idx="157">
                <c:v>177</c:v>
              </c:pt>
              <c:pt idx="158">
                <c:v>178</c:v>
              </c:pt>
              <c:pt idx="159">
                <c:v>179</c:v>
              </c:pt>
              <c:pt idx="160">
                <c:v>180</c:v>
              </c:pt>
            </c:numLit>
          </c:cat>
          <c:val>
            <c:numLit>
              <c:formatCode>General</c:formatCode>
              <c:ptCount val="16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3.7319002836244212E-5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3.7319002836244212E-5</c:v>
              </c:pt>
              <c:pt idx="28">
                <c:v>3.7319002836244212E-5</c:v>
              </c:pt>
              <c:pt idx="29">
                <c:v>7.4638005672488425E-5</c:v>
              </c:pt>
              <c:pt idx="30">
                <c:v>1.1195700850873264E-4</c:v>
              </c:pt>
              <c:pt idx="31">
                <c:v>7.4638005672488425E-5</c:v>
              </c:pt>
              <c:pt idx="32">
                <c:v>2.2391401701746529E-4</c:v>
              </c:pt>
              <c:pt idx="33">
                <c:v>2.2391401701746529E-4</c:v>
              </c:pt>
              <c:pt idx="34">
                <c:v>3.7319002836244214E-4</c:v>
              </c:pt>
              <c:pt idx="35">
                <c:v>4.1050903119868636E-4</c:v>
              </c:pt>
              <c:pt idx="36">
                <c:v>5.971040453799074E-4</c:v>
              </c:pt>
              <c:pt idx="37">
                <c:v>7.4638005672488428E-4</c:v>
              </c:pt>
              <c:pt idx="38">
                <c:v>4.851470368711748E-4</c:v>
              </c:pt>
              <c:pt idx="39">
                <c:v>7.0906105388864006E-4</c:v>
              </c:pt>
              <c:pt idx="40">
                <c:v>9.3297507090610537E-4</c:v>
              </c:pt>
              <c:pt idx="41">
                <c:v>9.7029407374234959E-4</c:v>
              </c:pt>
              <c:pt idx="42">
                <c:v>8.5833706523361693E-4</c:v>
              </c:pt>
              <c:pt idx="43">
                <c:v>6.7174205105239584E-4</c:v>
              </c:pt>
              <c:pt idx="44">
                <c:v>8.9565606806986115E-4</c:v>
              </c:pt>
              <c:pt idx="45">
                <c:v>5.971040453799074E-4</c:v>
              </c:pt>
              <c:pt idx="46">
                <c:v>8.2101806239737272E-4</c:v>
              </c:pt>
              <c:pt idx="47">
                <c:v>5.2246603970741907E-4</c:v>
              </c:pt>
              <c:pt idx="48">
                <c:v>3.7319002836244214E-4</c:v>
              </c:pt>
              <c:pt idx="49">
                <c:v>2.2391401701746529E-4</c:v>
              </c:pt>
              <c:pt idx="50">
                <c:v>2.985520226899537E-4</c:v>
              </c:pt>
              <c:pt idx="51">
                <c:v>1.4927601134497685E-4</c:v>
              </c:pt>
              <c:pt idx="52">
                <c:v>1.8659501418122107E-4</c:v>
              </c:pt>
              <c:pt idx="53">
                <c:v>1.8659501418122107E-4</c:v>
              </c:pt>
              <c:pt idx="54">
                <c:v>7.4638005672488425E-5</c:v>
              </c:pt>
              <c:pt idx="55">
                <c:v>3.7319002836244212E-5</c:v>
              </c:pt>
              <c:pt idx="56">
                <c:v>1.4927601134497685E-4</c:v>
              </c:pt>
              <c:pt idx="57">
                <c:v>7.4638005672488425E-5</c:v>
              </c:pt>
              <c:pt idx="58">
                <c:v>3.7319002836244212E-5</c:v>
              </c:pt>
              <c:pt idx="59">
                <c:v>3.7319002836244212E-5</c:v>
              </c:pt>
              <c:pt idx="60">
                <c:v>0</c:v>
              </c:pt>
              <c:pt idx="61">
                <c:v>7.4638005672488425E-5</c:v>
              </c:pt>
              <c:pt idx="62">
                <c:v>3.7319002836244212E-5</c:v>
              </c:pt>
              <c:pt idx="63">
                <c:v>0</c:v>
              </c:pt>
              <c:pt idx="64">
                <c:v>0</c:v>
              </c:pt>
              <c:pt idx="65">
                <c:v>3.7319002836244212E-5</c:v>
              </c:pt>
              <c:pt idx="66">
                <c:v>0</c:v>
              </c:pt>
              <c:pt idx="67">
                <c:v>3.7319002836244212E-5</c:v>
              </c:pt>
              <c:pt idx="68">
                <c:v>0</c:v>
              </c:pt>
              <c:pt idx="69">
                <c:v>3.7319002836244212E-5</c:v>
              </c:pt>
              <c:pt idx="70">
                <c:v>0</c:v>
              </c:pt>
              <c:pt idx="71">
                <c:v>3.7319002836244212E-5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3.7319002836244212E-5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3.7319002836244212E-5</c:v>
              </c:pt>
              <c:pt idx="90">
                <c:v>0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681-43DD-901C-3B844C3C706A}"/>
            </c:ext>
          </c:extLst>
        </c:ser>
        <c:ser>
          <c:idx val="2"/>
          <c:order val="2"/>
          <c:tx>
            <c:v>Biphasic Dense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61"/>
              <c:pt idx="0">
                <c:v>20</c:v>
              </c:pt>
              <c:pt idx="1">
                <c:v>21</c:v>
              </c:pt>
              <c:pt idx="2">
                <c:v>22</c:v>
              </c:pt>
              <c:pt idx="3">
                <c:v>23</c:v>
              </c:pt>
              <c:pt idx="4">
                <c:v>24</c:v>
              </c:pt>
              <c:pt idx="5">
                <c:v>25</c:v>
              </c:pt>
              <c:pt idx="6">
                <c:v>26</c:v>
              </c:pt>
              <c:pt idx="7">
                <c:v>27</c:v>
              </c:pt>
              <c:pt idx="8">
                <c:v>28</c:v>
              </c:pt>
              <c:pt idx="9">
                <c:v>29</c:v>
              </c:pt>
              <c:pt idx="10">
                <c:v>30</c:v>
              </c:pt>
              <c:pt idx="11">
                <c:v>31</c:v>
              </c:pt>
              <c:pt idx="12">
                <c:v>32</c:v>
              </c:pt>
              <c:pt idx="13">
                <c:v>33</c:v>
              </c:pt>
              <c:pt idx="14">
                <c:v>34</c:v>
              </c:pt>
              <c:pt idx="15">
                <c:v>35</c:v>
              </c:pt>
              <c:pt idx="16">
                <c:v>36</c:v>
              </c:pt>
              <c:pt idx="17">
                <c:v>37</c:v>
              </c:pt>
              <c:pt idx="18">
                <c:v>38</c:v>
              </c:pt>
              <c:pt idx="19">
                <c:v>39</c:v>
              </c:pt>
              <c:pt idx="20">
                <c:v>40</c:v>
              </c:pt>
              <c:pt idx="21">
                <c:v>41</c:v>
              </c:pt>
              <c:pt idx="22">
                <c:v>42</c:v>
              </c:pt>
              <c:pt idx="23">
                <c:v>43</c:v>
              </c:pt>
              <c:pt idx="24">
                <c:v>44</c:v>
              </c:pt>
              <c:pt idx="25">
                <c:v>45</c:v>
              </c:pt>
              <c:pt idx="26">
                <c:v>46</c:v>
              </c:pt>
              <c:pt idx="27">
                <c:v>47</c:v>
              </c:pt>
              <c:pt idx="28">
                <c:v>48</c:v>
              </c:pt>
              <c:pt idx="29">
                <c:v>49</c:v>
              </c:pt>
              <c:pt idx="30">
                <c:v>50</c:v>
              </c:pt>
              <c:pt idx="31">
                <c:v>51</c:v>
              </c:pt>
              <c:pt idx="32">
                <c:v>52</c:v>
              </c:pt>
              <c:pt idx="33">
                <c:v>53</c:v>
              </c:pt>
              <c:pt idx="34">
                <c:v>54</c:v>
              </c:pt>
              <c:pt idx="35">
                <c:v>55</c:v>
              </c:pt>
              <c:pt idx="36">
                <c:v>56</c:v>
              </c:pt>
              <c:pt idx="37">
                <c:v>57</c:v>
              </c:pt>
              <c:pt idx="38">
                <c:v>58</c:v>
              </c:pt>
              <c:pt idx="39">
                <c:v>59</c:v>
              </c:pt>
              <c:pt idx="40">
                <c:v>60</c:v>
              </c:pt>
              <c:pt idx="41">
                <c:v>61</c:v>
              </c:pt>
              <c:pt idx="42">
                <c:v>62</c:v>
              </c:pt>
              <c:pt idx="43">
                <c:v>63</c:v>
              </c:pt>
              <c:pt idx="44">
                <c:v>64</c:v>
              </c:pt>
              <c:pt idx="45">
                <c:v>65</c:v>
              </c:pt>
              <c:pt idx="46">
                <c:v>66</c:v>
              </c:pt>
              <c:pt idx="47">
                <c:v>67</c:v>
              </c:pt>
              <c:pt idx="48">
                <c:v>68</c:v>
              </c:pt>
              <c:pt idx="49">
                <c:v>69</c:v>
              </c:pt>
              <c:pt idx="50">
                <c:v>70</c:v>
              </c:pt>
              <c:pt idx="51">
                <c:v>71</c:v>
              </c:pt>
              <c:pt idx="52">
                <c:v>72</c:v>
              </c:pt>
              <c:pt idx="53">
                <c:v>73</c:v>
              </c:pt>
              <c:pt idx="54">
                <c:v>74</c:v>
              </c:pt>
              <c:pt idx="55">
                <c:v>75</c:v>
              </c:pt>
              <c:pt idx="56">
                <c:v>76</c:v>
              </c:pt>
              <c:pt idx="57">
                <c:v>77</c:v>
              </c:pt>
              <c:pt idx="58">
                <c:v>78</c:v>
              </c:pt>
              <c:pt idx="59">
                <c:v>79</c:v>
              </c:pt>
              <c:pt idx="60">
                <c:v>80</c:v>
              </c:pt>
              <c:pt idx="61">
                <c:v>81</c:v>
              </c:pt>
              <c:pt idx="62">
                <c:v>82</c:v>
              </c:pt>
              <c:pt idx="63">
                <c:v>83</c:v>
              </c:pt>
              <c:pt idx="64">
                <c:v>84</c:v>
              </c:pt>
              <c:pt idx="65">
                <c:v>85</c:v>
              </c:pt>
              <c:pt idx="66">
                <c:v>86</c:v>
              </c:pt>
              <c:pt idx="67">
                <c:v>87</c:v>
              </c:pt>
              <c:pt idx="68">
                <c:v>88</c:v>
              </c:pt>
              <c:pt idx="69">
                <c:v>89</c:v>
              </c:pt>
              <c:pt idx="70">
                <c:v>90</c:v>
              </c:pt>
              <c:pt idx="71">
                <c:v>91</c:v>
              </c:pt>
              <c:pt idx="72">
                <c:v>92</c:v>
              </c:pt>
              <c:pt idx="73">
                <c:v>93</c:v>
              </c:pt>
              <c:pt idx="74">
                <c:v>94</c:v>
              </c:pt>
              <c:pt idx="75">
                <c:v>95</c:v>
              </c:pt>
              <c:pt idx="76">
                <c:v>96</c:v>
              </c:pt>
              <c:pt idx="77">
                <c:v>97</c:v>
              </c:pt>
              <c:pt idx="78">
                <c:v>98</c:v>
              </c:pt>
              <c:pt idx="79">
                <c:v>99</c:v>
              </c:pt>
              <c:pt idx="80">
                <c:v>100</c:v>
              </c:pt>
              <c:pt idx="81">
                <c:v>101</c:v>
              </c:pt>
              <c:pt idx="82">
                <c:v>102</c:v>
              </c:pt>
              <c:pt idx="83">
                <c:v>103</c:v>
              </c:pt>
              <c:pt idx="84">
                <c:v>104</c:v>
              </c:pt>
              <c:pt idx="85">
                <c:v>105</c:v>
              </c:pt>
              <c:pt idx="86">
                <c:v>106</c:v>
              </c:pt>
              <c:pt idx="87">
                <c:v>107</c:v>
              </c:pt>
              <c:pt idx="88">
                <c:v>108</c:v>
              </c:pt>
              <c:pt idx="89">
                <c:v>109</c:v>
              </c:pt>
              <c:pt idx="90">
                <c:v>110</c:v>
              </c:pt>
              <c:pt idx="91">
                <c:v>111</c:v>
              </c:pt>
              <c:pt idx="92">
                <c:v>112</c:v>
              </c:pt>
              <c:pt idx="93">
                <c:v>113</c:v>
              </c:pt>
              <c:pt idx="94">
                <c:v>114</c:v>
              </c:pt>
              <c:pt idx="95">
                <c:v>115</c:v>
              </c:pt>
              <c:pt idx="96">
                <c:v>116</c:v>
              </c:pt>
              <c:pt idx="97">
                <c:v>117</c:v>
              </c:pt>
              <c:pt idx="98">
                <c:v>118</c:v>
              </c:pt>
              <c:pt idx="99">
                <c:v>119</c:v>
              </c:pt>
              <c:pt idx="100">
                <c:v>120</c:v>
              </c:pt>
              <c:pt idx="101">
                <c:v>121</c:v>
              </c:pt>
              <c:pt idx="102">
                <c:v>122</c:v>
              </c:pt>
              <c:pt idx="103">
                <c:v>123</c:v>
              </c:pt>
              <c:pt idx="104">
                <c:v>124</c:v>
              </c:pt>
              <c:pt idx="105">
                <c:v>125</c:v>
              </c:pt>
              <c:pt idx="106">
                <c:v>126</c:v>
              </c:pt>
              <c:pt idx="107">
                <c:v>127</c:v>
              </c:pt>
              <c:pt idx="108">
                <c:v>128</c:v>
              </c:pt>
              <c:pt idx="109">
                <c:v>129</c:v>
              </c:pt>
              <c:pt idx="110">
                <c:v>130</c:v>
              </c:pt>
              <c:pt idx="111">
                <c:v>131</c:v>
              </c:pt>
              <c:pt idx="112">
                <c:v>132</c:v>
              </c:pt>
              <c:pt idx="113">
                <c:v>133</c:v>
              </c:pt>
              <c:pt idx="114">
                <c:v>134</c:v>
              </c:pt>
              <c:pt idx="115">
                <c:v>135</c:v>
              </c:pt>
              <c:pt idx="116">
                <c:v>136</c:v>
              </c:pt>
              <c:pt idx="117">
                <c:v>137</c:v>
              </c:pt>
              <c:pt idx="118">
                <c:v>138</c:v>
              </c:pt>
              <c:pt idx="119">
                <c:v>139</c:v>
              </c:pt>
              <c:pt idx="120">
                <c:v>140</c:v>
              </c:pt>
              <c:pt idx="121">
                <c:v>141</c:v>
              </c:pt>
              <c:pt idx="122">
                <c:v>142</c:v>
              </c:pt>
              <c:pt idx="123">
                <c:v>143</c:v>
              </c:pt>
              <c:pt idx="124">
                <c:v>144</c:v>
              </c:pt>
              <c:pt idx="125">
                <c:v>145</c:v>
              </c:pt>
              <c:pt idx="126">
                <c:v>146</c:v>
              </c:pt>
              <c:pt idx="127">
                <c:v>147</c:v>
              </c:pt>
              <c:pt idx="128">
                <c:v>148</c:v>
              </c:pt>
              <c:pt idx="129">
                <c:v>149</c:v>
              </c:pt>
              <c:pt idx="130">
                <c:v>150</c:v>
              </c:pt>
              <c:pt idx="131">
                <c:v>151</c:v>
              </c:pt>
              <c:pt idx="132">
                <c:v>152</c:v>
              </c:pt>
              <c:pt idx="133">
                <c:v>153</c:v>
              </c:pt>
              <c:pt idx="134">
                <c:v>154</c:v>
              </c:pt>
              <c:pt idx="135">
                <c:v>155</c:v>
              </c:pt>
              <c:pt idx="136">
                <c:v>156</c:v>
              </c:pt>
              <c:pt idx="137">
                <c:v>157</c:v>
              </c:pt>
              <c:pt idx="138">
                <c:v>158</c:v>
              </c:pt>
              <c:pt idx="139">
                <c:v>159</c:v>
              </c:pt>
              <c:pt idx="140">
                <c:v>160</c:v>
              </c:pt>
              <c:pt idx="141">
                <c:v>161</c:v>
              </c:pt>
              <c:pt idx="142">
                <c:v>162</c:v>
              </c:pt>
              <c:pt idx="143">
                <c:v>163</c:v>
              </c:pt>
              <c:pt idx="144">
                <c:v>164</c:v>
              </c:pt>
              <c:pt idx="145">
                <c:v>165</c:v>
              </c:pt>
              <c:pt idx="146">
                <c:v>166</c:v>
              </c:pt>
              <c:pt idx="147">
                <c:v>167</c:v>
              </c:pt>
              <c:pt idx="148">
                <c:v>168</c:v>
              </c:pt>
              <c:pt idx="149">
                <c:v>169</c:v>
              </c:pt>
              <c:pt idx="150">
                <c:v>170</c:v>
              </c:pt>
              <c:pt idx="151">
                <c:v>171</c:v>
              </c:pt>
              <c:pt idx="152">
                <c:v>172</c:v>
              </c:pt>
              <c:pt idx="153">
                <c:v>173</c:v>
              </c:pt>
              <c:pt idx="154">
                <c:v>174</c:v>
              </c:pt>
              <c:pt idx="155">
                <c:v>175</c:v>
              </c:pt>
              <c:pt idx="156">
                <c:v>176</c:v>
              </c:pt>
              <c:pt idx="157">
                <c:v>177</c:v>
              </c:pt>
              <c:pt idx="158">
                <c:v>178</c:v>
              </c:pt>
              <c:pt idx="159">
                <c:v>179</c:v>
              </c:pt>
              <c:pt idx="160">
                <c:v>180</c:v>
              </c:pt>
            </c:numLit>
          </c:cat>
          <c:val>
            <c:numLit>
              <c:formatCode>General</c:formatCode>
              <c:ptCount val="16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3.7319002836244212E-5</c:v>
              </c:pt>
              <c:pt idx="20">
                <c:v>0</c:v>
              </c:pt>
              <c:pt idx="21">
                <c:v>3.7319002836244212E-5</c:v>
              </c:pt>
              <c:pt idx="22">
                <c:v>3.7319002836244212E-5</c:v>
              </c:pt>
              <c:pt idx="23">
                <c:v>1.8659501418122107E-4</c:v>
              </c:pt>
              <c:pt idx="24">
                <c:v>1.8659501418122107E-4</c:v>
              </c:pt>
              <c:pt idx="25">
                <c:v>3.7319002836244212E-5</c:v>
              </c:pt>
              <c:pt idx="26">
                <c:v>2.6123301985370953E-4</c:v>
              </c:pt>
              <c:pt idx="27">
                <c:v>5.971040453799074E-4</c:v>
              </c:pt>
              <c:pt idx="28">
                <c:v>6.7174205105239584E-4</c:v>
              </c:pt>
              <c:pt idx="29">
                <c:v>7.836990595611285E-4</c:v>
              </c:pt>
              <c:pt idx="30">
                <c:v>1.4181221077772801E-3</c:v>
              </c:pt>
              <c:pt idx="31">
                <c:v>2.0152261531571876E-3</c:v>
              </c:pt>
              <c:pt idx="32">
                <c:v>2.8362442155545602E-3</c:v>
              </c:pt>
              <c:pt idx="33">
                <c:v>2.5003731900283626E-3</c:v>
              </c:pt>
              <c:pt idx="34">
                <c:v>4.7768323630392592E-3</c:v>
              </c:pt>
              <c:pt idx="35">
                <c:v>6.1576354679802959E-3</c:v>
              </c:pt>
              <c:pt idx="36">
                <c:v>6.1949544708165402E-3</c:v>
              </c:pt>
              <c:pt idx="37">
                <c:v>8.3594566353187051E-3</c:v>
              </c:pt>
              <c:pt idx="38">
                <c:v>9.1804746977160769E-3</c:v>
              </c:pt>
              <c:pt idx="39">
                <c:v>1.1344976862218241E-2</c:v>
              </c:pt>
              <c:pt idx="40">
                <c:v>1.1270338856545752E-2</c:v>
              </c:pt>
              <c:pt idx="41">
                <c:v>1.3882669055082848E-2</c:v>
              </c:pt>
              <c:pt idx="42">
                <c:v>1.2875055978504255E-2</c:v>
              </c:pt>
              <c:pt idx="43">
                <c:v>1.4479773100462756E-2</c:v>
              </c:pt>
              <c:pt idx="44">
                <c:v>1.3210927004030452E-2</c:v>
              </c:pt>
              <c:pt idx="45">
                <c:v>1.4367816091954023E-2</c:v>
              </c:pt>
              <c:pt idx="46">
                <c:v>1.4927601134497686E-2</c:v>
              </c:pt>
              <c:pt idx="47">
                <c:v>1.3733393043737871E-2</c:v>
              </c:pt>
              <c:pt idx="48">
                <c:v>1.2987012987012988E-2</c:v>
              </c:pt>
              <c:pt idx="49">
                <c:v>1.2912374981340499E-2</c:v>
              </c:pt>
              <c:pt idx="50">
                <c:v>1.186744290192566E-2</c:v>
              </c:pt>
              <c:pt idx="51">
                <c:v>1.1494252873563218E-2</c:v>
              </c:pt>
              <c:pt idx="52">
                <c:v>1.0710553814002089E-2</c:v>
              </c:pt>
              <c:pt idx="53">
                <c:v>8.0982236154649948E-3</c:v>
              </c:pt>
              <c:pt idx="54">
                <c:v>7.0906105388864006E-3</c:v>
              </c:pt>
              <c:pt idx="55">
                <c:v>6.3069114793252723E-3</c:v>
              </c:pt>
              <c:pt idx="56">
                <c:v>5.075384385729213E-3</c:v>
              </c:pt>
              <c:pt idx="57">
                <c:v>4.2916853261680847E-3</c:v>
              </c:pt>
              <c:pt idx="58">
                <c:v>3.5453052694432003E-3</c:v>
              </c:pt>
              <c:pt idx="59">
                <c:v>3.3213912524257352E-3</c:v>
              </c:pt>
              <c:pt idx="60">
                <c:v>2.4630541871921183E-3</c:v>
              </c:pt>
              <c:pt idx="61">
                <c:v>2.4630541871921183E-3</c:v>
              </c:pt>
              <c:pt idx="62">
                <c:v>2.3137781758471414E-3</c:v>
              </c:pt>
              <c:pt idx="63">
                <c:v>2.2018211673384088E-3</c:v>
              </c:pt>
              <c:pt idx="64">
                <c:v>2.0152261531571876E-3</c:v>
              </c:pt>
              <c:pt idx="65">
                <c:v>1.3061650992685476E-3</c:v>
              </c:pt>
              <c:pt idx="66">
                <c:v>1.4927601134497686E-3</c:v>
              </c:pt>
              <c:pt idx="67">
                <c:v>1.2315270935960591E-3</c:v>
              </c:pt>
              <c:pt idx="68">
                <c:v>1.0822510822510823E-3</c:v>
              </c:pt>
              <c:pt idx="69">
                <c:v>1.1568890879235707E-3</c:v>
              </c:pt>
              <c:pt idx="70">
                <c:v>9.7029407374234959E-4</c:v>
              </c:pt>
              <c:pt idx="71">
                <c:v>5.971040453799074E-4</c:v>
              </c:pt>
              <c:pt idx="72">
                <c:v>7.0906105388864006E-4</c:v>
              </c:pt>
              <c:pt idx="73">
                <c:v>8.5833706523361693E-4</c:v>
              </c:pt>
              <c:pt idx="74">
                <c:v>5.2246603970741907E-4</c:v>
              </c:pt>
              <c:pt idx="75">
                <c:v>5.2246603970741907E-4</c:v>
              </c:pt>
              <c:pt idx="76">
                <c:v>3.3587102552619792E-4</c:v>
              </c:pt>
              <c:pt idx="77">
                <c:v>4.1050903119868636E-4</c:v>
              </c:pt>
              <c:pt idx="78">
                <c:v>4.1050903119868636E-4</c:v>
              </c:pt>
              <c:pt idx="79">
                <c:v>1.4927601134497685E-4</c:v>
              </c:pt>
              <c:pt idx="80">
                <c:v>2.2391401701746529E-4</c:v>
              </c:pt>
              <c:pt idx="81">
                <c:v>3.3587102552619792E-4</c:v>
              </c:pt>
              <c:pt idx="82">
                <c:v>1.4927601134497685E-4</c:v>
              </c:pt>
              <c:pt idx="83">
                <c:v>1.4927601134497685E-4</c:v>
              </c:pt>
              <c:pt idx="84">
                <c:v>3.7319002836244212E-5</c:v>
              </c:pt>
              <c:pt idx="85">
                <c:v>7.4638005672488425E-5</c:v>
              </c:pt>
              <c:pt idx="86">
                <c:v>1.1195700850873264E-4</c:v>
              </c:pt>
              <c:pt idx="87">
                <c:v>1.8659501418122107E-4</c:v>
              </c:pt>
              <c:pt idx="88">
                <c:v>3.7319002836244212E-5</c:v>
              </c:pt>
              <c:pt idx="89">
                <c:v>1.4927601134497685E-4</c:v>
              </c:pt>
              <c:pt idx="90">
                <c:v>7.4638005672488425E-5</c:v>
              </c:pt>
              <c:pt idx="91">
                <c:v>1.1195700850873264E-4</c:v>
              </c:pt>
              <c:pt idx="92">
                <c:v>7.4638005672488425E-5</c:v>
              </c:pt>
              <c:pt idx="93">
                <c:v>3.7319002836244212E-5</c:v>
              </c:pt>
              <c:pt idx="94">
                <c:v>7.4638005672488425E-5</c:v>
              </c:pt>
              <c:pt idx="95">
                <c:v>0</c:v>
              </c:pt>
              <c:pt idx="96">
                <c:v>0</c:v>
              </c:pt>
              <c:pt idx="97">
                <c:v>7.4638005672488425E-5</c:v>
              </c:pt>
              <c:pt idx="98">
                <c:v>3.7319002836244212E-5</c:v>
              </c:pt>
              <c:pt idx="99">
                <c:v>7.4638005672488425E-5</c:v>
              </c:pt>
              <c:pt idx="100">
                <c:v>3.7319002836244212E-5</c:v>
              </c:pt>
              <c:pt idx="101">
                <c:v>0</c:v>
              </c:pt>
              <c:pt idx="102">
                <c:v>3.7319002836244212E-5</c:v>
              </c:pt>
              <c:pt idx="103">
                <c:v>3.7319002836244212E-5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3.7319002836244212E-5</c:v>
              </c:pt>
              <c:pt idx="108">
                <c:v>0</c:v>
              </c:pt>
              <c:pt idx="109">
                <c:v>0</c:v>
              </c:pt>
              <c:pt idx="110">
                <c:v>0</c:v>
              </c:pt>
              <c:pt idx="111">
                <c:v>0</c:v>
              </c:pt>
              <c:pt idx="112">
                <c:v>3.7319002836244212E-5</c:v>
              </c:pt>
              <c:pt idx="113">
                <c:v>0</c:v>
              </c:pt>
              <c:pt idx="114">
                <c:v>3.7319002836244212E-5</c:v>
              </c:pt>
              <c:pt idx="115">
                <c:v>0</c:v>
              </c:pt>
              <c:pt idx="116">
                <c:v>0</c:v>
              </c:pt>
              <c:pt idx="117">
                <c:v>3.7319002836244212E-5</c:v>
              </c:pt>
              <c:pt idx="118">
                <c:v>0</c:v>
              </c:pt>
              <c:pt idx="119">
                <c:v>0</c:v>
              </c:pt>
              <c:pt idx="120">
                <c:v>0</c:v>
              </c:pt>
              <c:pt idx="121">
                <c:v>3.7319002836244212E-5</c:v>
              </c:pt>
              <c:pt idx="122">
                <c:v>3.7319002836244212E-5</c:v>
              </c:pt>
              <c:pt idx="123">
                <c:v>0</c:v>
              </c:pt>
              <c:pt idx="124">
                <c:v>3.7319002836244212E-5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3.7319002836244212E-5</c:v>
              </c:pt>
              <c:pt idx="129">
                <c:v>0</c:v>
              </c:pt>
              <c:pt idx="130">
                <c:v>0</c:v>
              </c:pt>
              <c:pt idx="131">
                <c:v>3.7319002836244212E-5</c:v>
              </c:pt>
              <c:pt idx="132">
                <c:v>3.7319002836244212E-5</c:v>
              </c:pt>
              <c:pt idx="133">
                <c:v>3.7319002836244212E-5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3.7319002836244212E-5</c:v>
              </c:pt>
              <c:pt idx="139">
                <c:v>0</c:v>
              </c:pt>
              <c:pt idx="140">
                <c:v>0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3.7319002836244212E-5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3.7319002836244212E-5</c:v>
              </c:pt>
              <c:pt idx="159">
                <c:v>0</c:v>
              </c:pt>
              <c:pt idx="16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9681-43DD-901C-3B844C3C7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0344015"/>
        <c:axId val="450345455"/>
      </c:barChart>
      <c:catAx>
        <c:axId val="4503440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/>
                  <a:t>Particle size by Diameter (nm)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345455"/>
        <c:crosses val="autoZero"/>
        <c:auto val="1"/>
        <c:lblAlgn val="ctr"/>
        <c:lblOffset val="100"/>
        <c:tickLblSkip val="10"/>
        <c:noMultiLvlLbl val="0"/>
      </c:catAx>
      <c:valAx>
        <c:axId val="4503454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3440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% distribution Morphological</a:t>
            </a:r>
            <a:r>
              <a:rPr lang="de-DE" baseline="0"/>
              <a:t> Classes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406113464389012"/>
          <c:y val="0.15480247543297268"/>
          <c:w val="0.72197782675556677"/>
          <c:h val="0.7446585635908983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74-430E-BC9A-62238A1CDDFE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474-430E-BC9A-62238A1CDDFE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474-430E-BC9A-62238A1CDDFE}"/>
              </c:ext>
            </c:extLst>
          </c:dPt>
          <c:cat>
            <c:strLit>
              <c:ptCount val="3"/>
              <c:pt idx="0">
                <c:v>Solid Core</c:v>
              </c:pt>
              <c:pt idx="1">
                <c:v>Biphasic Split</c:v>
              </c:pt>
              <c:pt idx="2">
                <c:v>Biphasic Dense</c:v>
              </c:pt>
            </c:strLit>
          </c:cat>
          <c:val>
            <c:numRef>
              <c:f>Per_Sample_Statistics!$I$69:$I$71</c:f>
              <c:numCache>
                <c:formatCode>0.0%</c:formatCode>
                <c:ptCount val="3"/>
                <c:pt idx="0">
                  <c:v>0.95899999999999996</c:v>
                </c:pt>
                <c:pt idx="1">
                  <c:v>2.9000000000000001E-2</c:v>
                </c:pt>
                <c:pt idx="2">
                  <c:v>1.26E-2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74-430E-BC9A-62238A1CD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29547728"/>
        <c:axId val="142955012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Lit>
                    <c:ptCount val="3"/>
                    <c:pt idx="0">
                      <c:v>Solid Core</c:v>
                    </c:pt>
                    <c:pt idx="1">
                      <c:v>Biphasic Split</c:v>
                    </c:pt>
                    <c:pt idx="2">
                      <c:v>Biphasic Dense</c:v>
                    </c:pt>
                  </c:strLit>
                </c:cat>
                <c:val>
                  <c:numLit>
                    <c:formatCode>General</c:formatCode>
                    <c:ptCount val="3"/>
                  </c:numLit>
                </c:val>
                <c:extLst>
                  <c:ext xmlns:c16="http://schemas.microsoft.com/office/drawing/2014/chart" uri="{C3380CC4-5D6E-409C-BE32-E72D297353CC}">
                    <c16:uniqueId val="{00000007-E474-430E-BC9A-62238A1CDDFE}"/>
                  </c:ext>
                </c:extLst>
              </c15:ser>
            </c15:filteredBarSeries>
          </c:ext>
        </c:extLst>
      </c:barChart>
      <c:catAx>
        <c:axId val="142954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9550128"/>
        <c:crosses val="autoZero"/>
        <c:auto val="1"/>
        <c:lblAlgn val="ctr"/>
        <c:lblOffset val="100"/>
        <c:noMultiLvlLbl val="0"/>
      </c:catAx>
      <c:valAx>
        <c:axId val="14295501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954772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Graphics_Data!$X$170</c:f>
              <c:strCache>
                <c:ptCount val="1"/>
                <c:pt idx="0">
                  <c:v>Shape Ratio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Graphics_Data!$X$171:$X$230</c:f>
              <c:numCache>
                <c:formatCode>0%</c:formatCode>
                <c:ptCount val="60"/>
                <c:pt idx="0">
                  <c:v>0.99</c:v>
                </c:pt>
                <c:pt idx="1">
                  <c:v>0.98</c:v>
                </c:pt>
                <c:pt idx="2">
                  <c:v>0.97</c:v>
                </c:pt>
                <c:pt idx="3">
                  <c:v>0.96</c:v>
                </c:pt>
                <c:pt idx="4">
                  <c:v>0.95</c:v>
                </c:pt>
                <c:pt idx="5">
                  <c:v>0.94</c:v>
                </c:pt>
                <c:pt idx="6">
                  <c:v>0.92999999999999994</c:v>
                </c:pt>
                <c:pt idx="7">
                  <c:v>0.91999999999999993</c:v>
                </c:pt>
                <c:pt idx="8">
                  <c:v>0.90999999999999992</c:v>
                </c:pt>
                <c:pt idx="9">
                  <c:v>0.89999999999999991</c:v>
                </c:pt>
                <c:pt idx="10">
                  <c:v>0.8899999999999999</c:v>
                </c:pt>
                <c:pt idx="11">
                  <c:v>0.87999999999999989</c:v>
                </c:pt>
                <c:pt idx="12">
                  <c:v>0.86999999999999988</c:v>
                </c:pt>
                <c:pt idx="13">
                  <c:v>0.85999999999999988</c:v>
                </c:pt>
                <c:pt idx="14">
                  <c:v>0.84999999999999987</c:v>
                </c:pt>
                <c:pt idx="15">
                  <c:v>0.83999999999999986</c:v>
                </c:pt>
                <c:pt idx="16">
                  <c:v>0.82999999999999985</c:v>
                </c:pt>
                <c:pt idx="17">
                  <c:v>0.81999999999999984</c:v>
                </c:pt>
                <c:pt idx="18">
                  <c:v>0.80999999999999983</c:v>
                </c:pt>
                <c:pt idx="19">
                  <c:v>0.79999999999999982</c:v>
                </c:pt>
                <c:pt idx="20">
                  <c:v>0.78999999999999981</c:v>
                </c:pt>
                <c:pt idx="21">
                  <c:v>0.7799999999999998</c:v>
                </c:pt>
                <c:pt idx="22">
                  <c:v>0.7699999999999998</c:v>
                </c:pt>
                <c:pt idx="23">
                  <c:v>0.75999999999999979</c:v>
                </c:pt>
                <c:pt idx="24">
                  <c:v>0.74999999999999978</c:v>
                </c:pt>
                <c:pt idx="25">
                  <c:v>0.73999999999999977</c:v>
                </c:pt>
                <c:pt idx="26">
                  <c:v>0.72999999999999976</c:v>
                </c:pt>
                <c:pt idx="27">
                  <c:v>0.71999999999999975</c:v>
                </c:pt>
                <c:pt idx="28">
                  <c:v>0.70999999999999974</c:v>
                </c:pt>
                <c:pt idx="29">
                  <c:v>0.69999999999999973</c:v>
                </c:pt>
                <c:pt idx="30">
                  <c:v>0.68999999999999972</c:v>
                </c:pt>
                <c:pt idx="31">
                  <c:v>0.67999999999999972</c:v>
                </c:pt>
                <c:pt idx="32">
                  <c:v>0.66999999999999971</c:v>
                </c:pt>
                <c:pt idx="33">
                  <c:v>0.6599999999999997</c:v>
                </c:pt>
                <c:pt idx="34">
                  <c:v>0.64999999999999969</c:v>
                </c:pt>
                <c:pt idx="35">
                  <c:v>0.63999999999999968</c:v>
                </c:pt>
                <c:pt idx="36">
                  <c:v>0.62999999999999967</c:v>
                </c:pt>
                <c:pt idx="37">
                  <c:v>0.61999999999999966</c:v>
                </c:pt>
                <c:pt idx="38">
                  <c:v>0.60999999999999965</c:v>
                </c:pt>
                <c:pt idx="39">
                  <c:v>0.59999999999999964</c:v>
                </c:pt>
                <c:pt idx="40">
                  <c:v>0.58999999999999964</c:v>
                </c:pt>
                <c:pt idx="41">
                  <c:v>0.57999999999999963</c:v>
                </c:pt>
                <c:pt idx="42">
                  <c:v>0.56999999999999962</c:v>
                </c:pt>
                <c:pt idx="43">
                  <c:v>0.55999999999999961</c:v>
                </c:pt>
                <c:pt idx="44">
                  <c:v>0.5499999999999996</c:v>
                </c:pt>
                <c:pt idx="45">
                  <c:v>0.53999999999999959</c:v>
                </c:pt>
                <c:pt idx="46">
                  <c:v>0.52999999999999958</c:v>
                </c:pt>
                <c:pt idx="47">
                  <c:v>0.51999999999999957</c:v>
                </c:pt>
                <c:pt idx="48">
                  <c:v>0.50999999999999956</c:v>
                </c:pt>
                <c:pt idx="49">
                  <c:v>0.49999999999999956</c:v>
                </c:pt>
                <c:pt idx="50">
                  <c:v>0.48999999999999955</c:v>
                </c:pt>
                <c:pt idx="51">
                  <c:v>0.47999999999999954</c:v>
                </c:pt>
                <c:pt idx="52">
                  <c:v>0.46999999999999953</c:v>
                </c:pt>
                <c:pt idx="53">
                  <c:v>0.45999999999999952</c:v>
                </c:pt>
                <c:pt idx="54">
                  <c:v>0.44999999999999951</c:v>
                </c:pt>
                <c:pt idx="55">
                  <c:v>0.4399999999999995</c:v>
                </c:pt>
                <c:pt idx="56">
                  <c:v>0.42999999999999949</c:v>
                </c:pt>
                <c:pt idx="57">
                  <c:v>0.41999999999999948</c:v>
                </c:pt>
                <c:pt idx="58">
                  <c:v>0.40999999999999948</c:v>
                </c:pt>
                <c:pt idx="59">
                  <c:v>0.39999999999999947</c:v>
                </c:pt>
              </c:numCache>
            </c:numRef>
          </c:cat>
          <c:val>
            <c:numRef>
              <c:f>Graphics_Data!$Y$171:$Y$230</c:f>
              <c:numCache>
                <c:formatCode>0%</c:formatCode>
                <c:ptCount val="60"/>
                <c:pt idx="0">
                  <c:v>5.9999999999999995E-4</c:v>
                </c:pt>
                <c:pt idx="1">
                  <c:v>5.9999999999999995E-4</c:v>
                </c:pt>
                <c:pt idx="2">
                  <c:v>5.1999999999999998E-3</c:v>
                </c:pt>
                <c:pt idx="3">
                  <c:v>1.5800000000000002E-2</c:v>
                </c:pt>
                <c:pt idx="4">
                  <c:v>4.7800000000000002E-2</c:v>
                </c:pt>
                <c:pt idx="5">
                  <c:v>0.1242</c:v>
                </c:pt>
                <c:pt idx="6">
                  <c:v>0.17519999999999999</c:v>
                </c:pt>
                <c:pt idx="7">
                  <c:v>0.20960000000000001</c:v>
                </c:pt>
                <c:pt idx="8">
                  <c:v>0.17680000000000001</c:v>
                </c:pt>
                <c:pt idx="9">
                  <c:v>0.1124</c:v>
                </c:pt>
                <c:pt idx="10">
                  <c:v>6.6000000000000003E-2</c:v>
                </c:pt>
                <c:pt idx="11">
                  <c:v>2.6200000000000001E-2</c:v>
                </c:pt>
                <c:pt idx="12">
                  <c:v>1.54E-2</c:v>
                </c:pt>
                <c:pt idx="13">
                  <c:v>8.0000000000000002E-3</c:v>
                </c:pt>
                <c:pt idx="14">
                  <c:v>3.8E-3</c:v>
                </c:pt>
                <c:pt idx="15">
                  <c:v>2.3999999999999998E-3</c:v>
                </c:pt>
                <c:pt idx="16">
                  <c:v>2E-3</c:v>
                </c:pt>
                <c:pt idx="17">
                  <c:v>2.2000000000000001E-3</c:v>
                </c:pt>
                <c:pt idx="18">
                  <c:v>1.1999999999999999E-3</c:v>
                </c:pt>
                <c:pt idx="19">
                  <c:v>5.9999999999999995E-4</c:v>
                </c:pt>
                <c:pt idx="20">
                  <c:v>0</c:v>
                </c:pt>
                <c:pt idx="21">
                  <c:v>5.9999999999999995E-4</c:v>
                </c:pt>
                <c:pt idx="22">
                  <c:v>2.0000000000000001E-4</c:v>
                </c:pt>
                <c:pt idx="23">
                  <c:v>2.0000000000000001E-4</c:v>
                </c:pt>
                <c:pt idx="24">
                  <c:v>0</c:v>
                </c:pt>
                <c:pt idx="25">
                  <c:v>2.0000000000000001E-4</c:v>
                </c:pt>
                <c:pt idx="26">
                  <c:v>4.0000000000000002E-4</c:v>
                </c:pt>
                <c:pt idx="27">
                  <c:v>0</c:v>
                </c:pt>
                <c:pt idx="28">
                  <c:v>8.0000000000000004E-4</c:v>
                </c:pt>
                <c:pt idx="29">
                  <c:v>2.0000000000000001E-4</c:v>
                </c:pt>
                <c:pt idx="30">
                  <c:v>2.0000000000000001E-4</c:v>
                </c:pt>
                <c:pt idx="31">
                  <c:v>2.0000000000000001E-4</c:v>
                </c:pt>
                <c:pt idx="32">
                  <c:v>0</c:v>
                </c:pt>
                <c:pt idx="33">
                  <c:v>2.0000000000000001E-4</c:v>
                </c:pt>
                <c:pt idx="34">
                  <c:v>0</c:v>
                </c:pt>
                <c:pt idx="35">
                  <c:v>0</c:v>
                </c:pt>
                <c:pt idx="36">
                  <c:v>2.0000000000000001E-4</c:v>
                </c:pt>
                <c:pt idx="37">
                  <c:v>2.0000000000000001E-4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2.0000000000000001E-4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2.0000000000000001E-4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65-4F3F-868C-3F45BCF56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3199744"/>
        <c:axId val="1723186304"/>
      </c:barChart>
      <c:catAx>
        <c:axId val="17231997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Shape Ratio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3186304"/>
        <c:crosses val="autoZero"/>
        <c:auto val="1"/>
        <c:lblAlgn val="ctr"/>
        <c:lblOffset val="100"/>
        <c:noMultiLvlLbl val="0"/>
      </c:catAx>
      <c:valAx>
        <c:axId val="17231863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3199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% population of morphology by size Area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Graphics_Data!$J$442:$J$460</c:f>
              <c:numCache>
                <c:formatCode>0</c:formatCode>
                <c:ptCount val="19"/>
                <c:pt idx="0">
                  <c:v>706.85834705770344</c:v>
                </c:pt>
                <c:pt idx="1">
                  <c:v>1256.6370614359173</c:v>
                </c:pt>
                <c:pt idx="2">
                  <c:v>1963.4954084936207</c:v>
                </c:pt>
                <c:pt idx="3">
                  <c:v>2827.4333882308138</c:v>
                </c:pt>
                <c:pt idx="4">
                  <c:v>3848.4510006474966</c:v>
                </c:pt>
                <c:pt idx="5">
                  <c:v>5026.5482457436692</c:v>
                </c:pt>
                <c:pt idx="6">
                  <c:v>6361.7251235193307</c:v>
                </c:pt>
                <c:pt idx="7">
                  <c:v>7853.981633974483</c:v>
                </c:pt>
                <c:pt idx="8">
                  <c:v>9503.317777109125</c:v>
                </c:pt>
                <c:pt idx="9">
                  <c:v>11309.733552923255</c:v>
                </c:pt>
                <c:pt idx="10">
                  <c:v>13273.228961416877</c:v>
                </c:pt>
                <c:pt idx="11">
                  <c:v>15393.804002589986</c:v>
                </c:pt>
                <c:pt idx="12">
                  <c:v>17671.458676442588</c:v>
                </c:pt>
                <c:pt idx="13">
                  <c:v>20106.192982974677</c:v>
                </c:pt>
                <c:pt idx="14">
                  <c:v>22698.006922186254</c:v>
                </c:pt>
                <c:pt idx="15">
                  <c:v>25446.900494077323</c:v>
                </c:pt>
                <c:pt idx="16">
                  <c:v>28352.873698647883</c:v>
                </c:pt>
                <c:pt idx="17">
                  <c:v>31415.926535897932</c:v>
                </c:pt>
                <c:pt idx="18">
                  <c:v>34636.059005827468</c:v>
                </c:pt>
              </c:numCache>
            </c:numRef>
          </c:cat>
          <c:val>
            <c:numRef>
              <c:f>Graphics_Data!$L$442:$L$460</c:f>
              <c:numCache>
                <c:formatCode>0%</c:formatCode>
                <c:ptCount val="19"/>
                <c:pt idx="0">
                  <c:v>0</c:v>
                </c:pt>
                <c:pt idx="1">
                  <c:v>0.98976982097186705</c:v>
                </c:pt>
                <c:pt idx="2">
                  <c:v>0.97994740302432615</c:v>
                </c:pt>
                <c:pt idx="3">
                  <c:v>0.92482517482517479</c:v>
                </c:pt>
                <c:pt idx="4">
                  <c:v>0.65030674846625769</c:v>
                </c:pt>
                <c:pt idx="5">
                  <c:v>0.41176470588235292</c:v>
                </c:pt>
                <c:pt idx="6">
                  <c:v>0.18181818181818182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93-42E5-97A7-A04411C02CF9}"/>
            </c:ext>
          </c:extLst>
        </c:ser>
        <c:ser>
          <c:idx val="1"/>
          <c:order val="1"/>
          <c:tx>
            <c:v>Biphasic Split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Graphics_Data!$J$442:$J$460</c:f>
              <c:numCache>
                <c:formatCode>0</c:formatCode>
                <c:ptCount val="19"/>
                <c:pt idx="0">
                  <c:v>706.85834705770344</c:v>
                </c:pt>
                <c:pt idx="1">
                  <c:v>1256.6370614359173</c:v>
                </c:pt>
                <c:pt idx="2">
                  <c:v>1963.4954084936207</c:v>
                </c:pt>
                <c:pt idx="3">
                  <c:v>2827.4333882308138</c:v>
                </c:pt>
                <c:pt idx="4">
                  <c:v>3848.4510006474966</c:v>
                </c:pt>
                <c:pt idx="5">
                  <c:v>5026.5482457436692</c:v>
                </c:pt>
                <c:pt idx="6">
                  <c:v>6361.7251235193307</c:v>
                </c:pt>
                <c:pt idx="7">
                  <c:v>7853.981633974483</c:v>
                </c:pt>
                <c:pt idx="8">
                  <c:v>9503.317777109125</c:v>
                </c:pt>
                <c:pt idx="9">
                  <c:v>11309.733552923255</c:v>
                </c:pt>
                <c:pt idx="10">
                  <c:v>13273.228961416877</c:v>
                </c:pt>
                <c:pt idx="11">
                  <c:v>15393.804002589986</c:v>
                </c:pt>
                <c:pt idx="12">
                  <c:v>17671.458676442588</c:v>
                </c:pt>
                <c:pt idx="13">
                  <c:v>20106.192982974677</c:v>
                </c:pt>
                <c:pt idx="14">
                  <c:v>22698.006922186254</c:v>
                </c:pt>
                <c:pt idx="15">
                  <c:v>25446.900494077323</c:v>
                </c:pt>
                <c:pt idx="16">
                  <c:v>28352.873698647883</c:v>
                </c:pt>
                <c:pt idx="17">
                  <c:v>31415.926535897932</c:v>
                </c:pt>
                <c:pt idx="18">
                  <c:v>34636.059005827468</c:v>
                </c:pt>
              </c:numCache>
            </c:numRef>
          </c:cat>
          <c:val>
            <c:numRef>
              <c:f>Graphics_Data!$M$442:$M$460</c:f>
              <c:numCache>
                <c:formatCode>0%</c:formatCode>
                <c:ptCount val="19"/>
                <c:pt idx="0">
                  <c:v>0</c:v>
                </c:pt>
                <c:pt idx="1">
                  <c:v>9.3776641091219103E-3</c:v>
                </c:pt>
                <c:pt idx="2">
                  <c:v>1.7094017094017096E-2</c:v>
                </c:pt>
                <c:pt idx="3">
                  <c:v>6.1188811188811192E-2</c:v>
                </c:pt>
                <c:pt idx="4">
                  <c:v>0.17177914110429449</c:v>
                </c:pt>
                <c:pt idx="5">
                  <c:v>0.29411764705882354</c:v>
                </c:pt>
                <c:pt idx="6">
                  <c:v>0.63636363636363635</c:v>
                </c:pt>
                <c:pt idx="7">
                  <c:v>0.25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93-42E5-97A7-A04411C02CF9}"/>
            </c:ext>
          </c:extLst>
        </c:ser>
        <c:ser>
          <c:idx val="2"/>
          <c:order val="2"/>
          <c:tx>
            <c:v>Biphasic Dense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Graphics_Data!$J$442:$J$460</c:f>
              <c:numCache>
                <c:formatCode>0</c:formatCode>
                <c:ptCount val="19"/>
                <c:pt idx="0">
                  <c:v>706.85834705770344</c:v>
                </c:pt>
                <c:pt idx="1">
                  <c:v>1256.6370614359173</c:v>
                </c:pt>
                <c:pt idx="2">
                  <c:v>1963.4954084936207</c:v>
                </c:pt>
                <c:pt idx="3">
                  <c:v>2827.4333882308138</c:v>
                </c:pt>
                <c:pt idx="4">
                  <c:v>3848.4510006474966</c:v>
                </c:pt>
                <c:pt idx="5">
                  <c:v>5026.5482457436692</c:v>
                </c:pt>
                <c:pt idx="6">
                  <c:v>6361.7251235193307</c:v>
                </c:pt>
                <c:pt idx="7">
                  <c:v>7853.981633974483</c:v>
                </c:pt>
                <c:pt idx="8">
                  <c:v>9503.317777109125</c:v>
                </c:pt>
                <c:pt idx="9">
                  <c:v>11309.733552923255</c:v>
                </c:pt>
                <c:pt idx="10">
                  <c:v>13273.228961416877</c:v>
                </c:pt>
                <c:pt idx="11">
                  <c:v>15393.804002589986</c:v>
                </c:pt>
                <c:pt idx="12">
                  <c:v>17671.458676442588</c:v>
                </c:pt>
                <c:pt idx="13">
                  <c:v>20106.192982974677</c:v>
                </c:pt>
                <c:pt idx="14">
                  <c:v>22698.006922186254</c:v>
                </c:pt>
                <c:pt idx="15">
                  <c:v>25446.900494077323</c:v>
                </c:pt>
                <c:pt idx="16">
                  <c:v>28352.873698647883</c:v>
                </c:pt>
                <c:pt idx="17">
                  <c:v>31415.926535897932</c:v>
                </c:pt>
                <c:pt idx="18">
                  <c:v>34636.059005827468</c:v>
                </c:pt>
              </c:numCache>
            </c:numRef>
          </c:cat>
          <c:val>
            <c:numRef>
              <c:f>Graphics_Data!$N$442:$N$460</c:f>
              <c:numCache>
                <c:formatCode>0%</c:formatCode>
                <c:ptCount val="19"/>
                <c:pt idx="0">
                  <c:v>0</c:v>
                </c:pt>
                <c:pt idx="1">
                  <c:v>8.5251491901108269E-4</c:v>
                </c:pt>
                <c:pt idx="2">
                  <c:v>2.9585798816568047E-3</c:v>
                </c:pt>
                <c:pt idx="3">
                  <c:v>1.3986013986013986E-2</c:v>
                </c:pt>
                <c:pt idx="4">
                  <c:v>0.17791411042944785</c:v>
                </c:pt>
                <c:pt idx="5">
                  <c:v>0.29411764705882354</c:v>
                </c:pt>
                <c:pt idx="6">
                  <c:v>0.18181818181818182</c:v>
                </c:pt>
                <c:pt idx="7">
                  <c:v>0.75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93-42E5-97A7-A04411C02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7209600"/>
        <c:axId val="1147203360"/>
      </c:barChart>
      <c:catAx>
        <c:axId val="1147209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Area in 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03360"/>
        <c:crosses val="autoZero"/>
        <c:auto val="1"/>
        <c:lblAlgn val="ctr"/>
        <c:lblOffset val="100"/>
        <c:noMultiLvlLbl val="0"/>
      </c:catAx>
      <c:valAx>
        <c:axId val="1147203360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% of class / size range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096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Relative Particle Size Distribution Area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Graphics_Data!$J$171:$J$331</c:f>
              <c:numCache>
                <c:formatCode>0</c:formatCode>
                <c:ptCount val="161"/>
                <c:pt idx="0">
                  <c:v>314.15926535897933</c:v>
                </c:pt>
                <c:pt idx="1">
                  <c:v>346.36059005827468</c:v>
                </c:pt>
                <c:pt idx="2">
                  <c:v>380.13271108436498</c:v>
                </c:pt>
                <c:pt idx="3">
                  <c:v>415.47562843725012</c:v>
                </c:pt>
                <c:pt idx="4">
                  <c:v>452.38934211693021</c:v>
                </c:pt>
                <c:pt idx="5">
                  <c:v>490.87385212340519</c:v>
                </c:pt>
                <c:pt idx="6">
                  <c:v>530.92915845667505</c:v>
                </c:pt>
                <c:pt idx="7">
                  <c:v>572.55526111673976</c:v>
                </c:pt>
                <c:pt idx="8">
                  <c:v>615.75216010359941</c:v>
                </c:pt>
                <c:pt idx="9">
                  <c:v>660.51985541725401</c:v>
                </c:pt>
                <c:pt idx="10">
                  <c:v>706.85834705770344</c:v>
                </c:pt>
                <c:pt idx="11">
                  <c:v>754.76763502494782</c:v>
                </c:pt>
                <c:pt idx="12">
                  <c:v>804.24771931898704</c:v>
                </c:pt>
                <c:pt idx="13">
                  <c:v>855.2985999398212</c:v>
                </c:pt>
                <c:pt idx="14">
                  <c:v>907.9202768874502</c:v>
                </c:pt>
                <c:pt idx="15">
                  <c:v>962.11275016187415</c:v>
                </c:pt>
                <c:pt idx="16">
                  <c:v>1017.8760197630929</c:v>
                </c:pt>
                <c:pt idx="17">
                  <c:v>1075.2100856911068</c:v>
                </c:pt>
                <c:pt idx="18">
                  <c:v>1134.1149479459152</c:v>
                </c:pt>
                <c:pt idx="19">
                  <c:v>1194.5906065275187</c:v>
                </c:pt>
                <c:pt idx="20">
                  <c:v>1256.6370614359173</c:v>
                </c:pt>
                <c:pt idx="21">
                  <c:v>1320.2543126711105</c:v>
                </c:pt>
                <c:pt idx="22">
                  <c:v>1385.4423602330987</c:v>
                </c:pt>
                <c:pt idx="23">
                  <c:v>1452.2012041218818</c:v>
                </c:pt>
                <c:pt idx="24">
                  <c:v>1520.5308443374599</c:v>
                </c:pt>
                <c:pt idx="25">
                  <c:v>1590.4312808798327</c:v>
                </c:pt>
                <c:pt idx="26">
                  <c:v>1661.9025137490005</c:v>
                </c:pt>
                <c:pt idx="27">
                  <c:v>1734.9445429449634</c:v>
                </c:pt>
                <c:pt idx="28">
                  <c:v>1809.5573684677208</c:v>
                </c:pt>
                <c:pt idx="29">
                  <c:v>1885.7409903172734</c:v>
                </c:pt>
                <c:pt idx="30">
                  <c:v>1963.4954084936207</c:v>
                </c:pt>
                <c:pt idx="31">
                  <c:v>2042.8206229967629</c:v>
                </c:pt>
                <c:pt idx="32">
                  <c:v>2123.7166338267002</c:v>
                </c:pt>
                <c:pt idx="33">
                  <c:v>2206.1834409834323</c:v>
                </c:pt>
                <c:pt idx="34">
                  <c:v>2290.221044466959</c:v>
                </c:pt>
                <c:pt idx="35">
                  <c:v>2375.8294442772813</c:v>
                </c:pt>
                <c:pt idx="36">
                  <c:v>2463.0086404143976</c:v>
                </c:pt>
                <c:pt idx="37">
                  <c:v>2551.7586328783095</c:v>
                </c:pt>
                <c:pt idx="38">
                  <c:v>2642.079421669016</c:v>
                </c:pt>
                <c:pt idx="39">
                  <c:v>2733.9710067865176</c:v>
                </c:pt>
                <c:pt idx="40">
                  <c:v>2827.4333882308138</c:v>
                </c:pt>
                <c:pt idx="41">
                  <c:v>2922.466566001905</c:v>
                </c:pt>
                <c:pt idx="42">
                  <c:v>3019.0705400997913</c:v>
                </c:pt>
                <c:pt idx="43">
                  <c:v>3117.2453105244722</c:v>
                </c:pt>
                <c:pt idx="44">
                  <c:v>3216.9908772759482</c:v>
                </c:pt>
                <c:pt idx="45">
                  <c:v>3318.3072403542192</c:v>
                </c:pt>
                <c:pt idx="46">
                  <c:v>3421.1943997592848</c:v>
                </c:pt>
                <c:pt idx="47">
                  <c:v>3525.6523554911455</c:v>
                </c:pt>
                <c:pt idx="48">
                  <c:v>3631.6811075498008</c:v>
                </c:pt>
                <c:pt idx="49">
                  <c:v>3739.2806559352512</c:v>
                </c:pt>
                <c:pt idx="50">
                  <c:v>3848.4510006474966</c:v>
                </c:pt>
                <c:pt idx="51">
                  <c:v>3959.1921416865366</c:v>
                </c:pt>
                <c:pt idx="52">
                  <c:v>4071.5040790523717</c:v>
                </c:pt>
                <c:pt idx="53">
                  <c:v>4185.3868127450023</c:v>
                </c:pt>
                <c:pt idx="54">
                  <c:v>4300.8403427644271</c:v>
                </c:pt>
                <c:pt idx="55">
                  <c:v>4417.8646691106469</c:v>
                </c:pt>
                <c:pt idx="56">
                  <c:v>4536.4597917836609</c:v>
                </c:pt>
                <c:pt idx="57">
                  <c:v>4656.6257107834708</c:v>
                </c:pt>
                <c:pt idx="58">
                  <c:v>4778.3624261100749</c:v>
                </c:pt>
                <c:pt idx="59">
                  <c:v>4901.669937763475</c:v>
                </c:pt>
                <c:pt idx="60">
                  <c:v>5026.5482457436692</c:v>
                </c:pt>
                <c:pt idx="61">
                  <c:v>5152.9973500506585</c:v>
                </c:pt>
                <c:pt idx="62">
                  <c:v>5281.0172506844419</c:v>
                </c:pt>
                <c:pt idx="63">
                  <c:v>5410.6079476450213</c:v>
                </c:pt>
                <c:pt idx="64">
                  <c:v>5541.7694409323949</c:v>
                </c:pt>
                <c:pt idx="65">
                  <c:v>5674.5017305465635</c:v>
                </c:pt>
                <c:pt idx="66">
                  <c:v>5808.8048164875272</c:v>
                </c:pt>
                <c:pt idx="67">
                  <c:v>5944.678698755286</c:v>
                </c:pt>
                <c:pt idx="68">
                  <c:v>6082.1233773498398</c:v>
                </c:pt>
                <c:pt idx="69">
                  <c:v>6221.1388522711877</c:v>
                </c:pt>
                <c:pt idx="70">
                  <c:v>6361.7251235193307</c:v>
                </c:pt>
                <c:pt idx="71">
                  <c:v>6503.8821910942688</c:v>
                </c:pt>
                <c:pt idx="72">
                  <c:v>6647.610054996002</c:v>
                </c:pt>
                <c:pt idx="73">
                  <c:v>6792.9087152245302</c:v>
                </c:pt>
                <c:pt idx="74">
                  <c:v>6939.7781717798534</c:v>
                </c:pt>
                <c:pt idx="75">
                  <c:v>7088.2184246619709</c:v>
                </c:pt>
                <c:pt idx="76">
                  <c:v>7238.2294738708833</c:v>
                </c:pt>
                <c:pt idx="77">
                  <c:v>7389.8113194065909</c:v>
                </c:pt>
                <c:pt idx="78">
                  <c:v>7542.9639612690935</c:v>
                </c:pt>
                <c:pt idx="79">
                  <c:v>7697.6873994583902</c:v>
                </c:pt>
                <c:pt idx="80">
                  <c:v>7853.981633974483</c:v>
                </c:pt>
                <c:pt idx="81">
                  <c:v>8011.8466648173699</c:v>
                </c:pt>
                <c:pt idx="82">
                  <c:v>8171.2824919870518</c:v>
                </c:pt>
                <c:pt idx="83">
                  <c:v>8332.2891154835288</c:v>
                </c:pt>
                <c:pt idx="84">
                  <c:v>8494.8665353068009</c:v>
                </c:pt>
                <c:pt idx="85">
                  <c:v>8659.0147514568671</c:v>
                </c:pt>
                <c:pt idx="86">
                  <c:v>8824.7337639337293</c:v>
                </c:pt>
                <c:pt idx="87">
                  <c:v>8992.0235727373856</c:v>
                </c:pt>
                <c:pt idx="88">
                  <c:v>9160.8841778678361</c:v>
                </c:pt>
                <c:pt idx="89">
                  <c:v>9331.3155793250826</c:v>
                </c:pt>
                <c:pt idx="90">
                  <c:v>9503.317777109125</c:v>
                </c:pt>
                <c:pt idx="91">
                  <c:v>9676.8907712199598</c:v>
                </c:pt>
                <c:pt idx="92">
                  <c:v>9852.0345616575905</c:v>
                </c:pt>
                <c:pt idx="93">
                  <c:v>10028.749148422017</c:v>
                </c:pt>
                <c:pt idx="94">
                  <c:v>10207.034531513238</c:v>
                </c:pt>
                <c:pt idx="95">
                  <c:v>10386.890710931253</c:v>
                </c:pt>
                <c:pt idx="96">
                  <c:v>10568.317686676064</c:v>
                </c:pt>
                <c:pt idx="97">
                  <c:v>10751.315458747669</c:v>
                </c:pt>
                <c:pt idx="98">
                  <c:v>10935.88402714607</c:v>
                </c:pt>
                <c:pt idx="99">
                  <c:v>11122.023391871266</c:v>
                </c:pt>
                <c:pt idx="100">
                  <c:v>11309.733552923255</c:v>
                </c:pt>
                <c:pt idx="101">
                  <c:v>11499.01451030204</c:v>
                </c:pt>
                <c:pt idx="102">
                  <c:v>11689.86626400762</c:v>
                </c:pt>
                <c:pt idx="103">
                  <c:v>11882.288814039995</c:v>
                </c:pt>
                <c:pt idx="104">
                  <c:v>12076.282160399165</c:v>
                </c:pt>
                <c:pt idx="105">
                  <c:v>12271.846303085129</c:v>
                </c:pt>
                <c:pt idx="106">
                  <c:v>12468.981242097889</c:v>
                </c:pt>
                <c:pt idx="107">
                  <c:v>12667.686977437443</c:v>
                </c:pt>
                <c:pt idx="108">
                  <c:v>12867.963509103793</c:v>
                </c:pt>
                <c:pt idx="109">
                  <c:v>13069.810837096937</c:v>
                </c:pt>
                <c:pt idx="110">
                  <c:v>13273.228961416877</c:v>
                </c:pt>
                <c:pt idx="111">
                  <c:v>13478.217882063609</c:v>
                </c:pt>
                <c:pt idx="112">
                  <c:v>13684.777599037139</c:v>
                </c:pt>
                <c:pt idx="113">
                  <c:v>13892.908112337462</c:v>
                </c:pt>
                <c:pt idx="114">
                  <c:v>14102.609421964582</c:v>
                </c:pt>
                <c:pt idx="115">
                  <c:v>14313.881527918495</c:v>
                </c:pt>
                <c:pt idx="116">
                  <c:v>14526.724430199203</c:v>
                </c:pt>
                <c:pt idx="117">
                  <c:v>14741.138128806706</c:v>
                </c:pt>
                <c:pt idx="118">
                  <c:v>14957.122623741005</c:v>
                </c:pt>
                <c:pt idx="119">
                  <c:v>15174.677915002098</c:v>
                </c:pt>
                <c:pt idx="120">
                  <c:v>15393.804002589986</c:v>
                </c:pt>
                <c:pt idx="121">
                  <c:v>15614.500886504669</c:v>
                </c:pt>
                <c:pt idx="122">
                  <c:v>15836.768566746146</c:v>
                </c:pt>
                <c:pt idx="123">
                  <c:v>16060.60704331442</c:v>
                </c:pt>
                <c:pt idx="124">
                  <c:v>16286.016316209487</c:v>
                </c:pt>
                <c:pt idx="125">
                  <c:v>16512.99638543135</c:v>
                </c:pt>
                <c:pt idx="126">
                  <c:v>16741.547250980009</c:v>
                </c:pt>
                <c:pt idx="127">
                  <c:v>16971.668912855461</c:v>
                </c:pt>
                <c:pt idx="128">
                  <c:v>17203.361371057708</c:v>
                </c:pt>
                <c:pt idx="129">
                  <c:v>17436.624625586748</c:v>
                </c:pt>
                <c:pt idx="130">
                  <c:v>17671.458676442588</c:v>
                </c:pt>
                <c:pt idx="131">
                  <c:v>17907.863523625219</c:v>
                </c:pt>
                <c:pt idx="132">
                  <c:v>18145.839167134644</c:v>
                </c:pt>
                <c:pt idx="133">
                  <c:v>18385.385606970867</c:v>
                </c:pt>
                <c:pt idx="134">
                  <c:v>18626.502843133883</c:v>
                </c:pt>
                <c:pt idx="135">
                  <c:v>18869.190875623695</c:v>
                </c:pt>
                <c:pt idx="136">
                  <c:v>19113.4497044403</c:v>
                </c:pt>
                <c:pt idx="137">
                  <c:v>19359.279329583704</c:v>
                </c:pt>
                <c:pt idx="138">
                  <c:v>19606.6797510539</c:v>
                </c:pt>
                <c:pt idx="139">
                  <c:v>19855.650968850889</c:v>
                </c:pt>
                <c:pt idx="140">
                  <c:v>20106.192982974677</c:v>
                </c:pt>
                <c:pt idx="141">
                  <c:v>20358.305793425257</c:v>
                </c:pt>
                <c:pt idx="142">
                  <c:v>20611.989400202634</c:v>
                </c:pt>
                <c:pt idx="143">
                  <c:v>20867.243803306803</c:v>
                </c:pt>
                <c:pt idx="144">
                  <c:v>21124.069002737768</c:v>
                </c:pt>
                <c:pt idx="145">
                  <c:v>21382.464998495529</c:v>
                </c:pt>
                <c:pt idx="146">
                  <c:v>21642.431790580085</c:v>
                </c:pt>
                <c:pt idx="147">
                  <c:v>21903.969378991434</c:v>
                </c:pt>
                <c:pt idx="148">
                  <c:v>22167.07776372958</c:v>
                </c:pt>
                <c:pt idx="149">
                  <c:v>22431.756944794521</c:v>
                </c:pt>
                <c:pt idx="150">
                  <c:v>22698.006922186254</c:v>
                </c:pt>
                <c:pt idx="151">
                  <c:v>22965.827695904783</c:v>
                </c:pt>
                <c:pt idx="152">
                  <c:v>23235.219265950109</c:v>
                </c:pt>
                <c:pt idx="153">
                  <c:v>23506.18163232223</c:v>
                </c:pt>
                <c:pt idx="154">
                  <c:v>23778.714795021144</c:v>
                </c:pt>
                <c:pt idx="155">
                  <c:v>24052.818754046853</c:v>
                </c:pt>
                <c:pt idx="156">
                  <c:v>24328.493509399359</c:v>
                </c:pt>
                <c:pt idx="157">
                  <c:v>24605.739061078657</c:v>
                </c:pt>
                <c:pt idx="158">
                  <c:v>24884.555409084751</c:v>
                </c:pt>
                <c:pt idx="159">
                  <c:v>25164.942553417641</c:v>
                </c:pt>
                <c:pt idx="160">
                  <c:v>25446.900494077323</c:v>
                </c:pt>
              </c:numCache>
            </c:numRef>
          </c:cat>
          <c:val>
            <c:numRef>
              <c:f>Graphics_Data!$L$171:$L$331</c:f>
              <c:numCache>
                <c:formatCode>0%</c:formatCode>
                <c:ptCount val="1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6.0012002400480096E-4</c:v>
                </c:pt>
                <c:pt idx="13">
                  <c:v>1.6003200640128026E-3</c:v>
                </c:pt>
                <c:pt idx="14">
                  <c:v>5.4010802160432084E-3</c:v>
                </c:pt>
                <c:pt idx="15">
                  <c:v>9.2018403680736143E-3</c:v>
                </c:pt>
                <c:pt idx="16">
                  <c:v>1.7203440688137627E-2</c:v>
                </c:pt>
                <c:pt idx="17">
                  <c:v>3.0006001200240048E-2</c:v>
                </c:pt>
                <c:pt idx="18">
                  <c:v>4.2608521704340867E-2</c:v>
                </c:pt>
                <c:pt idx="19">
                  <c:v>5.7011402280456092E-2</c:v>
                </c:pt>
                <c:pt idx="20">
                  <c:v>6.8613722744548911E-2</c:v>
                </c:pt>
                <c:pt idx="21">
                  <c:v>7.3414682936587317E-2</c:v>
                </c:pt>
                <c:pt idx="22">
                  <c:v>7.841568313662732E-2</c:v>
                </c:pt>
                <c:pt idx="23">
                  <c:v>8.2616523304660933E-2</c:v>
                </c:pt>
                <c:pt idx="24">
                  <c:v>7.3814762952590512E-2</c:v>
                </c:pt>
                <c:pt idx="25">
                  <c:v>6.4412882576515298E-2</c:v>
                </c:pt>
                <c:pt idx="26">
                  <c:v>5.9011802360472092E-2</c:v>
                </c:pt>
                <c:pt idx="27">
                  <c:v>5.3010602120424084E-2</c:v>
                </c:pt>
                <c:pt idx="28">
                  <c:v>4.8009601920384073E-2</c:v>
                </c:pt>
                <c:pt idx="29">
                  <c:v>3.6807361472294457E-2</c:v>
                </c:pt>
                <c:pt idx="30">
                  <c:v>2.6805361072214443E-2</c:v>
                </c:pt>
                <c:pt idx="31">
                  <c:v>2.0804160832166432E-2</c:v>
                </c:pt>
                <c:pt idx="32">
                  <c:v>1.7203440688137627E-2</c:v>
                </c:pt>
                <c:pt idx="33">
                  <c:v>1.5603120624124825E-2</c:v>
                </c:pt>
                <c:pt idx="34">
                  <c:v>1.4802960592118424E-2</c:v>
                </c:pt>
                <c:pt idx="35">
                  <c:v>1.0802160432086417E-2</c:v>
                </c:pt>
                <c:pt idx="36">
                  <c:v>6.0012002400480092E-3</c:v>
                </c:pt>
                <c:pt idx="37">
                  <c:v>9.4018803760752157E-3</c:v>
                </c:pt>
                <c:pt idx="38">
                  <c:v>4.8009601920384077E-3</c:v>
                </c:pt>
                <c:pt idx="39">
                  <c:v>5.2010402080416079E-3</c:v>
                </c:pt>
                <c:pt idx="40">
                  <c:v>1.2002400480096019E-3</c:v>
                </c:pt>
                <c:pt idx="41">
                  <c:v>3.4006801360272052E-3</c:v>
                </c:pt>
                <c:pt idx="42">
                  <c:v>1.6003200640128026E-3</c:v>
                </c:pt>
                <c:pt idx="43">
                  <c:v>4.0008001600320064E-3</c:v>
                </c:pt>
                <c:pt idx="44">
                  <c:v>3.0006001200240046E-3</c:v>
                </c:pt>
                <c:pt idx="45">
                  <c:v>1.8003600720144029E-3</c:v>
                </c:pt>
                <c:pt idx="46">
                  <c:v>1.4002800560112022E-3</c:v>
                </c:pt>
                <c:pt idx="47">
                  <c:v>1.8003600720144029E-3</c:v>
                </c:pt>
                <c:pt idx="48">
                  <c:v>2.2004400880176033E-3</c:v>
                </c:pt>
                <c:pt idx="49">
                  <c:v>1.2002400480096019E-3</c:v>
                </c:pt>
                <c:pt idx="50">
                  <c:v>8.0016003200640128E-4</c:v>
                </c:pt>
                <c:pt idx="51">
                  <c:v>4.0008001600320064E-4</c:v>
                </c:pt>
                <c:pt idx="52">
                  <c:v>4.0008001600320064E-4</c:v>
                </c:pt>
                <c:pt idx="53">
                  <c:v>2.0004000800160032E-4</c:v>
                </c:pt>
                <c:pt idx="54">
                  <c:v>2.0004000800160032E-4</c:v>
                </c:pt>
                <c:pt idx="55">
                  <c:v>8.0016003200640128E-4</c:v>
                </c:pt>
                <c:pt idx="56">
                  <c:v>2.0004000800160032E-4</c:v>
                </c:pt>
                <c:pt idx="57">
                  <c:v>4.0008001600320064E-4</c:v>
                </c:pt>
                <c:pt idx="58">
                  <c:v>0</c:v>
                </c:pt>
                <c:pt idx="59">
                  <c:v>2.0004000800160032E-4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2.0004000800160032E-4</c:v>
                </c:pt>
                <c:pt idx="66">
                  <c:v>0</c:v>
                </c:pt>
                <c:pt idx="67">
                  <c:v>0</c:v>
                </c:pt>
                <c:pt idx="68">
                  <c:v>2.0004000800160032E-4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D-4A78-9FD1-46E5300589E9}"/>
            </c:ext>
          </c:extLst>
        </c:ser>
        <c:ser>
          <c:idx val="1"/>
          <c:order val="1"/>
          <c:tx>
            <c:v>Biphasic Split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Graphics_Data!$J$171:$J$331</c:f>
              <c:numCache>
                <c:formatCode>0</c:formatCode>
                <c:ptCount val="161"/>
                <c:pt idx="0">
                  <c:v>314.15926535897933</c:v>
                </c:pt>
                <c:pt idx="1">
                  <c:v>346.36059005827468</c:v>
                </c:pt>
                <c:pt idx="2">
                  <c:v>380.13271108436498</c:v>
                </c:pt>
                <c:pt idx="3">
                  <c:v>415.47562843725012</c:v>
                </c:pt>
                <c:pt idx="4">
                  <c:v>452.38934211693021</c:v>
                </c:pt>
                <c:pt idx="5">
                  <c:v>490.87385212340519</c:v>
                </c:pt>
                <c:pt idx="6">
                  <c:v>530.92915845667505</c:v>
                </c:pt>
                <c:pt idx="7">
                  <c:v>572.55526111673976</c:v>
                </c:pt>
                <c:pt idx="8">
                  <c:v>615.75216010359941</c:v>
                </c:pt>
                <c:pt idx="9">
                  <c:v>660.51985541725401</c:v>
                </c:pt>
                <c:pt idx="10">
                  <c:v>706.85834705770344</c:v>
                </c:pt>
                <c:pt idx="11">
                  <c:v>754.76763502494782</c:v>
                </c:pt>
                <c:pt idx="12">
                  <c:v>804.24771931898704</c:v>
                </c:pt>
                <c:pt idx="13">
                  <c:v>855.2985999398212</c:v>
                </c:pt>
                <c:pt idx="14">
                  <c:v>907.9202768874502</c:v>
                </c:pt>
                <c:pt idx="15">
                  <c:v>962.11275016187415</c:v>
                </c:pt>
                <c:pt idx="16">
                  <c:v>1017.8760197630929</c:v>
                </c:pt>
                <c:pt idx="17">
                  <c:v>1075.2100856911068</c:v>
                </c:pt>
                <c:pt idx="18">
                  <c:v>1134.1149479459152</c:v>
                </c:pt>
                <c:pt idx="19">
                  <c:v>1194.5906065275187</c:v>
                </c:pt>
                <c:pt idx="20">
                  <c:v>1256.6370614359173</c:v>
                </c:pt>
                <c:pt idx="21">
                  <c:v>1320.2543126711105</c:v>
                </c:pt>
                <c:pt idx="22">
                  <c:v>1385.4423602330987</c:v>
                </c:pt>
                <c:pt idx="23">
                  <c:v>1452.2012041218818</c:v>
                </c:pt>
                <c:pt idx="24">
                  <c:v>1520.5308443374599</c:v>
                </c:pt>
                <c:pt idx="25">
                  <c:v>1590.4312808798327</c:v>
                </c:pt>
                <c:pt idx="26">
                  <c:v>1661.9025137490005</c:v>
                </c:pt>
                <c:pt idx="27">
                  <c:v>1734.9445429449634</c:v>
                </c:pt>
                <c:pt idx="28">
                  <c:v>1809.5573684677208</c:v>
                </c:pt>
                <c:pt idx="29">
                  <c:v>1885.7409903172734</c:v>
                </c:pt>
                <c:pt idx="30">
                  <c:v>1963.4954084936207</c:v>
                </c:pt>
                <c:pt idx="31">
                  <c:v>2042.8206229967629</c:v>
                </c:pt>
                <c:pt idx="32">
                  <c:v>2123.7166338267002</c:v>
                </c:pt>
                <c:pt idx="33">
                  <c:v>2206.1834409834323</c:v>
                </c:pt>
                <c:pt idx="34">
                  <c:v>2290.221044466959</c:v>
                </c:pt>
                <c:pt idx="35">
                  <c:v>2375.8294442772813</c:v>
                </c:pt>
                <c:pt idx="36">
                  <c:v>2463.0086404143976</c:v>
                </c:pt>
                <c:pt idx="37">
                  <c:v>2551.7586328783095</c:v>
                </c:pt>
                <c:pt idx="38">
                  <c:v>2642.079421669016</c:v>
                </c:pt>
                <c:pt idx="39">
                  <c:v>2733.9710067865176</c:v>
                </c:pt>
                <c:pt idx="40">
                  <c:v>2827.4333882308138</c:v>
                </c:pt>
                <c:pt idx="41">
                  <c:v>2922.466566001905</c:v>
                </c:pt>
                <c:pt idx="42">
                  <c:v>3019.0705400997913</c:v>
                </c:pt>
                <c:pt idx="43">
                  <c:v>3117.2453105244722</c:v>
                </c:pt>
                <c:pt idx="44">
                  <c:v>3216.9908772759482</c:v>
                </c:pt>
                <c:pt idx="45">
                  <c:v>3318.3072403542192</c:v>
                </c:pt>
                <c:pt idx="46">
                  <c:v>3421.1943997592848</c:v>
                </c:pt>
                <c:pt idx="47">
                  <c:v>3525.6523554911455</c:v>
                </c:pt>
                <c:pt idx="48">
                  <c:v>3631.6811075498008</c:v>
                </c:pt>
                <c:pt idx="49">
                  <c:v>3739.2806559352512</c:v>
                </c:pt>
                <c:pt idx="50">
                  <c:v>3848.4510006474966</c:v>
                </c:pt>
                <c:pt idx="51">
                  <c:v>3959.1921416865366</c:v>
                </c:pt>
                <c:pt idx="52">
                  <c:v>4071.5040790523717</c:v>
                </c:pt>
                <c:pt idx="53">
                  <c:v>4185.3868127450023</c:v>
                </c:pt>
                <c:pt idx="54">
                  <c:v>4300.8403427644271</c:v>
                </c:pt>
                <c:pt idx="55">
                  <c:v>4417.8646691106469</c:v>
                </c:pt>
                <c:pt idx="56">
                  <c:v>4536.4597917836609</c:v>
                </c:pt>
                <c:pt idx="57">
                  <c:v>4656.6257107834708</c:v>
                </c:pt>
                <c:pt idx="58">
                  <c:v>4778.3624261100749</c:v>
                </c:pt>
                <c:pt idx="59">
                  <c:v>4901.669937763475</c:v>
                </c:pt>
                <c:pt idx="60">
                  <c:v>5026.5482457436692</c:v>
                </c:pt>
                <c:pt idx="61">
                  <c:v>5152.9973500506585</c:v>
                </c:pt>
                <c:pt idx="62">
                  <c:v>5281.0172506844419</c:v>
                </c:pt>
                <c:pt idx="63">
                  <c:v>5410.6079476450213</c:v>
                </c:pt>
                <c:pt idx="64">
                  <c:v>5541.7694409323949</c:v>
                </c:pt>
                <c:pt idx="65">
                  <c:v>5674.5017305465635</c:v>
                </c:pt>
                <c:pt idx="66">
                  <c:v>5808.8048164875272</c:v>
                </c:pt>
                <c:pt idx="67">
                  <c:v>5944.678698755286</c:v>
                </c:pt>
                <c:pt idx="68">
                  <c:v>6082.1233773498398</c:v>
                </c:pt>
                <c:pt idx="69">
                  <c:v>6221.1388522711877</c:v>
                </c:pt>
                <c:pt idx="70">
                  <c:v>6361.7251235193307</c:v>
                </c:pt>
                <c:pt idx="71">
                  <c:v>6503.8821910942688</c:v>
                </c:pt>
                <c:pt idx="72">
                  <c:v>6647.610054996002</c:v>
                </c:pt>
                <c:pt idx="73">
                  <c:v>6792.9087152245302</c:v>
                </c:pt>
                <c:pt idx="74">
                  <c:v>6939.7781717798534</c:v>
                </c:pt>
                <c:pt idx="75">
                  <c:v>7088.2184246619709</c:v>
                </c:pt>
                <c:pt idx="76">
                  <c:v>7238.2294738708833</c:v>
                </c:pt>
                <c:pt idx="77">
                  <c:v>7389.8113194065909</c:v>
                </c:pt>
                <c:pt idx="78">
                  <c:v>7542.9639612690935</c:v>
                </c:pt>
                <c:pt idx="79">
                  <c:v>7697.6873994583902</c:v>
                </c:pt>
                <c:pt idx="80">
                  <c:v>7853.981633974483</c:v>
                </c:pt>
                <c:pt idx="81">
                  <c:v>8011.8466648173699</c:v>
                </c:pt>
                <c:pt idx="82">
                  <c:v>8171.2824919870518</c:v>
                </c:pt>
                <c:pt idx="83">
                  <c:v>8332.2891154835288</c:v>
                </c:pt>
                <c:pt idx="84">
                  <c:v>8494.8665353068009</c:v>
                </c:pt>
                <c:pt idx="85">
                  <c:v>8659.0147514568671</c:v>
                </c:pt>
                <c:pt idx="86">
                  <c:v>8824.7337639337293</c:v>
                </c:pt>
                <c:pt idx="87">
                  <c:v>8992.0235727373856</c:v>
                </c:pt>
                <c:pt idx="88">
                  <c:v>9160.8841778678361</c:v>
                </c:pt>
                <c:pt idx="89">
                  <c:v>9331.3155793250826</c:v>
                </c:pt>
                <c:pt idx="90">
                  <c:v>9503.317777109125</c:v>
                </c:pt>
                <c:pt idx="91">
                  <c:v>9676.8907712199598</c:v>
                </c:pt>
                <c:pt idx="92">
                  <c:v>9852.0345616575905</c:v>
                </c:pt>
                <c:pt idx="93">
                  <c:v>10028.749148422017</c:v>
                </c:pt>
                <c:pt idx="94">
                  <c:v>10207.034531513238</c:v>
                </c:pt>
                <c:pt idx="95">
                  <c:v>10386.890710931253</c:v>
                </c:pt>
                <c:pt idx="96">
                  <c:v>10568.317686676064</c:v>
                </c:pt>
                <c:pt idx="97">
                  <c:v>10751.315458747669</c:v>
                </c:pt>
                <c:pt idx="98">
                  <c:v>10935.88402714607</c:v>
                </c:pt>
                <c:pt idx="99">
                  <c:v>11122.023391871266</c:v>
                </c:pt>
                <c:pt idx="100">
                  <c:v>11309.733552923255</c:v>
                </c:pt>
                <c:pt idx="101">
                  <c:v>11499.01451030204</c:v>
                </c:pt>
                <c:pt idx="102">
                  <c:v>11689.86626400762</c:v>
                </c:pt>
                <c:pt idx="103">
                  <c:v>11882.288814039995</c:v>
                </c:pt>
                <c:pt idx="104">
                  <c:v>12076.282160399165</c:v>
                </c:pt>
                <c:pt idx="105">
                  <c:v>12271.846303085129</c:v>
                </c:pt>
                <c:pt idx="106">
                  <c:v>12468.981242097889</c:v>
                </c:pt>
                <c:pt idx="107">
                  <c:v>12667.686977437443</c:v>
                </c:pt>
                <c:pt idx="108">
                  <c:v>12867.963509103793</c:v>
                </c:pt>
                <c:pt idx="109">
                  <c:v>13069.810837096937</c:v>
                </c:pt>
                <c:pt idx="110">
                  <c:v>13273.228961416877</c:v>
                </c:pt>
                <c:pt idx="111">
                  <c:v>13478.217882063609</c:v>
                </c:pt>
                <c:pt idx="112">
                  <c:v>13684.777599037139</c:v>
                </c:pt>
                <c:pt idx="113">
                  <c:v>13892.908112337462</c:v>
                </c:pt>
                <c:pt idx="114">
                  <c:v>14102.609421964582</c:v>
                </c:pt>
                <c:pt idx="115">
                  <c:v>14313.881527918495</c:v>
                </c:pt>
                <c:pt idx="116">
                  <c:v>14526.724430199203</c:v>
                </c:pt>
                <c:pt idx="117">
                  <c:v>14741.138128806706</c:v>
                </c:pt>
                <c:pt idx="118">
                  <c:v>14957.122623741005</c:v>
                </c:pt>
                <c:pt idx="119">
                  <c:v>15174.677915002098</c:v>
                </c:pt>
                <c:pt idx="120">
                  <c:v>15393.804002589986</c:v>
                </c:pt>
                <c:pt idx="121">
                  <c:v>15614.500886504669</c:v>
                </c:pt>
                <c:pt idx="122">
                  <c:v>15836.768566746146</c:v>
                </c:pt>
                <c:pt idx="123">
                  <c:v>16060.60704331442</c:v>
                </c:pt>
                <c:pt idx="124">
                  <c:v>16286.016316209487</c:v>
                </c:pt>
                <c:pt idx="125">
                  <c:v>16512.99638543135</c:v>
                </c:pt>
                <c:pt idx="126">
                  <c:v>16741.547250980009</c:v>
                </c:pt>
                <c:pt idx="127">
                  <c:v>16971.668912855461</c:v>
                </c:pt>
                <c:pt idx="128">
                  <c:v>17203.361371057708</c:v>
                </c:pt>
                <c:pt idx="129">
                  <c:v>17436.624625586748</c:v>
                </c:pt>
                <c:pt idx="130">
                  <c:v>17671.458676442588</c:v>
                </c:pt>
                <c:pt idx="131">
                  <c:v>17907.863523625219</c:v>
                </c:pt>
                <c:pt idx="132">
                  <c:v>18145.839167134644</c:v>
                </c:pt>
                <c:pt idx="133">
                  <c:v>18385.385606970867</c:v>
                </c:pt>
                <c:pt idx="134">
                  <c:v>18626.502843133883</c:v>
                </c:pt>
                <c:pt idx="135">
                  <c:v>18869.190875623695</c:v>
                </c:pt>
                <c:pt idx="136">
                  <c:v>19113.4497044403</c:v>
                </c:pt>
                <c:pt idx="137">
                  <c:v>19359.279329583704</c:v>
                </c:pt>
                <c:pt idx="138">
                  <c:v>19606.6797510539</c:v>
                </c:pt>
                <c:pt idx="139">
                  <c:v>19855.650968850889</c:v>
                </c:pt>
                <c:pt idx="140">
                  <c:v>20106.192982974677</c:v>
                </c:pt>
                <c:pt idx="141">
                  <c:v>20358.305793425257</c:v>
                </c:pt>
                <c:pt idx="142">
                  <c:v>20611.989400202634</c:v>
                </c:pt>
                <c:pt idx="143">
                  <c:v>20867.243803306803</c:v>
                </c:pt>
                <c:pt idx="144">
                  <c:v>21124.069002737768</c:v>
                </c:pt>
                <c:pt idx="145">
                  <c:v>21382.464998495529</c:v>
                </c:pt>
                <c:pt idx="146">
                  <c:v>21642.431790580085</c:v>
                </c:pt>
                <c:pt idx="147">
                  <c:v>21903.969378991434</c:v>
                </c:pt>
                <c:pt idx="148">
                  <c:v>22167.07776372958</c:v>
                </c:pt>
                <c:pt idx="149">
                  <c:v>22431.756944794521</c:v>
                </c:pt>
                <c:pt idx="150">
                  <c:v>22698.006922186254</c:v>
                </c:pt>
                <c:pt idx="151">
                  <c:v>22965.827695904783</c:v>
                </c:pt>
                <c:pt idx="152">
                  <c:v>23235.219265950109</c:v>
                </c:pt>
                <c:pt idx="153">
                  <c:v>23506.18163232223</c:v>
                </c:pt>
                <c:pt idx="154">
                  <c:v>23778.714795021144</c:v>
                </c:pt>
                <c:pt idx="155">
                  <c:v>24052.818754046853</c:v>
                </c:pt>
                <c:pt idx="156">
                  <c:v>24328.493509399359</c:v>
                </c:pt>
                <c:pt idx="157">
                  <c:v>24605.739061078657</c:v>
                </c:pt>
                <c:pt idx="158">
                  <c:v>24884.555409084751</c:v>
                </c:pt>
                <c:pt idx="159">
                  <c:v>25164.942553417641</c:v>
                </c:pt>
                <c:pt idx="160">
                  <c:v>25446.900494077323</c:v>
                </c:pt>
              </c:numCache>
            </c:numRef>
          </c:cat>
          <c:val>
            <c:numRef>
              <c:f>Graphics_Data!$M$171:$M$331</c:f>
              <c:numCache>
                <c:formatCode>0%</c:formatCode>
                <c:ptCount val="1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2.0004000800160032E-4</c:v>
                </c:pt>
                <c:pt idx="16">
                  <c:v>0</c:v>
                </c:pt>
                <c:pt idx="17">
                  <c:v>2.0004000800160032E-4</c:v>
                </c:pt>
                <c:pt idx="18">
                  <c:v>2.0004000800160032E-4</c:v>
                </c:pt>
                <c:pt idx="19">
                  <c:v>6.0012002400480096E-4</c:v>
                </c:pt>
                <c:pt idx="20">
                  <c:v>1.0002000400080016E-3</c:v>
                </c:pt>
                <c:pt idx="21">
                  <c:v>1.0002000400080016E-3</c:v>
                </c:pt>
                <c:pt idx="22">
                  <c:v>1.6003200640128026E-3</c:v>
                </c:pt>
                <c:pt idx="23">
                  <c:v>1.0002000400080016E-3</c:v>
                </c:pt>
                <c:pt idx="24">
                  <c:v>1.0002000400080016E-3</c:v>
                </c:pt>
                <c:pt idx="25">
                  <c:v>4.0008001600320064E-4</c:v>
                </c:pt>
                <c:pt idx="26">
                  <c:v>1.6003200640128026E-3</c:v>
                </c:pt>
                <c:pt idx="27">
                  <c:v>8.0016003200640128E-4</c:v>
                </c:pt>
                <c:pt idx="28">
                  <c:v>1.2002400480096019E-3</c:v>
                </c:pt>
                <c:pt idx="29">
                  <c:v>1.0002000400080016E-3</c:v>
                </c:pt>
                <c:pt idx="30">
                  <c:v>8.0016003200640128E-4</c:v>
                </c:pt>
                <c:pt idx="31">
                  <c:v>1.0002000400080016E-3</c:v>
                </c:pt>
                <c:pt idx="32">
                  <c:v>8.0016003200640128E-4</c:v>
                </c:pt>
                <c:pt idx="33">
                  <c:v>6.0012002400480096E-4</c:v>
                </c:pt>
                <c:pt idx="34">
                  <c:v>1.4002800560112022E-3</c:v>
                </c:pt>
                <c:pt idx="35">
                  <c:v>1.0002000400080016E-3</c:v>
                </c:pt>
                <c:pt idx="36">
                  <c:v>4.0008001600320064E-4</c:v>
                </c:pt>
                <c:pt idx="37">
                  <c:v>4.0008001600320064E-4</c:v>
                </c:pt>
                <c:pt idx="38">
                  <c:v>2.0004000800160032E-4</c:v>
                </c:pt>
                <c:pt idx="39">
                  <c:v>1.0002000400080016E-3</c:v>
                </c:pt>
                <c:pt idx="40">
                  <c:v>2.0004000800160032E-4</c:v>
                </c:pt>
                <c:pt idx="41">
                  <c:v>6.0012002400480096E-4</c:v>
                </c:pt>
                <c:pt idx="42">
                  <c:v>1.0002000400080016E-3</c:v>
                </c:pt>
                <c:pt idx="43">
                  <c:v>2.0004000800160032E-4</c:v>
                </c:pt>
                <c:pt idx="44">
                  <c:v>1.0002000400080016E-3</c:v>
                </c:pt>
                <c:pt idx="45">
                  <c:v>8.0016003200640128E-4</c:v>
                </c:pt>
                <c:pt idx="46">
                  <c:v>6.0012002400480096E-4</c:v>
                </c:pt>
                <c:pt idx="47">
                  <c:v>2.0004000800160032E-4</c:v>
                </c:pt>
                <c:pt idx="48">
                  <c:v>2.0004000800160032E-4</c:v>
                </c:pt>
                <c:pt idx="49">
                  <c:v>4.0008001600320064E-4</c:v>
                </c:pt>
                <c:pt idx="50">
                  <c:v>6.0012002400480096E-4</c:v>
                </c:pt>
                <c:pt idx="51">
                  <c:v>4.0008001600320064E-4</c:v>
                </c:pt>
                <c:pt idx="52">
                  <c:v>0</c:v>
                </c:pt>
                <c:pt idx="53">
                  <c:v>4.0008001600320064E-4</c:v>
                </c:pt>
                <c:pt idx="54">
                  <c:v>0</c:v>
                </c:pt>
                <c:pt idx="55">
                  <c:v>4.0008001600320064E-4</c:v>
                </c:pt>
                <c:pt idx="56">
                  <c:v>2.0004000800160032E-4</c:v>
                </c:pt>
                <c:pt idx="57">
                  <c:v>4.0008001600320064E-4</c:v>
                </c:pt>
                <c:pt idx="58">
                  <c:v>2.0004000800160032E-4</c:v>
                </c:pt>
                <c:pt idx="59">
                  <c:v>0</c:v>
                </c:pt>
                <c:pt idx="60">
                  <c:v>0</c:v>
                </c:pt>
                <c:pt idx="61">
                  <c:v>2.0004000800160032E-4</c:v>
                </c:pt>
                <c:pt idx="62">
                  <c:v>0</c:v>
                </c:pt>
                <c:pt idx="63">
                  <c:v>2.0004000800160032E-4</c:v>
                </c:pt>
                <c:pt idx="64">
                  <c:v>4.0008001600320064E-4</c:v>
                </c:pt>
                <c:pt idx="65">
                  <c:v>0</c:v>
                </c:pt>
                <c:pt idx="66">
                  <c:v>0</c:v>
                </c:pt>
                <c:pt idx="67">
                  <c:v>4.0008001600320064E-4</c:v>
                </c:pt>
                <c:pt idx="68">
                  <c:v>2.0004000800160032E-4</c:v>
                </c:pt>
                <c:pt idx="69">
                  <c:v>0</c:v>
                </c:pt>
                <c:pt idx="70">
                  <c:v>0</c:v>
                </c:pt>
                <c:pt idx="71">
                  <c:v>2.0004000800160032E-4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D-4A78-9FD1-46E5300589E9}"/>
            </c:ext>
          </c:extLst>
        </c:ser>
        <c:ser>
          <c:idx val="2"/>
          <c:order val="2"/>
          <c:tx>
            <c:v>Biphasic Dense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Graphics_Data!$J$171:$J$331</c:f>
              <c:numCache>
                <c:formatCode>0</c:formatCode>
                <c:ptCount val="161"/>
                <c:pt idx="0">
                  <c:v>314.15926535897933</c:v>
                </c:pt>
                <c:pt idx="1">
                  <c:v>346.36059005827468</c:v>
                </c:pt>
                <c:pt idx="2">
                  <c:v>380.13271108436498</c:v>
                </c:pt>
                <c:pt idx="3">
                  <c:v>415.47562843725012</c:v>
                </c:pt>
                <c:pt idx="4">
                  <c:v>452.38934211693021</c:v>
                </c:pt>
                <c:pt idx="5">
                  <c:v>490.87385212340519</c:v>
                </c:pt>
                <c:pt idx="6">
                  <c:v>530.92915845667505</c:v>
                </c:pt>
                <c:pt idx="7">
                  <c:v>572.55526111673976</c:v>
                </c:pt>
                <c:pt idx="8">
                  <c:v>615.75216010359941</c:v>
                </c:pt>
                <c:pt idx="9">
                  <c:v>660.51985541725401</c:v>
                </c:pt>
                <c:pt idx="10">
                  <c:v>706.85834705770344</c:v>
                </c:pt>
                <c:pt idx="11">
                  <c:v>754.76763502494782</c:v>
                </c:pt>
                <c:pt idx="12">
                  <c:v>804.24771931898704</c:v>
                </c:pt>
                <c:pt idx="13">
                  <c:v>855.2985999398212</c:v>
                </c:pt>
                <c:pt idx="14">
                  <c:v>907.9202768874502</c:v>
                </c:pt>
                <c:pt idx="15">
                  <c:v>962.11275016187415</c:v>
                </c:pt>
                <c:pt idx="16">
                  <c:v>1017.8760197630929</c:v>
                </c:pt>
                <c:pt idx="17">
                  <c:v>1075.2100856911068</c:v>
                </c:pt>
                <c:pt idx="18">
                  <c:v>1134.1149479459152</c:v>
                </c:pt>
                <c:pt idx="19">
                  <c:v>1194.5906065275187</c:v>
                </c:pt>
                <c:pt idx="20">
                  <c:v>1256.6370614359173</c:v>
                </c:pt>
                <c:pt idx="21">
                  <c:v>1320.2543126711105</c:v>
                </c:pt>
                <c:pt idx="22">
                  <c:v>1385.4423602330987</c:v>
                </c:pt>
                <c:pt idx="23">
                  <c:v>1452.2012041218818</c:v>
                </c:pt>
                <c:pt idx="24">
                  <c:v>1520.5308443374599</c:v>
                </c:pt>
                <c:pt idx="25">
                  <c:v>1590.4312808798327</c:v>
                </c:pt>
                <c:pt idx="26">
                  <c:v>1661.9025137490005</c:v>
                </c:pt>
                <c:pt idx="27">
                  <c:v>1734.9445429449634</c:v>
                </c:pt>
                <c:pt idx="28">
                  <c:v>1809.5573684677208</c:v>
                </c:pt>
                <c:pt idx="29">
                  <c:v>1885.7409903172734</c:v>
                </c:pt>
                <c:pt idx="30">
                  <c:v>1963.4954084936207</c:v>
                </c:pt>
                <c:pt idx="31">
                  <c:v>2042.8206229967629</c:v>
                </c:pt>
                <c:pt idx="32">
                  <c:v>2123.7166338267002</c:v>
                </c:pt>
                <c:pt idx="33">
                  <c:v>2206.1834409834323</c:v>
                </c:pt>
                <c:pt idx="34">
                  <c:v>2290.221044466959</c:v>
                </c:pt>
                <c:pt idx="35">
                  <c:v>2375.8294442772813</c:v>
                </c:pt>
                <c:pt idx="36">
                  <c:v>2463.0086404143976</c:v>
                </c:pt>
                <c:pt idx="37">
                  <c:v>2551.7586328783095</c:v>
                </c:pt>
                <c:pt idx="38">
                  <c:v>2642.079421669016</c:v>
                </c:pt>
                <c:pt idx="39">
                  <c:v>2733.9710067865176</c:v>
                </c:pt>
                <c:pt idx="40">
                  <c:v>2827.4333882308138</c:v>
                </c:pt>
                <c:pt idx="41">
                  <c:v>2922.466566001905</c:v>
                </c:pt>
                <c:pt idx="42">
                  <c:v>3019.0705400997913</c:v>
                </c:pt>
                <c:pt idx="43">
                  <c:v>3117.2453105244722</c:v>
                </c:pt>
                <c:pt idx="44">
                  <c:v>3216.9908772759482</c:v>
                </c:pt>
                <c:pt idx="45">
                  <c:v>3318.3072403542192</c:v>
                </c:pt>
                <c:pt idx="46">
                  <c:v>3421.1943997592848</c:v>
                </c:pt>
                <c:pt idx="47">
                  <c:v>3525.6523554911455</c:v>
                </c:pt>
                <c:pt idx="48">
                  <c:v>3631.6811075498008</c:v>
                </c:pt>
                <c:pt idx="49">
                  <c:v>3739.2806559352512</c:v>
                </c:pt>
                <c:pt idx="50">
                  <c:v>3848.4510006474966</c:v>
                </c:pt>
                <c:pt idx="51">
                  <c:v>3959.1921416865366</c:v>
                </c:pt>
                <c:pt idx="52">
                  <c:v>4071.5040790523717</c:v>
                </c:pt>
                <c:pt idx="53">
                  <c:v>4185.3868127450023</c:v>
                </c:pt>
                <c:pt idx="54">
                  <c:v>4300.8403427644271</c:v>
                </c:pt>
                <c:pt idx="55">
                  <c:v>4417.8646691106469</c:v>
                </c:pt>
                <c:pt idx="56">
                  <c:v>4536.4597917836609</c:v>
                </c:pt>
                <c:pt idx="57">
                  <c:v>4656.6257107834708</c:v>
                </c:pt>
                <c:pt idx="58">
                  <c:v>4778.3624261100749</c:v>
                </c:pt>
                <c:pt idx="59">
                  <c:v>4901.669937763475</c:v>
                </c:pt>
                <c:pt idx="60">
                  <c:v>5026.5482457436692</c:v>
                </c:pt>
                <c:pt idx="61">
                  <c:v>5152.9973500506585</c:v>
                </c:pt>
                <c:pt idx="62">
                  <c:v>5281.0172506844419</c:v>
                </c:pt>
                <c:pt idx="63">
                  <c:v>5410.6079476450213</c:v>
                </c:pt>
                <c:pt idx="64">
                  <c:v>5541.7694409323949</c:v>
                </c:pt>
                <c:pt idx="65">
                  <c:v>5674.5017305465635</c:v>
                </c:pt>
                <c:pt idx="66">
                  <c:v>5808.8048164875272</c:v>
                </c:pt>
                <c:pt idx="67">
                  <c:v>5944.678698755286</c:v>
                </c:pt>
                <c:pt idx="68">
                  <c:v>6082.1233773498398</c:v>
                </c:pt>
                <c:pt idx="69">
                  <c:v>6221.1388522711877</c:v>
                </c:pt>
                <c:pt idx="70">
                  <c:v>6361.7251235193307</c:v>
                </c:pt>
                <c:pt idx="71">
                  <c:v>6503.8821910942688</c:v>
                </c:pt>
                <c:pt idx="72">
                  <c:v>6647.610054996002</c:v>
                </c:pt>
                <c:pt idx="73">
                  <c:v>6792.9087152245302</c:v>
                </c:pt>
                <c:pt idx="74">
                  <c:v>6939.7781717798534</c:v>
                </c:pt>
                <c:pt idx="75">
                  <c:v>7088.2184246619709</c:v>
                </c:pt>
                <c:pt idx="76">
                  <c:v>7238.2294738708833</c:v>
                </c:pt>
                <c:pt idx="77">
                  <c:v>7389.8113194065909</c:v>
                </c:pt>
                <c:pt idx="78">
                  <c:v>7542.9639612690935</c:v>
                </c:pt>
                <c:pt idx="79">
                  <c:v>7697.6873994583902</c:v>
                </c:pt>
                <c:pt idx="80">
                  <c:v>7853.981633974483</c:v>
                </c:pt>
                <c:pt idx="81">
                  <c:v>8011.8466648173699</c:v>
                </c:pt>
                <c:pt idx="82">
                  <c:v>8171.2824919870518</c:v>
                </c:pt>
                <c:pt idx="83">
                  <c:v>8332.2891154835288</c:v>
                </c:pt>
                <c:pt idx="84">
                  <c:v>8494.8665353068009</c:v>
                </c:pt>
                <c:pt idx="85">
                  <c:v>8659.0147514568671</c:v>
                </c:pt>
                <c:pt idx="86">
                  <c:v>8824.7337639337293</c:v>
                </c:pt>
                <c:pt idx="87">
                  <c:v>8992.0235727373856</c:v>
                </c:pt>
                <c:pt idx="88">
                  <c:v>9160.8841778678361</c:v>
                </c:pt>
                <c:pt idx="89">
                  <c:v>9331.3155793250826</c:v>
                </c:pt>
                <c:pt idx="90">
                  <c:v>9503.317777109125</c:v>
                </c:pt>
                <c:pt idx="91">
                  <c:v>9676.8907712199598</c:v>
                </c:pt>
                <c:pt idx="92">
                  <c:v>9852.0345616575905</c:v>
                </c:pt>
                <c:pt idx="93">
                  <c:v>10028.749148422017</c:v>
                </c:pt>
                <c:pt idx="94">
                  <c:v>10207.034531513238</c:v>
                </c:pt>
                <c:pt idx="95">
                  <c:v>10386.890710931253</c:v>
                </c:pt>
                <c:pt idx="96">
                  <c:v>10568.317686676064</c:v>
                </c:pt>
                <c:pt idx="97">
                  <c:v>10751.315458747669</c:v>
                </c:pt>
                <c:pt idx="98">
                  <c:v>10935.88402714607</c:v>
                </c:pt>
                <c:pt idx="99">
                  <c:v>11122.023391871266</c:v>
                </c:pt>
                <c:pt idx="100">
                  <c:v>11309.733552923255</c:v>
                </c:pt>
                <c:pt idx="101">
                  <c:v>11499.01451030204</c:v>
                </c:pt>
                <c:pt idx="102">
                  <c:v>11689.86626400762</c:v>
                </c:pt>
                <c:pt idx="103">
                  <c:v>11882.288814039995</c:v>
                </c:pt>
                <c:pt idx="104">
                  <c:v>12076.282160399165</c:v>
                </c:pt>
                <c:pt idx="105">
                  <c:v>12271.846303085129</c:v>
                </c:pt>
                <c:pt idx="106">
                  <c:v>12468.981242097889</c:v>
                </c:pt>
                <c:pt idx="107">
                  <c:v>12667.686977437443</c:v>
                </c:pt>
                <c:pt idx="108">
                  <c:v>12867.963509103793</c:v>
                </c:pt>
                <c:pt idx="109">
                  <c:v>13069.810837096937</c:v>
                </c:pt>
                <c:pt idx="110">
                  <c:v>13273.228961416877</c:v>
                </c:pt>
                <c:pt idx="111">
                  <c:v>13478.217882063609</c:v>
                </c:pt>
                <c:pt idx="112">
                  <c:v>13684.777599037139</c:v>
                </c:pt>
                <c:pt idx="113">
                  <c:v>13892.908112337462</c:v>
                </c:pt>
                <c:pt idx="114">
                  <c:v>14102.609421964582</c:v>
                </c:pt>
                <c:pt idx="115">
                  <c:v>14313.881527918495</c:v>
                </c:pt>
                <c:pt idx="116">
                  <c:v>14526.724430199203</c:v>
                </c:pt>
                <c:pt idx="117">
                  <c:v>14741.138128806706</c:v>
                </c:pt>
                <c:pt idx="118">
                  <c:v>14957.122623741005</c:v>
                </c:pt>
                <c:pt idx="119">
                  <c:v>15174.677915002098</c:v>
                </c:pt>
                <c:pt idx="120">
                  <c:v>15393.804002589986</c:v>
                </c:pt>
                <c:pt idx="121">
                  <c:v>15614.500886504669</c:v>
                </c:pt>
                <c:pt idx="122">
                  <c:v>15836.768566746146</c:v>
                </c:pt>
                <c:pt idx="123">
                  <c:v>16060.60704331442</c:v>
                </c:pt>
                <c:pt idx="124">
                  <c:v>16286.016316209487</c:v>
                </c:pt>
                <c:pt idx="125">
                  <c:v>16512.99638543135</c:v>
                </c:pt>
                <c:pt idx="126">
                  <c:v>16741.547250980009</c:v>
                </c:pt>
                <c:pt idx="127">
                  <c:v>16971.668912855461</c:v>
                </c:pt>
                <c:pt idx="128">
                  <c:v>17203.361371057708</c:v>
                </c:pt>
                <c:pt idx="129">
                  <c:v>17436.624625586748</c:v>
                </c:pt>
                <c:pt idx="130">
                  <c:v>17671.458676442588</c:v>
                </c:pt>
                <c:pt idx="131">
                  <c:v>17907.863523625219</c:v>
                </c:pt>
                <c:pt idx="132">
                  <c:v>18145.839167134644</c:v>
                </c:pt>
                <c:pt idx="133">
                  <c:v>18385.385606970867</c:v>
                </c:pt>
                <c:pt idx="134">
                  <c:v>18626.502843133883</c:v>
                </c:pt>
                <c:pt idx="135">
                  <c:v>18869.190875623695</c:v>
                </c:pt>
                <c:pt idx="136">
                  <c:v>19113.4497044403</c:v>
                </c:pt>
                <c:pt idx="137">
                  <c:v>19359.279329583704</c:v>
                </c:pt>
                <c:pt idx="138">
                  <c:v>19606.6797510539</c:v>
                </c:pt>
                <c:pt idx="139">
                  <c:v>19855.650968850889</c:v>
                </c:pt>
                <c:pt idx="140">
                  <c:v>20106.192982974677</c:v>
                </c:pt>
                <c:pt idx="141">
                  <c:v>20358.305793425257</c:v>
                </c:pt>
                <c:pt idx="142">
                  <c:v>20611.989400202634</c:v>
                </c:pt>
                <c:pt idx="143">
                  <c:v>20867.243803306803</c:v>
                </c:pt>
                <c:pt idx="144">
                  <c:v>21124.069002737768</c:v>
                </c:pt>
                <c:pt idx="145">
                  <c:v>21382.464998495529</c:v>
                </c:pt>
                <c:pt idx="146">
                  <c:v>21642.431790580085</c:v>
                </c:pt>
                <c:pt idx="147">
                  <c:v>21903.969378991434</c:v>
                </c:pt>
                <c:pt idx="148">
                  <c:v>22167.07776372958</c:v>
                </c:pt>
                <c:pt idx="149">
                  <c:v>22431.756944794521</c:v>
                </c:pt>
                <c:pt idx="150">
                  <c:v>22698.006922186254</c:v>
                </c:pt>
                <c:pt idx="151">
                  <c:v>22965.827695904783</c:v>
                </c:pt>
                <c:pt idx="152">
                  <c:v>23235.219265950109</c:v>
                </c:pt>
                <c:pt idx="153">
                  <c:v>23506.18163232223</c:v>
                </c:pt>
                <c:pt idx="154">
                  <c:v>23778.714795021144</c:v>
                </c:pt>
                <c:pt idx="155">
                  <c:v>24052.818754046853</c:v>
                </c:pt>
                <c:pt idx="156">
                  <c:v>24328.493509399359</c:v>
                </c:pt>
                <c:pt idx="157">
                  <c:v>24605.739061078657</c:v>
                </c:pt>
                <c:pt idx="158">
                  <c:v>24884.555409084751</c:v>
                </c:pt>
                <c:pt idx="159">
                  <c:v>25164.942553417641</c:v>
                </c:pt>
                <c:pt idx="160">
                  <c:v>25446.900494077323</c:v>
                </c:pt>
              </c:numCache>
            </c:numRef>
          </c:cat>
          <c:val>
            <c:numRef>
              <c:f>Graphics_Data!$N$171:$N$331</c:f>
              <c:numCache>
                <c:formatCode>0%</c:formatCode>
                <c:ptCount val="1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2.0004000800160032E-4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2.0004000800160032E-4</c:v>
                </c:pt>
                <c:pt idx="25">
                  <c:v>0</c:v>
                </c:pt>
                <c:pt idx="26">
                  <c:v>2.0004000800160032E-4</c:v>
                </c:pt>
                <c:pt idx="27">
                  <c:v>2.0004000800160032E-4</c:v>
                </c:pt>
                <c:pt idx="28">
                  <c:v>6.0012002400480096E-4</c:v>
                </c:pt>
                <c:pt idx="29">
                  <c:v>4.0008001600320064E-4</c:v>
                </c:pt>
                <c:pt idx="30">
                  <c:v>2.0004000800160032E-4</c:v>
                </c:pt>
                <c:pt idx="31">
                  <c:v>0</c:v>
                </c:pt>
                <c:pt idx="32">
                  <c:v>2.0004000800160032E-4</c:v>
                </c:pt>
                <c:pt idx="33">
                  <c:v>0</c:v>
                </c:pt>
                <c:pt idx="34">
                  <c:v>2.0004000800160032E-4</c:v>
                </c:pt>
                <c:pt idx="35">
                  <c:v>0</c:v>
                </c:pt>
                <c:pt idx="36">
                  <c:v>6.0012002400480096E-4</c:v>
                </c:pt>
                <c:pt idx="37">
                  <c:v>0</c:v>
                </c:pt>
                <c:pt idx="38">
                  <c:v>2.0004000800160032E-4</c:v>
                </c:pt>
                <c:pt idx="39">
                  <c:v>4.0008001600320064E-4</c:v>
                </c:pt>
                <c:pt idx="40">
                  <c:v>0</c:v>
                </c:pt>
                <c:pt idx="41">
                  <c:v>6.0012002400480096E-4</c:v>
                </c:pt>
                <c:pt idx="42">
                  <c:v>6.0012002400480096E-4</c:v>
                </c:pt>
                <c:pt idx="43">
                  <c:v>4.0008001600320064E-4</c:v>
                </c:pt>
                <c:pt idx="44">
                  <c:v>1.0002000400080016E-3</c:v>
                </c:pt>
                <c:pt idx="45">
                  <c:v>2.0004000800160032E-4</c:v>
                </c:pt>
                <c:pt idx="46">
                  <c:v>6.0012002400480096E-4</c:v>
                </c:pt>
                <c:pt idx="47">
                  <c:v>6.0012002400480096E-4</c:v>
                </c:pt>
                <c:pt idx="48">
                  <c:v>6.0012002400480096E-4</c:v>
                </c:pt>
                <c:pt idx="49">
                  <c:v>6.0012002400480096E-4</c:v>
                </c:pt>
                <c:pt idx="50">
                  <c:v>6.0012002400480096E-4</c:v>
                </c:pt>
                <c:pt idx="51">
                  <c:v>4.0008001600320064E-4</c:v>
                </c:pt>
                <c:pt idx="52">
                  <c:v>0</c:v>
                </c:pt>
                <c:pt idx="53">
                  <c:v>0</c:v>
                </c:pt>
                <c:pt idx="54">
                  <c:v>2.0004000800160032E-4</c:v>
                </c:pt>
                <c:pt idx="55">
                  <c:v>4.0008001600320064E-4</c:v>
                </c:pt>
                <c:pt idx="56">
                  <c:v>2.0004000800160032E-4</c:v>
                </c:pt>
                <c:pt idx="57">
                  <c:v>4.0008001600320064E-4</c:v>
                </c:pt>
                <c:pt idx="58">
                  <c:v>0</c:v>
                </c:pt>
                <c:pt idx="59">
                  <c:v>0</c:v>
                </c:pt>
                <c:pt idx="60">
                  <c:v>4.0008001600320064E-4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2.0004000800160032E-4</c:v>
                </c:pt>
                <c:pt idx="66">
                  <c:v>0</c:v>
                </c:pt>
                <c:pt idx="67">
                  <c:v>2.0004000800160032E-4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2.0004000800160032E-4</c:v>
                </c:pt>
                <c:pt idx="72">
                  <c:v>0</c:v>
                </c:pt>
                <c:pt idx="73">
                  <c:v>2.0004000800160032E-4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2.0004000800160032E-4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D-4A78-9FD1-46E530058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0344015"/>
        <c:axId val="450345455"/>
      </c:barChart>
      <c:catAx>
        <c:axId val="4503440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/>
                  <a:t>Partciel size by Area (nm2)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345455"/>
        <c:crosses val="autoZero"/>
        <c:auto val="1"/>
        <c:lblAlgn val="ctr"/>
        <c:lblOffset val="100"/>
        <c:tickMarkSkip val="100"/>
        <c:noMultiLvlLbl val="0"/>
      </c:catAx>
      <c:valAx>
        <c:axId val="4503454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600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3440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Relative Particle Size Distribution Perimeter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Graphics_Data!$P$171:$P$331</c:f>
              <c:numCache>
                <c:formatCode>0.0</c:formatCode>
                <c:ptCount val="161"/>
                <c:pt idx="0">
                  <c:v>59.690260418206066</c:v>
                </c:pt>
                <c:pt idx="1">
                  <c:v>62.831853071795862</c:v>
                </c:pt>
                <c:pt idx="2">
                  <c:v>65.973445725385659</c:v>
                </c:pt>
                <c:pt idx="3">
                  <c:v>69.115038378975441</c:v>
                </c:pt>
                <c:pt idx="4">
                  <c:v>72.256631032565238</c:v>
                </c:pt>
                <c:pt idx="5">
                  <c:v>75.398223686155035</c:v>
                </c:pt>
                <c:pt idx="6">
                  <c:v>78.539816339744831</c:v>
                </c:pt>
                <c:pt idx="7">
                  <c:v>81.681408993334628</c:v>
                </c:pt>
                <c:pt idx="8">
                  <c:v>84.823001646924411</c:v>
                </c:pt>
                <c:pt idx="9">
                  <c:v>87.964594300514207</c:v>
                </c:pt>
                <c:pt idx="10">
                  <c:v>91.106186954104004</c:v>
                </c:pt>
                <c:pt idx="11">
                  <c:v>94.247779607693786</c:v>
                </c:pt>
                <c:pt idx="12">
                  <c:v>97.389372261283583</c:v>
                </c:pt>
                <c:pt idx="13">
                  <c:v>100.53096491487338</c:v>
                </c:pt>
                <c:pt idx="14">
                  <c:v>103.67255756846318</c:v>
                </c:pt>
                <c:pt idx="15">
                  <c:v>106.81415022205297</c:v>
                </c:pt>
                <c:pt idx="16">
                  <c:v>109.95574287564276</c:v>
                </c:pt>
                <c:pt idx="17">
                  <c:v>113.09733552923255</c:v>
                </c:pt>
                <c:pt idx="18">
                  <c:v>116.23892818282235</c:v>
                </c:pt>
                <c:pt idx="19">
                  <c:v>119.38052083641213</c:v>
                </c:pt>
                <c:pt idx="20">
                  <c:v>122.52211349000193</c:v>
                </c:pt>
                <c:pt idx="21">
                  <c:v>125.66370614359172</c:v>
                </c:pt>
                <c:pt idx="22">
                  <c:v>128.80529879718151</c:v>
                </c:pt>
                <c:pt idx="23">
                  <c:v>131.94689145077132</c:v>
                </c:pt>
                <c:pt idx="24">
                  <c:v>135.0884841043611</c:v>
                </c:pt>
                <c:pt idx="25">
                  <c:v>138.23007675795088</c:v>
                </c:pt>
                <c:pt idx="26">
                  <c:v>141.37166941154069</c:v>
                </c:pt>
                <c:pt idx="27">
                  <c:v>144.51326206513048</c:v>
                </c:pt>
                <c:pt idx="28">
                  <c:v>147.65485471872029</c:v>
                </c:pt>
                <c:pt idx="29">
                  <c:v>150.79644737231007</c:v>
                </c:pt>
                <c:pt idx="30">
                  <c:v>153.93804002589985</c:v>
                </c:pt>
                <c:pt idx="31">
                  <c:v>157.07963267948966</c:v>
                </c:pt>
                <c:pt idx="32">
                  <c:v>160.22122533307945</c:v>
                </c:pt>
                <c:pt idx="33">
                  <c:v>163.36281798666926</c:v>
                </c:pt>
                <c:pt idx="34">
                  <c:v>166.50441064025904</c:v>
                </c:pt>
                <c:pt idx="35">
                  <c:v>169.64600329384882</c:v>
                </c:pt>
                <c:pt idx="36">
                  <c:v>172.78759594743863</c:v>
                </c:pt>
                <c:pt idx="37">
                  <c:v>175.92918860102841</c:v>
                </c:pt>
                <c:pt idx="38">
                  <c:v>179.0707812546182</c:v>
                </c:pt>
                <c:pt idx="39">
                  <c:v>182.21237390820801</c:v>
                </c:pt>
                <c:pt idx="40">
                  <c:v>185.35396656179779</c:v>
                </c:pt>
                <c:pt idx="41">
                  <c:v>188.49555921538757</c:v>
                </c:pt>
                <c:pt idx="42">
                  <c:v>191.63715186897738</c:v>
                </c:pt>
                <c:pt idx="43">
                  <c:v>194.77874452256717</c:v>
                </c:pt>
                <c:pt idx="44">
                  <c:v>197.92033717615698</c:v>
                </c:pt>
                <c:pt idx="45">
                  <c:v>201.06192982974676</c:v>
                </c:pt>
                <c:pt idx="46">
                  <c:v>204.20352248333654</c:v>
                </c:pt>
                <c:pt idx="47">
                  <c:v>207.34511513692635</c:v>
                </c:pt>
                <c:pt idx="48">
                  <c:v>210.48670779051614</c:v>
                </c:pt>
                <c:pt idx="49">
                  <c:v>213.62830044410595</c:v>
                </c:pt>
                <c:pt idx="50">
                  <c:v>216.76989309769573</c:v>
                </c:pt>
                <c:pt idx="51">
                  <c:v>219.91148575128551</c:v>
                </c:pt>
                <c:pt idx="52">
                  <c:v>223.05307840487532</c:v>
                </c:pt>
                <c:pt idx="53">
                  <c:v>226.1946710584651</c:v>
                </c:pt>
                <c:pt idx="54">
                  <c:v>229.33626371205489</c:v>
                </c:pt>
                <c:pt idx="55">
                  <c:v>232.4778563656447</c:v>
                </c:pt>
                <c:pt idx="56">
                  <c:v>235.61944901923448</c:v>
                </c:pt>
                <c:pt idx="57">
                  <c:v>238.76104167282426</c:v>
                </c:pt>
                <c:pt idx="58">
                  <c:v>241.90263432641407</c:v>
                </c:pt>
                <c:pt idx="59">
                  <c:v>245.04422698000386</c:v>
                </c:pt>
                <c:pt idx="60">
                  <c:v>248.18581963359367</c:v>
                </c:pt>
                <c:pt idx="61">
                  <c:v>251.32741228718345</c:v>
                </c:pt>
                <c:pt idx="62">
                  <c:v>254.46900494077323</c:v>
                </c:pt>
                <c:pt idx="63">
                  <c:v>257.61059759436301</c:v>
                </c:pt>
                <c:pt idx="64">
                  <c:v>260.75219024795285</c:v>
                </c:pt>
                <c:pt idx="65">
                  <c:v>263.89378290154264</c:v>
                </c:pt>
                <c:pt idx="66">
                  <c:v>267.03537555513242</c:v>
                </c:pt>
                <c:pt idx="67">
                  <c:v>270.1769682087222</c:v>
                </c:pt>
                <c:pt idx="68">
                  <c:v>273.31856086231198</c:v>
                </c:pt>
                <c:pt idx="69">
                  <c:v>276.46015351590177</c:v>
                </c:pt>
                <c:pt idx="70">
                  <c:v>279.60174616949161</c:v>
                </c:pt>
                <c:pt idx="71">
                  <c:v>282.74333882308139</c:v>
                </c:pt>
                <c:pt idx="72">
                  <c:v>285.88493147667117</c:v>
                </c:pt>
                <c:pt idx="73">
                  <c:v>289.02652413026095</c:v>
                </c:pt>
                <c:pt idx="74">
                  <c:v>292.16811678385073</c:v>
                </c:pt>
                <c:pt idx="75">
                  <c:v>295.30970943744057</c:v>
                </c:pt>
                <c:pt idx="76">
                  <c:v>298.45130209103036</c:v>
                </c:pt>
                <c:pt idx="77">
                  <c:v>301.59289474462014</c:v>
                </c:pt>
                <c:pt idx="78">
                  <c:v>304.73448739820992</c:v>
                </c:pt>
                <c:pt idx="79">
                  <c:v>307.8760800517997</c:v>
                </c:pt>
                <c:pt idx="80">
                  <c:v>311.01767270538954</c:v>
                </c:pt>
                <c:pt idx="81">
                  <c:v>314.15926535897933</c:v>
                </c:pt>
                <c:pt idx="82">
                  <c:v>317.30085801256911</c:v>
                </c:pt>
                <c:pt idx="83">
                  <c:v>320.44245066615889</c:v>
                </c:pt>
                <c:pt idx="84">
                  <c:v>323.58404331974867</c:v>
                </c:pt>
                <c:pt idx="85">
                  <c:v>326.72563597333851</c:v>
                </c:pt>
                <c:pt idx="86">
                  <c:v>329.86722862692829</c:v>
                </c:pt>
                <c:pt idx="87">
                  <c:v>333.00882128051808</c:v>
                </c:pt>
                <c:pt idx="88">
                  <c:v>336.15041393410786</c:v>
                </c:pt>
                <c:pt idx="89">
                  <c:v>339.29200658769764</c:v>
                </c:pt>
                <c:pt idx="90">
                  <c:v>342.43359924128742</c:v>
                </c:pt>
                <c:pt idx="91">
                  <c:v>345.57519189487726</c:v>
                </c:pt>
                <c:pt idx="92">
                  <c:v>348.71678454846705</c:v>
                </c:pt>
                <c:pt idx="93">
                  <c:v>351.85837720205683</c:v>
                </c:pt>
                <c:pt idx="94">
                  <c:v>354.99996985564661</c:v>
                </c:pt>
                <c:pt idx="95">
                  <c:v>358.14156250923639</c:v>
                </c:pt>
                <c:pt idx="96">
                  <c:v>361.28315516282623</c:v>
                </c:pt>
                <c:pt idx="97">
                  <c:v>364.42474781641602</c:v>
                </c:pt>
                <c:pt idx="98">
                  <c:v>367.5663404700058</c:v>
                </c:pt>
                <c:pt idx="99">
                  <c:v>370.70793312359558</c:v>
                </c:pt>
                <c:pt idx="100">
                  <c:v>373.84952577718536</c:v>
                </c:pt>
                <c:pt idx="101">
                  <c:v>376.99111843077515</c:v>
                </c:pt>
                <c:pt idx="102">
                  <c:v>380.13271108436498</c:v>
                </c:pt>
                <c:pt idx="103">
                  <c:v>383.27430373795477</c:v>
                </c:pt>
                <c:pt idx="104">
                  <c:v>386.41589639154455</c:v>
                </c:pt>
                <c:pt idx="105">
                  <c:v>389.55748904513433</c:v>
                </c:pt>
                <c:pt idx="106">
                  <c:v>392.69908169872411</c:v>
                </c:pt>
                <c:pt idx="107">
                  <c:v>395.84067435231395</c:v>
                </c:pt>
                <c:pt idx="108">
                  <c:v>398.98226700590374</c:v>
                </c:pt>
                <c:pt idx="109">
                  <c:v>402.12385965949352</c:v>
                </c:pt>
                <c:pt idx="110">
                  <c:v>405.2654523130833</c:v>
                </c:pt>
                <c:pt idx="111">
                  <c:v>408.40704496667308</c:v>
                </c:pt>
                <c:pt idx="112">
                  <c:v>411.54863762026292</c:v>
                </c:pt>
                <c:pt idx="113">
                  <c:v>414.69023027385271</c:v>
                </c:pt>
                <c:pt idx="114">
                  <c:v>417.83182292744249</c:v>
                </c:pt>
                <c:pt idx="115">
                  <c:v>420.97341558103227</c:v>
                </c:pt>
                <c:pt idx="116">
                  <c:v>424.11500823462205</c:v>
                </c:pt>
                <c:pt idx="117">
                  <c:v>427.25660088821189</c:v>
                </c:pt>
                <c:pt idx="118">
                  <c:v>430.39819354180167</c:v>
                </c:pt>
                <c:pt idx="119">
                  <c:v>433.53978619539146</c:v>
                </c:pt>
                <c:pt idx="120">
                  <c:v>436.68137884898124</c:v>
                </c:pt>
                <c:pt idx="121">
                  <c:v>439.82297150257102</c:v>
                </c:pt>
                <c:pt idx="122">
                  <c:v>442.9645641561608</c:v>
                </c:pt>
                <c:pt idx="123">
                  <c:v>446.10615680975064</c:v>
                </c:pt>
                <c:pt idx="124">
                  <c:v>449.24774946334043</c:v>
                </c:pt>
                <c:pt idx="125">
                  <c:v>452.38934211693021</c:v>
                </c:pt>
                <c:pt idx="126">
                  <c:v>455.53093477051999</c:v>
                </c:pt>
                <c:pt idx="127">
                  <c:v>458.67252742410977</c:v>
                </c:pt>
                <c:pt idx="128">
                  <c:v>461.81412007769961</c:v>
                </c:pt>
                <c:pt idx="129">
                  <c:v>464.9557127312894</c:v>
                </c:pt>
                <c:pt idx="130">
                  <c:v>468.09730538487918</c:v>
                </c:pt>
                <c:pt idx="131">
                  <c:v>471.23889803846896</c:v>
                </c:pt>
                <c:pt idx="132">
                  <c:v>474.38049069205874</c:v>
                </c:pt>
                <c:pt idx="133">
                  <c:v>477.52208334564853</c:v>
                </c:pt>
                <c:pt idx="134">
                  <c:v>480.66367599923836</c:v>
                </c:pt>
                <c:pt idx="135">
                  <c:v>483.80526865282815</c:v>
                </c:pt>
                <c:pt idx="136">
                  <c:v>486.94686130641793</c:v>
                </c:pt>
                <c:pt idx="137">
                  <c:v>490.08845396000771</c:v>
                </c:pt>
                <c:pt idx="138">
                  <c:v>493.23004661359749</c:v>
                </c:pt>
                <c:pt idx="139">
                  <c:v>496.37163926718733</c:v>
                </c:pt>
                <c:pt idx="140">
                  <c:v>499.51323192077712</c:v>
                </c:pt>
                <c:pt idx="141">
                  <c:v>502.6548245743669</c:v>
                </c:pt>
                <c:pt idx="142">
                  <c:v>505.79641722795668</c:v>
                </c:pt>
                <c:pt idx="143">
                  <c:v>508.93800988154646</c:v>
                </c:pt>
                <c:pt idx="144">
                  <c:v>512.07960253513625</c:v>
                </c:pt>
                <c:pt idx="145">
                  <c:v>515.22119518872603</c:v>
                </c:pt>
                <c:pt idx="146">
                  <c:v>518.36278784231581</c:v>
                </c:pt>
                <c:pt idx="147">
                  <c:v>521.50438049590571</c:v>
                </c:pt>
                <c:pt idx="148">
                  <c:v>524.64597314949549</c:v>
                </c:pt>
                <c:pt idx="149">
                  <c:v>527.78756580308527</c:v>
                </c:pt>
                <c:pt idx="150">
                  <c:v>530.92915845667505</c:v>
                </c:pt>
                <c:pt idx="151">
                  <c:v>534.07075111026484</c:v>
                </c:pt>
                <c:pt idx="152">
                  <c:v>537.21234376385462</c:v>
                </c:pt>
                <c:pt idx="153">
                  <c:v>540.3539364174444</c:v>
                </c:pt>
                <c:pt idx="154">
                  <c:v>543.49552907103418</c:v>
                </c:pt>
                <c:pt idx="155">
                  <c:v>546.63712172462397</c:v>
                </c:pt>
                <c:pt idx="156">
                  <c:v>549.77871437821375</c:v>
                </c:pt>
                <c:pt idx="157">
                  <c:v>552.92030703180353</c:v>
                </c:pt>
                <c:pt idx="158">
                  <c:v>556.06189968539343</c:v>
                </c:pt>
                <c:pt idx="159">
                  <c:v>559.20349233898321</c:v>
                </c:pt>
                <c:pt idx="160">
                  <c:v>562.34508499257299</c:v>
                </c:pt>
              </c:numCache>
            </c:numRef>
          </c:cat>
          <c:val>
            <c:numRef>
              <c:f>Graphics_Data!$S$171:$S$331</c:f>
              <c:numCache>
                <c:formatCode>0%</c:formatCode>
                <c:ptCount val="1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6.0012002400480096E-4</c:v>
                </c:pt>
                <c:pt idx="14">
                  <c:v>1.6003200640128026E-3</c:v>
                </c:pt>
                <c:pt idx="15">
                  <c:v>4.8009601920384077E-3</c:v>
                </c:pt>
                <c:pt idx="16">
                  <c:v>7.4014802960592121E-3</c:v>
                </c:pt>
                <c:pt idx="17">
                  <c:v>1.4802960592118424E-2</c:v>
                </c:pt>
                <c:pt idx="18">
                  <c:v>2.4004800960192037E-2</c:v>
                </c:pt>
                <c:pt idx="19">
                  <c:v>3.7807561512302461E-2</c:v>
                </c:pt>
                <c:pt idx="20">
                  <c:v>4.8409681936387276E-2</c:v>
                </c:pt>
                <c:pt idx="21">
                  <c:v>5.5011002200440091E-2</c:v>
                </c:pt>
                <c:pt idx="22">
                  <c:v>6.8013602720544103E-2</c:v>
                </c:pt>
                <c:pt idx="23">
                  <c:v>6.9213842768553704E-2</c:v>
                </c:pt>
                <c:pt idx="24">
                  <c:v>7.881576315263053E-2</c:v>
                </c:pt>
                <c:pt idx="25">
                  <c:v>7.3214642928585719E-2</c:v>
                </c:pt>
                <c:pt idx="26">
                  <c:v>6.6213242648529708E-2</c:v>
                </c:pt>
                <c:pt idx="27">
                  <c:v>6.1812362472494498E-2</c:v>
                </c:pt>
                <c:pt idx="28">
                  <c:v>5.781156231246249E-2</c:v>
                </c:pt>
                <c:pt idx="29">
                  <c:v>5.0010002000400081E-2</c:v>
                </c:pt>
                <c:pt idx="30">
                  <c:v>4.2008401680336066E-2</c:v>
                </c:pt>
                <c:pt idx="31">
                  <c:v>3.2606521304260852E-2</c:v>
                </c:pt>
                <c:pt idx="32">
                  <c:v>2.5805161032206442E-2</c:v>
                </c:pt>
                <c:pt idx="33">
                  <c:v>2.3804760952190439E-2</c:v>
                </c:pt>
                <c:pt idx="34">
                  <c:v>1.7203440688137627E-2</c:v>
                </c:pt>
                <c:pt idx="35">
                  <c:v>1.6403280656131225E-2</c:v>
                </c:pt>
                <c:pt idx="36">
                  <c:v>1.220244048809762E-2</c:v>
                </c:pt>
                <c:pt idx="37">
                  <c:v>1.0602120424084817E-2</c:v>
                </c:pt>
                <c:pt idx="38">
                  <c:v>8.2016403280656125E-3</c:v>
                </c:pt>
                <c:pt idx="39">
                  <c:v>6.8013602720544105E-3</c:v>
                </c:pt>
                <c:pt idx="40">
                  <c:v>5.8011602320464095E-3</c:v>
                </c:pt>
                <c:pt idx="41">
                  <c:v>6.0012002400480092E-3</c:v>
                </c:pt>
                <c:pt idx="42">
                  <c:v>4.0008001600320064E-3</c:v>
                </c:pt>
                <c:pt idx="43">
                  <c:v>2.2004400880176033E-3</c:v>
                </c:pt>
                <c:pt idx="44">
                  <c:v>3.0006001200240046E-3</c:v>
                </c:pt>
                <c:pt idx="45">
                  <c:v>2.4004800960192038E-3</c:v>
                </c:pt>
                <c:pt idx="46">
                  <c:v>3.6007201440288058E-3</c:v>
                </c:pt>
                <c:pt idx="47">
                  <c:v>2.600520104020804E-3</c:v>
                </c:pt>
                <c:pt idx="48">
                  <c:v>1.6003200640128026E-3</c:v>
                </c:pt>
                <c:pt idx="49">
                  <c:v>1.6003200640128026E-3</c:v>
                </c:pt>
                <c:pt idx="50">
                  <c:v>1.8003600720144029E-3</c:v>
                </c:pt>
                <c:pt idx="51">
                  <c:v>2.0004000800160032E-3</c:v>
                </c:pt>
                <c:pt idx="52">
                  <c:v>2.2004400880176033E-3</c:v>
                </c:pt>
                <c:pt idx="53">
                  <c:v>1.0002000400080016E-3</c:v>
                </c:pt>
                <c:pt idx="54">
                  <c:v>4.0008001600320064E-4</c:v>
                </c:pt>
                <c:pt idx="55">
                  <c:v>4.0008001600320064E-4</c:v>
                </c:pt>
                <c:pt idx="56">
                  <c:v>8.0016003200640128E-4</c:v>
                </c:pt>
                <c:pt idx="57">
                  <c:v>0</c:v>
                </c:pt>
                <c:pt idx="58">
                  <c:v>4.0008001600320064E-4</c:v>
                </c:pt>
                <c:pt idx="59">
                  <c:v>6.0012002400480096E-4</c:v>
                </c:pt>
                <c:pt idx="60">
                  <c:v>2.0004000800160032E-4</c:v>
                </c:pt>
                <c:pt idx="61">
                  <c:v>2.0004000800160032E-4</c:v>
                </c:pt>
                <c:pt idx="62">
                  <c:v>2.0004000800160032E-4</c:v>
                </c:pt>
                <c:pt idx="63">
                  <c:v>0</c:v>
                </c:pt>
                <c:pt idx="64">
                  <c:v>2.0004000800160032E-4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2.0004000800160032E-4</c:v>
                </c:pt>
                <c:pt idx="70">
                  <c:v>0</c:v>
                </c:pt>
                <c:pt idx="71">
                  <c:v>0</c:v>
                </c:pt>
                <c:pt idx="72">
                  <c:v>2.0004000800160032E-4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E9-4CBD-B9A5-FCFD72855C22}"/>
            </c:ext>
          </c:extLst>
        </c:ser>
        <c:ser>
          <c:idx val="1"/>
          <c:order val="1"/>
          <c:tx>
            <c:v>Biphasic Split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Graphics_Data!$P$171:$P$331</c:f>
              <c:numCache>
                <c:formatCode>0.0</c:formatCode>
                <c:ptCount val="161"/>
                <c:pt idx="0">
                  <c:v>59.690260418206066</c:v>
                </c:pt>
                <c:pt idx="1">
                  <c:v>62.831853071795862</c:v>
                </c:pt>
                <c:pt idx="2">
                  <c:v>65.973445725385659</c:v>
                </c:pt>
                <c:pt idx="3">
                  <c:v>69.115038378975441</c:v>
                </c:pt>
                <c:pt idx="4">
                  <c:v>72.256631032565238</c:v>
                </c:pt>
                <c:pt idx="5">
                  <c:v>75.398223686155035</c:v>
                </c:pt>
                <c:pt idx="6">
                  <c:v>78.539816339744831</c:v>
                </c:pt>
                <c:pt idx="7">
                  <c:v>81.681408993334628</c:v>
                </c:pt>
                <c:pt idx="8">
                  <c:v>84.823001646924411</c:v>
                </c:pt>
                <c:pt idx="9">
                  <c:v>87.964594300514207</c:v>
                </c:pt>
                <c:pt idx="10">
                  <c:v>91.106186954104004</c:v>
                </c:pt>
                <c:pt idx="11">
                  <c:v>94.247779607693786</c:v>
                </c:pt>
                <c:pt idx="12">
                  <c:v>97.389372261283583</c:v>
                </c:pt>
                <c:pt idx="13">
                  <c:v>100.53096491487338</c:v>
                </c:pt>
                <c:pt idx="14">
                  <c:v>103.67255756846318</c:v>
                </c:pt>
                <c:pt idx="15">
                  <c:v>106.81415022205297</c:v>
                </c:pt>
                <c:pt idx="16">
                  <c:v>109.95574287564276</c:v>
                </c:pt>
                <c:pt idx="17">
                  <c:v>113.09733552923255</c:v>
                </c:pt>
                <c:pt idx="18">
                  <c:v>116.23892818282235</c:v>
                </c:pt>
                <c:pt idx="19">
                  <c:v>119.38052083641213</c:v>
                </c:pt>
                <c:pt idx="20">
                  <c:v>122.52211349000193</c:v>
                </c:pt>
                <c:pt idx="21">
                  <c:v>125.66370614359172</c:v>
                </c:pt>
                <c:pt idx="22">
                  <c:v>128.80529879718151</c:v>
                </c:pt>
                <c:pt idx="23">
                  <c:v>131.94689145077132</c:v>
                </c:pt>
                <c:pt idx="24">
                  <c:v>135.0884841043611</c:v>
                </c:pt>
                <c:pt idx="25">
                  <c:v>138.23007675795088</c:v>
                </c:pt>
                <c:pt idx="26">
                  <c:v>141.37166941154069</c:v>
                </c:pt>
                <c:pt idx="27">
                  <c:v>144.51326206513048</c:v>
                </c:pt>
                <c:pt idx="28">
                  <c:v>147.65485471872029</c:v>
                </c:pt>
                <c:pt idx="29">
                  <c:v>150.79644737231007</c:v>
                </c:pt>
                <c:pt idx="30">
                  <c:v>153.93804002589985</c:v>
                </c:pt>
                <c:pt idx="31">
                  <c:v>157.07963267948966</c:v>
                </c:pt>
                <c:pt idx="32">
                  <c:v>160.22122533307945</c:v>
                </c:pt>
                <c:pt idx="33">
                  <c:v>163.36281798666926</c:v>
                </c:pt>
                <c:pt idx="34">
                  <c:v>166.50441064025904</c:v>
                </c:pt>
                <c:pt idx="35">
                  <c:v>169.64600329384882</c:v>
                </c:pt>
                <c:pt idx="36">
                  <c:v>172.78759594743863</c:v>
                </c:pt>
                <c:pt idx="37">
                  <c:v>175.92918860102841</c:v>
                </c:pt>
                <c:pt idx="38">
                  <c:v>179.0707812546182</c:v>
                </c:pt>
                <c:pt idx="39">
                  <c:v>182.21237390820801</c:v>
                </c:pt>
                <c:pt idx="40">
                  <c:v>185.35396656179779</c:v>
                </c:pt>
                <c:pt idx="41">
                  <c:v>188.49555921538757</c:v>
                </c:pt>
                <c:pt idx="42">
                  <c:v>191.63715186897738</c:v>
                </c:pt>
                <c:pt idx="43">
                  <c:v>194.77874452256717</c:v>
                </c:pt>
                <c:pt idx="44">
                  <c:v>197.92033717615698</c:v>
                </c:pt>
                <c:pt idx="45">
                  <c:v>201.06192982974676</c:v>
                </c:pt>
                <c:pt idx="46">
                  <c:v>204.20352248333654</c:v>
                </c:pt>
                <c:pt idx="47">
                  <c:v>207.34511513692635</c:v>
                </c:pt>
                <c:pt idx="48">
                  <c:v>210.48670779051614</c:v>
                </c:pt>
                <c:pt idx="49">
                  <c:v>213.62830044410595</c:v>
                </c:pt>
                <c:pt idx="50">
                  <c:v>216.76989309769573</c:v>
                </c:pt>
                <c:pt idx="51">
                  <c:v>219.91148575128551</c:v>
                </c:pt>
                <c:pt idx="52">
                  <c:v>223.05307840487532</c:v>
                </c:pt>
                <c:pt idx="53">
                  <c:v>226.1946710584651</c:v>
                </c:pt>
                <c:pt idx="54">
                  <c:v>229.33626371205489</c:v>
                </c:pt>
                <c:pt idx="55">
                  <c:v>232.4778563656447</c:v>
                </c:pt>
                <c:pt idx="56">
                  <c:v>235.61944901923448</c:v>
                </c:pt>
                <c:pt idx="57">
                  <c:v>238.76104167282426</c:v>
                </c:pt>
                <c:pt idx="58">
                  <c:v>241.90263432641407</c:v>
                </c:pt>
                <c:pt idx="59">
                  <c:v>245.04422698000386</c:v>
                </c:pt>
                <c:pt idx="60">
                  <c:v>248.18581963359367</c:v>
                </c:pt>
                <c:pt idx="61">
                  <c:v>251.32741228718345</c:v>
                </c:pt>
                <c:pt idx="62">
                  <c:v>254.46900494077323</c:v>
                </c:pt>
                <c:pt idx="63">
                  <c:v>257.61059759436301</c:v>
                </c:pt>
                <c:pt idx="64">
                  <c:v>260.75219024795285</c:v>
                </c:pt>
                <c:pt idx="65">
                  <c:v>263.89378290154264</c:v>
                </c:pt>
                <c:pt idx="66">
                  <c:v>267.03537555513242</c:v>
                </c:pt>
                <c:pt idx="67">
                  <c:v>270.1769682087222</c:v>
                </c:pt>
                <c:pt idx="68">
                  <c:v>273.31856086231198</c:v>
                </c:pt>
                <c:pt idx="69">
                  <c:v>276.46015351590177</c:v>
                </c:pt>
                <c:pt idx="70">
                  <c:v>279.60174616949161</c:v>
                </c:pt>
                <c:pt idx="71">
                  <c:v>282.74333882308139</c:v>
                </c:pt>
                <c:pt idx="72">
                  <c:v>285.88493147667117</c:v>
                </c:pt>
                <c:pt idx="73">
                  <c:v>289.02652413026095</c:v>
                </c:pt>
                <c:pt idx="74">
                  <c:v>292.16811678385073</c:v>
                </c:pt>
                <c:pt idx="75">
                  <c:v>295.30970943744057</c:v>
                </c:pt>
                <c:pt idx="76">
                  <c:v>298.45130209103036</c:v>
                </c:pt>
                <c:pt idx="77">
                  <c:v>301.59289474462014</c:v>
                </c:pt>
                <c:pt idx="78">
                  <c:v>304.73448739820992</c:v>
                </c:pt>
                <c:pt idx="79">
                  <c:v>307.8760800517997</c:v>
                </c:pt>
                <c:pt idx="80">
                  <c:v>311.01767270538954</c:v>
                </c:pt>
                <c:pt idx="81">
                  <c:v>314.15926535897933</c:v>
                </c:pt>
                <c:pt idx="82">
                  <c:v>317.30085801256911</c:v>
                </c:pt>
                <c:pt idx="83">
                  <c:v>320.44245066615889</c:v>
                </c:pt>
                <c:pt idx="84">
                  <c:v>323.58404331974867</c:v>
                </c:pt>
                <c:pt idx="85">
                  <c:v>326.72563597333851</c:v>
                </c:pt>
                <c:pt idx="86">
                  <c:v>329.86722862692829</c:v>
                </c:pt>
                <c:pt idx="87">
                  <c:v>333.00882128051808</c:v>
                </c:pt>
                <c:pt idx="88">
                  <c:v>336.15041393410786</c:v>
                </c:pt>
                <c:pt idx="89">
                  <c:v>339.29200658769764</c:v>
                </c:pt>
                <c:pt idx="90">
                  <c:v>342.43359924128742</c:v>
                </c:pt>
                <c:pt idx="91">
                  <c:v>345.57519189487726</c:v>
                </c:pt>
                <c:pt idx="92">
                  <c:v>348.71678454846705</c:v>
                </c:pt>
                <c:pt idx="93">
                  <c:v>351.85837720205683</c:v>
                </c:pt>
                <c:pt idx="94">
                  <c:v>354.99996985564661</c:v>
                </c:pt>
                <c:pt idx="95">
                  <c:v>358.14156250923639</c:v>
                </c:pt>
                <c:pt idx="96">
                  <c:v>361.28315516282623</c:v>
                </c:pt>
                <c:pt idx="97">
                  <c:v>364.42474781641602</c:v>
                </c:pt>
                <c:pt idx="98">
                  <c:v>367.5663404700058</c:v>
                </c:pt>
                <c:pt idx="99">
                  <c:v>370.70793312359558</c:v>
                </c:pt>
                <c:pt idx="100">
                  <c:v>373.84952577718536</c:v>
                </c:pt>
                <c:pt idx="101">
                  <c:v>376.99111843077515</c:v>
                </c:pt>
                <c:pt idx="102">
                  <c:v>380.13271108436498</c:v>
                </c:pt>
                <c:pt idx="103">
                  <c:v>383.27430373795477</c:v>
                </c:pt>
                <c:pt idx="104">
                  <c:v>386.41589639154455</c:v>
                </c:pt>
                <c:pt idx="105">
                  <c:v>389.55748904513433</c:v>
                </c:pt>
                <c:pt idx="106">
                  <c:v>392.69908169872411</c:v>
                </c:pt>
                <c:pt idx="107">
                  <c:v>395.84067435231395</c:v>
                </c:pt>
                <c:pt idx="108">
                  <c:v>398.98226700590374</c:v>
                </c:pt>
                <c:pt idx="109">
                  <c:v>402.12385965949352</c:v>
                </c:pt>
                <c:pt idx="110">
                  <c:v>405.2654523130833</c:v>
                </c:pt>
                <c:pt idx="111">
                  <c:v>408.40704496667308</c:v>
                </c:pt>
                <c:pt idx="112">
                  <c:v>411.54863762026292</c:v>
                </c:pt>
                <c:pt idx="113">
                  <c:v>414.69023027385271</c:v>
                </c:pt>
                <c:pt idx="114">
                  <c:v>417.83182292744249</c:v>
                </c:pt>
                <c:pt idx="115">
                  <c:v>420.97341558103227</c:v>
                </c:pt>
                <c:pt idx="116">
                  <c:v>424.11500823462205</c:v>
                </c:pt>
                <c:pt idx="117">
                  <c:v>427.25660088821189</c:v>
                </c:pt>
                <c:pt idx="118">
                  <c:v>430.39819354180167</c:v>
                </c:pt>
                <c:pt idx="119">
                  <c:v>433.53978619539146</c:v>
                </c:pt>
                <c:pt idx="120">
                  <c:v>436.68137884898124</c:v>
                </c:pt>
                <c:pt idx="121">
                  <c:v>439.82297150257102</c:v>
                </c:pt>
                <c:pt idx="122">
                  <c:v>442.9645641561608</c:v>
                </c:pt>
                <c:pt idx="123">
                  <c:v>446.10615680975064</c:v>
                </c:pt>
                <c:pt idx="124">
                  <c:v>449.24774946334043</c:v>
                </c:pt>
                <c:pt idx="125">
                  <c:v>452.38934211693021</c:v>
                </c:pt>
                <c:pt idx="126">
                  <c:v>455.53093477051999</c:v>
                </c:pt>
                <c:pt idx="127">
                  <c:v>458.67252742410977</c:v>
                </c:pt>
                <c:pt idx="128">
                  <c:v>461.81412007769961</c:v>
                </c:pt>
                <c:pt idx="129">
                  <c:v>464.9557127312894</c:v>
                </c:pt>
                <c:pt idx="130">
                  <c:v>468.09730538487918</c:v>
                </c:pt>
                <c:pt idx="131">
                  <c:v>471.23889803846896</c:v>
                </c:pt>
                <c:pt idx="132">
                  <c:v>474.38049069205874</c:v>
                </c:pt>
                <c:pt idx="133">
                  <c:v>477.52208334564853</c:v>
                </c:pt>
                <c:pt idx="134">
                  <c:v>480.66367599923836</c:v>
                </c:pt>
                <c:pt idx="135">
                  <c:v>483.80526865282815</c:v>
                </c:pt>
                <c:pt idx="136">
                  <c:v>486.94686130641793</c:v>
                </c:pt>
                <c:pt idx="137">
                  <c:v>490.08845396000771</c:v>
                </c:pt>
                <c:pt idx="138">
                  <c:v>493.23004661359749</c:v>
                </c:pt>
                <c:pt idx="139">
                  <c:v>496.37163926718733</c:v>
                </c:pt>
                <c:pt idx="140">
                  <c:v>499.51323192077712</c:v>
                </c:pt>
                <c:pt idx="141">
                  <c:v>502.6548245743669</c:v>
                </c:pt>
                <c:pt idx="142">
                  <c:v>505.79641722795668</c:v>
                </c:pt>
                <c:pt idx="143">
                  <c:v>508.93800988154646</c:v>
                </c:pt>
                <c:pt idx="144">
                  <c:v>512.07960253513625</c:v>
                </c:pt>
                <c:pt idx="145">
                  <c:v>515.22119518872603</c:v>
                </c:pt>
                <c:pt idx="146">
                  <c:v>518.36278784231581</c:v>
                </c:pt>
                <c:pt idx="147">
                  <c:v>521.50438049590571</c:v>
                </c:pt>
                <c:pt idx="148">
                  <c:v>524.64597314949549</c:v>
                </c:pt>
                <c:pt idx="149">
                  <c:v>527.78756580308527</c:v>
                </c:pt>
                <c:pt idx="150">
                  <c:v>530.92915845667505</c:v>
                </c:pt>
                <c:pt idx="151">
                  <c:v>534.07075111026484</c:v>
                </c:pt>
                <c:pt idx="152">
                  <c:v>537.21234376385462</c:v>
                </c:pt>
                <c:pt idx="153">
                  <c:v>540.3539364174444</c:v>
                </c:pt>
                <c:pt idx="154">
                  <c:v>543.49552907103418</c:v>
                </c:pt>
                <c:pt idx="155">
                  <c:v>546.63712172462397</c:v>
                </c:pt>
                <c:pt idx="156">
                  <c:v>549.77871437821375</c:v>
                </c:pt>
                <c:pt idx="157">
                  <c:v>552.92030703180353</c:v>
                </c:pt>
                <c:pt idx="158">
                  <c:v>556.06189968539343</c:v>
                </c:pt>
                <c:pt idx="159">
                  <c:v>559.20349233898321</c:v>
                </c:pt>
                <c:pt idx="160">
                  <c:v>562.34508499257299</c:v>
                </c:pt>
              </c:numCache>
            </c:numRef>
          </c:cat>
          <c:val>
            <c:numRef>
              <c:f>Graphics_Data!$T$169:$T$329</c:f>
              <c:numCache>
                <c:formatCode>General</c:formatCode>
                <c:ptCount val="161"/>
                <c:pt idx="1">
                  <c:v>0</c:v>
                </c:pt>
                <c:pt idx="2" formatCode="0%">
                  <c:v>0</c:v>
                </c:pt>
                <c:pt idx="3" formatCode="0%">
                  <c:v>0</c:v>
                </c:pt>
                <c:pt idx="4" formatCode="0%">
                  <c:v>0</c:v>
                </c:pt>
                <c:pt idx="5" formatCode="0%">
                  <c:v>0</c:v>
                </c:pt>
                <c:pt idx="6" formatCode="0%">
                  <c:v>0</c:v>
                </c:pt>
                <c:pt idx="7" formatCode="0%">
                  <c:v>0</c:v>
                </c:pt>
                <c:pt idx="8" formatCode="0%">
                  <c:v>0</c:v>
                </c:pt>
                <c:pt idx="9" formatCode="0%">
                  <c:v>0</c:v>
                </c:pt>
                <c:pt idx="10" formatCode="0%">
                  <c:v>0</c:v>
                </c:pt>
                <c:pt idx="11" formatCode="0%">
                  <c:v>0</c:v>
                </c:pt>
                <c:pt idx="12" formatCode="0%">
                  <c:v>0</c:v>
                </c:pt>
                <c:pt idx="13" formatCode="0%">
                  <c:v>0</c:v>
                </c:pt>
                <c:pt idx="14" formatCode="0%">
                  <c:v>0</c:v>
                </c:pt>
                <c:pt idx="15" formatCode="0%">
                  <c:v>0</c:v>
                </c:pt>
                <c:pt idx="16" formatCode="0%">
                  <c:v>0</c:v>
                </c:pt>
                <c:pt idx="17" formatCode="0%">
                  <c:v>0</c:v>
                </c:pt>
                <c:pt idx="18" formatCode="0%">
                  <c:v>2.0004000800160032E-4</c:v>
                </c:pt>
                <c:pt idx="19" formatCode="0%">
                  <c:v>0</c:v>
                </c:pt>
                <c:pt idx="20" formatCode="0%">
                  <c:v>2.0004000800160032E-4</c:v>
                </c:pt>
                <c:pt idx="21" formatCode="0%">
                  <c:v>2.0004000800160032E-4</c:v>
                </c:pt>
                <c:pt idx="22" formatCode="0%">
                  <c:v>2.0004000800160032E-4</c:v>
                </c:pt>
                <c:pt idx="23" formatCode="0%">
                  <c:v>6.0012002400480096E-4</c:v>
                </c:pt>
                <c:pt idx="24" formatCode="0%">
                  <c:v>8.0016003200640128E-4</c:v>
                </c:pt>
                <c:pt idx="25" formatCode="0%">
                  <c:v>1.6003200640128026E-3</c:v>
                </c:pt>
                <c:pt idx="26" formatCode="0%">
                  <c:v>8.0016003200640128E-4</c:v>
                </c:pt>
                <c:pt idx="27" formatCode="0%">
                  <c:v>1.4002800560112022E-3</c:v>
                </c:pt>
                <c:pt idx="28" formatCode="0%">
                  <c:v>8.0016003200640128E-4</c:v>
                </c:pt>
                <c:pt idx="29" formatCode="0%">
                  <c:v>6.0012002400480096E-4</c:v>
                </c:pt>
                <c:pt idx="30" formatCode="0%">
                  <c:v>1.0002000400080016E-3</c:v>
                </c:pt>
                <c:pt idx="31" formatCode="0%">
                  <c:v>1.6003200640128026E-3</c:v>
                </c:pt>
                <c:pt idx="32" formatCode="0%">
                  <c:v>2.0004000800160032E-4</c:v>
                </c:pt>
                <c:pt idx="33" formatCode="0%">
                  <c:v>1.4002800560112022E-3</c:v>
                </c:pt>
                <c:pt idx="34" formatCode="0%">
                  <c:v>2.0004000800160032E-4</c:v>
                </c:pt>
                <c:pt idx="35" formatCode="0%">
                  <c:v>6.0012002400480096E-4</c:v>
                </c:pt>
                <c:pt idx="36" formatCode="0%">
                  <c:v>6.0012002400480096E-4</c:v>
                </c:pt>
                <c:pt idx="37" formatCode="0%">
                  <c:v>1.0002000400080016E-3</c:v>
                </c:pt>
                <c:pt idx="38" formatCode="0%">
                  <c:v>4.0008001600320064E-4</c:v>
                </c:pt>
                <c:pt idx="39" formatCode="0%">
                  <c:v>8.0016003200640128E-4</c:v>
                </c:pt>
                <c:pt idx="40" formatCode="0%">
                  <c:v>1.0002000400080016E-3</c:v>
                </c:pt>
                <c:pt idx="41" formatCode="0%">
                  <c:v>6.0012002400480096E-4</c:v>
                </c:pt>
                <c:pt idx="42" formatCode="0%">
                  <c:v>4.0008001600320064E-4</c:v>
                </c:pt>
                <c:pt idx="43" formatCode="0%">
                  <c:v>4.0008001600320064E-4</c:v>
                </c:pt>
                <c:pt idx="44" formatCode="0%">
                  <c:v>8.0016003200640128E-4</c:v>
                </c:pt>
                <c:pt idx="45" formatCode="0%">
                  <c:v>6.0012002400480096E-4</c:v>
                </c:pt>
                <c:pt idx="46" formatCode="0%">
                  <c:v>8.0016003200640128E-4</c:v>
                </c:pt>
                <c:pt idx="47" formatCode="0%">
                  <c:v>8.0016003200640128E-4</c:v>
                </c:pt>
                <c:pt idx="48" formatCode="0%">
                  <c:v>4.0008001600320064E-4</c:v>
                </c:pt>
                <c:pt idx="49" formatCode="0%">
                  <c:v>1.0002000400080016E-3</c:v>
                </c:pt>
                <c:pt idx="50" formatCode="0%">
                  <c:v>8.0016003200640128E-4</c:v>
                </c:pt>
                <c:pt idx="51" formatCode="0%">
                  <c:v>1.0002000400080016E-3</c:v>
                </c:pt>
                <c:pt idx="52" formatCode="0%">
                  <c:v>0</c:v>
                </c:pt>
                <c:pt idx="53" formatCode="0%">
                  <c:v>2.0004000800160032E-4</c:v>
                </c:pt>
                <c:pt idx="54" formatCode="0%">
                  <c:v>6.0012002400480096E-4</c:v>
                </c:pt>
                <c:pt idx="55" formatCode="0%">
                  <c:v>0</c:v>
                </c:pt>
                <c:pt idx="56" formatCode="0%">
                  <c:v>6.0012002400480096E-4</c:v>
                </c:pt>
                <c:pt idx="57" formatCode="0%">
                  <c:v>0</c:v>
                </c:pt>
                <c:pt idx="58" formatCode="0%">
                  <c:v>4.0008001600320064E-4</c:v>
                </c:pt>
                <c:pt idx="59" formatCode="0%">
                  <c:v>4.0008001600320064E-4</c:v>
                </c:pt>
                <c:pt idx="60" formatCode="0%">
                  <c:v>0</c:v>
                </c:pt>
                <c:pt idx="61" formatCode="0%">
                  <c:v>2.0004000800160032E-4</c:v>
                </c:pt>
                <c:pt idx="62" formatCode="0%">
                  <c:v>2.0004000800160032E-4</c:v>
                </c:pt>
                <c:pt idx="63" formatCode="0%">
                  <c:v>0</c:v>
                </c:pt>
                <c:pt idx="64" formatCode="0%">
                  <c:v>8.0016003200640128E-4</c:v>
                </c:pt>
                <c:pt idx="65" formatCode="0%">
                  <c:v>0</c:v>
                </c:pt>
                <c:pt idx="66" formatCode="0%">
                  <c:v>0</c:v>
                </c:pt>
                <c:pt idx="67" formatCode="0%">
                  <c:v>2.0004000800160032E-4</c:v>
                </c:pt>
                <c:pt idx="68" formatCode="0%">
                  <c:v>0</c:v>
                </c:pt>
                <c:pt idx="69" formatCode="0%">
                  <c:v>4.0008001600320064E-4</c:v>
                </c:pt>
                <c:pt idx="70" formatCode="0%">
                  <c:v>0</c:v>
                </c:pt>
                <c:pt idx="71" formatCode="0%">
                  <c:v>2.0004000800160032E-4</c:v>
                </c:pt>
                <c:pt idx="72" formatCode="0%">
                  <c:v>0</c:v>
                </c:pt>
                <c:pt idx="73" formatCode="0%">
                  <c:v>2.0004000800160032E-4</c:v>
                </c:pt>
                <c:pt idx="74" formatCode="0%">
                  <c:v>2.0004000800160032E-4</c:v>
                </c:pt>
                <c:pt idx="75" formatCode="0%">
                  <c:v>2.0004000800160032E-4</c:v>
                </c:pt>
                <c:pt idx="76" formatCode="0%">
                  <c:v>0</c:v>
                </c:pt>
                <c:pt idx="77" formatCode="0%">
                  <c:v>0</c:v>
                </c:pt>
                <c:pt idx="78" formatCode="0%">
                  <c:v>2.0004000800160032E-4</c:v>
                </c:pt>
                <c:pt idx="79" formatCode="0%">
                  <c:v>0</c:v>
                </c:pt>
                <c:pt idx="80" formatCode="0%">
                  <c:v>0</c:v>
                </c:pt>
                <c:pt idx="81" formatCode="0%">
                  <c:v>0</c:v>
                </c:pt>
                <c:pt idx="82" formatCode="0%">
                  <c:v>0</c:v>
                </c:pt>
                <c:pt idx="83" formatCode="0%">
                  <c:v>0</c:v>
                </c:pt>
                <c:pt idx="84" formatCode="0%">
                  <c:v>0</c:v>
                </c:pt>
                <c:pt idx="85" formatCode="0%">
                  <c:v>0</c:v>
                </c:pt>
                <c:pt idx="86" formatCode="0%">
                  <c:v>0</c:v>
                </c:pt>
                <c:pt idx="87" formatCode="0%">
                  <c:v>0</c:v>
                </c:pt>
                <c:pt idx="88" formatCode="0%">
                  <c:v>0</c:v>
                </c:pt>
                <c:pt idx="89" formatCode="0%">
                  <c:v>0</c:v>
                </c:pt>
                <c:pt idx="90" formatCode="0%">
                  <c:v>0</c:v>
                </c:pt>
                <c:pt idx="91" formatCode="0%">
                  <c:v>0</c:v>
                </c:pt>
                <c:pt idx="92" formatCode="0%">
                  <c:v>0</c:v>
                </c:pt>
                <c:pt idx="93" formatCode="0%">
                  <c:v>0</c:v>
                </c:pt>
                <c:pt idx="94" formatCode="0%">
                  <c:v>0</c:v>
                </c:pt>
                <c:pt idx="95" formatCode="0%">
                  <c:v>0</c:v>
                </c:pt>
                <c:pt idx="96" formatCode="0%">
                  <c:v>0</c:v>
                </c:pt>
                <c:pt idx="97" formatCode="0%">
                  <c:v>0</c:v>
                </c:pt>
                <c:pt idx="98" formatCode="0%">
                  <c:v>0</c:v>
                </c:pt>
                <c:pt idx="99" formatCode="0%">
                  <c:v>0</c:v>
                </c:pt>
                <c:pt idx="100" formatCode="0%">
                  <c:v>0</c:v>
                </c:pt>
                <c:pt idx="101" formatCode="0%">
                  <c:v>0</c:v>
                </c:pt>
                <c:pt idx="102" formatCode="0%">
                  <c:v>0</c:v>
                </c:pt>
                <c:pt idx="103" formatCode="0%">
                  <c:v>0</c:v>
                </c:pt>
                <c:pt idx="104" formatCode="0%">
                  <c:v>0</c:v>
                </c:pt>
                <c:pt idx="105" formatCode="0%">
                  <c:v>0</c:v>
                </c:pt>
                <c:pt idx="106" formatCode="0%">
                  <c:v>0</c:v>
                </c:pt>
                <c:pt idx="107" formatCode="0%">
                  <c:v>0</c:v>
                </c:pt>
                <c:pt idx="108" formatCode="0%">
                  <c:v>0</c:v>
                </c:pt>
                <c:pt idx="109" formatCode="0%">
                  <c:v>0</c:v>
                </c:pt>
                <c:pt idx="110" formatCode="0%">
                  <c:v>0</c:v>
                </c:pt>
                <c:pt idx="111" formatCode="0%">
                  <c:v>0</c:v>
                </c:pt>
                <c:pt idx="112" formatCode="0%">
                  <c:v>0</c:v>
                </c:pt>
                <c:pt idx="113" formatCode="0%">
                  <c:v>0</c:v>
                </c:pt>
                <c:pt idx="114" formatCode="0%">
                  <c:v>0</c:v>
                </c:pt>
                <c:pt idx="115" formatCode="0%">
                  <c:v>0</c:v>
                </c:pt>
                <c:pt idx="116" formatCode="0%">
                  <c:v>0</c:v>
                </c:pt>
                <c:pt idx="117" formatCode="0%">
                  <c:v>0</c:v>
                </c:pt>
                <c:pt idx="118" formatCode="0%">
                  <c:v>0</c:v>
                </c:pt>
                <c:pt idx="119" formatCode="0%">
                  <c:v>0</c:v>
                </c:pt>
                <c:pt idx="120" formatCode="0%">
                  <c:v>0</c:v>
                </c:pt>
                <c:pt idx="121" formatCode="0%">
                  <c:v>0</c:v>
                </c:pt>
                <c:pt idx="122" formatCode="0%">
                  <c:v>0</c:v>
                </c:pt>
                <c:pt idx="123" formatCode="0%">
                  <c:v>0</c:v>
                </c:pt>
                <c:pt idx="124" formatCode="0%">
                  <c:v>0</c:v>
                </c:pt>
                <c:pt idx="125" formatCode="0%">
                  <c:v>0</c:v>
                </c:pt>
                <c:pt idx="126" formatCode="0%">
                  <c:v>0</c:v>
                </c:pt>
                <c:pt idx="127" formatCode="0%">
                  <c:v>0</c:v>
                </c:pt>
                <c:pt idx="128" formatCode="0%">
                  <c:v>0</c:v>
                </c:pt>
                <c:pt idx="129" formatCode="0%">
                  <c:v>0</c:v>
                </c:pt>
                <c:pt idx="130" formatCode="0%">
                  <c:v>0</c:v>
                </c:pt>
                <c:pt idx="131" formatCode="0%">
                  <c:v>0</c:v>
                </c:pt>
                <c:pt idx="132" formatCode="0%">
                  <c:v>0</c:v>
                </c:pt>
                <c:pt idx="133" formatCode="0%">
                  <c:v>0</c:v>
                </c:pt>
                <c:pt idx="134" formatCode="0%">
                  <c:v>0</c:v>
                </c:pt>
                <c:pt idx="135" formatCode="0%">
                  <c:v>0</c:v>
                </c:pt>
                <c:pt idx="136" formatCode="0%">
                  <c:v>0</c:v>
                </c:pt>
                <c:pt idx="137" formatCode="0%">
                  <c:v>0</c:v>
                </c:pt>
                <c:pt idx="138" formatCode="0%">
                  <c:v>0</c:v>
                </c:pt>
                <c:pt idx="139" formatCode="0%">
                  <c:v>0</c:v>
                </c:pt>
                <c:pt idx="140" formatCode="0%">
                  <c:v>0</c:v>
                </c:pt>
                <c:pt idx="141" formatCode="0%">
                  <c:v>0</c:v>
                </c:pt>
                <c:pt idx="142" formatCode="0%">
                  <c:v>0</c:v>
                </c:pt>
                <c:pt idx="143" formatCode="0%">
                  <c:v>0</c:v>
                </c:pt>
                <c:pt idx="144" formatCode="0%">
                  <c:v>0</c:v>
                </c:pt>
                <c:pt idx="145" formatCode="0%">
                  <c:v>0</c:v>
                </c:pt>
                <c:pt idx="146" formatCode="0%">
                  <c:v>0</c:v>
                </c:pt>
                <c:pt idx="147" formatCode="0%">
                  <c:v>0</c:v>
                </c:pt>
                <c:pt idx="148" formatCode="0%">
                  <c:v>0</c:v>
                </c:pt>
                <c:pt idx="149" formatCode="0%">
                  <c:v>0</c:v>
                </c:pt>
                <c:pt idx="150" formatCode="0%">
                  <c:v>0</c:v>
                </c:pt>
                <c:pt idx="151" formatCode="0%">
                  <c:v>0</c:v>
                </c:pt>
                <c:pt idx="152" formatCode="0%">
                  <c:v>0</c:v>
                </c:pt>
                <c:pt idx="153" formatCode="0%">
                  <c:v>0</c:v>
                </c:pt>
                <c:pt idx="154" formatCode="0%">
                  <c:v>0</c:v>
                </c:pt>
                <c:pt idx="155" formatCode="0%">
                  <c:v>0</c:v>
                </c:pt>
                <c:pt idx="156" formatCode="0%">
                  <c:v>0</c:v>
                </c:pt>
                <c:pt idx="157" formatCode="0%">
                  <c:v>0</c:v>
                </c:pt>
                <c:pt idx="158" formatCode="0%">
                  <c:v>0</c:v>
                </c:pt>
                <c:pt idx="159" formatCode="0%">
                  <c:v>0</c:v>
                </c:pt>
                <c:pt idx="160" formatCode="0%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E9-4CBD-B9A5-FCFD72855C22}"/>
            </c:ext>
          </c:extLst>
        </c:ser>
        <c:ser>
          <c:idx val="2"/>
          <c:order val="2"/>
          <c:tx>
            <c:v>Biphasic Dense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Graphics_Data!$P$171:$P$331</c:f>
              <c:numCache>
                <c:formatCode>0.0</c:formatCode>
                <c:ptCount val="161"/>
                <c:pt idx="0">
                  <c:v>59.690260418206066</c:v>
                </c:pt>
                <c:pt idx="1">
                  <c:v>62.831853071795862</c:v>
                </c:pt>
                <c:pt idx="2">
                  <c:v>65.973445725385659</c:v>
                </c:pt>
                <c:pt idx="3">
                  <c:v>69.115038378975441</c:v>
                </c:pt>
                <c:pt idx="4">
                  <c:v>72.256631032565238</c:v>
                </c:pt>
                <c:pt idx="5">
                  <c:v>75.398223686155035</c:v>
                </c:pt>
                <c:pt idx="6">
                  <c:v>78.539816339744831</c:v>
                </c:pt>
                <c:pt idx="7">
                  <c:v>81.681408993334628</c:v>
                </c:pt>
                <c:pt idx="8">
                  <c:v>84.823001646924411</c:v>
                </c:pt>
                <c:pt idx="9">
                  <c:v>87.964594300514207</c:v>
                </c:pt>
                <c:pt idx="10">
                  <c:v>91.106186954104004</c:v>
                </c:pt>
                <c:pt idx="11">
                  <c:v>94.247779607693786</c:v>
                </c:pt>
                <c:pt idx="12">
                  <c:v>97.389372261283583</c:v>
                </c:pt>
                <c:pt idx="13">
                  <c:v>100.53096491487338</c:v>
                </c:pt>
                <c:pt idx="14">
                  <c:v>103.67255756846318</c:v>
                </c:pt>
                <c:pt idx="15">
                  <c:v>106.81415022205297</c:v>
                </c:pt>
                <c:pt idx="16">
                  <c:v>109.95574287564276</c:v>
                </c:pt>
                <c:pt idx="17">
                  <c:v>113.09733552923255</c:v>
                </c:pt>
                <c:pt idx="18">
                  <c:v>116.23892818282235</c:v>
                </c:pt>
                <c:pt idx="19">
                  <c:v>119.38052083641213</c:v>
                </c:pt>
                <c:pt idx="20">
                  <c:v>122.52211349000193</c:v>
                </c:pt>
                <c:pt idx="21">
                  <c:v>125.66370614359172</c:v>
                </c:pt>
                <c:pt idx="22">
                  <c:v>128.80529879718151</c:v>
                </c:pt>
                <c:pt idx="23">
                  <c:v>131.94689145077132</c:v>
                </c:pt>
                <c:pt idx="24">
                  <c:v>135.0884841043611</c:v>
                </c:pt>
                <c:pt idx="25">
                  <c:v>138.23007675795088</c:v>
                </c:pt>
                <c:pt idx="26">
                  <c:v>141.37166941154069</c:v>
                </c:pt>
                <c:pt idx="27">
                  <c:v>144.51326206513048</c:v>
                </c:pt>
                <c:pt idx="28">
                  <c:v>147.65485471872029</c:v>
                </c:pt>
                <c:pt idx="29">
                  <c:v>150.79644737231007</c:v>
                </c:pt>
                <c:pt idx="30">
                  <c:v>153.93804002589985</c:v>
                </c:pt>
                <c:pt idx="31">
                  <c:v>157.07963267948966</c:v>
                </c:pt>
                <c:pt idx="32">
                  <c:v>160.22122533307945</c:v>
                </c:pt>
                <c:pt idx="33">
                  <c:v>163.36281798666926</c:v>
                </c:pt>
                <c:pt idx="34">
                  <c:v>166.50441064025904</c:v>
                </c:pt>
                <c:pt idx="35">
                  <c:v>169.64600329384882</c:v>
                </c:pt>
                <c:pt idx="36">
                  <c:v>172.78759594743863</c:v>
                </c:pt>
                <c:pt idx="37">
                  <c:v>175.92918860102841</c:v>
                </c:pt>
                <c:pt idx="38">
                  <c:v>179.0707812546182</c:v>
                </c:pt>
                <c:pt idx="39">
                  <c:v>182.21237390820801</c:v>
                </c:pt>
                <c:pt idx="40">
                  <c:v>185.35396656179779</c:v>
                </c:pt>
                <c:pt idx="41">
                  <c:v>188.49555921538757</c:v>
                </c:pt>
                <c:pt idx="42">
                  <c:v>191.63715186897738</c:v>
                </c:pt>
                <c:pt idx="43">
                  <c:v>194.77874452256717</c:v>
                </c:pt>
                <c:pt idx="44">
                  <c:v>197.92033717615698</c:v>
                </c:pt>
                <c:pt idx="45">
                  <c:v>201.06192982974676</c:v>
                </c:pt>
                <c:pt idx="46">
                  <c:v>204.20352248333654</c:v>
                </c:pt>
                <c:pt idx="47">
                  <c:v>207.34511513692635</c:v>
                </c:pt>
                <c:pt idx="48">
                  <c:v>210.48670779051614</c:v>
                </c:pt>
                <c:pt idx="49">
                  <c:v>213.62830044410595</c:v>
                </c:pt>
                <c:pt idx="50">
                  <c:v>216.76989309769573</c:v>
                </c:pt>
                <c:pt idx="51">
                  <c:v>219.91148575128551</c:v>
                </c:pt>
                <c:pt idx="52">
                  <c:v>223.05307840487532</c:v>
                </c:pt>
                <c:pt idx="53">
                  <c:v>226.1946710584651</c:v>
                </c:pt>
                <c:pt idx="54">
                  <c:v>229.33626371205489</c:v>
                </c:pt>
                <c:pt idx="55">
                  <c:v>232.4778563656447</c:v>
                </c:pt>
                <c:pt idx="56">
                  <c:v>235.61944901923448</c:v>
                </c:pt>
                <c:pt idx="57">
                  <c:v>238.76104167282426</c:v>
                </c:pt>
                <c:pt idx="58">
                  <c:v>241.90263432641407</c:v>
                </c:pt>
                <c:pt idx="59">
                  <c:v>245.04422698000386</c:v>
                </c:pt>
                <c:pt idx="60">
                  <c:v>248.18581963359367</c:v>
                </c:pt>
                <c:pt idx="61">
                  <c:v>251.32741228718345</c:v>
                </c:pt>
                <c:pt idx="62">
                  <c:v>254.46900494077323</c:v>
                </c:pt>
                <c:pt idx="63">
                  <c:v>257.61059759436301</c:v>
                </c:pt>
                <c:pt idx="64">
                  <c:v>260.75219024795285</c:v>
                </c:pt>
                <c:pt idx="65">
                  <c:v>263.89378290154264</c:v>
                </c:pt>
                <c:pt idx="66">
                  <c:v>267.03537555513242</c:v>
                </c:pt>
                <c:pt idx="67">
                  <c:v>270.1769682087222</c:v>
                </c:pt>
                <c:pt idx="68">
                  <c:v>273.31856086231198</c:v>
                </c:pt>
                <c:pt idx="69">
                  <c:v>276.46015351590177</c:v>
                </c:pt>
                <c:pt idx="70">
                  <c:v>279.60174616949161</c:v>
                </c:pt>
                <c:pt idx="71">
                  <c:v>282.74333882308139</c:v>
                </c:pt>
                <c:pt idx="72">
                  <c:v>285.88493147667117</c:v>
                </c:pt>
                <c:pt idx="73">
                  <c:v>289.02652413026095</c:v>
                </c:pt>
                <c:pt idx="74">
                  <c:v>292.16811678385073</c:v>
                </c:pt>
                <c:pt idx="75">
                  <c:v>295.30970943744057</c:v>
                </c:pt>
                <c:pt idx="76">
                  <c:v>298.45130209103036</c:v>
                </c:pt>
                <c:pt idx="77">
                  <c:v>301.59289474462014</c:v>
                </c:pt>
                <c:pt idx="78">
                  <c:v>304.73448739820992</c:v>
                </c:pt>
                <c:pt idx="79">
                  <c:v>307.8760800517997</c:v>
                </c:pt>
                <c:pt idx="80">
                  <c:v>311.01767270538954</c:v>
                </c:pt>
                <c:pt idx="81">
                  <c:v>314.15926535897933</c:v>
                </c:pt>
                <c:pt idx="82">
                  <c:v>317.30085801256911</c:v>
                </c:pt>
                <c:pt idx="83">
                  <c:v>320.44245066615889</c:v>
                </c:pt>
                <c:pt idx="84">
                  <c:v>323.58404331974867</c:v>
                </c:pt>
                <c:pt idx="85">
                  <c:v>326.72563597333851</c:v>
                </c:pt>
                <c:pt idx="86">
                  <c:v>329.86722862692829</c:v>
                </c:pt>
                <c:pt idx="87">
                  <c:v>333.00882128051808</c:v>
                </c:pt>
                <c:pt idx="88">
                  <c:v>336.15041393410786</c:v>
                </c:pt>
                <c:pt idx="89">
                  <c:v>339.29200658769764</c:v>
                </c:pt>
                <c:pt idx="90">
                  <c:v>342.43359924128742</c:v>
                </c:pt>
                <c:pt idx="91">
                  <c:v>345.57519189487726</c:v>
                </c:pt>
                <c:pt idx="92">
                  <c:v>348.71678454846705</c:v>
                </c:pt>
                <c:pt idx="93">
                  <c:v>351.85837720205683</c:v>
                </c:pt>
                <c:pt idx="94">
                  <c:v>354.99996985564661</c:v>
                </c:pt>
                <c:pt idx="95">
                  <c:v>358.14156250923639</c:v>
                </c:pt>
                <c:pt idx="96">
                  <c:v>361.28315516282623</c:v>
                </c:pt>
                <c:pt idx="97">
                  <c:v>364.42474781641602</c:v>
                </c:pt>
                <c:pt idx="98">
                  <c:v>367.5663404700058</c:v>
                </c:pt>
                <c:pt idx="99">
                  <c:v>370.70793312359558</c:v>
                </c:pt>
                <c:pt idx="100">
                  <c:v>373.84952577718536</c:v>
                </c:pt>
                <c:pt idx="101">
                  <c:v>376.99111843077515</c:v>
                </c:pt>
                <c:pt idx="102">
                  <c:v>380.13271108436498</c:v>
                </c:pt>
                <c:pt idx="103">
                  <c:v>383.27430373795477</c:v>
                </c:pt>
                <c:pt idx="104">
                  <c:v>386.41589639154455</c:v>
                </c:pt>
                <c:pt idx="105">
                  <c:v>389.55748904513433</c:v>
                </c:pt>
                <c:pt idx="106">
                  <c:v>392.69908169872411</c:v>
                </c:pt>
                <c:pt idx="107">
                  <c:v>395.84067435231395</c:v>
                </c:pt>
                <c:pt idx="108">
                  <c:v>398.98226700590374</c:v>
                </c:pt>
                <c:pt idx="109">
                  <c:v>402.12385965949352</c:v>
                </c:pt>
                <c:pt idx="110">
                  <c:v>405.2654523130833</c:v>
                </c:pt>
                <c:pt idx="111">
                  <c:v>408.40704496667308</c:v>
                </c:pt>
                <c:pt idx="112">
                  <c:v>411.54863762026292</c:v>
                </c:pt>
                <c:pt idx="113">
                  <c:v>414.69023027385271</c:v>
                </c:pt>
                <c:pt idx="114">
                  <c:v>417.83182292744249</c:v>
                </c:pt>
                <c:pt idx="115">
                  <c:v>420.97341558103227</c:v>
                </c:pt>
                <c:pt idx="116">
                  <c:v>424.11500823462205</c:v>
                </c:pt>
                <c:pt idx="117">
                  <c:v>427.25660088821189</c:v>
                </c:pt>
                <c:pt idx="118">
                  <c:v>430.39819354180167</c:v>
                </c:pt>
                <c:pt idx="119">
                  <c:v>433.53978619539146</c:v>
                </c:pt>
                <c:pt idx="120">
                  <c:v>436.68137884898124</c:v>
                </c:pt>
                <c:pt idx="121">
                  <c:v>439.82297150257102</c:v>
                </c:pt>
                <c:pt idx="122">
                  <c:v>442.9645641561608</c:v>
                </c:pt>
                <c:pt idx="123">
                  <c:v>446.10615680975064</c:v>
                </c:pt>
                <c:pt idx="124">
                  <c:v>449.24774946334043</c:v>
                </c:pt>
                <c:pt idx="125">
                  <c:v>452.38934211693021</c:v>
                </c:pt>
                <c:pt idx="126">
                  <c:v>455.53093477051999</c:v>
                </c:pt>
                <c:pt idx="127">
                  <c:v>458.67252742410977</c:v>
                </c:pt>
                <c:pt idx="128">
                  <c:v>461.81412007769961</c:v>
                </c:pt>
                <c:pt idx="129">
                  <c:v>464.9557127312894</c:v>
                </c:pt>
                <c:pt idx="130">
                  <c:v>468.09730538487918</c:v>
                </c:pt>
                <c:pt idx="131">
                  <c:v>471.23889803846896</c:v>
                </c:pt>
                <c:pt idx="132">
                  <c:v>474.38049069205874</c:v>
                </c:pt>
                <c:pt idx="133">
                  <c:v>477.52208334564853</c:v>
                </c:pt>
                <c:pt idx="134">
                  <c:v>480.66367599923836</c:v>
                </c:pt>
                <c:pt idx="135">
                  <c:v>483.80526865282815</c:v>
                </c:pt>
                <c:pt idx="136">
                  <c:v>486.94686130641793</c:v>
                </c:pt>
                <c:pt idx="137">
                  <c:v>490.08845396000771</c:v>
                </c:pt>
                <c:pt idx="138">
                  <c:v>493.23004661359749</c:v>
                </c:pt>
                <c:pt idx="139">
                  <c:v>496.37163926718733</c:v>
                </c:pt>
                <c:pt idx="140">
                  <c:v>499.51323192077712</c:v>
                </c:pt>
                <c:pt idx="141">
                  <c:v>502.6548245743669</c:v>
                </c:pt>
                <c:pt idx="142">
                  <c:v>505.79641722795668</c:v>
                </c:pt>
                <c:pt idx="143">
                  <c:v>508.93800988154646</c:v>
                </c:pt>
                <c:pt idx="144">
                  <c:v>512.07960253513625</c:v>
                </c:pt>
                <c:pt idx="145">
                  <c:v>515.22119518872603</c:v>
                </c:pt>
                <c:pt idx="146">
                  <c:v>518.36278784231581</c:v>
                </c:pt>
                <c:pt idx="147">
                  <c:v>521.50438049590571</c:v>
                </c:pt>
                <c:pt idx="148">
                  <c:v>524.64597314949549</c:v>
                </c:pt>
                <c:pt idx="149">
                  <c:v>527.78756580308527</c:v>
                </c:pt>
                <c:pt idx="150">
                  <c:v>530.92915845667505</c:v>
                </c:pt>
                <c:pt idx="151">
                  <c:v>534.07075111026484</c:v>
                </c:pt>
                <c:pt idx="152">
                  <c:v>537.21234376385462</c:v>
                </c:pt>
                <c:pt idx="153">
                  <c:v>540.3539364174444</c:v>
                </c:pt>
                <c:pt idx="154">
                  <c:v>543.49552907103418</c:v>
                </c:pt>
                <c:pt idx="155">
                  <c:v>546.63712172462397</c:v>
                </c:pt>
                <c:pt idx="156">
                  <c:v>549.77871437821375</c:v>
                </c:pt>
                <c:pt idx="157">
                  <c:v>552.92030703180353</c:v>
                </c:pt>
                <c:pt idx="158">
                  <c:v>556.06189968539343</c:v>
                </c:pt>
                <c:pt idx="159">
                  <c:v>559.20349233898321</c:v>
                </c:pt>
                <c:pt idx="160">
                  <c:v>562.34508499257299</c:v>
                </c:pt>
              </c:numCache>
            </c:numRef>
          </c:cat>
          <c:val>
            <c:numRef>
              <c:f>Graphics_Data!$U$169:$U$329</c:f>
              <c:numCache>
                <c:formatCode>General</c:formatCode>
                <c:ptCount val="161"/>
                <c:pt idx="1">
                  <c:v>0</c:v>
                </c:pt>
                <c:pt idx="2" formatCode="0%">
                  <c:v>0</c:v>
                </c:pt>
                <c:pt idx="3" formatCode="0%">
                  <c:v>0</c:v>
                </c:pt>
                <c:pt idx="4" formatCode="0%">
                  <c:v>0</c:v>
                </c:pt>
                <c:pt idx="5" formatCode="0%">
                  <c:v>0</c:v>
                </c:pt>
                <c:pt idx="6" formatCode="0%">
                  <c:v>0</c:v>
                </c:pt>
                <c:pt idx="7" formatCode="0%">
                  <c:v>0</c:v>
                </c:pt>
                <c:pt idx="8" formatCode="0%">
                  <c:v>0</c:v>
                </c:pt>
                <c:pt idx="9" formatCode="0%">
                  <c:v>0</c:v>
                </c:pt>
                <c:pt idx="10" formatCode="0%">
                  <c:v>0</c:v>
                </c:pt>
                <c:pt idx="11" formatCode="0%">
                  <c:v>0</c:v>
                </c:pt>
                <c:pt idx="12" formatCode="0%">
                  <c:v>0</c:v>
                </c:pt>
                <c:pt idx="13" formatCode="0%">
                  <c:v>0</c:v>
                </c:pt>
                <c:pt idx="14" formatCode="0%">
                  <c:v>0</c:v>
                </c:pt>
                <c:pt idx="15" formatCode="0%">
                  <c:v>0</c:v>
                </c:pt>
                <c:pt idx="16" formatCode="0%">
                  <c:v>0</c:v>
                </c:pt>
                <c:pt idx="17" formatCode="0%">
                  <c:v>0</c:v>
                </c:pt>
                <c:pt idx="18" formatCode="0%">
                  <c:v>0</c:v>
                </c:pt>
                <c:pt idx="19" formatCode="0%">
                  <c:v>0</c:v>
                </c:pt>
                <c:pt idx="20" formatCode="0%">
                  <c:v>0</c:v>
                </c:pt>
                <c:pt idx="21" formatCode="0%">
                  <c:v>0</c:v>
                </c:pt>
                <c:pt idx="22" formatCode="0%">
                  <c:v>0</c:v>
                </c:pt>
                <c:pt idx="23" formatCode="0%">
                  <c:v>0</c:v>
                </c:pt>
                <c:pt idx="24" formatCode="0%">
                  <c:v>2.0004000800160032E-4</c:v>
                </c:pt>
                <c:pt idx="25" formatCode="0%">
                  <c:v>0</c:v>
                </c:pt>
                <c:pt idx="26" formatCode="0%">
                  <c:v>0</c:v>
                </c:pt>
                <c:pt idx="27" formatCode="0%">
                  <c:v>0</c:v>
                </c:pt>
                <c:pt idx="28" formatCode="0%">
                  <c:v>2.0004000800160032E-4</c:v>
                </c:pt>
                <c:pt idx="29" formatCode="0%">
                  <c:v>0</c:v>
                </c:pt>
                <c:pt idx="30" formatCode="0%">
                  <c:v>0</c:v>
                </c:pt>
                <c:pt idx="31" formatCode="0%">
                  <c:v>2.0004000800160032E-4</c:v>
                </c:pt>
                <c:pt idx="32" formatCode="0%">
                  <c:v>8.0016003200640128E-4</c:v>
                </c:pt>
                <c:pt idx="33" formatCode="0%">
                  <c:v>4.0008001600320064E-4</c:v>
                </c:pt>
                <c:pt idx="34" formatCode="0%">
                  <c:v>0</c:v>
                </c:pt>
                <c:pt idx="35" formatCode="0%">
                  <c:v>2.0004000800160032E-4</c:v>
                </c:pt>
                <c:pt idx="36" formatCode="0%">
                  <c:v>0</c:v>
                </c:pt>
                <c:pt idx="37" formatCode="0%">
                  <c:v>0</c:v>
                </c:pt>
                <c:pt idx="38" formatCode="0%">
                  <c:v>2.0004000800160032E-4</c:v>
                </c:pt>
                <c:pt idx="39" formatCode="0%">
                  <c:v>2.0004000800160032E-4</c:v>
                </c:pt>
                <c:pt idx="40" formatCode="0%">
                  <c:v>4.0008001600320064E-4</c:v>
                </c:pt>
                <c:pt idx="41" formatCode="0%">
                  <c:v>4.0008001600320064E-4</c:v>
                </c:pt>
                <c:pt idx="42" formatCode="0%">
                  <c:v>0</c:v>
                </c:pt>
                <c:pt idx="43" formatCode="0%">
                  <c:v>2.0004000800160032E-4</c:v>
                </c:pt>
                <c:pt idx="44" formatCode="0%">
                  <c:v>0</c:v>
                </c:pt>
                <c:pt idx="45" formatCode="0%">
                  <c:v>2.0004000800160032E-4</c:v>
                </c:pt>
                <c:pt idx="46" formatCode="0%">
                  <c:v>1.0002000400080016E-3</c:v>
                </c:pt>
                <c:pt idx="47" formatCode="0%">
                  <c:v>0</c:v>
                </c:pt>
                <c:pt idx="48" formatCode="0%">
                  <c:v>2.0004000800160032E-4</c:v>
                </c:pt>
                <c:pt idx="49" formatCode="0%">
                  <c:v>1.0002000400080016E-3</c:v>
                </c:pt>
                <c:pt idx="50" formatCode="0%">
                  <c:v>4.0008001600320064E-4</c:v>
                </c:pt>
                <c:pt idx="51" formatCode="0%">
                  <c:v>6.0012002400480096E-4</c:v>
                </c:pt>
                <c:pt idx="52" formatCode="0%">
                  <c:v>6.0012002400480096E-4</c:v>
                </c:pt>
                <c:pt idx="53" formatCode="0%">
                  <c:v>4.0008001600320064E-4</c:v>
                </c:pt>
                <c:pt idx="54" formatCode="0%">
                  <c:v>8.0016003200640128E-4</c:v>
                </c:pt>
                <c:pt idx="55" formatCode="0%">
                  <c:v>4.0008001600320064E-4</c:v>
                </c:pt>
                <c:pt idx="56" formatCode="0%">
                  <c:v>6.0012002400480096E-4</c:v>
                </c:pt>
                <c:pt idx="57" formatCode="0%">
                  <c:v>2.0004000800160032E-4</c:v>
                </c:pt>
                <c:pt idx="58" formatCode="0%">
                  <c:v>0</c:v>
                </c:pt>
                <c:pt idx="59" formatCode="0%">
                  <c:v>0</c:v>
                </c:pt>
                <c:pt idx="60" formatCode="0%">
                  <c:v>2.0004000800160032E-4</c:v>
                </c:pt>
                <c:pt idx="61" formatCode="0%">
                  <c:v>2.0004000800160032E-4</c:v>
                </c:pt>
                <c:pt idx="62" formatCode="0%">
                  <c:v>4.0008001600320064E-4</c:v>
                </c:pt>
                <c:pt idx="63" formatCode="0%">
                  <c:v>2.0004000800160032E-4</c:v>
                </c:pt>
                <c:pt idx="64" formatCode="0%">
                  <c:v>2.0004000800160032E-4</c:v>
                </c:pt>
                <c:pt idx="65" formatCode="0%">
                  <c:v>2.0004000800160032E-4</c:v>
                </c:pt>
                <c:pt idx="66" formatCode="0%">
                  <c:v>0</c:v>
                </c:pt>
                <c:pt idx="67" formatCode="0%">
                  <c:v>0</c:v>
                </c:pt>
                <c:pt idx="68" formatCode="0%">
                  <c:v>2.0004000800160032E-4</c:v>
                </c:pt>
                <c:pt idx="69" formatCode="0%">
                  <c:v>0</c:v>
                </c:pt>
                <c:pt idx="70" formatCode="0%">
                  <c:v>0</c:v>
                </c:pt>
                <c:pt idx="71" formatCode="0%">
                  <c:v>0</c:v>
                </c:pt>
                <c:pt idx="72" formatCode="0%">
                  <c:v>2.0004000800160032E-4</c:v>
                </c:pt>
                <c:pt idx="73" formatCode="0%">
                  <c:v>0</c:v>
                </c:pt>
                <c:pt idx="74" formatCode="0%">
                  <c:v>2.0004000800160032E-4</c:v>
                </c:pt>
                <c:pt idx="75" formatCode="0%">
                  <c:v>0</c:v>
                </c:pt>
                <c:pt idx="76" formatCode="0%">
                  <c:v>0</c:v>
                </c:pt>
                <c:pt idx="77" formatCode="0%">
                  <c:v>0</c:v>
                </c:pt>
                <c:pt idx="78" formatCode="0%">
                  <c:v>2.0004000800160032E-4</c:v>
                </c:pt>
                <c:pt idx="79" formatCode="0%">
                  <c:v>0</c:v>
                </c:pt>
                <c:pt idx="80" formatCode="0%">
                  <c:v>0</c:v>
                </c:pt>
                <c:pt idx="81" formatCode="0%">
                  <c:v>0</c:v>
                </c:pt>
                <c:pt idx="82" formatCode="0%">
                  <c:v>2.0004000800160032E-4</c:v>
                </c:pt>
                <c:pt idx="83" formatCode="0%">
                  <c:v>0</c:v>
                </c:pt>
                <c:pt idx="84" formatCode="0%">
                  <c:v>0</c:v>
                </c:pt>
                <c:pt idx="85" formatCode="0%">
                  <c:v>0</c:v>
                </c:pt>
                <c:pt idx="86" formatCode="0%">
                  <c:v>0</c:v>
                </c:pt>
                <c:pt idx="87" formatCode="0%">
                  <c:v>0</c:v>
                </c:pt>
                <c:pt idx="88" formatCode="0%">
                  <c:v>0</c:v>
                </c:pt>
                <c:pt idx="89" formatCode="0%">
                  <c:v>0</c:v>
                </c:pt>
                <c:pt idx="90" formatCode="0%">
                  <c:v>0</c:v>
                </c:pt>
                <c:pt idx="91" formatCode="0%">
                  <c:v>0</c:v>
                </c:pt>
                <c:pt idx="92" formatCode="0%">
                  <c:v>2.0004000800160032E-4</c:v>
                </c:pt>
                <c:pt idx="93" formatCode="0%">
                  <c:v>0</c:v>
                </c:pt>
                <c:pt idx="94" formatCode="0%">
                  <c:v>0</c:v>
                </c:pt>
                <c:pt idx="95" formatCode="0%">
                  <c:v>0</c:v>
                </c:pt>
                <c:pt idx="96" formatCode="0%">
                  <c:v>0</c:v>
                </c:pt>
                <c:pt idx="97" formatCode="0%">
                  <c:v>0</c:v>
                </c:pt>
                <c:pt idx="98" formatCode="0%">
                  <c:v>0</c:v>
                </c:pt>
                <c:pt idx="99" formatCode="0%">
                  <c:v>0</c:v>
                </c:pt>
                <c:pt idx="100" formatCode="0%">
                  <c:v>0</c:v>
                </c:pt>
                <c:pt idx="101" formatCode="0%">
                  <c:v>0</c:v>
                </c:pt>
                <c:pt idx="102" formatCode="0%">
                  <c:v>0</c:v>
                </c:pt>
                <c:pt idx="103" formatCode="0%">
                  <c:v>0</c:v>
                </c:pt>
                <c:pt idx="104" formatCode="0%">
                  <c:v>0</c:v>
                </c:pt>
                <c:pt idx="105" formatCode="0%">
                  <c:v>0</c:v>
                </c:pt>
                <c:pt idx="106" formatCode="0%">
                  <c:v>0</c:v>
                </c:pt>
                <c:pt idx="107" formatCode="0%">
                  <c:v>0</c:v>
                </c:pt>
                <c:pt idx="108" formatCode="0%">
                  <c:v>0</c:v>
                </c:pt>
                <c:pt idx="109" formatCode="0%">
                  <c:v>0</c:v>
                </c:pt>
                <c:pt idx="110" formatCode="0%">
                  <c:v>0</c:v>
                </c:pt>
                <c:pt idx="111" formatCode="0%">
                  <c:v>0</c:v>
                </c:pt>
                <c:pt idx="112" formatCode="0%">
                  <c:v>0</c:v>
                </c:pt>
                <c:pt idx="113" formatCode="0%">
                  <c:v>0</c:v>
                </c:pt>
                <c:pt idx="114" formatCode="0%">
                  <c:v>0</c:v>
                </c:pt>
                <c:pt idx="115" formatCode="0%">
                  <c:v>0</c:v>
                </c:pt>
                <c:pt idx="116" formatCode="0%">
                  <c:v>0</c:v>
                </c:pt>
                <c:pt idx="117" formatCode="0%">
                  <c:v>0</c:v>
                </c:pt>
                <c:pt idx="118" formatCode="0%">
                  <c:v>0</c:v>
                </c:pt>
                <c:pt idx="119" formatCode="0%">
                  <c:v>0</c:v>
                </c:pt>
                <c:pt idx="120" formatCode="0%">
                  <c:v>0</c:v>
                </c:pt>
                <c:pt idx="121" formatCode="0%">
                  <c:v>0</c:v>
                </c:pt>
                <c:pt idx="122" formatCode="0%">
                  <c:v>0</c:v>
                </c:pt>
                <c:pt idx="123" formatCode="0%">
                  <c:v>0</c:v>
                </c:pt>
                <c:pt idx="124" formatCode="0%">
                  <c:v>0</c:v>
                </c:pt>
                <c:pt idx="125" formatCode="0%">
                  <c:v>0</c:v>
                </c:pt>
                <c:pt idx="126" formatCode="0%">
                  <c:v>0</c:v>
                </c:pt>
                <c:pt idx="127" formatCode="0%">
                  <c:v>0</c:v>
                </c:pt>
                <c:pt idx="128" formatCode="0%">
                  <c:v>0</c:v>
                </c:pt>
                <c:pt idx="129" formatCode="0%">
                  <c:v>0</c:v>
                </c:pt>
                <c:pt idx="130" formatCode="0%">
                  <c:v>0</c:v>
                </c:pt>
                <c:pt idx="131" formatCode="0%">
                  <c:v>0</c:v>
                </c:pt>
                <c:pt idx="132" formatCode="0%">
                  <c:v>0</c:v>
                </c:pt>
                <c:pt idx="133" formatCode="0%">
                  <c:v>0</c:v>
                </c:pt>
                <c:pt idx="134" formatCode="0%">
                  <c:v>0</c:v>
                </c:pt>
                <c:pt idx="135" formatCode="0%">
                  <c:v>0</c:v>
                </c:pt>
                <c:pt idx="136" formatCode="0%">
                  <c:v>0</c:v>
                </c:pt>
                <c:pt idx="137" formatCode="0%">
                  <c:v>0</c:v>
                </c:pt>
                <c:pt idx="138" formatCode="0%">
                  <c:v>0</c:v>
                </c:pt>
                <c:pt idx="139" formatCode="0%">
                  <c:v>0</c:v>
                </c:pt>
                <c:pt idx="140" formatCode="0%">
                  <c:v>0</c:v>
                </c:pt>
                <c:pt idx="141" formatCode="0%">
                  <c:v>0</c:v>
                </c:pt>
                <c:pt idx="142" formatCode="0%">
                  <c:v>0</c:v>
                </c:pt>
                <c:pt idx="143" formatCode="0%">
                  <c:v>0</c:v>
                </c:pt>
                <c:pt idx="144" formatCode="0%">
                  <c:v>0</c:v>
                </c:pt>
                <c:pt idx="145" formatCode="0%">
                  <c:v>0</c:v>
                </c:pt>
                <c:pt idx="146" formatCode="0%">
                  <c:v>0</c:v>
                </c:pt>
                <c:pt idx="147" formatCode="0%">
                  <c:v>0</c:v>
                </c:pt>
                <c:pt idx="148" formatCode="0%">
                  <c:v>0</c:v>
                </c:pt>
                <c:pt idx="149" formatCode="0%">
                  <c:v>0</c:v>
                </c:pt>
                <c:pt idx="150" formatCode="0%">
                  <c:v>0</c:v>
                </c:pt>
                <c:pt idx="151" formatCode="0%">
                  <c:v>0</c:v>
                </c:pt>
                <c:pt idx="152" formatCode="0%">
                  <c:v>0</c:v>
                </c:pt>
                <c:pt idx="153" formatCode="0%">
                  <c:v>0</c:v>
                </c:pt>
                <c:pt idx="154" formatCode="0%">
                  <c:v>0</c:v>
                </c:pt>
                <c:pt idx="155" formatCode="0%">
                  <c:v>0</c:v>
                </c:pt>
                <c:pt idx="156" formatCode="0%">
                  <c:v>0</c:v>
                </c:pt>
                <c:pt idx="157" formatCode="0%">
                  <c:v>0</c:v>
                </c:pt>
                <c:pt idx="158" formatCode="0%">
                  <c:v>0</c:v>
                </c:pt>
                <c:pt idx="159" formatCode="0%">
                  <c:v>0</c:v>
                </c:pt>
                <c:pt idx="160" formatCode="0%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E9-4CBD-B9A5-FCFD72855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0344015"/>
        <c:axId val="450345455"/>
      </c:barChart>
      <c:catAx>
        <c:axId val="4503440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Particle size by Perimeter (nm)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345455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4503454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03440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Area by Morphology class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Solid Core</c:v>
          </c:tx>
          <c:spPr>
            <a:ln w="22225" cap="rnd" cmpd="sng" algn="ctr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Graphics_Data!$J$336:$J$415</c:f>
              <c:numCache>
                <c:formatCode>0</c:formatCode>
                <c:ptCount val="80"/>
                <c:pt idx="0">
                  <c:v>380.13271108436498</c:v>
                </c:pt>
                <c:pt idx="1">
                  <c:v>490.87385212340519</c:v>
                </c:pt>
                <c:pt idx="2">
                  <c:v>615.75216010359941</c:v>
                </c:pt>
                <c:pt idx="3">
                  <c:v>754.76763502494782</c:v>
                </c:pt>
                <c:pt idx="4">
                  <c:v>907.9202768874502</c:v>
                </c:pt>
                <c:pt idx="5">
                  <c:v>1075.2100856911068</c:v>
                </c:pt>
                <c:pt idx="6">
                  <c:v>1256.6370614359173</c:v>
                </c:pt>
                <c:pt idx="7">
                  <c:v>1452.2012041218818</c:v>
                </c:pt>
                <c:pt idx="8">
                  <c:v>1661.9025137490005</c:v>
                </c:pt>
                <c:pt idx="9">
                  <c:v>1885.7409903172734</c:v>
                </c:pt>
                <c:pt idx="10">
                  <c:v>2123.7166338267002</c:v>
                </c:pt>
                <c:pt idx="11">
                  <c:v>2375.8294442772813</c:v>
                </c:pt>
                <c:pt idx="12">
                  <c:v>2642.079421669016</c:v>
                </c:pt>
                <c:pt idx="13">
                  <c:v>2922.466566001905</c:v>
                </c:pt>
                <c:pt idx="14">
                  <c:v>3216.9908772759482</c:v>
                </c:pt>
                <c:pt idx="15">
                  <c:v>3525.6523554911455</c:v>
                </c:pt>
                <c:pt idx="16">
                  <c:v>3848.4510006474966</c:v>
                </c:pt>
                <c:pt idx="17">
                  <c:v>4185.3868127450023</c:v>
                </c:pt>
                <c:pt idx="18">
                  <c:v>4536.4597917836609</c:v>
                </c:pt>
                <c:pt idx="19">
                  <c:v>4901.669937763475</c:v>
                </c:pt>
                <c:pt idx="20">
                  <c:v>5281.0172506844419</c:v>
                </c:pt>
                <c:pt idx="21">
                  <c:v>5674.5017305465635</c:v>
                </c:pt>
                <c:pt idx="22">
                  <c:v>6082.1233773498398</c:v>
                </c:pt>
                <c:pt idx="23">
                  <c:v>6503.8821910942688</c:v>
                </c:pt>
                <c:pt idx="24">
                  <c:v>6939.7781717798534</c:v>
                </c:pt>
                <c:pt idx="25">
                  <c:v>7389.8113194065909</c:v>
                </c:pt>
                <c:pt idx="26">
                  <c:v>7853.981633974483</c:v>
                </c:pt>
                <c:pt idx="27">
                  <c:v>8332.2891154835288</c:v>
                </c:pt>
                <c:pt idx="28">
                  <c:v>8824.7337639337293</c:v>
                </c:pt>
                <c:pt idx="29">
                  <c:v>9331.3155793250826</c:v>
                </c:pt>
                <c:pt idx="30">
                  <c:v>9852.0345616575905</c:v>
                </c:pt>
                <c:pt idx="31">
                  <c:v>10386.890710931253</c:v>
                </c:pt>
                <c:pt idx="32">
                  <c:v>10935.88402714607</c:v>
                </c:pt>
                <c:pt idx="33">
                  <c:v>11499.01451030204</c:v>
                </c:pt>
                <c:pt idx="34">
                  <c:v>12076.282160399165</c:v>
                </c:pt>
                <c:pt idx="35">
                  <c:v>12667.686977437443</c:v>
                </c:pt>
                <c:pt idx="36">
                  <c:v>13273.228961416877</c:v>
                </c:pt>
                <c:pt idx="37">
                  <c:v>13892.908112337462</c:v>
                </c:pt>
                <c:pt idx="38">
                  <c:v>14526.724430199203</c:v>
                </c:pt>
                <c:pt idx="39">
                  <c:v>15174.677915002098</c:v>
                </c:pt>
                <c:pt idx="40">
                  <c:v>15836.768566746146</c:v>
                </c:pt>
                <c:pt idx="41">
                  <c:v>16512.99638543135</c:v>
                </c:pt>
                <c:pt idx="42">
                  <c:v>17203.361371057708</c:v>
                </c:pt>
                <c:pt idx="43">
                  <c:v>17907.863523625219</c:v>
                </c:pt>
                <c:pt idx="44">
                  <c:v>18626.502843133883</c:v>
                </c:pt>
                <c:pt idx="45">
                  <c:v>19359.279329583704</c:v>
                </c:pt>
                <c:pt idx="46">
                  <c:v>20106.192982974677</c:v>
                </c:pt>
                <c:pt idx="47">
                  <c:v>20867.243803306803</c:v>
                </c:pt>
                <c:pt idx="48">
                  <c:v>21642.431790580085</c:v>
                </c:pt>
                <c:pt idx="49">
                  <c:v>22431.756944794521</c:v>
                </c:pt>
                <c:pt idx="50">
                  <c:v>23235.219265950109</c:v>
                </c:pt>
                <c:pt idx="51">
                  <c:v>24052.818754046853</c:v>
                </c:pt>
                <c:pt idx="52">
                  <c:v>24884.555409084751</c:v>
                </c:pt>
                <c:pt idx="53">
                  <c:v>25730.429231063805</c:v>
                </c:pt>
                <c:pt idx="54">
                  <c:v>26590.440219984008</c:v>
                </c:pt>
                <c:pt idx="55">
                  <c:v>27464.588375845367</c:v>
                </c:pt>
                <c:pt idx="56">
                  <c:v>28352.873698647883</c:v>
                </c:pt>
                <c:pt idx="57">
                  <c:v>29255.296188391552</c:v>
                </c:pt>
                <c:pt idx="58">
                  <c:v>30171.855845076374</c:v>
                </c:pt>
                <c:pt idx="59">
                  <c:v>31102.552668702348</c:v>
                </c:pt>
                <c:pt idx="60">
                  <c:v>32047.386659269479</c:v>
                </c:pt>
                <c:pt idx="61">
                  <c:v>33006.357816777767</c:v>
                </c:pt>
                <c:pt idx="62">
                  <c:v>33979.466141227203</c:v>
                </c:pt>
                <c:pt idx="63">
                  <c:v>34966.711632617793</c:v>
                </c:pt>
                <c:pt idx="64">
                  <c:v>35968.094290949542</c:v>
                </c:pt>
                <c:pt idx="65">
                  <c:v>36983.614116222445</c:v>
                </c:pt>
                <c:pt idx="66">
                  <c:v>38013.2711084365</c:v>
                </c:pt>
                <c:pt idx="67">
                  <c:v>39057.065267591708</c:v>
                </c:pt>
                <c:pt idx="68">
                  <c:v>40114.996593688069</c:v>
                </c:pt>
                <c:pt idx="69">
                  <c:v>41187.065086725583</c:v>
                </c:pt>
                <c:pt idx="70">
                  <c:v>42273.270746704256</c:v>
                </c:pt>
                <c:pt idx="71">
                  <c:v>43373.613573624083</c:v>
                </c:pt>
                <c:pt idx="72">
                  <c:v>44488.093567485063</c:v>
                </c:pt>
                <c:pt idx="73">
                  <c:v>45616.710728287195</c:v>
                </c:pt>
                <c:pt idx="74">
                  <c:v>46759.46505603048</c:v>
                </c:pt>
                <c:pt idx="75">
                  <c:v>47916.356550714925</c:v>
                </c:pt>
                <c:pt idx="76">
                  <c:v>49087.385212340516</c:v>
                </c:pt>
                <c:pt idx="77">
                  <c:v>50272.551040907267</c:v>
                </c:pt>
                <c:pt idx="78">
                  <c:v>51471.85403641517</c:v>
                </c:pt>
                <c:pt idx="79">
                  <c:v>52685.294198864227</c:v>
                </c:pt>
              </c:numCache>
            </c:numRef>
          </c:cat>
          <c:val>
            <c:numRef>
              <c:f>Graphics_Data!$L$336:$L$415</c:f>
              <c:numCache>
                <c:formatCode>0%</c:formatCode>
                <c:ptCount val="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7.9282286668057589E-3</c:v>
                </c:pt>
                <c:pt idx="5">
                  <c:v>5.883580221155852E-2</c:v>
                </c:pt>
                <c:pt idx="6">
                  <c:v>0.17546421865220113</c:v>
                </c:pt>
                <c:pt idx="7">
                  <c:v>0.24452326309200917</c:v>
                </c:pt>
                <c:pt idx="8">
                  <c:v>0.20571667014395995</c:v>
                </c:pt>
                <c:pt idx="9">
                  <c:v>0.1437513039849781</c:v>
                </c:pt>
                <c:pt idx="10">
                  <c:v>6.7598581264343829E-2</c:v>
                </c:pt>
                <c:pt idx="11">
                  <c:v>4.2979344877947009E-2</c:v>
                </c:pt>
                <c:pt idx="12">
                  <c:v>2.1072397245983726E-2</c:v>
                </c:pt>
                <c:pt idx="13">
                  <c:v>1.0223242228249531E-2</c:v>
                </c:pt>
                <c:pt idx="14">
                  <c:v>8.9714166492802002E-3</c:v>
                </c:pt>
                <c:pt idx="15">
                  <c:v>5.2159399123722092E-3</c:v>
                </c:pt>
                <c:pt idx="16">
                  <c:v>4.3813895263926563E-3</c:v>
                </c:pt>
                <c:pt idx="17">
                  <c:v>1.043187982474442E-3</c:v>
                </c:pt>
                <c:pt idx="18">
                  <c:v>1.2518255789693302E-3</c:v>
                </c:pt>
                <c:pt idx="19">
                  <c:v>6.259127894846651E-4</c:v>
                </c:pt>
                <c:pt idx="20">
                  <c:v>0</c:v>
                </c:pt>
                <c:pt idx="21">
                  <c:v>2.0863759649488838E-4</c:v>
                </c:pt>
                <c:pt idx="22">
                  <c:v>2.0863759649488838E-4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DC-49DC-93EE-8F7E4C5A60BC}"/>
            </c:ext>
          </c:extLst>
        </c:ser>
        <c:ser>
          <c:idx val="1"/>
          <c:order val="1"/>
          <c:tx>
            <c:v>Biphasic Split</c:v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Graphics_Data!$J$336:$J$415</c:f>
              <c:numCache>
                <c:formatCode>0</c:formatCode>
                <c:ptCount val="80"/>
                <c:pt idx="0">
                  <c:v>380.13271108436498</c:v>
                </c:pt>
                <c:pt idx="1">
                  <c:v>490.87385212340519</c:v>
                </c:pt>
                <c:pt idx="2">
                  <c:v>615.75216010359941</c:v>
                </c:pt>
                <c:pt idx="3">
                  <c:v>754.76763502494782</c:v>
                </c:pt>
                <c:pt idx="4">
                  <c:v>907.9202768874502</c:v>
                </c:pt>
                <c:pt idx="5">
                  <c:v>1075.2100856911068</c:v>
                </c:pt>
                <c:pt idx="6">
                  <c:v>1256.6370614359173</c:v>
                </c:pt>
                <c:pt idx="7">
                  <c:v>1452.2012041218818</c:v>
                </c:pt>
                <c:pt idx="8">
                  <c:v>1661.9025137490005</c:v>
                </c:pt>
                <c:pt idx="9">
                  <c:v>1885.7409903172734</c:v>
                </c:pt>
                <c:pt idx="10">
                  <c:v>2123.7166338267002</c:v>
                </c:pt>
                <c:pt idx="11">
                  <c:v>2375.8294442772813</c:v>
                </c:pt>
                <c:pt idx="12">
                  <c:v>2642.079421669016</c:v>
                </c:pt>
                <c:pt idx="13">
                  <c:v>2922.466566001905</c:v>
                </c:pt>
                <c:pt idx="14">
                  <c:v>3216.9908772759482</c:v>
                </c:pt>
                <c:pt idx="15">
                  <c:v>3525.6523554911455</c:v>
                </c:pt>
                <c:pt idx="16">
                  <c:v>3848.4510006474966</c:v>
                </c:pt>
                <c:pt idx="17">
                  <c:v>4185.3868127450023</c:v>
                </c:pt>
                <c:pt idx="18">
                  <c:v>4536.4597917836609</c:v>
                </c:pt>
                <c:pt idx="19">
                  <c:v>4901.669937763475</c:v>
                </c:pt>
                <c:pt idx="20">
                  <c:v>5281.0172506844419</c:v>
                </c:pt>
                <c:pt idx="21">
                  <c:v>5674.5017305465635</c:v>
                </c:pt>
                <c:pt idx="22">
                  <c:v>6082.1233773498398</c:v>
                </c:pt>
                <c:pt idx="23">
                  <c:v>6503.8821910942688</c:v>
                </c:pt>
                <c:pt idx="24">
                  <c:v>6939.7781717798534</c:v>
                </c:pt>
                <c:pt idx="25">
                  <c:v>7389.8113194065909</c:v>
                </c:pt>
                <c:pt idx="26">
                  <c:v>7853.981633974483</c:v>
                </c:pt>
                <c:pt idx="27">
                  <c:v>8332.2891154835288</c:v>
                </c:pt>
                <c:pt idx="28">
                  <c:v>8824.7337639337293</c:v>
                </c:pt>
                <c:pt idx="29">
                  <c:v>9331.3155793250826</c:v>
                </c:pt>
                <c:pt idx="30">
                  <c:v>9852.0345616575905</c:v>
                </c:pt>
                <c:pt idx="31">
                  <c:v>10386.890710931253</c:v>
                </c:pt>
                <c:pt idx="32">
                  <c:v>10935.88402714607</c:v>
                </c:pt>
                <c:pt idx="33">
                  <c:v>11499.01451030204</c:v>
                </c:pt>
                <c:pt idx="34">
                  <c:v>12076.282160399165</c:v>
                </c:pt>
                <c:pt idx="35">
                  <c:v>12667.686977437443</c:v>
                </c:pt>
                <c:pt idx="36">
                  <c:v>13273.228961416877</c:v>
                </c:pt>
                <c:pt idx="37">
                  <c:v>13892.908112337462</c:v>
                </c:pt>
                <c:pt idx="38">
                  <c:v>14526.724430199203</c:v>
                </c:pt>
                <c:pt idx="39">
                  <c:v>15174.677915002098</c:v>
                </c:pt>
                <c:pt idx="40">
                  <c:v>15836.768566746146</c:v>
                </c:pt>
                <c:pt idx="41">
                  <c:v>16512.99638543135</c:v>
                </c:pt>
                <c:pt idx="42">
                  <c:v>17203.361371057708</c:v>
                </c:pt>
                <c:pt idx="43">
                  <c:v>17907.863523625219</c:v>
                </c:pt>
                <c:pt idx="44">
                  <c:v>18626.502843133883</c:v>
                </c:pt>
                <c:pt idx="45">
                  <c:v>19359.279329583704</c:v>
                </c:pt>
                <c:pt idx="46">
                  <c:v>20106.192982974677</c:v>
                </c:pt>
                <c:pt idx="47">
                  <c:v>20867.243803306803</c:v>
                </c:pt>
                <c:pt idx="48">
                  <c:v>21642.431790580085</c:v>
                </c:pt>
                <c:pt idx="49">
                  <c:v>22431.756944794521</c:v>
                </c:pt>
                <c:pt idx="50">
                  <c:v>23235.219265950109</c:v>
                </c:pt>
                <c:pt idx="51">
                  <c:v>24052.818754046853</c:v>
                </c:pt>
                <c:pt idx="52">
                  <c:v>24884.555409084751</c:v>
                </c:pt>
                <c:pt idx="53">
                  <c:v>25730.429231063805</c:v>
                </c:pt>
                <c:pt idx="54">
                  <c:v>26590.440219984008</c:v>
                </c:pt>
                <c:pt idx="55">
                  <c:v>27464.588375845367</c:v>
                </c:pt>
                <c:pt idx="56">
                  <c:v>28352.873698647883</c:v>
                </c:pt>
                <c:pt idx="57">
                  <c:v>29255.296188391552</c:v>
                </c:pt>
                <c:pt idx="58">
                  <c:v>30171.855845076374</c:v>
                </c:pt>
                <c:pt idx="59">
                  <c:v>31102.552668702348</c:v>
                </c:pt>
                <c:pt idx="60">
                  <c:v>32047.386659269479</c:v>
                </c:pt>
                <c:pt idx="61">
                  <c:v>33006.357816777767</c:v>
                </c:pt>
                <c:pt idx="62">
                  <c:v>33979.466141227203</c:v>
                </c:pt>
                <c:pt idx="63">
                  <c:v>34966.711632617793</c:v>
                </c:pt>
                <c:pt idx="64">
                  <c:v>35968.094290949542</c:v>
                </c:pt>
                <c:pt idx="65">
                  <c:v>36983.614116222445</c:v>
                </c:pt>
                <c:pt idx="66">
                  <c:v>38013.2711084365</c:v>
                </c:pt>
                <c:pt idx="67">
                  <c:v>39057.065267591708</c:v>
                </c:pt>
                <c:pt idx="68">
                  <c:v>40114.996593688069</c:v>
                </c:pt>
                <c:pt idx="69">
                  <c:v>41187.065086725583</c:v>
                </c:pt>
                <c:pt idx="70">
                  <c:v>42273.270746704256</c:v>
                </c:pt>
                <c:pt idx="71">
                  <c:v>43373.613573624083</c:v>
                </c:pt>
                <c:pt idx="72">
                  <c:v>44488.093567485063</c:v>
                </c:pt>
                <c:pt idx="73">
                  <c:v>45616.710728287195</c:v>
                </c:pt>
                <c:pt idx="74">
                  <c:v>46759.46505603048</c:v>
                </c:pt>
                <c:pt idx="75">
                  <c:v>47916.356550714925</c:v>
                </c:pt>
                <c:pt idx="76">
                  <c:v>49087.385212340516</c:v>
                </c:pt>
                <c:pt idx="77">
                  <c:v>50272.551040907267</c:v>
                </c:pt>
                <c:pt idx="78">
                  <c:v>51471.85403641517</c:v>
                </c:pt>
                <c:pt idx="79">
                  <c:v>52685.294198864227</c:v>
                </c:pt>
              </c:numCache>
            </c:numRef>
          </c:cat>
          <c:val>
            <c:numRef>
              <c:f>Graphics_Data!$M$336:$M$415</c:f>
              <c:numCache>
                <c:formatCode>0%</c:formatCode>
                <c:ptCount val="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1.3888888888888888E-2</c:v>
                </c:pt>
                <c:pt idx="6">
                  <c:v>6.25E-2</c:v>
                </c:pt>
                <c:pt idx="7">
                  <c:v>0.125</c:v>
                </c:pt>
                <c:pt idx="8">
                  <c:v>0.10416666666666667</c:v>
                </c:pt>
                <c:pt idx="9">
                  <c:v>0.10416666666666667</c:v>
                </c:pt>
                <c:pt idx="10">
                  <c:v>9.0277777777777776E-2</c:v>
                </c:pt>
                <c:pt idx="11">
                  <c:v>0.10416666666666667</c:v>
                </c:pt>
                <c:pt idx="12">
                  <c:v>3.4722222222222224E-2</c:v>
                </c:pt>
                <c:pt idx="13">
                  <c:v>6.25E-2</c:v>
                </c:pt>
                <c:pt idx="14">
                  <c:v>7.6388888888888895E-2</c:v>
                </c:pt>
                <c:pt idx="15">
                  <c:v>5.5555555555555552E-2</c:v>
                </c:pt>
                <c:pt idx="16">
                  <c:v>4.1666666666666664E-2</c:v>
                </c:pt>
                <c:pt idx="17">
                  <c:v>2.7777777777777776E-2</c:v>
                </c:pt>
                <c:pt idx="18">
                  <c:v>2.0833333333333332E-2</c:v>
                </c:pt>
                <c:pt idx="19">
                  <c:v>2.0833333333333332E-2</c:v>
                </c:pt>
                <c:pt idx="20">
                  <c:v>6.9444444444444441E-3</c:v>
                </c:pt>
                <c:pt idx="21">
                  <c:v>2.0833333333333332E-2</c:v>
                </c:pt>
                <c:pt idx="22">
                  <c:v>2.0833333333333332E-2</c:v>
                </c:pt>
                <c:pt idx="23">
                  <c:v>6.9444444444444441E-3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DC-49DC-93EE-8F7E4C5A60BC}"/>
            </c:ext>
          </c:extLst>
        </c:ser>
        <c:ser>
          <c:idx val="2"/>
          <c:order val="2"/>
          <c:tx>
            <c:v>Biphasic Dense</c:v>
          </c:tx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Graphics_Data!$J$336:$J$415</c:f>
              <c:numCache>
                <c:formatCode>0</c:formatCode>
                <c:ptCount val="80"/>
                <c:pt idx="0">
                  <c:v>380.13271108436498</c:v>
                </c:pt>
                <c:pt idx="1">
                  <c:v>490.87385212340519</c:v>
                </c:pt>
                <c:pt idx="2">
                  <c:v>615.75216010359941</c:v>
                </c:pt>
                <c:pt idx="3">
                  <c:v>754.76763502494782</c:v>
                </c:pt>
                <c:pt idx="4">
                  <c:v>907.9202768874502</c:v>
                </c:pt>
                <c:pt idx="5">
                  <c:v>1075.2100856911068</c:v>
                </c:pt>
                <c:pt idx="6">
                  <c:v>1256.6370614359173</c:v>
                </c:pt>
                <c:pt idx="7">
                  <c:v>1452.2012041218818</c:v>
                </c:pt>
                <c:pt idx="8">
                  <c:v>1661.9025137490005</c:v>
                </c:pt>
                <c:pt idx="9">
                  <c:v>1885.7409903172734</c:v>
                </c:pt>
                <c:pt idx="10">
                  <c:v>2123.7166338267002</c:v>
                </c:pt>
                <c:pt idx="11">
                  <c:v>2375.8294442772813</c:v>
                </c:pt>
                <c:pt idx="12">
                  <c:v>2642.079421669016</c:v>
                </c:pt>
                <c:pt idx="13">
                  <c:v>2922.466566001905</c:v>
                </c:pt>
                <c:pt idx="14">
                  <c:v>3216.9908772759482</c:v>
                </c:pt>
                <c:pt idx="15">
                  <c:v>3525.6523554911455</c:v>
                </c:pt>
                <c:pt idx="16">
                  <c:v>3848.4510006474966</c:v>
                </c:pt>
                <c:pt idx="17">
                  <c:v>4185.3868127450023</c:v>
                </c:pt>
                <c:pt idx="18">
                  <c:v>4536.4597917836609</c:v>
                </c:pt>
                <c:pt idx="19">
                  <c:v>4901.669937763475</c:v>
                </c:pt>
                <c:pt idx="20">
                  <c:v>5281.0172506844419</c:v>
                </c:pt>
                <c:pt idx="21">
                  <c:v>5674.5017305465635</c:v>
                </c:pt>
                <c:pt idx="22">
                  <c:v>6082.1233773498398</c:v>
                </c:pt>
                <c:pt idx="23">
                  <c:v>6503.8821910942688</c:v>
                </c:pt>
                <c:pt idx="24">
                  <c:v>6939.7781717798534</c:v>
                </c:pt>
                <c:pt idx="25">
                  <c:v>7389.8113194065909</c:v>
                </c:pt>
                <c:pt idx="26">
                  <c:v>7853.981633974483</c:v>
                </c:pt>
                <c:pt idx="27">
                  <c:v>8332.2891154835288</c:v>
                </c:pt>
                <c:pt idx="28">
                  <c:v>8824.7337639337293</c:v>
                </c:pt>
                <c:pt idx="29">
                  <c:v>9331.3155793250826</c:v>
                </c:pt>
                <c:pt idx="30">
                  <c:v>9852.0345616575905</c:v>
                </c:pt>
                <c:pt idx="31">
                  <c:v>10386.890710931253</c:v>
                </c:pt>
                <c:pt idx="32">
                  <c:v>10935.88402714607</c:v>
                </c:pt>
                <c:pt idx="33">
                  <c:v>11499.01451030204</c:v>
                </c:pt>
                <c:pt idx="34">
                  <c:v>12076.282160399165</c:v>
                </c:pt>
                <c:pt idx="35">
                  <c:v>12667.686977437443</c:v>
                </c:pt>
                <c:pt idx="36">
                  <c:v>13273.228961416877</c:v>
                </c:pt>
                <c:pt idx="37">
                  <c:v>13892.908112337462</c:v>
                </c:pt>
                <c:pt idx="38">
                  <c:v>14526.724430199203</c:v>
                </c:pt>
                <c:pt idx="39">
                  <c:v>15174.677915002098</c:v>
                </c:pt>
                <c:pt idx="40">
                  <c:v>15836.768566746146</c:v>
                </c:pt>
                <c:pt idx="41">
                  <c:v>16512.99638543135</c:v>
                </c:pt>
                <c:pt idx="42">
                  <c:v>17203.361371057708</c:v>
                </c:pt>
                <c:pt idx="43">
                  <c:v>17907.863523625219</c:v>
                </c:pt>
                <c:pt idx="44">
                  <c:v>18626.502843133883</c:v>
                </c:pt>
                <c:pt idx="45">
                  <c:v>19359.279329583704</c:v>
                </c:pt>
                <c:pt idx="46">
                  <c:v>20106.192982974677</c:v>
                </c:pt>
                <c:pt idx="47">
                  <c:v>20867.243803306803</c:v>
                </c:pt>
                <c:pt idx="48">
                  <c:v>21642.431790580085</c:v>
                </c:pt>
                <c:pt idx="49">
                  <c:v>22431.756944794521</c:v>
                </c:pt>
                <c:pt idx="50">
                  <c:v>23235.219265950109</c:v>
                </c:pt>
                <c:pt idx="51">
                  <c:v>24052.818754046853</c:v>
                </c:pt>
                <c:pt idx="52">
                  <c:v>24884.555409084751</c:v>
                </c:pt>
                <c:pt idx="53">
                  <c:v>25730.429231063805</c:v>
                </c:pt>
                <c:pt idx="54">
                  <c:v>26590.440219984008</c:v>
                </c:pt>
                <c:pt idx="55">
                  <c:v>27464.588375845367</c:v>
                </c:pt>
                <c:pt idx="56">
                  <c:v>28352.873698647883</c:v>
                </c:pt>
                <c:pt idx="57">
                  <c:v>29255.296188391552</c:v>
                </c:pt>
                <c:pt idx="58">
                  <c:v>30171.855845076374</c:v>
                </c:pt>
                <c:pt idx="59">
                  <c:v>31102.552668702348</c:v>
                </c:pt>
                <c:pt idx="60">
                  <c:v>32047.386659269479</c:v>
                </c:pt>
                <c:pt idx="61">
                  <c:v>33006.357816777767</c:v>
                </c:pt>
                <c:pt idx="62">
                  <c:v>33979.466141227203</c:v>
                </c:pt>
                <c:pt idx="63">
                  <c:v>34966.711632617793</c:v>
                </c:pt>
                <c:pt idx="64">
                  <c:v>35968.094290949542</c:v>
                </c:pt>
                <c:pt idx="65">
                  <c:v>36983.614116222445</c:v>
                </c:pt>
                <c:pt idx="66">
                  <c:v>38013.2711084365</c:v>
                </c:pt>
                <c:pt idx="67">
                  <c:v>39057.065267591708</c:v>
                </c:pt>
                <c:pt idx="68">
                  <c:v>40114.996593688069</c:v>
                </c:pt>
                <c:pt idx="69">
                  <c:v>41187.065086725583</c:v>
                </c:pt>
                <c:pt idx="70">
                  <c:v>42273.270746704256</c:v>
                </c:pt>
                <c:pt idx="71">
                  <c:v>43373.613573624083</c:v>
                </c:pt>
                <c:pt idx="72">
                  <c:v>44488.093567485063</c:v>
                </c:pt>
                <c:pt idx="73">
                  <c:v>45616.710728287195</c:v>
                </c:pt>
                <c:pt idx="74">
                  <c:v>46759.46505603048</c:v>
                </c:pt>
                <c:pt idx="75">
                  <c:v>47916.356550714925</c:v>
                </c:pt>
                <c:pt idx="76">
                  <c:v>49087.385212340516</c:v>
                </c:pt>
                <c:pt idx="77">
                  <c:v>50272.551040907267</c:v>
                </c:pt>
                <c:pt idx="78">
                  <c:v>51471.85403641517</c:v>
                </c:pt>
                <c:pt idx="79">
                  <c:v>52685.294198864227</c:v>
                </c:pt>
              </c:numCache>
            </c:numRef>
          </c:cat>
          <c:val>
            <c:numRef>
              <c:f>Graphics_Data!$N$336:$N$415</c:f>
              <c:numCache>
                <c:formatCode>0%</c:formatCode>
                <c:ptCount val="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1.6129032258064516E-2</c:v>
                </c:pt>
                <c:pt idx="7">
                  <c:v>0</c:v>
                </c:pt>
                <c:pt idx="8">
                  <c:v>3.2258064516129031E-2</c:v>
                </c:pt>
                <c:pt idx="9">
                  <c:v>9.6774193548387094E-2</c:v>
                </c:pt>
                <c:pt idx="10">
                  <c:v>3.2258064516129031E-2</c:v>
                </c:pt>
                <c:pt idx="11">
                  <c:v>1.6129032258064516E-2</c:v>
                </c:pt>
                <c:pt idx="12">
                  <c:v>6.4516129032258063E-2</c:v>
                </c:pt>
                <c:pt idx="13">
                  <c:v>8.0645161290322578E-2</c:v>
                </c:pt>
                <c:pt idx="14">
                  <c:v>0.16129032258064516</c:v>
                </c:pt>
                <c:pt idx="15">
                  <c:v>0.11290322580645161</c:v>
                </c:pt>
                <c:pt idx="16">
                  <c:v>0.14516129032258066</c:v>
                </c:pt>
                <c:pt idx="17">
                  <c:v>3.2258064516129031E-2</c:v>
                </c:pt>
                <c:pt idx="18">
                  <c:v>6.4516129032258063E-2</c:v>
                </c:pt>
                <c:pt idx="19">
                  <c:v>3.2258064516129031E-2</c:v>
                </c:pt>
                <c:pt idx="20">
                  <c:v>3.2258064516129031E-2</c:v>
                </c:pt>
                <c:pt idx="21">
                  <c:v>1.6129032258064516E-2</c:v>
                </c:pt>
                <c:pt idx="22">
                  <c:v>1.6129032258064516E-2</c:v>
                </c:pt>
                <c:pt idx="23">
                  <c:v>1.6129032258064516E-2</c:v>
                </c:pt>
                <c:pt idx="24">
                  <c:v>1.6129032258064516E-2</c:v>
                </c:pt>
                <c:pt idx="25">
                  <c:v>0</c:v>
                </c:pt>
                <c:pt idx="26">
                  <c:v>1.6129032258064516E-2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DC-49DC-93EE-8F7E4C5A6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276371872"/>
        <c:axId val="276381952"/>
      </c:lineChart>
      <c:catAx>
        <c:axId val="2763718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Area in nm2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81952"/>
        <c:crosses val="autoZero"/>
        <c:auto val="1"/>
        <c:lblAlgn val="ctr"/>
        <c:lblOffset val="100"/>
        <c:noMultiLvlLbl val="0"/>
      </c:catAx>
      <c:valAx>
        <c:axId val="2763819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 per morphological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718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Perimeter by morphology class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Solid Core</c:v>
          </c:tx>
          <c:spPr>
            <a:ln w="22225" cap="rnd" cmpd="sng" algn="ctr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Graphics_Data!$P$336:$P$415</c:f>
              <c:numCache>
                <c:formatCode>0.0</c:formatCode>
                <c:ptCount val="80"/>
                <c:pt idx="0">
                  <c:v>62.831853071795862</c:v>
                </c:pt>
                <c:pt idx="1">
                  <c:v>69.115038378975441</c:v>
                </c:pt>
                <c:pt idx="2">
                  <c:v>78.539816339744831</c:v>
                </c:pt>
                <c:pt idx="3">
                  <c:v>87.964594300514207</c:v>
                </c:pt>
                <c:pt idx="4">
                  <c:v>97.389372261283583</c:v>
                </c:pt>
                <c:pt idx="5">
                  <c:v>106.81415022205297</c:v>
                </c:pt>
                <c:pt idx="6">
                  <c:v>116.23892818282235</c:v>
                </c:pt>
                <c:pt idx="7">
                  <c:v>125.66370614359172</c:v>
                </c:pt>
                <c:pt idx="8">
                  <c:v>135.0884841043611</c:v>
                </c:pt>
                <c:pt idx="9">
                  <c:v>144.51326206513048</c:v>
                </c:pt>
                <c:pt idx="10">
                  <c:v>153.93804002589985</c:v>
                </c:pt>
                <c:pt idx="11">
                  <c:v>163.36281798666926</c:v>
                </c:pt>
                <c:pt idx="12">
                  <c:v>172.78759594743863</c:v>
                </c:pt>
                <c:pt idx="13">
                  <c:v>182.21237390820801</c:v>
                </c:pt>
                <c:pt idx="14">
                  <c:v>191.63715186897738</c:v>
                </c:pt>
                <c:pt idx="15">
                  <c:v>201.06192982974676</c:v>
                </c:pt>
                <c:pt idx="16">
                  <c:v>210.48670779051614</c:v>
                </c:pt>
                <c:pt idx="17">
                  <c:v>219.91148575128551</c:v>
                </c:pt>
                <c:pt idx="18">
                  <c:v>229.33626371205489</c:v>
                </c:pt>
                <c:pt idx="19">
                  <c:v>238.76104167282426</c:v>
                </c:pt>
                <c:pt idx="20">
                  <c:v>248.18581963359367</c:v>
                </c:pt>
                <c:pt idx="21">
                  <c:v>257.61059759436301</c:v>
                </c:pt>
                <c:pt idx="22">
                  <c:v>267.03537555513242</c:v>
                </c:pt>
                <c:pt idx="23">
                  <c:v>276.46015351590177</c:v>
                </c:pt>
                <c:pt idx="24">
                  <c:v>285.88493147667117</c:v>
                </c:pt>
                <c:pt idx="25">
                  <c:v>295.30970943744057</c:v>
                </c:pt>
                <c:pt idx="26">
                  <c:v>304.73448739820992</c:v>
                </c:pt>
                <c:pt idx="27">
                  <c:v>314.15926535897933</c:v>
                </c:pt>
                <c:pt idx="28">
                  <c:v>323.58404331974867</c:v>
                </c:pt>
                <c:pt idx="29">
                  <c:v>333.00882128051808</c:v>
                </c:pt>
                <c:pt idx="30">
                  <c:v>342.43359924128742</c:v>
                </c:pt>
                <c:pt idx="31">
                  <c:v>351.85837720205683</c:v>
                </c:pt>
                <c:pt idx="32">
                  <c:v>361.28315516282623</c:v>
                </c:pt>
                <c:pt idx="33">
                  <c:v>370.70793312359558</c:v>
                </c:pt>
                <c:pt idx="34">
                  <c:v>380.13271108436498</c:v>
                </c:pt>
                <c:pt idx="35">
                  <c:v>389.55748904513433</c:v>
                </c:pt>
                <c:pt idx="36">
                  <c:v>398.98226700590374</c:v>
                </c:pt>
                <c:pt idx="37">
                  <c:v>408.40704496667308</c:v>
                </c:pt>
                <c:pt idx="38">
                  <c:v>417.83182292744249</c:v>
                </c:pt>
                <c:pt idx="39">
                  <c:v>427.25660088821189</c:v>
                </c:pt>
                <c:pt idx="40">
                  <c:v>436.68137884898124</c:v>
                </c:pt>
                <c:pt idx="41">
                  <c:v>446.10615680975064</c:v>
                </c:pt>
                <c:pt idx="42">
                  <c:v>455.53093477051999</c:v>
                </c:pt>
                <c:pt idx="43">
                  <c:v>464.9557127312894</c:v>
                </c:pt>
                <c:pt idx="44">
                  <c:v>474.38049069205874</c:v>
                </c:pt>
                <c:pt idx="45">
                  <c:v>483.80526865282815</c:v>
                </c:pt>
                <c:pt idx="46">
                  <c:v>493.23004661359749</c:v>
                </c:pt>
                <c:pt idx="47">
                  <c:v>502.6548245743669</c:v>
                </c:pt>
                <c:pt idx="48">
                  <c:v>512.07960253513625</c:v>
                </c:pt>
                <c:pt idx="49">
                  <c:v>521.50438049590571</c:v>
                </c:pt>
                <c:pt idx="50">
                  <c:v>530.92915845667505</c:v>
                </c:pt>
                <c:pt idx="51">
                  <c:v>540.3539364174444</c:v>
                </c:pt>
                <c:pt idx="52">
                  <c:v>549.77871437821375</c:v>
                </c:pt>
                <c:pt idx="53">
                  <c:v>559.20349233898321</c:v>
                </c:pt>
                <c:pt idx="54">
                  <c:v>568.62827029975256</c:v>
                </c:pt>
                <c:pt idx="55">
                  <c:v>578.0530482605219</c:v>
                </c:pt>
                <c:pt idx="56">
                  <c:v>587.47782622129137</c:v>
                </c:pt>
                <c:pt idx="57">
                  <c:v>596.90260418206071</c:v>
                </c:pt>
                <c:pt idx="58">
                  <c:v>606.32738214283006</c:v>
                </c:pt>
                <c:pt idx="59">
                  <c:v>615.75216010359941</c:v>
                </c:pt>
                <c:pt idx="60">
                  <c:v>625.17693806436887</c:v>
                </c:pt>
                <c:pt idx="61">
                  <c:v>634.60171602513822</c:v>
                </c:pt>
                <c:pt idx="62">
                  <c:v>644.02649398590756</c:v>
                </c:pt>
                <c:pt idx="63">
                  <c:v>653.45127194667702</c:v>
                </c:pt>
                <c:pt idx="64">
                  <c:v>662.87604990744637</c:v>
                </c:pt>
                <c:pt idx="65">
                  <c:v>672.30082786821572</c:v>
                </c:pt>
                <c:pt idx="66">
                  <c:v>681.72560582898507</c:v>
                </c:pt>
                <c:pt idx="67">
                  <c:v>691.15038378975453</c:v>
                </c:pt>
                <c:pt idx="68">
                  <c:v>700.57516175052388</c:v>
                </c:pt>
                <c:pt idx="69">
                  <c:v>709.99993971129322</c:v>
                </c:pt>
                <c:pt idx="70">
                  <c:v>719.42471767206257</c:v>
                </c:pt>
                <c:pt idx="71">
                  <c:v>728.84949563283203</c:v>
                </c:pt>
                <c:pt idx="72">
                  <c:v>738.27427359360138</c:v>
                </c:pt>
                <c:pt idx="73">
                  <c:v>747.69905155437073</c:v>
                </c:pt>
                <c:pt idx="74">
                  <c:v>757.12382951514019</c:v>
                </c:pt>
                <c:pt idx="75">
                  <c:v>766.54860747590953</c:v>
                </c:pt>
                <c:pt idx="76">
                  <c:v>775.97338543667888</c:v>
                </c:pt>
                <c:pt idx="77">
                  <c:v>785.39816339744823</c:v>
                </c:pt>
                <c:pt idx="78">
                  <c:v>794.82294135821769</c:v>
                </c:pt>
                <c:pt idx="79">
                  <c:v>804.24771931898704</c:v>
                </c:pt>
              </c:numCache>
            </c:numRef>
          </c:cat>
          <c:val>
            <c:numRef>
              <c:f>Graphics_Data!$S$336:$S$415</c:f>
              <c:numCache>
                <c:formatCode>0%</c:formatCode>
                <c:ptCount val="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2.2950135614437724E-3</c:v>
                </c:pt>
                <c:pt idx="5">
                  <c:v>2.8166075526809931E-2</c:v>
                </c:pt>
                <c:pt idx="6">
                  <c:v>0.11495931566868349</c:v>
                </c:pt>
                <c:pt idx="7">
                  <c:v>0.20050073023158774</c:v>
                </c:pt>
                <c:pt idx="8">
                  <c:v>0.22762361777592321</c:v>
                </c:pt>
                <c:pt idx="9">
                  <c:v>0.17692468182766535</c:v>
                </c:pt>
                <c:pt idx="10">
                  <c:v>0.10473607344043397</c:v>
                </c:pt>
                <c:pt idx="11">
                  <c:v>5.9878990194032963E-2</c:v>
                </c:pt>
                <c:pt idx="12">
                  <c:v>3.23388274567077E-2</c:v>
                </c:pt>
                <c:pt idx="13">
                  <c:v>1.9403296474024619E-2</c:v>
                </c:pt>
                <c:pt idx="14">
                  <c:v>9.5973294387648646E-3</c:v>
                </c:pt>
                <c:pt idx="15">
                  <c:v>8.9714166492802002E-3</c:v>
                </c:pt>
                <c:pt idx="16">
                  <c:v>5.2159399123722092E-3</c:v>
                </c:pt>
                <c:pt idx="17">
                  <c:v>5.4245775088670976E-3</c:v>
                </c:pt>
                <c:pt idx="18">
                  <c:v>1.6691007719591071E-3</c:v>
                </c:pt>
                <c:pt idx="19">
                  <c:v>1.043187982474442E-3</c:v>
                </c:pt>
                <c:pt idx="20">
                  <c:v>6.259127894846651E-4</c:v>
                </c:pt>
                <c:pt idx="21">
                  <c:v>2.0863759649488838E-4</c:v>
                </c:pt>
                <c:pt idx="22">
                  <c:v>0</c:v>
                </c:pt>
                <c:pt idx="23">
                  <c:v>2.0863759649488838E-4</c:v>
                </c:pt>
                <c:pt idx="24">
                  <c:v>2.0863759649488838E-4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14-4749-8935-D6D6A2445FEA}"/>
            </c:ext>
          </c:extLst>
        </c:ser>
        <c:ser>
          <c:idx val="1"/>
          <c:order val="1"/>
          <c:tx>
            <c:v>Biphasic Split</c:v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Graphics_Data!$P$336:$P$415</c:f>
              <c:numCache>
                <c:formatCode>0.0</c:formatCode>
                <c:ptCount val="80"/>
                <c:pt idx="0">
                  <c:v>62.831853071795862</c:v>
                </c:pt>
                <c:pt idx="1">
                  <c:v>69.115038378975441</c:v>
                </c:pt>
                <c:pt idx="2">
                  <c:v>78.539816339744831</c:v>
                </c:pt>
                <c:pt idx="3">
                  <c:v>87.964594300514207</c:v>
                </c:pt>
                <c:pt idx="4">
                  <c:v>97.389372261283583</c:v>
                </c:pt>
                <c:pt idx="5">
                  <c:v>106.81415022205297</c:v>
                </c:pt>
                <c:pt idx="6">
                  <c:v>116.23892818282235</c:v>
                </c:pt>
                <c:pt idx="7">
                  <c:v>125.66370614359172</c:v>
                </c:pt>
                <c:pt idx="8">
                  <c:v>135.0884841043611</c:v>
                </c:pt>
                <c:pt idx="9">
                  <c:v>144.51326206513048</c:v>
                </c:pt>
                <c:pt idx="10">
                  <c:v>153.93804002589985</c:v>
                </c:pt>
                <c:pt idx="11">
                  <c:v>163.36281798666926</c:v>
                </c:pt>
                <c:pt idx="12">
                  <c:v>172.78759594743863</c:v>
                </c:pt>
                <c:pt idx="13">
                  <c:v>182.21237390820801</c:v>
                </c:pt>
                <c:pt idx="14">
                  <c:v>191.63715186897738</c:v>
                </c:pt>
                <c:pt idx="15">
                  <c:v>201.06192982974676</c:v>
                </c:pt>
                <c:pt idx="16">
                  <c:v>210.48670779051614</c:v>
                </c:pt>
                <c:pt idx="17">
                  <c:v>219.91148575128551</c:v>
                </c:pt>
                <c:pt idx="18">
                  <c:v>229.33626371205489</c:v>
                </c:pt>
                <c:pt idx="19">
                  <c:v>238.76104167282426</c:v>
                </c:pt>
                <c:pt idx="20">
                  <c:v>248.18581963359367</c:v>
                </c:pt>
                <c:pt idx="21">
                  <c:v>257.61059759436301</c:v>
                </c:pt>
                <c:pt idx="22">
                  <c:v>267.03537555513242</c:v>
                </c:pt>
                <c:pt idx="23">
                  <c:v>276.46015351590177</c:v>
                </c:pt>
                <c:pt idx="24">
                  <c:v>285.88493147667117</c:v>
                </c:pt>
                <c:pt idx="25">
                  <c:v>295.30970943744057</c:v>
                </c:pt>
                <c:pt idx="26">
                  <c:v>304.73448739820992</c:v>
                </c:pt>
                <c:pt idx="27">
                  <c:v>314.15926535897933</c:v>
                </c:pt>
                <c:pt idx="28">
                  <c:v>323.58404331974867</c:v>
                </c:pt>
                <c:pt idx="29">
                  <c:v>333.00882128051808</c:v>
                </c:pt>
                <c:pt idx="30">
                  <c:v>342.43359924128742</c:v>
                </c:pt>
                <c:pt idx="31">
                  <c:v>351.85837720205683</c:v>
                </c:pt>
                <c:pt idx="32">
                  <c:v>361.28315516282623</c:v>
                </c:pt>
                <c:pt idx="33">
                  <c:v>370.70793312359558</c:v>
                </c:pt>
                <c:pt idx="34">
                  <c:v>380.13271108436498</c:v>
                </c:pt>
                <c:pt idx="35">
                  <c:v>389.55748904513433</c:v>
                </c:pt>
                <c:pt idx="36">
                  <c:v>398.98226700590374</c:v>
                </c:pt>
                <c:pt idx="37">
                  <c:v>408.40704496667308</c:v>
                </c:pt>
                <c:pt idx="38">
                  <c:v>417.83182292744249</c:v>
                </c:pt>
                <c:pt idx="39">
                  <c:v>427.25660088821189</c:v>
                </c:pt>
                <c:pt idx="40">
                  <c:v>436.68137884898124</c:v>
                </c:pt>
                <c:pt idx="41">
                  <c:v>446.10615680975064</c:v>
                </c:pt>
                <c:pt idx="42">
                  <c:v>455.53093477051999</c:v>
                </c:pt>
                <c:pt idx="43">
                  <c:v>464.9557127312894</c:v>
                </c:pt>
                <c:pt idx="44">
                  <c:v>474.38049069205874</c:v>
                </c:pt>
                <c:pt idx="45">
                  <c:v>483.80526865282815</c:v>
                </c:pt>
                <c:pt idx="46">
                  <c:v>493.23004661359749</c:v>
                </c:pt>
                <c:pt idx="47">
                  <c:v>502.6548245743669</c:v>
                </c:pt>
                <c:pt idx="48">
                  <c:v>512.07960253513625</c:v>
                </c:pt>
                <c:pt idx="49">
                  <c:v>521.50438049590571</c:v>
                </c:pt>
                <c:pt idx="50">
                  <c:v>530.92915845667505</c:v>
                </c:pt>
                <c:pt idx="51">
                  <c:v>540.3539364174444</c:v>
                </c:pt>
                <c:pt idx="52">
                  <c:v>549.77871437821375</c:v>
                </c:pt>
                <c:pt idx="53">
                  <c:v>559.20349233898321</c:v>
                </c:pt>
                <c:pt idx="54">
                  <c:v>568.62827029975256</c:v>
                </c:pt>
                <c:pt idx="55">
                  <c:v>578.0530482605219</c:v>
                </c:pt>
                <c:pt idx="56">
                  <c:v>587.47782622129137</c:v>
                </c:pt>
                <c:pt idx="57">
                  <c:v>596.90260418206071</c:v>
                </c:pt>
                <c:pt idx="58">
                  <c:v>606.32738214283006</c:v>
                </c:pt>
                <c:pt idx="59">
                  <c:v>615.75216010359941</c:v>
                </c:pt>
                <c:pt idx="60">
                  <c:v>625.17693806436887</c:v>
                </c:pt>
                <c:pt idx="61">
                  <c:v>634.60171602513822</c:v>
                </c:pt>
                <c:pt idx="62">
                  <c:v>644.02649398590756</c:v>
                </c:pt>
                <c:pt idx="63">
                  <c:v>653.45127194667702</c:v>
                </c:pt>
                <c:pt idx="64">
                  <c:v>662.87604990744637</c:v>
                </c:pt>
                <c:pt idx="65">
                  <c:v>672.30082786821572</c:v>
                </c:pt>
                <c:pt idx="66">
                  <c:v>681.72560582898507</c:v>
                </c:pt>
                <c:pt idx="67">
                  <c:v>691.15038378975453</c:v>
                </c:pt>
                <c:pt idx="68">
                  <c:v>700.57516175052388</c:v>
                </c:pt>
                <c:pt idx="69">
                  <c:v>709.99993971129322</c:v>
                </c:pt>
                <c:pt idx="70">
                  <c:v>719.42471767206257</c:v>
                </c:pt>
                <c:pt idx="71">
                  <c:v>728.84949563283203</c:v>
                </c:pt>
                <c:pt idx="72">
                  <c:v>738.27427359360138</c:v>
                </c:pt>
                <c:pt idx="73">
                  <c:v>747.69905155437073</c:v>
                </c:pt>
                <c:pt idx="74">
                  <c:v>757.12382951514019</c:v>
                </c:pt>
                <c:pt idx="75">
                  <c:v>766.54860747590953</c:v>
                </c:pt>
                <c:pt idx="76">
                  <c:v>775.97338543667888</c:v>
                </c:pt>
                <c:pt idx="77">
                  <c:v>785.39816339744823</c:v>
                </c:pt>
                <c:pt idx="78">
                  <c:v>794.82294135821769</c:v>
                </c:pt>
                <c:pt idx="79">
                  <c:v>804.24771931898704</c:v>
                </c:pt>
              </c:numCache>
            </c:numRef>
          </c:cat>
          <c:val>
            <c:numRef>
              <c:f>Graphics_Data!$T$336:$T$415</c:f>
              <c:numCache>
                <c:formatCode>0%</c:formatCode>
                <c:ptCount val="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6.9444444444444441E-3</c:v>
                </c:pt>
                <c:pt idx="6">
                  <c:v>2.0833333333333332E-2</c:v>
                </c:pt>
                <c:pt idx="7">
                  <c:v>0.10416666666666667</c:v>
                </c:pt>
                <c:pt idx="8">
                  <c:v>0.10416666666666667</c:v>
                </c:pt>
                <c:pt idx="9">
                  <c:v>0.1111111111111111</c:v>
                </c:pt>
                <c:pt idx="10">
                  <c:v>6.25E-2</c:v>
                </c:pt>
                <c:pt idx="11">
                  <c:v>7.6388888888888895E-2</c:v>
                </c:pt>
                <c:pt idx="12">
                  <c:v>7.6388888888888895E-2</c:v>
                </c:pt>
                <c:pt idx="13">
                  <c:v>4.8611111111111112E-2</c:v>
                </c:pt>
                <c:pt idx="14">
                  <c:v>7.6388888888888895E-2</c:v>
                </c:pt>
                <c:pt idx="15">
                  <c:v>7.6388888888888895E-2</c:v>
                </c:pt>
                <c:pt idx="16">
                  <c:v>6.25E-2</c:v>
                </c:pt>
                <c:pt idx="17">
                  <c:v>2.7777777777777776E-2</c:v>
                </c:pt>
                <c:pt idx="18">
                  <c:v>3.4722222222222224E-2</c:v>
                </c:pt>
                <c:pt idx="19">
                  <c:v>2.0833333333333332E-2</c:v>
                </c:pt>
                <c:pt idx="20">
                  <c:v>3.4722222222222224E-2</c:v>
                </c:pt>
                <c:pt idx="21">
                  <c:v>6.9444444444444441E-3</c:v>
                </c:pt>
                <c:pt idx="22">
                  <c:v>1.3888888888888888E-2</c:v>
                </c:pt>
                <c:pt idx="23">
                  <c:v>1.3888888888888888E-2</c:v>
                </c:pt>
                <c:pt idx="24">
                  <c:v>1.3888888888888888E-2</c:v>
                </c:pt>
                <c:pt idx="25">
                  <c:v>6.9444444444444441E-3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14-4749-8935-D6D6A2445FEA}"/>
            </c:ext>
          </c:extLst>
        </c:ser>
        <c:ser>
          <c:idx val="2"/>
          <c:order val="2"/>
          <c:tx>
            <c:v>Biphasic Dense</c:v>
          </c:tx>
          <c:spPr>
            <a:ln w="22225" cap="rnd" cmpd="sng" algn="ctr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Graphics_Data!$P$336:$P$415</c:f>
              <c:numCache>
                <c:formatCode>0.0</c:formatCode>
                <c:ptCount val="80"/>
                <c:pt idx="0">
                  <c:v>62.831853071795862</c:v>
                </c:pt>
                <c:pt idx="1">
                  <c:v>69.115038378975441</c:v>
                </c:pt>
                <c:pt idx="2">
                  <c:v>78.539816339744831</c:v>
                </c:pt>
                <c:pt idx="3">
                  <c:v>87.964594300514207</c:v>
                </c:pt>
                <c:pt idx="4">
                  <c:v>97.389372261283583</c:v>
                </c:pt>
                <c:pt idx="5">
                  <c:v>106.81415022205297</c:v>
                </c:pt>
                <c:pt idx="6">
                  <c:v>116.23892818282235</c:v>
                </c:pt>
                <c:pt idx="7">
                  <c:v>125.66370614359172</c:v>
                </c:pt>
                <c:pt idx="8">
                  <c:v>135.0884841043611</c:v>
                </c:pt>
                <c:pt idx="9">
                  <c:v>144.51326206513048</c:v>
                </c:pt>
                <c:pt idx="10">
                  <c:v>153.93804002589985</c:v>
                </c:pt>
                <c:pt idx="11">
                  <c:v>163.36281798666926</c:v>
                </c:pt>
                <c:pt idx="12">
                  <c:v>172.78759594743863</c:v>
                </c:pt>
                <c:pt idx="13">
                  <c:v>182.21237390820801</c:v>
                </c:pt>
                <c:pt idx="14">
                  <c:v>191.63715186897738</c:v>
                </c:pt>
                <c:pt idx="15">
                  <c:v>201.06192982974676</c:v>
                </c:pt>
                <c:pt idx="16">
                  <c:v>210.48670779051614</c:v>
                </c:pt>
                <c:pt idx="17">
                  <c:v>219.91148575128551</c:v>
                </c:pt>
                <c:pt idx="18">
                  <c:v>229.33626371205489</c:v>
                </c:pt>
                <c:pt idx="19">
                  <c:v>238.76104167282426</c:v>
                </c:pt>
                <c:pt idx="20">
                  <c:v>248.18581963359367</c:v>
                </c:pt>
                <c:pt idx="21">
                  <c:v>257.61059759436301</c:v>
                </c:pt>
                <c:pt idx="22">
                  <c:v>267.03537555513242</c:v>
                </c:pt>
                <c:pt idx="23">
                  <c:v>276.46015351590177</c:v>
                </c:pt>
                <c:pt idx="24">
                  <c:v>285.88493147667117</c:v>
                </c:pt>
                <c:pt idx="25">
                  <c:v>295.30970943744057</c:v>
                </c:pt>
                <c:pt idx="26">
                  <c:v>304.73448739820992</c:v>
                </c:pt>
                <c:pt idx="27">
                  <c:v>314.15926535897933</c:v>
                </c:pt>
                <c:pt idx="28">
                  <c:v>323.58404331974867</c:v>
                </c:pt>
                <c:pt idx="29">
                  <c:v>333.00882128051808</c:v>
                </c:pt>
                <c:pt idx="30">
                  <c:v>342.43359924128742</c:v>
                </c:pt>
                <c:pt idx="31">
                  <c:v>351.85837720205683</c:v>
                </c:pt>
                <c:pt idx="32">
                  <c:v>361.28315516282623</c:v>
                </c:pt>
                <c:pt idx="33">
                  <c:v>370.70793312359558</c:v>
                </c:pt>
                <c:pt idx="34">
                  <c:v>380.13271108436498</c:v>
                </c:pt>
                <c:pt idx="35">
                  <c:v>389.55748904513433</c:v>
                </c:pt>
                <c:pt idx="36">
                  <c:v>398.98226700590374</c:v>
                </c:pt>
                <c:pt idx="37">
                  <c:v>408.40704496667308</c:v>
                </c:pt>
                <c:pt idx="38">
                  <c:v>417.83182292744249</c:v>
                </c:pt>
                <c:pt idx="39">
                  <c:v>427.25660088821189</c:v>
                </c:pt>
                <c:pt idx="40">
                  <c:v>436.68137884898124</c:v>
                </c:pt>
                <c:pt idx="41">
                  <c:v>446.10615680975064</c:v>
                </c:pt>
                <c:pt idx="42">
                  <c:v>455.53093477051999</c:v>
                </c:pt>
                <c:pt idx="43">
                  <c:v>464.9557127312894</c:v>
                </c:pt>
                <c:pt idx="44">
                  <c:v>474.38049069205874</c:v>
                </c:pt>
                <c:pt idx="45">
                  <c:v>483.80526865282815</c:v>
                </c:pt>
                <c:pt idx="46">
                  <c:v>493.23004661359749</c:v>
                </c:pt>
                <c:pt idx="47">
                  <c:v>502.6548245743669</c:v>
                </c:pt>
                <c:pt idx="48">
                  <c:v>512.07960253513625</c:v>
                </c:pt>
                <c:pt idx="49">
                  <c:v>521.50438049590571</c:v>
                </c:pt>
                <c:pt idx="50">
                  <c:v>530.92915845667505</c:v>
                </c:pt>
                <c:pt idx="51">
                  <c:v>540.3539364174444</c:v>
                </c:pt>
                <c:pt idx="52">
                  <c:v>549.77871437821375</c:v>
                </c:pt>
                <c:pt idx="53">
                  <c:v>559.20349233898321</c:v>
                </c:pt>
                <c:pt idx="54">
                  <c:v>568.62827029975256</c:v>
                </c:pt>
                <c:pt idx="55">
                  <c:v>578.0530482605219</c:v>
                </c:pt>
                <c:pt idx="56">
                  <c:v>587.47782622129137</c:v>
                </c:pt>
                <c:pt idx="57">
                  <c:v>596.90260418206071</c:v>
                </c:pt>
                <c:pt idx="58">
                  <c:v>606.32738214283006</c:v>
                </c:pt>
                <c:pt idx="59">
                  <c:v>615.75216010359941</c:v>
                </c:pt>
                <c:pt idx="60">
                  <c:v>625.17693806436887</c:v>
                </c:pt>
                <c:pt idx="61">
                  <c:v>634.60171602513822</c:v>
                </c:pt>
                <c:pt idx="62">
                  <c:v>644.02649398590756</c:v>
                </c:pt>
                <c:pt idx="63">
                  <c:v>653.45127194667702</c:v>
                </c:pt>
                <c:pt idx="64">
                  <c:v>662.87604990744637</c:v>
                </c:pt>
                <c:pt idx="65">
                  <c:v>672.30082786821572</c:v>
                </c:pt>
                <c:pt idx="66">
                  <c:v>681.72560582898507</c:v>
                </c:pt>
                <c:pt idx="67">
                  <c:v>691.15038378975453</c:v>
                </c:pt>
                <c:pt idx="68">
                  <c:v>700.57516175052388</c:v>
                </c:pt>
                <c:pt idx="69">
                  <c:v>709.99993971129322</c:v>
                </c:pt>
                <c:pt idx="70">
                  <c:v>719.42471767206257</c:v>
                </c:pt>
                <c:pt idx="71">
                  <c:v>728.84949563283203</c:v>
                </c:pt>
                <c:pt idx="72">
                  <c:v>738.27427359360138</c:v>
                </c:pt>
                <c:pt idx="73">
                  <c:v>747.69905155437073</c:v>
                </c:pt>
                <c:pt idx="74">
                  <c:v>757.12382951514019</c:v>
                </c:pt>
                <c:pt idx="75">
                  <c:v>766.54860747590953</c:v>
                </c:pt>
                <c:pt idx="76">
                  <c:v>775.97338543667888</c:v>
                </c:pt>
                <c:pt idx="77">
                  <c:v>785.39816339744823</c:v>
                </c:pt>
                <c:pt idx="78">
                  <c:v>794.82294135821769</c:v>
                </c:pt>
                <c:pt idx="79">
                  <c:v>804.24771931898704</c:v>
                </c:pt>
              </c:numCache>
            </c:numRef>
          </c:cat>
          <c:val>
            <c:numRef>
              <c:f>Graphics_Data!$U$336:$U$415</c:f>
              <c:numCache>
                <c:formatCode>0%</c:formatCode>
                <c:ptCount val="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1.6129032258064516E-2</c:v>
                </c:pt>
                <c:pt idx="8">
                  <c:v>1.6129032258064516E-2</c:v>
                </c:pt>
                <c:pt idx="9">
                  <c:v>1.6129032258064516E-2</c:v>
                </c:pt>
                <c:pt idx="10">
                  <c:v>9.6774193548387094E-2</c:v>
                </c:pt>
                <c:pt idx="11">
                  <c:v>1.6129032258064516E-2</c:v>
                </c:pt>
                <c:pt idx="12">
                  <c:v>6.4516129032258063E-2</c:v>
                </c:pt>
                <c:pt idx="13">
                  <c:v>4.8387096774193547E-2</c:v>
                </c:pt>
                <c:pt idx="14">
                  <c:v>9.6774193548387094E-2</c:v>
                </c:pt>
                <c:pt idx="15">
                  <c:v>9.6774193548387094E-2</c:v>
                </c:pt>
                <c:pt idx="16">
                  <c:v>0.12903225806451613</c:v>
                </c:pt>
                <c:pt idx="17">
                  <c:v>0.12903225806451613</c:v>
                </c:pt>
                <c:pt idx="18">
                  <c:v>6.4516129032258063E-2</c:v>
                </c:pt>
                <c:pt idx="19">
                  <c:v>3.2258064516129031E-2</c:v>
                </c:pt>
                <c:pt idx="20">
                  <c:v>6.4516129032258063E-2</c:v>
                </c:pt>
                <c:pt idx="21">
                  <c:v>1.6129032258064516E-2</c:v>
                </c:pt>
                <c:pt idx="22">
                  <c:v>1.6129032258064516E-2</c:v>
                </c:pt>
                <c:pt idx="23">
                  <c:v>1.6129032258064516E-2</c:v>
                </c:pt>
                <c:pt idx="24">
                  <c:v>1.6129032258064516E-2</c:v>
                </c:pt>
                <c:pt idx="25">
                  <c:v>1.6129032258064516E-2</c:v>
                </c:pt>
                <c:pt idx="26">
                  <c:v>1.6129032258064516E-2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1.6129032258064516E-2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14-4749-8935-D6D6A2445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accent1">
                  <a:lumMod val="50000"/>
                  <a:alpha val="33000"/>
                </a:schemeClr>
              </a:solidFill>
              <a:round/>
            </a:ln>
            <a:effectLst/>
          </c:spPr>
        </c:dropLines>
        <c:smooth val="0"/>
        <c:axId val="950627535"/>
        <c:axId val="950637615"/>
      </c:lineChart>
      <c:catAx>
        <c:axId val="9506275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Perimeter in 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37615"/>
        <c:crosses val="autoZero"/>
        <c:auto val="1"/>
        <c:lblAlgn val="ctr"/>
        <c:lblOffset val="100"/>
        <c:tickLblSkip val="10"/>
        <c:noMultiLvlLbl val="0"/>
      </c:catAx>
      <c:valAx>
        <c:axId val="9506376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% of particles per morphological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627535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Graphics_Data!$AF$464</c:f>
              <c:strCache>
                <c:ptCount val="1"/>
                <c:pt idx="0">
                  <c:v>1%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Graphics_Data!$AD$465:$AD$505</c:f>
              <c:numCache>
                <c:formatCode>0%</c:formatCode>
                <c:ptCount val="41"/>
                <c:pt idx="0">
                  <c:v>0.95499999999999996</c:v>
                </c:pt>
                <c:pt idx="1">
                  <c:v>0.94</c:v>
                </c:pt>
                <c:pt idx="2">
                  <c:v>0.92499999999999993</c:v>
                </c:pt>
                <c:pt idx="3">
                  <c:v>0.90999999999999992</c:v>
                </c:pt>
                <c:pt idx="4">
                  <c:v>0.89499999999999991</c:v>
                </c:pt>
                <c:pt idx="5">
                  <c:v>0.87999999999999989</c:v>
                </c:pt>
                <c:pt idx="6">
                  <c:v>0.86499999999999988</c:v>
                </c:pt>
                <c:pt idx="7">
                  <c:v>0.84999999999999987</c:v>
                </c:pt>
                <c:pt idx="8">
                  <c:v>0.83499999999999985</c:v>
                </c:pt>
                <c:pt idx="9">
                  <c:v>0.81999999999999984</c:v>
                </c:pt>
                <c:pt idx="10">
                  <c:v>0.80499999999999983</c:v>
                </c:pt>
                <c:pt idx="11">
                  <c:v>0.78999999999999981</c:v>
                </c:pt>
                <c:pt idx="12">
                  <c:v>0.7749999999999998</c:v>
                </c:pt>
                <c:pt idx="13">
                  <c:v>0.75999999999999979</c:v>
                </c:pt>
                <c:pt idx="14">
                  <c:v>0.74499999999999977</c:v>
                </c:pt>
                <c:pt idx="15">
                  <c:v>0.72999999999999976</c:v>
                </c:pt>
                <c:pt idx="16">
                  <c:v>0.71499999999999975</c:v>
                </c:pt>
                <c:pt idx="17">
                  <c:v>0.69999999999999973</c:v>
                </c:pt>
                <c:pt idx="18">
                  <c:v>0.68499999999999972</c:v>
                </c:pt>
                <c:pt idx="19">
                  <c:v>0.66999999999999971</c:v>
                </c:pt>
                <c:pt idx="20">
                  <c:v>0.65499999999999969</c:v>
                </c:pt>
                <c:pt idx="21">
                  <c:v>0.63999999999999968</c:v>
                </c:pt>
                <c:pt idx="22">
                  <c:v>0.62499999999999967</c:v>
                </c:pt>
                <c:pt idx="23">
                  <c:v>0.60999999999999965</c:v>
                </c:pt>
                <c:pt idx="24">
                  <c:v>0.59499999999999964</c:v>
                </c:pt>
                <c:pt idx="25">
                  <c:v>0.57999999999999963</c:v>
                </c:pt>
                <c:pt idx="26">
                  <c:v>0.56499999999999961</c:v>
                </c:pt>
                <c:pt idx="27">
                  <c:v>0.5499999999999996</c:v>
                </c:pt>
                <c:pt idx="28">
                  <c:v>0.53499999999999959</c:v>
                </c:pt>
                <c:pt idx="29">
                  <c:v>0.51999999999999957</c:v>
                </c:pt>
                <c:pt idx="30">
                  <c:v>0.50499999999999956</c:v>
                </c:pt>
                <c:pt idx="31">
                  <c:v>0.48999999999999955</c:v>
                </c:pt>
                <c:pt idx="32">
                  <c:v>0.47499999999999953</c:v>
                </c:pt>
                <c:pt idx="33">
                  <c:v>0.45999999999999952</c:v>
                </c:pt>
                <c:pt idx="34">
                  <c:v>0.44499999999999951</c:v>
                </c:pt>
                <c:pt idx="35">
                  <c:v>0.42999999999999949</c:v>
                </c:pt>
                <c:pt idx="36">
                  <c:v>0.41499999999999948</c:v>
                </c:pt>
                <c:pt idx="37">
                  <c:v>0.39999999999999947</c:v>
                </c:pt>
                <c:pt idx="38">
                  <c:v>0.38499999999999945</c:v>
                </c:pt>
              </c:numCache>
            </c:numRef>
          </c:cat>
          <c:val>
            <c:numRef>
              <c:f>Graphics_Data!$AF$465:$AF$505</c:f>
              <c:numCache>
                <c:formatCode>0%</c:formatCode>
                <c:ptCount val="41"/>
                <c:pt idx="0">
                  <c:v>3.8589904046725076E-2</c:v>
                </c:pt>
                <c:pt idx="1">
                  <c:v>0.20004171881518565</c:v>
                </c:pt>
                <c:pt idx="2">
                  <c:v>0.49436795994993743</c:v>
                </c:pt>
                <c:pt idx="3">
                  <c:v>0.7667918231122236</c:v>
                </c:pt>
                <c:pt idx="4">
                  <c:v>0.9151022110972048</c:v>
                </c:pt>
                <c:pt idx="5">
                  <c:v>0.9653733833959115</c:v>
                </c:pt>
                <c:pt idx="6">
                  <c:v>0.98372966207759693</c:v>
                </c:pt>
                <c:pt idx="7">
                  <c:v>0.99019607843137247</c:v>
                </c:pt>
                <c:pt idx="8">
                  <c:v>0.99332498957029614</c:v>
                </c:pt>
                <c:pt idx="9">
                  <c:v>0.99561952440550683</c:v>
                </c:pt>
                <c:pt idx="10">
                  <c:v>0.99749687108886098</c:v>
                </c:pt>
                <c:pt idx="11">
                  <c:v>0.99749687108886098</c:v>
                </c:pt>
                <c:pt idx="12">
                  <c:v>0.99812265331664574</c:v>
                </c:pt>
                <c:pt idx="13">
                  <c:v>0.99833124739257395</c:v>
                </c:pt>
                <c:pt idx="14">
                  <c:v>0.99833124739257395</c:v>
                </c:pt>
                <c:pt idx="15">
                  <c:v>0.99874843554443049</c:v>
                </c:pt>
                <c:pt idx="16">
                  <c:v>0.99895702962035871</c:v>
                </c:pt>
                <c:pt idx="17">
                  <c:v>0.99895702962035871</c:v>
                </c:pt>
                <c:pt idx="18">
                  <c:v>0.99937421777221525</c:v>
                </c:pt>
                <c:pt idx="19">
                  <c:v>0.99937421777221525</c:v>
                </c:pt>
                <c:pt idx="20">
                  <c:v>0.99937421777221525</c:v>
                </c:pt>
                <c:pt idx="21">
                  <c:v>0.99937421777221525</c:v>
                </c:pt>
                <c:pt idx="22">
                  <c:v>0.99958281184814346</c:v>
                </c:pt>
                <c:pt idx="23">
                  <c:v>0.99958281184814346</c:v>
                </c:pt>
                <c:pt idx="24">
                  <c:v>0.99958281184814346</c:v>
                </c:pt>
                <c:pt idx="25">
                  <c:v>0.99958281184814346</c:v>
                </c:pt>
                <c:pt idx="26">
                  <c:v>0.99958281184814346</c:v>
                </c:pt>
                <c:pt idx="27">
                  <c:v>0.99958281184814346</c:v>
                </c:pt>
                <c:pt idx="28">
                  <c:v>0.99958281184814346</c:v>
                </c:pt>
                <c:pt idx="29">
                  <c:v>0.99979140592407167</c:v>
                </c:pt>
                <c:pt idx="30">
                  <c:v>0.99979140592407167</c:v>
                </c:pt>
                <c:pt idx="31">
                  <c:v>0.99979140592407167</c:v>
                </c:pt>
                <c:pt idx="32">
                  <c:v>0.99999999999999989</c:v>
                </c:pt>
                <c:pt idx="33">
                  <c:v>0.99999999999999989</c:v>
                </c:pt>
                <c:pt idx="34">
                  <c:v>0.99999999999999989</c:v>
                </c:pt>
                <c:pt idx="35">
                  <c:v>0.99999999999999989</c:v>
                </c:pt>
                <c:pt idx="36">
                  <c:v>0.99999999999999989</c:v>
                </c:pt>
                <c:pt idx="37">
                  <c:v>0.99999999999999989</c:v>
                </c:pt>
                <c:pt idx="38">
                  <c:v>0.99999999999999989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37-4CA9-A086-2F41E46C1FFC}"/>
            </c:ext>
          </c:extLst>
        </c:ser>
        <c:ser>
          <c:idx val="1"/>
          <c:order val="1"/>
          <c:tx>
            <c:strRef>
              <c:f>Graphics_Data!$AG$464</c:f>
              <c:strCache>
                <c:ptCount val="1"/>
                <c:pt idx="0">
                  <c:v>1%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Graphics_Data!$AD$465:$AD$505</c:f>
              <c:numCache>
                <c:formatCode>0%</c:formatCode>
                <c:ptCount val="41"/>
                <c:pt idx="0">
                  <c:v>0.95499999999999996</c:v>
                </c:pt>
                <c:pt idx="1">
                  <c:v>0.94</c:v>
                </c:pt>
                <c:pt idx="2">
                  <c:v>0.92499999999999993</c:v>
                </c:pt>
                <c:pt idx="3">
                  <c:v>0.90999999999999992</c:v>
                </c:pt>
                <c:pt idx="4">
                  <c:v>0.89499999999999991</c:v>
                </c:pt>
                <c:pt idx="5">
                  <c:v>0.87999999999999989</c:v>
                </c:pt>
                <c:pt idx="6">
                  <c:v>0.86499999999999988</c:v>
                </c:pt>
                <c:pt idx="7">
                  <c:v>0.84999999999999987</c:v>
                </c:pt>
                <c:pt idx="8">
                  <c:v>0.83499999999999985</c:v>
                </c:pt>
                <c:pt idx="9">
                  <c:v>0.81999999999999984</c:v>
                </c:pt>
                <c:pt idx="10">
                  <c:v>0.80499999999999983</c:v>
                </c:pt>
                <c:pt idx="11">
                  <c:v>0.78999999999999981</c:v>
                </c:pt>
                <c:pt idx="12">
                  <c:v>0.7749999999999998</c:v>
                </c:pt>
                <c:pt idx="13">
                  <c:v>0.75999999999999979</c:v>
                </c:pt>
                <c:pt idx="14">
                  <c:v>0.74499999999999977</c:v>
                </c:pt>
                <c:pt idx="15">
                  <c:v>0.72999999999999976</c:v>
                </c:pt>
                <c:pt idx="16">
                  <c:v>0.71499999999999975</c:v>
                </c:pt>
                <c:pt idx="17">
                  <c:v>0.69999999999999973</c:v>
                </c:pt>
                <c:pt idx="18">
                  <c:v>0.68499999999999972</c:v>
                </c:pt>
                <c:pt idx="19">
                  <c:v>0.66999999999999971</c:v>
                </c:pt>
                <c:pt idx="20">
                  <c:v>0.65499999999999969</c:v>
                </c:pt>
                <c:pt idx="21">
                  <c:v>0.63999999999999968</c:v>
                </c:pt>
                <c:pt idx="22">
                  <c:v>0.62499999999999967</c:v>
                </c:pt>
                <c:pt idx="23">
                  <c:v>0.60999999999999965</c:v>
                </c:pt>
                <c:pt idx="24">
                  <c:v>0.59499999999999964</c:v>
                </c:pt>
                <c:pt idx="25">
                  <c:v>0.57999999999999963</c:v>
                </c:pt>
                <c:pt idx="26">
                  <c:v>0.56499999999999961</c:v>
                </c:pt>
                <c:pt idx="27">
                  <c:v>0.5499999999999996</c:v>
                </c:pt>
                <c:pt idx="28">
                  <c:v>0.53499999999999959</c:v>
                </c:pt>
                <c:pt idx="29">
                  <c:v>0.51999999999999957</c:v>
                </c:pt>
                <c:pt idx="30">
                  <c:v>0.50499999999999956</c:v>
                </c:pt>
                <c:pt idx="31">
                  <c:v>0.48999999999999955</c:v>
                </c:pt>
                <c:pt idx="32">
                  <c:v>0.47499999999999953</c:v>
                </c:pt>
                <c:pt idx="33">
                  <c:v>0.45999999999999952</c:v>
                </c:pt>
                <c:pt idx="34">
                  <c:v>0.44499999999999951</c:v>
                </c:pt>
                <c:pt idx="35">
                  <c:v>0.42999999999999949</c:v>
                </c:pt>
                <c:pt idx="36">
                  <c:v>0.41499999999999948</c:v>
                </c:pt>
                <c:pt idx="37">
                  <c:v>0.39999999999999947</c:v>
                </c:pt>
                <c:pt idx="38">
                  <c:v>0.38499999999999945</c:v>
                </c:pt>
              </c:numCache>
            </c:numRef>
          </c:cat>
          <c:val>
            <c:numRef>
              <c:f>Graphics_Data!$AG$465:$AG$505</c:f>
              <c:numCache>
                <c:formatCode>0%</c:formatCode>
                <c:ptCount val="41"/>
                <c:pt idx="0">
                  <c:v>6.9444444444444441E-3</c:v>
                </c:pt>
                <c:pt idx="1">
                  <c:v>6.25E-2</c:v>
                </c:pt>
                <c:pt idx="2">
                  <c:v>0.2013888888888889</c:v>
                </c:pt>
                <c:pt idx="3">
                  <c:v>0.5</c:v>
                </c:pt>
                <c:pt idx="4">
                  <c:v>0.69444444444444442</c:v>
                </c:pt>
                <c:pt idx="5">
                  <c:v>0.84027777777777779</c:v>
                </c:pt>
                <c:pt idx="6">
                  <c:v>0.90277777777777779</c:v>
                </c:pt>
                <c:pt idx="7">
                  <c:v>0.92361111111111116</c:v>
                </c:pt>
                <c:pt idx="8">
                  <c:v>0.93055555555555558</c:v>
                </c:pt>
                <c:pt idx="9">
                  <c:v>0.95138888888888895</c:v>
                </c:pt>
                <c:pt idx="10">
                  <c:v>0.95138888888888895</c:v>
                </c:pt>
                <c:pt idx="11">
                  <c:v>0.95138888888888895</c:v>
                </c:pt>
                <c:pt idx="12">
                  <c:v>0.95833333333333337</c:v>
                </c:pt>
                <c:pt idx="13">
                  <c:v>0.95833333333333337</c:v>
                </c:pt>
                <c:pt idx="14">
                  <c:v>0.95833333333333337</c:v>
                </c:pt>
                <c:pt idx="15">
                  <c:v>0.95833333333333337</c:v>
                </c:pt>
                <c:pt idx="16">
                  <c:v>0.97222222222222221</c:v>
                </c:pt>
                <c:pt idx="17">
                  <c:v>0.98611111111111105</c:v>
                </c:pt>
                <c:pt idx="18">
                  <c:v>0.98611111111111105</c:v>
                </c:pt>
                <c:pt idx="19">
                  <c:v>0.98611111111111105</c:v>
                </c:pt>
                <c:pt idx="20">
                  <c:v>0.99305555555555547</c:v>
                </c:pt>
                <c:pt idx="21">
                  <c:v>0.99305555555555547</c:v>
                </c:pt>
                <c:pt idx="22">
                  <c:v>0.99999999999999989</c:v>
                </c:pt>
                <c:pt idx="23">
                  <c:v>0.99999999999999989</c:v>
                </c:pt>
                <c:pt idx="24">
                  <c:v>0.99999999999999989</c:v>
                </c:pt>
                <c:pt idx="25">
                  <c:v>0.99999999999999989</c:v>
                </c:pt>
                <c:pt idx="26">
                  <c:v>0.99999999999999989</c:v>
                </c:pt>
                <c:pt idx="27">
                  <c:v>0.99999999999999989</c:v>
                </c:pt>
                <c:pt idx="28">
                  <c:v>0.99999999999999989</c:v>
                </c:pt>
                <c:pt idx="29">
                  <c:v>0.99999999999999989</c:v>
                </c:pt>
                <c:pt idx="30">
                  <c:v>0.99999999999999989</c:v>
                </c:pt>
                <c:pt idx="31">
                  <c:v>0.99999999999999989</c:v>
                </c:pt>
                <c:pt idx="32">
                  <c:v>0.99999999999999989</c:v>
                </c:pt>
                <c:pt idx="33">
                  <c:v>0.99999999999999989</c:v>
                </c:pt>
                <c:pt idx="34">
                  <c:v>0.99999999999999989</c:v>
                </c:pt>
                <c:pt idx="35">
                  <c:v>0.99999999999999989</c:v>
                </c:pt>
                <c:pt idx="36">
                  <c:v>0.99999999999999989</c:v>
                </c:pt>
                <c:pt idx="37">
                  <c:v>0.99999999999999989</c:v>
                </c:pt>
                <c:pt idx="38">
                  <c:v>0.99999999999999989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37-4CA9-A086-2F41E46C1FFC}"/>
            </c:ext>
          </c:extLst>
        </c:ser>
        <c:ser>
          <c:idx val="2"/>
          <c:order val="2"/>
          <c:tx>
            <c:strRef>
              <c:f>Graphics_Data!$AH$464</c:f>
              <c:strCache>
                <c:ptCount val="1"/>
                <c:pt idx="0">
                  <c:v>0%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Graphics_Data!$AD$465:$AD$505</c:f>
              <c:numCache>
                <c:formatCode>0%</c:formatCode>
                <c:ptCount val="41"/>
                <c:pt idx="0">
                  <c:v>0.95499999999999996</c:v>
                </c:pt>
                <c:pt idx="1">
                  <c:v>0.94</c:v>
                </c:pt>
                <c:pt idx="2">
                  <c:v>0.92499999999999993</c:v>
                </c:pt>
                <c:pt idx="3">
                  <c:v>0.90999999999999992</c:v>
                </c:pt>
                <c:pt idx="4">
                  <c:v>0.89499999999999991</c:v>
                </c:pt>
                <c:pt idx="5">
                  <c:v>0.87999999999999989</c:v>
                </c:pt>
                <c:pt idx="6">
                  <c:v>0.86499999999999988</c:v>
                </c:pt>
                <c:pt idx="7">
                  <c:v>0.84999999999999987</c:v>
                </c:pt>
                <c:pt idx="8">
                  <c:v>0.83499999999999985</c:v>
                </c:pt>
                <c:pt idx="9">
                  <c:v>0.81999999999999984</c:v>
                </c:pt>
                <c:pt idx="10">
                  <c:v>0.80499999999999983</c:v>
                </c:pt>
                <c:pt idx="11">
                  <c:v>0.78999999999999981</c:v>
                </c:pt>
                <c:pt idx="12">
                  <c:v>0.7749999999999998</c:v>
                </c:pt>
                <c:pt idx="13">
                  <c:v>0.75999999999999979</c:v>
                </c:pt>
                <c:pt idx="14">
                  <c:v>0.74499999999999977</c:v>
                </c:pt>
                <c:pt idx="15">
                  <c:v>0.72999999999999976</c:v>
                </c:pt>
                <c:pt idx="16">
                  <c:v>0.71499999999999975</c:v>
                </c:pt>
                <c:pt idx="17">
                  <c:v>0.69999999999999973</c:v>
                </c:pt>
                <c:pt idx="18">
                  <c:v>0.68499999999999972</c:v>
                </c:pt>
                <c:pt idx="19">
                  <c:v>0.66999999999999971</c:v>
                </c:pt>
                <c:pt idx="20">
                  <c:v>0.65499999999999969</c:v>
                </c:pt>
                <c:pt idx="21">
                  <c:v>0.63999999999999968</c:v>
                </c:pt>
                <c:pt idx="22">
                  <c:v>0.62499999999999967</c:v>
                </c:pt>
                <c:pt idx="23">
                  <c:v>0.60999999999999965</c:v>
                </c:pt>
                <c:pt idx="24">
                  <c:v>0.59499999999999964</c:v>
                </c:pt>
                <c:pt idx="25">
                  <c:v>0.57999999999999963</c:v>
                </c:pt>
                <c:pt idx="26">
                  <c:v>0.56499999999999961</c:v>
                </c:pt>
                <c:pt idx="27">
                  <c:v>0.5499999999999996</c:v>
                </c:pt>
                <c:pt idx="28">
                  <c:v>0.53499999999999959</c:v>
                </c:pt>
                <c:pt idx="29">
                  <c:v>0.51999999999999957</c:v>
                </c:pt>
                <c:pt idx="30">
                  <c:v>0.50499999999999956</c:v>
                </c:pt>
                <c:pt idx="31">
                  <c:v>0.48999999999999955</c:v>
                </c:pt>
                <c:pt idx="32">
                  <c:v>0.47499999999999953</c:v>
                </c:pt>
                <c:pt idx="33">
                  <c:v>0.45999999999999952</c:v>
                </c:pt>
                <c:pt idx="34">
                  <c:v>0.44499999999999951</c:v>
                </c:pt>
                <c:pt idx="35">
                  <c:v>0.42999999999999949</c:v>
                </c:pt>
                <c:pt idx="36">
                  <c:v>0.41499999999999948</c:v>
                </c:pt>
                <c:pt idx="37">
                  <c:v>0.39999999999999947</c:v>
                </c:pt>
                <c:pt idx="38">
                  <c:v>0.38499999999999945</c:v>
                </c:pt>
              </c:numCache>
            </c:numRef>
          </c:cat>
          <c:val>
            <c:numRef>
              <c:f>Graphics_Data!$AH$465:$AH$505</c:f>
              <c:numCache>
                <c:formatCode>0%</c:formatCode>
                <c:ptCount val="41"/>
                <c:pt idx="0">
                  <c:v>0</c:v>
                </c:pt>
                <c:pt idx="1">
                  <c:v>4.8387096774193547E-2</c:v>
                </c:pt>
                <c:pt idx="2">
                  <c:v>0.16129032258064516</c:v>
                </c:pt>
                <c:pt idx="3">
                  <c:v>0.5</c:v>
                </c:pt>
                <c:pt idx="4">
                  <c:v>0.70967741935483875</c:v>
                </c:pt>
                <c:pt idx="5">
                  <c:v>0.85483870967741937</c:v>
                </c:pt>
                <c:pt idx="6">
                  <c:v>0.90322580645161288</c:v>
                </c:pt>
                <c:pt idx="7">
                  <c:v>0.93548387096774188</c:v>
                </c:pt>
                <c:pt idx="8">
                  <c:v>0.95161290322580638</c:v>
                </c:pt>
                <c:pt idx="9">
                  <c:v>0.98387096774193539</c:v>
                </c:pt>
                <c:pt idx="10">
                  <c:v>0.98387096774193539</c:v>
                </c:pt>
                <c:pt idx="11">
                  <c:v>0.98387096774193539</c:v>
                </c:pt>
                <c:pt idx="12">
                  <c:v>0.98387096774193539</c:v>
                </c:pt>
                <c:pt idx="13">
                  <c:v>0.98387096774193539</c:v>
                </c:pt>
                <c:pt idx="14">
                  <c:v>0.98387096774193539</c:v>
                </c:pt>
                <c:pt idx="15">
                  <c:v>0.99999999999999989</c:v>
                </c:pt>
                <c:pt idx="16">
                  <c:v>0.99999999999999989</c:v>
                </c:pt>
                <c:pt idx="17">
                  <c:v>0.99999999999999989</c:v>
                </c:pt>
                <c:pt idx="18">
                  <c:v>0.99999999999999989</c:v>
                </c:pt>
                <c:pt idx="19">
                  <c:v>0.99999999999999989</c:v>
                </c:pt>
                <c:pt idx="20">
                  <c:v>0.99999999999999989</c:v>
                </c:pt>
                <c:pt idx="21">
                  <c:v>0.99999999999999989</c:v>
                </c:pt>
                <c:pt idx="22">
                  <c:v>0.99999999999999989</c:v>
                </c:pt>
                <c:pt idx="23">
                  <c:v>0.99999999999999989</c:v>
                </c:pt>
                <c:pt idx="24">
                  <c:v>0.99999999999999989</c:v>
                </c:pt>
                <c:pt idx="25">
                  <c:v>0.99999999999999989</c:v>
                </c:pt>
                <c:pt idx="26">
                  <c:v>0.99999999999999989</c:v>
                </c:pt>
                <c:pt idx="27">
                  <c:v>0.99999999999999989</c:v>
                </c:pt>
                <c:pt idx="28">
                  <c:v>0.99999999999999989</c:v>
                </c:pt>
                <c:pt idx="29">
                  <c:v>0.99999999999999989</c:v>
                </c:pt>
                <c:pt idx="30">
                  <c:v>0.99999999999999989</c:v>
                </c:pt>
                <c:pt idx="31">
                  <c:v>0.99999999999999989</c:v>
                </c:pt>
                <c:pt idx="32">
                  <c:v>0.99999999999999989</c:v>
                </c:pt>
                <c:pt idx="33">
                  <c:v>0.99999999999999989</c:v>
                </c:pt>
                <c:pt idx="34">
                  <c:v>0.99999999999999989</c:v>
                </c:pt>
                <c:pt idx="35">
                  <c:v>0.99999999999999989</c:v>
                </c:pt>
                <c:pt idx="36">
                  <c:v>0.99999999999999989</c:v>
                </c:pt>
                <c:pt idx="37">
                  <c:v>0.99999999999999989</c:v>
                </c:pt>
                <c:pt idx="38">
                  <c:v>0.99999999999999989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37-4CA9-A086-2F41E46C1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7224000"/>
        <c:axId val="1147225440"/>
      </c:lineChart>
      <c:catAx>
        <c:axId val="1147224000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5440"/>
        <c:crosses val="autoZero"/>
        <c:auto val="1"/>
        <c:lblAlgn val="ctr"/>
        <c:lblOffset val="100"/>
        <c:noMultiLvlLbl val="0"/>
      </c:catAx>
      <c:valAx>
        <c:axId val="114722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Solid Core 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1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  <c:pt idx="40">
                <c:v>0.38499999999999945</c:v>
              </c:pt>
            </c:numLit>
          </c:cat>
          <c:val>
            <c:numLit>
              <c:formatCode>General</c:formatCode>
              <c:ptCount val="41"/>
              <c:pt idx="0">
                <c:v>0</c:v>
              </c:pt>
              <c:pt idx="1">
                <c:v>1.9670958512160229E-3</c:v>
              </c:pt>
              <c:pt idx="2">
                <c:v>1.2339055793991418E-2</c:v>
              </c:pt>
              <c:pt idx="3">
                <c:v>6.5450643776824038E-2</c:v>
              </c:pt>
              <c:pt idx="4">
                <c:v>0.20028612303290416</c:v>
              </c:pt>
              <c:pt idx="5">
                <c:v>0.44778254649499283</c:v>
              </c:pt>
              <c:pt idx="6">
                <c:v>0.6938483547925608</c:v>
              </c:pt>
              <c:pt idx="7">
                <c:v>0.87231759656652363</c:v>
              </c:pt>
              <c:pt idx="8">
                <c:v>0.94939198855507867</c:v>
              </c:pt>
              <c:pt idx="9">
                <c:v>0.97907725321888406</c:v>
              </c:pt>
              <c:pt idx="10">
                <c:v>0.98855507868383397</c:v>
              </c:pt>
              <c:pt idx="11">
                <c:v>0.99284692417739617</c:v>
              </c:pt>
              <c:pt idx="12">
                <c:v>0.99409871244635184</c:v>
              </c:pt>
              <c:pt idx="13">
                <c:v>0.99499284692417733</c:v>
              </c:pt>
              <c:pt idx="14">
                <c:v>0.99606580829756786</c:v>
              </c:pt>
              <c:pt idx="15">
                <c:v>0.99678111587982821</c:v>
              </c:pt>
              <c:pt idx="16">
                <c:v>0.99749642346208856</c:v>
              </c:pt>
              <c:pt idx="17">
                <c:v>0.9982117310443489</c:v>
              </c:pt>
              <c:pt idx="18">
                <c:v>0.99839055793991405</c:v>
              </c:pt>
              <c:pt idx="19">
                <c:v>0.99856938483547919</c:v>
              </c:pt>
              <c:pt idx="20">
                <c:v>0.99874821173104433</c:v>
              </c:pt>
              <c:pt idx="21">
                <c:v>0.99892703862660948</c:v>
              </c:pt>
              <c:pt idx="22">
                <c:v>0.99892703862660948</c:v>
              </c:pt>
              <c:pt idx="23">
                <c:v>0.99910586552217462</c:v>
              </c:pt>
              <c:pt idx="24">
                <c:v>0.99910586552217462</c:v>
              </c:pt>
              <c:pt idx="25">
                <c:v>0.99928469241773976</c:v>
              </c:pt>
              <c:pt idx="26">
                <c:v>0.9994635193133049</c:v>
              </c:pt>
              <c:pt idx="27">
                <c:v>0.9994635193133049</c:v>
              </c:pt>
              <c:pt idx="28">
                <c:v>0.9994635193133049</c:v>
              </c:pt>
              <c:pt idx="29">
                <c:v>0.9994635193133049</c:v>
              </c:pt>
              <c:pt idx="30">
                <c:v>0.99964234620887005</c:v>
              </c:pt>
              <c:pt idx="31">
                <c:v>0.99982117310443519</c:v>
              </c:pt>
              <c:pt idx="32">
                <c:v>0.99982117310443519</c:v>
              </c:pt>
              <c:pt idx="33">
                <c:v>0.99982117310443519</c:v>
              </c:pt>
              <c:pt idx="34">
                <c:v>0.99982117310443519</c:v>
              </c:pt>
              <c:pt idx="35">
                <c:v>0.99982117310443519</c:v>
              </c:pt>
              <c:pt idx="36">
                <c:v>1.0000000000000002</c:v>
              </c:pt>
              <c:pt idx="37">
                <c:v>1.0000000000000002</c:v>
              </c:pt>
              <c:pt idx="38">
                <c:v>1.0000000000000002</c:v>
              </c:pt>
              <c:pt idx="39">
                <c:v>1.0000000000000002</c:v>
              </c:pt>
              <c:pt idx="40">
                <c:v>1.0000000000000002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48D-46E4-BF3F-1A9A6586D525}"/>
            </c:ext>
          </c:extLst>
        </c:ser>
        <c:ser>
          <c:idx val="1"/>
          <c:order val="1"/>
          <c:tx>
            <c:v>Biphasic Split 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1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  <c:pt idx="40">
                <c:v>0.38499999999999945</c:v>
              </c:pt>
            </c:numLit>
          </c:cat>
          <c:val>
            <c:numLit>
              <c:formatCode>General</c:formatCode>
              <c:ptCount val="41"/>
              <c:pt idx="0">
                <c:v>0</c:v>
              </c:pt>
              <c:pt idx="1">
                <c:v>0</c:v>
              </c:pt>
              <c:pt idx="2">
                <c:v>2.414486921529175E-3</c:v>
              </c:pt>
              <c:pt idx="3">
                <c:v>1.3279678068410463E-2</c:v>
              </c:pt>
              <c:pt idx="4">
                <c:v>7.5653923541247489E-2</c:v>
              </c:pt>
              <c:pt idx="5">
                <c:v>0.25070422535211268</c:v>
              </c:pt>
              <c:pt idx="6">
                <c:v>0.50543259557344067</c:v>
              </c:pt>
              <c:pt idx="7">
                <c:v>0.76136820925553317</c:v>
              </c:pt>
              <c:pt idx="8">
                <c:v>0.90462776659959754</c:v>
              </c:pt>
              <c:pt idx="9">
                <c:v>0.9730382293762575</c:v>
              </c:pt>
              <c:pt idx="10">
                <c:v>0.99275653923541241</c:v>
              </c:pt>
              <c:pt idx="11">
                <c:v>0.99758551307847076</c:v>
              </c:pt>
              <c:pt idx="12">
                <c:v>0.99919517102615685</c:v>
              </c:pt>
              <c:pt idx="13">
                <c:v>0.99999999999999989</c:v>
              </c:pt>
              <c:pt idx="14">
                <c:v>0.99999999999999989</c:v>
              </c:pt>
              <c:pt idx="15">
                <c:v>0.99999999999999989</c:v>
              </c:pt>
              <c:pt idx="16">
                <c:v>0.99999999999999989</c:v>
              </c:pt>
              <c:pt idx="17">
                <c:v>0.99999999999999989</c:v>
              </c:pt>
              <c:pt idx="18">
                <c:v>0.99999999999999989</c:v>
              </c:pt>
              <c:pt idx="19">
                <c:v>0.99999999999999989</c:v>
              </c:pt>
              <c:pt idx="20">
                <c:v>0.99999999999999989</c:v>
              </c:pt>
              <c:pt idx="21">
                <c:v>0.99999999999999989</c:v>
              </c:pt>
              <c:pt idx="22">
                <c:v>0.99999999999999989</c:v>
              </c:pt>
              <c:pt idx="23">
                <c:v>0.99999999999999989</c:v>
              </c:pt>
              <c:pt idx="24">
                <c:v>0.99999999999999989</c:v>
              </c:pt>
              <c:pt idx="25">
                <c:v>0.99999999999999989</c:v>
              </c:pt>
              <c:pt idx="26">
                <c:v>0.99999999999999989</c:v>
              </c:pt>
              <c:pt idx="27">
                <c:v>0.99999999999999989</c:v>
              </c:pt>
              <c:pt idx="28">
                <c:v>0.99999999999999989</c:v>
              </c:pt>
              <c:pt idx="29">
                <c:v>0.99999999999999989</c:v>
              </c:pt>
              <c:pt idx="30">
                <c:v>0.99999999999999989</c:v>
              </c:pt>
              <c:pt idx="31">
                <c:v>0.99999999999999989</c:v>
              </c:pt>
              <c:pt idx="32">
                <c:v>0.99999999999999989</c:v>
              </c:pt>
              <c:pt idx="33">
                <c:v>0.99999999999999989</c:v>
              </c:pt>
              <c:pt idx="34">
                <c:v>0.99999999999999989</c:v>
              </c:pt>
              <c:pt idx="35">
                <c:v>0.99999999999999989</c:v>
              </c:pt>
              <c:pt idx="36">
                <c:v>0.99999999999999989</c:v>
              </c:pt>
              <c:pt idx="37">
                <c:v>0.99999999999999989</c:v>
              </c:pt>
              <c:pt idx="38">
                <c:v>0.99999999999999989</c:v>
              </c:pt>
              <c:pt idx="39">
                <c:v>0.99999999999999989</c:v>
              </c:pt>
              <c:pt idx="40">
                <c:v>0.99999999999999989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48D-46E4-BF3F-1A9A6586D525}"/>
            </c:ext>
          </c:extLst>
        </c:ser>
        <c:ser>
          <c:idx val="2"/>
          <c:order val="2"/>
          <c:tx>
            <c:v>Biphasic Dense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1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  <c:pt idx="40">
                <c:v>0.38499999999999945</c:v>
              </c:pt>
            </c:numLit>
          </c:cat>
          <c:val>
            <c:numLit>
              <c:formatCode>General</c:formatCode>
              <c:ptCount val="4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1.11731843575419E-2</c:v>
              </c:pt>
              <c:pt idx="5">
                <c:v>5.5865921787709501E-2</c:v>
              </c:pt>
              <c:pt idx="6">
                <c:v>0.14413407821229052</c:v>
              </c:pt>
              <c:pt idx="7">
                <c:v>0.31843575418994419</c:v>
              </c:pt>
              <c:pt idx="8">
                <c:v>0.53184357541899452</c:v>
              </c:pt>
              <c:pt idx="9">
                <c:v>0.69832402234636881</c:v>
              </c:pt>
              <c:pt idx="10">
                <c:v>0.81675977653631293</c:v>
              </c:pt>
              <c:pt idx="11">
                <c:v>0.89273743016759788</c:v>
              </c:pt>
              <c:pt idx="12">
                <c:v>0.92737430167597779</c:v>
              </c:pt>
              <c:pt idx="13">
                <c:v>0.94860335195530743</c:v>
              </c:pt>
              <c:pt idx="14">
                <c:v>0.96424581005586607</c:v>
              </c:pt>
              <c:pt idx="15">
                <c:v>0.97206703910614545</c:v>
              </c:pt>
              <c:pt idx="16">
                <c:v>0.9765363128491622</c:v>
              </c:pt>
              <c:pt idx="17">
                <c:v>0.98324022346368734</c:v>
              </c:pt>
              <c:pt idx="18">
                <c:v>0.98994413407821247</c:v>
              </c:pt>
              <c:pt idx="19">
                <c:v>0.99217877094972085</c:v>
              </c:pt>
              <c:pt idx="20">
                <c:v>0.99329608938547509</c:v>
              </c:pt>
              <c:pt idx="21">
                <c:v>0.99329608938547509</c:v>
              </c:pt>
              <c:pt idx="22">
                <c:v>0.99329608938547509</c:v>
              </c:pt>
              <c:pt idx="23">
                <c:v>0.99441340782122933</c:v>
              </c:pt>
              <c:pt idx="24">
                <c:v>0.99441340782122933</c:v>
              </c:pt>
              <c:pt idx="25">
                <c:v>0.99441340782122933</c:v>
              </c:pt>
              <c:pt idx="26">
                <c:v>0.99441340782122933</c:v>
              </c:pt>
              <c:pt idx="27">
                <c:v>0.99664804469273771</c:v>
              </c:pt>
              <c:pt idx="28">
                <c:v>0.99664804469273771</c:v>
              </c:pt>
              <c:pt idx="29">
                <c:v>0.99664804469273771</c:v>
              </c:pt>
              <c:pt idx="30">
                <c:v>0.99664804469273771</c:v>
              </c:pt>
              <c:pt idx="31">
                <c:v>0.99888268156424609</c:v>
              </c:pt>
              <c:pt idx="32">
                <c:v>1.0000000000000002</c:v>
              </c:pt>
              <c:pt idx="33">
                <c:v>1.0000000000000002</c:v>
              </c:pt>
              <c:pt idx="34">
                <c:v>1.0000000000000002</c:v>
              </c:pt>
              <c:pt idx="35">
                <c:v>1.0000000000000002</c:v>
              </c:pt>
              <c:pt idx="36">
                <c:v>1.0000000000000002</c:v>
              </c:pt>
              <c:pt idx="37">
                <c:v>1.0000000000000002</c:v>
              </c:pt>
              <c:pt idx="38">
                <c:v>1.0000000000000002</c:v>
              </c:pt>
              <c:pt idx="39">
                <c:v>1.0000000000000002</c:v>
              </c:pt>
              <c:pt idx="40">
                <c:v>1.0000000000000002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248D-46E4-BF3F-1A9A6586D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7224000"/>
        <c:axId val="1147225440"/>
      </c:lineChart>
      <c:catAx>
        <c:axId val="114722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5440"/>
        <c:crosses val="autoZero"/>
        <c:auto val="1"/>
        <c:lblAlgn val="ctr"/>
        <c:lblOffset val="100"/>
        <c:noMultiLvlLbl val="0"/>
      </c:catAx>
      <c:valAx>
        <c:axId val="114722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Solid Core 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1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  <c:pt idx="40">
                <c:v>0.38499999999999945</c:v>
              </c:pt>
            </c:numLit>
          </c:cat>
          <c:val>
            <c:numLit>
              <c:formatCode>General</c:formatCode>
              <c:ptCount val="41"/>
              <c:pt idx="0">
                <c:v>0</c:v>
              </c:pt>
              <c:pt idx="1">
                <c:v>1.9670958512160229E-3</c:v>
              </c:pt>
              <c:pt idx="2">
                <c:v>1.2339055793991418E-2</c:v>
              </c:pt>
              <c:pt idx="3">
                <c:v>6.5450643776824038E-2</c:v>
              </c:pt>
              <c:pt idx="4">
                <c:v>0.20028612303290416</c:v>
              </c:pt>
              <c:pt idx="5">
                <c:v>0.44778254649499283</c:v>
              </c:pt>
              <c:pt idx="6">
                <c:v>0.6938483547925608</c:v>
              </c:pt>
              <c:pt idx="7">
                <c:v>0.87231759656652363</c:v>
              </c:pt>
              <c:pt idx="8">
                <c:v>0.94939198855507867</c:v>
              </c:pt>
              <c:pt idx="9">
                <c:v>0.97907725321888406</c:v>
              </c:pt>
              <c:pt idx="10">
                <c:v>0.98855507868383397</c:v>
              </c:pt>
              <c:pt idx="11">
                <c:v>0.99284692417739617</c:v>
              </c:pt>
              <c:pt idx="12">
                <c:v>0.99409871244635184</c:v>
              </c:pt>
              <c:pt idx="13">
                <c:v>0.99499284692417733</c:v>
              </c:pt>
              <c:pt idx="14">
                <c:v>0.99606580829756786</c:v>
              </c:pt>
              <c:pt idx="15">
                <c:v>0.99678111587982821</c:v>
              </c:pt>
              <c:pt idx="16">
                <c:v>0.99749642346208856</c:v>
              </c:pt>
              <c:pt idx="17">
                <c:v>0.9982117310443489</c:v>
              </c:pt>
              <c:pt idx="18">
                <c:v>0.99839055793991405</c:v>
              </c:pt>
              <c:pt idx="19">
                <c:v>0.99856938483547919</c:v>
              </c:pt>
              <c:pt idx="20">
                <c:v>0.99874821173104433</c:v>
              </c:pt>
              <c:pt idx="21">
                <c:v>0.99892703862660948</c:v>
              </c:pt>
              <c:pt idx="22">
                <c:v>0.99892703862660948</c:v>
              </c:pt>
              <c:pt idx="23">
                <c:v>0.99910586552217462</c:v>
              </c:pt>
              <c:pt idx="24">
                <c:v>0.99910586552217462</c:v>
              </c:pt>
              <c:pt idx="25">
                <c:v>0.99928469241773976</c:v>
              </c:pt>
              <c:pt idx="26">
                <c:v>0.9994635193133049</c:v>
              </c:pt>
              <c:pt idx="27">
                <c:v>0.9994635193133049</c:v>
              </c:pt>
              <c:pt idx="28">
                <c:v>0.9994635193133049</c:v>
              </c:pt>
              <c:pt idx="29">
                <c:v>0.9994635193133049</c:v>
              </c:pt>
              <c:pt idx="30">
                <c:v>0.99964234620887005</c:v>
              </c:pt>
              <c:pt idx="31">
                <c:v>0.99982117310443519</c:v>
              </c:pt>
              <c:pt idx="32">
                <c:v>0.99982117310443519</c:v>
              </c:pt>
              <c:pt idx="33">
                <c:v>0.99982117310443519</c:v>
              </c:pt>
              <c:pt idx="34">
                <c:v>0.99982117310443519</c:v>
              </c:pt>
              <c:pt idx="35">
                <c:v>0.99982117310443519</c:v>
              </c:pt>
              <c:pt idx="36">
                <c:v>1.0000000000000002</c:v>
              </c:pt>
              <c:pt idx="37">
                <c:v>1.0000000000000002</c:v>
              </c:pt>
              <c:pt idx="38">
                <c:v>1.0000000000000002</c:v>
              </c:pt>
              <c:pt idx="39">
                <c:v>1.0000000000000002</c:v>
              </c:pt>
              <c:pt idx="40">
                <c:v>1.0000000000000002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F9A-4345-BB39-9CFCCE80CC1E}"/>
            </c:ext>
          </c:extLst>
        </c:ser>
        <c:ser>
          <c:idx val="1"/>
          <c:order val="1"/>
          <c:tx>
            <c:v>Biphasic Split 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1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  <c:pt idx="40">
                <c:v>0.38499999999999945</c:v>
              </c:pt>
            </c:numLit>
          </c:cat>
          <c:val>
            <c:numLit>
              <c:formatCode>General</c:formatCode>
              <c:ptCount val="41"/>
              <c:pt idx="0">
                <c:v>0</c:v>
              </c:pt>
              <c:pt idx="1">
                <c:v>0</c:v>
              </c:pt>
              <c:pt idx="2">
                <c:v>2.414486921529175E-3</c:v>
              </c:pt>
              <c:pt idx="3">
                <c:v>1.3279678068410463E-2</c:v>
              </c:pt>
              <c:pt idx="4">
                <c:v>7.5653923541247489E-2</c:v>
              </c:pt>
              <c:pt idx="5">
                <c:v>0.25070422535211268</c:v>
              </c:pt>
              <c:pt idx="6">
                <c:v>0.50543259557344067</c:v>
              </c:pt>
              <c:pt idx="7">
                <c:v>0.76136820925553317</c:v>
              </c:pt>
              <c:pt idx="8">
                <c:v>0.90462776659959754</c:v>
              </c:pt>
              <c:pt idx="9">
                <c:v>0.9730382293762575</c:v>
              </c:pt>
              <c:pt idx="10">
                <c:v>0.99275653923541241</c:v>
              </c:pt>
              <c:pt idx="11">
                <c:v>0.99758551307847076</c:v>
              </c:pt>
              <c:pt idx="12">
                <c:v>0.99919517102615685</c:v>
              </c:pt>
              <c:pt idx="13">
                <c:v>0.99999999999999989</c:v>
              </c:pt>
              <c:pt idx="14">
                <c:v>0.99999999999999989</c:v>
              </c:pt>
              <c:pt idx="15">
                <c:v>0.99999999999999989</c:v>
              </c:pt>
              <c:pt idx="16">
                <c:v>0.99999999999999989</c:v>
              </c:pt>
              <c:pt idx="17">
                <c:v>0.99999999999999989</c:v>
              </c:pt>
              <c:pt idx="18">
                <c:v>0.99999999999999989</c:v>
              </c:pt>
              <c:pt idx="19">
                <c:v>0.99999999999999989</c:v>
              </c:pt>
              <c:pt idx="20">
                <c:v>0.99999999999999989</c:v>
              </c:pt>
              <c:pt idx="21">
                <c:v>0.99999999999999989</c:v>
              </c:pt>
              <c:pt idx="22">
                <c:v>0.99999999999999989</c:v>
              </c:pt>
              <c:pt idx="23">
                <c:v>0.99999999999999989</c:v>
              </c:pt>
              <c:pt idx="24">
                <c:v>0.99999999999999989</c:v>
              </c:pt>
              <c:pt idx="25">
                <c:v>0.99999999999999989</c:v>
              </c:pt>
              <c:pt idx="26">
                <c:v>0.99999999999999989</c:v>
              </c:pt>
              <c:pt idx="27">
                <c:v>0.99999999999999989</c:v>
              </c:pt>
              <c:pt idx="28">
                <c:v>0.99999999999999989</c:v>
              </c:pt>
              <c:pt idx="29">
                <c:v>0.99999999999999989</c:v>
              </c:pt>
              <c:pt idx="30">
                <c:v>0.99999999999999989</c:v>
              </c:pt>
              <c:pt idx="31">
                <c:v>0.99999999999999989</c:v>
              </c:pt>
              <c:pt idx="32">
                <c:v>0.99999999999999989</c:v>
              </c:pt>
              <c:pt idx="33">
                <c:v>0.99999999999999989</c:v>
              </c:pt>
              <c:pt idx="34">
                <c:v>0.99999999999999989</c:v>
              </c:pt>
              <c:pt idx="35">
                <c:v>0.99999999999999989</c:v>
              </c:pt>
              <c:pt idx="36">
                <c:v>0.99999999999999989</c:v>
              </c:pt>
              <c:pt idx="37">
                <c:v>0.99999999999999989</c:v>
              </c:pt>
              <c:pt idx="38">
                <c:v>0.99999999999999989</c:v>
              </c:pt>
              <c:pt idx="39">
                <c:v>0.99999999999999989</c:v>
              </c:pt>
              <c:pt idx="40">
                <c:v>0.99999999999999989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F9A-4345-BB39-9CFCCE80CC1E}"/>
            </c:ext>
          </c:extLst>
        </c:ser>
        <c:ser>
          <c:idx val="2"/>
          <c:order val="2"/>
          <c:tx>
            <c:v>Biphasic Dense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1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  <c:pt idx="40">
                <c:v>0.38499999999999945</c:v>
              </c:pt>
            </c:numLit>
          </c:cat>
          <c:val>
            <c:numLit>
              <c:formatCode>General</c:formatCode>
              <c:ptCount val="4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1.11731843575419E-2</c:v>
              </c:pt>
              <c:pt idx="5">
                <c:v>5.5865921787709501E-2</c:v>
              </c:pt>
              <c:pt idx="6">
                <c:v>0.14413407821229052</c:v>
              </c:pt>
              <c:pt idx="7">
                <c:v>0.31843575418994419</c:v>
              </c:pt>
              <c:pt idx="8">
                <c:v>0.53184357541899452</c:v>
              </c:pt>
              <c:pt idx="9">
                <c:v>0.69832402234636881</c:v>
              </c:pt>
              <c:pt idx="10">
                <c:v>0.81675977653631293</c:v>
              </c:pt>
              <c:pt idx="11">
                <c:v>0.89273743016759788</c:v>
              </c:pt>
              <c:pt idx="12">
                <c:v>0.92737430167597779</c:v>
              </c:pt>
              <c:pt idx="13">
                <c:v>0.94860335195530743</c:v>
              </c:pt>
              <c:pt idx="14">
                <c:v>0.96424581005586607</c:v>
              </c:pt>
              <c:pt idx="15">
                <c:v>0.97206703910614545</c:v>
              </c:pt>
              <c:pt idx="16">
                <c:v>0.9765363128491622</c:v>
              </c:pt>
              <c:pt idx="17">
                <c:v>0.98324022346368734</c:v>
              </c:pt>
              <c:pt idx="18">
                <c:v>0.98994413407821247</c:v>
              </c:pt>
              <c:pt idx="19">
                <c:v>0.99217877094972085</c:v>
              </c:pt>
              <c:pt idx="20">
                <c:v>0.99329608938547509</c:v>
              </c:pt>
              <c:pt idx="21">
                <c:v>0.99329608938547509</c:v>
              </c:pt>
              <c:pt idx="22">
                <c:v>0.99329608938547509</c:v>
              </c:pt>
              <c:pt idx="23">
                <c:v>0.99441340782122933</c:v>
              </c:pt>
              <c:pt idx="24">
                <c:v>0.99441340782122933</c:v>
              </c:pt>
              <c:pt idx="25">
                <c:v>0.99441340782122933</c:v>
              </c:pt>
              <c:pt idx="26">
                <c:v>0.99441340782122933</c:v>
              </c:pt>
              <c:pt idx="27">
                <c:v>0.99664804469273771</c:v>
              </c:pt>
              <c:pt idx="28">
                <c:v>0.99664804469273771</c:v>
              </c:pt>
              <c:pt idx="29">
                <c:v>0.99664804469273771</c:v>
              </c:pt>
              <c:pt idx="30">
                <c:v>0.99664804469273771</c:v>
              </c:pt>
              <c:pt idx="31">
                <c:v>0.99888268156424609</c:v>
              </c:pt>
              <c:pt idx="32">
                <c:v>1.0000000000000002</c:v>
              </c:pt>
              <c:pt idx="33">
                <c:v>1.0000000000000002</c:v>
              </c:pt>
              <c:pt idx="34">
                <c:v>1.0000000000000002</c:v>
              </c:pt>
              <c:pt idx="35">
                <c:v>1.0000000000000002</c:v>
              </c:pt>
              <c:pt idx="36">
                <c:v>1.0000000000000002</c:v>
              </c:pt>
              <c:pt idx="37">
                <c:v>1.0000000000000002</c:v>
              </c:pt>
              <c:pt idx="38">
                <c:v>1.0000000000000002</c:v>
              </c:pt>
              <c:pt idx="39">
                <c:v>1.0000000000000002</c:v>
              </c:pt>
              <c:pt idx="40">
                <c:v>1.0000000000000002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DF9A-4345-BB39-9CFCCE80C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7224000"/>
        <c:axId val="1147225440"/>
      </c:lineChart>
      <c:catAx>
        <c:axId val="114722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5440"/>
        <c:crosses val="autoZero"/>
        <c:auto val="1"/>
        <c:lblAlgn val="ctr"/>
        <c:lblOffset val="100"/>
        <c:noMultiLvlLbl val="0"/>
      </c:catAx>
      <c:valAx>
        <c:axId val="114722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Relative distribution of particle morphology by shape ratio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Solid Core </c:v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60"/>
              <c:pt idx="0">
                <c:v>0.99</c:v>
              </c:pt>
              <c:pt idx="1">
                <c:v>0.98</c:v>
              </c:pt>
              <c:pt idx="2">
                <c:v>0.97</c:v>
              </c:pt>
              <c:pt idx="3">
                <c:v>0.96</c:v>
              </c:pt>
              <c:pt idx="4">
                <c:v>0.95</c:v>
              </c:pt>
              <c:pt idx="5">
                <c:v>0.94</c:v>
              </c:pt>
              <c:pt idx="6">
                <c:v>0.92999999999999994</c:v>
              </c:pt>
              <c:pt idx="7">
                <c:v>0.91999999999999993</c:v>
              </c:pt>
              <c:pt idx="8">
                <c:v>0.90999999999999992</c:v>
              </c:pt>
              <c:pt idx="9">
                <c:v>0.89999999999999991</c:v>
              </c:pt>
              <c:pt idx="10">
                <c:v>0.8899999999999999</c:v>
              </c:pt>
              <c:pt idx="11">
                <c:v>0.87999999999999989</c:v>
              </c:pt>
              <c:pt idx="12">
                <c:v>0.86999999999999988</c:v>
              </c:pt>
              <c:pt idx="13">
                <c:v>0.85999999999999988</c:v>
              </c:pt>
              <c:pt idx="14">
                <c:v>0.84999999999999987</c:v>
              </c:pt>
              <c:pt idx="15">
                <c:v>0.83999999999999986</c:v>
              </c:pt>
              <c:pt idx="16">
                <c:v>0.82999999999999985</c:v>
              </c:pt>
              <c:pt idx="17">
                <c:v>0.81999999999999984</c:v>
              </c:pt>
              <c:pt idx="18">
                <c:v>0.80999999999999983</c:v>
              </c:pt>
              <c:pt idx="19">
                <c:v>0.79999999999999982</c:v>
              </c:pt>
              <c:pt idx="20">
                <c:v>0.78999999999999981</c:v>
              </c:pt>
              <c:pt idx="21">
                <c:v>0.7799999999999998</c:v>
              </c:pt>
              <c:pt idx="22">
                <c:v>0.7699999999999998</c:v>
              </c:pt>
              <c:pt idx="23">
                <c:v>0.75999999999999979</c:v>
              </c:pt>
              <c:pt idx="24">
                <c:v>0.74999999999999978</c:v>
              </c:pt>
              <c:pt idx="25">
                <c:v>0.73999999999999977</c:v>
              </c:pt>
              <c:pt idx="26">
                <c:v>0.72999999999999976</c:v>
              </c:pt>
              <c:pt idx="27">
                <c:v>0.71999999999999975</c:v>
              </c:pt>
              <c:pt idx="28">
                <c:v>0.70999999999999974</c:v>
              </c:pt>
              <c:pt idx="29">
                <c:v>0.69999999999999973</c:v>
              </c:pt>
              <c:pt idx="30">
                <c:v>0.68999999999999972</c:v>
              </c:pt>
              <c:pt idx="31">
                <c:v>0.67999999999999972</c:v>
              </c:pt>
              <c:pt idx="32">
                <c:v>0.66999999999999971</c:v>
              </c:pt>
              <c:pt idx="33">
                <c:v>0.6599999999999997</c:v>
              </c:pt>
              <c:pt idx="34">
                <c:v>0.64999999999999969</c:v>
              </c:pt>
              <c:pt idx="35">
                <c:v>0.63999999999999968</c:v>
              </c:pt>
              <c:pt idx="36">
                <c:v>0.62999999999999967</c:v>
              </c:pt>
              <c:pt idx="37">
                <c:v>0.61999999999999966</c:v>
              </c:pt>
              <c:pt idx="38">
                <c:v>0.60999999999999965</c:v>
              </c:pt>
              <c:pt idx="39">
                <c:v>0.59999999999999964</c:v>
              </c:pt>
              <c:pt idx="40">
                <c:v>0.58999999999999964</c:v>
              </c:pt>
              <c:pt idx="41">
                <c:v>0.57999999999999963</c:v>
              </c:pt>
              <c:pt idx="42">
                <c:v>0.56999999999999962</c:v>
              </c:pt>
              <c:pt idx="43">
                <c:v>0.55999999999999961</c:v>
              </c:pt>
              <c:pt idx="44">
                <c:v>0.5499999999999996</c:v>
              </c:pt>
              <c:pt idx="45">
                <c:v>0.53999999999999959</c:v>
              </c:pt>
              <c:pt idx="46">
                <c:v>0.52999999999999958</c:v>
              </c:pt>
              <c:pt idx="47">
                <c:v>0.51999999999999957</c:v>
              </c:pt>
              <c:pt idx="48">
                <c:v>0.50999999999999956</c:v>
              </c:pt>
              <c:pt idx="49">
                <c:v>0.49999999999999956</c:v>
              </c:pt>
              <c:pt idx="50">
                <c:v>0.48999999999999955</c:v>
              </c:pt>
              <c:pt idx="51">
                <c:v>0.47999999999999954</c:v>
              </c:pt>
              <c:pt idx="52">
                <c:v>0.46999999999999953</c:v>
              </c:pt>
              <c:pt idx="53">
                <c:v>0.45999999999999952</c:v>
              </c:pt>
              <c:pt idx="54">
                <c:v>0.44999999999999951</c:v>
              </c:pt>
              <c:pt idx="55">
                <c:v>0.4399999999999995</c:v>
              </c:pt>
              <c:pt idx="56">
                <c:v>0.42999999999999949</c:v>
              </c:pt>
              <c:pt idx="57">
                <c:v>0.41999999999999948</c:v>
              </c:pt>
              <c:pt idx="58">
                <c:v>0.40999999999999948</c:v>
              </c:pt>
              <c:pt idx="59">
                <c:v>0.39999999999999947</c:v>
              </c:pt>
            </c:numLit>
          </c:cat>
          <c:val>
            <c:numLit>
              <c:formatCode>General</c:formatCode>
              <c:ptCount val="60"/>
              <c:pt idx="0">
                <c:v>0</c:v>
              </c:pt>
              <c:pt idx="1">
                <c:v>2.2392237357715992E-4</c:v>
              </c:pt>
              <c:pt idx="2">
                <c:v>1.1942526590781862E-3</c:v>
              </c:pt>
              <c:pt idx="3">
                <c:v>3.7693599552155251E-3</c:v>
              </c:pt>
              <c:pt idx="4">
                <c:v>1.4181750326553461E-2</c:v>
              </c:pt>
              <c:pt idx="5">
                <c:v>3.4782608695652174E-2</c:v>
              </c:pt>
              <c:pt idx="6">
                <c:v>6.9266654226534802E-2</c:v>
              </c:pt>
              <c:pt idx="7">
                <c:v>0.10184735958201158</c:v>
              </c:pt>
              <c:pt idx="8">
                <c:v>0.12170181003918641</c:v>
              </c:pt>
              <c:pt idx="9">
                <c:v>0.11778316850158611</c:v>
              </c:pt>
              <c:pt idx="10">
                <c:v>9.468184362754245E-2</c:v>
              </c:pt>
              <c:pt idx="11">
                <c:v>6.2213099458854261E-2</c:v>
              </c:pt>
              <c:pt idx="12">
                <c:v>3.5118492256017916E-2</c:v>
              </c:pt>
              <c:pt idx="13">
                <c:v>1.8510916215711888E-2</c:v>
              </c:pt>
              <c:pt idx="14">
                <c:v>8.43440940473969E-3</c:v>
              </c:pt>
              <c:pt idx="15">
                <c:v>3.620078372830752E-3</c:v>
              </c:pt>
              <c:pt idx="16">
                <c:v>1.7167381974248926E-3</c:v>
              </c:pt>
              <c:pt idx="17">
                <c:v>1.0822914722896063E-3</c:v>
              </c:pt>
              <c:pt idx="18">
                <c:v>1.156932263481993E-3</c:v>
              </c:pt>
              <c:pt idx="19">
                <c:v>8.2104870311625305E-4</c:v>
              </c:pt>
              <c:pt idx="20">
                <c:v>5.2248553834670646E-4</c:v>
              </c:pt>
              <c:pt idx="21">
                <c:v>4.8516514275051315E-4</c:v>
              </c:pt>
              <c:pt idx="22">
                <c:v>3.7320395596193321E-4</c:v>
              </c:pt>
              <c:pt idx="23">
                <c:v>3.7320395596193321E-4</c:v>
              </c:pt>
              <c:pt idx="24">
                <c:v>2.2392237357715992E-4</c:v>
              </c:pt>
              <c:pt idx="25">
                <c:v>7.4640791192386635E-5</c:v>
              </c:pt>
              <c:pt idx="26">
                <c:v>1.4928158238477327E-4</c:v>
              </c:pt>
              <c:pt idx="27">
                <c:v>2.9856316476954654E-4</c:v>
              </c:pt>
              <c:pt idx="28">
                <c:v>1.8660197798096661E-4</c:v>
              </c:pt>
              <c:pt idx="29">
                <c:v>1.1196118678857996E-4</c:v>
              </c:pt>
              <c:pt idx="30">
                <c:v>1.8660197798096661E-4</c:v>
              </c:pt>
              <c:pt idx="31">
                <c:v>2.2392237357715992E-4</c:v>
              </c:pt>
              <c:pt idx="32">
                <c:v>1.8660197798096661E-4</c:v>
              </c:pt>
              <c:pt idx="33">
                <c:v>3.7320395596193317E-5</c:v>
              </c:pt>
              <c:pt idx="34">
                <c:v>2.6124276917335323E-4</c:v>
              </c:pt>
              <c:pt idx="35">
                <c:v>2.6124276917335323E-4</c:v>
              </c:pt>
              <c:pt idx="36">
                <c:v>1.1196118678857996E-4</c:v>
              </c:pt>
              <c:pt idx="37">
                <c:v>1.4928158238477327E-4</c:v>
              </c:pt>
              <c:pt idx="38">
                <c:v>0</c:v>
              </c:pt>
              <c:pt idx="39">
                <c:v>1.1196118678857996E-4</c:v>
              </c:pt>
              <c:pt idx="40">
                <c:v>3.7320395596193317E-5</c:v>
              </c:pt>
              <c:pt idx="41">
                <c:v>2.9856316476954654E-4</c:v>
              </c:pt>
              <c:pt idx="42">
                <c:v>1.1196118678857996E-4</c:v>
              </c:pt>
              <c:pt idx="43">
                <c:v>7.4640791192386635E-5</c:v>
              </c:pt>
              <c:pt idx="44">
                <c:v>0</c:v>
              </c:pt>
              <c:pt idx="45">
                <c:v>7.4640791192386635E-5</c:v>
              </c:pt>
              <c:pt idx="46">
                <c:v>0</c:v>
              </c:pt>
              <c:pt idx="47">
                <c:v>3.7320395596193317E-5</c:v>
              </c:pt>
              <c:pt idx="48">
                <c:v>1.1196118678857996E-4</c:v>
              </c:pt>
              <c:pt idx="49">
                <c:v>0</c:v>
              </c:pt>
              <c:pt idx="50">
                <c:v>0</c:v>
              </c:pt>
              <c:pt idx="51">
                <c:v>7.4640791192386635E-5</c:v>
              </c:pt>
              <c:pt idx="52">
                <c:v>3.7320395596193317E-5</c:v>
              </c:pt>
              <c:pt idx="53">
                <c:v>7.4640791192386635E-5</c:v>
              </c:pt>
              <c:pt idx="54">
                <c:v>1.1196118678857996E-4</c:v>
              </c:pt>
              <c:pt idx="55">
                <c:v>3.7320395596193317E-5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7AE-4971-884B-65B072DAA5B3}"/>
            </c:ext>
          </c:extLst>
        </c:ser>
        <c:ser>
          <c:idx val="1"/>
          <c:order val="1"/>
          <c:tx>
            <c:v>Biphasic Split 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60"/>
              <c:pt idx="0">
                <c:v>0.99</c:v>
              </c:pt>
              <c:pt idx="1">
                <c:v>0.98</c:v>
              </c:pt>
              <c:pt idx="2">
                <c:v>0.97</c:v>
              </c:pt>
              <c:pt idx="3">
                <c:v>0.96</c:v>
              </c:pt>
              <c:pt idx="4">
                <c:v>0.95</c:v>
              </c:pt>
              <c:pt idx="5">
                <c:v>0.94</c:v>
              </c:pt>
              <c:pt idx="6">
                <c:v>0.92999999999999994</c:v>
              </c:pt>
              <c:pt idx="7">
                <c:v>0.91999999999999993</c:v>
              </c:pt>
              <c:pt idx="8">
                <c:v>0.90999999999999992</c:v>
              </c:pt>
              <c:pt idx="9">
                <c:v>0.89999999999999991</c:v>
              </c:pt>
              <c:pt idx="10">
                <c:v>0.8899999999999999</c:v>
              </c:pt>
              <c:pt idx="11">
                <c:v>0.87999999999999989</c:v>
              </c:pt>
              <c:pt idx="12">
                <c:v>0.86999999999999988</c:v>
              </c:pt>
              <c:pt idx="13">
                <c:v>0.85999999999999988</c:v>
              </c:pt>
              <c:pt idx="14">
                <c:v>0.84999999999999987</c:v>
              </c:pt>
              <c:pt idx="15">
                <c:v>0.83999999999999986</c:v>
              </c:pt>
              <c:pt idx="16">
                <c:v>0.82999999999999985</c:v>
              </c:pt>
              <c:pt idx="17">
                <c:v>0.81999999999999984</c:v>
              </c:pt>
              <c:pt idx="18">
                <c:v>0.80999999999999983</c:v>
              </c:pt>
              <c:pt idx="19">
                <c:v>0.79999999999999982</c:v>
              </c:pt>
              <c:pt idx="20">
                <c:v>0.78999999999999981</c:v>
              </c:pt>
              <c:pt idx="21">
                <c:v>0.7799999999999998</c:v>
              </c:pt>
              <c:pt idx="22">
                <c:v>0.7699999999999998</c:v>
              </c:pt>
              <c:pt idx="23">
                <c:v>0.75999999999999979</c:v>
              </c:pt>
              <c:pt idx="24">
                <c:v>0.74999999999999978</c:v>
              </c:pt>
              <c:pt idx="25">
                <c:v>0.73999999999999977</c:v>
              </c:pt>
              <c:pt idx="26">
                <c:v>0.72999999999999976</c:v>
              </c:pt>
              <c:pt idx="27">
                <c:v>0.71999999999999975</c:v>
              </c:pt>
              <c:pt idx="28">
                <c:v>0.70999999999999974</c:v>
              </c:pt>
              <c:pt idx="29">
                <c:v>0.69999999999999973</c:v>
              </c:pt>
              <c:pt idx="30">
                <c:v>0.68999999999999972</c:v>
              </c:pt>
              <c:pt idx="31">
                <c:v>0.67999999999999972</c:v>
              </c:pt>
              <c:pt idx="32">
                <c:v>0.66999999999999971</c:v>
              </c:pt>
              <c:pt idx="33">
                <c:v>0.6599999999999997</c:v>
              </c:pt>
              <c:pt idx="34">
                <c:v>0.64999999999999969</c:v>
              </c:pt>
              <c:pt idx="35">
                <c:v>0.63999999999999968</c:v>
              </c:pt>
              <c:pt idx="36">
                <c:v>0.62999999999999967</c:v>
              </c:pt>
              <c:pt idx="37">
                <c:v>0.61999999999999966</c:v>
              </c:pt>
              <c:pt idx="38">
                <c:v>0.60999999999999965</c:v>
              </c:pt>
              <c:pt idx="39">
                <c:v>0.59999999999999964</c:v>
              </c:pt>
              <c:pt idx="40">
                <c:v>0.58999999999999964</c:v>
              </c:pt>
              <c:pt idx="41">
                <c:v>0.57999999999999963</c:v>
              </c:pt>
              <c:pt idx="42">
                <c:v>0.56999999999999962</c:v>
              </c:pt>
              <c:pt idx="43">
                <c:v>0.55999999999999961</c:v>
              </c:pt>
              <c:pt idx="44">
                <c:v>0.5499999999999996</c:v>
              </c:pt>
              <c:pt idx="45">
                <c:v>0.53999999999999959</c:v>
              </c:pt>
              <c:pt idx="46">
                <c:v>0.52999999999999958</c:v>
              </c:pt>
              <c:pt idx="47">
                <c:v>0.51999999999999957</c:v>
              </c:pt>
              <c:pt idx="48">
                <c:v>0.50999999999999956</c:v>
              </c:pt>
              <c:pt idx="49">
                <c:v>0.49999999999999956</c:v>
              </c:pt>
              <c:pt idx="50">
                <c:v>0.48999999999999955</c:v>
              </c:pt>
              <c:pt idx="51">
                <c:v>0.47999999999999954</c:v>
              </c:pt>
              <c:pt idx="52">
                <c:v>0.46999999999999953</c:v>
              </c:pt>
              <c:pt idx="53">
                <c:v>0.45999999999999952</c:v>
              </c:pt>
              <c:pt idx="54">
                <c:v>0.44999999999999951</c:v>
              </c:pt>
              <c:pt idx="55">
                <c:v>0.4399999999999995</c:v>
              </c:pt>
              <c:pt idx="56">
                <c:v>0.42999999999999949</c:v>
              </c:pt>
              <c:pt idx="57">
                <c:v>0.41999999999999948</c:v>
              </c:pt>
              <c:pt idx="58">
                <c:v>0.40999999999999948</c:v>
              </c:pt>
              <c:pt idx="59">
                <c:v>0.39999999999999947</c:v>
              </c:pt>
            </c:numLit>
          </c:cat>
          <c:val>
            <c:numLit>
              <c:formatCode>General</c:formatCode>
              <c:ptCount val="6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3.7320395596193317E-5</c:v>
              </c:pt>
              <c:pt idx="5">
                <c:v>1.1196118678857996E-4</c:v>
              </c:pt>
              <c:pt idx="6">
                <c:v>7.4640791192386635E-5</c:v>
              </c:pt>
              <c:pt idx="7">
                <c:v>7.0908751632767306E-4</c:v>
              </c:pt>
              <c:pt idx="8">
                <c:v>7.4640791192386643E-4</c:v>
              </c:pt>
              <c:pt idx="9">
                <c:v>1.7913789886172793E-3</c:v>
              </c:pt>
              <c:pt idx="10">
                <c:v>2.313864526963986E-3</c:v>
              </c:pt>
              <c:pt idx="11">
                <c:v>2.2019033401754059E-3</c:v>
              </c:pt>
              <c:pt idx="12">
                <c:v>2.0526217577906325E-3</c:v>
              </c:pt>
              <c:pt idx="13">
                <c:v>1.3808546370591528E-3</c:v>
              </c:pt>
              <c:pt idx="14">
                <c:v>6.3444672513528644E-4</c:v>
              </c:pt>
              <c:pt idx="15">
                <c:v>3.7320395596193321E-4</c:v>
              </c:pt>
              <c:pt idx="16">
                <c:v>3.7320395596193317E-5</c:v>
              </c:pt>
              <c:pt idx="17">
                <c:v>0</c:v>
              </c:pt>
              <c:pt idx="18">
                <c:v>0</c:v>
              </c:pt>
              <c:pt idx="19">
                <c:v>3.7320395596193317E-5</c:v>
              </c:pt>
              <c:pt idx="20">
                <c:v>3.7320395596193317E-5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3.7320395596193317E-5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7AE-4971-884B-65B072DAA5B3}"/>
            </c:ext>
          </c:extLst>
        </c:ser>
        <c:ser>
          <c:idx val="2"/>
          <c:order val="2"/>
          <c:tx>
            <c:v>Biphasic Dense</c:v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60"/>
              <c:pt idx="0">
                <c:v>0.99</c:v>
              </c:pt>
              <c:pt idx="1">
                <c:v>0.98</c:v>
              </c:pt>
              <c:pt idx="2">
                <c:v>0.97</c:v>
              </c:pt>
              <c:pt idx="3">
                <c:v>0.96</c:v>
              </c:pt>
              <c:pt idx="4">
                <c:v>0.95</c:v>
              </c:pt>
              <c:pt idx="5">
                <c:v>0.94</c:v>
              </c:pt>
              <c:pt idx="6">
                <c:v>0.92999999999999994</c:v>
              </c:pt>
              <c:pt idx="7">
                <c:v>0.91999999999999993</c:v>
              </c:pt>
              <c:pt idx="8">
                <c:v>0.90999999999999992</c:v>
              </c:pt>
              <c:pt idx="9">
                <c:v>0.89999999999999991</c:v>
              </c:pt>
              <c:pt idx="10">
                <c:v>0.8899999999999999</c:v>
              </c:pt>
              <c:pt idx="11">
                <c:v>0.87999999999999989</c:v>
              </c:pt>
              <c:pt idx="12">
                <c:v>0.86999999999999988</c:v>
              </c:pt>
              <c:pt idx="13">
                <c:v>0.85999999999999988</c:v>
              </c:pt>
              <c:pt idx="14">
                <c:v>0.84999999999999987</c:v>
              </c:pt>
              <c:pt idx="15">
                <c:v>0.83999999999999986</c:v>
              </c:pt>
              <c:pt idx="16">
                <c:v>0.82999999999999985</c:v>
              </c:pt>
              <c:pt idx="17">
                <c:v>0.81999999999999984</c:v>
              </c:pt>
              <c:pt idx="18">
                <c:v>0.80999999999999983</c:v>
              </c:pt>
              <c:pt idx="19">
                <c:v>0.79999999999999982</c:v>
              </c:pt>
              <c:pt idx="20">
                <c:v>0.78999999999999981</c:v>
              </c:pt>
              <c:pt idx="21">
                <c:v>0.7799999999999998</c:v>
              </c:pt>
              <c:pt idx="22">
                <c:v>0.7699999999999998</c:v>
              </c:pt>
              <c:pt idx="23">
                <c:v>0.75999999999999979</c:v>
              </c:pt>
              <c:pt idx="24">
                <c:v>0.74999999999999978</c:v>
              </c:pt>
              <c:pt idx="25">
                <c:v>0.73999999999999977</c:v>
              </c:pt>
              <c:pt idx="26">
                <c:v>0.72999999999999976</c:v>
              </c:pt>
              <c:pt idx="27">
                <c:v>0.71999999999999975</c:v>
              </c:pt>
              <c:pt idx="28">
                <c:v>0.70999999999999974</c:v>
              </c:pt>
              <c:pt idx="29">
                <c:v>0.69999999999999973</c:v>
              </c:pt>
              <c:pt idx="30">
                <c:v>0.68999999999999972</c:v>
              </c:pt>
              <c:pt idx="31">
                <c:v>0.67999999999999972</c:v>
              </c:pt>
              <c:pt idx="32">
                <c:v>0.66999999999999971</c:v>
              </c:pt>
              <c:pt idx="33">
                <c:v>0.6599999999999997</c:v>
              </c:pt>
              <c:pt idx="34">
                <c:v>0.64999999999999969</c:v>
              </c:pt>
              <c:pt idx="35">
                <c:v>0.63999999999999968</c:v>
              </c:pt>
              <c:pt idx="36">
                <c:v>0.62999999999999967</c:v>
              </c:pt>
              <c:pt idx="37">
                <c:v>0.61999999999999966</c:v>
              </c:pt>
              <c:pt idx="38">
                <c:v>0.60999999999999965</c:v>
              </c:pt>
              <c:pt idx="39">
                <c:v>0.59999999999999964</c:v>
              </c:pt>
              <c:pt idx="40">
                <c:v>0.58999999999999964</c:v>
              </c:pt>
              <c:pt idx="41">
                <c:v>0.57999999999999963</c:v>
              </c:pt>
              <c:pt idx="42">
                <c:v>0.56999999999999962</c:v>
              </c:pt>
              <c:pt idx="43">
                <c:v>0.55999999999999961</c:v>
              </c:pt>
              <c:pt idx="44">
                <c:v>0.5499999999999996</c:v>
              </c:pt>
              <c:pt idx="45">
                <c:v>0.53999999999999959</c:v>
              </c:pt>
              <c:pt idx="46">
                <c:v>0.52999999999999958</c:v>
              </c:pt>
              <c:pt idx="47">
                <c:v>0.51999999999999957</c:v>
              </c:pt>
              <c:pt idx="48">
                <c:v>0.50999999999999956</c:v>
              </c:pt>
              <c:pt idx="49">
                <c:v>0.49999999999999956</c:v>
              </c:pt>
              <c:pt idx="50">
                <c:v>0.48999999999999955</c:v>
              </c:pt>
              <c:pt idx="51">
                <c:v>0.47999999999999954</c:v>
              </c:pt>
              <c:pt idx="52">
                <c:v>0.46999999999999953</c:v>
              </c:pt>
              <c:pt idx="53">
                <c:v>0.45999999999999952</c:v>
              </c:pt>
              <c:pt idx="54">
                <c:v>0.44999999999999951</c:v>
              </c:pt>
              <c:pt idx="55">
                <c:v>0.4399999999999995</c:v>
              </c:pt>
              <c:pt idx="56">
                <c:v>0.42999999999999949</c:v>
              </c:pt>
              <c:pt idx="57">
                <c:v>0.41999999999999948</c:v>
              </c:pt>
              <c:pt idx="58">
                <c:v>0.40999999999999948</c:v>
              </c:pt>
              <c:pt idx="59">
                <c:v>0.39999999999999947</c:v>
              </c:pt>
            </c:numLit>
          </c:cat>
          <c:val>
            <c:numLit>
              <c:formatCode>General</c:formatCode>
              <c:ptCount val="60"/>
              <c:pt idx="0">
                <c:v>0</c:v>
              </c:pt>
              <c:pt idx="1">
                <c:v>0</c:v>
              </c:pt>
              <c:pt idx="2">
                <c:v>3.7320395596193317E-5</c:v>
              </c:pt>
              <c:pt idx="3">
                <c:v>0</c:v>
              </c:pt>
              <c:pt idx="4">
                <c:v>1.8660197798096661E-4</c:v>
              </c:pt>
              <c:pt idx="5">
                <c:v>6.3444672513528644E-4</c:v>
              </c:pt>
              <c:pt idx="6">
                <c:v>2.910990856503079E-3</c:v>
              </c:pt>
              <c:pt idx="7">
                <c:v>6.4937488337376377E-3</c:v>
              </c:pt>
              <c:pt idx="8">
                <c:v>1.5002799029669715E-2</c:v>
              </c:pt>
              <c:pt idx="9">
                <c:v>2.7281209180817317E-2</c:v>
              </c:pt>
              <c:pt idx="10">
                <c:v>3.836536667288673E-2</c:v>
              </c:pt>
              <c:pt idx="11">
                <c:v>4.7322261615973131E-2</c:v>
              </c:pt>
              <c:pt idx="12">
                <c:v>4.9561485351744726E-2</c:v>
              </c:pt>
              <c:pt idx="13">
                <c:v>4.1388318716178395E-2</c:v>
              </c:pt>
              <c:pt idx="14">
                <c:v>2.5116626236238105E-2</c:v>
              </c:pt>
              <c:pt idx="15">
                <c:v>1.5002799029669715E-2</c:v>
              </c:pt>
              <c:pt idx="16">
                <c:v>7.7626422840082103E-3</c:v>
              </c:pt>
              <c:pt idx="17">
                <c:v>3.3588356036573989E-3</c:v>
              </c:pt>
              <c:pt idx="18">
                <c:v>1.4928158238477329E-3</c:v>
              </c:pt>
              <c:pt idx="19">
                <c:v>1.4928158238477329E-3</c:v>
              </c:pt>
              <c:pt idx="20">
                <c:v>1.0449710766934129E-3</c:v>
              </c:pt>
              <c:pt idx="21">
                <c:v>5.9712632953909308E-4</c:v>
              </c:pt>
              <c:pt idx="22">
                <c:v>5.9712632953909308E-4</c:v>
              </c:pt>
              <c:pt idx="23">
                <c:v>8.2104870311625305E-4</c:v>
              </c:pt>
              <c:pt idx="24">
                <c:v>5.9712632953909308E-4</c:v>
              </c:pt>
              <c:pt idx="25">
                <c:v>2.6124276917335323E-4</c:v>
              </c:pt>
              <c:pt idx="26">
                <c:v>1.4928158238477327E-4</c:v>
              </c:pt>
              <c:pt idx="27">
                <c:v>2.2392237357715992E-4</c:v>
              </c:pt>
              <c:pt idx="28">
                <c:v>7.4640791192386635E-5</c:v>
              </c:pt>
              <c:pt idx="29">
                <c:v>1.8660197798096661E-4</c:v>
              </c:pt>
              <c:pt idx="30">
                <c:v>3.7320395596193317E-5</c:v>
              </c:pt>
              <c:pt idx="31">
                <c:v>1.1196118678857996E-4</c:v>
              </c:pt>
              <c:pt idx="32">
                <c:v>7.4640791192386635E-5</c:v>
              </c:pt>
              <c:pt idx="33">
                <c:v>1.4928158238477327E-4</c:v>
              </c:pt>
              <c:pt idx="34">
                <c:v>7.4640791192386635E-5</c:v>
              </c:pt>
              <c:pt idx="35">
                <c:v>7.4640791192386635E-5</c:v>
              </c:pt>
              <c:pt idx="36">
                <c:v>2.6124276917335323E-4</c:v>
              </c:pt>
              <c:pt idx="37">
                <c:v>2.2392237357715992E-4</c:v>
              </c:pt>
              <c:pt idx="38">
                <c:v>1.1196118678857996E-4</c:v>
              </c:pt>
              <c:pt idx="39">
                <c:v>1.1196118678857996E-4</c:v>
              </c:pt>
              <c:pt idx="40">
                <c:v>3.7320395596193317E-5</c:v>
              </c:pt>
              <c:pt idx="41">
                <c:v>3.7320395596193317E-5</c:v>
              </c:pt>
              <c:pt idx="42">
                <c:v>0</c:v>
              </c:pt>
              <c:pt idx="43">
                <c:v>1.4928158238477327E-4</c:v>
              </c:pt>
              <c:pt idx="44">
                <c:v>7.4640791192386635E-5</c:v>
              </c:pt>
              <c:pt idx="45">
                <c:v>3.7320395596193317E-5</c:v>
              </c:pt>
              <c:pt idx="46">
                <c:v>0</c:v>
              </c:pt>
              <c:pt idx="47">
                <c:v>3.7320395596193317E-5</c:v>
              </c:pt>
              <c:pt idx="48">
                <c:v>1.1196118678857996E-4</c:v>
              </c:pt>
              <c:pt idx="49">
                <c:v>3.7320395596193317E-5</c:v>
              </c:pt>
              <c:pt idx="50">
                <c:v>3.7320395596193317E-5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3.7320395596193317E-5</c:v>
              </c:pt>
              <c:pt idx="55">
                <c:v>3.7320395596193317E-5</c:v>
              </c:pt>
              <c:pt idx="56">
                <c:v>0</c:v>
              </c:pt>
              <c:pt idx="57">
                <c:v>3.7320395596193317E-5</c:v>
              </c:pt>
              <c:pt idx="58">
                <c:v>3.7320395596193317E-5</c:v>
              </c:pt>
              <c:pt idx="59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7AE-4971-884B-65B072DAA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131840"/>
        <c:axId val="211131360"/>
      </c:barChart>
      <c:catAx>
        <c:axId val="211131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Shape Ratio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131360"/>
        <c:crosses val="autoZero"/>
        <c:auto val="1"/>
        <c:lblAlgn val="ctr"/>
        <c:lblOffset val="100"/>
        <c:noMultiLvlLbl val="0"/>
      </c:catAx>
      <c:valAx>
        <c:axId val="211131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of particles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13184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Solid Core 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1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  <c:pt idx="40">
                <c:v>0.38499999999999945</c:v>
              </c:pt>
            </c:numLit>
          </c:cat>
          <c:val>
            <c:numLit>
              <c:formatCode>General</c:formatCode>
              <c:ptCount val="41"/>
              <c:pt idx="0">
                <c:v>0</c:v>
              </c:pt>
              <c:pt idx="1">
                <c:v>0</c:v>
              </c:pt>
              <c:pt idx="2">
                <c:v>1.2949174490126255E-3</c:v>
              </c:pt>
              <c:pt idx="3">
                <c:v>1.6995791518290709E-2</c:v>
              </c:pt>
              <c:pt idx="4">
                <c:v>9.2586597604402729E-2</c:v>
              </c:pt>
              <c:pt idx="5">
                <c:v>0.30123017157656201</c:v>
              </c:pt>
              <c:pt idx="6">
                <c:v>0.59768533505988997</c:v>
              </c:pt>
              <c:pt idx="7">
                <c:v>0.8149077371317579</c:v>
              </c:pt>
              <c:pt idx="8">
                <c:v>0.90765619941728715</c:v>
              </c:pt>
              <c:pt idx="9">
                <c:v>0.94294269990288115</c:v>
              </c:pt>
              <c:pt idx="10">
                <c:v>0.95815797992877949</c:v>
              </c:pt>
              <c:pt idx="11">
                <c:v>0.9673033344124311</c:v>
              </c:pt>
              <c:pt idx="12">
                <c:v>0.97353512463580438</c:v>
              </c:pt>
              <c:pt idx="13">
                <c:v>0.97758174166396883</c:v>
              </c:pt>
              <c:pt idx="14">
                <c:v>0.9811427646487535</c:v>
              </c:pt>
              <c:pt idx="15">
                <c:v>0.98332793784396233</c:v>
              </c:pt>
              <c:pt idx="16">
                <c:v>0.98470378763353827</c:v>
              </c:pt>
              <c:pt idx="17">
                <c:v>0.98672709614762055</c:v>
              </c:pt>
              <c:pt idx="18">
                <c:v>0.98794108125606994</c:v>
              </c:pt>
              <c:pt idx="19">
                <c:v>0.98939786338620916</c:v>
              </c:pt>
              <c:pt idx="20">
                <c:v>0.99044998381353189</c:v>
              </c:pt>
              <c:pt idx="21">
                <c:v>0.99223049530592422</c:v>
              </c:pt>
              <c:pt idx="22">
                <c:v>0.99320168339268367</c:v>
              </c:pt>
              <c:pt idx="23">
                <c:v>0.99409193913887983</c:v>
              </c:pt>
              <c:pt idx="24">
                <c:v>0.99506312722563928</c:v>
              </c:pt>
              <c:pt idx="25">
                <c:v>0.996115247652962</c:v>
              </c:pt>
              <c:pt idx="26">
                <c:v>0.99660084169634178</c:v>
              </c:pt>
              <c:pt idx="27">
                <c:v>0.99716736808028483</c:v>
              </c:pt>
              <c:pt idx="28">
                <c:v>0.998057623826481</c:v>
              </c:pt>
              <c:pt idx="29">
                <c:v>0.99838135318873411</c:v>
              </c:pt>
              <c:pt idx="30">
                <c:v>0.99878601489155061</c:v>
              </c:pt>
              <c:pt idx="31">
                <c:v>0.99886694723211389</c:v>
              </c:pt>
              <c:pt idx="32">
                <c:v>0.999190676594367</c:v>
              </c:pt>
              <c:pt idx="33">
                <c:v>0.99935254127549356</c:v>
              </c:pt>
              <c:pt idx="34">
                <c:v>0.99951440595662011</c:v>
              </c:pt>
              <c:pt idx="35">
                <c:v>0.99959533829718339</c:v>
              </c:pt>
              <c:pt idx="36">
                <c:v>0.99983813531887322</c:v>
              </c:pt>
              <c:pt idx="37">
                <c:v>0.99983813531887322</c:v>
              </c:pt>
              <c:pt idx="38">
                <c:v>0.99999999999999978</c:v>
              </c:pt>
              <c:pt idx="39">
                <c:v>0.99999999999999978</c:v>
              </c:pt>
              <c:pt idx="40">
                <c:v>0.99999999999999978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22-4E25-8AC9-FF449B0DBF59}"/>
            </c:ext>
          </c:extLst>
        </c:ser>
        <c:ser>
          <c:idx val="1"/>
          <c:order val="1"/>
          <c:tx>
            <c:v>Biphasic Split 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1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  <c:pt idx="40">
                <c:v>0.38499999999999945</c:v>
              </c:pt>
            </c:numLit>
          </c:cat>
          <c:val>
            <c:numLit>
              <c:formatCode>General</c:formatCode>
              <c:ptCount val="41"/>
              <c:pt idx="0">
                <c:v>0</c:v>
              </c:pt>
              <c:pt idx="1">
                <c:v>0</c:v>
              </c:pt>
              <c:pt idx="2">
                <c:v>4.450378282153983E-4</c:v>
              </c:pt>
              <c:pt idx="3">
                <c:v>5.3404539385847796E-3</c:v>
              </c:pt>
              <c:pt idx="4">
                <c:v>4.5838896306186025E-2</c:v>
              </c:pt>
              <c:pt idx="5">
                <c:v>0.18424566088117489</c:v>
              </c:pt>
              <c:pt idx="6">
                <c:v>0.48954161103693811</c:v>
              </c:pt>
              <c:pt idx="7">
                <c:v>0.75789942145082323</c:v>
              </c:pt>
              <c:pt idx="8">
                <c:v>0.88740542946150414</c:v>
              </c:pt>
              <c:pt idx="9">
                <c:v>0.93591455273698254</c:v>
              </c:pt>
              <c:pt idx="10">
                <c:v>0.95638629283489085</c:v>
              </c:pt>
              <c:pt idx="11">
                <c:v>0.96395193591455264</c:v>
              </c:pt>
              <c:pt idx="12">
                <c:v>0.96840231419670664</c:v>
              </c:pt>
              <c:pt idx="13">
                <c:v>0.97196261682242979</c:v>
              </c:pt>
              <c:pt idx="14">
                <c:v>0.97685803293279916</c:v>
              </c:pt>
              <c:pt idx="15">
                <c:v>0.98086337338673779</c:v>
              </c:pt>
              <c:pt idx="16">
                <c:v>0.98486871384067642</c:v>
              </c:pt>
              <c:pt idx="17">
                <c:v>0.98575878949710727</c:v>
              </c:pt>
              <c:pt idx="18">
                <c:v>0.98798397863818421</c:v>
              </c:pt>
              <c:pt idx="19">
                <c:v>0.98976412995104579</c:v>
              </c:pt>
              <c:pt idx="20">
                <c:v>0.99065420560747663</c:v>
              </c:pt>
              <c:pt idx="21">
                <c:v>0.99198931909212285</c:v>
              </c:pt>
              <c:pt idx="22">
                <c:v>0.99332443257676906</c:v>
              </c:pt>
              <c:pt idx="23">
                <c:v>0.99376947040498442</c:v>
              </c:pt>
              <c:pt idx="24">
                <c:v>0.99421450823319979</c:v>
              </c:pt>
              <c:pt idx="25">
                <c:v>0.99599465954606137</c:v>
              </c:pt>
              <c:pt idx="26">
                <c:v>0.99688473520249221</c:v>
              </c:pt>
              <c:pt idx="27">
                <c:v>0.99821984868713842</c:v>
              </c:pt>
              <c:pt idx="28">
                <c:v>0.99866488651535379</c:v>
              </c:pt>
              <c:pt idx="29">
                <c:v>0.99866488651535379</c:v>
              </c:pt>
              <c:pt idx="30">
                <c:v>0.99910992434356916</c:v>
              </c:pt>
              <c:pt idx="31">
                <c:v>0.99910992434356916</c:v>
              </c:pt>
              <c:pt idx="32">
                <c:v>0.99910992434356916</c:v>
              </c:pt>
              <c:pt idx="33">
                <c:v>0.99910992434356916</c:v>
              </c:pt>
              <c:pt idx="34">
                <c:v>0.99910992434356916</c:v>
              </c:pt>
              <c:pt idx="35">
                <c:v>0.99910992434356916</c:v>
              </c:pt>
              <c:pt idx="36">
                <c:v>0.99955496217178452</c:v>
              </c:pt>
              <c:pt idx="37">
                <c:v>0.99999999999999989</c:v>
              </c:pt>
              <c:pt idx="38">
                <c:v>0.99999999999999989</c:v>
              </c:pt>
              <c:pt idx="39">
                <c:v>0.99999999999999989</c:v>
              </c:pt>
              <c:pt idx="40">
                <c:v>0.99999999999999989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822-4E25-8AC9-FF449B0DBF59}"/>
            </c:ext>
          </c:extLst>
        </c:ser>
        <c:ser>
          <c:idx val="2"/>
          <c:order val="2"/>
          <c:tx>
            <c:v>Biphasic Dense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1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  <c:pt idx="40">
                <c:v>0.38499999999999945</c:v>
              </c:pt>
            </c:numLit>
          </c:cat>
          <c:val>
            <c:numLit>
              <c:formatCode>General</c:formatCode>
              <c:ptCount val="4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1.8050541516245488E-3</c:v>
              </c:pt>
              <c:pt idx="4">
                <c:v>9.9277978339350169E-3</c:v>
              </c:pt>
              <c:pt idx="5">
                <c:v>5.1444043321299635E-2</c:v>
              </c:pt>
              <c:pt idx="6">
                <c:v>0.13447653429602888</c:v>
              </c:pt>
              <c:pt idx="7">
                <c:v>0.27888086642599275</c:v>
              </c:pt>
              <c:pt idx="8">
                <c:v>0.42509025270758116</c:v>
              </c:pt>
              <c:pt idx="9">
                <c:v>0.56678700361010825</c:v>
              </c:pt>
              <c:pt idx="10">
                <c:v>0.69675090252707572</c:v>
              </c:pt>
              <c:pt idx="11">
                <c:v>0.80054151624548731</c:v>
              </c:pt>
              <c:pt idx="12">
                <c:v>0.86010830324909737</c:v>
              </c:pt>
              <c:pt idx="13">
                <c:v>0.88808664259927783</c:v>
              </c:pt>
              <c:pt idx="14">
                <c:v>0.90974729241877239</c:v>
              </c:pt>
              <c:pt idx="15">
                <c:v>0.9287003610108302</c:v>
              </c:pt>
              <c:pt idx="16">
                <c:v>0.94043321299638971</c:v>
              </c:pt>
              <c:pt idx="17">
                <c:v>0.94945848375451247</c:v>
              </c:pt>
              <c:pt idx="18">
                <c:v>0.95758122743682295</c:v>
              </c:pt>
              <c:pt idx="19">
                <c:v>0.96480144404332113</c:v>
              </c:pt>
              <c:pt idx="20">
                <c:v>0.96570397111913342</c:v>
              </c:pt>
              <c:pt idx="21">
                <c:v>0.96841155234657028</c:v>
              </c:pt>
              <c:pt idx="22">
                <c:v>0.97111913357400714</c:v>
              </c:pt>
              <c:pt idx="23">
                <c:v>0.97292418772563172</c:v>
              </c:pt>
              <c:pt idx="24">
                <c:v>0.97833935018050533</c:v>
              </c:pt>
              <c:pt idx="25">
                <c:v>0.9801444043321299</c:v>
              </c:pt>
              <c:pt idx="26">
                <c:v>0.98465703971119123</c:v>
              </c:pt>
              <c:pt idx="27">
                <c:v>0.9864620938628158</c:v>
              </c:pt>
              <c:pt idx="28">
                <c:v>0.98826714801444038</c:v>
              </c:pt>
              <c:pt idx="29">
                <c:v>0.99007220216606495</c:v>
              </c:pt>
              <c:pt idx="30">
                <c:v>0.99097472924187724</c:v>
              </c:pt>
              <c:pt idx="31">
                <c:v>0.99097472924187724</c:v>
              </c:pt>
              <c:pt idx="32">
                <c:v>0.99277978339350181</c:v>
              </c:pt>
              <c:pt idx="33">
                <c:v>0.99277978339350181</c:v>
              </c:pt>
              <c:pt idx="34">
                <c:v>0.99548736462093868</c:v>
              </c:pt>
              <c:pt idx="35">
                <c:v>0.99548736462093868</c:v>
              </c:pt>
              <c:pt idx="36">
                <c:v>0.99729241877256325</c:v>
              </c:pt>
              <c:pt idx="37">
                <c:v>0.99819494584837554</c:v>
              </c:pt>
              <c:pt idx="38">
                <c:v>0.99819494584837554</c:v>
              </c:pt>
              <c:pt idx="39">
                <c:v>1</c:v>
              </c:pt>
              <c:pt idx="4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822-4E25-8AC9-FF449B0DB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7224000"/>
        <c:axId val="1147225440"/>
      </c:lineChart>
      <c:catAx>
        <c:axId val="114722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5440"/>
        <c:crosses val="autoZero"/>
        <c:auto val="1"/>
        <c:lblAlgn val="ctr"/>
        <c:lblOffset val="100"/>
        <c:noMultiLvlLbl val="0"/>
      </c:catAx>
      <c:valAx>
        <c:axId val="114722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'Data_ATEM-230035-X0100'!$AF$460</c:f>
              <c:strCache>
                <c:ptCount val="1"/>
                <c:pt idx="0">
                  <c:v>Solid Core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'Data_ATEM-230035-X0100'!$AD$461:$AD$501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'Data_ATEM-230035-X0100'!$AF$461:$AF$501</c:f>
              <c:numCache>
                <c:formatCode>0%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3.544956493715759E-3</c:v>
                </c:pt>
                <c:pt idx="3">
                  <c:v>3.7383177570093455E-2</c:v>
                </c:pt>
                <c:pt idx="4">
                  <c:v>0.1737028681920722</c:v>
                </c:pt>
                <c:pt idx="5">
                  <c:v>0.47889139542378345</c:v>
                </c:pt>
                <c:pt idx="6">
                  <c:v>0.79632613599742186</c:v>
                </c:pt>
                <c:pt idx="7">
                  <c:v>0.92201095713825332</c:v>
                </c:pt>
                <c:pt idx="8">
                  <c:v>0.94908153399935546</c:v>
                </c:pt>
                <c:pt idx="9">
                  <c:v>0.96100547856912666</c:v>
                </c:pt>
                <c:pt idx="10">
                  <c:v>0.96970673541733809</c:v>
                </c:pt>
                <c:pt idx="11">
                  <c:v>0.97228488559458592</c:v>
                </c:pt>
                <c:pt idx="12">
                  <c:v>0.9758298420883017</c:v>
                </c:pt>
                <c:pt idx="13">
                  <c:v>0.97969706735417339</c:v>
                </c:pt>
                <c:pt idx="14">
                  <c:v>0.9838865613922011</c:v>
                </c:pt>
                <c:pt idx="15">
                  <c:v>0.98743151788591688</c:v>
                </c:pt>
                <c:pt idx="16">
                  <c:v>0.99000966806316471</c:v>
                </c:pt>
                <c:pt idx="17">
                  <c:v>0.99097647437963265</c:v>
                </c:pt>
                <c:pt idx="18">
                  <c:v>0.99226554946825651</c:v>
                </c:pt>
                <c:pt idx="19">
                  <c:v>0.99323235578472446</c:v>
                </c:pt>
                <c:pt idx="20">
                  <c:v>0.99452143087334832</c:v>
                </c:pt>
                <c:pt idx="21">
                  <c:v>0.99516596841766025</c:v>
                </c:pt>
                <c:pt idx="22">
                  <c:v>0.99516596841766025</c:v>
                </c:pt>
                <c:pt idx="23">
                  <c:v>0.99516596841766025</c:v>
                </c:pt>
                <c:pt idx="24">
                  <c:v>0.99548823718981627</c:v>
                </c:pt>
                <c:pt idx="25">
                  <c:v>0.99645504350628422</c:v>
                </c:pt>
                <c:pt idx="26">
                  <c:v>0.99677731227844024</c:v>
                </c:pt>
                <c:pt idx="27">
                  <c:v>0.99742184982275217</c:v>
                </c:pt>
                <c:pt idx="28">
                  <c:v>0.99871092491137603</c:v>
                </c:pt>
                <c:pt idx="29">
                  <c:v>0.99903319368353205</c:v>
                </c:pt>
                <c:pt idx="30">
                  <c:v>0.99903319368353205</c:v>
                </c:pt>
                <c:pt idx="31">
                  <c:v>0.99935546245568807</c:v>
                </c:pt>
                <c:pt idx="32">
                  <c:v>0.99967773122784409</c:v>
                </c:pt>
                <c:pt idx="33">
                  <c:v>0.99967773122784409</c:v>
                </c:pt>
                <c:pt idx="34">
                  <c:v>0.99967773122784409</c:v>
                </c:pt>
                <c:pt idx="35">
                  <c:v>0.99967773122784409</c:v>
                </c:pt>
                <c:pt idx="36">
                  <c:v>0.99967773122784409</c:v>
                </c:pt>
                <c:pt idx="37">
                  <c:v>0.99967773122784409</c:v>
                </c:pt>
                <c:pt idx="38">
                  <c:v>0.99967773122784409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F1-4FC4-9992-EA00A7E7A298}"/>
            </c:ext>
          </c:extLst>
        </c:ser>
        <c:ser>
          <c:idx val="1"/>
          <c:order val="1"/>
          <c:tx>
            <c:strRef>
              <c:f>'Data_ATEM-230035-X0100'!$AG$460</c:f>
              <c:strCache>
                <c:ptCount val="1"/>
                <c:pt idx="0">
                  <c:v>Biphasic Split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'Data_ATEM-230035-X0100'!$AD$461:$AD$501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'Data_ATEM-230035-X0100'!$AG$461:$AG$501</c:f>
              <c:numCache>
                <c:formatCode>0%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6.1881188118811882E-4</c:v>
                </c:pt>
                <c:pt idx="3">
                  <c:v>1.7326732673267328E-2</c:v>
                </c:pt>
                <c:pt idx="4">
                  <c:v>7.6113861386138612E-2</c:v>
                </c:pt>
                <c:pt idx="5">
                  <c:v>0.28032178217821779</c:v>
                </c:pt>
                <c:pt idx="6">
                  <c:v>0.55259900990099009</c:v>
                </c:pt>
                <c:pt idx="7">
                  <c:v>0.72834158415841577</c:v>
                </c:pt>
                <c:pt idx="8">
                  <c:v>0.7902227722772277</c:v>
                </c:pt>
                <c:pt idx="9">
                  <c:v>0.82178217821782173</c:v>
                </c:pt>
                <c:pt idx="10">
                  <c:v>0.85334158415841577</c:v>
                </c:pt>
                <c:pt idx="11">
                  <c:v>0.87438118811881183</c:v>
                </c:pt>
                <c:pt idx="12">
                  <c:v>0.88985148514851475</c:v>
                </c:pt>
                <c:pt idx="13">
                  <c:v>0.9028465346534652</c:v>
                </c:pt>
                <c:pt idx="14">
                  <c:v>0.91707920792079189</c:v>
                </c:pt>
                <c:pt idx="15">
                  <c:v>0.9269801980198018</c:v>
                </c:pt>
                <c:pt idx="16">
                  <c:v>0.93626237623762354</c:v>
                </c:pt>
                <c:pt idx="17">
                  <c:v>0.94245049504950473</c:v>
                </c:pt>
                <c:pt idx="18">
                  <c:v>0.94987623762376217</c:v>
                </c:pt>
                <c:pt idx="19">
                  <c:v>0.95482673267326712</c:v>
                </c:pt>
                <c:pt idx="20">
                  <c:v>0.95853960396039584</c:v>
                </c:pt>
                <c:pt idx="21">
                  <c:v>0.96287128712871262</c:v>
                </c:pt>
                <c:pt idx="22">
                  <c:v>0.96967821782178187</c:v>
                </c:pt>
                <c:pt idx="23">
                  <c:v>0.97400990099009865</c:v>
                </c:pt>
                <c:pt idx="24">
                  <c:v>0.97896039603960361</c:v>
                </c:pt>
                <c:pt idx="25">
                  <c:v>0.97957920792079167</c:v>
                </c:pt>
                <c:pt idx="26">
                  <c:v>0.98329207920792039</c:v>
                </c:pt>
                <c:pt idx="27">
                  <c:v>0.98452970297029663</c:v>
                </c:pt>
                <c:pt idx="28">
                  <c:v>0.98514851485148469</c:v>
                </c:pt>
                <c:pt idx="29">
                  <c:v>0.98824257425742523</c:v>
                </c:pt>
                <c:pt idx="30">
                  <c:v>0.99009900990098954</c:v>
                </c:pt>
                <c:pt idx="31">
                  <c:v>0.9907178217821776</c:v>
                </c:pt>
                <c:pt idx="32">
                  <c:v>0.99195544554455384</c:v>
                </c:pt>
                <c:pt idx="33">
                  <c:v>0.99319306930693008</c:v>
                </c:pt>
                <c:pt idx="34">
                  <c:v>0.99443069306930632</c:v>
                </c:pt>
                <c:pt idx="35">
                  <c:v>0.99628712871287062</c:v>
                </c:pt>
                <c:pt idx="36">
                  <c:v>0.99752475247524686</c:v>
                </c:pt>
                <c:pt idx="37">
                  <c:v>0.99814356435643492</c:v>
                </c:pt>
                <c:pt idx="38">
                  <c:v>0.99999999999999922</c:v>
                </c:pt>
                <c:pt idx="39">
                  <c:v>0.99999999999999922</c:v>
                </c:pt>
                <c:pt idx="40">
                  <c:v>0.99999999999999922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F1-4FC4-9992-EA00A7E7A298}"/>
            </c:ext>
          </c:extLst>
        </c:ser>
        <c:ser>
          <c:idx val="2"/>
          <c:order val="2"/>
          <c:tx>
            <c:strRef>
              <c:f>'Data_ATEM-230035-X0100'!$AH$460</c:f>
              <c:strCache>
                <c:ptCount val="1"/>
                <c:pt idx="0">
                  <c:v>Biphasic Dense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'Data_ATEM-230035-X0100'!$AD$461:$AD$501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'Data_ATEM-230035-X0100'!$AH$461:$AH$501</c:f>
              <c:numCache>
                <c:formatCode>0%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3.6101083032490976E-3</c:v>
                </c:pt>
                <c:pt idx="4">
                  <c:v>3.2490974729241881E-2</c:v>
                </c:pt>
                <c:pt idx="5">
                  <c:v>9.0252707581227443E-2</c:v>
                </c:pt>
                <c:pt idx="6">
                  <c:v>0.26353790613718409</c:v>
                </c:pt>
                <c:pt idx="7">
                  <c:v>0.38989169675090252</c:v>
                </c:pt>
                <c:pt idx="8">
                  <c:v>0.51985559566786999</c:v>
                </c:pt>
                <c:pt idx="9">
                  <c:v>0.66064981949458479</c:v>
                </c:pt>
                <c:pt idx="10">
                  <c:v>0.77978339350180503</c:v>
                </c:pt>
                <c:pt idx="11">
                  <c:v>0.84476534296028882</c:v>
                </c:pt>
                <c:pt idx="12">
                  <c:v>0.87003610108303253</c:v>
                </c:pt>
                <c:pt idx="13">
                  <c:v>0.90252707581227443</c:v>
                </c:pt>
                <c:pt idx="14">
                  <c:v>0.93140794223826717</c:v>
                </c:pt>
                <c:pt idx="15">
                  <c:v>0.93862815884476536</c:v>
                </c:pt>
                <c:pt idx="16">
                  <c:v>0.95306859205776173</c:v>
                </c:pt>
                <c:pt idx="17">
                  <c:v>0.96750902527075811</c:v>
                </c:pt>
                <c:pt idx="18">
                  <c:v>0.97111913357400725</c:v>
                </c:pt>
                <c:pt idx="19">
                  <c:v>0.9747292418772564</c:v>
                </c:pt>
                <c:pt idx="20">
                  <c:v>0.9747292418772564</c:v>
                </c:pt>
                <c:pt idx="21">
                  <c:v>0.98555956678700374</c:v>
                </c:pt>
                <c:pt idx="22">
                  <c:v>0.98916967509025289</c:v>
                </c:pt>
                <c:pt idx="23">
                  <c:v>0.99638989169675107</c:v>
                </c:pt>
                <c:pt idx="24">
                  <c:v>0.99638989169675107</c:v>
                </c:pt>
                <c:pt idx="25">
                  <c:v>0.99638989169675107</c:v>
                </c:pt>
                <c:pt idx="26">
                  <c:v>1.0000000000000002</c:v>
                </c:pt>
                <c:pt idx="27">
                  <c:v>1.0000000000000002</c:v>
                </c:pt>
                <c:pt idx="28">
                  <c:v>1.0000000000000002</c:v>
                </c:pt>
                <c:pt idx="29">
                  <c:v>1.0000000000000002</c:v>
                </c:pt>
                <c:pt idx="30">
                  <c:v>1.0000000000000002</c:v>
                </c:pt>
                <c:pt idx="31">
                  <c:v>1.0000000000000002</c:v>
                </c:pt>
                <c:pt idx="32">
                  <c:v>1.0000000000000002</c:v>
                </c:pt>
                <c:pt idx="33">
                  <c:v>1.0000000000000002</c:v>
                </c:pt>
                <c:pt idx="34">
                  <c:v>1.0000000000000002</c:v>
                </c:pt>
                <c:pt idx="35">
                  <c:v>1.0000000000000002</c:v>
                </c:pt>
                <c:pt idx="36">
                  <c:v>1.0000000000000002</c:v>
                </c:pt>
                <c:pt idx="37">
                  <c:v>1.0000000000000002</c:v>
                </c:pt>
                <c:pt idx="38">
                  <c:v>1.0000000000000002</c:v>
                </c:pt>
                <c:pt idx="39">
                  <c:v>1.0000000000000002</c:v>
                </c:pt>
                <c:pt idx="40">
                  <c:v>1.0000000000000002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1-4FC4-9992-EA00A7E7A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7224000"/>
        <c:axId val="1147225440"/>
      </c:lineChart>
      <c:catAx>
        <c:axId val="1147224000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5440"/>
        <c:crosses val="autoZero"/>
        <c:auto val="1"/>
        <c:lblAlgn val="ctr"/>
        <c:lblOffset val="100"/>
        <c:noMultiLvlLbl val="0"/>
      </c:catAx>
      <c:valAx>
        <c:axId val="114722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'Data_ATEM-230034-X0100'!$AF$460</c:f>
              <c:strCache>
                <c:ptCount val="1"/>
                <c:pt idx="0">
                  <c:v>Solid Core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'Data_ATEM-230034-X0100'!$AD$461:$AD$501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'Data_ATEM-230034-X0100'!$AF$461:$AF$501</c:f>
              <c:numCache>
                <c:formatCode>0%</c:formatCode>
                <c:ptCount val="41"/>
                <c:pt idx="0">
                  <c:v>3.3134526176275679E-4</c:v>
                </c:pt>
                <c:pt idx="1">
                  <c:v>6.6269052352551359E-4</c:v>
                </c:pt>
                <c:pt idx="2">
                  <c:v>5.3015241882041087E-3</c:v>
                </c:pt>
                <c:pt idx="3">
                  <c:v>3.5453943008614978E-2</c:v>
                </c:pt>
                <c:pt idx="4">
                  <c:v>0.16500994035785288</c:v>
                </c:pt>
                <c:pt idx="5">
                  <c:v>0.48111332007952284</c:v>
                </c:pt>
                <c:pt idx="6">
                  <c:v>0.78793903247183561</c:v>
                </c:pt>
                <c:pt idx="7">
                  <c:v>0.89131875414181572</c:v>
                </c:pt>
                <c:pt idx="8">
                  <c:v>0.92677269715043065</c:v>
                </c:pt>
                <c:pt idx="9">
                  <c:v>0.94367130550033129</c:v>
                </c:pt>
                <c:pt idx="10">
                  <c:v>0.95394300861497672</c:v>
                </c:pt>
                <c:pt idx="11">
                  <c:v>0.96023856858846912</c:v>
                </c:pt>
                <c:pt idx="12">
                  <c:v>0.96719681908548705</c:v>
                </c:pt>
                <c:pt idx="13">
                  <c:v>0.97216699801192841</c:v>
                </c:pt>
                <c:pt idx="14">
                  <c:v>0.9751491053677932</c:v>
                </c:pt>
                <c:pt idx="15">
                  <c:v>0.98011928429423456</c:v>
                </c:pt>
                <c:pt idx="16">
                  <c:v>0.98409542743538769</c:v>
                </c:pt>
                <c:pt idx="17">
                  <c:v>0.9874088800530153</c:v>
                </c:pt>
                <c:pt idx="18">
                  <c:v>0.99005964214711739</c:v>
                </c:pt>
                <c:pt idx="19">
                  <c:v>0.99072233267064291</c:v>
                </c:pt>
                <c:pt idx="20">
                  <c:v>0.99138502319416844</c:v>
                </c:pt>
                <c:pt idx="21">
                  <c:v>0.99171636845593114</c:v>
                </c:pt>
                <c:pt idx="22">
                  <c:v>0.99271040424121937</c:v>
                </c:pt>
                <c:pt idx="23">
                  <c:v>0.99337309476474489</c:v>
                </c:pt>
                <c:pt idx="24">
                  <c:v>0.99502982107355864</c:v>
                </c:pt>
                <c:pt idx="25">
                  <c:v>0.99569251159708416</c:v>
                </c:pt>
                <c:pt idx="26">
                  <c:v>0.99635520212060968</c:v>
                </c:pt>
                <c:pt idx="27">
                  <c:v>0.99734923790589791</c:v>
                </c:pt>
                <c:pt idx="28">
                  <c:v>0.99768058316766062</c:v>
                </c:pt>
                <c:pt idx="29">
                  <c:v>0.99768058316766062</c:v>
                </c:pt>
                <c:pt idx="30">
                  <c:v>0.99834327369118614</c:v>
                </c:pt>
                <c:pt idx="31">
                  <c:v>0.99900596421471166</c:v>
                </c:pt>
                <c:pt idx="32">
                  <c:v>0.99900596421471166</c:v>
                </c:pt>
                <c:pt idx="33">
                  <c:v>0.99933730947647437</c:v>
                </c:pt>
                <c:pt idx="34">
                  <c:v>0.99966865473823707</c:v>
                </c:pt>
                <c:pt idx="35">
                  <c:v>0.99966865473823707</c:v>
                </c:pt>
                <c:pt idx="36">
                  <c:v>0.99966865473823707</c:v>
                </c:pt>
                <c:pt idx="37">
                  <c:v>0.99999999999999978</c:v>
                </c:pt>
                <c:pt idx="38">
                  <c:v>0.99999999999999978</c:v>
                </c:pt>
                <c:pt idx="39">
                  <c:v>0.99999999999999978</c:v>
                </c:pt>
                <c:pt idx="40">
                  <c:v>0.99999999999999978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E0-499D-AA6E-01B1CB9899F4}"/>
            </c:ext>
          </c:extLst>
        </c:ser>
        <c:ser>
          <c:idx val="1"/>
          <c:order val="1"/>
          <c:tx>
            <c:strRef>
              <c:f>'Data_ATEM-230034-X0100'!$AG$460</c:f>
              <c:strCache>
                <c:ptCount val="1"/>
                <c:pt idx="0">
                  <c:v>Biphasic Split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'Data_ATEM-230034-X0100'!$AD$461:$AD$501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'Data_ATEM-230034-X0100'!$AG$461:$AG$501</c:f>
              <c:numCache>
                <c:formatCode>0%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5.8275058275058275E-4</c:v>
                </c:pt>
                <c:pt idx="3">
                  <c:v>5.244755244755245E-3</c:v>
                </c:pt>
                <c:pt idx="4">
                  <c:v>8.7412587412587409E-2</c:v>
                </c:pt>
                <c:pt idx="5">
                  <c:v>0.29428904428904429</c:v>
                </c:pt>
                <c:pt idx="6">
                  <c:v>0.59440559440559437</c:v>
                </c:pt>
                <c:pt idx="7">
                  <c:v>0.75116550116550118</c:v>
                </c:pt>
                <c:pt idx="8">
                  <c:v>0.81002331002331007</c:v>
                </c:pt>
                <c:pt idx="9">
                  <c:v>0.84440559440559448</c:v>
                </c:pt>
                <c:pt idx="10">
                  <c:v>0.87237762237762251</c:v>
                </c:pt>
                <c:pt idx="11">
                  <c:v>0.8904428904428906</c:v>
                </c:pt>
                <c:pt idx="12">
                  <c:v>0.90151515151515171</c:v>
                </c:pt>
                <c:pt idx="13">
                  <c:v>0.91724941724941744</c:v>
                </c:pt>
                <c:pt idx="14">
                  <c:v>0.9254079254079256</c:v>
                </c:pt>
                <c:pt idx="15">
                  <c:v>0.93531468531468553</c:v>
                </c:pt>
                <c:pt idx="16">
                  <c:v>0.94347319347319369</c:v>
                </c:pt>
                <c:pt idx="17">
                  <c:v>0.94755244755244772</c:v>
                </c:pt>
                <c:pt idx="18">
                  <c:v>0.95337995337995352</c:v>
                </c:pt>
                <c:pt idx="19">
                  <c:v>0.95687645687645706</c:v>
                </c:pt>
                <c:pt idx="20">
                  <c:v>0.96153846153846168</c:v>
                </c:pt>
                <c:pt idx="21">
                  <c:v>0.96678321678321688</c:v>
                </c:pt>
                <c:pt idx="22">
                  <c:v>0.97202797202797209</c:v>
                </c:pt>
                <c:pt idx="23">
                  <c:v>0.97610722610722611</c:v>
                </c:pt>
                <c:pt idx="24">
                  <c:v>0.98018648018648014</c:v>
                </c:pt>
                <c:pt idx="25">
                  <c:v>0.98193473193473191</c:v>
                </c:pt>
                <c:pt idx="26">
                  <c:v>0.98310023310023309</c:v>
                </c:pt>
                <c:pt idx="27">
                  <c:v>0.98310023310023309</c:v>
                </c:pt>
                <c:pt idx="28">
                  <c:v>0.98659673659673663</c:v>
                </c:pt>
                <c:pt idx="29">
                  <c:v>0.99067599067599066</c:v>
                </c:pt>
                <c:pt idx="30">
                  <c:v>0.99067599067599066</c:v>
                </c:pt>
                <c:pt idx="31">
                  <c:v>0.99242424242424243</c:v>
                </c:pt>
                <c:pt idx="32">
                  <c:v>0.99533799533799538</c:v>
                </c:pt>
                <c:pt idx="33">
                  <c:v>0.99533799533799538</c:v>
                </c:pt>
                <c:pt idx="34">
                  <c:v>0.99708624708624716</c:v>
                </c:pt>
                <c:pt idx="35">
                  <c:v>0.99766899766899775</c:v>
                </c:pt>
                <c:pt idx="36">
                  <c:v>0.99825174825174834</c:v>
                </c:pt>
                <c:pt idx="37">
                  <c:v>0.99825174825174834</c:v>
                </c:pt>
                <c:pt idx="38">
                  <c:v>0.99941724941724952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E0-499D-AA6E-01B1CB9899F4}"/>
            </c:ext>
          </c:extLst>
        </c:ser>
        <c:ser>
          <c:idx val="2"/>
          <c:order val="2"/>
          <c:tx>
            <c:strRef>
              <c:f>'Data_ATEM-230034-X0100'!$AH$460</c:f>
              <c:strCache>
                <c:ptCount val="1"/>
                <c:pt idx="0">
                  <c:v>Biphasic Dense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'Data_ATEM-230034-X0100'!$AD$461:$AD$501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'Data_ATEM-230034-X0100'!$AH$461:$AH$501</c:f>
              <c:numCache>
                <c:formatCode>0%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3.8167938931297708E-3</c:v>
                </c:pt>
                <c:pt idx="4">
                  <c:v>1.1450381679389313E-2</c:v>
                </c:pt>
                <c:pt idx="5">
                  <c:v>6.8702290076335881E-2</c:v>
                </c:pt>
                <c:pt idx="6">
                  <c:v>0.17557251908396948</c:v>
                </c:pt>
                <c:pt idx="7">
                  <c:v>0.32061068702290074</c:v>
                </c:pt>
                <c:pt idx="8">
                  <c:v>0.48854961832061067</c:v>
                </c:pt>
                <c:pt idx="9">
                  <c:v>0.65267175572519087</c:v>
                </c:pt>
                <c:pt idx="10">
                  <c:v>0.75954198473282442</c:v>
                </c:pt>
                <c:pt idx="11">
                  <c:v>0.82061068702290074</c:v>
                </c:pt>
                <c:pt idx="12">
                  <c:v>0.88167938931297707</c:v>
                </c:pt>
                <c:pt idx="13">
                  <c:v>0.90839694656488545</c:v>
                </c:pt>
                <c:pt idx="14">
                  <c:v>0.92366412213740456</c:v>
                </c:pt>
                <c:pt idx="15">
                  <c:v>0.93511450381679384</c:v>
                </c:pt>
                <c:pt idx="16">
                  <c:v>0.94656488549618312</c:v>
                </c:pt>
                <c:pt idx="17">
                  <c:v>0.95419847328244267</c:v>
                </c:pt>
                <c:pt idx="18">
                  <c:v>0.96946564885496178</c:v>
                </c:pt>
                <c:pt idx="19">
                  <c:v>0.97709923664122134</c:v>
                </c:pt>
                <c:pt idx="20">
                  <c:v>0.98091603053435106</c:v>
                </c:pt>
                <c:pt idx="21">
                  <c:v>0.98091603053435106</c:v>
                </c:pt>
                <c:pt idx="22">
                  <c:v>0.98091603053435106</c:v>
                </c:pt>
                <c:pt idx="23">
                  <c:v>0.98473282442748078</c:v>
                </c:pt>
                <c:pt idx="24">
                  <c:v>0.98473282442748078</c:v>
                </c:pt>
                <c:pt idx="25">
                  <c:v>0.98473282442748078</c:v>
                </c:pt>
                <c:pt idx="26">
                  <c:v>0.98473282442748078</c:v>
                </c:pt>
                <c:pt idx="27">
                  <c:v>0.98473282442748078</c:v>
                </c:pt>
                <c:pt idx="28">
                  <c:v>0.98473282442748078</c:v>
                </c:pt>
                <c:pt idx="29">
                  <c:v>0.98473282442748078</c:v>
                </c:pt>
                <c:pt idx="30">
                  <c:v>0.98473282442748078</c:v>
                </c:pt>
                <c:pt idx="31">
                  <c:v>0.9885496183206105</c:v>
                </c:pt>
                <c:pt idx="32">
                  <c:v>0.9885496183206105</c:v>
                </c:pt>
                <c:pt idx="33">
                  <c:v>0.9885496183206105</c:v>
                </c:pt>
                <c:pt idx="34">
                  <c:v>0.99618320610687006</c:v>
                </c:pt>
                <c:pt idx="35">
                  <c:v>0.99999999999999978</c:v>
                </c:pt>
                <c:pt idx="36">
                  <c:v>0.99999999999999978</c:v>
                </c:pt>
                <c:pt idx="37">
                  <c:v>0.99999999999999978</c:v>
                </c:pt>
                <c:pt idx="38">
                  <c:v>0.99999999999999978</c:v>
                </c:pt>
                <c:pt idx="39">
                  <c:v>0.99999999999999978</c:v>
                </c:pt>
                <c:pt idx="40">
                  <c:v>0.99999999999999978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E0-499D-AA6E-01B1CB989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7224000"/>
        <c:axId val="1147225440"/>
      </c:lineChart>
      <c:catAx>
        <c:axId val="1147224000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5440"/>
        <c:crosses val="autoZero"/>
        <c:auto val="1"/>
        <c:lblAlgn val="ctr"/>
        <c:lblOffset val="100"/>
        <c:noMultiLvlLbl val="0"/>
      </c:catAx>
      <c:valAx>
        <c:axId val="114722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'Data_ATEM-230033-X0100'!$AF$460</c:f>
              <c:strCache>
                <c:ptCount val="1"/>
                <c:pt idx="0">
                  <c:v>Solid Core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'Data_ATEM-230033-X0100'!$AD$461:$AD$501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'Data_ATEM-230033-X0100'!$AF$461:$AF$501</c:f>
              <c:numCache>
                <c:formatCode>0%</c:formatCode>
                <c:ptCount val="41"/>
                <c:pt idx="0">
                  <c:v>1.5310586176727908E-3</c:v>
                </c:pt>
                <c:pt idx="1">
                  <c:v>8.9676290463692031E-3</c:v>
                </c:pt>
                <c:pt idx="2">
                  <c:v>4.7025371828521435E-2</c:v>
                </c:pt>
                <c:pt idx="3">
                  <c:v>0.16951006124234472</c:v>
                </c:pt>
                <c:pt idx="4">
                  <c:v>0.40660542432195979</c:v>
                </c:pt>
                <c:pt idx="5">
                  <c:v>0.68175853018372701</c:v>
                </c:pt>
                <c:pt idx="6">
                  <c:v>0.86679790026246717</c:v>
                </c:pt>
                <c:pt idx="7">
                  <c:v>0.94531933508311461</c:v>
                </c:pt>
                <c:pt idx="8">
                  <c:v>0.97112860892388453</c:v>
                </c:pt>
                <c:pt idx="9">
                  <c:v>0.98206474190726156</c:v>
                </c:pt>
                <c:pt idx="10">
                  <c:v>0.98775153105861768</c:v>
                </c:pt>
                <c:pt idx="11">
                  <c:v>0.99125109361329833</c:v>
                </c:pt>
                <c:pt idx="12">
                  <c:v>0.99431321084864388</c:v>
                </c:pt>
                <c:pt idx="13">
                  <c:v>0.99453193350831137</c:v>
                </c:pt>
                <c:pt idx="14">
                  <c:v>0.99584426946631666</c:v>
                </c:pt>
                <c:pt idx="15">
                  <c:v>0.99693788276465434</c:v>
                </c:pt>
                <c:pt idx="16">
                  <c:v>0.99737532808398943</c:v>
                </c:pt>
                <c:pt idx="17">
                  <c:v>0.99737532808398943</c:v>
                </c:pt>
                <c:pt idx="18">
                  <c:v>0.99759405074365692</c:v>
                </c:pt>
                <c:pt idx="19">
                  <c:v>0.99759405074365692</c:v>
                </c:pt>
                <c:pt idx="20">
                  <c:v>0.99781277340332442</c:v>
                </c:pt>
                <c:pt idx="21">
                  <c:v>0.99781277340332442</c:v>
                </c:pt>
                <c:pt idx="22">
                  <c:v>0.99803149606299191</c:v>
                </c:pt>
                <c:pt idx="23">
                  <c:v>0.9982502187226594</c:v>
                </c:pt>
                <c:pt idx="24">
                  <c:v>0.9982502187226594</c:v>
                </c:pt>
                <c:pt idx="25">
                  <c:v>0.99846894138232689</c:v>
                </c:pt>
                <c:pt idx="26">
                  <c:v>0.99868766404199438</c:v>
                </c:pt>
                <c:pt idx="27">
                  <c:v>0.99868766404199438</c:v>
                </c:pt>
                <c:pt idx="28">
                  <c:v>0.99868766404199438</c:v>
                </c:pt>
                <c:pt idx="29">
                  <c:v>0.99868766404199438</c:v>
                </c:pt>
                <c:pt idx="30">
                  <c:v>0.99868766404199438</c:v>
                </c:pt>
                <c:pt idx="31">
                  <c:v>0.99868766404199438</c:v>
                </c:pt>
                <c:pt idx="32">
                  <c:v>0.99868766404199438</c:v>
                </c:pt>
                <c:pt idx="33">
                  <c:v>0.99890638670166187</c:v>
                </c:pt>
                <c:pt idx="34">
                  <c:v>0.99912510936132937</c:v>
                </c:pt>
                <c:pt idx="35">
                  <c:v>0.99912510936132937</c:v>
                </c:pt>
                <c:pt idx="36">
                  <c:v>0.99934383202099686</c:v>
                </c:pt>
                <c:pt idx="37">
                  <c:v>0.99999999999999944</c:v>
                </c:pt>
                <c:pt idx="38">
                  <c:v>0.99999999999999944</c:v>
                </c:pt>
                <c:pt idx="39">
                  <c:v>0.99999999999999944</c:v>
                </c:pt>
                <c:pt idx="40">
                  <c:v>0.99999999999999944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5E-4E33-8E00-617D689CF4AB}"/>
            </c:ext>
          </c:extLst>
        </c:ser>
        <c:ser>
          <c:idx val="1"/>
          <c:order val="1"/>
          <c:tx>
            <c:strRef>
              <c:f>'Data_ATEM-230033-X0100'!$AG$460</c:f>
              <c:strCache>
                <c:ptCount val="1"/>
                <c:pt idx="0">
                  <c:v>Biphasic Split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'Data_ATEM-230033-X0100'!$AD$461:$AD$501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'Data_ATEM-230033-X0100'!$AG$461:$AG$501</c:f>
              <c:numCache>
                <c:formatCode>0%</c:formatCode>
                <c:ptCount val="41"/>
                <c:pt idx="0">
                  <c:v>4.0983606557377051E-3</c:v>
                </c:pt>
                <c:pt idx="1">
                  <c:v>2.0491803278688527E-2</c:v>
                </c:pt>
                <c:pt idx="2">
                  <c:v>4.5081967213114756E-2</c:v>
                </c:pt>
                <c:pt idx="3">
                  <c:v>9.4262295081967207E-2</c:v>
                </c:pt>
                <c:pt idx="4">
                  <c:v>0.21721311475409835</c:v>
                </c:pt>
                <c:pt idx="5">
                  <c:v>0.48770491803278693</c:v>
                </c:pt>
                <c:pt idx="6">
                  <c:v>0.72950819672131151</c:v>
                </c:pt>
                <c:pt idx="7">
                  <c:v>0.85245901639344268</c:v>
                </c:pt>
                <c:pt idx="8">
                  <c:v>0.90573770491803285</c:v>
                </c:pt>
                <c:pt idx="9">
                  <c:v>0.93852459016393452</c:v>
                </c:pt>
                <c:pt idx="10">
                  <c:v>0.94262295081967218</c:v>
                </c:pt>
                <c:pt idx="11">
                  <c:v>0.94672131147540983</c:v>
                </c:pt>
                <c:pt idx="12">
                  <c:v>0.95901639344262291</c:v>
                </c:pt>
                <c:pt idx="13">
                  <c:v>0.97540983606557374</c:v>
                </c:pt>
                <c:pt idx="14">
                  <c:v>0.97540983606557374</c:v>
                </c:pt>
                <c:pt idx="15">
                  <c:v>0.9795081967213114</c:v>
                </c:pt>
                <c:pt idx="16">
                  <c:v>0.9795081967213114</c:v>
                </c:pt>
                <c:pt idx="17">
                  <c:v>0.98770491803278682</c:v>
                </c:pt>
                <c:pt idx="18">
                  <c:v>0.98770491803278682</c:v>
                </c:pt>
                <c:pt idx="19">
                  <c:v>0.99590163934426224</c:v>
                </c:pt>
                <c:pt idx="20">
                  <c:v>0.99590163934426224</c:v>
                </c:pt>
                <c:pt idx="21">
                  <c:v>0.99590163934426224</c:v>
                </c:pt>
                <c:pt idx="22">
                  <c:v>0.99590163934426224</c:v>
                </c:pt>
                <c:pt idx="23">
                  <c:v>0.99590163934426224</c:v>
                </c:pt>
                <c:pt idx="24">
                  <c:v>0.99590163934426224</c:v>
                </c:pt>
                <c:pt idx="25">
                  <c:v>0.99590163934426224</c:v>
                </c:pt>
                <c:pt idx="26">
                  <c:v>0.99590163934426224</c:v>
                </c:pt>
                <c:pt idx="27">
                  <c:v>0.99590163934426224</c:v>
                </c:pt>
                <c:pt idx="28">
                  <c:v>0.99999999999999989</c:v>
                </c:pt>
                <c:pt idx="29">
                  <c:v>0.99999999999999989</c:v>
                </c:pt>
                <c:pt idx="30">
                  <c:v>0.99999999999999989</c:v>
                </c:pt>
                <c:pt idx="31">
                  <c:v>0.99999999999999989</c:v>
                </c:pt>
                <c:pt idx="32">
                  <c:v>0.99999999999999989</c:v>
                </c:pt>
                <c:pt idx="33">
                  <c:v>0.99999999999999989</c:v>
                </c:pt>
                <c:pt idx="34">
                  <c:v>0.99999999999999989</c:v>
                </c:pt>
                <c:pt idx="35">
                  <c:v>0.99999999999999989</c:v>
                </c:pt>
                <c:pt idx="36">
                  <c:v>0.99999999999999989</c:v>
                </c:pt>
                <c:pt idx="37">
                  <c:v>0.99999999999999989</c:v>
                </c:pt>
                <c:pt idx="38">
                  <c:v>0.99999999999999989</c:v>
                </c:pt>
                <c:pt idx="39">
                  <c:v>0.99999999999999989</c:v>
                </c:pt>
                <c:pt idx="40">
                  <c:v>0.99999999999999989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5E-4E33-8E00-617D689CF4AB}"/>
            </c:ext>
          </c:extLst>
        </c:ser>
        <c:ser>
          <c:idx val="2"/>
          <c:order val="2"/>
          <c:tx>
            <c:strRef>
              <c:f>'Data_ATEM-230033-X0100'!$AH$460</c:f>
              <c:strCache>
                <c:ptCount val="1"/>
                <c:pt idx="0">
                  <c:v>Biphasic Dense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'Data_ATEM-230033-X0100'!$AD$461:$AD$501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'Data_ATEM-230033-X0100'!$AH$461:$AH$501</c:f>
              <c:numCache>
                <c:formatCode>0%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5.5865921787709499E-3</c:v>
                </c:pt>
                <c:pt idx="4">
                  <c:v>3.3519553072625698E-2</c:v>
                </c:pt>
                <c:pt idx="5">
                  <c:v>0.14525139664804468</c:v>
                </c:pt>
                <c:pt idx="6">
                  <c:v>0.36312849162011174</c:v>
                </c:pt>
                <c:pt idx="7">
                  <c:v>0.64804469273743015</c:v>
                </c:pt>
                <c:pt idx="8">
                  <c:v>0.86033519553072624</c:v>
                </c:pt>
                <c:pt idx="9">
                  <c:v>0.91061452513966479</c:v>
                </c:pt>
                <c:pt idx="10">
                  <c:v>0.93854748603351956</c:v>
                </c:pt>
                <c:pt idx="11">
                  <c:v>0.94413407821229056</c:v>
                </c:pt>
                <c:pt idx="12">
                  <c:v>0.95530726256983245</c:v>
                </c:pt>
                <c:pt idx="13">
                  <c:v>0.96089385474860345</c:v>
                </c:pt>
                <c:pt idx="14">
                  <c:v>0.96648044692737445</c:v>
                </c:pt>
                <c:pt idx="15">
                  <c:v>0.97206703910614545</c:v>
                </c:pt>
                <c:pt idx="16">
                  <c:v>0.97765363128491645</c:v>
                </c:pt>
                <c:pt idx="17">
                  <c:v>0.98324022346368745</c:v>
                </c:pt>
                <c:pt idx="18">
                  <c:v>0.98882681564245845</c:v>
                </c:pt>
                <c:pt idx="19">
                  <c:v>0.99441340782122944</c:v>
                </c:pt>
                <c:pt idx="20">
                  <c:v>0.99441340782122944</c:v>
                </c:pt>
                <c:pt idx="21">
                  <c:v>0.99441340782122944</c:v>
                </c:pt>
                <c:pt idx="22">
                  <c:v>0.99441340782122944</c:v>
                </c:pt>
                <c:pt idx="23">
                  <c:v>0.99441340782122944</c:v>
                </c:pt>
                <c:pt idx="24">
                  <c:v>0.99441340782122944</c:v>
                </c:pt>
                <c:pt idx="25">
                  <c:v>0.99441340782122944</c:v>
                </c:pt>
                <c:pt idx="26">
                  <c:v>0.99441340782122944</c:v>
                </c:pt>
                <c:pt idx="27">
                  <c:v>0.99441340782122944</c:v>
                </c:pt>
                <c:pt idx="28">
                  <c:v>0.99441340782122944</c:v>
                </c:pt>
                <c:pt idx="29">
                  <c:v>0.99441340782122944</c:v>
                </c:pt>
                <c:pt idx="30">
                  <c:v>0.99441340782122944</c:v>
                </c:pt>
                <c:pt idx="31">
                  <c:v>0.99441340782122944</c:v>
                </c:pt>
                <c:pt idx="32">
                  <c:v>0.99441340782122944</c:v>
                </c:pt>
                <c:pt idx="33">
                  <c:v>0.99441340782122944</c:v>
                </c:pt>
                <c:pt idx="34">
                  <c:v>0.99441340782122944</c:v>
                </c:pt>
                <c:pt idx="35">
                  <c:v>0.99441340782122944</c:v>
                </c:pt>
                <c:pt idx="36">
                  <c:v>0.99441340782122944</c:v>
                </c:pt>
                <c:pt idx="37">
                  <c:v>1.0000000000000004</c:v>
                </c:pt>
                <c:pt idx="38">
                  <c:v>1.0000000000000004</c:v>
                </c:pt>
                <c:pt idx="39">
                  <c:v>1.0000000000000004</c:v>
                </c:pt>
                <c:pt idx="40">
                  <c:v>1.0000000000000004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5E-4E33-8E00-617D689CF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7224000"/>
        <c:axId val="1147225440"/>
      </c:lineChart>
      <c:catAx>
        <c:axId val="1147224000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5440"/>
        <c:crosses val="autoZero"/>
        <c:auto val="1"/>
        <c:lblAlgn val="ctr"/>
        <c:lblOffset val="100"/>
        <c:noMultiLvlLbl val="0"/>
      </c:catAx>
      <c:valAx>
        <c:axId val="114722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'Data_ATEM-230032-X0100'!$AF$460</c:f>
              <c:strCache>
                <c:ptCount val="1"/>
                <c:pt idx="0">
                  <c:v>Solid Core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'Data_ATEM-230032-X0100'!$AD$461:$AD$501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'Data_ATEM-230032-X0100'!$AF$461:$AF$501</c:f>
              <c:numCache>
                <c:formatCode>0%</c:formatCode>
                <c:ptCount val="41"/>
                <c:pt idx="0">
                  <c:v>8.5233326230556143E-4</c:v>
                </c:pt>
                <c:pt idx="1">
                  <c:v>7.4579160451736628E-3</c:v>
                </c:pt>
                <c:pt idx="2">
                  <c:v>4.1338163221819733E-2</c:v>
                </c:pt>
                <c:pt idx="3">
                  <c:v>0.19049648412529299</c:v>
                </c:pt>
                <c:pt idx="4">
                  <c:v>0.46814404432132961</c:v>
                </c:pt>
                <c:pt idx="5">
                  <c:v>0.74451310462390796</c:v>
                </c:pt>
                <c:pt idx="6">
                  <c:v>0.89793309183890901</c:v>
                </c:pt>
                <c:pt idx="7">
                  <c:v>0.95610483699126358</c:v>
                </c:pt>
                <c:pt idx="8">
                  <c:v>0.97464308544640954</c:v>
                </c:pt>
                <c:pt idx="9">
                  <c:v>0.98487108459407624</c:v>
                </c:pt>
                <c:pt idx="10">
                  <c:v>0.98955891753675684</c:v>
                </c:pt>
                <c:pt idx="11">
                  <c:v>0.99168975069252074</c:v>
                </c:pt>
                <c:pt idx="12">
                  <c:v>0.9936075005327083</c:v>
                </c:pt>
                <c:pt idx="13">
                  <c:v>0.99488600042616659</c:v>
                </c:pt>
                <c:pt idx="14">
                  <c:v>0.99616450031962489</c:v>
                </c:pt>
                <c:pt idx="15">
                  <c:v>0.99659066695077769</c:v>
                </c:pt>
                <c:pt idx="16">
                  <c:v>0.99680375026635404</c:v>
                </c:pt>
                <c:pt idx="17">
                  <c:v>0.99722991689750684</c:v>
                </c:pt>
                <c:pt idx="18">
                  <c:v>0.99765608352865964</c:v>
                </c:pt>
                <c:pt idx="19">
                  <c:v>0.99786916684423599</c:v>
                </c:pt>
                <c:pt idx="20">
                  <c:v>0.99829533347538879</c:v>
                </c:pt>
                <c:pt idx="21">
                  <c:v>0.99829533347538879</c:v>
                </c:pt>
                <c:pt idx="22">
                  <c:v>0.99829533347538879</c:v>
                </c:pt>
                <c:pt idx="23">
                  <c:v>0.99850841679096514</c:v>
                </c:pt>
                <c:pt idx="24">
                  <c:v>0.99872150010654148</c:v>
                </c:pt>
                <c:pt idx="25">
                  <c:v>0.99893458342211783</c:v>
                </c:pt>
                <c:pt idx="26">
                  <c:v>0.99893458342211783</c:v>
                </c:pt>
                <c:pt idx="27">
                  <c:v>0.99914766673769417</c:v>
                </c:pt>
                <c:pt idx="28">
                  <c:v>0.99914766673769417</c:v>
                </c:pt>
                <c:pt idx="29">
                  <c:v>0.99957383336884698</c:v>
                </c:pt>
                <c:pt idx="30">
                  <c:v>0.99957383336884698</c:v>
                </c:pt>
                <c:pt idx="31">
                  <c:v>0.99957383336884698</c:v>
                </c:pt>
                <c:pt idx="32">
                  <c:v>0.99978691668442332</c:v>
                </c:pt>
                <c:pt idx="33">
                  <c:v>0.99978691668442332</c:v>
                </c:pt>
                <c:pt idx="34">
                  <c:v>0.99978691668442332</c:v>
                </c:pt>
                <c:pt idx="35">
                  <c:v>0.99978691668442332</c:v>
                </c:pt>
                <c:pt idx="36">
                  <c:v>0.99978691668442332</c:v>
                </c:pt>
                <c:pt idx="37">
                  <c:v>0.99999999999999967</c:v>
                </c:pt>
                <c:pt idx="38">
                  <c:v>0.99999999999999967</c:v>
                </c:pt>
                <c:pt idx="39">
                  <c:v>0.99999999999999967</c:v>
                </c:pt>
                <c:pt idx="40">
                  <c:v>0.99999999999999967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C-4F31-8F0F-A9EBDD19F015}"/>
            </c:ext>
          </c:extLst>
        </c:ser>
        <c:ser>
          <c:idx val="1"/>
          <c:order val="1"/>
          <c:tx>
            <c:strRef>
              <c:f>'Data_ATEM-230032-X0100'!$AG$460</c:f>
              <c:strCache>
                <c:ptCount val="1"/>
                <c:pt idx="0">
                  <c:v>Biphasic Split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'Data_ATEM-230032-X0100'!$AD$461:$AD$501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'Data_ATEM-230032-X0100'!$AG$461:$AG$501</c:f>
              <c:numCache>
                <c:formatCode>0%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1.3953488372093023E-2</c:v>
                </c:pt>
                <c:pt idx="3">
                  <c:v>9.7674418604651161E-2</c:v>
                </c:pt>
                <c:pt idx="4">
                  <c:v>0.24186046511627907</c:v>
                </c:pt>
                <c:pt idx="5">
                  <c:v>0.46976744186046515</c:v>
                </c:pt>
                <c:pt idx="6">
                  <c:v>0.67441860465116288</c:v>
                </c:pt>
                <c:pt idx="7">
                  <c:v>0.79534883720930238</c:v>
                </c:pt>
                <c:pt idx="8">
                  <c:v>0.84651162790697676</c:v>
                </c:pt>
                <c:pt idx="9">
                  <c:v>0.86976744186046517</c:v>
                </c:pt>
                <c:pt idx="10">
                  <c:v>0.89767441860465125</c:v>
                </c:pt>
                <c:pt idx="11">
                  <c:v>0.92093023255813966</c:v>
                </c:pt>
                <c:pt idx="12">
                  <c:v>0.92093023255813966</c:v>
                </c:pt>
                <c:pt idx="13">
                  <c:v>0.92558139534883732</c:v>
                </c:pt>
                <c:pt idx="14">
                  <c:v>0.9395348837209303</c:v>
                </c:pt>
                <c:pt idx="15">
                  <c:v>0.94418604651162796</c:v>
                </c:pt>
                <c:pt idx="16">
                  <c:v>0.94418604651162796</c:v>
                </c:pt>
                <c:pt idx="17">
                  <c:v>0.94418604651162796</c:v>
                </c:pt>
                <c:pt idx="18">
                  <c:v>0.94883720930232562</c:v>
                </c:pt>
                <c:pt idx="19">
                  <c:v>0.94883720930232562</c:v>
                </c:pt>
                <c:pt idx="20">
                  <c:v>0.95813953488372094</c:v>
                </c:pt>
                <c:pt idx="21">
                  <c:v>0.95813953488372094</c:v>
                </c:pt>
                <c:pt idx="22">
                  <c:v>0.95813953488372094</c:v>
                </c:pt>
                <c:pt idx="23">
                  <c:v>0.95813953488372094</c:v>
                </c:pt>
                <c:pt idx="24">
                  <c:v>0.95813953488372094</c:v>
                </c:pt>
                <c:pt idx="25">
                  <c:v>0.96279069767441861</c:v>
                </c:pt>
                <c:pt idx="26">
                  <c:v>0.96744186046511627</c:v>
                </c:pt>
                <c:pt idx="27">
                  <c:v>0.96744186046511627</c:v>
                </c:pt>
                <c:pt idx="28">
                  <c:v>0.97674418604651159</c:v>
                </c:pt>
                <c:pt idx="29">
                  <c:v>0.97674418604651159</c:v>
                </c:pt>
                <c:pt idx="30">
                  <c:v>0.98139534883720925</c:v>
                </c:pt>
                <c:pt idx="31">
                  <c:v>0.98604651162790691</c:v>
                </c:pt>
                <c:pt idx="32">
                  <c:v>0.98604651162790691</c:v>
                </c:pt>
                <c:pt idx="33">
                  <c:v>0.98604651162790691</c:v>
                </c:pt>
                <c:pt idx="34">
                  <c:v>0.99069767441860457</c:v>
                </c:pt>
                <c:pt idx="35">
                  <c:v>0.99069767441860457</c:v>
                </c:pt>
                <c:pt idx="36">
                  <c:v>0.99069767441860457</c:v>
                </c:pt>
                <c:pt idx="37">
                  <c:v>0.99069767441860457</c:v>
                </c:pt>
                <c:pt idx="38">
                  <c:v>0.99999999999999989</c:v>
                </c:pt>
                <c:pt idx="39">
                  <c:v>0.99999999999999989</c:v>
                </c:pt>
                <c:pt idx="40">
                  <c:v>0.99999999999999989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C-4F31-8F0F-A9EBDD19F015}"/>
            </c:ext>
          </c:extLst>
        </c:ser>
        <c:ser>
          <c:idx val="2"/>
          <c:order val="2"/>
          <c:tx>
            <c:strRef>
              <c:f>'Data_ATEM-230032-X0100'!$AH$460</c:f>
              <c:strCache>
                <c:ptCount val="1"/>
                <c:pt idx="0">
                  <c:v>Biphasic Dense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'Data_ATEM-230032-X0100'!$AD$461:$AD$501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'Data_ATEM-230032-X0100'!$AH$461:$AH$501</c:f>
              <c:numCache>
                <c:formatCode>0%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1.1235955056179775E-2</c:v>
                </c:pt>
                <c:pt idx="5">
                  <c:v>0.11235955056179775</c:v>
                </c:pt>
                <c:pt idx="6">
                  <c:v>0.3707865168539326</c:v>
                </c:pt>
                <c:pt idx="7">
                  <c:v>0.6292134831460674</c:v>
                </c:pt>
                <c:pt idx="8">
                  <c:v>0.8089887640449438</c:v>
                </c:pt>
                <c:pt idx="9">
                  <c:v>0.8651685393258427</c:v>
                </c:pt>
                <c:pt idx="10">
                  <c:v>0.93258426966292141</c:v>
                </c:pt>
                <c:pt idx="11">
                  <c:v>0.95505617977528101</c:v>
                </c:pt>
                <c:pt idx="12">
                  <c:v>0.97752808988764062</c:v>
                </c:pt>
                <c:pt idx="13">
                  <c:v>1.0000000000000002</c:v>
                </c:pt>
                <c:pt idx="14">
                  <c:v>1.0000000000000002</c:v>
                </c:pt>
                <c:pt idx="15">
                  <c:v>1.0000000000000002</c:v>
                </c:pt>
                <c:pt idx="16">
                  <c:v>1.0000000000000002</c:v>
                </c:pt>
                <c:pt idx="17">
                  <c:v>1.0000000000000002</c:v>
                </c:pt>
                <c:pt idx="18">
                  <c:v>1.0000000000000002</c:v>
                </c:pt>
                <c:pt idx="19">
                  <c:v>1.0000000000000002</c:v>
                </c:pt>
                <c:pt idx="20">
                  <c:v>1.0000000000000002</c:v>
                </c:pt>
                <c:pt idx="21">
                  <c:v>1.0000000000000002</c:v>
                </c:pt>
                <c:pt idx="22">
                  <c:v>1.0000000000000002</c:v>
                </c:pt>
                <c:pt idx="23">
                  <c:v>1.0000000000000002</c:v>
                </c:pt>
                <c:pt idx="24">
                  <c:v>1.0000000000000002</c:v>
                </c:pt>
                <c:pt idx="25">
                  <c:v>1.0000000000000002</c:v>
                </c:pt>
                <c:pt idx="26">
                  <c:v>1.0000000000000002</c:v>
                </c:pt>
                <c:pt idx="27">
                  <c:v>1.0000000000000002</c:v>
                </c:pt>
                <c:pt idx="28">
                  <c:v>1.0000000000000002</c:v>
                </c:pt>
                <c:pt idx="29">
                  <c:v>1.0000000000000002</c:v>
                </c:pt>
                <c:pt idx="30">
                  <c:v>1.0000000000000002</c:v>
                </c:pt>
                <c:pt idx="31">
                  <c:v>1.0000000000000002</c:v>
                </c:pt>
                <c:pt idx="32">
                  <c:v>1.0000000000000002</c:v>
                </c:pt>
                <c:pt idx="33">
                  <c:v>1.0000000000000002</c:v>
                </c:pt>
                <c:pt idx="34">
                  <c:v>1.0000000000000002</c:v>
                </c:pt>
                <c:pt idx="35">
                  <c:v>1.0000000000000002</c:v>
                </c:pt>
                <c:pt idx="36">
                  <c:v>1.0000000000000002</c:v>
                </c:pt>
                <c:pt idx="37">
                  <c:v>1.0000000000000002</c:v>
                </c:pt>
                <c:pt idx="38">
                  <c:v>1.0000000000000002</c:v>
                </c:pt>
                <c:pt idx="39">
                  <c:v>1.0000000000000002</c:v>
                </c:pt>
                <c:pt idx="40">
                  <c:v>1.0000000000000002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C-4F31-8F0F-A9EBDD19F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7224000"/>
        <c:axId val="1147225440"/>
      </c:lineChart>
      <c:catAx>
        <c:axId val="1147224000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5440"/>
        <c:crosses val="autoZero"/>
        <c:auto val="1"/>
        <c:lblAlgn val="ctr"/>
        <c:lblOffset val="100"/>
        <c:noMultiLvlLbl val="0"/>
      </c:catAx>
      <c:valAx>
        <c:axId val="114722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'Data_ATEM-230031-X0100'!$AF$460</c:f>
              <c:strCache>
                <c:ptCount val="1"/>
                <c:pt idx="0">
                  <c:v>Solid Core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'Data_ATEM-230031-X0100'!$AD$461:$AD$501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'Data_ATEM-230031-X0100'!$AF$461:$AF$501</c:f>
              <c:numCache>
                <c:formatCode>0%</c:formatCode>
                <c:ptCount val="41"/>
                <c:pt idx="0">
                  <c:v>6.8212824010914052E-4</c:v>
                </c:pt>
                <c:pt idx="1">
                  <c:v>4.0927694406548429E-3</c:v>
                </c:pt>
                <c:pt idx="2">
                  <c:v>3.1832651205093224E-2</c:v>
                </c:pt>
                <c:pt idx="3">
                  <c:v>0.13778990450204637</c:v>
                </c:pt>
                <c:pt idx="4">
                  <c:v>0.37698954070031832</c:v>
                </c:pt>
                <c:pt idx="5">
                  <c:v>0.64893133242382905</c:v>
                </c:pt>
                <c:pt idx="6">
                  <c:v>0.83674397453387905</c:v>
                </c:pt>
                <c:pt idx="7">
                  <c:v>0.91700773078672126</c:v>
                </c:pt>
                <c:pt idx="8">
                  <c:v>0.94770350159163264</c:v>
                </c:pt>
                <c:pt idx="9">
                  <c:v>0.95748067303319695</c:v>
                </c:pt>
                <c:pt idx="10">
                  <c:v>0.96703046839472495</c:v>
                </c:pt>
                <c:pt idx="11">
                  <c:v>0.97089586175534337</c:v>
                </c:pt>
                <c:pt idx="12">
                  <c:v>0.97430650295588905</c:v>
                </c:pt>
                <c:pt idx="13">
                  <c:v>0.977262391996362</c:v>
                </c:pt>
                <c:pt idx="14">
                  <c:v>0.97930877671668948</c:v>
                </c:pt>
                <c:pt idx="15">
                  <c:v>0.98044565711687137</c:v>
                </c:pt>
                <c:pt idx="16">
                  <c:v>0.98158253751705327</c:v>
                </c:pt>
                <c:pt idx="17">
                  <c:v>0.98249204183719874</c:v>
                </c:pt>
                <c:pt idx="18">
                  <c:v>0.98453842655752621</c:v>
                </c:pt>
                <c:pt idx="19">
                  <c:v>0.98544793087767169</c:v>
                </c:pt>
                <c:pt idx="20">
                  <c:v>0.98681218735789</c:v>
                </c:pt>
                <c:pt idx="21">
                  <c:v>0.9879490677580719</c:v>
                </c:pt>
                <c:pt idx="22">
                  <c:v>0.98908594815825379</c:v>
                </c:pt>
                <c:pt idx="23">
                  <c:v>0.99045020463847211</c:v>
                </c:pt>
                <c:pt idx="24">
                  <c:v>0.991587085038654</c:v>
                </c:pt>
                <c:pt idx="25">
                  <c:v>0.99249658935879947</c:v>
                </c:pt>
                <c:pt idx="26">
                  <c:v>0.99317871759890863</c:v>
                </c:pt>
                <c:pt idx="27">
                  <c:v>0.9940882219190541</c:v>
                </c:pt>
                <c:pt idx="28">
                  <c:v>0.99477035015916326</c:v>
                </c:pt>
                <c:pt idx="29">
                  <c:v>0.99567985447930873</c:v>
                </c:pt>
                <c:pt idx="30">
                  <c:v>0.99613460663938147</c:v>
                </c:pt>
                <c:pt idx="31">
                  <c:v>0.99681673487949063</c:v>
                </c:pt>
                <c:pt idx="32">
                  <c:v>0.9977262391996361</c:v>
                </c:pt>
                <c:pt idx="33">
                  <c:v>0.99863574351978157</c:v>
                </c:pt>
                <c:pt idx="34">
                  <c:v>0.99909049567985431</c:v>
                </c:pt>
                <c:pt idx="35">
                  <c:v>0.99977262391996347</c:v>
                </c:pt>
                <c:pt idx="36">
                  <c:v>0.99999999999999989</c:v>
                </c:pt>
                <c:pt idx="37">
                  <c:v>0.99999999999999989</c:v>
                </c:pt>
                <c:pt idx="38">
                  <c:v>0.99999999999999989</c:v>
                </c:pt>
                <c:pt idx="39">
                  <c:v>0.99999999999999989</c:v>
                </c:pt>
                <c:pt idx="40">
                  <c:v>0.99999999999999989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08-4F1D-BA85-A2F1E0EFC164}"/>
            </c:ext>
          </c:extLst>
        </c:ser>
        <c:ser>
          <c:idx val="1"/>
          <c:order val="1"/>
          <c:tx>
            <c:strRef>
              <c:f>'Data_ATEM-230031-X0100'!$AG$460</c:f>
              <c:strCache>
                <c:ptCount val="1"/>
                <c:pt idx="0">
                  <c:v>Biphasic Split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'Data_ATEM-230031-X0100'!$AD$461:$AD$501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'Data_ATEM-230031-X0100'!$AG$461:$AG$501</c:f>
              <c:numCache>
                <c:formatCode>0%</c:formatCode>
                <c:ptCount val="41"/>
                <c:pt idx="0">
                  <c:v>0</c:v>
                </c:pt>
                <c:pt idx="1">
                  <c:v>2.4691358024691358E-3</c:v>
                </c:pt>
                <c:pt idx="2">
                  <c:v>9.876543209876543E-3</c:v>
                </c:pt>
                <c:pt idx="3">
                  <c:v>8.3950617283950618E-2</c:v>
                </c:pt>
                <c:pt idx="4">
                  <c:v>0.22469135802469137</c:v>
                </c:pt>
                <c:pt idx="5">
                  <c:v>0.43703703703703706</c:v>
                </c:pt>
                <c:pt idx="6">
                  <c:v>0.6938271604938272</c:v>
                </c:pt>
                <c:pt idx="7">
                  <c:v>0.83703703703703702</c:v>
                </c:pt>
                <c:pt idx="8">
                  <c:v>0.88395061728395063</c:v>
                </c:pt>
                <c:pt idx="9">
                  <c:v>0.90123456790123457</c:v>
                </c:pt>
                <c:pt idx="10">
                  <c:v>0.91111111111111109</c:v>
                </c:pt>
                <c:pt idx="11">
                  <c:v>0.92592592592592593</c:v>
                </c:pt>
                <c:pt idx="12">
                  <c:v>0.93580246913580245</c:v>
                </c:pt>
                <c:pt idx="13">
                  <c:v>0.94320987654320987</c:v>
                </c:pt>
                <c:pt idx="14">
                  <c:v>0.95308641975308639</c:v>
                </c:pt>
                <c:pt idx="15">
                  <c:v>0.95555555555555549</c:v>
                </c:pt>
                <c:pt idx="16">
                  <c:v>0.95555555555555549</c:v>
                </c:pt>
                <c:pt idx="17">
                  <c:v>0.95555555555555549</c:v>
                </c:pt>
                <c:pt idx="18">
                  <c:v>0.95802469135802459</c:v>
                </c:pt>
                <c:pt idx="19">
                  <c:v>0.96790123456790111</c:v>
                </c:pt>
                <c:pt idx="20">
                  <c:v>0.97037037037037022</c:v>
                </c:pt>
                <c:pt idx="21">
                  <c:v>0.97283950617283932</c:v>
                </c:pt>
                <c:pt idx="22">
                  <c:v>0.97283950617283932</c:v>
                </c:pt>
                <c:pt idx="23">
                  <c:v>0.97530864197530842</c:v>
                </c:pt>
                <c:pt idx="24">
                  <c:v>0.97777777777777752</c:v>
                </c:pt>
                <c:pt idx="25">
                  <c:v>0.98271604938271584</c:v>
                </c:pt>
                <c:pt idx="26">
                  <c:v>0.98271604938271584</c:v>
                </c:pt>
                <c:pt idx="27">
                  <c:v>0.98518518518518494</c:v>
                </c:pt>
                <c:pt idx="28">
                  <c:v>0.98765432098765404</c:v>
                </c:pt>
                <c:pt idx="29">
                  <c:v>0.98765432098765404</c:v>
                </c:pt>
                <c:pt idx="30">
                  <c:v>0.99259259259259236</c:v>
                </c:pt>
                <c:pt idx="31">
                  <c:v>0.99259259259259236</c:v>
                </c:pt>
                <c:pt idx="32">
                  <c:v>0.99259259259259236</c:v>
                </c:pt>
                <c:pt idx="33">
                  <c:v>0.99753086419753068</c:v>
                </c:pt>
                <c:pt idx="34">
                  <c:v>0.99999999999999978</c:v>
                </c:pt>
                <c:pt idx="35">
                  <c:v>0.99999999999999978</c:v>
                </c:pt>
                <c:pt idx="36">
                  <c:v>0.99999999999999978</c:v>
                </c:pt>
                <c:pt idx="37">
                  <c:v>0.99999999999999978</c:v>
                </c:pt>
                <c:pt idx="38">
                  <c:v>0.99999999999999978</c:v>
                </c:pt>
                <c:pt idx="39">
                  <c:v>0.99999999999999978</c:v>
                </c:pt>
                <c:pt idx="40">
                  <c:v>0.99999999999999978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08-4F1D-BA85-A2F1E0EFC164}"/>
            </c:ext>
          </c:extLst>
        </c:ser>
        <c:ser>
          <c:idx val="2"/>
          <c:order val="2"/>
          <c:tx>
            <c:strRef>
              <c:f>'Data_ATEM-230031-X0100'!$AH$460</c:f>
              <c:strCache>
                <c:ptCount val="1"/>
                <c:pt idx="0">
                  <c:v>Biphasic Dense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'Data_ATEM-230031-X0100'!$AD$461:$AD$501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'Data_ATEM-230031-X0100'!$AH$461:$AH$501</c:f>
              <c:numCache>
                <c:formatCode>0%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5.1282051282051282E-3</c:v>
                </c:pt>
                <c:pt idx="4">
                  <c:v>2.564102564102564E-2</c:v>
                </c:pt>
                <c:pt idx="5">
                  <c:v>0.12820512820512819</c:v>
                </c:pt>
                <c:pt idx="6">
                  <c:v>0.35897435897435898</c:v>
                </c:pt>
                <c:pt idx="7">
                  <c:v>0.57948717948717943</c:v>
                </c:pt>
                <c:pt idx="8">
                  <c:v>0.73333333333333328</c:v>
                </c:pt>
                <c:pt idx="9">
                  <c:v>0.81025641025641026</c:v>
                </c:pt>
                <c:pt idx="10">
                  <c:v>0.87179487179487181</c:v>
                </c:pt>
                <c:pt idx="11">
                  <c:v>0.89743589743589747</c:v>
                </c:pt>
                <c:pt idx="12">
                  <c:v>0.91282051282051291</c:v>
                </c:pt>
                <c:pt idx="13">
                  <c:v>0.93333333333333346</c:v>
                </c:pt>
                <c:pt idx="14">
                  <c:v>0.9487179487179489</c:v>
                </c:pt>
                <c:pt idx="15">
                  <c:v>0.95384615384615401</c:v>
                </c:pt>
                <c:pt idx="16">
                  <c:v>0.95384615384615401</c:v>
                </c:pt>
                <c:pt idx="17">
                  <c:v>0.97435897435897456</c:v>
                </c:pt>
                <c:pt idx="18">
                  <c:v>0.97948717948717967</c:v>
                </c:pt>
                <c:pt idx="19">
                  <c:v>0.97948717948717967</c:v>
                </c:pt>
                <c:pt idx="20">
                  <c:v>0.97948717948717967</c:v>
                </c:pt>
                <c:pt idx="21">
                  <c:v>0.98461538461538478</c:v>
                </c:pt>
                <c:pt idx="22">
                  <c:v>0.98974358974358989</c:v>
                </c:pt>
                <c:pt idx="23">
                  <c:v>0.98974358974358989</c:v>
                </c:pt>
                <c:pt idx="24">
                  <c:v>0.98974358974358989</c:v>
                </c:pt>
                <c:pt idx="25">
                  <c:v>0.98974358974358989</c:v>
                </c:pt>
                <c:pt idx="26">
                  <c:v>1.0000000000000002</c:v>
                </c:pt>
                <c:pt idx="27">
                  <c:v>1.0000000000000002</c:v>
                </c:pt>
                <c:pt idx="28">
                  <c:v>1.0000000000000002</c:v>
                </c:pt>
                <c:pt idx="29">
                  <c:v>1.0000000000000002</c:v>
                </c:pt>
                <c:pt idx="30">
                  <c:v>1.0000000000000002</c:v>
                </c:pt>
                <c:pt idx="31">
                  <c:v>1.0000000000000002</c:v>
                </c:pt>
                <c:pt idx="32">
                  <c:v>1.0000000000000002</c:v>
                </c:pt>
                <c:pt idx="33">
                  <c:v>1.0000000000000002</c:v>
                </c:pt>
                <c:pt idx="34">
                  <c:v>1.0000000000000002</c:v>
                </c:pt>
                <c:pt idx="35">
                  <c:v>1.0000000000000002</c:v>
                </c:pt>
                <c:pt idx="36">
                  <c:v>1.0000000000000002</c:v>
                </c:pt>
                <c:pt idx="37">
                  <c:v>1.0000000000000002</c:v>
                </c:pt>
                <c:pt idx="38">
                  <c:v>1.0000000000000002</c:v>
                </c:pt>
                <c:pt idx="39">
                  <c:v>1.0000000000000002</c:v>
                </c:pt>
                <c:pt idx="40">
                  <c:v>1.0000000000000002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08-4F1D-BA85-A2F1E0EFC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7224000"/>
        <c:axId val="1147225440"/>
      </c:lineChart>
      <c:catAx>
        <c:axId val="1147224000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5440"/>
        <c:crosses val="autoZero"/>
        <c:auto val="1"/>
        <c:lblAlgn val="ctr"/>
        <c:lblOffset val="100"/>
        <c:noMultiLvlLbl val="0"/>
      </c:catAx>
      <c:valAx>
        <c:axId val="114722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'Data_ATEM-230030-X0100'!$AF$460</c:f>
              <c:strCache>
                <c:ptCount val="1"/>
                <c:pt idx="0">
                  <c:v>Solid Core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'Data_ATEM-230030-X0100'!$AD$461:$AD$501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'Data_ATEM-230030-X0100'!$AF$461:$AF$501</c:f>
              <c:numCache>
                <c:formatCode>0%</c:formatCode>
                <c:ptCount val="41"/>
                <c:pt idx="0">
                  <c:v>1.9128586609989374E-3</c:v>
                </c:pt>
                <c:pt idx="1">
                  <c:v>8.7141339001062697E-3</c:v>
                </c:pt>
                <c:pt idx="2">
                  <c:v>4.1445270988310315E-2</c:v>
                </c:pt>
                <c:pt idx="3">
                  <c:v>0.15770456960680129</c:v>
                </c:pt>
                <c:pt idx="4">
                  <c:v>0.40616365568544105</c:v>
                </c:pt>
                <c:pt idx="5">
                  <c:v>0.68119022316684386</c:v>
                </c:pt>
                <c:pt idx="6">
                  <c:v>0.85589798087141344</c:v>
                </c:pt>
                <c:pt idx="7">
                  <c:v>0.93134962805526045</c:v>
                </c:pt>
                <c:pt idx="8">
                  <c:v>0.9534537725823593</c:v>
                </c:pt>
                <c:pt idx="9">
                  <c:v>0.96620616365568557</c:v>
                </c:pt>
                <c:pt idx="10">
                  <c:v>0.97343251859723712</c:v>
                </c:pt>
                <c:pt idx="11">
                  <c:v>0.97619553666312442</c:v>
                </c:pt>
                <c:pt idx="12">
                  <c:v>0.97895855472901172</c:v>
                </c:pt>
                <c:pt idx="13">
                  <c:v>0.98172157279489902</c:v>
                </c:pt>
                <c:pt idx="14">
                  <c:v>0.98257173219978744</c:v>
                </c:pt>
                <c:pt idx="15">
                  <c:v>0.98342189160467586</c:v>
                </c:pt>
                <c:pt idx="16">
                  <c:v>0.98427205100956427</c:v>
                </c:pt>
                <c:pt idx="17">
                  <c:v>0.98597236981934111</c:v>
                </c:pt>
                <c:pt idx="18">
                  <c:v>0.98746014877789579</c:v>
                </c:pt>
                <c:pt idx="19">
                  <c:v>0.98788522848033999</c:v>
                </c:pt>
                <c:pt idx="20">
                  <c:v>0.98979808714133888</c:v>
                </c:pt>
                <c:pt idx="21">
                  <c:v>0.99043570669500514</c:v>
                </c:pt>
                <c:pt idx="22">
                  <c:v>0.9914984059511156</c:v>
                </c:pt>
                <c:pt idx="23">
                  <c:v>0.99298618490967028</c:v>
                </c:pt>
                <c:pt idx="24">
                  <c:v>0.9938363443145587</c:v>
                </c:pt>
                <c:pt idx="25">
                  <c:v>0.99468650371944711</c:v>
                </c:pt>
                <c:pt idx="26">
                  <c:v>0.99532412327311337</c:v>
                </c:pt>
                <c:pt idx="27">
                  <c:v>0.99574920297555758</c:v>
                </c:pt>
                <c:pt idx="28">
                  <c:v>0.996599362380446</c:v>
                </c:pt>
                <c:pt idx="29">
                  <c:v>0.99744952178533441</c:v>
                </c:pt>
                <c:pt idx="30">
                  <c:v>0.99766206163655646</c:v>
                </c:pt>
                <c:pt idx="31">
                  <c:v>0.99829968119022272</c:v>
                </c:pt>
                <c:pt idx="32">
                  <c:v>0.99872476089266693</c:v>
                </c:pt>
                <c:pt idx="33">
                  <c:v>0.99914984059511114</c:v>
                </c:pt>
                <c:pt idx="34">
                  <c:v>0.99914984059511114</c:v>
                </c:pt>
                <c:pt idx="35">
                  <c:v>0.99936238044633319</c:v>
                </c:pt>
                <c:pt idx="36">
                  <c:v>0.99957492029755524</c:v>
                </c:pt>
                <c:pt idx="37">
                  <c:v>0.99957492029755524</c:v>
                </c:pt>
                <c:pt idx="38">
                  <c:v>0.99978746014877728</c:v>
                </c:pt>
                <c:pt idx="39">
                  <c:v>0.99999999999999933</c:v>
                </c:pt>
                <c:pt idx="40">
                  <c:v>0.99999999999999933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03-4E90-A74F-39595AC51961}"/>
            </c:ext>
          </c:extLst>
        </c:ser>
        <c:ser>
          <c:idx val="1"/>
          <c:order val="1"/>
          <c:tx>
            <c:strRef>
              <c:f>'Data_ATEM-230030-X0100'!$AG$460</c:f>
              <c:strCache>
                <c:ptCount val="1"/>
                <c:pt idx="0">
                  <c:v>Biphasic Split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'Data_ATEM-230030-X0100'!$AD$461:$AD$501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'Data_ATEM-230030-X0100'!$AG$461:$AG$501</c:f>
              <c:numCache>
                <c:formatCode>0%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5.9360730593607303E-2</c:v>
                </c:pt>
                <c:pt idx="4">
                  <c:v>0.21917808219178081</c:v>
                </c:pt>
                <c:pt idx="5">
                  <c:v>0.47031963470319632</c:v>
                </c:pt>
                <c:pt idx="6">
                  <c:v>0.72146118721461183</c:v>
                </c:pt>
                <c:pt idx="7">
                  <c:v>0.85388127853881279</c:v>
                </c:pt>
                <c:pt idx="8">
                  <c:v>0.8995433789954338</c:v>
                </c:pt>
                <c:pt idx="9">
                  <c:v>0.92237442922374435</c:v>
                </c:pt>
                <c:pt idx="10">
                  <c:v>0.92237442922374435</c:v>
                </c:pt>
                <c:pt idx="11">
                  <c:v>0.92237442922374435</c:v>
                </c:pt>
                <c:pt idx="12">
                  <c:v>0.93150684931506855</c:v>
                </c:pt>
                <c:pt idx="13">
                  <c:v>0.93150684931506855</c:v>
                </c:pt>
                <c:pt idx="14">
                  <c:v>0.93607305936073071</c:v>
                </c:pt>
                <c:pt idx="15">
                  <c:v>0.94520547945205491</c:v>
                </c:pt>
                <c:pt idx="16">
                  <c:v>0.95433789954337911</c:v>
                </c:pt>
                <c:pt idx="17">
                  <c:v>0.95433789954337911</c:v>
                </c:pt>
                <c:pt idx="18">
                  <c:v>0.95433789954337911</c:v>
                </c:pt>
                <c:pt idx="19">
                  <c:v>0.95433789954337911</c:v>
                </c:pt>
                <c:pt idx="20">
                  <c:v>0.95890410958904115</c:v>
                </c:pt>
                <c:pt idx="21">
                  <c:v>0.96803652968036535</c:v>
                </c:pt>
                <c:pt idx="22">
                  <c:v>0.96803652968036535</c:v>
                </c:pt>
                <c:pt idx="23">
                  <c:v>0.97260273972602751</c:v>
                </c:pt>
                <c:pt idx="24">
                  <c:v>0.97716894977168955</c:v>
                </c:pt>
                <c:pt idx="25">
                  <c:v>0.98630136986301375</c:v>
                </c:pt>
                <c:pt idx="26">
                  <c:v>0.98630136986301375</c:v>
                </c:pt>
                <c:pt idx="27">
                  <c:v>0.98630136986301375</c:v>
                </c:pt>
                <c:pt idx="28">
                  <c:v>0.98630136986301375</c:v>
                </c:pt>
                <c:pt idx="29">
                  <c:v>0.99086757990867591</c:v>
                </c:pt>
                <c:pt idx="30">
                  <c:v>0.99543378995433796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03-4E90-A74F-39595AC51961}"/>
            </c:ext>
          </c:extLst>
        </c:ser>
        <c:ser>
          <c:idx val="2"/>
          <c:order val="2"/>
          <c:tx>
            <c:strRef>
              <c:f>'Data_ATEM-230030-X0100'!$AH$460</c:f>
              <c:strCache>
                <c:ptCount val="1"/>
                <c:pt idx="0">
                  <c:v>Biphasic Dense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'Data_ATEM-230030-X0100'!$AD$461:$AD$501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'Data_ATEM-230030-X0100'!$AH$461:$AH$501</c:f>
              <c:numCache>
                <c:formatCode>0%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1.3333333333333334E-2</c:v>
                </c:pt>
                <c:pt idx="5">
                  <c:v>0.10666666666666667</c:v>
                </c:pt>
                <c:pt idx="6">
                  <c:v>0.32</c:v>
                </c:pt>
                <c:pt idx="7">
                  <c:v>0.66666666666666674</c:v>
                </c:pt>
                <c:pt idx="8">
                  <c:v>0.78666666666666674</c:v>
                </c:pt>
                <c:pt idx="9">
                  <c:v>0.8666666666666667</c:v>
                </c:pt>
                <c:pt idx="10">
                  <c:v>0.92</c:v>
                </c:pt>
                <c:pt idx="11">
                  <c:v>0.96000000000000008</c:v>
                </c:pt>
                <c:pt idx="12">
                  <c:v>0.96000000000000008</c:v>
                </c:pt>
                <c:pt idx="13">
                  <c:v>0.96000000000000008</c:v>
                </c:pt>
                <c:pt idx="14">
                  <c:v>0.97333333333333338</c:v>
                </c:pt>
                <c:pt idx="15">
                  <c:v>0.97333333333333338</c:v>
                </c:pt>
                <c:pt idx="16">
                  <c:v>0.97333333333333338</c:v>
                </c:pt>
                <c:pt idx="17">
                  <c:v>0.98666666666666669</c:v>
                </c:pt>
                <c:pt idx="18">
                  <c:v>0.98666666666666669</c:v>
                </c:pt>
                <c:pt idx="19">
                  <c:v>0.98666666666666669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03-4E90-A74F-39595AC51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7224000"/>
        <c:axId val="1147225440"/>
      </c:lineChart>
      <c:catAx>
        <c:axId val="1147224000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5440"/>
        <c:crosses val="autoZero"/>
        <c:auto val="1"/>
        <c:lblAlgn val="ctr"/>
        <c:lblOffset val="100"/>
        <c:noMultiLvlLbl val="0"/>
      </c:catAx>
      <c:valAx>
        <c:axId val="114722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'Data_ATEM-230029-X0100'!$AF$460</c:f>
              <c:strCache>
                <c:ptCount val="1"/>
                <c:pt idx="0">
                  <c:v>Solid Core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'Data_ATEM-230029-X0100'!$AD$461:$AD$501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'Data_ATEM-230029-X0100'!$AF$461:$AF$501</c:f>
              <c:numCache>
                <c:formatCode>0%</c:formatCode>
                <c:ptCount val="41"/>
                <c:pt idx="0">
                  <c:v>1.2867252841518336E-3</c:v>
                </c:pt>
                <c:pt idx="1">
                  <c:v>8.5781685610122234E-3</c:v>
                </c:pt>
                <c:pt idx="2">
                  <c:v>4.5678747587390087E-2</c:v>
                </c:pt>
                <c:pt idx="3">
                  <c:v>0.17671027235685183</c:v>
                </c:pt>
                <c:pt idx="4">
                  <c:v>0.43812995925369935</c:v>
                </c:pt>
                <c:pt idx="5">
                  <c:v>0.71692043748659662</c:v>
                </c:pt>
                <c:pt idx="6">
                  <c:v>0.88462363285438561</c:v>
                </c:pt>
                <c:pt idx="7">
                  <c:v>0.95303452712845815</c:v>
                </c:pt>
                <c:pt idx="8">
                  <c:v>0.97769676174136833</c:v>
                </c:pt>
                <c:pt idx="9">
                  <c:v>0.98670383873043122</c:v>
                </c:pt>
                <c:pt idx="10">
                  <c:v>0.99142183143898799</c:v>
                </c:pt>
                <c:pt idx="11">
                  <c:v>0.99335191936521572</c:v>
                </c:pt>
                <c:pt idx="12">
                  <c:v>0.99592536993351943</c:v>
                </c:pt>
                <c:pt idx="13">
                  <c:v>0.99742654943169662</c:v>
                </c:pt>
                <c:pt idx="14">
                  <c:v>0.99742654943169662</c:v>
                </c:pt>
                <c:pt idx="15">
                  <c:v>0.99806991207377249</c:v>
                </c:pt>
                <c:pt idx="16">
                  <c:v>0.99806991207377249</c:v>
                </c:pt>
                <c:pt idx="17">
                  <c:v>0.99849882050182315</c:v>
                </c:pt>
                <c:pt idx="18">
                  <c:v>0.9989277289298738</c:v>
                </c:pt>
                <c:pt idx="19">
                  <c:v>0.9989277289298738</c:v>
                </c:pt>
                <c:pt idx="20">
                  <c:v>0.9989277289298738</c:v>
                </c:pt>
                <c:pt idx="21">
                  <c:v>0.9989277289298738</c:v>
                </c:pt>
                <c:pt idx="22">
                  <c:v>0.99914218314389913</c:v>
                </c:pt>
                <c:pt idx="23">
                  <c:v>0.99914218314389913</c:v>
                </c:pt>
                <c:pt idx="24">
                  <c:v>0.99935663735792446</c:v>
                </c:pt>
                <c:pt idx="25">
                  <c:v>0.99935663735792446</c:v>
                </c:pt>
                <c:pt idx="26">
                  <c:v>0.99935663735792446</c:v>
                </c:pt>
                <c:pt idx="27">
                  <c:v>0.99935663735792446</c:v>
                </c:pt>
                <c:pt idx="28">
                  <c:v>0.99935663735792446</c:v>
                </c:pt>
                <c:pt idx="29">
                  <c:v>0.99935663735792446</c:v>
                </c:pt>
                <c:pt idx="30">
                  <c:v>0.99935663735792446</c:v>
                </c:pt>
                <c:pt idx="31">
                  <c:v>0.99935663735792446</c:v>
                </c:pt>
                <c:pt idx="32">
                  <c:v>0.99957109157194979</c:v>
                </c:pt>
                <c:pt idx="33">
                  <c:v>1.0000000000000004</c:v>
                </c:pt>
                <c:pt idx="34">
                  <c:v>1.0000000000000004</c:v>
                </c:pt>
                <c:pt idx="35">
                  <c:v>1.0000000000000004</c:v>
                </c:pt>
                <c:pt idx="36">
                  <c:v>1.0000000000000004</c:v>
                </c:pt>
                <c:pt idx="37">
                  <c:v>1.0000000000000004</c:v>
                </c:pt>
                <c:pt idx="38">
                  <c:v>1.0000000000000004</c:v>
                </c:pt>
                <c:pt idx="39">
                  <c:v>1.0000000000000004</c:v>
                </c:pt>
                <c:pt idx="40">
                  <c:v>1.0000000000000004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C2-4001-B1F2-51C626B8D93B}"/>
            </c:ext>
          </c:extLst>
        </c:ser>
        <c:ser>
          <c:idx val="1"/>
          <c:order val="1"/>
          <c:tx>
            <c:strRef>
              <c:f>'Data_ATEM-230029-X0100'!$AG$460</c:f>
              <c:strCache>
                <c:ptCount val="1"/>
                <c:pt idx="0">
                  <c:v>Biphasic Split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'Data_ATEM-230029-X0100'!$AD$461:$AD$501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'Data_ATEM-230029-X0100'!$AG$461:$AG$501</c:f>
              <c:numCache>
                <c:formatCode>0%</c:formatCode>
                <c:ptCount val="41"/>
                <c:pt idx="0">
                  <c:v>0</c:v>
                </c:pt>
                <c:pt idx="1">
                  <c:v>5.434782608695652E-3</c:v>
                </c:pt>
                <c:pt idx="2">
                  <c:v>2.717391304347826E-2</c:v>
                </c:pt>
                <c:pt idx="3">
                  <c:v>8.1521739130434784E-2</c:v>
                </c:pt>
                <c:pt idx="4">
                  <c:v>0.29347826086956519</c:v>
                </c:pt>
                <c:pt idx="5">
                  <c:v>0.53260869565217384</c:v>
                </c:pt>
                <c:pt idx="6">
                  <c:v>0.78804347826086951</c:v>
                </c:pt>
                <c:pt idx="7">
                  <c:v>0.91847826086956519</c:v>
                </c:pt>
                <c:pt idx="8">
                  <c:v>0.94565217391304346</c:v>
                </c:pt>
                <c:pt idx="9">
                  <c:v>0.95652173913043481</c:v>
                </c:pt>
                <c:pt idx="10">
                  <c:v>0.96195652173913049</c:v>
                </c:pt>
                <c:pt idx="11">
                  <c:v>0.96739130434782616</c:v>
                </c:pt>
                <c:pt idx="12">
                  <c:v>0.98369565217391308</c:v>
                </c:pt>
                <c:pt idx="13">
                  <c:v>0.98913043478260876</c:v>
                </c:pt>
                <c:pt idx="14">
                  <c:v>0.99456521739130443</c:v>
                </c:pt>
                <c:pt idx="15">
                  <c:v>0.99456521739130443</c:v>
                </c:pt>
                <c:pt idx="16">
                  <c:v>0.99456521739130443</c:v>
                </c:pt>
                <c:pt idx="17">
                  <c:v>0.99456521739130443</c:v>
                </c:pt>
                <c:pt idx="18">
                  <c:v>0.99456521739130443</c:v>
                </c:pt>
                <c:pt idx="19">
                  <c:v>0.99456521739130443</c:v>
                </c:pt>
                <c:pt idx="20">
                  <c:v>0.99456521739130443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C2-4001-B1F2-51C626B8D93B}"/>
            </c:ext>
          </c:extLst>
        </c:ser>
        <c:ser>
          <c:idx val="2"/>
          <c:order val="2"/>
          <c:tx>
            <c:strRef>
              <c:f>'Data_ATEM-230029-X0100'!$AH$460</c:f>
              <c:strCache>
                <c:ptCount val="1"/>
                <c:pt idx="0">
                  <c:v>Biphasic Dense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'Data_ATEM-230029-X0100'!$AD$461:$AD$501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'Data_ATEM-230029-X0100'!$AH$461:$AH$501</c:f>
              <c:numCache>
                <c:formatCode>0%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1.3513513513513514E-2</c:v>
                </c:pt>
                <c:pt idx="5">
                  <c:v>0.10810810810810811</c:v>
                </c:pt>
                <c:pt idx="6">
                  <c:v>0.3783783783783784</c:v>
                </c:pt>
                <c:pt idx="7">
                  <c:v>0.68918918918918926</c:v>
                </c:pt>
                <c:pt idx="8">
                  <c:v>0.83783783783783794</c:v>
                </c:pt>
                <c:pt idx="9">
                  <c:v>0.91216216216216228</c:v>
                </c:pt>
                <c:pt idx="10">
                  <c:v>0.93918918918918926</c:v>
                </c:pt>
                <c:pt idx="11">
                  <c:v>0.94594594594594605</c:v>
                </c:pt>
                <c:pt idx="12">
                  <c:v>0.96621621621621634</c:v>
                </c:pt>
                <c:pt idx="13">
                  <c:v>0.97297297297297314</c:v>
                </c:pt>
                <c:pt idx="14">
                  <c:v>0.97972972972972994</c:v>
                </c:pt>
                <c:pt idx="15">
                  <c:v>0.98648648648648674</c:v>
                </c:pt>
                <c:pt idx="16">
                  <c:v>0.98648648648648674</c:v>
                </c:pt>
                <c:pt idx="17">
                  <c:v>0.98648648648648674</c:v>
                </c:pt>
                <c:pt idx="18">
                  <c:v>0.99324324324324353</c:v>
                </c:pt>
                <c:pt idx="19">
                  <c:v>1.0000000000000002</c:v>
                </c:pt>
                <c:pt idx="20">
                  <c:v>1.0000000000000002</c:v>
                </c:pt>
                <c:pt idx="21">
                  <c:v>1.0000000000000002</c:v>
                </c:pt>
                <c:pt idx="22">
                  <c:v>1.0000000000000002</c:v>
                </c:pt>
                <c:pt idx="23">
                  <c:v>1.0000000000000002</c:v>
                </c:pt>
                <c:pt idx="24">
                  <c:v>1.0000000000000002</c:v>
                </c:pt>
                <c:pt idx="25">
                  <c:v>1.0000000000000002</c:v>
                </c:pt>
                <c:pt idx="26">
                  <c:v>1.0000000000000002</c:v>
                </c:pt>
                <c:pt idx="27">
                  <c:v>1.0000000000000002</c:v>
                </c:pt>
                <c:pt idx="28">
                  <c:v>1.0000000000000002</c:v>
                </c:pt>
                <c:pt idx="29">
                  <c:v>1.0000000000000002</c:v>
                </c:pt>
                <c:pt idx="30">
                  <c:v>1.0000000000000002</c:v>
                </c:pt>
                <c:pt idx="31">
                  <c:v>1.0000000000000002</c:v>
                </c:pt>
                <c:pt idx="32">
                  <c:v>1.0000000000000002</c:v>
                </c:pt>
                <c:pt idx="33">
                  <c:v>1.0000000000000002</c:v>
                </c:pt>
                <c:pt idx="34">
                  <c:v>1.0000000000000002</c:v>
                </c:pt>
                <c:pt idx="35">
                  <c:v>1.0000000000000002</c:v>
                </c:pt>
                <c:pt idx="36">
                  <c:v>1.0000000000000002</c:v>
                </c:pt>
                <c:pt idx="37">
                  <c:v>1.0000000000000002</c:v>
                </c:pt>
                <c:pt idx="38">
                  <c:v>1.0000000000000002</c:v>
                </c:pt>
                <c:pt idx="39">
                  <c:v>1.0000000000000002</c:v>
                </c:pt>
                <c:pt idx="40">
                  <c:v>1.0000000000000002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C2-4001-B1F2-51C626B8D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7224000"/>
        <c:axId val="1147225440"/>
      </c:lineChart>
      <c:catAx>
        <c:axId val="1147224000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5440"/>
        <c:crosses val="autoZero"/>
        <c:auto val="1"/>
        <c:lblAlgn val="ctr"/>
        <c:lblOffset val="100"/>
        <c:noMultiLvlLbl val="0"/>
      </c:catAx>
      <c:valAx>
        <c:axId val="114722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'Data_ATEM-230028-X0100'!$AF$460</c:f>
              <c:strCache>
                <c:ptCount val="1"/>
                <c:pt idx="0">
                  <c:v>Solid Core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'Data_ATEM-230028-X0100'!$AD$461:$AD$501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'Data_ATEM-230028-X0100'!$AF$461:$AF$501</c:f>
              <c:numCache>
                <c:formatCode>0%</c:formatCode>
                <c:ptCount val="41"/>
                <c:pt idx="0">
                  <c:v>4.3393360815795185E-4</c:v>
                </c:pt>
                <c:pt idx="1">
                  <c:v>7.1599045346062056E-3</c:v>
                </c:pt>
                <c:pt idx="2">
                  <c:v>3.6233456281188979E-2</c:v>
                </c:pt>
                <c:pt idx="3">
                  <c:v>0.15296159687567804</c:v>
                </c:pt>
                <c:pt idx="4">
                  <c:v>0.39878498589715772</c:v>
                </c:pt>
                <c:pt idx="5">
                  <c:v>0.68583206769364291</c:v>
                </c:pt>
                <c:pt idx="6">
                  <c:v>0.87220655239748324</c:v>
                </c:pt>
                <c:pt idx="7">
                  <c:v>0.94922976784551971</c:v>
                </c:pt>
                <c:pt idx="8">
                  <c:v>0.97504881753091788</c:v>
                </c:pt>
                <c:pt idx="9">
                  <c:v>0.98285962247776104</c:v>
                </c:pt>
                <c:pt idx="10">
                  <c:v>0.98719895855934059</c:v>
                </c:pt>
                <c:pt idx="11">
                  <c:v>0.98806682577565652</c:v>
                </c:pt>
                <c:pt idx="12">
                  <c:v>0.98980256020828827</c:v>
                </c:pt>
                <c:pt idx="13">
                  <c:v>0.99110436103276212</c:v>
                </c:pt>
                <c:pt idx="14">
                  <c:v>0.99262312866131497</c:v>
                </c:pt>
                <c:pt idx="15">
                  <c:v>0.99327402907355189</c:v>
                </c:pt>
                <c:pt idx="16">
                  <c:v>0.9937079626817098</c:v>
                </c:pt>
                <c:pt idx="17">
                  <c:v>0.99457582989802573</c:v>
                </c:pt>
                <c:pt idx="18">
                  <c:v>0.99457582989802573</c:v>
                </c:pt>
                <c:pt idx="19">
                  <c:v>0.99500976350618364</c:v>
                </c:pt>
                <c:pt idx="20">
                  <c:v>0.99544369711434155</c:v>
                </c:pt>
                <c:pt idx="21">
                  <c:v>0.99631156433065748</c:v>
                </c:pt>
                <c:pt idx="22">
                  <c:v>0.99652853113473649</c:v>
                </c:pt>
                <c:pt idx="23">
                  <c:v>0.99674549793881551</c:v>
                </c:pt>
                <c:pt idx="24">
                  <c:v>0.99696246474289452</c:v>
                </c:pt>
                <c:pt idx="25">
                  <c:v>0.99783033195921045</c:v>
                </c:pt>
                <c:pt idx="26">
                  <c:v>0.99783033195921045</c:v>
                </c:pt>
                <c:pt idx="27">
                  <c:v>0.99826426556736836</c:v>
                </c:pt>
                <c:pt idx="28">
                  <c:v>0.99848123237144737</c:v>
                </c:pt>
                <c:pt idx="29">
                  <c:v>0.99869819917552638</c:v>
                </c:pt>
                <c:pt idx="30">
                  <c:v>0.99891516597960539</c:v>
                </c:pt>
                <c:pt idx="31">
                  <c:v>0.9991321327836844</c:v>
                </c:pt>
                <c:pt idx="32">
                  <c:v>0.99956606639184231</c:v>
                </c:pt>
                <c:pt idx="33">
                  <c:v>0.99956606639184231</c:v>
                </c:pt>
                <c:pt idx="34">
                  <c:v>0.99956606639184231</c:v>
                </c:pt>
                <c:pt idx="35">
                  <c:v>0.99956606639184231</c:v>
                </c:pt>
                <c:pt idx="36">
                  <c:v>0.99956606639184231</c:v>
                </c:pt>
                <c:pt idx="37">
                  <c:v>0.99978303319592132</c:v>
                </c:pt>
                <c:pt idx="38">
                  <c:v>1.0000000000000002</c:v>
                </c:pt>
                <c:pt idx="39">
                  <c:v>1.0000000000000002</c:v>
                </c:pt>
                <c:pt idx="40">
                  <c:v>1.0000000000000002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94-4733-9828-838834E62CDE}"/>
            </c:ext>
          </c:extLst>
        </c:ser>
        <c:ser>
          <c:idx val="1"/>
          <c:order val="1"/>
          <c:tx>
            <c:strRef>
              <c:f>'Data_ATEM-230028-X0100'!$AG$460</c:f>
              <c:strCache>
                <c:ptCount val="1"/>
                <c:pt idx="0">
                  <c:v>Biphasic Split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'Data_ATEM-230028-X0100'!$AD$461:$AD$501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'Data_ATEM-230028-X0100'!$AG$461:$AG$501</c:f>
              <c:numCache>
                <c:formatCode>0%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3.3557046979865771E-3</c:v>
                </c:pt>
                <c:pt idx="3">
                  <c:v>4.0268456375838931E-2</c:v>
                </c:pt>
                <c:pt idx="4">
                  <c:v>0.12080536912751677</c:v>
                </c:pt>
                <c:pt idx="5">
                  <c:v>0.3523489932885906</c:v>
                </c:pt>
                <c:pt idx="6">
                  <c:v>0.59395973154362414</c:v>
                </c:pt>
                <c:pt idx="7">
                  <c:v>0.77516778523489926</c:v>
                </c:pt>
                <c:pt idx="8">
                  <c:v>0.8523489932885906</c:v>
                </c:pt>
                <c:pt idx="9">
                  <c:v>0.86912751677852351</c:v>
                </c:pt>
                <c:pt idx="10">
                  <c:v>0.88926174496644295</c:v>
                </c:pt>
                <c:pt idx="11">
                  <c:v>0.90604026845637586</c:v>
                </c:pt>
                <c:pt idx="12">
                  <c:v>0.9261744966442953</c:v>
                </c:pt>
                <c:pt idx="13">
                  <c:v>0.9261744966442953</c:v>
                </c:pt>
                <c:pt idx="14">
                  <c:v>0.93288590604026844</c:v>
                </c:pt>
                <c:pt idx="15">
                  <c:v>0.93959731543624159</c:v>
                </c:pt>
                <c:pt idx="16">
                  <c:v>0.94295302013422821</c:v>
                </c:pt>
                <c:pt idx="17">
                  <c:v>0.94295302013422821</c:v>
                </c:pt>
                <c:pt idx="18">
                  <c:v>0.94630872483221484</c:v>
                </c:pt>
                <c:pt idx="19">
                  <c:v>0.95302013422818799</c:v>
                </c:pt>
                <c:pt idx="20">
                  <c:v>0.95973154362416113</c:v>
                </c:pt>
                <c:pt idx="21">
                  <c:v>0.96644295302013428</c:v>
                </c:pt>
                <c:pt idx="22">
                  <c:v>0.9697986577181209</c:v>
                </c:pt>
                <c:pt idx="23">
                  <c:v>0.97651006711409405</c:v>
                </c:pt>
                <c:pt idx="24">
                  <c:v>0.97651006711409405</c:v>
                </c:pt>
                <c:pt idx="25">
                  <c:v>0.98322147651006719</c:v>
                </c:pt>
                <c:pt idx="26">
                  <c:v>0.98657718120805382</c:v>
                </c:pt>
                <c:pt idx="27">
                  <c:v>0.98993288590604045</c:v>
                </c:pt>
                <c:pt idx="28">
                  <c:v>0.98993288590604045</c:v>
                </c:pt>
                <c:pt idx="29">
                  <c:v>0.98993288590604045</c:v>
                </c:pt>
                <c:pt idx="30">
                  <c:v>0.98993288590604045</c:v>
                </c:pt>
                <c:pt idx="31">
                  <c:v>0.98993288590604045</c:v>
                </c:pt>
                <c:pt idx="32">
                  <c:v>0.98993288590604045</c:v>
                </c:pt>
                <c:pt idx="33">
                  <c:v>0.98993288590604045</c:v>
                </c:pt>
                <c:pt idx="34">
                  <c:v>0.99664429530201359</c:v>
                </c:pt>
                <c:pt idx="35">
                  <c:v>0.99664429530201359</c:v>
                </c:pt>
                <c:pt idx="36">
                  <c:v>0.99664429530201359</c:v>
                </c:pt>
                <c:pt idx="37">
                  <c:v>0.99664429530201359</c:v>
                </c:pt>
                <c:pt idx="38">
                  <c:v>0.99664429530201359</c:v>
                </c:pt>
                <c:pt idx="39">
                  <c:v>1.0000000000000002</c:v>
                </c:pt>
                <c:pt idx="40">
                  <c:v>1.0000000000000002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4-4733-9828-838834E62CDE}"/>
            </c:ext>
          </c:extLst>
        </c:ser>
        <c:ser>
          <c:idx val="2"/>
          <c:order val="2"/>
          <c:tx>
            <c:strRef>
              <c:f>'Data_ATEM-230028-X0100'!$AH$460</c:f>
              <c:strCache>
                <c:ptCount val="1"/>
                <c:pt idx="0">
                  <c:v>Biphasic Dense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'Data_ATEM-230028-X0100'!$AD$461:$AD$501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'Data_ATEM-230028-X0100'!$AH$461:$AH$501</c:f>
              <c:numCache>
                <c:formatCode>0%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2.1505376344086023E-2</c:v>
                </c:pt>
                <c:pt idx="4">
                  <c:v>6.4516129032258063E-2</c:v>
                </c:pt>
                <c:pt idx="5">
                  <c:v>0.20430107526881719</c:v>
                </c:pt>
                <c:pt idx="6">
                  <c:v>0.41935483870967738</c:v>
                </c:pt>
                <c:pt idx="7">
                  <c:v>0.66666666666666663</c:v>
                </c:pt>
                <c:pt idx="8">
                  <c:v>0.89247311827956988</c:v>
                </c:pt>
                <c:pt idx="9">
                  <c:v>0.967741935483871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94-4733-9828-838834E62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7224000"/>
        <c:axId val="1147225440"/>
      </c:lineChart>
      <c:catAx>
        <c:axId val="1147224000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5440"/>
        <c:crosses val="autoZero"/>
        <c:auto val="1"/>
        <c:lblAlgn val="ctr"/>
        <c:lblOffset val="100"/>
        <c:noMultiLvlLbl val="0"/>
      </c:catAx>
      <c:valAx>
        <c:axId val="114722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'Data_ATEM-230027-X0100'!$AF$460</c:f>
              <c:strCache>
                <c:ptCount val="1"/>
                <c:pt idx="0">
                  <c:v>Solid Core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'Data_ATEM-230027-X0100'!$AD$461:$AD$501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'Data_ATEM-230027-X0100'!$AF$461:$AF$501</c:f>
              <c:numCache>
                <c:formatCode>0%</c:formatCode>
                <c:ptCount val="41"/>
                <c:pt idx="0">
                  <c:v>6.2578222778473093E-4</c:v>
                </c:pt>
                <c:pt idx="1">
                  <c:v>6.4664163537755531E-3</c:v>
                </c:pt>
                <c:pt idx="2">
                  <c:v>3.8589904046725076E-2</c:v>
                </c:pt>
                <c:pt idx="3">
                  <c:v>0.20004171881518565</c:v>
                </c:pt>
                <c:pt idx="4">
                  <c:v>0.49436795994993743</c:v>
                </c:pt>
                <c:pt idx="5">
                  <c:v>0.7667918231122236</c:v>
                </c:pt>
                <c:pt idx="6">
                  <c:v>0.9151022110972048</c:v>
                </c:pt>
                <c:pt idx="7">
                  <c:v>0.9653733833959115</c:v>
                </c:pt>
                <c:pt idx="8">
                  <c:v>0.98372966207759693</c:v>
                </c:pt>
                <c:pt idx="9">
                  <c:v>0.99019607843137247</c:v>
                </c:pt>
                <c:pt idx="10">
                  <c:v>0.99332498957029614</c:v>
                </c:pt>
                <c:pt idx="11">
                  <c:v>0.99561952440550683</c:v>
                </c:pt>
                <c:pt idx="12">
                  <c:v>0.99749687108886098</c:v>
                </c:pt>
                <c:pt idx="13">
                  <c:v>0.99749687108886098</c:v>
                </c:pt>
                <c:pt idx="14">
                  <c:v>0.99812265331664574</c:v>
                </c:pt>
                <c:pt idx="15">
                  <c:v>0.99833124739257395</c:v>
                </c:pt>
                <c:pt idx="16">
                  <c:v>0.99833124739257395</c:v>
                </c:pt>
                <c:pt idx="17">
                  <c:v>0.99874843554443049</c:v>
                </c:pt>
                <c:pt idx="18">
                  <c:v>0.99895702962035871</c:v>
                </c:pt>
                <c:pt idx="19">
                  <c:v>0.99895702962035871</c:v>
                </c:pt>
                <c:pt idx="20">
                  <c:v>0.99937421777221525</c:v>
                </c:pt>
                <c:pt idx="21">
                  <c:v>0.99937421777221525</c:v>
                </c:pt>
                <c:pt idx="22">
                  <c:v>0.99937421777221525</c:v>
                </c:pt>
                <c:pt idx="23">
                  <c:v>0.99937421777221525</c:v>
                </c:pt>
                <c:pt idx="24">
                  <c:v>0.99958281184814346</c:v>
                </c:pt>
                <c:pt idx="25">
                  <c:v>0.99958281184814346</c:v>
                </c:pt>
                <c:pt idx="26">
                  <c:v>0.99958281184814346</c:v>
                </c:pt>
                <c:pt idx="27">
                  <c:v>0.99958281184814346</c:v>
                </c:pt>
                <c:pt idx="28">
                  <c:v>0.99958281184814346</c:v>
                </c:pt>
                <c:pt idx="29">
                  <c:v>0.99958281184814346</c:v>
                </c:pt>
                <c:pt idx="30">
                  <c:v>0.99958281184814346</c:v>
                </c:pt>
                <c:pt idx="31">
                  <c:v>0.99979140592407167</c:v>
                </c:pt>
                <c:pt idx="32">
                  <c:v>0.99979140592407167</c:v>
                </c:pt>
                <c:pt idx="33">
                  <c:v>0.99979140592407167</c:v>
                </c:pt>
                <c:pt idx="34">
                  <c:v>0.99999999999999989</c:v>
                </c:pt>
                <c:pt idx="35">
                  <c:v>0.99999999999999989</c:v>
                </c:pt>
                <c:pt idx="36">
                  <c:v>0.99999999999999989</c:v>
                </c:pt>
                <c:pt idx="37">
                  <c:v>0.99999999999999989</c:v>
                </c:pt>
                <c:pt idx="38">
                  <c:v>0.99999999999999989</c:v>
                </c:pt>
                <c:pt idx="39">
                  <c:v>0.99999999999999989</c:v>
                </c:pt>
                <c:pt idx="40">
                  <c:v>0.99999999999999989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89-4686-BF9D-F2A27DF71B90}"/>
            </c:ext>
          </c:extLst>
        </c:ser>
        <c:ser>
          <c:idx val="1"/>
          <c:order val="1"/>
          <c:tx>
            <c:strRef>
              <c:f>'Data_ATEM-230027-X0100'!$AG$460</c:f>
              <c:strCache>
                <c:ptCount val="1"/>
                <c:pt idx="0">
                  <c:v>Biphasic Split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'Data_ATEM-230027-X0100'!$AD$461:$AD$501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'Data_ATEM-230027-X0100'!$AG$461:$AG$501</c:f>
              <c:numCache>
                <c:formatCode>0%</c:formatCode>
                <c:ptCount val="41"/>
                <c:pt idx="0">
                  <c:v>6.9444444444444441E-3</c:v>
                </c:pt>
                <c:pt idx="1">
                  <c:v>6.9444444444444441E-3</c:v>
                </c:pt>
                <c:pt idx="2">
                  <c:v>6.9444444444444441E-3</c:v>
                </c:pt>
                <c:pt idx="3">
                  <c:v>6.25E-2</c:v>
                </c:pt>
                <c:pt idx="4">
                  <c:v>0.2013888888888889</c:v>
                </c:pt>
                <c:pt idx="5">
                  <c:v>0.5</c:v>
                </c:pt>
                <c:pt idx="6">
                  <c:v>0.69444444444444442</c:v>
                </c:pt>
                <c:pt idx="7">
                  <c:v>0.84027777777777779</c:v>
                </c:pt>
                <c:pt idx="8">
                  <c:v>0.90277777777777779</c:v>
                </c:pt>
                <c:pt idx="9">
                  <c:v>0.92361111111111116</c:v>
                </c:pt>
                <c:pt idx="10">
                  <c:v>0.93055555555555558</c:v>
                </c:pt>
                <c:pt idx="11">
                  <c:v>0.95138888888888895</c:v>
                </c:pt>
                <c:pt idx="12">
                  <c:v>0.95138888888888895</c:v>
                </c:pt>
                <c:pt idx="13">
                  <c:v>0.95138888888888895</c:v>
                </c:pt>
                <c:pt idx="14">
                  <c:v>0.95833333333333337</c:v>
                </c:pt>
                <c:pt idx="15">
                  <c:v>0.95833333333333337</c:v>
                </c:pt>
                <c:pt idx="16">
                  <c:v>0.95833333333333337</c:v>
                </c:pt>
                <c:pt idx="17">
                  <c:v>0.95833333333333337</c:v>
                </c:pt>
                <c:pt idx="18">
                  <c:v>0.97222222222222221</c:v>
                </c:pt>
                <c:pt idx="19">
                  <c:v>0.98611111111111105</c:v>
                </c:pt>
                <c:pt idx="20">
                  <c:v>0.98611111111111105</c:v>
                </c:pt>
                <c:pt idx="21">
                  <c:v>0.98611111111111105</c:v>
                </c:pt>
                <c:pt idx="22">
                  <c:v>0.99305555555555547</c:v>
                </c:pt>
                <c:pt idx="23">
                  <c:v>0.99305555555555547</c:v>
                </c:pt>
                <c:pt idx="24">
                  <c:v>0.99999999999999989</c:v>
                </c:pt>
                <c:pt idx="25">
                  <c:v>0.99999999999999989</c:v>
                </c:pt>
                <c:pt idx="26">
                  <c:v>0.99999999999999989</c:v>
                </c:pt>
                <c:pt idx="27">
                  <c:v>0.99999999999999989</c:v>
                </c:pt>
                <c:pt idx="28">
                  <c:v>0.99999999999999989</c:v>
                </c:pt>
                <c:pt idx="29">
                  <c:v>0.99999999999999989</c:v>
                </c:pt>
                <c:pt idx="30">
                  <c:v>0.99999999999999989</c:v>
                </c:pt>
                <c:pt idx="31">
                  <c:v>0.99999999999999989</c:v>
                </c:pt>
                <c:pt idx="32">
                  <c:v>0.99999999999999989</c:v>
                </c:pt>
                <c:pt idx="33">
                  <c:v>0.99999999999999989</c:v>
                </c:pt>
                <c:pt idx="34">
                  <c:v>0.99999999999999989</c:v>
                </c:pt>
                <c:pt idx="35">
                  <c:v>0.99999999999999989</c:v>
                </c:pt>
                <c:pt idx="36">
                  <c:v>0.99999999999999989</c:v>
                </c:pt>
                <c:pt idx="37">
                  <c:v>0.99999999999999989</c:v>
                </c:pt>
                <c:pt idx="38">
                  <c:v>0.99999999999999989</c:v>
                </c:pt>
                <c:pt idx="39">
                  <c:v>0.99999999999999989</c:v>
                </c:pt>
                <c:pt idx="40">
                  <c:v>0.99999999999999989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89-4686-BF9D-F2A27DF71B90}"/>
            </c:ext>
          </c:extLst>
        </c:ser>
        <c:ser>
          <c:idx val="2"/>
          <c:order val="2"/>
          <c:tx>
            <c:strRef>
              <c:f>'Data_ATEM-230027-X0100'!$AH$460</c:f>
              <c:strCache>
                <c:ptCount val="1"/>
                <c:pt idx="0">
                  <c:v>Biphasic Dense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'Data_ATEM-230027-X0100'!$AD$461:$AD$501</c:f>
              <c:numCache>
                <c:formatCode>0%</c:formatCode>
                <c:ptCount val="41"/>
                <c:pt idx="0">
                  <c:v>0.98499999999999999</c:v>
                </c:pt>
                <c:pt idx="1">
                  <c:v>0.97</c:v>
                </c:pt>
                <c:pt idx="2">
                  <c:v>0.95499999999999996</c:v>
                </c:pt>
                <c:pt idx="3">
                  <c:v>0.94</c:v>
                </c:pt>
                <c:pt idx="4">
                  <c:v>0.92499999999999993</c:v>
                </c:pt>
                <c:pt idx="5">
                  <c:v>0.90999999999999992</c:v>
                </c:pt>
                <c:pt idx="6">
                  <c:v>0.89499999999999991</c:v>
                </c:pt>
                <c:pt idx="7">
                  <c:v>0.87999999999999989</c:v>
                </c:pt>
                <c:pt idx="8">
                  <c:v>0.86499999999999988</c:v>
                </c:pt>
                <c:pt idx="9">
                  <c:v>0.84999999999999987</c:v>
                </c:pt>
                <c:pt idx="10">
                  <c:v>0.83499999999999985</c:v>
                </c:pt>
                <c:pt idx="11">
                  <c:v>0.81999999999999984</c:v>
                </c:pt>
                <c:pt idx="12">
                  <c:v>0.80499999999999983</c:v>
                </c:pt>
                <c:pt idx="13">
                  <c:v>0.78999999999999981</c:v>
                </c:pt>
                <c:pt idx="14">
                  <c:v>0.7749999999999998</c:v>
                </c:pt>
                <c:pt idx="15">
                  <c:v>0.75999999999999979</c:v>
                </c:pt>
                <c:pt idx="16">
                  <c:v>0.74499999999999977</c:v>
                </c:pt>
                <c:pt idx="17">
                  <c:v>0.72999999999999976</c:v>
                </c:pt>
                <c:pt idx="18">
                  <c:v>0.71499999999999975</c:v>
                </c:pt>
                <c:pt idx="19">
                  <c:v>0.69999999999999973</c:v>
                </c:pt>
                <c:pt idx="20">
                  <c:v>0.68499999999999972</c:v>
                </c:pt>
                <c:pt idx="21">
                  <c:v>0.66999999999999971</c:v>
                </c:pt>
                <c:pt idx="22">
                  <c:v>0.65499999999999969</c:v>
                </c:pt>
                <c:pt idx="23">
                  <c:v>0.63999999999999968</c:v>
                </c:pt>
                <c:pt idx="24">
                  <c:v>0.62499999999999967</c:v>
                </c:pt>
                <c:pt idx="25">
                  <c:v>0.60999999999999965</c:v>
                </c:pt>
                <c:pt idx="26">
                  <c:v>0.59499999999999964</c:v>
                </c:pt>
                <c:pt idx="27">
                  <c:v>0.57999999999999963</c:v>
                </c:pt>
                <c:pt idx="28">
                  <c:v>0.56499999999999961</c:v>
                </c:pt>
                <c:pt idx="29">
                  <c:v>0.5499999999999996</c:v>
                </c:pt>
                <c:pt idx="30">
                  <c:v>0.53499999999999959</c:v>
                </c:pt>
                <c:pt idx="31">
                  <c:v>0.51999999999999957</c:v>
                </c:pt>
                <c:pt idx="32">
                  <c:v>0.50499999999999956</c:v>
                </c:pt>
                <c:pt idx="33">
                  <c:v>0.48999999999999955</c:v>
                </c:pt>
                <c:pt idx="34">
                  <c:v>0.47499999999999953</c:v>
                </c:pt>
                <c:pt idx="35">
                  <c:v>0.45999999999999952</c:v>
                </c:pt>
                <c:pt idx="36">
                  <c:v>0.44499999999999951</c:v>
                </c:pt>
                <c:pt idx="37">
                  <c:v>0.42999999999999949</c:v>
                </c:pt>
                <c:pt idx="38">
                  <c:v>0.41499999999999948</c:v>
                </c:pt>
                <c:pt idx="39">
                  <c:v>0.39999999999999947</c:v>
                </c:pt>
                <c:pt idx="40">
                  <c:v>0.38499999999999945</c:v>
                </c:pt>
              </c:numCache>
            </c:numRef>
          </c:cat>
          <c:val>
            <c:numRef>
              <c:f>'Data_ATEM-230027-X0100'!$AH$461:$AH$501</c:f>
              <c:numCache>
                <c:formatCode>0%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4.8387096774193547E-2</c:v>
                </c:pt>
                <c:pt idx="4">
                  <c:v>0.16129032258064516</c:v>
                </c:pt>
                <c:pt idx="5">
                  <c:v>0.5</c:v>
                </c:pt>
                <c:pt idx="6">
                  <c:v>0.70967741935483875</c:v>
                </c:pt>
                <c:pt idx="7">
                  <c:v>0.85483870967741937</c:v>
                </c:pt>
                <c:pt idx="8">
                  <c:v>0.90322580645161288</c:v>
                </c:pt>
                <c:pt idx="9">
                  <c:v>0.93548387096774188</c:v>
                </c:pt>
                <c:pt idx="10">
                  <c:v>0.95161290322580638</c:v>
                </c:pt>
                <c:pt idx="11">
                  <c:v>0.98387096774193539</c:v>
                </c:pt>
                <c:pt idx="12">
                  <c:v>0.98387096774193539</c:v>
                </c:pt>
                <c:pt idx="13">
                  <c:v>0.98387096774193539</c:v>
                </c:pt>
                <c:pt idx="14">
                  <c:v>0.98387096774193539</c:v>
                </c:pt>
                <c:pt idx="15">
                  <c:v>0.98387096774193539</c:v>
                </c:pt>
                <c:pt idx="16">
                  <c:v>0.98387096774193539</c:v>
                </c:pt>
                <c:pt idx="17">
                  <c:v>0.99999999999999989</c:v>
                </c:pt>
                <c:pt idx="18">
                  <c:v>0.99999999999999989</c:v>
                </c:pt>
                <c:pt idx="19">
                  <c:v>0.99999999999999989</c:v>
                </c:pt>
                <c:pt idx="20">
                  <c:v>0.99999999999999989</c:v>
                </c:pt>
                <c:pt idx="21">
                  <c:v>0.99999999999999989</c:v>
                </c:pt>
                <c:pt idx="22">
                  <c:v>0.99999999999999989</c:v>
                </c:pt>
                <c:pt idx="23">
                  <c:v>0.99999999999999989</c:v>
                </c:pt>
                <c:pt idx="24">
                  <c:v>0.99999999999999989</c:v>
                </c:pt>
                <c:pt idx="25">
                  <c:v>0.99999999999999989</c:v>
                </c:pt>
                <c:pt idx="26">
                  <c:v>0.99999999999999989</c:v>
                </c:pt>
                <c:pt idx="27">
                  <c:v>0.99999999999999989</c:v>
                </c:pt>
                <c:pt idx="28">
                  <c:v>0.99999999999999989</c:v>
                </c:pt>
                <c:pt idx="29">
                  <c:v>0.99999999999999989</c:v>
                </c:pt>
                <c:pt idx="30">
                  <c:v>0.99999999999999989</c:v>
                </c:pt>
                <c:pt idx="31">
                  <c:v>0.99999999999999989</c:v>
                </c:pt>
                <c:pt idx="32">
                  <c:v>0.99999999999999989</c:v>
                </c:pt>
                <c:pt idx="33">
                  <c:v>0.99999999999999989</c:v>
                </c:pt>
                <c:pt idx="34">
                  <c:v>0.99999999999999989</c:v>
                </c:pt>
                <c:pt idx="35">
                  <c:v>0.99999999999999989</c:v>
                </c:pt>
                <c:pt idx="36">
                  <c:v>0.99999999999999989</c:v>
                </c:pt>
                <c:pt idx="37">
                  <c:v>0.99999999999999989</c:v>
                </c:pt>
                <c:pt idx="38">
                  <c:v>0.99999999999999989</c:v>
                </c:pt>
                <c:pt idx="39">
                  <c:v>0.99999999999999989</c:v>
                </c:pt>
                <c:pt idx="40">
                  <c:v>0.99999999999999989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89-4686-BF9D-F2A27DF71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7224000"/>
        <c:axId val="1147225440"/>
      </c:lineChart>
      <c:catAx>
        <c:axId val="1147224000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5440"/>
        <c:crosses val="autoZero"/>
        <c:auto val="1"/>
        <c:lblAlgn val="ctr"/>
        <c:lblOffset val="100"/>
        <c:noMultiLvlLbl val="0"/>
      </c:catAx>
      <c:valAx>
        <c:axId val="114722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400"/>
              <a:t>Cummulated particles by shape ratio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Solid Core </c:v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1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  <c:pt idx="40">
                <c:v>0.38499999999999945</c:v>
              </c:pt>
            </c:numLit>
          </c:cat>
          <c:val>
            <c:numLit>
              <c:formatCode>General</c:formatCode>
              <c:ptCount val="41"/>
              <c:pt idx="0">
                <c:v>1.0700909577314071E-4</c:v>
              </c:pt>
              <c:pt idx="1">
                <c:v>2.0331728196896735E-3</c:v>
              </c:pt>
              <c:pt idx="2">
                <c:v>1.5195291599785981E-2</c:v>
              </c:pt>
              <c:pt idx="3">
                <c:v>7.7635098983413586E-2</c:v>
              </c:pt>
              <c:pt idx="4">
                <c:v>0.24424826110219369</c:v>
              </c:pt>
              <c:pt idx="5">
                <c:v>0.49743178170144464</c:v>
              </c:pt>
              <c:pt idx="6">
                <c:v>0.73900481540930985</c:v>
              </c:pt>
              <c:pt idx="7">
                <c:v>0.89122525414660247</c:v>
              </c:pt>
              <c:pt idx="8">
                <c:v>0.95783841626538258</c:v>
              </c:pt>
              <c:pt idx="9">
                <c:v>0.98020331728196897</c:v>
              </c:pt>
              <c:pt idx="10">
                <c:v>0.98667736757624402</c:v>
              </c:pt>
              <c:pt idx="11">
                <c:v>0.98940609951845915</c:v>
              </c:pt>
              <c:pt idx="12">
                <c:v>0.99159978598180853</c:v>
              </c:pt>
              <c:pt idx="13">
                <c:v>0.99299090422685932</c:v>
              </c:pt>
              <c:pt idx="14">
                <c:v>0.99395398608881758</c:v>
              </c:pt>
              <c:pt idx="15">
                <c:v>0.99475655430711618</c:v>
              </c:pt>
              <c:pt idx="16">
                <c:v>0.9950775815944356</c:v>
              </c:pt>
              <c:pt idx="17">
                <c:v>0.99539860888175502</c:v>
              </c:pt>
              <c:pt idx="18">
                <c:v>0.99598715890850731</c:v>
              </c:pt>
              <c:pt idx="19">
                <c:v>0.99625468164794018</c:v>
              </c:pt>
              <c:pt idx="20">
                <c:v>0.99678972712680591</c:v>
              </c:pt>
              <c:pt idx="21">
                <c:v>0.99711075441412533</c:v>
              </c:pt>
              <c:pt idx="22">
                <c:v>0.9973782771535582</c:v>
              </c:pt>
              <c:pt idx="23">
                <c:v>0.99791332263242394</c:v>
              </c:pt>
              <c:pt idx="24">
                <c:v>0.99818084537185681</c:v>
              </c:pt>
              <c:pt idx="25">
                <c:v>0.99828785446762991</c:v>
              </c:pt>
              <c:pt idx="26">
                <c:v>0.99844836811128967</c:v>
              </c:pt>
              <c:pt idx="27">
                <c:v>0.99892990904226886</c:v>
              </c:pt>
              <c:pt idx="28">
                <c:v>0.99914392723381518</c:v>
              </c:pt>
              <c:pt idx="29">
                <c:v>0.99919743178170173</c:v>
              </c:pt>
              <c:pt idx="30">
                <c:v>0.99930444087747483</c:v>
              </c:pt>
              <c:pt idx="31">
                <c:v>0.99935794542536138</c:v>
              </c:pt>
              <c:pt idx="32">
                <c:v>0.99951845906902115</c:v>
              </c:pt>
              <c:pt idx="33">
                <c:v>0.99951845906902115</c:v>
              </c:pt>
              <c:pt idx="34">
                <c:v>0.99962546816479425</c:v>
              </c:pt>
              <c:pt idx="35">
                <c:v>0.99978598180845402</c:v>
              </c:pt>
              <c:pt idx="36">
                <c:v>1.0000000000000002</c:v>
              </c:pt>
              <c:pt idx="37">
                <c:v>1.0000000000000002</c:v>
              </c:pt>
              <c:pt idx="38">
                <c:v>1.0000000000000002</c:v>
              </c:pt>
              <c:pt idx="39">
                <c:v>1.0000000000000002</c:v>
              </c:pt>
              <c:pt idx="40">
                <c:v>1.0000000000000002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2E0-4866-A64F-CE9BA8FC99A8}"/>
            </c:ext>
          </c:extLst>
        </c:ser>
        <c:ser>
          <c:idx val="1"/>
          <c:order val="1"/>
          <c:tx>
            <c:v>Biphasic Split 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1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  <c:pt idx="40">
                <c:v>0.38499999999999945</c:v>
              </c:pt>
            </c:numLit>
          </c:cat>
          <c:val>
            <c:numLit>
              <c:formatCode>General</c:formatCode>
              <c:ptCount val="41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1.1869436201780416E-2</c:v>
              </c:pt>
              <c:pt idx="4">
                <c:v>4.7477744807121663E-2</c:v>
              </c:pt>
              <c:pt idx="5">
                <c:v>0.13353115727002968</c:v>
              </c:pt>
              <c:pt idx="6">
                <c:v>0.37388724035608312</c:v>
              </c:pt>
              <c:pt idx="7">
                <c:v>0.63501483679525228</c:v>
              </c:pt>
              <c:pt idx="8">
                <c:v>0.83976261127596441</c:v>
              </c:pt>
              <c:pt idx="9">
                <c:v>0.95845697329376855</c:v>
              </c:pt>
              <c:pt idx="10">
                <c:v>0.98813056379821962</c:v>
              </c:pt>
              <c:pt idx="11">
                <c:v>0.99109792284866471</c:v>
              </c:pt>
              <c:pt idx="12">
                <c:v>0.99406528189910981</c:v>
              </c:pt>
              <c:pt idx="13">
                <c:v>0.9970326409495549</c:v>
              </c:pt>
              <c:pt idx="14">
                <c:v>0.9970326409495549</c:v>
              </c:pt>
              <c:pt idx="15">
                <c:v>0.9970326409495549</c:v>
              </c:pt>
              <c:pt idx="16">
                <c:v>0.9970326409495549</c:v>
              </c:pt>
              <c:pt idx="17">
                <c:v>1</c:v>
              </c:pt>
              <c:pt idx="18">
                <c:v>1</c:v>
              </c:pt>
              <c:pt idx="19">
                <c:v>1</c:v>
              </c:pt>
              <c:pt idx="20">
                <c:v>1</c:v>
              </c:pt>
              <c:pt idx="21">
                <c:v>1</c:v>
              </c:pt>
              <c:pt idx="22">
                <c:v>1</c:v>
              </c:pt>
              <c:pt idx="23">
                <c:v>1</c:v>
              </c:pt>
              <c:pt idx="24">
                <c:v>1</c:v>
              </c:pt>
              <c:pt idx="25">
                <c:v>1</c:v>
              </c:pt>
              <c:pt idx="26">
                <c:v>1</c:v>
              </c:pt>
              <c:pt idx="27">
                <c:v>1</c:v>
              </c:pt>
              <c:pt idx="28">
                <c:v>1</c:v>
              </c:pt>
              <c:pt idx="29">
                <c:v>1</c:v>
              </c:pt>
              <c:pt idx="30">
                <c:v>1</c:v>
              </c:pt>
              <c:pt idx="31">
                <c:v>1</c:v>
              </c:pt>
              <c:pt idx="32">
                <c:v>1</c:v>
              </c:pt>
              <c:pt idx="33">
                <c:v>1</c:v>
              </c:pt>
              <c:pt idx="34">
                <c:v>1</c:v>
              </c:pt>
              <c:pt idx="35">
                <c:v>1</c:v>
              </c:pt>
              <c:pt idx="36">
                <c:v>1</c:v>
              </c:pt>
              <c:pt idx="37">
                <c:v>1</c:v>
              </c:pt>
              <c:pt idx="38">
                <c:v>1</c:v>
              </c:pt>
              <c:pt idx="39">
                <c:v>1</c:v>
              </c:pt>
              <c:pt idx="4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2E0-4866-A64F-CE9BA8FC99A8}"/>
            </c:ext>
          </c:extLst>
        </c:ser>
        <c:ser>
          <c:idx val="2"/>
          <c:order val="2"/>
          <c:tx>
            <c:v>Biphasic Dense</c:v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41"/>
              <c:pt idx="0">
                <c:v>0.98499999999999999</c:v>
              </c:pt>
              <c:pt idx="1">
                <c:v>0.97</c:v>
              </c:pt>
              <c:pt idx="2">
                <c:v>0.95499999999999996</c:v>
              </c:pt>
              <c:pt idx="3">
                <c:v>0.94</c:v>
              </c:pt>
              <c:pt idx="4">
                <c:v>0.92499999999999993</c:v>
              </c:pt>
              <c:pt idx="5">
                <c:v>0.90999999999999992</c:v>
              </c:pt>
              <c:pt idx="6">
                <c:v>0.89499999999999991</c:v>
              </c:pt>
              <c:pt idx="7">
                <c:v>0.87999999999999989</c:v>
              </c:pt>
              <c:pt idx="8">
                <c:v>0.86499999999999988</c:v>
              </c:pt>
              <c:pt idx="9">
                <c:v>0.84999999999999987</c:v>
              </c:pt>
              <c:pt idx="10">
                <c:v>0.83499999999999985</c:v>
              </c:pt>
              <c:pt idx="11">
                <c:v>0.81999999999999984</c:v>
              </c:pt>
              <c:pt idx="12">
                <c:v>0.80499999999999983</c:v>
              </c:pt>
              <c:pt idx="13">
                <c:v>0.78999999999999981</c:v>
              </c:pt>
              <c:pt idx="14">
                <c:v>0.7749999999999998</c:v>
              </c:pt>
              <c:pt idx="15">
                <c:v>0.75999999999999979</c:v>
              </c:pt>
              <c:pt idx="16">
                <c:v>0.74499999999999977</c:v>
              </c:pt>
              <c:pt idx="17">
                <c:v>0.72999999999999976</c:v>
              </c:pt>
              <c:pt idx="18">
                <c:v>0.71499999999999975</c:v>
              </c:pt>
              <c:pt idx="19">
                <c:v>0.69999999999999973</c:v>
              </c:pt>
              <c:pt idx="20">
                <c:v>0.68499999999999972</c:v>
              </c:pt>
              <c:pt idx="21">
                <c:v>0.66999999999999971</c:v>
              </c:pt>
              <c:pt idx="22">
                <c:v>0.65499999999999969</c:v>
              </c:pt>
              <c:pt idx="23">
                <c:v>0.63999999999999968</c:v>
              </c:pt>
              <c:pt idx="24">
                <c:v>0.62499999999999967</c:v>
              </c:pt>
              <c:pt idx="25">
                <c:v>0.60999999999999965</c:v>
              </c:pt>
              <c:pt idx="26">
                <c:v>0.59499999999999964</c:v>
              </c:pt>
              <c:pt idx="27">
                <c:v>0.57999999999999963</c:v>
              </c:pt>
              <c:pt idx="28">
                <c:v>0.56499999999999961</c:v>
              </c:pt>
              <c:pt idx="29">
                <c:v>0.5499999999999996</c:v>
              </c:pt>
              <c:pt idx="30">
                <c:v>0.53499999999999959</c:v>
              </c:pt>
              <c:pt idx="31">
                <c:v>0.51999999999999957</c:v>
              </c:pt>
              <c:pt idx="32">
                <c:v>0.50499999999999956</c:v>
              </c:pt>
              <c:pt idx="33">
                <c:v>0.48999999999999955</c:v>
              </c:pt>
              <c:pt idx="34">
                <c:v>0.47499999999999953</c:v>
              </c:pt>
              <c:pt idx="35">
                <c:v>0.45999999999999952</c:v>
              </c:pt>
              <c:pt idx="36">
                <c:v>0.44499999999999951</c:v>
              </c:pt>
              <c:pt idx="37">
                <c:v>0.42999999999999949</c:v>
              </c:pt>
              <c:pt idx="38">
                <c:v>0.41499999999999948</c:v>
              </c:pt>
              <c:pt idx="39">
                <c:v>0.39999999999999947</c:v>
              </c:pt>
              <c:pt idx="40">
                <c:v>0.38499999999999945</c:v>
              </c:pt>
            </c:numLit>
          </c:cat>
          <c:val>
            <c:numLit>
              <c:formatCode>General</c:formatCode>
              <c:ptCount val="41"/>
              <c:pt idx="0">
                <c:v>0</c:v>
              </c:pt>
              <c:pt idx="1">
                <c:v>1.2873326467559217E-4</c:v>
              </c:pt>
              <c:pt idx="2">
                <c:v>6.436663233779609E-4</c:v>
              </c:pt>
              <c:pt idx="3">
                <c:v>2.96086508753862E-3</c:v>
              </c:pt>
              <c:pt idx="4">
                <c:v>2.0468589083419156E-2</c:v>
              </c:pt>
              <c:pt idx="5">
                <c:v>8.7152420185375903E-2</c:v>
              </c:pt>
              <c:pt idx="6">
                <c:v>0.24497940267765189</c:v>
              </c:pt>
              <c:pt idx="7">
                <c:v>0.47682801235839339</c:v>
              </c:pt>
              <c:pt idx="8">
                <c:v>0.72322348094747679</c:v>
              </c:pt>
              <c:pt idx="9">
                <c:v>0.87718846549948504</c:v>
              </c:pt>
              <c:pt idx="10">
                <c:v>0.94580329557157561</c:v>
              </c:pt>
              <c:pt idx="11">
                <c:v>0.96730175077239955</c:v>
              </c:pt>
              <c:pt idx="12">
                <c:v>0.97566941297631304</c:v>
              </c:pt>
              <c:pt idx="13">
                <c:v>0.98120494335736352</c:v>
              </c:pt>
              <c:pt idx="14">
                <c:v>0.9844232749742533</c:v>
              </c:pt>
              <c:pt idx="15">
                <c:v>0.98815653964984551</c:v>
              </c:pt>
              <c:pt idx="16">
                <c:v>0.99060247167868176</c:v>
              </c:pt>
              <c:pt idx="17">
                <c:v>0.9916323377960865</c:v>
              </c:pt>
              <c:pt idx="18">
                <c:v>0.99266220391349125</c:v>
              </c:pt>
              <c:pt idx="19">
                <c:v>0.99330587023686923</c:v>
              </c:pt>
              <c:pt idx="20">
                <c:v>0.99356333676622044</c:v>
              </c:pt>
              <c:pt idx="21">
                <c:v>0.99407826982492276</c:v>
              </c:pt>
              <c:pt idx="22">
                <c:v>0.99459320288362507</c:v>
              </c:pt>
              <c:pt idx="23">
                <c:v>0.99510813594232739</c:v>
              </c:pt>
              <c:pt idx="24">
                <c:v>0.9965242018537589</c:v>
              </c:pt>
              <c:pt idx="25">
                <c:v>0.99716786817713687</c:v>
              </c:pt>
              <c:pt idx="26">
                <c:v>0.99768280123583919</c:v>
              </c:pt>
              <c:pt idx="27">
                <c:v>0.99781153450051474</c:v>
              </c:pt>
              <c:pt idx="28">
                <c:v>0.99806900102986595</c:v>
              </c:pt>
              <c:pt idx="29">
                <c:v>0.99858393408856827</c:v>
              </c:pt>
              <c:pt idx="30">
                <c:v>0.99871266735324382</c:v>
              </c:pt>
              <c:pt idx="31">
                <c:v>0.99884140061791937</c:v>
              </c:pt>
              <c:pt idx="32">
                <c:v>0.99922760041194614</c:v>
              </c:pt>
              <c:pt idx="33">
                <c:v>0.99948506694129735</c:v>
              </c:pt>
              <c:pt idx="34">
                <c:v>0.99948506694129735</c:v>
              </c:pt>
              <c:pt idx="35">
                <c:v>0.99948506694129735</c:v>
              </c:pt>
              <c:pt idx="36">
                <c:v>0.99974253347064856</c:v>
              </c:pt>
              <c:pt idx="37">
                <c:v>0.99974253347064856</c:v>
              </c:pt>
              <c:pt idx="38">
                <c:v>0.99999999999999978</c:v>
              </c:pt>
              <c:pt idx="39">
                <c:v>0.99999999999999978</c:v>
              </c:pt>
              <c:pt idx="40">
                <c:v>0.99999999999999978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2E0-4866-A64F-CE9BA8FC9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7224000"/>
        <c:axId val="1147225440"/>
      </c:lineChart>
      <c:catAx>
        <c:axId val="11472240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Shape Ratio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5440"/>
        <c:crosses val="autoZero"/>
        <c:auto val="1"/>
        <c:lblAlgn val="ctr"/>
        <c:lblOffset val="100"/>
        <c:noMultiLvlLbl val="0"/>
      </c:catAx>
      <c:valAx>
        <c:axId val="11472254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Cum. % of particles per class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40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74" Type="http://schemas.openxmlformats.org/officeDocument/2006/relationships/chart" Target="../charts/chart74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73" Type="http://schemas.openxmlformats.org/officeDocument/2006/relationships/chart" Target="../charts/chart73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4" Type="http://schemas.openxmlformats.org/officeDocument/2006/relationships/chart" Target="../charts/chart8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0</xdr:row>
      <xdr:rowOff>177800</xdr:rowOff>
    </xdr:from>
    <xdr:to>
      <xdr:col>2</xdr:col>
      <xdr:colOff>2628295</xdr:colOff>
      <xdr:row>5</xdr:row>
      <xdr:rowOff>110913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18EEC757-2055-4EC8-4FF3-458BE3E02A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07" t="17150" r="7738" b="15607"/>
        <a:stretch/>
      </xdr:blipFill>
      <xdr:spPr>
        <a:xfrm>
          <a:off x="1466850" y="177800"/>
          <a:ext cx="2230543" cy="8555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637332</xdr:colOff>
      <xdr:row>514</xdr:row>
      <xdr:rowOff>144442</xdr:rowOff>
    </xdr:from>
    <xdr:to>
      <xdr:col>34</xdr:col>
      <xdr:colOff>461979</xdr:colOff>
      <xdr:row>529</xdr:row>
      <xdr:rowOff>111335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9116186-31D1-4D74-A9DA-3B17EDF42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637332</xdr:colOff>
      <xdr:row>514</xdr:row>
      <xdr:rowOff>144442</xdr:rowOff>
    </xdr:from>
    <xdr:to>
      <xdr:col>34</xdr:col>
      <xdr:colOff>461979</xdr:colOff>
      <xdr:row>529</xdr:row>
      <xdr:rowOff>111335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22EF51-034A-403C-A5B3-37CFC9DA1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637332</xdr:colOff>
      <xdr:row>514</xdr:row>
      <xdr:rowOff>144442</xdr:rowOff>
    </xdr:from>
    <xdr:to>
      <xdr:col>34</xdr:col>
      <xdr:colOff>461979</xdr:colOff>
      <xdr:row>529</xdr:row>
      <xdr:rowOff>111335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D443A80-9FDE-4A80-853D-39667236D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218534</xdr:colOff>
      <xdr:row>48</xdr:row>
      <xdr:rowOff>244597</xdr:rowOff>
    </xdr:from>
    <xdr:to>
      <xdr:col>9</xdr:col>
      <xdr:colOff>138507</xdr:colOff>
      <xdr:row>59</xdr:row>
      <xdr:rowOff>301002</xdr:rowOff>
    </xdr:to>
    <xdr:graphicFrame macro="">
      <xdr:nvGraphicFramePr>
        <xdr:cNvPr id="2" name="Diagramm 68">
          <a:extLst>
            <a:ext uri="{FF2B5EF4-FFF2-40B4-BE49-F238E27FC236}">
              <a16:creationId xmlns:a16="http://schemas.microsoft.com/office/drawing/2014/main" id="{EE436EB3-2879-4406-B5BF-C5EC67B9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290486</xdr:colOff>
      <xdr:row>37</xdr:row>
      <xdr:rowOff>55353</xdr:rowOff>
    </xdr:from>
    <xdr:to>
      <xdr:col>14</xdr:col>
      <xdr:colOff>330004</xdr:colOff>
      <xdr:row>48</xdr:row>
      <xdr:rowOff>113662</xdr:rowOff>
    </xdr:to>
    <xdr:graphicFrame macro="">
      <xdr:nvGraphicFramePr>
        <xdr:cNvPr id="3" name="Diagramm 90">
          <a:extLst>
            <a:ext uri="{FF2B5EF4-FFF2-40B4-BE49-F238E27FC236}">
              <a16:creationId xmlns:a16="http://schemas.microsoft.com/office/drawing/2014/main" id="{EAA0B201-18F7-460E-9929-3110CA5ABE25}"/>
            </a:ext>
            <a:ext uri="{147F2762-F138-4A5C-976F-8EAC2B608ADB}">
              <a16:predDERef xmlns:a16="http://schemas.microsoft.com/office/drawing/2014/main" pred="{8EA35D27-32D6-4145-80F2-7B638005A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559990</xdr:colOff>
      <xdr:row>37</xdr:row>
      <xdr:rowOff>68418</xdr:rowOff>
    </xdr:from>
    <xdr:to>
      <xdr:col>19</xdr:col>
      <xdr:colOff>521000</xdr:colOff>
      <xdr:row>48</xdr:row>
      <xdr:rowOff>134347</xdr:rowOff>
    </xdr:to>
    <xdr:graphicFrame macro="">
      <xdr:nvGraphicFramePr>
        <xdr:cNvPr id="4" name="Diagramm 91">
          <a:extLst>
            <a:ext uri="{FF2B5EF4-FFF2-40B4-BE49-F238E27FC236}">
              <a16:creationId xmlns:a16="http://schemas.microsoft.com/office/drawing/2014/main" id="{C6E6D21F-76D8-42C8-962E-802E3E921FCC}"/>
            </a:ext>
            <a:ext uri="{147F2762-F138-4A5C-976F-8EAC2B608ADB}">
              <a16:predDERef xmlns:a16="http://schemas.microsoft.com/office/drawing/2014/main" pred="{D04A878D-1CEB-4080-BFBF-A6F29D479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103532</xdr:colOff>
      <xdr:row>135</xdr:row>
      <xdr:rowOff>95929</xdr:rowOff>
    </xdr:from>
    <xdr:to>
      <xdr:col>9</xdr:col>
      <xdr:colOff>22053</xdr:colOff>
      <xdr:row>146</xdr:row>
      <xdr:rowOff>212954</xdr:rowOff>
    </xdr:to>
    <xdr:graphicFrame macro="">
      <xdr:nvGraphicFramePr>
        <xdr:cNvPr id="5" name="Diagramm 2">
          <a:extLst>
            <a:ext uri="{FF2B5EF4-FFF2-40B4-BE49-F238E27FC236}">
              <a16:creationId xmlns:a16="http://schemas.microsoft.com/office/drawing/2014/main" id="{16B99837-F7E0-408D-B24A-B7E79016F543}"/>
            </a:ext>
            <a:ext uri="{147F2762-F138-4A5C-976F-8EAC2B608ADB}">
              <a16:predDERef xmlns:a16="http://schemas.microsoft.com/office/drawing/2014/main" pred="{4F5843C6-0FE3-4ED6-9F9E-CA59A6B42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484498</xdr:colOff>
      <xdr:row>135</xdr:row>
      <xdr:rowOff>117929</xdr:rowOff>
    </xdr:from>
    <xdr:to>
      <xdr:col>19</xdr:col>
      <xdr:colOff>440802</xdr:colOff>
      <xdr:row>146</xdr:row>
      <xdr:rowOff>231144</xdr:rowOff>
    </xdr:to>
    <xdr:graphicFrame macro="">
      <xdr:nvGraphicFramePr>
        <xdr:cNvPr id="6" name="Diagramm 4">
          <a:extLst>
            <a:ext uri="{FF2B5EF4-FFF2-40B4-BE49-F238E27FC236}">
              <a16:creationId xmlns:a16="http://schemas.microsoft.com/office/drawing/2014/main" id="{571FF9C3-BAC0-4A24-884B-B52CF18FD785}"/>
            </a:ext>
            <a:ext uri="{147F2762-F138-4A5C-976F-8EAC2B608ADB}">
              <a16:predDERef xmlns:a16="http://schemas.microsoft.com/office/drawing/2014/main" pred="{B4E295F3-4A36-4993-9AC3-D319CD49A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254421</xdr:colOff>
      <xdr:row>37</xdr:row>
      <xdr:rowOff>59326</xdr:rowOff>
    </xdr:from>
    <xdr:to>
      <xdr:col>9</xdr:col>
      <xdr:colOff>140734</xdr:colOff>
      <xdr:row>48</xdr:row>
      <xdr:rowOff>113825</xdr:rowOff>
    </xdr:to>
    <xdr:graphicFrame macro="">
      <xdr:nvGraphicFramePr>
        <xdr:cNvPr id="7" name="Diagramm 71">
          <a:extLst>
            <a:ext uri="{FF2B5EF4-FFF2-40B4-BE49-F238E27FC236}">
              <a16:creationId xmlns:a16="http://schemas.microsoft.com/office/drawing/2014/main" id="{B9CE4EC6-86D6-412F-91A8-257CE88EFE66}"/>
            </a:ext>
            <a:ext uri="{147F2762-F138-4A5C-976F-8EAC2B608ADB}">
              <a16:predDERef xmlns:a16="http://schemas.microsoft.com/office/drawing/2014/main" pred="{309F60E1-148C-428D-9F4E-1F4DA1B36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132712</xdr:colOff>
      <xdr:row>111</xdr:row>
      <xdr:rowOff>213270</xdr:rowOff>
    </xdr:from>
    <xdr:to>
      <xdr:col>9</xdr:col>
      <xdr:colOff>30455</xdr:colOff>
      <xdr:row>122</xdr:row>
      <xdr:rowOff>283010</xdr:rowOff>
    </xdr:to>
    <xdr:graphicFrame macro="">
      <xdr:nvGraphicFramePr>
        <xdr:cNvPr id="8" name="Diagramm 18">
          <a:extLst>
            <a:ext uri="{FF2B5EF4-FFF2-40B4-BE49-F238E27FC236}">
              <a16:creationId xmlns:a16="http://schemas.microsoft.com/office/drawing/2014/main" id="{0B3BD074-5D6E-495C-AEF9-41255F4F1CEF}"/>
            </a:ext>
            <a:ext uri="{147F2762-F138-4A5C-976F-8EAC2B608ADB}">
              <a16:predDERef xmlns:a16="http://schemas.microsoft.com/office/drawing/2014/main" pred="{D4DC05F9-38B0-4A1E-8F40-BB32BEC24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289981</xdr:colOff>
      <xdr:row>197</xdr:row>
      <xdr:rowOff>96085</xdr:rowOff>
    </xdr:from>
    <xdr:to>
      <xdr:col>14</xdr:col>
      <xdr:colOff>316929</xdr:colOff>
      <xdr:row>212</xdr:row>
      <xdr:rowOff>171640</xdr:rowOff>
    </xdr:to>
    <xdr:graphicFrame macro="">
      <xdr:nvGraphicFramePr>
        <xdr:cNvPr id="9" name="Diagramm 65">
          <a:extLst>
            <a:ext uri="{FF2B5EF4-FFF2-40B4-BE49-F238E27FC236}">
              <a16:creationId xmlns:a16="http://schemas.microsoft.com/office/drawing/2014/main" id="{007458BD-B488-4716-8190-F037F3589E17}"/>
            </a:ext>
            <a:ext uri="{147F2762-F138-4A5C-976F-8EAC2B608ADB}">
              <a16:predDERef xmlns:a16="http://schemas.microsoft.com/office/drawing/2014/main" pred="{81979F23-886B-4FD6-8A23-31C0ECC36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281079</xdr:colOff>
      <xdr:row>213</xdr:row>
      <xdr:rowOff>102382</xdr:rowOff>
    </xdr:from>
    <xdr:to>
      <xdr:col>14</xdr:col>
      <xdr:colOff>323267</xdr:colOff>
      <xdr:row>228</xdr:row>
      <xdr:rowOff>124792</xdr:rowOff>
    </xdr:to>
    <xdr:graphicFrame macro="">
      <xdr:nvGraphicFramePr>
        <xdr:cNvPr id="10" name="Diagramm 15">
          <a:extLst>
            <a:ext uri="{FF2B5EF4-FFF2-40B4-BE49-F238E27FC236}">
              <a16:creationId xmlns:a16="http://schemas.microsoft.com/office/drawing/2014/main" id="{32F347D8-A3E3-4973-8B31-F75FF5EBFC8A}"/>
            </a:ext>
            <a:ext uri="{147F2762-F138-4A5C-976F-8EAC2B608ADB}">
              <a16:predDERef xmlns:a16="http://schemas.microsoft.com/office/drawing/2014/main" pred="{00FDAC1A-7712-46D5-9A06-826639611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560341</xdr:colOff>
      <xdr:row>208</xdr:row>
      <xdr:rowOff>194309</xdr:rowOff>
    </xdr:from>
    <xdr:to>
      <xdr:col>9</xdr:col>
      <xdr:colOff>117929</xdr:colOff>
      <xdr:row>212</xdr:row>
      <xdr:rowOff>109409</xdr:rowOff>
    </xdr:to>
    <xdr:graphicFrame macro="">
      <xdr:nvGraphicFramePr>
        <xdr:cNvPr id="11" name="Diagramm 11">
          <a:extLst>
            <a:ext uri="{FF2B5EF4-FFF2-40B4-BE49-F238E27FC236}">
              <a16:creationId xmlns:a16="http://schemas.microsoft.com/office/drawing/2014/main" id="{9E0B18EF-DB54-49E5-A22E-88D27AC5F935}"/>
            </a:ext>
            <a:ext uri="{147F2762-F138-4A5C-976F-8EAC2B608ADB}">
              <a16:predDERef xmlns:a16="http://schemas.microsoft.com/office/drawing/2014/main" pred="{77E724A0-3910-4695-9DCB-427E4118D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141716</xdr:colOff>
      <xdr:row>213</xdr:row>
      <xdr:rowOff>75245</xdr:rowOff>
    </xdr:from>
    <xdr:to>
      <xdr:col>9</xdr:col>
      <xdr:colOff>50712</xdr:colOff>
      <xdr:row>228</xdr:row>
      <xdr:rowOff>93845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965B4A1D-AEB0-4047-A24F-4E29AA6DAC04}"/>
            </a:ext>
            <a:ext uri="{147F2762-F138-4A5C-976F-8EAC2B608ADB}">
              <a16:predDERef xmlns:a16="http://schemas.microsoft.com/office/drawing/2014/main" pred="{61F3ADB8-D56E-4A09-A9B9-F011DBA45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136071</xdr:colOff>
      <xdr:row>123</xdr:row>
      <xdr:rowOff>170181</xdr:rowOff>
    </xdr:from>
    <xdr:to>
      <xdr:col>9</xdr:col>
      <xdr:colOff>33814</xdr:colOff>
      <xdr:row>134</xdr:row>
      <xdr:rowOff>213251</xdr:rowOff>
    </xdr:to>
    <xdr:graphicFrame macro="">
      <xdr:nvGraphicFramePr>
        <xdr:cNvPr id="13" name="Diagramm 59">
          <a:extLst>
            <a:ext uri="{FF2B5EF4-FFF2-40B4-BE49-F238E27FC236}">
              <a16:creationId xmlns:a16="http://schemas.microsoft.com/office/drawing/2014/main" id="{38AF6750-AD25-4A0D-9ECB-CAC4959DC483}"/>
            </a:ext>
            <a:ext uri="{147F2762-F138-4A5C-976F-8EAC2B608ADB}">
              <a16:predDERef xmlns:a16="http://schemas.microsoft.com/office/drawing/2014/main" pred="{D5121B2E-4E4C-4F7D-A2C5-B79864451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173739</xdr:colOff>
      <xdr:row>99</xdr:row>
      <xdr:rowOff>249825</xdr:rowOff>
    </xdr:from>
    <xdr:to>
      <xdr:col>9</xdr:col>
      <xdr:colOff>84640</xdr:colOff>
      <xdr:row>111</xdr:row>
      <xdr:rowOff>56970</xdr:rowOff>
    </xdr:to>
    <xdr:graphicFrame macro="">
      <xdr:nvGraphicFramePr>
        <xdr:cNvPr id="14" name="Diagramm 208">
          <a:extLst>
            <a:ext uri="{FF2B5EF4-FFF2-40B4-BE49-F238E27FC236}">
              <a16:creationId xmlns:a16="http://schemas.microsoft.com/office/drawing/2014/main" id="{59595A8D-1207-420A-BE12-F2ED0CD16802}"/>
            </a:ext>
            <a:ext uri="{147F2762-F138-4A5C-976F-8EAC2B608ADB}">
              <a16:predDERef xmlns:a16="http://schemas.microsoft.com/office/drawing/2014/main" pred="{D99CE9B7-DE93-4BE5-997F-EC0BBFF5B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142353</xdr:colOff>
      <xdr:row>197</xdr:row>
      <xdr:rowOff>97266</xdr:rowOff>
    </xdr:from>
    <xdr:to>
      <xdr:col>9</xdr:col>
      <xdr:colOff>62779</xdr:colOff>
      <xdr:row>212</xdr:row>
      <xdr:rowOff>131106</xdr:rowOff>
    </xdr:to>
    <xdr:graphicFrame macro="">
      <xdr:nvGraphicFramePr>
        <xdr:cNvPr id="15" name="Diagramm 209">
          <a:extLst>
            <a:ext uri="{FF2B5EF4-FFF2-40B4-BE49-F238E27FC236}">
              <a16:creationId xmlns:a16="http://schemas.microsoft.com/office/drawing/2014/main" id="{5F33543C-01E9-41BD-A335-A2C3670466F5}"/>
            </a:ext>
            <a:ext uri="{147F2762-F138-4A5C-976F-8EAC2B608ADB}">
              <a16:predDERef xmlns:a16="http://schemas.microsoft.com/office/drawing/2014/main" pred="{31557BD5-B790-444A-BC9F-BABAADBCE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228014</xdr:colOff>
      <xdr:row>135</xdr:row>
      <xdr:rowOff>111862</xdr:rowOff>
    </xdr:from>
    <xdr:to>
      <xdr:col>14</xdr:col>
      <xdr:colOff>258772</xdr:colOff>
      <xdr:row>146</xdr:row>
      <xdr:rowOff>215552</xdr:rowOff>
    </xdr:to>
    <xdr:graphicFrame macro="">
      <xdr:nvGraphicFramePr>
        <xdr:cNvPr id="16" name="Diagramm 3">
          <a:extLst>
            <a:ext uri="{FF2B5EF4-FFF2-40B4-BE49-F238E27FC236}">
              <a16:creationId xmlns:a16="http://schemas.microsoft.com/office/drawing/2014/main" id="{F11028BA-B692-4CEA-B1FE-4F10D7B3C6F8}"/>
            </a:ext>
            <a:ext uri="{147F2762-F138-4A5C-976F-8EAC2B608ADB}">
              <a16:predDERef xmlns:a16="http://schemas.microsoft.com/office/drawing/2014/main" pred="{2975BEEE-3753-4A6E-8145-7DBD61B0B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197856</xdr:colOff>
      <xdr:row>111</xdr:row>
      <xdr:rowOff>227421</xdr:rowOff>
    </xdr:from>
    <xdr:to>
      <xdr:col>14</xdr:col>
      <xdr:colOff>225944</xdr:colOff>
      <xdr:row>122</xdr:row>
      <xdr:rowOff>287636</xdr:rowOff>
    </xdr:to>
    <xdr:graphicFrame macro="">
      <xdr:nvGraphicFramePr>
        <xdr:cNvPr id="17" name="Diagramm 30">
          <a:extLst>
            <a:ext uri="{FF2B5EF4-FFF2-40B4-BE49-F238E27FC236}">
              <a16:creationId xmlns:a16="http://schemas.microsoft.com/office/drawing/2014/main" id="{037D83E0-3D0E-4206-A0D2-09B5F2C60EA9}"/>
            </a:ext>
            <a:ext uri="{147F2762-F138-4A5C-976F-8EAC2B608ADB}">
              <a16:predDERef xmlns:a16="http://schemas.microsoft.com/office/drawing/2014/main" pred="{81013329-5278-4E51-A932-3D2261608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437463</xdr:colOff>
      <xdr:row>111</xdr:row>
      <xdr:rowOff>227446</xdr:rowOff>
    </xdr:from>
    <xdr:to>
      <xdr:col>19</xdr:col>
      <xdr:colOff>398473</xdr:colOff>
      <xdr:row>122</xdr:row>
      <xdr:rowOff>285094</xdr:rowOff>
    </xdr:to>
    <xdr:graphicFrame macro="">
      <xdr:nvGraphicFramePr>
        <xdr:cNvPr id="18" name="Diagramm 44">
          <a:extLst>
            <a:ext uri="{FF2B5EF4-FFF2-40B4-BE49-F238E27FC236}">
              <a16:creationId xmlns:a16="http://schemas.microsoft.com/office/drawing/2014/main" id="{F443F382-BD84-4B9F-9F64-34D0C9039756}"/>
            </a:ext>
            <a:ext uri="{147F2762-F138-4A5C-976F-8EAC2B608ADB}">
              <a16:predDERef xmlns:a16="http://schemas.microsoft.com/office/drawing/2014/main" pred="{55271F98-F395-4FE8-B111-07B17FC0E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214035</xdr:colOff>
      <xdr:row>123</xdr:row>
      <xdr:rowOff>182240</xdr:rowOff>
    </xdr:from>
    <xdr:to>
      <xdr:col>14</xdr:col>
      <xdr:colOff>253553</xdr:colOff>
      <xdr:row>134</xdr:row>
      <xdr:rowOff>240550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32A5C44F-AF7E-4664-B891-7BC9777BCFEF}"/>
            </a:ext>
            <a:ext uri="{147F2762-F138-4A5C-976F-8EAC2B608ADB}">
              <a16:predDERef xmlns:a16="http://schemas.microsoft.com/office/drawing/2014/main" pred="{B645433C-27E9-4591-B164-1E58F82D8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439870</xdr:colOff>
      <xdr:row>123</xdr:row>
      <xdr:rowOff>187956</xdr:rowOff>
    </xdr:from>
    <xdr:to>
      <xdr:col>19</xdr:col>
      <xdr:colOff>370400</xdr:colOff>
      <xdr:row>134</xdr:row>
      <xdr:rowOff>250076</xdr:rowOff>
    </xdr:to>
    <xdr:graphicFrame macro="">
      <xdr:nvGraphicFramePr>
        <xdr:cNvPr id="20" name="Diagramm 19">
          <a:extLst>
            <a:ext uri="{FF2B5EF4-FFF2-40B4-BE49-F238E27FC236}">
              <a16:creationId xmlns:a16="http://schemas.microsoft.com/office/drawing/2014/main" id="{45B47C3C-62E3-46A6-A307-50AC0EF83E1A}"/>
            </a:ext>
            <a:ext uri="{147F2762-F138-4A5C-976F-8EAC2B608ADB}">
              <a16:predDERef xmlns:a16="http://schemas.microsoft.com/office/drawing/2014/main" pred="{DBE1EF41-2945-44B5-B879-25E1D9179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218534</xdr:colOff>
      <xdr:row>48</xdr:row>
      <xdr:rowOff>244597</xdr:rowOff>
    </xdr:from>
    <xdr:to>
      <xdr:col>9</xdr:col>
      <xdr:colOff>138507</xdr:colOff>
      <xdr:row>59</xdr:row>
      <xdr:rowOff>301002</xdr:rowOff>
    </xdr:to>
    <xdr:graphicFrame macro="">
      <xdr:nvGraphicFramePr>
        <xdr:cNvPr id="21" name="Diagramm 68">
          <a:extLst>
            <a:ext uri="{FF2B5EF4-FFF2-40B4-BE49-F238E27FC236}">
              <a16:creationId xmlns:a16="http://schemas.microsoft.com/office/drawing/2014/main" id="{BB6E37C3-CBD6-49BE-99B5-549C6D346AD8}"/>
            </a:ext>
            <a:ext uri="{147F2762-F138-4A5C-976F-8EAC2B608ADB}">
              <a16:predDERef xmlns:a16="http://schemas.microsoft.com/office/drawing/2014/main" pred="{544036D9-9DC7-4BDC-BC14-F558BB257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290486</xdr:colOff>
      <xdr:row>37</xdr:row>
      <xdr:rowOff>55353</xdr:rowOff>
    </xdr:from>
    <xdr:to>
      <xdr:col>14</xdr:col>
      <xdr:colOff>330004</xdr:colOff>
      <xdr:row>48</xdr:row>
      <xdr:rowOff>113662</xdr:rowOff>
    </xdr:to>
    <xdr:graphicFrame macro="">
      <xdr:nvGraphicFramePr>
        <xdr:cNvPr id="22" name="Diagramm 90">
          <a:extLst>
            <a:ext uri="{FF2B5EF4-FFF2-40B4-BE49-F238E27FC236}">
              <a16:creationId xmlns:a16="http://schemas.microsoft.com/office/drawing/2014/main" id="{F3E64AC8-3404-494F-B3C2-73945D39F0FF}"/>
            </a:ext>
            <a:ext uri="{147F2762-F138-4A5C-976F-8EAC2B608ADB}">
              <a16:predDERef xmlns:a16="http://schemas.microsoft.com/office/drawing/2014/main" pred="{4FD37D0A-5B01-438F-A408-B17FF60CD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14</xdr:col>
      <xdr:colOff>559990</xdr:colOff>
      <xdr:row>37</xdr:row>
      <xdr:rowOff>68418</xdr:rowOff>
    </xdr:from>
    <xdr:to>
      <xdr:col>19</xdr:col>
      <xdr:colOff>521000</xdr:colOff>
      <xdr:row>48</xdr:row>
      <xdr:rowOff>134347</xdr:rowOff>
    </xdr:to>
    <xdr:graphicFrame macro="">
      <xdr:nvGraphicFramePr>
        <xdr:cNvPr id="23" name="Diagramm 91">
          <a:extLst>
            <a:ext uri="{FF2B5EF4-FFF2-40B4-BE49-F238E27FC236}">
              <a16:creationId xmlns:a16="http://schemas.microsoft.com/office/drawing/2014/main" id="{3AC487BB-B801-4914-B0B7-123A9382C97E}"/>
            </a:ext>
            <a:ext uri="{147F2762-F138-4A5C-976F-8EAC2B608ADB}">
              <a16:predDERef xmlns:a16="http://schemas.microsoft.com/office/drawing/2014/main" pred="{162D3F69-3C65-42BC-B2DD-771E01B8F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103532</xdr:colOff>
      <xdr:row>135</xdr:row>
      <xdr:rowOff>95929</xdr:rowOff>
    </xdr:from>
    <xdr:to>
      <xdr:col>9</xdr:col>
      <xdr:colOff>22053</xdr:colOff>
      <xdr:row>146</xdr:row>
      <xdr:rowOff>212954</xdr:rowOff>
    </xdr:to>
    <xdr:graphicFrame macro="">
      <xdr:nvGraphicFramePr>
        <xdr:cNvPr id="24" name="Diagramm 2">
          <a:extLst>
            <a:ext uri="{FF2B5EF4-FFF2-40B4-BE49-F238E27FC236}">
              <a16:creationId xmlns:a16="http://schemas.microsoft.com/office/drawing/2014/main" id="{36E84DA0-146E-486E-88CC-B19676EE33F6}"/>
            </a:ext>
            <a:ext uri="{147F2762-F138-4A5C-976F-8EAC2B608ADB}">
              <a16:predDERef xmlns:a16="http://schemas.microsoft.com/office/drawing/2014/main" pred="{69AF3C56-6C64-4248-B15B-11C4C5E1D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484498</xdr:colOff>
      <xdr:row>135</xdr:row>
      <xdr:rowOff>117929</xdr:rowOff>
    </xdr:from>
    <xdr:to>
      <xdr:col>19</xdr:col>
      <xdr:colOff>440802</xdr:colOff>
      <xdr:row>146</xdr:row>
      <xdr:rowOff>231144</xdr:rowOff>
    </xdr:to>
    <xdr:graphicFrame macro="">
      <xdr:nvGraphicFramePr>
        <xdr:cNvPr id="25" name="Diagramm 4">
          <a:extLst>
            <a:ext uri="{FF2B5EF4-FFF2-40B4-BE49-F238E27FC236}">
              <a16:creationId xmlns:a16="http://schemas.microsoft.com/office/drawing/2014/main" id="{640A5D1F-9EA9-432B-A558-4EA6D1F07AC5}"/>
            </a:ext>
            <a:ext uri="{147F2762-F138-4A5C-976F-8EAC2B608ADB}">
              <a16:predDERef xmlns:a16="http://schemas.microsoft.com/office/drawing/2014/main" pred="{95019ADF-259E-464C-922D-1CD1E614B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254421</xdr:colOff>
      <xdr:row>37</xdr:row>
      <xdr:rowOff>59326</xdr:rowOff>
    </xdr:from>
    <xdr:to>
      <xdr:col>9</xdr:col>
      <xdr:colOff>140734</xdr:colOff>
      <xdr:row>48</xdr:row>
      <xdr:rowOff>113825</xdr:rowOff>
    </xdr:to>
    <xdr:graphicFrame macro="">
      <xdr:nvGraphicFramePr>
        <xdr:cNvPr id="26" name="Diagramm 71">
          <a:extLst>
            <a:ext uri="{FF2B5EF4-FFF2-40B4-BE49-F238E27FC236}">
              <a16:creationId xmlns:a16="http://schemas.microsoft.com/office/drawing/2014/main" id="{BDBE6248-D805-4015-878A-8C4B533517DB}"/>
            </a:ext>
            <a:ext uri="{147F2762-F138-4A5C-976F-8EAC2B608ADB}">
              <a16:predDERef xmlns:a16="http://schemas.microsoft.com/office/drawing/2014/main" pred="{A82AF070-7594-4214-867E-ABF8FD1B4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132712</xdr:colOff>
      <xdr:row>111</xdr:row>
      <xdr:rowOff>213270</xdr:rowOff>
    </xdr:from>
    <xdr:to>
      <xdr:col>9</xdr:col>
      <xdr:colOff>30455</xdr:colOff>
      <xdr:row>122</xdr:row>
      <xdr:rowOff>283010</xdr:rowOff>
    </xdr:to>
    <xdr:graphicFrame macro="">
      <xdr:nvGraphicFramePr>
        <xdr:cNvPr id="27" name="Diagramm 18">
          <a:extLst>
            <a:ext uri="{FF2B5EF4-FFF2-40B4-BE49-F238E27FC236}">
              <a16:creationId xmlns:a16="http://schemas.microsoft.com/office/drawing/2014/main" id="{4AFE5E3D-DFBC-4B34-B1DD-E28C74B9B2E3}"/>
            </a:ext>
            <a:ext uri="{147F2762-F138-4A5C-976F-8EAC2B608ADB}">
              <a16:predDERef xmlns:a16="http://schemas.microsoft.com/office/drawing/2014/main" pred="{3D845F40-CA5E-43BB-B4E1-47C25C361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289981</xdr:colOff>
      <xdr:row>197</xdr:row>
      <xdr:rowOff>96085</xdr:rowOff>
    </xdr:from>
    <xdr:to>
      <xdr:col>14</xdr:col>
      <xdr:colOff>316929</xdr:colOff>
      <xdr:row>212</xdr:row>
      <xdr:rowOff>171640</xdr:rowOff>
    </xdr:to>
    <xdr:graphicFrame macro="">
      <xdr:nvGraphicFramePr>
        <xdr:cNvPr id="28" name="Diagramm 65">
          <a:extLst>
            <a:ext uri="{FF2B5EF4-FFF2-40B4-BE49-F238E27FC236}">
              <a16:creationId xmlns:a16="http://schemas.microsoft.com/office/drawing/2014/main" id="{410D422A-5027-46ED-B866-990DF7E90AB1}"/>
            </a:ext>
            <a:ext uri="{147F2762-F138-4A5C-976F-8EAC2B608ADB}">
              <a16:predDERef xmlns:a16="http://schemas.microsoft.com/office/drawing/2014/main" pred="{4CB2D60B-3B3D-4469-9227-9B06221A0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281079</xdr:colOff>
      <xdr:row>213</xdr:row>
      <xdr:rowOff>102382</xdr:rowOff>
    </xdr:from>
    <xdr:to>
      <xdr:col>14</xdr:col>
      <xdr:colOff>323267</xdr:colOff>
      <xdr:row>228</xdr:row>
      <xdr:rowOff>124792</xdr:rowOff>
    </xdr:to>
    <xdr:graphicFrame macro="">
      <xdr:nvGraphicFramePr>
        <xdr:cNvPr id="29" name="Diagramm 15">
          <a:extLst>
            <a:ext uri="{FF2B5EF4-FFF2-40B4-BE49-F238E27FC236}">
              <a16:creationId xmlns:a16="http://schemas.microsoft.com/office/drawing/2014/main" id="{8EC34A78-CE9B-4A9E-B98B-B8CF682D3BEE}"/>
            </a:ext>
            <a:ext uri="{147F2762-F138-4A5C-976F-8EAC2B608ADB}">
              <a16:predDERef xmlns:a16="http://schemas.microsoft.com/office/drawing/2014/main" pred="{DF15A9D1-242E-4EB0-A35E-A8F74A84F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560341</xdr:colOff>
      <xdr:row>208</xdr:row>
      <xdr:rowOff>194309</xdr:rowOff>
    </xdr:from>
    <xdr:to>
      <xdr:col>9</xdr:col>
      <xdr:colOff>117929</xdr:colOff>
      <xdr:row>212</xdr:row>
      <xdr:rowOff>109409</xdr:rowOff>
    </xdr:to>
    <xdr:graphicFrame macro="">
      <xdr:nvGraphicFramePr>
        <xdr:cNvPr id="30" name="Diagramm 11">
          <a:extLst>
            <a:ext uri="{FF2B5EF4-FFF2-40B4-BE49-F238E27FC236}">
              <a16:creationId xmlns:a16="http://schemas.microsoft.com/office/drawing/2014/main" id="{F51A2D0D-166A-41FA-AC73-196DAB99C98E}"/>
            </a:ext>
            <a:ext uri="{147F2762-F138-4A5C-976F-8EAC2B608ADB}">
              <a16:predDERef xmlns:a16="http://schemas.microsoft.com/office/drawing/2014/main" pred="{89CA1DB0-C2DC-4902-98CE-3FCAAD2D0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141716</xdr:colOff>
      <xdr:row>213</xdr:row>
      <xdr:rowOff>75245</xdr:rowOff>
    </xdr:from>
    <xdr:to>
      <xdr:col>9</xdr:col>
      <xdr:colOff>50712</xdr:colOff>
      <xdr:row>228</xdr:row>
      <xdr:rowOff>93845</xdr:rowOff>
    </xdr:to>
    <xdr:graphicFrame macro="">
      <xdr:nvGraphicFramePr>
        <xdr:cNvPr id="31" name="Diagramm 11">
          <a:extLst>
            <a:ext uri="{FF2B5EF4-FFF2-40B4-BE49-F238E27FC236}">
              <a16:creationId xmlns:a16="http://schemas.microsoft.com/office/drawing/2014/main" id="{ABE35733-2AEF-4774-93C0-009CE296ED1D}"/>
            </a:ext>
            <a:ext uri="{147F2762-F138-4A5C-976F-8EAC2B608ADB}">
              <a16:predDERef xmlns:a16="http://schemas.microsoft.com/office/drawing/2014/main" pred="{324AD702-DBB1-41A1-8DC4-E1BD78DDF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136071</xdr:colOff>
      <xdr:row>123</xdr:row>
      <xdr:rowOff>170181</xdr:rowOff>
    </xdr:from>
    <xdr:to>
      <xdr:col>9</xdr:col>
      <xdr:colOff>33814</xdr:colOff>
      <xdr:row>134</xdr:row>
      <xdr:rowOff>213251</xdr:rowOff>
    </xdr:to>
    <xdr:graphicFrame macro="">
      <xdr:nvGraphicFramePr>
        <xdr:cNvPr id="32" name="Diagramm 59">
          <a:extLst>
            <a:ext uri="{FF2B5EF4-FFF2-40B4-BE49-F238E27FC236}">
              <a16:creationId xmlns:a16="http://schemas.microsoft.com/office/drawing/2014/main" id="{4B896D8E-8868-4D58-BAAD-6CDBBC543EB0}"/>
            </a:ext>
            <a:ext uri="{147F2762-F138-4A5C-976F-8EAC2B608ADB}">
              <a16:predDERef xmlns:a16="http://schemas.microsoft.com/office/drawing/2014/main" pred="{3BCBAB1D-4C9D-426D-B3C2-C52D9AC77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173739</xdr:colOff>
      <xdr:row>99</xdr:row>
      <xdr:rowOff>249825</xdr:rowOff>
    </xdr:from>
    <xdr:to>
      <xdr:col>9</xdr:col>
      <xdr:colOff>84640</xdr:colOff>
      <xdr:row>111</xdr:row>
      <xdr:rowOff>56970</xdr:rowOff>
    </xdr:to>
    <xdr:graphicFrame macro="">
      <xdr:nvGraphicFramePr>
        <xdr:cNvPr id="33" name="Diagramm 208">
          <a:extLst>
            <a:ext uri="{FF2B5EF4-FFF2-40B4-BE49-F238E27FC236}">
              <a16:creationId xmlns:a16="http://schemas.microsoft.com/office/drawing/2014/main" id="{26E1ADAF-BADD-4C58-BDEA-16281808CD43}"/>
            </a:ext>
            <a:ext uri="{147F2762-F138-4A5C-976F-8EAC2B608ADB}">
              <a16:predDERef xmlns:a16="http://schemas.microsoft.com/office/drawing/2014/main" pred="{E1A7D072-E025-42EE-81E9-0843009E9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142353</xdr:colOff>
      <xdr:row>197</xdr:row>
      <xdr:rowOff>97266</xdr:rowOff>
    </xdr:from>
    <xdr:to>
      <xdr:col>9</xdr:col>
      <xdr:colOff>62779</xdr:colOff>
      <xdr:row>212</xdr:row>
      <xdr:rowOff>131106</xdr:rowOff>
    </xdr:to>
    <xdr:graphicFrame macro="">
      <xdr:nvGraphicFramePr>
        <xdr:cNvPr id="34" name="Diagramm 209">
          <a:extLst>
            <a:ext uri="{FF2B5EF4-FFF2-40B4-BE49-F238E27FC236}">
              <a16:creationId xmlns:a16="http://schemas.microsoft.com/office/drawing/2014/main" id="{17906A4F-3894-4F05-ACC7-5188A6866700}"/>
            </a:ext>
            <a:ext uri="{147F2762-F138-4A5C-976F-8EAC2B608ADB}">
              <a16:predDERef xmlns:a16="http://schemas.microsoft.com/office/drawing/2014/main" pred="{E9FA9C2F-A49B-4121-98C7-3170E7190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228014</xdr:colOff>
      <xdr:row>135</xdr:row>
      <xdr:rowOff>111862</xdr:rowOff>
    </xdr:from>
    <xdr:to>
      <xdr:col>14</xdr:col>
      <xdr:colOff>258772</xdr:colOff>
      <xdr:row>146</xdr:row>
      <xdr:rowOff>215552</xdr:rowOff>
    </xdr:to>
    <xdr:graphicFrame macro="">
      <xdr:nvGraphicFramePr>
        <xdr:cNvPr id="35" name="Diagramm 3">
          <a:extLst>
            <a:ext uri="{FF2B5EF4-FFF2-40B4-BE49-F238E27FC236}">
              <a16:creationId xmlns:a16="http://schemas.microsoft.com/office/drawing/2014/main" id="{5FA8154A-BC75-4537-8E8E-37FD2FEF88A4}"/>
            </a:ext>
            <a:ext uri="{147F2762-F138-4A5C-976F-8EAC2B608ADB}">
              <a16:predDERef xmlns:a16="http://schemas.microsoft.com/office/drawing/2014/main" pred="{FA187FE2-EB81-40EB-A39E-41C3238CF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197856</xdr:colOff>
      <xdr:row>111</xdr:row>
      <xdr:rowOff>227421</xdr:rowOff>
    </xdr:from>
    <xdr:to>
      <xdr:col>14</xdr:col>
      <xdr:colOff>225944</xdr:colOff>
      <xdr:row>122</xdr:row>
      <xdr:rowOff>287636</xdr:rowOff>
    </xdr:to>
    <xdr:graphicFrame macro="">
      <xdr:nvGraphicFramePr>
        <xdr:cNvPr id="36" name="Diagramm 30">
          <a:extLst>
            <a:ext uri="{FF2B5EF4-FFF2-40B4-BE49-F238E27FC236}">
              <a16:creationId xmlns:a16="http://schemas.microsoft.com/office/drawing/2014/main" id="{6F1924BD-7F70-420E-9E11-1A14336A856F}"/>
            </a:ext>
            <a:ext uri="{147F2762-F138-4A5C-976F-8EAC2B608ADB}">
              <a16:predDERef xmlns:a16="http://schemas.microsoft.com/office/drawing/2014/main" pred="{605CC4F8-D474-4379-86E1-B0F5539B2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14</xdr:col>
      <xdr:colOff>437463</xdr:colOff>
      <xdr:row>111</xdr:row>
      <xdr:rowOff>227446</xdr:rowOff>
    </xdr:from>
    <xdr:to>
      <xdr:col>19</xdr:col>
      <xdr:colOff>398473</xdr:colOff>
      <xdr:row>122</xdr:row>
      <xdr:rowOff>285094</xdr:rowOff>
    </xdr:to>
    <xdr:graphicFrame macro="">
      <xdr:nvGraphicFramePr>
        <xdr:cNvPr id="37" name="Diagramm 44">
          <a:extLst>
            <a:ext uri="{FF2B5EF4-FFF2-40B4-BE49-F238E27FC236}">
              <a16:creationId xmlns:a16="http://schemas.microsoft.com/office/drawing/2014/main" id="{8A504644-A843-462A-867E-05CF7E65284E}"/>
            </a:ext>
            <a:ext uri="{147F2762-F138-4A5C-976F-8EAC2B608ADB}">
              <a16:predDERef xmlns:a16="http://schemas.microsoft.com/office/drawing/2014/main" pred="{10DE2AD2-8578-4A8A-8522-18F76B6FF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214035</xdr:colOff>
      <xdr:row>123</xdr:row>
      <xdr:rowOff>182240</xdr:rowOff>
    </xdr:from>
    <xdr:to>
      <xdr:col>14</xdr:col>
      <xdr:colOff>253553</xdr:colOff>
      <xdr:row>134</xdr:row>
      <xdr:rowOff>240550</xdr:rowOff>
    </xdr:to>
    <xdr:graphicFrame macro="">
      <xdr:nvGraphicFramePr>
        <xdr:cNvPr id="38" name="Diagramm 18">
          <a:extLst>
            <a:ext uri="{FF2B5EF4-FFF2-40B4-BE49-F238E27FC236}">
              <a16:creationId xmlns:a16="http://schemas.microsoft.com/office/drawing/2014/main" id="{CCF94CC5-847C-49DF-B36F-BE62B0B4FD33}"/>
            </a:ext>
            <a:ext uri="{147F2762-F138-4A5C-976F-8EAC2B608ADB}">
              <a16:predDERef xmlns:a16="http://schemas.microsoft.com/office/drawing/2014/main" pred="{C3018B5D-BD3E-4742-872B-6D8DE7C30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14</xdr:col>
      <xdr:colOff>439870</xdr:colOff>
      <xdr:row>123</xdr:row>
      <xdr:rowOff>187956</xdr:rowOff>
    </xdr:from>
    <xdr:to>
      <xdr:col>19</xdr:col>
      <xdr:colOff>370400</xdr:colOff>
      <xdr:row>134</xdr:row>
      <xdr:rowOff>250076</xdr:rowOff>
    </xdr:to>
    <xdr:graphicFrame macro="">
      <xdr:nvGraphicFramePr>
        <xdr:cNvPr id="39" name="Diagramm 19">
          <a:extLst>
            <a:ext uri="{FF2B5EF4-FFF2-40B4-BE49-F238E27FC236}">
              <a16:creationId xmlns:a16="http://schemas.microsoft.com/office/drawing/2014/main" id="{74D52FB3-7EA3-46BD-87E2-7384D38E9700}"/>
            </a:ext>
            <a:ext uri="{147F2762-F138-4A5C-976F-8EAC2B608ADB}">
              <a16:predDERef xmlns:a16="http://schemas.microsoft.com/office/drawing/2014/main" pred="{F2686A63-1918-4613-8355-BC857EE9A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218534</xdr:colOff>
      <xdr:row>48</xdr:row>
      <xdr:rowOff>244597</xdr:rowOff>
    </xdr:from>
    <xdr:to>
      <xdr:col>9</xdr:col>
      <xdr:colOff>138507</xdr:colOff>
      <xdr:row>59</xdr:row>
      <xdr:rowOff>301002</xdr:rowOff>
    </xdr:to>
    <xdr:graphicFrame macro="">
      <xdr:nvGraphicFramePr>
        <xdr:cNvPr id="40" name="Diagramm 68">
          <a:extLst>
            <a:ext uri="{FF2B5EF4-FFF2-40B4-BE49-F238E27FC236}">
              <a16:creationId xmlns:a16="http://schemas.microsoft.com/office/drawing/2014/main" id="{D52A495C-5D97-4226-8C35-B2D63AF9DB29}"/>
            </a:ext>
            <a:ext uri="{147F2762-F138-4A5C-976F-8EAC2B608ADB}">
              <a16:predDERef xmlns:a16="http://schemas.microsoft.com/office/drawing/2014/main" pred="{E6D64F2B-8E4A-4209-B882-68EF2A5D9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290486</xdr:colOff>
      <xdr:row>37</xdr:row>
      <xdr:rowOff>55353</xdr:rowOff>
    </xdr:from>
    <xdr:to>
      <xdr:col>14</xdr:col>
      <xdr:colOff>330004</xdr:colOff>
      <xdr:row>48</xdr:row>
      <xdr:rowOff>113662</xdr:rowOff>
    </xdr:to>
    <xdr:graphicFrame macro="">
      <xdr:nvGraphicFramePr>
        <xdr:cNvPr id="41" name="Diagramm 90">
          <a:extLst>
            <a:ext uri="{FF2B5EF4-FFF2-40B4-BE49-F238E27FC236}">
              <a16:creationId xmlns:a16="http://schemas.microsoft.com/office/drawing/2014/main" id="{2E6E2B71-FA05-4D83-9314-93BB13B56FF2}"/>
            </a:ext>
            <a:ext uri="{147F2762-F138-4A5C-976F-8EAC2B608ADB}">
              <a16:predDERef xmlns:a16="http://schemas.microsoft.com/office/drawing/2014/main" pred="{BB49D395-7041-4CB5-8A50-0DDF992CA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14</xdr:col>
      <xdr:colOff>559990</xdr:colOff>
      <xdr:row>37</xdr:row>
      <xdr:rowOff>68418</xdr:rowOff>
    </xdr:from>
    <xdr:to>
      <xdr:col>19</xdr:col>
      <xdr:colOff>521000</xdr:colOff>
      <xdr:row>48</xdr:row>
      <xdr:rowOff>134347</xdr:rowOff>
    </xdr:to>
    <xdr:graphicFrame macro="">
      <xdr:nvGraphicFramePr>
        <xdr:cNvPr id="42" name="Diagramm 91">
          <a:extLst>
            <a:ext uri="{FF2B5EF4-FFF2-40B4-BE49-F238E27FC236}">
              <a16:creationId xmlns:a16="http://schemas.microsoft.com/office/drawing/2014/main" id="{E91F8DA2-AB96-4B29-9E32-804ED9F6C2F6}"/>
            </a:ext>
            <a:ext uri="{147F2762-F138-4A5C-976F-8EAC2B608ADB}">
              <a16:predDERef xmlns:a16="http://schemas.microsoft.com/office/drawing/2014/main" pred="{AD87ACAC-837B-465B-BF1E-5E2779CC4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103532</xdr:colOff>
      <xdr:row>135</xdr:row>
      <xdr:rowOff>95929</xdr:rowOff>
    </xdr:from>
    <xdr:to>
      <xdr:col>9</xdr:col>
      <xdr:colOff>22053</xdr:colOff>
      <xdr:row>146</xdr:row>
      <xdr:rowOff>212954</xdr:rowOff>
    </xdr:to>
    <xdr:graphicFrame macro="">
      <xdr:nvGraphicFramePr>
        <xdr:cNvPr id="43" name="Diagramm 2">
          <a:extLst>
            <a:ext uri="{FF2B5EF4-FFF2-40B4-BE49-F238E27FC236}">
              <a16:creationId xmlns:a16="http://schemas.microsoft.com/office/drawing/2014/main" id="{0D5251CE-1E15-4493-9301-6B65717E219D}"/>
            </a:ext>
            <a:ext uri="{147F2762-F138-4A5C-976F-8EAC2B608ADB}">
              <a16:predDERef xmlns:a16="http://schemas.microsoft.com/office/drawing/2014/main" pred="{4E493715-2456-417A-9927-206C6EA68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14</xdr:col>
      <xdr:colOff>484498</xdr:colOff>
      <xdr:row>135</xdr:row>
      <xdr:rowOff>117929</xdr:rowOff>
    </xdr:from>
    <xdr:to>
      <xdr:col>19</xdr:col>
      <xdr:colOff>440802</xdr:colOff>
      <xdr:row>146</xdr:row>
      <xdr:rowOff>231144</xdr:rowOff>
    </xdr:to>
    <xdr:graphicFrame macro="">
      <xdr:nvGraphicFramePr>
        <xdr:cNvPr id="44" name="Diagramm 4">
          <a:extLst>
            <a:ext uri="{FF2B5EF4-FFF2-40B4-BE49-F238E27FC236}">
              <a16:creationId xmlns:a16="http://schemas.microsoft.com/office/drawing/2014/main" id="{2B8222CA-9B54-4E96-B850-D118F74FFA67}"/>
            </a:ext>
            <a:ext uri="{147F2762-F138-4A5C-976F-8EAC2B608ADB}">
              <a16:predDERef xmlns:a16="http://schemas.microsoft.com/office/drawing/2014/main" pred="{8465AAC5-A5B7-4DF1-85C7-A4940507F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254421</xdr:colOff>
      <xdr:row>37</xdr:row>
      <xdr:rowOff>59326</xdr:rowOff>
    </xdr:from>
    <xdr:to>
      <xdr:col>9</xdr:col>
      <xdr:colOff>140734</xdr:colOff>
      <xdr:row>48</xdr:row>
      <xdr:rowOff>113825</xdr:rowOff>
    </xdr:to>
    <xdr:graphicFrame macro="">
      <xdr:nvGraphicFramePr>
        <xdr:cNvPr id="45" name="Diagramm 71">
          <a:extLst>
            <a:ext uri="{FF2B5EF4-FFF2-40B4-BE49-F238E27FC236}">
              <a16:creationId xmlns:a16="http://schemas.microsoft.com/office/drawing/2014/main" id="{E4900DA9-1FA4-41E5-AB17-8B6C38A9DAFB}"/>
            </a:ext>
            <a:ext uri="{147F2762-F138-4A5C-976F-8EAC2B608ADB}">
              <a16:predDERef xmlns:a16="http://schemas.microsoft.com/office/drawing/2014/main" pred="{3A52F6FB-375C-4A0C-884B-FC48A5E54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132712</xdr:colOff>
      <xdr:row>111</xdr:row>
      <xdr:rowOff>213270</xdr:rowOff>
    </xdr:from>
    <xdr:to>
      <xdr:col>9</xdr:col>
      <xdr:colOff>30455</xdr:colOff>
      <xdr:row>122</xdr:row>
      <xdr:rowOff>283010</xdr:rowOff>
    </xdr:to>
    <xdr:graphicFrame macro="">
      <xdr:nvGraphicFramePr>
        <xdr:cNvPr id="46" name="Diagramm 18">
          <a:extLst>
            <a:ext uri="{FF2B5EF4-FFF2-40B4-BE49-F238E27FC236}">
              <a16:creationId xmlns:a16="http://schemas.microsoft.com/office/drawing/2014/main" id="{43A4F8E9-F243-404A-AE41-56215C43EC05}"/>
            </a:ext>
            <a:ext uri="{147F2762-F138-4A5C-976F-8EAC2B608ADB}">
              <a16:predDERef xmlns:a16="http://schemas.microsoft.com/office/drawing/2014/main" pred="{8FE29330-203B-485C-9A0C-FD52E923E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9</xdr:col>
      <xdr:colOff>289981</xdr:colOff>
      <xdr:row>197</xdr:row>
      <xdr:rowOff>96085</xdr:rowOff>
    </xdr:from>
    <xdr:to>
      <xdr:col>14</xdr:col>
      <xdr:colOff>316929</xdr:colOff>
      <xdr:row>212</xdr:row>
      <xdr:rowOff>171640</xdr:rowOff>
    </xdr:to>
    <xdr:graphicFrame macro="">
      <xdr:nvGraphicFramePr>
        <xdr:cNvPr id="47" name="Diagramm 65">
          <a:extLst>
            <a:ext uri="{FF2B5EF4-FFF2-40B4-BE49-F238E27FC236}">
              <a16:creationId xmlns:a16="http://schemas.microsoft.com/office/drawing/2014/main" id="{93F52AAC-3B5F-4954-A9CD-8181A9D7CD2B}"/>
            </a:ext>
            <a:ext uri="{147F2762-F138-4A5C-976F-8EAC2B608ADB}">
              <a16:predDERef xmlns:a16="http://schemas.microsoft.com/office/drawing/2014/main" pred="{38A61B97-BE7B-4EE0-97F8-140704B85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281079</xdr:colOff>
      <xdr:row>213</xdr:row>
      <xdr:rowOff>102382</xdr:rowOff>
    </xdr:from>
    <xdr:to>
      <xdr:col>14</xdr:col>
      <xdr:colOff>323267</xdr:colOff>
      <xdr:row>228</xdr:row>
      <xdr:rowOff>124792</xdr:rowOff>
    </xdr:to>
    <xdr:graphicFrame macro="">
      <xdr:nvGraphicFramePr>
        <xdr:cNvPr id="48" name="Diagramm 15">
          <a:extLst>
            <a:ext uri="{FF2B5EF4-FFF2-40B4-BE49-F238E27FC236}">
              <a16:creationId xmlns:a16="http://schemas.microsoft.com/office/drawing/2014/main" id="{69FC5073-0DA8-474F-980B-6F89519D1FD2}"/>
            </a:ext>
            <a:ext uri="{147F2762-F138-4A5C-976F-8EAC2B608ADB}">
              <a16:predDERef xmlns:a16="http://schemas.microsoft.com/office/drawing/2014/main" pred="{9CAEBA38-208C-474B-AF79-860FCED032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560341</xdr:colOff>
      <xdr:row>208</xdr:row>
      <xdr:rowOff>194309</xdr:rowOff>
    </xdr:from>
    <xdr:to>
      <xdr:col>9</xdr:col>
      <xdr:colOff>117929</xdr:colOff>
      <xdr:row>212</xdr:row>
      <xdr:rowOff>109409</xdr:rowOff>
    </xdr:to>
    <xdr:graphicFrame macro="">
      <xdr:nvGraphicFramePr>
        <xdr:cNvPr id="49" name="Diagramm 11">
          <a:extLst>
            <a:ext uri="{FF2B5EF4-FFF2-40B4-BE49-F238E27FC236}">
              <a16:creationId xmlns:a16="http://schemas.microsoft.com/office/drawing/2014/main" id="{EF02439D-2BDF-43F6-84A7-3551A1F1929B}"/>
            </a:ext>
            <a:ext uri="{147F2762-F138-4A5C-976F-8EAC2B608ADB}">
              <a16:predDERef xmlns:a16="http://schemas.microsoft.com/office/drawing/2014/main" pred="{42B926FE-4161-4080-8638-D393E5ED8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</xdr:col>
      <xdr:colOff>141716</xdr:colOff>
      <xdr:row>213</xdr:row>
      <xdr:rowOff>75245</xdr:rowOff>
    </xdr:from>
    <xdr:to>
      <xdr:col>9</xdr:col>
      <xdr:colOff>50712</xdr:colOff>
      <xdr:row>228</xdr:row>
      <xdr:rowOff>93845</xdr:rowOff>
    </xdr:to>
    <xdr:graphicFrame macro="">
      <xdr:nvGraphicFramePr>
        <xdr:cNvPr id="50" name="Diagramm 49">
          <a:extLst>
            <a:ext uri="{FF2B5EF4-FFF2-40B4-BE49-F238E27FC236}">
              <a16:creationId xmlns:a16="http://schemas.microsoft.com/office/drawing/2014/main" id="{B799EC46-6C55-4657-BECB-58F52E88C69A}"/>
            </a:ext>
            <a:ext uri="{147F2762-F138-4A5C-976F-8EAC2B608ADB}">
              <a16:predDERef xmlns:a16="http://schemas.microsoft.com/office/drawing/2014/main" pred="{07DB2BF8-02EE-4135-8DC2-B81DA211D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136071</xdr:colOff>
      <xdr:row>123</xdr:row>
      <xdr:rowOff>170181</xdr:rowOff>
    </xdr:from>
    <xdr:to>
      <xdr:col>9</xdr:col>
      <xdr:colOff>33814</xdr:colOff>
      <xdr:row>134</xdr:row>
      <xdr:rowOff>213251</xdr:rowOff>
    </xdr:to>
    <xdr:graphicFrame macro="">
      <xdr:nvGraphicFramePr>
        <xdr:cNvPr id="51" name="Diagramm 59">
          <a:extLst>
            <a:ext uri="{FF2B5EF4-FFF2-40B4-BE49-F238E27FC236}">
              <a16:creationId xmlns:a16="http://schemas.microsoft.com/office/drawing/2014/main" id="{6FE4B706-0B09-410A-91C5-5518FC72B8C1}"/>
            </a:ext>
            <a:ext uri="{147F2762-F138-4A5C-976F-8EAC2B608ADB}">
              <a16:predDERef xmlns:a16="http://schemas.microsoft.com/office/drawing/2014/main" pred="{C811276B-5CB8-4675-BA19-925F84BA3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</xdr:col>
      <xdr:colOff>173739</xdr:colOff>
      <xdr:row>99</xdr:row>
      <xdr:rowOff>249825</xdr:rowOff>
    </xdr:from>
    <xdr:to>
      <xdr:col>9</xdr:col>
      <xdr:colOff>84640</xdr:colOff>
      <xdr:row>111</xdr:row>
      <xdr:rowOff>56970</xdr:rowOff>
    </xdr:to>
    <xdr:graphicFrame macro="">
      <xdr:nvGraphicFramePr>
        <xdr:cNvPr id="52" name="Diagramm 208">
          <a:extLst>
            <a:ext uri="{FF2B5EF4-FFF2-40B4-BE49-F238E27FC236}">
              <a16:creationId xmlns:a16="http://schemas.microsoft.com/office/drawing/2014/main" id="{E6506CAA-1038-4CAD-89CD-65E829835120}"/>
            </a:ext>
            <a:ext uri="{147F2762-F138-4A5C-976F-8EAC2B608ADB}">
              <a16:predDERef xmlns:a16="http://schemas.microsoft.com/office/drawing/2014/main" pred="{313E8BE3-6A28-4181-B3CE-B309F998A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142353</xdr:colOff>
      <xdr:row>197</xdr:row>
      <xdr:rowOff>97266</xdr:rowOff>
    </xdr:from>
    <xdr:to>
      <xdr:col>9</xdr:col>
      <xdr:colOff>62779</xdr:colOff>
      <xdr:row>212</xdr:row>
      <xdr:rowOff>131106</xdr:rowOff>
    </xdr:to>
    <xdr:graphicFrame macro="">
      <xdr:nvGraphicFramePr>
        <xdr:cNvPr id="53" name="Diagramm 209">
          <a:extLst>
            <a:ext uri="{FF2B5EF4-FFF2-40B4-BE49-F238E27FC236}">
              <a16:creationId xmlns:a16="http://schemas.microsoft.com/office/drawing/2014/main" id="{E8159AD6-7D9B-4B0F-B109-7B8EBFD68D22}"/>
            </a:ext>
            <a:ext uri="{147F2762-F138-4A5C-976F-8EAC2B608ADB}">
              <a16:predDERef xmlns:a16="http://schemas.microsoft.com/office/drawing/2014/main" pred="{1C70EB91-364F-4919-BA8E-6104E4A55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228014</xdr:colOff>
      <xdr:row>135</xdr:row>
      <xdr:rowOff>111862</xdr:rowOff>
    </xdr:from>
    <xdr:to>
      <xdr:col>14</xdr:col>
      <xdr:colOff>258772</xdr:colOff>
      <xdr:row>146</xdr:row>
      <xdr:rowOff>215552</xdr:rowOff>
    </xdr:to>
    <xdr:graphicFrame macro="">
      <xdr:nvGraphicFramePr>
        <xdr:cNvPr id="54" name="Diagramm 3">
          <a:extLst>
            <a:ext uri="{FF2B5EF4-FFF2-40B4-BE49-F238E27FC236}">
              <a16:creationId xmlns:a16="http://schemas.microsoft.com/office/drawing/2014/main" id="{DE7D3CA0-EBB4-4F55-BA47-358F32CAB711}"/>
            </a:ext>
            <a:ext uri="{147F2762-F138-4A5C-976F-8EAC2B608ADB}">
              <a16:predDERef xmlns:a16="http://schemas.microsoft.com/office/drawing/2014/main" pred="{151749D2-FA9B-41BA-AF16-5BBC0E761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197856</xdr:colOff>
      <xdr:row>111</xdr:row>
      <xdr:rowOff>227421</xdr:rowOff>
    </xdr:from>
    <xdr:to>
      <xdr:col>14</xdr:col>
      <xdr:colOff>225944</xdr:colOff>
      <xdr:row>122</xdr:row>
      <xdr:rowOff>287636</xdr:rowOff>
    </xdr:to>
    <xdr:graphicFrame macro="">
      <xdr:nvGraphicFramePr>
        <xdr:cNvPr id="55" name="Diagramm 30">
          <a:extLst>
            <a:ext uri="{FF2B5EF4-FFF2-40B4-BE49-F238E27FC236}">
              <a16:creationId xmlns:a16="http://schemas.microsoft.com/office/drawing/2014/main" id="{D4128614-8F42-438B-AFDC-1EE2DFF352CF}"/>
            </a:ext>
            <a:ext uri="{147F2762-F138-4A5C-976F-8EAC2B608ADB}">
              <a16:predDERef xmlns:a16="http://schemas.microsoft.com/office/drawing/2014/main" pred="{A387B4BA-AB86-4FC5-ADB3-CA6114FA2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14</xdr:col>
      <xdr:colOff>437463</xdr:colOff>
      <xdr:row>111</xdr:row>
      <xdr:rowOff>227446</xdr:rowOff>
    </xdr:from>
    <xdr:to>
      <xdr:col>19</xdr:col>
      <xdr:colOff>398473</xdr:colOff>
      <xdr:row>122</xdr:row>
      <xdr:rowOff>285094</xdr:rowOff>
    </xdr:to>
    <xdr:graphicFrame macro="">
      <xdr:nvGraphicFramePr>
        <xdr:cNvPr id="56" name="Diagramm 44">
          <a:extLst>
            <a:ext uri="{FF2B5EF4-FFF2-40B4-BE49-F238E27FC236}">
              <a16:creationId xmlns:a16="http://schemas.microsoft.com/office/drawing/2014/main" id="{771CDCE8-5531-4235-88D5-29E993A16C07}"/>
            </a:ext>
            <a:ext uri="{147F2762-F138-4A5C-976F-8EAC2B608ADB}">
              <a16:predDERef xmlns:a16="http://schemas.microsoft.com/office/drawing/2014/main" pred="{D95C0DFD-AA9F-4AC5-84C7-1184DCADB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214035</xdr:colOff>
      <xdr:row>123</xdr:row>
      <xdr:rowOff>182240</xdr:rowOff>
    </xdr:from>
    <xdr:to>
      <xdr:col>14</xdr:col>
      <xdr:colOff>253553</xdr:colOff>
      <xdr:row>134</xdr:row>
      <xdr:rowOff>240550</xdr:rowOff>
    </xdr:to>
    <xdr:graphicFrame macro="">
      <xdr:nvGraphicFramePr>
        <xdr:cNvPr id="57" name="Diagramm 56">
          <a:extLst>
            <a:ext uri="{FF2B5EF4-FFF2-40B4-BE49-F238E27FC236}">
              <a16:creationId xmlns:a16="http://schemas.microsoft.com/office/drawing/2014/main" id="{AE6081DB-4767-494C-BA70-1790F33D11C8}"/>
            </a:ext>
            <a:ext uri="{147F2762-F138-4A5C-976F-8EAC2B608ADB}">
              <a16:predDERef xmlns:a16="http://schemas.microsoft.com/office/drawing/2014/main" pred="{2A68EA11-D106-41D1-B195-A065FE257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14</xdr:col>
      <xdr:colOff>439870</xdr:colOff>
      <xdr:row>123</xdr:row>
      <xdr:rowOff>187956</xdr:rowOff>
    </xdr:from>
    <xdr:to>
      <xdr:col>19</xdr:col>
      <xdr:colOff>370400</xdr:colOff>
      <xdr:row>134</xdr:row>
      <xdr:rowOff>250076</xdr:rowOff>
    </xdr:to>
    <xdr:graphicFrame macro="">
      <xdr:nvGraphicFramePr>
        <xdr:cNvPr id="58" name="Diagramm 57">
          <a:extLst>
            <a:ext uri="{FF2B5EF4-FFF2-40B4-BE49-F238E27FC236}">
              <a16:creationId xmlns:a16="http://schemas.microsoft.com/office/drawing/2014/main" id="{A400E64B-6B1B-475B-A544-F391913C5423}"/>
            </a:ext>
            <a:ext uri="{147F2762-F138-4A5C-976F-8EAC2B608ADB}">
              <a16:predDERef xmlns:a16="http://schemas.microsoft.com/office/drawing/2014/main" pred="{69E7CEB6-0BC1-48C2-BAC6-FDA6DAF71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218534</xdr:colOff>
      <xdr:row>48</xdr:row>
      <xdr:rowOff>244597</xdr:rowOff>
    </xdr:from>
    <xdr:to>
      <xdr:col>9</xdr:col>
      <xdr:colOff>138507</xdr:colOff>
      <xdr:row>59</xdr:row>
      <xdr:rowOff>301002</xdr:rowOff>
    </xdr:to>
    <xdr:graphicFrame macro="">
      <xdr:nvGraphicFramePr>
        <xdr:cNvPr id="59" name="Diagramm 68">
          <a:extLst>
            <a:ext uri="{FF2B5EF4-FFF2-40B4-BE49-F238E27FC236}">
              <a16:creationId xmlns:a16="http://schemas.microsoft.com/office/drawing/2014/main" id="{FF370397-B613-4820-8C67-974C80445DB4}"/>
            </a:ext>
            <a:ext uri="{147F2762-F138-4A5C-976F-8EAC2B608ADB}">
              <a16:predDERef xmlns:a16="http://schemas.microsoft.com/office/drawing/2014/main" pred="{35C699C5-72E0-4748-835D-130361D72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9</xdr:col>
      <xdr:colOff>290486</xdr:colOff>
      <xdr:row>37</xdr:row>
      <xdr:rowOff>55353</xdr:rowOff>
    </xdr:from>
    <xdr:to>
      <xdr:col>14</xdr:col>
      <xdr:colOff>330004</xdr:colOff>
      <xdr:row>48</xdr:row>
      <xdr:rowOff>113662</xdr:rowOff>
    </xdr:to>
    <xdr:graphicFrame macro="">
      <xdr:nvGraphicFramePr>
        <xdr:cNvPr id="60" name="Diagramm 90">
          <a:extLst>
            <a:ext uri="{FF2B5EF4-FFF2-40B4-BE49-F238E27FC236}">
              <a16:creationId xmlns:a16="http://schemas.microsoft.com/office/drawing/2014/main" id="{CA35D4CB-9BDC-4C5A-B2B7-AA5699746DA0}"/>
            </a:ext>
            <a:ext uri="{147F2762-F138-4A5C-976F-8EAC2B608ADB}">
              <a16:predDERef xmlns:a16="http://schemas.microsoft.com/office/drawing/2014/main" pred="{7687AF5A-258F-4E48-9D98-015E71456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14</xdr:col>
      <xdr:colOff>559990</xdr:colOff>
      <xdr:row>37</xdr:row>
      <xdr:rowOff>68418</xdr:rowOff>
    </xdr:from>
    <xdr:to>
      <xdr:col>19</xdr:col>
      <xdr:colOff>521000</xdr:colOff>
      <xdr:row>48</xdr:row>
      <xdr:rowOff>134347</xdr:rowOff>
    </xdr:to>
    <xdr:graphicFrame macro="">
      <xdr:nvGraphicFramePr>
        <xdr:cNvPr id="61" name="Diagramm 91">
          <a:extLst>
            <a:ext uri="{FF2B5EF4-FFF2-40B4-BE49-F238E27FC236}">
              <a16:creationId xmlns:a16="http://schemas.microsoft.com/office/drawing/2014/main" id="{0E19D07E-E89E-41D1-ADD4-FB7ED87A3187}"/>
            </a:ext>
            <a:ext uri="{147F2762-F138-4A5C-976F-8EAC2B608ADB}">
              <a16:predDERef xmlns:a16="http://schemas.microsoft.com/office/drawing/2014/main" pred="{F41BB75F-3FEE-4619-94FE-EE225C45A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</xdr:col>
      <xdr:colOff>103532</xdr:colOff>
      <xdr:row>135</xdr:row>
      <xdr:rowOff>95929</xdr:rowOff>
    </xdr:from>
    <xdr:to>
      <xdr:col>9</xdr:col>
      <xdr:colOff>22053</xdr:colOff>
      <xdr:row>146</xdr:row>
      <xdr:rowOff>212954</xdr:rowOff>
    </xdr:to>
    <xdr:graphicFrame macro="">
      <xdr:nvGraphicFramePr>
        <xdr:cNvPr id="62" name="Diagramm 2">
          <a:extLst>
            <a:ext uri="{FF2B5EF4-FFF2-40B4-BE49-F238E27FC236}">
              <a16:creationId xmlns:a16="http://schemas.microsoft.com/office/drawing/2014/main" id="{1DF5D358-C582-4A8D-93E6-7ACEF96CE0A1}"/>
            </a:ext>
            <a:ext uri="{147F2762-F138-4A5C-976F-8EAC2B608ADB}">
              <a16:predDERef xmlns:a16="http://schemas.microsoft.com/office/drawing/2014/main" pred="{93636EE4-FBB4-4C1A-B99D-4C21553B7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14</xdr:col>
      <xdr:colOff>484498</xdr:colOff>
      <xdr:row>135</xdr:row>
      <xdr:rowOff>117929</xdr:rowOff>
    </xdr:from>
    <xdr:to>
      <xdr:col>19</xdr:col>
      <xdr:colOff>440802</xdr:colOff>
      <xdr:row>146</xdr:row>
      <xdr:rowOff>231144</xdr:rowOff>
    </xdr:to>
    <xdr:graphicFrame macro="">
      <xdr:nvGraphicFramePr>
        <xdr:cNvPr id="63" name="Diagramm 4">
          <a:extLst>
            <a:ext uri="{FF2B5EF4-FFF2-40B4-BE49-F238E27FC236}">
              <a16:creationId xmlns:a16="http://schemas.microsoft.com/office/drawing/2014/main" id="{C865842B-BE3E-45EC-A6B2-713AD95C9921}"/>
            </a:ext>
            <a:ext uri="{147F2762-F138-4A5C-976F-8EAC2B608ADB}">
              <a16:predDERef xmlns:a16="http://schemas.microsoft.com/office/drawing/2014/main" pred="{5CB299AA-0A1A-40A9-B758-B690B1E1D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</xdr:col>
      <xdr:colOff>254421</xdr:colOff>
      <xdr:row>37</xdr:row>
      <xdr:rowOff>59326</xdr:rowOff>
    </xdr:from>
    <xdr:to>
      <xdr:col>9</xdr:col>
      <xdr:colOff>140734</xdr:colOff>
      <xdr:row>48</xdr:row>
      <xdr:rowOff>113825</xdr:rowOff>
    </xdr:to>
    <xdr:graphicFrame macro="">
      <xdr:nvGraphicFramePr>
        <xdr:cNvPr id="64" name="Diagramm 71">
          <a:extLst>
            <a:ext uri="{FF2B5EF4-FFF2-40B4-BE49-F238E27FC236}">
              <a16:creationId xmlns:a16="http://schemas.microsoft.com/office/drawing/2014/main" id="{A348B165-4738-4C07-A910-D4FBBEB5D620}"/>
            </a:ext>
            <a:ext uri="{147F2762-F138-4A5C-976F-8EAC2B608ADB}">
              <a16:predDERef xmlns:a16="http://schemas.microsoft.com/office/drawing/2014/main" pred="{5C8B3FCA-8B39-4B1E-9B43-A8178B461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132712</xdr:colOff>
      <xdr:row>111</xdr:row>
      <xdr:rowOff>213270</xdr:rowOff>
    </xdr:from>
    <xdr:to>
      <xdr:col>9</xdr:col>
      <xdr:colOff>30455</xdr:colOff>
      <xdr:row>122</xdr:row>
      <xdr:rowOff>283010</xdr:rowOff>
    </xdr:to>
    <xdr:graphicFrame macro="">
      <xdr:nvGraphicFramePr>
        <xdr:cNvPr id="65" name="Diagramm 18">
          <a:extLst>
            <a:ext uri="{FF2B5EF4-FFF2-40B4-BE49-F238E27FC236}">
              <a16:creationId xmlns:a16="http://schemas.microsoft.com/office/drawing/2014/main" id="{69D4166F-0EFE-4BB5-9038-D9544E477B65}"/>
            </a:ext>
            <a:ext uri="{147F2762-F138-4A5C-976F-8EAC2B608ADB}">
              <a16:predDERef xmlns:a16="http://schemas.microsoft.com/office/drawing/2014/main" pred="{7B765CB3-B4B5-48DB-B70F-96577BB11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9</xdr:col>
      <xdr:colOff>289981</xdr:colOff>
      <xdr:row>197</xdr:row>
      <xdr:rowOff>96085</xdr:rowOff>
    </xdr:from>
    <xdr:to>
      <xdr:col>14</xdr:col>
      <xdr:colOff>316929</xdr:colOff>
      <xdr:row>212</xdr:row>
      <xdr:rowOff>171640</xdr:rowOff>
    </xdr:to>
    <xdr:graphicFrame macro="">
      <xdr:nvGraphicFramePr>
        <xdr:cNvPr id="66" name="Diagramm 65">
          <a:extLst>
            <a:ext uri="{FF2B5EF4-FFF2-40B4-BE49-F238E27FC236}">
              <a16:creationId xmlns:a16="http://schemas.microsoft.com/office/drawing/2014/main" id="{FACF8032-85B5-4148-95CA-0D917752AD6C}"/>
            </a:ext>
            <a:ext uri="{147F2762-F138-4A5C-976F-8EAC2B608ADB}">
              <a16:predDERef xmlns:a16="http://schemas.microsoft.com/office/drawing/2014/main" pred="{6F2750ED-6788-42C3-972E-4926F4E86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9</xdr:col>
      <xdr:colOff>281079</xdr:colOff>
      <xdr:row>213</xdr:row>
      <xdr:rowOff>102382</xdr:rowOff>
    </xdr:from>
    <xdr:to>
      <xdr:col>14</xdr:col>
      <xdr:colOff>323267</xdr:colOff>
      <xdr:row>228</xdr:row>
      <xdr:rowOff>124792</xdr:rowOff>
    </xdr:to>
    <xdr:graphicFrame macro="">
      <xdr:nvGraphicFramePr>
        <xdr:cNvPr id="67" name="Diagramm 15">
          <a:extLst>
            <a:ext uri="{FF2B5EF4-FFF2-40B4-BE49-F238E27FC236}">
              <a16:creationId xmlns:a16="http://schemas.microsoft.com/office/drawing/2014/main" id="{4718A2DF-A9B6-42F3-8C80-C72A3CF33C22}"/>
            </a:ext>
            <a:ext uri="{147F2762-F138-4A5C-976F-8EAC2B608ADB}">
              <a16:predDERef xmlns:a16="http://schemas.microsoft.com/office/drawing/2014/main" pred="{D8D84569-8157-4616-8F0C-885B026B6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4</xdr:col>
      <xdr:colOff>560341</xdr:colOff>
      <xdr:row>208</xdr:row>
      <xdr:rowOff>194309</xdr:rowOff>
    </xdr:from>
    <xdr:to>
      <xdr:col>9</xdr:col>
      <xdr:colOff>117929</xdr:colOff>
      <xdr:row>212</xdr:row>
      <xdr:rowOff>109409</xdr:rowOff>
    </xdr:to>
    <xdr:graphicFrame macro="">
      <xdr:nvGraphicFramePr>
        <xdr:cNvPr id="68" name="Diagramm 11">
          <a:extLst>
            <a:ext uri="{FF2B5EF4-FFF2-40B4-BE49-F238E27FC236}">
              <a16:creationId xmlns:a16="http://schemas.microsoft.com/office/drawing/2014/main" id="{3D14B284-C47A-4543-AB78-B0F5FB606FC6}"/>
            </a:ext>
            <a:ext uri="{147F2762-F138-4A5C-976F-8EAC2B608ADB}">
              <a16:predDERef xmlns:a16="http://schemas.microsoft.com/office/drawing/2014/main" pred="{20E45430-0FF6-46E1-9267-5B284447D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141716</xdr:colOff>
      <xdr:row>213</xdr:row>
      <xdr:rowOff>75245</xdr:rowOff>
    </xdr:from>
    <xdr:to>
      <xdr:col>9</xdr:col>
      <xdr:colOff>50712</xdr:colOff>
      <xdr:row>228</xdr:row>
      <xdr:rowOff>93845</xdr:rowOff>
    </xdr:to>
    <xdr:graphicFrame macro="">
      <xdr:nvGraphicFramePr>
        <xdr:cNvPr id="69" name="Diagramm 11">
          <a:extLst>
            <a:ext uri="{FF2B5EF4-FFF2-40B4-BE49-F238E27FC236}">
              <a16:creationId xmlns:a16="http://schemas.microsoft.com/office/drawing/2014/main" id="{BB86288C-9415-4F2A-8129-F2AB0B3AED4E}"/>
            </a:ext>
            <a:ext uri="{147F2762-F138-4A5C-976F-8EAC2B608ADB}">
              <a16:predDERef xmlns:a16="http://schemas.microsoft.com/office/drawing/2014/main" pred="{6642B01F-84B1-43F5-9281-55AF62554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4</xdr:col>
      <xdr:colOff>136071</xdr:colOff>
      <xdr:row>123</xdr:row>
      <xdr:rowOff>170181</xdr:rowOff>
    </xdr:from>
    <xdr:to>
      <xdr:col>9</xdr:col>
      <xdr:colOff>33814</xdr:colOff>
      <xdr:row>134</xdr:row>
      <xdr:rowOff>213251</xdr:rowOff>
    </xdr:to>
    <xdr:graphicFrame macro="">
      <xdr:nvGraphicFramePr>
        <xdr:cNvPr id="70" name="Diagramm 59">
          <a:extLst>
            <a:ext uri="{FF2B5EF4-FFF2-40B4-BE49-F238E27FC236}">
              <a16:creationId xmlns:a16="http://schemas.microsoft.com/office/drawing/2014/main" id="{52328575-E6E8-4681-8DAB-178122A379CB}"/>
            </a:ext>
            <a:ext uri="{147F2762-F138-4A5C-976F-8EAC2B608ADB}">
              <a16:predDERef xmlns:a16="http://schemas.microsoft.com/office/drawing/2014/main" pred="{FFBB78AD-942D-4B9A-96E7-A9493FFFA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173739</xdr:colOff>
      <xdr:row>99</xdr:row>
      <xdr:rowOff>249825</xdr:rowOff>
    </xdr:from>
    <xdr:to>
      <xdr:col>9</xdr:col>
      <xdr:colOff>84640</xdr:colOff>
      <xdr:row>111</xdr:row>
      <xdr:rowOff>56970</xdr:rowOff>
    </xdr:to>
    <xdr:graphicFrame macro="">
      <xdr:nvGraphicFramePr>
        <xdr:cNvPr id="71" name="Diagramm 208">
          <a:extLst>
            <a:ext uri="{FF2B5EF4-FFF2-40B4-BE49-F238E27FC236}">
              <a16:creationId xmlns:a16="http://schemas.microsoft.com/office/drawing/2014/main" id="{AB39932C-68B9-4CD1-B797-F2D19C8517A4}"/>
            </a:ext>
            <a:ext uri="{147F2762-F138-4A5C-976F-8EAC2B608ADB}">
              <a16:predDERef xmlns:a16="http://schemas.microsoft.com/office/drawing/2014/main" pred="{A0396786-5973-4B50-B945-645192E6E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4</xdr:col>
      <xdr:colOff>142353</xdr:colOff>
      <xdr:row>197</xdr:row>
      <xdr:rowOff>97266</xdr:rowOff>
    </xdr:from>
    <xdr:to>
      <xdr:col>9</xdr:col>
      <xdr:colOff>62779</xdr:colOff>
      <xdr:row>212</xdr:row>
      <xdr:rowOff>131106</xdr:rowOff>
    </xdr:to>
    <xdr:graphicFrame macro="">
      <xdr:nvGraphicFramePr>
        <xdr:cNvPr id="72" name="Diagramm 209">
          <a:extLst>
            <a:ext uri="{FF2B5EF4-FFF2-40B4-BE49-F238E27FC236}">
              <a16:creationId xmlns:a16="http://schemas.microsoft.com/office/drawing/2014/main" id="{7F3BF239-CCF1-4988-827D-0281387C3DC8}"/>
            </a:ext>
            <a:ext uri="{147F2762-F138-4A5C-976F-8EAC2B608ADB}">
              <a16:predDERef xmlns:a16="http://schemas.microsoft.com/office/drawing/2014/main" pred="{D151A066-B2EA-4CCB-85F5-80C93080D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9</xdr:col>
      <xdr:colOff>228014</xdr:colOff>
      <xdr:row>135</xdr:row>
      <xdr:rowOff>111862</xdr:rowOff>
    </xdr:from>
    <xdr:to>
      <xdr:col>14</xdr:col>
      <xdr:colOff>258772</xdr:colOff>
      <xdr:row>146</xdr:row>
      <xdr:rowOff>215552</xdr:rowOff>
    </xdr:to>
    <xdr:graphicFrame macro="">
      <xdr:nvGraphicFramePr>
        <xdr:cNvPr id="73" name="Diagramm 3">
          <a:extLst>
            <a:ext uri="{FF2B5EF4-FFF2-40B4-BE49-F238E27FC236}">
              <a16:creationId xmlns:a16="http://schemas.microsoft.com/office/drawing/2014/main" id="{4EFC7F27-AC50-485A-ADE9-9A22B4E007BA}"/>
            </a:ext>
            <a:ext uri="{147F2762-F138-4A5C-976F-8EAC2B608ADB}">
              <a16:predDERef xmlns:a16="http://schemas.microsoft.com/office/drawing/2014/main" pred="{5F8157C4-EE3B-45B6-8B8B-012076FB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9</xdr:col>
      <xdr:colOff>197856</xdr:colOff>
      <xdr:row>111</xdr:row>
      <xdr:rowOff>227421</xdr:rowOff>
    </xdr:from>
    <xdr:to>
      <xdr:col>14</xdr:col>
      <xdr:colOff>225944</xdr:colOff>
      <xdr:row>122</xdr:row>
      <xdr:rowOff>287636</xdr:rowOff>
    </xdr:to>
    <xdr:graphicFrame macro="">
      <xdr:nvGraphicFramePr>
        <xdr:cNvPr id="74" name="Diagramm 30">
          <a:extLst>
            <a:ext uri="{FF2B5EF4-FFF2-40B4-BE49-F238E27FC236}">
              <a16:creationId xmlns:a16="http://schemas.microsoft.com/office/drawing/2014/main" id="{68DECD61-9C1C-45BF-80DC-93C288BA5A04}"/>
            </a:ext>
            <a:ext uri="{147F2762-F138-4A5C-976F-8EAC2B608ADB}">
              <a16:predDERef xmlns:a16="http://schemas.microsoft.com/office/drawing/2014/main" pred="{AC4D8282-F3E3-47BE-8A53-F9E186A1B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14</xdr:col>
      <xdr:colOff>437463</xdr:colOff>
      <xdr:row>111</xdr:row>
      <xdr:rowOff>227446</xdr:rowOff>
    </xdr:from>
    <xdr:to>
      <xdr:col>19</xdr:col>
      <xdr:colOff>398473</xdr:colOff>
      <xdr:row>122</xdr:row>
      <xdr:rowOff>285094</xdr:rowOff>
    </xdr:to>
    <xdr:graphicFrame macro="">
      <xdr:nvGraphicFramePr>
        <xdr:cNvPr id="75" name="Diagramm 44">
          <a:extLst>
            <a:ext uri="{FF2B5EF4-FFF2-40B4-BE49-F238E27FC236}">
              <a16:creationId xmlns:a16="http://schemas.microsoft.com/office/drawing/2014/main" id="{64A6D53A-CC23-4410-A25B-4B1F84DFF066}"/>
            </a:ext>
            <a:ext uri="{147F2762-F138-4A5C-976F-8EAC2B608ADB}">
              <a16:predDERef xmlns:a16="http://schemas.microsoft.com/office/drawing/2014/main" pred="{C2CC0BF5-6AE0-47BC-8BD2-C545380B1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9</xdr:col>
      <xdr:colOff>214035</xdr:colOff>
      <xdr:row>123</xdr:row>
      <xdr:rowOff>182240</xdr:rowOff>
    </xdr:from>
    <xdr:to>
      <xdr:col>14</xdr:col>
      <xdr:colOff>253553</xdr:colOff>
      <xdr:row>134</xdr:row>
      <xdr:rowOff>240550</xdr:rowOff>
    </xdr:to>
    <xdr:graphicFrame macro="">
      <xdr:nvGraphicFramePr>
        <xdr:cNvPr id="76" name="Diagramm 18">
          <a:extLst>
            <a:ext uri="{FF2B5EF4-FFF2-40B4-BE49-F238E27FC236}">
              <a16:creationId xmlns:a16="http://schemas.microsoft.com/office/drawing/2014/main" id="{B00EC59D-A44A-4B52-B8F4-100B6BD4520A}"/>
            </a:ext>
            <a:ext uri="{147F2762-F138-4A5C-976F-8EAC2B608ADB}">
              <a16:predDERef xmlns:a16="http://schemas.microsoft.com/office/drawing/2014/main" pred="{F6D23F21-569C-41E5-B5D1-751E2AC72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14</xdr:col>
      <xdr:colOff>439870</xdr:colOff>
      <xdr:row>123</xdr:row>
      <xdr:rowOff>187956</xdr:rowOff>
    </xdr:from>
    <xdr:to>
      <xdr:col>19</xdr:col>
      <xdr:colOff>370400</xdr:colOff>
      <xdr:row>134</xdr:row>
      <xdr:rowOff>250076</xdr:rowOff>
    </xdr:to>
    <xdr:graphicFrame macro="">
      <xdr:nvGraphicFramePr>
        <xdr:cNvPr id="77" name="Diagramm 19">
          <a:extLst>
            <a:ext uri="{FF2B5EF4-FFF2-40B4-BE49-F238E27FC236}">
              <a16:creationId xmlns:a16="http://schemas.microsoft.com/office/drawing/2014/main" id="{00860451-277F-4448-A883-8DA739A3C32B}"/>
            </a:ext>
            <a:ext uri="{147F2762-F138-4A5C-976F-8EAC2B608ADB}">
              <a16:predDERef xmlns:a16="http://schemas.microsoft.com/office/drawing/2014/main" pred="{04F4E00F-B599-41D3-96E2-7515412ED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637332</xdr:colOff>
      <xdr:row>518</xdr:row>
      <xdr:rowOff>144442</xdr:rowOff>
    </xdr:from>
    <xdr:to>
      <xdr:col>34</xdr:col>
      <xdr:colOff>461979</xdr:colOff>
      <xdr:row>533</xdr:row>
      <xdr:rowOff>111335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E3564F8-677B-4E16-95F3-EA5FD4D93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637332</xdr:colOff>
      <xdr:row>518</xdr:row>
      <xdr:rowOff>144442</xdr:rowOff>
    </xdr:from>
    <xdr:to>
      <xdr:col>34</xdr:col>
      <xdr:colOff>461979</xdr:colOff>
      <xdr:row>533</xdr:row>
      <xdr:rowOff>111335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F2D1D340-BBF2-48F0-9B62-AADC85F35E80}"/>
            </a:ext>
            <a:ext uri="{147F2762-F138-4A5C-976F-8EAC2B608ADB}">
              <a16:predDERef xmlns:a16="http://schemas.microsoft.com/office/drawing/2014/main" pred="{D95167D5-C274-4E2A-BD93-7F41A5761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637332</xdr:colOff>
      <xdr:row>518</xdr:row>
      <xdr:rowOff>144442</xdr:rowOff>
    </xdr:from>
    <xdr:to>
      <xdr:col>34</xdr:col>
      <xdr:colOff>461979</xdr:colOff>
      <xdr:row>533</xdr:row>
      <xdr:rowOff>111335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3369C7BF-0CBD-4043-A485-EC4517135198}"/>
            </a:ext>
            <a:ext uri="{147F2762-F138-4A5C-976F-8EAC2B608ADB}">
              <a16:predDERef xmlns:a16="http://schemas.microsoft.com/office/drawing/2014/main" pred="{7C766153-D15C-4D74-AE6C-4CA738270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637332</xdr:colOff>
      <xdr:row>516</xdr:row>
      <xdr:rowOff>144442</xdr:rowOff>
    </xdr:from>
    <xdr:to>
      <xdr:col>34</xdr:col>
      <xdr:colOff>461979</xdr:colOff>
      <xdr:row>531</xdr:row>
      <xdr:rowOff>111335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32F438BC-FC22-4CEB-AC16-A6CDF6F8C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637332</xdr:colOff>
      <xdr:row>514</xdr:row>
      <xdr:rowOff>144442</xdr:rowOff>
    </xdr:from>
    <xdr:to>
      <xdr:col>34</xdr:col>
      <xdr:colOff>461979</xdr:colOff>
      <xdr:row>529</xdr:row>
      <xdr:rowOff>111335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84F2701-F2F0-4062-BAE2-46C903947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637332</xdr:colOff>
      <xdr:row>514</xdr:row>
      <xdr:rowOff>144442</xdr:rowOff>
    </xdr:from>
    <xdr:to>
      <xdr:col>34</xdr:col>
      <xdr:colOff>461979</xdr:colOff>
      <xdr:row>529</xdr:row>
      <xdr:rowOff>111335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0122D2B-608A-4C18-8CC7-BA5AD68D5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637332</xdr:colOff>
      <xdr:row>514</xdr:row>
      <xdr:rowOff>144442</xdr:rowOff>
    </xdr:from>
    <xdr:to>
      <xdr:col>34</xdr:col>
      <xdr:colOff>461979</xdr:colOff>
      <xdr:row>529</xdr:row>
      <xdr:rowOff>111335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DE9232A-B7AC-43C3-91E1-5FD55623C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637332</xdr:colOff>
      <xdr:row>514</xdr:row>
      <xdr:rowOff>144442</xdr:rowOff>
    </xdr:from>
    <xdr:to>
      <xdr:col>34</xdr:col>
      <xdr:colOff>461979</xdr:colOff>
      <xdr:row>529</xdr:row>
      <xdr:rowOff>111335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DEBBB69-5D0F-4D43-AEBD-DCC986D92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637332</xdr:colOff>
      <xdr:row>514</xdr:row>
      <xdr:rowOff>144442</xdr:rowOff>
    </xdr:from>
    <xdr:to>
      <xdr:col>34</xdr:col>
      <xdr:colOff>461979</xdr:colOff>
      <xdr:row>529</xdr:row>
      <xdr:rowOff>111335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738BCA5-2825-4682-9E8D-04EBD1EB1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637332</xdr:colOff>
      <xdr:row>514</xdr:row>
      <xdr:rowOff>144442</xdr:rowOff>
    </xdr:from>
    <xdr:to>
      <xdr:col>34</xdr:col>
      <xdr:colOff>461979</xdr:colOff>
      <xdr:row>529</xdr:row>
      <xdr:rowOff>111335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56381011-401A-456F-847F-A9A785A1A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temsdgmbh.sharepoint.com/sites/ATEMSDGmbH/Shared%20Documents/Customer%20LNP%20Project%20Data%20(new%20structure)/ATEM_Internal%20Projects/ATEM_A_2307_001-001LNP_v2/ATEM-230027-X0100/Analysis_ATEM-230027-X0100.xlsm" TargetMode="External"/><Relationship Id="rId1" Type="http://schemas.microsoft.com/office/2019/04/relationships/externalLinkLongPath" Target="ATEM-230027-X0100/Analysis_ATEM-230027-X0100.xlsm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temsdgmbh.sharepoint.com/sites/ATEMSDGmbH/Shared%20Documents/Customer%20LNP%20Project%20Data%20(new%20structure)/LONZ/LONZ_2310_0076_08/LONZ-230038-A0302/231110-LONZ-230037-A0102-01-C01/Analaysis_LONZ-230037-A0102.xlsm" TargetMode="External"/><Relationship Id="rId1" Type="http://schemas.microsoft.com/office/2019/04/relationships/externalLinkLongPath" Target="231110-LONZ-230037-A0102-01-C01/Analaysis_LONZ-230037-A0102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temsdgmbh.sharepoint.com/sites/ATEMSDGmbH/Shared%20Documents/Customer%20LNP%20Project%20Data%20(new%20structure)/ATEM_Internal%20Projects/ATEM_A_2307_001-001LNP_v2/ATEM-230028-X0100/Analysis_ATEM-230028-X0100.xlsm" TargetMode="External"/><Relationship Id="rId1" Type="http://schemas.microsoft.com/office/2019/04/relationships/externalLinkLongPath" Target="ATEM-230028-X0100/Analysis_ATEM-230028-X0100.xlsm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temsdgmbh.sharepoint.com/sites/ATEMSDGmbH/Shared%20Documents/Customer%20LNP%20Project%20Data%20(new%20structure)/ATEM_Internal%20Projects/ATEM_A_2307_001-001LNP_v2/ATEM-230029-X0100/Analysis_ATEM-230029-X0100.xlsm" TargetMode="External"/><Relationship Id="rId1" Type="http://schemas.microsoft.com/office/2019/04/relationships/externalLinkLongPath" Target="ATEM-230029-X0100/Analysis_ATEM-230029-X010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temsdgmbh.sharepoint.com/sites/ATEMSDGmbH/Shared%20Documents/Customer%20LNP%20Project%20Data%20(new%20structure)/ATEM_Internal%20Projects/ATEM_A_2307_001-001LNP_v2/ATEM-230030-X0100/Analysis_ATEM-230030-X0100.xlsm" TargetMode="External"/><Relationship Id="rId1" Type="http://schemas.microsoft.com/office/2019/04/relationships/externalLinkLongPath" Target="ATEM-230030-X0100/Analysis_ATEM-230030-X0100.xlsm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temsdgmbh.sharepoint.com/sites/ATEMSDGmbH/Shared%20Documents/Customer%20LNP%20Project%20Data%20(new%20structure)/ATEM_Internal%20Projects/ATEM_A_2307_001-001LNP_v2/ATEM-230031-X0100/Analysis_ATEM-230031-X0100.xlsm" TargetMode="External"/><Relationship Id="rId1" Type="http://schemas.microsoft.com/office/2019/04/relationships/externalLinkLongPath" Target="ATEM-230031-X0100/Analysis_ATEM-230031-X0100.xlsm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temsdgmbh.sharepoint.com/sites/ATEMSDGmbH/Shared%20Documents/Customer%20LNP%20Project%20Data%20(new%20structure)/ATEM_Internal%20Projects/ATEM_A_2307_001-001LNP_v2/ATEM-230032-X0100/Analysis_ATEM-230032-X0100.xlsm" TargetMode="External"/><Relationship Id="rId1" Type="http://schemas.microsoft.com/office/2019/04/relationships/externalLinkLongPath" Target="ATEM-230032-X0100/Analysis_ATEM-230032-X0100.xlsm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temsdgmbh.sharepoint.com/sites/ATEMSDGmbH/Shared%20Documents/Customer%20LNP%20Project%20Data%20(new%20structure)/ATEM_Internal%20Projects/ATEM_A_2307_001-001LNP_v2/ATEM-230033-X0100/Analysis_ATEM-230033-X0100.xlsm" TargetMode="External"/><Relationship Id="rId1" Type="http://schemas.microsoft.com/office/2019/04/relationships/externalLinkLongPath" Target="ATEM-230033-X0100/Analysis_ATEM-230033-X0100.xlsm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temsdgmbh.sharepoint.com/sites/ATEMSDGmbH/Shared%20Documents/Customer%20LNP%20Project%20Data%20(new%20structure)/ATEM_Internal%20Projects/ATEM_A_2307_001-001LNP_v2/ATEM-230034-X0100/Analysis_ATEM-230034-X0100.xlsm" TargetMode="External"/><Relationship Id="rId1" Type="http://schemas.microsoft.com/office/2019/04/relationships/externalLinkLongPath" Target="ATEM-230034-X0100/Analysis_ATEM-230034-X0100.xlsm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temsdgmbh.sharepoint.com/sites/ATEMSDGmbH/Shared%20Documents/Customer%20LNP%20Project%20Data%20(new%20structure)/ATEM_Internal%20Projects/ATEM_A_2307_001-001LNP_v2/ATEM-230035-X0100/Analysis_ATEM-230035-X0100.xlsm" TargetMode="External"/><Relationship Id="rId1" Type="http://schemas.microsoft.com/office/2019/04/relationships/externalLinkLongPath" Target="ATEM-230035-X0100/Analysis_ATEM-230035-X010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ustomer Sample Infos"/>
      <sheetName val="RAW_Data"/>
      <sheetName val="ControlSheet"/>
      <sheetName val="Unfiltered"/>
      <sheetName val="Data Analysis"/>
      <sheetName val="Analysis_ATEM-230027-X0100"/>
      <sheetName val="Data_ATEM-230027-X0100"/>
      <sheetName val="PDF Report with Extra"/>
      <sheetName val="PDF Report without Extra"/>
      <sheetName val="Method Details"/>
      <sheetName val="Clean_Values"/>
      <sheetName val="Normal_Particles"/>
      <sheetName val="Split_Particles"/>
      <sheetName val="Blebbed_Partic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ustomer Sample Infos"/>
      <sheetName val="TextToColumn"/>
      <sheetName val="RAW_Data"/>
      <sheetName val="ControlSheet"/>
      <sheetName val="Unfiltered"/>
      <sheetName val="Data_Analysis"/>
      <sheetName val="Analysis_LONZ-230037-A0102"/>
      <sheetName val="Data_LONZ-230037-A0102"/>
      <sheetName val="PDF Report"/>
      <sheetName val="Method Details"/>
      <sheetName val="Clean_Values"/>
      <sheetName val="Normal_Particles"/>
      <sheetName val="Split_Particles"/>
      <sheetName val="Blebbed_Particles"/>
      <sheetName val="Cleaned_Values_backup"/>
      <sheetName val="Normal_Particles_backup"/>
      <sheetName val="Split_Particles_backup"/>
      <sheetName val="Blebbed_Particles_backup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ustomer Sample Infos"/>
      <sheetName val="RAW_Data"/>
      <sheetName val="ControlSheet"/>
      <sheetName val="Unfiltered"/>
      <sheetName val="Data Analysis"/>
      <sheetName val="Analysis_ATEM-230028-X0100"/>
      <sheetName val="Data_ATEM-230028-X0100"/>
      <sheetName val="PDF Report with Extra"/>
      <sheetName val="PDF Report without Extra"/>
      <sheetName val="Method Details"/>
      <sheetName val="Clean_Values"/>
      <sheetName val="Normal_Particles"/>
      <sheetName val="Split_Particles"/>
      <sheetName val="Blebbed_Particl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ustomer Sample Infos"/>
      <sheetName val="RAW_Data"/>
      <sheetName val="ControlSheet"/>
      <sheetName val="Unfiltered"/>
      <sheetName val="Data Analysis"/>
      <sheetName val="Analysis_ATEM-230029-X0100"/>
      <sheetName val="Data_ATEM-230029-X0100"/>
      <sheetName val="PDF Report with Extra"/>
      <sheetName val="PDF Report without Extra"/>
      <sheetName val="Method Details"/>
      <sheetName val="Clean_Values"/>
      <sheetName val="Normal_Particles"/>
      <sheetName val="Split_Particles"/>
      <sheetName val="Blebbed_Particl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ustomer Sample Infos"/>
      <sheetName val="RAW_Data"/>
      <sheetName val="ControlSheet"/>
      <sheetName val="Unfiltered"/>
      <sheetName val="Data Analysis"/>
      <sheetName val="Analysis_ATEM-230030-X0100"/>
      <sheetName val="Data_ATEM-230030-X0100"/>
      <sheetName val="PDF Report with Extra"/>
      <sheetName val="PDF Report without Extra"/>
      <sheetName val="Method Details"/>
      <sheetName val="Clean_Values"/>
      <sheetName val="Normal_Particles"/>
      <sheetName val="Split_Particles"/>
      <sheetName val="Blebbed_Particl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ustomer Sample Infos"/>
      <sheetName val="RAW_Data"/>
      <sheetName val="ControlSheet"/>
      <sheetName val="Unfiltered"/>
      <sheetName val="Data Analysis"/>
      <sheetName val="Analysis_ATEM-230031-X0100"/>
      <sheetName val="Data_ATEM-230031-X0100"/>
      <sheetName val="PDF Report with Extra"/>
      <sheetName val="PDF Report without Extra"/>
      <sheetName val="Method Details"/>
      <sheetName val="Clean_Values"/>
      <sheetName val="Normal_Particles"/>
      <sheetName val="Split_Particles"/>
      <sheetName val="Blebbed_Particl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ustomer Sample Infos"/>
      <sheetName val="RAW_Data"/>
      <sheetName val="ControlSheet"/>
      <sheetName val="Unfiltered"/>
      <sheetName val="Data Analysis"/>
      <sheetName val="Analysis_ATEM-230032-X0100"/>
      <sheetName val="Data_ATEM-230032-X0100"/>
      <sheetName val="PDF Report with Extra"/>
      <sheetName val="PDF Report without Extra"/>
      <sheetName val="Method Details"/>
      <sheetName val="Clean_Values"/>
      <sheetName val="Normal_Particles"/>
      <sheetName val="Split_Particles"/>
      <sheetName val="Blebbed_Particl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ustomer Sample Infos"/>
      <sheetName val="RAW_Data"/>
      <sheetName val="ControlSheet"/>
      <sheetName val="Unfiltered"/>
      <sheetName val="Data Analysis"/>
      <sheetName val="Analysis_ATEM-230033-X0100"/>
      <sheetName val="Data_ATEM-230033-X0100"/>
      <sheetName val="PDF Report with Extra"/>
      <sheetName val="PDF Report without Extra"/>
      <sheetName val="Method Details"/>
      <sheetName val="Clean_Values"/>
      <sheetName val="Normal_Particles"/>
      <sheetName val="Split_Particles"/>
      <sheetName val="Blebbed_Particl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ustomer Sample Infos"/>
      <sheetName val="RAW_Data"/>
      <sheetName val="ControlSheet"/>
      <sheetName val="Unfiltered"/>
      <sheetName val="Data Analysis"/>
      <sheetName val="Analysis_ATEM-230034-X0100"/>
      <sheetName val="Data_ATEM-230034-X0100"/>
      <sheetName val="PDF Report with Extra"/>
      <sheetName val="PDF Report without Extra"/>
      <sheetName val="Method Details"/>
      <sheetName val="Clean_Values"/>
      <sheetName val="Normal_Particles"/>
      <sheetName val="Split_Particles"/>
      <sheetName val="Blebbed_Particl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ustomer Sample Infos"/>
      <sheetName val="RAW_Data"/>
      <sheetName val="ControlSheet"/>
      <sheetName val="Unfiltered"/>
      <sheetName val="Data Analysis"/>
      <sheetName val="Analysis_ATEM-230035-X0100"/>
      <sheetName val="Data_ATEM-230035-X0100"/>
      <sheetName val="PDF Report with Extra"/>
      <sheetName val="PDF Report without Extra"/>
      <sheetName val="Method Details"/>
      <sheetName val="Clean_Values"/>
      <sheetName val="Normal_Particles"/>
      <sheetName val="Split_Particles"/>
      <sheetName val="Blebbed_Particl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1" xr:uid="{DE359AA0-AD94-4E30-AD80-D8C67507FFCD}" name="Tabelle1752" displayName="Tabelle1752" ref="B6:G167" totalsRowShown="0" headerRowDxfId="1579" headerRowBorderDxfId="1578">
  <autoFilter ref="B6:G167" xr:uid="{DE359AA0-AD94-4E30-AD80-D8C67507FFCD}"/>
  <tableColumns count="6">
    <tableColumn id="1" xr3:uid="{A0F3AC2A-4EA2-4041-9291-CCBE533E7E1B}" name="From">
      <calculatedColumnFormula>C6</calculatedColumnFormula>
    </tableColumn>
    <tableColumn id="2" xr3:uid="{0F7B712E-CA5C-4709-9671-37F32B0632E1}" name="To">
      <calculatedColumnFormula>B7+1</calculatedColumnFormula>
    </tableColumn>
    <tableColumn id="3" xr3:uid="{CA304FC7-560F-477C-86D7-F63278D3A520}" name="Full Data Set" dataDxfId="1577">
      <calculatedColumnFormula array="1">INDIRECT($F$2&amp;"'"&amp;"!"&amp;D$3&amp;$A7)</calculatedColumnFormula>
    </tableColumn>
    <tableColumn id="4" xr3:uid="{96537F18-342D-40B8-8302-967717CB39BE}" name="Solid Core " dataDxfId="1576">
      <calculatedColumnFormula array="1">INDIRECT($F$2&amp;"'"&amp;"!"&amp;E$3&amp;$A7)</calculatedColumnFormula>
    </tableColumn>
    <tableColumn id="5" xr3:uid="{E550388D-6C12-49B0-BC93-4F2FEEDC0191}" name="Biphasic Split " dataDxfId="1575">
      <calculatedColumnFormula array="1">INDIRECT($F$2&amp;"'"&amp;"!"&amp;F$3&amp;$A7)</calculatedColumnFormula>
    </tableColumn>
    <tableColumn id="6" xr3:uid="{5D0FA72B-6DE5-4F58-B291-6B602CDD3099}" name="Biphasic Dense" dataDxfId="1574">
      <calculatedColumnFormula array="1">INDIRECT($F$2&amp;"'"&amp;"!"&amp;G$3&amp;$A7)</calculatedColumnFormula>
    </tableColumn>
  </tableColumns>
  <tableStyleInfo name="TableStyleDark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0" xr:uid="{41579B0A-D7F4-4C16-AB3E-13B1E53B4508}" name="Tabelle11761" displayName="Tabelle11761" ref="B335:G415" totalsRowShown="0" headerRowDxfId="1519">
  <autoFilter ref="B335:G415" xr:uid="{41579B0A-D7F4-4C16-AB3E-13B1E53B4508}"/>
  <tableColumns count="6">
    <tableColumn id="1" xr3:uid="{EED1DFAD-EDCB-4C9C-96EF-6BCA734F8492}" name="From">
      <calculatedColumnFormula>C335</calculatedColumnFormula>
    </tableColumn>
    <tableColumn id="2" xr3:uid="{E89F99F2-C554-4608-B441-3C55DBF4CB21}" name="To">
      <calculatedColumnFormula>B336+$D$334</calculatedColumnFormula>
    </tableColumn>
    <tableColumn id="3" xr3:uid="{404030ED-AEB3-419C-B732-450EBA87E833}" name="Full Data Set" dataDxfId="1518">
      <calculatedColumnFormula array="1">INDIRECT($F$2&amp;"'"&amp;"!"&amp;D$3&amp;$A336)</calculatedColumnFormula>
    </tableColumn>
    <tableColumn id="4" xr3:uid="{83B469FF-2DDF-4AE8-BF12-61AFAC4E35DF}" name="Solid Core " dataDxfId="1517">
      <calculatedColumnFormula array="1">INDIRECT($F$2&amp;"'"&amp;"!"&amp;E$3&amp;$A336)</calculatedColumnFormula>
    </tableColumn>
    <tableColumn id="5" xr3:uid="{C8667D25-49D6-46BC-8892-2F83D4966801}" name="Biphasic Split " dataDxfId="1516">
      <calculatedColumnFormula array="1">INDIRECT($F$2&amp;"'"&amp;"!"&amp;F$3&amp;$A336)</calculatedColumnFormula>
    </tableColumn>
    <tableColumn id="6" xr3:uid="{9127C08F-54C9-4C54-9883-7F81D9EEB442}" name="Biphasic Dense" dataDxfId="1515">
      <calculatedColumnFormula array="1">INDIRECT($F$2&amp;"'"&amp;"!"&amp;G$3&amp;$A336)</calculatedColumnFormula>
    </tableColumn>
  </tableColumns>
  <tableStyleInfo name="TableStyleDark8"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ECBAB7DE-EEF7-4BA7-B52D-1C21C18D83D1}" name="Tabelle17262728176" displayName="Tabelle17262728176" ref="P461:U480" totalsRowShown="0" headerRowDxfId="954">
  <autoFilter ref="P461:U480" xr:uid="{3942BBA2-F516-49D3-B58A-5C650CC74071}"/>
  <tableColumns count="6">
    <tableColumn id="1" xr3:uid="{82EE8B64-DF74-4A39-BBE4-F28DAB316780}" name="From" dataDxfId="953"/>
    <tableColumn id="2" xr3:uid="{723709E2-7447-41D0-8D47-C2A014D30EC6}" name="to" dataDxfId="952"/>
    <tableColumn id="3" xr3:uid="{CCF166BA-6A51-4ACF-8AEF-07C3D2A4D614}" name="Full Data Set" dataDxfId="951"/>
    <tableColumn id="4" xr3:uid="{5C54DC94-BF55-4D05-85DB-6B1CEB1C80EB}" name="Solid Core " dataDxfId="950"/>
    <tableColumn id="5" xr3:uid="{0729F10F-E977-4E08-818A-5DF101A6F22F}" name="Biphasic Split " dataDxfId="949"/>
    <tableColumn id="6" xr3:uid="{D5A47FC0-9B5E-47F8-BAE5-5221C4099498}" name="Biphasic Dense" dataDxfId="948"/>
  </tableColumns>
  <tableStyleInfo name="TableStyleDark8" showFirstColumn="0" showLastColumn="0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3F687BE8-7A6F-4120-AE64-59B23A0A66E2}" name="Tabelle1127" displayName="Tabelle1127" ref="B4:G165" totalsRowShown="0" headerRowDxfId="947" headerRowBorderDxfId="946">
  <autoFilter ref="B4:G165" xr:uid="{2128D26B-5859-43F7-B81C-A6D30F56AFF5}"/>
  <tableColumns count="6">
    <tableColumn id="1" xr3:uid="{BFFE20C0-58D3-49DE-820B-DA33679EEDA9}" name="From"/>
    <tableColumn id="2" xr3:uid="{A9C18652-5776-4AB9-9740-4A5974712875}" name="To"/>
    <tableColumn id="3" xr3:uid="{84CA6D70-5F2B-47BD-870B-B770D453AB2B}" name="Full Data Set" dataDxfId="945"/>
    <tableColumn id="4" xr3:uid="{BE736913-465A-45DA-9DEB-6AAF10BA5336}" name="Solid Core " dataDxfId="944"/>
    <tableColumn id="5" xr3:uid="{5F040179-B241-47BC-9D4E-B2C893F20AE7}" name="Biphasic Split " dataDxfId="943"/>
    <tableColumn id="6" xr3:uid="{011F2E70-0C81-4E95-8845-C8A5D9C6DC20}" name="Biphasic Dense" dataDxfId="942"/>
  </tableColumns>
  <tableStyleInfo name="TableStyleDark8" showFirstColumn="0" showLastColumn="0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1E346A09-D995-4059-A94F-587869F0317C}" name="Tabelle2128" displayName="Tabelle2128" ref="I4:N165" totalsRowShown="0" headerRowDxfId="941">
  <autoFilter ref="I4:N165" xr:uid="{58E36E5A-0E2B-4297-8F34-C7110D163CA4}"/>
  <tableColumns count="6">
    <tableColumn id="1" xr3:uid="{94B8EFF9-C48A-4AC6-9588-22D22C44E516}" name="From" dataDxfId="940"/>
    <tableColumn id="2" xr3:uid="{1108B102-3AB1-4D52-A1DC-375314830DF3}" name="To" dataDxfId="939"/>
    <tableColumn id="3" xr3:uid="{4E140DA8-100E-4CB4-9FCA-59D2BEED30FE}" name="Full Data Set" dataDxfId="938"/>
    <tableColumn id="4" xr3:uid="{BD2903BA-CA23-47C6-A793-6FEE5F3FC9FC}" name="Solid Core " dataDxfId="937"/>
    <tableColumn id="5" xr3:uid="{5F7DC120-CD70-4B56-8D3E-1B828453885C}" name="Biphasic Split " dataDxfId="936"/>
    <tableColumn id="6" xr3:uid="{23D4694E-A69A-436C-974B-45350367ABEF}" name="Biphasic Dense" dataDxfId="935"/>
  </tableColumns>
  <tableStyleInfo name="TableStyleDark8" showFirstColumn="0" showLastColumn="0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096C28BE-CA9C-487C-ABA8-7EF637F6990E}" name="Tabelle4129" displayName="Tabelle4129" ref="P4:U165" totalsRowShown="0" headerRowDxfId="934">
  <autoFilter ref="P4:U165" xr:uid="{4184FAEA-11F0-497A-A77F-C0D93C194C03}"/>
  <tableColumns count="6">
    <tableColumn id="1" xr3:uid="{8E157D4B-D31E-46C2-AC4E-18E8B7B868EA}" name="From" dataDxfId="933"/>
    <tableColumn id="2" xr3:uid="{DE0F5ABB-3607-48AA-8702-0A092A2F9130}" name="To" dataDxfId="932"/>
    <tableColumn id="3" xr3:uid="{31329219-350F-4A98-968B-0D059E996446}" name="Full Data Set" dataDxfId="931"/>
    <tableColumn id="4" xr3:uid="{764339D6-F693-4114-A546-85FD8E47D451}" name="Solid Core " dataDxfId="930"/>
    <tableColumn id="5" xr3:uid="{35972016-185F-44D3-9C9F-5A76EF2AE3B9}" name="Biphasic Split " dataDxfId="929"/>
    <tableColumn id="6" xr3:uid="{3D5EB7AB-7551-48B5-8D30-2E863B58C1E1}" name="Biphasic Dense" dataDxfId="928"/>
  </tableColumns>
  <tableStyleInfo name="TableStyleDark8" showFirstColumn="0" showLastColumn="0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A921E5B7-F56D-48CF-A287-F84CE322CC63}" name="Tabelle5130" displayName="Tabelle5130" ref="W4:AB64" totalsRowShown="0" headerRowDxfId="927">
  <autoFilter ref="W4:AB64" xr:uid="{CB506BA7-ADBC-49F6-8331-A7A28372FEB0}"/>
  <tableColumns count="6">
    <tableColumn id="1" xr3:uid="{3027F6A4-892D-41A5-9FB3-B07FADFC8641}" name="From" dataDxfId="926"/>
    <tableColumn id="2" xr3:uid="{E7F0BE4E-3D42-4C1A-96AB-53BDAAF19EB7}" name="To" dataDxfId="925"/>
    <tableColumn id="3" xr3:uid="{252C239B-DFD2-4215-AFB3-20120B0EB724}" name="Full Data Set" dataDxfId="924"/>
    <tableColumn id="4" xr3:uid="{CB9E542C-C0A4-4456-8103-D18A7ECF5B3A}" name="Solid Core " dataDxfId="923"/>
    <tableColumn id="5" xr3:uid="{34F4E53F-07A1-480E-B227-5AEF7F8823A9}" name="Biphasic Split " dataDxfId="922"/>
    <tableColumn id="6" xr3:uid="{A42759E5-AB23-482D-B053-008DBE0703D6}" name="Biphasic Dense" dataDxfId="921"/>
  </tableColumns>
  <tableStyleInfo name="TableStyleDark8" showFirstColumn="0" showLastColumn="0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43679F18-18F5-4F1C-8FD6-B2158A755688}" name="Tabelle6131" displayName="Tabelle6131" ref="B168:G329" totalsRowShown="0" headerRowDxfId="920">
  <autoFilter ref="B168:G329" xr:uid="{72FA10AD-6FCB-48E1-9124-0E329D94E66E}"/>
  <tableColumns count="6">
    <tableColumn id="1" xr3:uid="{E93945ED-23CA-4ED0-98C7-F5924484182E}" name="From"/>
    <tableColumn id="2" xr3:uid="{EC861857-BF75-4F91-90AD-E511B86D9586}" name="To"/>
    <tableColumn id="3" xr3:uid="{68F166C2-8928-46A1-B16F-34772A1C5FF0}" name="Full Data Set" dataDxfId="919"/>
    <tableColumn id="4" xr3:uid="{8A19DF0F-8B36-4D3A-A19F-D749ECF01B12}" name="Solid Core " dataDxfId="918"/>
    <tableColumn id="5" xr3:uid="{1B20DB62-FD1B-42B5-AA13-27FCA4811B8B}" name="Biphasic Split " dataDxfId="917"/>
    <tableColumn id="6" xr3:uid="{EF8D447D-1BD9-4A26-A65C-2A4E36652F85}" name="Biphasic Dense" dataDxfId="916"/>
  </tableColumns>
  <tableStyleInfo name="TableStyleDark8" showFirstColumn="0" showLastColumn="0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8482D892-B183-4760-8E8B-13738F8CB052}" name="Tabelle7132" displayName="Tabelle7132" ref="I168:N329" totalsRowShown="0" headerRowDxfId="915">
  <autoFilter ref="I168:N329" xr:uid="{2D0032A9-4178-491A-84FC-63B1AA289E0F}"/>
  <tableColumns count="6">
    <tableColumn id="1" xr3:uid="{D3938A3C-E65C-4179-858A-54736BC8388C}" name="From" dataDxfId="914"/>
    <tableColumn id="2" xr3:uid="{4D049139-0942-4956-A466-0368BBBD088D}" name="To" dataDxfId="913"/>
    <tableColumn id="3" xr3:uid="{FA09EAE5-154E-4808-B869-CF231FF370F5}" name="Full Data Set" dataDxfId="912"/>
    <tableColumn id="4" xr3:uid="{A02D472D-3A4E-450F-9DDC-04E96D403DE2}" name="Solid Core " dataDxfId="911"/>
    <tableColumn id="5" xr3:uid="{F3EB089E-0909-4CDB-BC95-FC0331B19A59}" name="Biphasic Split " dataDxfId="910"/>
    <tableColumn id="6" xr3:uid="{C15B75DA-EDAF-4364-B6F8-7B3ED1EE955C}" name="Biphasic Dense" dataDxfId="909"/>
  </tableColumns>
  <tableStyleInfo name="TableStyleDark8" showFirstColumn="0" showLastColumn="0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05CFE6DF-B554-49E9-B867-6830CEB75B8A}" name="Tabelle8133" displayName="Tabelle8133" ref="P168:U329" totalsRowShown="0" headerRowDxfId="908">
  <autoFilter ref="P168:U329" xr:uid="{180BC437-7EBE-4EEF-8B93-DE73C0620BA1}"/>
  <tableColumns count="6">
    <tableColumn id="1" xr3:uid="{781ADAEC-0A8A-41A4-8FB6-26F6998ACA60}" name="From" dataDxfId="907"/>
    <tableColumn id="2" xr3:uid="{39D4C218-1675-4D7E-954B-8F4F5DE69848}" name="To" dataDxfId="906"/>
    <tableColumn id="3" xr3:uid="{C083268E-C64E-4C52-AB7C-CF538E986594}" name="Full Data Set" dataDxfId="905"/>
    <tableColumn id="4" xr3:uid="{CF3637DD-E635-42FC-AC99-C5E92F73803E}" name="Solid Core " dataDxfId="904"/>
    <tableColumn id="5" xr3:uid="{E0682DDA-B9A0-4D67-9780-C09817FA6DB6}" name="Biphasic Split " dataDxfId="903"/>
    <tableColumn id="6" xr3:uid="{A44A64D9-6F20-43F0-B4A2-0782576F81B5}" name="Biphasic Dense" dataDxfId="902"/>
  </tableColumns>
  <tableStyleInfo name="TableStyleDark8" showFirstColumn="0" showLastColumn="0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2ED1C31B-F20E-4660-8081-84DA55AD8BCD}" name="Tabelle9134" displayName="Tabelle9134" ref="W168:AB228" totalsRowShown="0" headerRowDxfId="901">
  <autoFilter ref="W168:AB228" xr:uid="{6FF3C4D4-10D8-4214-9307-4CFD6D4E8973}"/>
  <tableColumns count="6">
    <tableColumn id="1" xr3:uid="{5F2355BA-7F91-42E0-94AD-13B78360450D}" name="Spalte1" dataDxfId="900"/>
    <tableColumn id="2" xr3:uid="{709E403C-8C23-4A78-B5D3-8C24029595CD}" name="Shape Ratio" dataDxfId="899"/>
    <tableColumn id="3" xr3:uid="{007F42E4-7C50-4C23-8656-0887B700653D}" name="Full Data Set" dataDxfId="898"/>
    <tableColumn id="4" xr3:uid="{008036DE-CFD2-429C-AFAB-00032E0424DF}" name="Solid Core " dataDxfId="897"/>
    <tableColumn id="5" xr3:uid="{59740E28-8897-43AA-A47F-F0DAC31A2EE0}" name="Biphasic Split " dataDxfId="896"/>
    <tableColumn id="6" xr3:uid="{33400667-6094-4794-9921-6CBB5F78B6B6}" name="Biphasic Dense" dataDxfId="895"/>
  </tableColumns>
  <tableStyleInfo name="TableStyleDark8" showFirstColumn="0" showLastColumn="0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B5EC129C-D137-4A0B-8A9F-129365B46EEB}" name="Tabelle10135" displayName="Tabelle10135" ref="AD168:AI228" totalsRowShown="0" headerRowDxfId="894" dataDxfId="893">
  <autoFilter ref="AD168:AI228" xr:uid="{6D6DB93D-C78D-4BFE-A63B-DDA82AAD806B}"/>
  <tableColumns count="6">
    <tableColumn id="1" xr3:uid="{12219C56-E8A5-4AB7-8783-2019E45E104C}" name="Spalte1" dataDxfId="892"/>
    <tableColumn id="2" xr3:uid="{BB47800F-0B21-46A8-BC3B-81415DF4E04B}" name="Shape Ratio" dataDxfId="891"/>
    <tableColumn id="3" xr3:uid="{60FC8C69-4840-45CE-BF88-5272E2B9BB35}" name="Full Data Set"/>
    <tableColumn id="4" xr3:uid="{A162EE4F-5839-410D-8070-BB93F0D5D647}" name="Solid Core " dataDxfId="890"/>
    <tableColumn id="5" xr3:uid="{AD698052-9C44-446E-AEAE-682F98E6429E}" name="Biphasic Split " dataDxfId="889"/>
    <tableColumn id="6" xr3:uid="{A2D15241-1407-4948-9832-A9BD23FD33EB}" name="Biphasic Dense" dataDxfId="888"/>
  </tableColumns>
  <tableStyleInfo name="TableStyleDark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1" xr:uid="{4D40299C-14B5-4644-BECE-F23CBE61708E}" name="Tabelle12762" displayName="Tabelle12762" ref="I335:N415" totalsRowShown="0" headerRowDxfId="1514">
  <autoFilter ref="I335:N415" xr:uid="{4D40299C-14B5-4644-BECE-F23CBE61708E}"/>
  <tableColumns count="6">
    <tableColumn id="1" xr3:uid="{EBE407FC-FE21-4585-9FAA-A36EDF1D8282}" name="From" dataDxfId="1513">
      <calculatedColumnFormula>((B336/2)^2)*PI()</calculatedColumnFormula>
    </tableColumn>
    <tableColumn id="2" xr3:uid="{6DD55F19-F9A0-47CA-9025-3E911692C801}" name="To" dataDxfId="1512">
      <calculatedColumnFormula>((C336/2)^2)*PI()</calculatedColumnFormula>
    </tableColumn>
    <tableColumn id="3" xr3:uid="{70D79F03-4B8D-472D-9E91-8AAA1FCCD3C7}" name="Full Data Set" dataDxfId="1511">
      <calculatedColumnFormula array="1">INDIRECT($F$2&amp;"'"&amp;"!"&amp;K$3&amp;$A336)</calculatedColumnFormula>
    </tableColumn>
    <tableColumn id="4" xr3:uid="{AE2D3E02-CAA4-4E01-8FFF-2D15973E42DB}" name="Solid Core " dataDxfId="1510">
      <calculatedColumnFormula array="1">INDIRECT($F$2&amp;"'"&amp;"!"&amp;L$3&amp;$A336)</calculatedColumnFormula>
    </tableColumn>
    <tableColumn id="5" xr3:uid="{6DF148A7-B924-478C-BCBB-CD9E21170D66}" name="Biphasic Split " dataDxfId="1509">
      <calculatedColumnFormula array="1">INDIRECT($F$2&amp;"'"&amp;"!"&amp;M$3&amp;$A336)</calculatedColumnFormula>
    </tableColumn>
    <tableColumn id="6" xr3:uid="{BC188D55-734D-41F1-9446-A24569497E21}" name="Biphasic Dense" dataDxfId="1508">
      <calculatedColumnFormula array="1">INDIRECT($F$2&amp;"'"&amp;"!"&amp;N$3&amp;$A336)</calculatedColumnFormula>
    </tableColumn>
  </tableColumns>
  <tableStyleInfo name="TableStyleDark8" showFirstColumn="0" showLastColumn="0" showRowStripes="1" showColumnStripes="0"/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46CD8478-F236-4B0B-B83B-A6DF0CEA595B}" name="Tabelle11136" displayName="Tabelle11136" ref="B333:G413" totalsRowShown="0" headerRowDxfId="887">
  <autoFilter ref="B333:G413" xr:uid="{EA328F6C-8758-4907-8D4E-4AF115BE334A}"/>
  <tableColumns count="6">
    <tableColumn id="1" xr3:uid="{A6147D58-9E11-4CD3-9265-EB616FDD47AF}" name="From"/>
    <tableColumn id="2" xr3:uid="{57365039-44E7-425A-AC74-C5966C6B29F2}" name="To"/>
    <tableColumn id="3" xr3:uid="{C65C379F-4911-455F-80D6-75110E2DBFB4}" name="Full Data Set" dataDxfId="886"/>
    <tableColumn id="4" xr3:uid="{43CC18CA-5092-4B9F-BB1D-C1F1148A8F2A}" name="Solid Core " dataDxfId="885"/>
    <tableColumn id="5" xr3:uid="{36A887A4-D773-4AFA-A88F-4C7E70BB6032}" name="Biphasic Split " dataDxfId="884"/>
    <tableColumn id="6" xr3:uid="{D4533C6E-0206-4B73-924B-BB997AED0105}" name="Biphasic Dense" dataDxfId="883"/>
  </tableColumns>
  <tableStyleInfo name="TableStyleDark8" showFirstColumn="0" showLastColumn="0" showRowStripes="1" showColumnStripes="0"/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E72F46A0-DE70-451D-B084-ECA24B448746}" name="Tabelle12137" displayName="Tabelle12137" ref="I333:N413" totalsRowShown="0" headerRowDxfId="882">
  <autoFilter ref="I333:N413" xr:uid="{A3511005-391E-44FB-B6A9-60C7399951AD}"/>
  <tableColumns count="6">
    <tableColumn id="1" xr3:uid="{25A4DEE7-37F7-4F57-ADA7-EF602D2CE9F2}" name="From" dataDxfId="881"/>
    <tableColumn id="2" xr3:uid="{D9C139A2-FF5A-4DE0-837C-7ADCEFD4E2A7}" name="To" dataDxfId="880"/>
    <tableColumn id="3" xr3:uid="{13F4FE47-EFAA-4918-B210-731291B57C7C}" name="Full Data Set" dataDxfId="879"/>
    <tableColumn id="4" xr3:uid="{BAB4E59F-0A63-48B6-9517-0AC2E18195ED}" name="Solid Core " dataDxfId="878"/>
    <tableColumn id="5" xr3:uid="{6664D1A9-0023-463A-AF2F-E81E1672FEF7}" name="Biphasic Split " dataDxfId="877"/>
    <tableColumn id="6" xr3:uid="{DE79A889-A17C-4C38-87F0-F50FA6938471}" name="Biphasic Dense" dataDxfId="876"/>
  </tableColumns>
  <tableStyleInfo name="TableStyleDark8" showFirstColumn="0" showLastColumn="0" showRowStripes="1" showColumnStripes="0"/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DF732BF5-1997-4B23-AEBB-A374AE4B3F14}" name="Tabelle13138" displayName="Tabelle13138" ref="P333:U413" totalsRowShown="0" headerRowDxfId="875">
  <autoFilter ref="P333:U413" xr:uid="{1AC84130-DE07-4E63-9E66-923A474F391F}"/>
  <tableColumns count="6">
    <tableColumn id="1" xr3:uid="{23B8728B-249B-478F-9FEF-483BB309619C}" name="From" dataDxfId="874"/>
    <tableColumn id="2" xr3:uid="{3202978F-86EE-42B4-831B-E904A00A98D4}" name="To" dataDxfId="873"/>
    <tableColumn id="3" xr3:uid="{A098E3FE-B37F-4F0E-9A9E-5EAF5974D241}" name="Full Data Set" dataDxfId="872"/>
    <tableColumn id="4" xr3:uid="{067E3DC6-9A5A-4BDC-9DD0-4571B2331C43}" name="Solid Core " dataDxfId="871"/>
    <tableColumn id="5" xr3:uid="{E7D210CF-4292-420C-AF8D-26F572329EE3}" name="Biphasic Split " dataDxfId="870"/>
    <tableColumn id="6" xr3:uid="{87EF2711-89B8-430A-8324-71C5F950D219}" name="Biphasic Dense" dataDxfId="869"/>
  </tableColumns>
  <tableStyleInfo name="TableStyleDark8" showFirstColumn="0" showLastColumn="0" showRowStripes="1" showColumnStripes="0"/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6A567776-E687-46ED-8386-6E1E2EE119B1}" name="Tabelle14139" displayName="Tabelle14139" ref="B417:G436" totalsRowShown="0" headerRowDxfId="868">
  <autoFilter ref="B417:G436" xr:uid="{76A111EF-0312-4003-8260-1987CF13E867}"/>
  <tableColumns count="6">
    <tableColumn id="1" xr3:uid="{B695A970-017E-4543-AB5F-5F8D608762AF}" name="From"/>
    <tableColumn id="2" xr3:uid="{62160147-F0DB-4DC8-91CE-360754E56BAC}" name="To"/>
    <tableColumn id="3" xr3:uid="{2D2355AF-0553-4309-AA98-4BEAEE90D4EE}" name="Full Data Set" dataDxfId="867"/>
    <tableColumn id="4" xr3:uid="{8CFC90E6-FBE7-4A58-BAAB-B3683342D79E}" name="Solid Core " dataDxfId="866"/>
    <tableColumn id="5" xr3:uid="{7774F838-5613-440A-8D01-0BCABC8E3B44}" name="Biphasic Split " dataDxfId="865"/>
    <tableColumn id="6" xr3:uid="{2D10A4CB-4769-434A-98B2-CD1817A646AB}" name="Biphasic Dense" dataDxfId="864"/>
  </tableColumns>
  <tableStyleInfo name="TableStyleDark8" showFirstColumn="0" showLastColumn="0" showRowStripes="1" showColumnStripes="0"/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E5FFF527-6079-4EF2-8324-C6820C4F310A}" name="Tabelle15140" displayName="Tabelle15140" ref="I417:N436" totalsRowShown="0" headerRowDxfId="863">
  <autoFilter ref="I417:N436" xr:uid="{5ABBFE43-489E-4FC9-8BEB-F342D510934C}"/>
  <tableColumns count="6">
    <tableColumn id="1" xr3:uid="{9C6EBA95-ED91-4AC2-9AFB-E44880A9FD1A}" name="From" dataDxfId="862"/>
    <tableColumn id="2" xr3:uid="{6081D7FA-3175-4E69-BCF9-11AFCFB9F98E}" name="To" dataDxfId="861"/>
    <tableColumn id="3" xr3:uid="{AB39651D-01FE-4E47-AA01-EE22F85C89A5}" name="Full Data Set" dataDxfId="860"/>
    <tableColumn id="4" xr3:uid="{14EA475F-3F4F-4E6C-A0B1-45059CEBC658}" name="Solid Core " dataDxfId="859"/>
    <tableColumn id="5" xr3:uid="{52C96B07-9FAE-4EC8-8314-6EDA7E74F260}" name="Biphasic Split " dataDxfId="858"/>
    <tableColumn id="6" xr3:uid="{B2C58775-EBED-4A00-997B-8DD4B0658107}" name="Biphasic Dense" dataDxfId="857"/>
  </tableColumns>
  <tableStyleInfo name="TableStyleDark8" showFirstColumn="0" showLastColumn="0" showRowStripes="1" showColumnStripes="0"/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D7B75C9B-884A-499E-8F3B-42EB46799336}" name="Tabelle16141" displayName="Tabelle16141" ref="P417:U436" totalsRowShown="0" headerRowDxfId="856">
  <autoFilter ref="P417:U436" xr:uid="{0FE61046-4635-452B-BE8F-5700683CF130}"/>
  <tableColumns count="6">
    <tableColumn id="1" xr3:uid="{2404F992-314C-4C6C-AD14-6325D5267F7D}" name="From" dataDxfId="855"/>
    <tableColumn id="2" xr3:uid="{5B7557F2-0337-4878-AEB8-AC5A39CBC50F}" name="To" dataDxfId="854"/>
    <tableColumn id="3" xr3:uid="{C49EC149-0CFD-456A-A27B-75DFF5AF8621}" name="Full Data Set" dataDxfId="853"/>
    <tableColumn id="4" xr3:uid="{91B5AB94-C8D5-4C4F-9A35-DC831EDED620}" name="Solid Core " dataDxfId="852"/>
    <tableColumn id="5" xr3:uid="{5E08AA25-6317-4D9F-971F-36138E4E0A23}" name="Biphasic Split " dataDxfId="851"/>
    <tableColumn id="6" xr3:uid="{E7FA36DD-A405-46AA-B641-50554308DB72}" name="Biphasic Dense" dataDxfId="850"/>
  </tableColumns>
  <tableStyleInfo name="TableStyleDark8" showFirstColumn="0" showLastColumn="0" showRowStripes="1" showColumnStripes="0"/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3839A022-B223-44D9-9E18-6E787ED3F7D4}" name="Tabelle17142" displayName="Tabelle17142" ref="B439:G458" totalsRowShown="0" headerRowDxfId="849">
  <autoFilter ref="B439:G458" xr:uid="{9210DD5F-3FBF-4431-8B92-E1BBE9B3E4D5}"/>
  <tableColumns count="6">
    <tableColumn id="1" xr3:uid="{0330775D-A4FE-40BA-9D64-8F64AA6E96B8}" name="From"/>
    <tableColumn id="2" xr3:uid="{0D893BF5-F260-46C7-926B-C402A8F6FDAF}" name="to"/>
    <tableColumn id="3" xr3:uid="{158800BF-3EFA-40EB-9B6D-4460167B3CC6}" name="Full Data Set"/>
    <tableColumn id="4" xr3:uid="{854E1CE3-8F8F-449C-BF6A-7D645EC43CCF}" name="Solid Core " dataDxfId="848"/>
    <tableColumn id="5" xr3:uid="{603CEFD7-0E3D-4CFE-8BCF-CEF93B78C990}" name="Biphasic Split " dataDxfId="847"/>
    <tableColumn id="6" xr3:uid="{0B914C34-7E31-47D1-BAF9-D94E2094B894}" name="Biphasic Dense" dataDxfId="846"/>
  </tableColumns>
  <tableStyleInfo name="TableStyleDark8" showFirstColumn="0" showLastColumn="0" showRowStripes="1" showColumnStripes="0"/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7D52A81B-C986-4570-B742-77FD18C2FCB4}" name="Tabelle18143" displayName="Tabelle18143" ref="I439:N458" totalsRowShown="0" headerRowDxfId="845">
  <autoFilter ref="I439:N458" xr:uid="{C161CD20-2263-4729-B3FE-9D409C0BBE4A}"/>
  <tableColumns count="6">
    <tableColumn id="1" xr3:uid="{313A04C8-BC1E-4D95-AD91-418EF95619FF}" name="From" dataDxfId="844"/>
    <tableColumn id="2" xr3:uid="{2002D350-68DA-4735-9EAD-8805D3F3B86A}" name="to" dataDxfId="843"/>
    <tableColumn id="3" xr3:uid="{4B9F956F-E578-4E70-84C3-D5DFD44827CD}" name="Full Data Set"/>
    <tableColumn id="4" xr3:uid="{A7631957-6DCC-46BE-8B08-D18CCF19F670}" name="Solid Core " dataDxfId="842"/>
    <tableColumn id="5" xr3:uid="{CFEB3C56-50A3-464E-A922-7CCEB622B847}" name="Biphasic Split " dataDxfId="841"/>
    <tableColumn id="6" xr3:uid="{44E45AFC-03A2-43EC-93CD-96AF6994C4CE}" name="Biphasic Dense" dataDxfId="840"/>
  </tableColumns>
  <tableStyleInfo name="TableStyleDark8" showFirstColumn="0" showLastColumn="0" showRowStripes="1" showColumnStripes="0"/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39AD877E-710E-469D-9670-CCAD34647498}" name="Tabelle19144" displayName="Tabelle19144" ref="P439:U458" totalsRowShown="0" headerRowDxfId="839">
  <autoFilter ref="P439:U458" xr:uid="{2FFB4CD7-5DE1-4507-8759-8A2F8F262B5F}"/>
  <tableColumns count="6">
    <tableColumn id="1" xr3:uid="{D7D795DF-0769-4842-A7A3-75D10BEE714B}" name="From" dataDxfId="838"/>
    <tableColumn id="2" xr3:uid="{C805830A-C594-456E-A72B-643A09E955BE}" name="To" dataDxfId="837"/>
    <tableColumn id="3" xr3:uid="{C2AC5F63-ADDF-4BB9-B6E2-6A46FAD0D17F}" name="Full Data Set"/>
    <tableColumn id="4" xr3:uid="{A981CB59-698C-49D6-945B-A7529DA2A529}" name="Solid Core " dataDxfId="836"/>
    <tableColumn id="5" xr3:uid="{059BFD42-B29B-4EEE-B516-5070BD3E8838}" name="Biphasic Split " dataDxfId="835"/>
    <tableColumn id="6" xr3:uid="{A2AF7E98-2B5C-4EAA-8B8B-9E5C4A207C1E}" name="Biphasic Dense" dataDxfId="834"/>
  </tableColumns>
  <tableStyleInfo name="TableStyleDark8" showFirstColumn="0" showLastColumn="0" showRowStripes="1" showColumnStripes="0"/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A3E06348-E3D9-4D16-ACB8-B2A50AB5C41F}" name="Tabelle20145" displayName="Tabelle20145" ref="W460:AB501" totalsRowShown="0" headerRowDxfId="833">
  <autoFilter ref="W460:AB501" xr:uid="{9E9DE413-0F75-4DF2-8580-4739106BC422}"/>
  <tableColumns count="6">
    <tableColumn id="1" xr3:uid="{0BF8AA37-166F-4406-A7A7-D18BA69E8E53}" name="Spalte1" dataDxfId="832"/>
    <tableColumn id="2" xr3:uid="{08E5C32E-B488-4B62-A4D6-9BF7242D219D}" name="Shape Ratio" dataDxfId="831"/>
    <tableColumn id="3" xr3:uid="{FEDAA3D6-A2C5-421B-840F-2B6E8BCB89C4}" name="Spalte2"/>
    <tableColumn id="4" xr3:uid="{E3E9F3A8-FE75-473E-9AFD-83B22574AAD8}" name="Solid Core " dataDxfId="830"/>
    <tableColumn id="5" xr3:uid="{5BFA12DB-C7E3-428D-B33C-4E778B33F6A7}" name="Biphasic Split " dataDxfId="829"/>
    <tableColumn id="6" xr3:uid="{4FDC0174-9B37-4153-99FB-D6EA9E8A1FF4}" name="Biphasic Dense" dataDxfId="828"/>
  </tableColumns>
  <tableStyleInfo name="TableStyleDark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2" xr:uid="{42AD70A1-3060-4C02-8A27-E1367AB966E9}" name="Tabelle13763" displayName="Tabelle13763" ref="P335:U415" totalsRowShown="0" headerRowDxfId="1507">
  <autoFilter ref="P335:U415" xr:uid="{42AD70A1-3060-4C02-8A27-E1367AB966E9}"/>
  <tableColumns count="6">
    <tableColumn id="1" xr3:uid="{F78BA83E-CC30-46BE-BD46-5E80BCECEA6A}" name="From" dataDxfId="1506">
      <calculatedColumnFormula>PI()*B336</calculatedColumnFormula>
    </tableColumn>
    <tableColumn id="2" xr3:uid="{969C5329-3131-4C3F-BFE2-FCA43B1783A6}" name="To" dataDxfId="1505">
      <calculatedColumnFormula>PI()*C336</calculatedColumnFormula>
    </tableColumn>
    <tableColumn id="3" xr3:uid="{543A1A1F-000C-4144-9096-C1234ECDB3C2}" name="Full Data Set" dataDxfId="1504">
      <calculatedColumnFormula array="1">INDIRECT($F$2&amp;"'"&amp;"!"&amp;R$3&amp;$A336)</calculatedColumnFormula>
    </tableColumn>
    <tableColumn id="4" xr3:uid="{D288A43F-5FF9-4441-8235-90FDD049ECA9}" name="Solid Core " dataDxfId="1503">
      <calculatedColumnFormula array="1">INDIRECT($F$2&amp;"'"&amp;"!"&amp;S$3&amp;$A336)</calculatedColumnFormula>
    </tableColumn>
    <tableColumn id="5" xr3:uid="{DA315495-0BC6-4D79-8A86-6B400B9FD729}" name="Biphasic Split " dataDxfId="1502">
      <calculatedColumnFormula array="1">INDIRECT($F$2&amp;"'"&amp;"!"&amp;T$3&amp;$A336)</calculatedColumnFormula>
    </tableColumn>
    <tableColumn id="6" xr3:uid="{337D470C-4B69-4C09-9DAE-D00FF3D24252}" name="Biphasic Dense" dataDxfId="1501">
      <calculatedColumnFormula array="1">INDIRECT($F$2&amp;"'"&amp;"!"&amp;U$3&amp;$A336)</calculatedColumnFormula>
    </tableColumn>
  </tableColumns>
  <tableStyleInfo name="TableStyleDark8" showFirstColumn="0" showLastColumn="0" showRowStripes="1" showColumnStripes="0"/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CE40906C-80CB-4F95-994B-7CF8F48F637F}" name="Tabelle21146" displayName="Tabelle21146" ref="AD460:AH501" totalsRowShown="0" headerRowDxfId="827">
  <autoFilter ref="AD460:AH501" xr:uid="{6E25A12D-0D48-4BAF-B73A-8D6507A18B18}"/>
  <tableColumns count="5">
    <tableColumn id="1" xr3:uid="{7B63C843-49B7-4ABF-BE0F-F930F6B3145F}" name="Shape Ratio" dataDxfId="826"/>
    <tableColumn id="2" xr3:uid="{A182A3BE-E87A-4FCB-AE4A-E7962FFDEE2C}" name="Full Data Set" dataDxfId="825"/>
    <tableColumn id="3" xr3:uid="{937254BF-D392-4821-844C-9F0588550ED3}" name="Solid Core " dataDxfId="824"/>
    <tableColumn id="4" xr3:uid="{CEB67D00-15FE-4A33-9703-780DC662CB5D}" name="Biphasic Split " dataDxfId="823"/>
    <tableColumn id="5" xr3:uid="{471B85A1-ACE5-4087-A1E2-BC98AD2DFAAA}" name="Biphasic Dense" dataDxfId="822"/>
  </tableColumns>
  <tableStyleInfo name="TableStyleDark8" showFirstColumn="0" showLastColumn="0" showRowStripes="1" showColumnStripes="0"/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05598229-2E13-42C1-AF71-D884F19B51D2}" name="Tabelle23147" displayName="Tabelle23147" ref="W417:AB457" totalsRowShown="0" headerRowDxfId="821">
  <autoFilter ref="W417:AB457" xr:uid="{A414CDA3-E33A-4D28-986B-6E0988EA2282}"/>
  <tableColumns count="6">
    <tableColumn id="1" xr3:uid="{59653526-6239-4095-99FC-4FC02D6EFAA5}" name="From" dataDxfId="820"/>
    <tableColumn id="2" xr3:uid="{1999D80E-5A7A-4F88-A66A-611667F60377}" name="To" dataDxfId="819"/>
    <tableColumn id="3" xr3:uid="{320C007A-375D-4AFA-B85F-E6909E3491C4}" name="Full Data Set" dataDxfId="818"/>
    <tableColumn id="4" xr3:uid="{5967A852-4AE9-4B68-99F9-3EBBAC3FC308}" name="Solid Core " dataDxfId="817"/>
    <tableColumn id="5" xr3:uid="{0380CE30-E5FD-48D9-B3E3-50AD61A51A4A}" name="Biphasic Split " dataDxfId="816"/>
    <tableColumn id="6" xr3:uid="{8DC921C1-39F1-4FCB-8E24-7D6B13A729A0}" name="Biphasic Dense" dataDxfId="815"/>
  </tableColumns>
  <tableStyleInfo name="TableStyleDark8" showFirstColumn="0" showLastColumn="0" showRowStripes="1" showColumnStripes="0"/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D85E7017-C69E-42E4-B89E-26D1C6E31B55}" name="Tabelle24148" displayName="Tabelle24148" ref="AD417:AH457" totalsRowShown="0" headerRowDxfId="814">
  <autoFilter ref="AD417:AH457" xr:uid="{87F1E4B1-4CD4-47A1-A80F-D63F19867481}"/>
  <tableColumns count="5">
    <tableColumn id="1" xr3:uid="{8DC0B252-1453-42F7-9CB3-E1A589FF0926}" name="From" dataDxfId="813"/>
    <tableColumn id="2" xr3:uid="{CE318FD5-49A6-4F36-ABDD-82377FD4EB24}" name="To" dataDxfId="812"/>
    <tableColumn id="3" xr3:uid="{DF0C5A36-43BA-4222-B90B-A46B44CA91B7}" name="Solid Core " dataDxfId="811"/>
    <tableColumn id="4" xr3:uid="{7F315DD3-ED8E-41EB-A04C-D28EA15B9D84}" name="Biphasic Split " dataDxfId="810"/>
    <tableColumn id="5" xr3:uid="{595C5E2E-1D16-422F-83D4-50B945DDFBD5}" name="Biphasic Dense" dataDxfId="809"/>
  </tableColumns>
  <tableStyleInfo name="TableStyleDark8" showFirstColumn="0" showLastColumn="0" showRowStripes="1" showColumnStripes="0"/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56514695-8757-4D31-9B65-04ADEF16001F}" name="Tabelle1726149" displayName="Tabelle1726149" ref="B461:G480" totalsRowShown="0" headerRowDxfId="808">
  <autoFilter ref="B461:G480" xr:uid="{EE9C511E-F160-46D5-970E-1C444C81DF0E}"/>
  <tableColumns count="6">
    <tableColumn id="1" xr3:uid="{318BFAA9-83C7-49F0-BB70-586D6C1EE70A}" name="From"/>
    <tableColumn id="2" xr3:uid="{B08E4844-5A8A-47FA-A69E-38EA25646978}" name="to"/>
    <tableColumn id="3" xr3:uid="{1158EEB5-5013-410E-97DA-8717FC575C5D}" name="Full Data Set" dataDxfId="807"/>
    <tableColumn id="4" xr3:uid="{A17A5B5A-4899-49DF-9F00-18147E209E8E}" name="Solid Core " dataDxfId="806"/>
    <tableColumn id="5" xr3:uid="{EFC256F2-B6BD-4E02-B436-D901C88E1D83}" name="Biphasic Split " dataDxfId="805"/>
    <tableColumn id="6" xr3:uid="{41F0619D-585D-4654-A0E2-585A3DB239BC}" name="Biphasic Dense" dataDxfId="804"/>
  </tableColumns>
  <tableStyleInfo name="TableStyleDark8" showFirstColumn="0" showLastColumn="0" showRowStripes="1" showColumnStripes="0"/>
</table>
</file>

<file path=xl/tables/table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D728825C-7032-48E0-B6D4-390A92ECACD6}" name="Tabelle172627150" displayName="Tabelle172627150" ref="I461:N480" totalsRowShown="0" headerRowDxfId="803">
  <autoFilter ref="I461:N480" xr:uid="{23088E7C-E62E-4B46-BA59-B283BDB2C5C8}"/>
  <tableColumns count="6">
    <tableColumn id="1" xr3:uid="{3807579F-8FBC-4777-9723-474A1C2F893C}" name="From" dataDxfId="802"/>
    <tableColumn id="2" xr3:uid="{1FE3BED4-DEF6-4961-B304-EF7C9122249B}" name="to" dataDxfId="801"/>
    <tableColumn id="3" xr3:uid="{FFF828C1-08CF-475F-AE7E-E1EFB5B45D2C}" name="Full Data Set" dataDxfId="800"/>
    <tableColumn id="4" xr3:uid="{07AFB153-DC6D-4986-8F90-25F1A8AD1C70}" name="Solid Core " dataDxfId="799"/>
    <tableColumn id="5" xr3:uid="{3042001C-9475-488E-86D5-244FCAA5FC48}" name="Biphasic Split " dataDxfId="798"/>
    <tableColumn id="6" xr3:uid="{AFCF8537-C49D-4558-A4AA-2D78FE466A91}" name="Biphasic Dense" dataDxfId="797"/>
  </tableColumns>
  <tableStyleInfo name="TableStyleDark8" showFirstColumn="0" showLastColumn="0" showRowStripes="1" showColumnStripes="0"/>
</table>
</file>

<file path=xl/tables/table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FA312F06-8394-42B7-9386-C7CB4FB51069}" name="Tabelle17262728151" displayName="Tabelle17262728151" ref="P461:U480" totalsRowShown="0" headerRowDxfId="796">
  <autoFilter ref="P461:U480" xr:uid="{3942BBA2-F516-49D3-B58A-5C650CC74071}"/>
  <tableColumns count="6">
    <tableColumn id="1" xr3:uid="{6B14ED07-8588-4B12-BEF9-C455ABEF3A9F}" name="From" dataDxfId="795"/>
    <tableColumn id="2" xr3:uid="{F8BD7D53-72F0-434D-A85E-1E14F39619C6}" name="to" dataDxfId="794"/>
    <tableColumn id="3" xr3:uid="{EB4BED36-5742-4C7F-BFBA-2973C05062DF}" name="Full Data Set" dataDxfId="793"/>
    <tableColumn id="4" xr3:uid="{9CEF2A81-C5D6-41BF-A8A3-2851884E1107}" name="Solid Core " dataDxfId="792"/>
    <tableColumn id="5" xr3:uid="{F275CA81-2BFB-418F-9AF6-C280F77B733C}" name="Biphasic Split " dataDxfId="791"/>
    <tableColumn id="6" xr3:uid="{45C4BA52-7926-4661-ACA9-018483348BA1}" name="Biphasic Dense" dataDxfId="790"/>
  </tableColumns>
  <tableStyleInfo name="TableStyleDark8" showFirstColumn="0" showLastColumn="0" showRowStripes="1" showColumnStripes="0"/>
</table>
</file>

<file path=xl/tables/table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31AFD701-AC27-42A6-AD50-1753BEA76B5D}" name="Tabelle1102" displayName="Tabelle1102" ref="B4:G165" totalsRowShown="0" headerRowDxfId="789" headerRowBorderDxfId="788">
  <autoFilter ref="B4:G165" xr:uid="{2128D26B-5859-43F7-B81C-A6D30F56AFF5}"/>
  <tableColumns count="6">
    <tableColumn id="1" xr3:uid="{DD407298-E8F5-48BD-9711-C58D2CED2D74}" name="From"/>
    <tableColumn id="2" xr3:uid="{CA67942B-998D-41ED-B3C6-C63A70F259E1}" name="To"/>
    <tableColumn id="3" xr3:uid="{D3B97A30-F82F-4E4D-B566-AAE5087BE7CD}" name="Full Data Set" dataDxfId="787"/>
    <tableColumn id="4" xr3:uid="{B2A19715-0BFD-40A9-89CD-60A1F96647E4}" name="Solid Core " dataDxfId="786"/>
    <tableColumn id="5" xr3:uid="{DEE139AD-E6F3-4A1E-984B-2EDFE16D7630}" name="Biphasic Split " dataDxfId="785"/>
    <tableColumn id="6" xr3:uid="{61AE4EE6-EE68-46EE-A1C4-D2801512E8AF}" name="Biphasic Dense" dataDxfId="784"/>
  </tableColumns>
  <tableStyleInfo name="TableStyleDark8" showFirstColumn="0" showLastColumn="0" showRowStripes="1" showColumnStripes="0"/>
</table>
</file>

<file path=xl/tables/table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EAA41B69-18F6-49CD-B381-F07D0E10A5A6}" name="Tabelle2103" displayName="Tabelle2103" ref="I4:N165" totalsRowShown="0" headerRowDxfId="783">
  <autoFilter ref="I4:N165" xr:uid="{58E36E5A-0E2B-4297-8F34-C7110D163CA4}"/>
  <tableColumns count="6">
    <tableColumn id="1" xr3:uid="{2A77EF55-E28B-419A-9531-49BD0D7000B9}" name="From" dataDxfId="782"/>
    <tableColumn id="2" xr3:uid="{18096D38-AD52-43ED-93F2-F987694AE3CC}" name="To" dataDxfId="781"/>
    <tableColumn id="3" xr3:uid="{A63F9866-5ADE-4744-A80D-6B238F725687}" name="Full Data Set" dataDxfId="780"/>
    <tableColumn id="4" xr3:uid="{75C41C14-86A1-4198-9FF6-C04CD478D9C1}" name="Solid Core " dataDxfId="779"/>
    <tableColumn id="5" xr3:uid="{0DC39C03-1C49-41A5-B17F-2E68360B4BED}" name="Biphasic Split " dataDxfId="778"/>
    <tableColumn id="6" xr3:uid="{C33EF326-A010-4431-AEB5-FE052E917297}" name="Biphasic Dense" dataDxfId="777"/>
  </tableColumns>
  <tableStyleInfo name="TableStyleDark8" showFirstColumn="0" showLastColumn="0" showRowStripes="1" showColumnStripes="0"/>
</table>
</file>

<file path=xl/tables/table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426B8D48-9C69-46FD-A124-5F0FB13F6F77}" name="Tabelle4104" displayName="Tabelle4104" ref="P4:U165" totalsRowShown="0" headerRowDxfId="776">
  <autoFilter ref="P4:U165" xr:uid="{4184FAEA-11F0-497A-A77F-C0D93C194C03}"/>
  <tableColumns count="6">
    <tableColumn id="1" xr3:uid="{0E2DAAFC-73F2-4BD8-AD16-121C897758B9}" name="From" dataDxfId="775"/>
    <tableColumn id="2" xr3:uid="{096A1A86-CB5E-4F0C-8618-CEA192A10D18}" name="To" dataDxfId="774"/>
    <tableColumn id="3" xr3:uid="{FAFE4E39-C563-4881-B5C6-0F7ADAEE0D5E}" name="Full Data Set" dataDxfId="773"/>
    <tableColumn id="4" xr3:uid="{20FEF824-54A2-406B-9E99-9B2AB2B4BEB8}" name="Solid Core " dataDxfId="772"/>
    <tableColumn id="5" xr3:uid="{7F889851-E90D-435E-9F3B-5C6AC4776980}" name="Biphasic Split " dataDxfId="771"/>
    <tableColumn id="6" xr3:uid="{F85135E8-F73F-4139-80ED-9B5A32412766}" name="Biphasic Dense" dataDxfId="770"/>
  </tableColumns>
  <tableStyleInfo name="TableStyleDark8" showFirstColumn="0" showLastColumn="0" showRowStripes="1" showColumnStripes="0"/>
</table>
</file>

<file path=xl/tables/table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418A8FD1-15F0-45F5-94FB-0F4B6F479EC0}" name="Tabelle5105" displayName="Tabelle5105" ref="W4:AB64" totalsRowShown="0" headerRowDxfId="769">
  <autoFilter ref="W4:AB64" xr:uid="{CB506BA7-ADBC-49F6-8331-A7A28372FEB0}"/>
  <tableColumns count="6">
    <tableColumn id="1" xr3:uid="{1CEFA203-78EB-44FA-833F-C2F1B64E0BB6}" name="From" dataDxfId="768"/>
    <tableColumn id="2" xr3:uid="{F04DD00D-7509-4D00-8C59-56A29CF5CFC5}" name="To" dataDxfId="767"/>
    <tableColumn id="3" xr3:uid="{3261F2A0-DF35-4812-A91B-89ABCF12D145}" name="Full Data Set" dataDxfId="766"/>
    <tableColumn id="4" xr3:uid="{3C8E3144-8C37-42AC-9A41-88A9E5C4174B}" name="Solid Core " dataDxfId="765"/>
    <tableColumn id="5" xr3:uid="{C77C9C2F-3F71-4CC5-84AB-B8FD87CA85AB}" name="Biphasic Split " dataDxfId="764"/>
    <tableColumn id="6" xr3:uid="{E5786C17-5C46-4D72-BE65-86C9D6F71733}" name="Biphasic Dense" dataDxfId="763"/>
  </tableColumns>
  <tableStyleInfo name="TableStyleDark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3" xr:uid="{41B7224F-7DA7-4BC1-8A1D-87CF24D7F05F}" name="Tabelle14764" displayName="Tabelle14764" ref="B419:G438" totalsRowShown="0" headerRowDxfId="1500">
  <autoFilter ref="B419:G438" xr:uid="{41B7224F-7DA7-4BC1-8A1D-87CF24D7F05F}"/>
  <tableColumns count="6">
    <tableColumn id="1" xr3:uid="{F98B3043-7E9E-4F9F-B337-96BEE44F6960}" name="From">
      <calculatedColumnFormula>C419</calculatedColumnFormula>
    </tableColumn>
    <tableColumn id="2" xr3:uid="{39078BE4-A5D9-4EC3-8F56-8F67ABA4CFF9}" name="To">
      <calculatedColumnFormula>B420+$C$418</calculatedColumnFormula>
    </tableColumn>
    <tableColumn id="3" xr3:uid="{D5C81A18-6338-4F33-A117-323C7C43FC15}" name="Full Data Set" dataDxfId="1499">
      <calculatedColumnFormula array="1">INDIRECT($F$2&amp;"'"&amp;"!"&amp;D$3&amp;$A420)</calculatedColumnFormula>
    </tableColumn>
    <tableColumn id="4" xr3:uid="{71989D4F-E32F-4B28-B687-43CA6E983073}" name="Solid Core " dataDxfId="1498">
      <calculatedColumnFormula array="1">INDIRECT($F$2&amp;"'"&amp;"!"&amp;E$3&amp;$A420)</calculatedColumnFormula>
    </tableColumn>
    <tableColumn id="5" xr3:uid="{D71D1EB3-88F0-4443-A44D-0098467CF01A}" name="Biphasic Split " dataDxfId="1497">
      <calculatedColumnFormula array="1">INDIRECT($F$2&amp;"'"&amp;"!"&amp;F$3&amp;$A420)</calculatedColumnFormula>
    </tableColumn>
    <tableColumn id="6" xr3:uid="{BB6C4B05-E2F9-4D32-9FF2-122E748DDCA9}" name="Biphasic Dense" dataDxfId="1496">
      <calculatedColumnFormula array="1">INDIRECT($F$2&amp;"'"&amp;"!"&amp;G$3&amp;$A420)</calculatedColumnFormula>
    </tableColumn>
  </tableColumns>
  <tableStyleInfo name="TableStyleDark8" showFirstColumn="0" showLastColumn="0" showRowStripes="1" showColumnStripes="0"/>
</table>
</file>

<file path=xl/tables/table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99CC7BC1-F565-46FF-A365-0F0F6A0FC8F5}" name="Tabelle6106" displayName="Tabelle6106" ref="B168:G329" totalsRowShown="0" headerRowDxfId="762">
  <autoFilter ref="B168:G329" xr:uid="{72FA10AD-6FCB-48E1-9124-0E329D94E66E}"/>
  <tableColumns count="6">
    <tableColumn id="1" xr3:uid="{A2D572DF-84C3-41CA-8731-120F1F1B3C26}" name="From"/>
    <tableColumn id="2" xr3:uid="{E9ECEA63-6B8E-41C2-84A8-7114FD93A6B1}" name="To"/>
    <tableColumn id="3" xr3:uid="{D25B1FBC-A2CD-43FB-A71F-30C3E7FE6371}" name="Full Data Set" dataDxfId="761"/>
    <tableColumn id="4" xr3:uid="{4A1960FA-44FD-4A61-96A0-151BC347E84E}" name="Solid Core " dataDxfId="760"/>
    <tableColumn id="5" xr3:uid="{FA470BD3-9DC2-467F-B3CB-0D5EAD895CA7}" name="Biphasic Split " dataDxfId="759"/>
    <tableColumn id="6" xr3:uid="{3F83C9A7-F22D-4083-B57E-85154D4B261B}" name="Biphasic Dense" dataDxfId="758"/>
  </tableColumns>
  <tableStyleInfo name="TableStyleDark8" showFirstColumn="0" showLastColumn="0" showRowStripes="1" showColumnStripes="0"/>
</table>
</file>

<file path=xl/tables/table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2475B4E1-0B7D-4895-B050-BA3D3E631C8C}" name="Tabelle7107" displayName="Tabelle7107" ref="I168:N329" totalsRowShown="0" headerRowDxfId="757">
  <autoFilter ref="I168:N329" xr:uid="{2D0032A9-4178-491A-84FC-63B1AA289E0F}"/>
  <tableColumns count="6">
    <tableColumn id="1" xr3:uid="{E89F624E-12F7-40D9-B81A-364073AA087A}" name="From" dataDxfId="756"/>
    <tableColumn id="2" xr3:uid="{5A20C259-4A8A-43A1-B44C-119A34412B1E}" name="To" dataDxfId="755"/>
    <tableColumn id="3" xr3:uid="{AF4BF812-8AD8-433E-85B1-80097FE681B1}" name="Full Data Set" dataDxfId="754"/>
    <tableColumn id="4" xr3:uid="{EFE6469E-7C88-4D48-9EC9-CE7B88703419}" name="Solid Core " dataDxfId="753"/>
    <tableColumn id="5" xr3:uid="{40621FF5-042F-4A80-B0CD-2E02FED6CF53}" name="Biphasic Split " dataDxfId="752"/>
    <tableColumn id="6" xr3:uid="{FD7FEF27-EA18-4BE1-A269-D6509EB6F019}" name="Biphasic Dense" dataDxfId="751"/>
  </tableColumns>
  <tableStyleInfo name="TableStyleDark8" showFirstColumn="0" showLastColumn="0" showRowStripes="1" showColumnStripes="0"/>
</table>
</file>

<file path=xl/tables/table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A3CF935D-8149-42AE-9729-F2339006965E}" name="Tabelle8108" displayName="Tabelle8108" ref="P168:U329" totalsRowShown="0" headerRowDxfId="750">
  <autoFilter ref="P168:U329" xr:uid="{180BC437-7EBE-4EEF-8B93-DE73C0620BA1}"/>
  <tableColumns count="6">
    <tableColumn id="1" xr3:uid="{DB17FD00-C766-4904-99B4-CFE28D4D3CC7}" name="From" dataDxfId="749"/>
    <tableColumn id="2" xr3:uid="{4F724DC5-83B0-447D-8F4E-CC90F399BDE3}" name="To" dataDxfId="748"/>
    <tableColumn id="3" xr3:uid="{836BEC61-91E1-46EA-A7AB-065C01C7CFC9}" name="Full Data Set" dataDxfId="747"/>
    <tableColumn id="4" xr3:uid="{FBD1D52A-2376-4B0F-9A7E-760033BC760F}" name="Solid Core " dataDxfId="746"/>
    <tableColumn id="5" xr3:uid="{58287F15-11EA-44ED-8CA4-5DECC4BEBEC1}" name="Biphasic Split " dataDxfId="745"/>
    <tableColumn id="6" xr3:uid="{5D903901-85D3-448C-A011-74544092A579}" name="Biphasic Dense" dataDxfId="744"/>
  </tableColumns>
  <tableStyleInfo name="TableStyleDark8" showFirstColumn="0" showLastColumn="0" showRowStripes="1" showColumnStripes="0"/>
</table>
</file>

<file path=xl/tables/table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34D7032A-A8A2-415E-AD67-1E8C5486E45D}" name="Tabelle9109" displayName="Tabelle9109" ref="W168:AB228" totalsRowShown="0" headerRowDxfId="743">
  <autoFilter ref="W168:AB228" xr:uid="{6FF3C4D4-10D8-4214-9307-4CFD6D4E8973}"/>
  <tableColumns count="6">
    <tableColumn id="1" xr3:uid="{39D19EA9-F7D3-4C60-BA00-0DC080E9BEB2}" name="Spalte1" dataDxfId="742"/>
    <tableColumn id="2" xr3:uid="{9A388B9A-20BA-40CD-A370-34F8BA1E1BFC}" name="Shape Ratio" dataDxfId="741"/>
    <tableColumn id="3" xr3:uid="{EE6CD408-8210-4898-AA40-ECCADBA493D1}" name="Full Data Set" dataDxfId="740"/>
    <tableColumn id="4" xr3:uid="{3FBAE45C-7031-4FE2-B5A5-D57E458DD685}" name="Solid Core " dataDxfId="739"/>
    <tableColumn id="5" xr3:uid="{A0DE5718-C190-49A5-A47C-E1B19D634DF4}" name="Biphasic Split " dataDxfId="738"/>
    <tableColumn id="6" xr3:uid="{2832CC91-CFA6-4E08-8E60-F08BAF968EDF}" name="Biphasic Dense" dataDxfId="737"/>
  </tableColumns>
  <tableStyleInfo name="TableStyleDark8" showFirstColumn="0" showLastColumn="0" showRowStripes="1" showColumnStripes="0"/>
</table>
</file>

<file path=xl/tables/table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27970DEA-1368-47B4-A19B-4DB07DB4E416}" name="Tabelle10110" displayName="Tabelle10110" ref="AD168:AI228" totalsRowShown="0" headerRowDxfId="736" dataDxfId="735">
  <autoFilter ref="AD168:AI228" xr:uid="{6D6DB93D-C78D-4BFE-A63B-DDA82AAD806B}"/>
  <tableColumns count="6">
    <tableColumn id="1" xr3:uid="{4FCFFCA8-9B8B-426A-A0DA-83CA087DA5EF}" name="Spalte1" dataDxfId="734"/>
    <tableColumn id="2" xr3:uid="{4DDA08C3-0A2A-46FD-99B2-30E0C81ACB2D}" name="Shape Ratio" dataDxfId="733"/>
    <tableColumn id="3" xr3:uid="{3526CB8F-5518-48DA-8F70-400AE84A1BCD}" name="Full Data Set"/>
    <tableColumn id="4" xr3:uid="{D26A5F78-02B9-4AEC-A8C8-141ED276BC25}" name="Solid Core " dataDxfId="732"/>
    <tableColumn id="5" xr3:uid="{6F40BCF0-07F2-42DF-8479-55975494042D}" name="Biphasic Split " dataDxfId="731"/>
    <tableColumn id="6" xr3:uid="{214D4EE9-D79B-4F00-8214-7B58C49A0400}" name="Biphasic Dense" dataDxfId="730"/>
  </tableColumns>
  <tableStyleInfo name="TableStyleDark8" showFirstColumn="0" showLastColumn="0" showRowStripes="1" showColumnStripes="0"/>
</table>
</file>

<file path=xl/tables/table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B3386E47-6B5D-4EBD-8510-D7D3F1A42EC2}" name="Tabelle11111" displayName="Tabelle11111" ref="B333:G413" totalsRowShown="0" headerRowDxfId="729">
  <autoFilter ref="B333:G413" xr:uid="{EA328F6C-8758-4907-8D4E-4AF115BE334A}"/>
  <tableColumns count="6">
    <tableColumn id="1" xr3:uid="{C967703D-A3C4-4236-8AB4-3FAE1716387C}" name="From"/>
    <tableColumn id="2" xr3:uid="{BDF26880-03CC-45C6-A5B0-76ACCBA8B6C0}" name="To"/>
    <tableColumn id="3" xr3:uid="{1AB6E63C-182D-4F3A-BBFB-C80B3E6B4716}" name="Full Data Set" dataDxfId="728"/>
    <tableColumn id="4" xr3:uid="{F28EC3D5-F4EB-4738-B625-917B130FF71B}" name="Solid Core " dataDxfId="727"/>
    <tableColumn id="5" xr3:uid="{0F4B4B61-1151-4B33-B60A-70A24CCC8E5B}" name="Biphasic Split " dataDxfId="726"/>
    <tableColumn id="6" xr3:uid="{88910AE1-5225-41D1-A17D-94B5BCF69153}" name="Biphasic Dense" dataDxfId="725"/>
  </tableColumns>
  <tableStyleInfo name="TableStyleDark8" showFirstColumn="0" showLastColumn="0" showRowStripes="1" showColumnStripes="0"/>
</table>
</file>

<file path=xl/tables/table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0F1CD5AB-7082-4A1A-9A40-112FDE552877}" name="Tabelle12112" displayName="Tabelle12112" ref="I333:N413" totalsRowShown="0" headerRowDxfId="724">
  <autoFilter ref="I333:N413" xr:uid="{A3511005-391E-44FB-B6A9-60C7399951AD}"/>
  <tableColumns count="6">
    <tableColumn id="1" xr3:uid="{23290A85-48D7-4276-99CE-46B53989F8C0}" name="From" dataDxfId="723"/>
    <tableColumn id="2" xr3:uid="{00112B56-3608-4C38-B6A8-177703A6AEB4}" name="To" dataDxfId="722"/>
    <tableColumn id="3" xr3:uid="{542CAE2F-0EA4-4EEC-BE88-FD75D62114A5}" name="Full Data Set" dataDxfId="721"/>
    <tableColumn id="4" xr3:uid="{7FECBC55-E69A-4A5D-8524-B04CD08091D8}" name="Solid Core " dataDxfId="720"/>
    <tableColumn id="5" xr3:uid="{7EE51A24-F493-406C-908F-2088DC470626}" name="Biphasic Split " dataDxfId="719"/>
    <tableColumn id="6" xr3:uid="{F9562896-9EF3-4A6B-AFFF-9D2112DC6C6E}" name="Biphasic Dense" dataDxfId="718"/>
  </tableColumns>
  <tableStyleInfo name="TableStyleDark8" showFirstColumn="0" showLastColumn="0" showRowStripes="1" showColumnStripes="0"/>
</table>
</file>

<file path=xl/tables/table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A9E14FC0-3D63-4924-9F15-A96A0B2FC042}" name="Tabelle13113" displayName="Tabelle13113" ref="P333:U413" totalsRowShown="0" headerRowDxfId="717">
  <autoFilter ref="P333:U413" xr:uid="{1AC84130-DE07-4E63-9E66-923A474F391F}"/>
  <tableColumns count="6">
    <tableColumn id="1" xr3:uid="{BAB19412-8E4F-4172-BB4A-0384AE315375}" name="From" dataDxfId="716"/>
    <tableColumn id="2" xr3:uid="{FA437F7A-963D-4104-BD2A-1CD4A29D8C02}" name="To" dataDxfId="715"/>
    <tableColumn id="3" xr3:uid="{D829F38D-83CC-4895-94FD-55A48E37BDB0}" name="Full Data Set" dataDxfId="714"/>
    <tableColumn id="4" xr3:uid="{A53092C4-06C5-49B5-B53B-CF364089A668}" name="Solid Core " dataDxfId="713"/>
    <tableColumn id="5" xr3:uid="{052B6AFE-7E44-4A3B-A2FC-DDB533BD309B}" name="Biphasic Split " dataDxfId="712"/>
    <tableColumn id="6" xr3:uid="{5413E65A-5A9A-4156-8905-3404FEA0EDAF}" name="Biphasic Dense" dataDxfId="711"/>
  </tableColumns>
  <tableStyleInfo name="TableStyleDark8" showFirstColumn="0" showLastColumn="0" showRowStripes="1" showColumnStripes="0"/>
</table>
</file>

<file path=xl/tables/table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1AEDB2CB-C58C-4FC4-9857-7BEFD3DF752E}" name="Tabelle14114" displayName="Tabelle14114" ref="B417:G436" totalsRowShown="0" headerRowDxfId="710">
  <autoFilter ref="B417:G436" xr:uid="{76A111EF-0312-4003-8260-1987CF13E867}"/>
  <tableColumns count="6">
    <tableColumn id="1" xr3:uid="{9A55A107-2698-4D75-A175-C6CB020F5D11}" name="From"/>
    <tableColumn id="2" xr3:uid="{BFC65D60-7C86-4D63-A558-9002A1BE6D17}" name="To"/>
    <tableColumn id="3" xr3:uid="{66190BF5-CD64-498A-A585-6E813A32F401}" name="Full Data Set" dataDxfId="709"/>
    <tableColumn id="4" xr3:uid="{9458898D-6DC2-499B-AB0D-58378E8A11D7}" name="Solid Core " dataDxfId="708"/>
    <tableColumn id="5" xr3:uid="{79F6B4AC-9A9A-498A-87A4-F9DCA47AE9FE}" name="Biphasic Split " dataDxfId="707"/>
    <tableColumn id="6" xr3:uid="{018A3B9F-D5AA-49C9-94DF-68F90516CB36}" name="Biphasic Dense" dataDxfId="706"/>
  </tableColumns>
  <tableStyleInfo name="TableStyleDark8" showFirstColumn="0" showLastColumn="0" showRowStripes="1" showColumnStripes="0"/>
</table>
</file>

<file path=xl/tables/table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5293E147-11AA-479F-9B70-B1386DDB23CA}" name="Tabelle15115" displayName="Tabelle15115" ref="I417:N436" totalsRowShown="0" headerRowDxfId="705">
  <autoFilter ref="I417:N436" xr:uid="{5ABBFE43-489E-4FC9-8BEB-F342D510934C}"/>
  <tableColumns count="6">
    <tableColumn id="1" xr3:uid="{345E1FED-C8B0-4F1A-ABD5-2F1CB080FA0C}" name="From" dataDxfId="704"/>
    <tableColumn id="2" xr3:uid="{6A05A70C-40F1-42FC-AF64-36426E483332}" name="To" dataDxfId="703"/>
    <tableColumn id="3" xr3:uid="{671440E6-41E8-4AC1-8BB0-1700BD4A204F}" name="Full Data Set" dataDxfId="702"/>
    <tableColumn id="4" xr3:uid="{E978CF54-21C2-4F80-A07C-93C8FA54F000}" name="Solid Core " dataDxfId="701"/>
    <tableColumn id="5" xr3:uid="{0D7A3F16-FF3F-433C-98D9-0C9D6BACB43B}" name="Biphasic Split " dataDxfId="700"/>
    <tableColumn id="6" xr3:uid="{CEB67081-4450-4DD3-948E-DD6A5AEA21ED}" name="Biphasic Dense" dataDxfId="699"/>
  </tableColumns>
  <tableStyleInfo name="TableStyleDark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4" xr:uid="{C1C08A2E-1562-4C85-ABF5-04EF5BA39F9F}" name="Tabelle15765" displayName="Tabelle15765" ref="I419:N438" totalsRowShown="0" headerRowDxfId="1495">
  <autoFilter ref="I419:N438" xr:uid="{C1C08A2E-1562-4C85-ABF5-04EF5BA39F9F}"/>
  <tableColumns count="6">
    <tableColumn id="1" xr3:uid="{1563EDC6-D271-46C3-BB4A-472EEC0B6FE9}" name="From" dataDxfId="1494">
      <calculatedColumnFormula>((B420/2)^2)*PI()</calculatedColumnFormula>
    </tableColumn>
    <tableColumn id="2" xr3:uid="{FC7EECD8-3028-4CA8-A8A1-8C54180FC84B}" name="To" dataDxfId="1493">
      <calculatedColumnFormula>((C420/2)^2)*PI()</calculatedColumnFormula>
    </tableColumn>
    <tableColumn id="3" xr3:uid="{B60C16D2-1288-4857-BEB9-3BB382566711}" name="Full Data Set" dataDxfId="1492">
      <calculatedColumnFormula array="1">INDIRECT($F$2&amp;"'"&amp;"!"&amp;K$3&amp;$A420)</calculatedColumnFormula>
    </tableColumn>
    <tableColumn id="4" xr3:uid="{E015DF02-F57C-4ACE-921F-6608A795225E}" name="Solid Core " dataDxfId="1491">
      <calculatedColumnFormula array="1">INDIRECT($F$2&amp;"'"&amp;"!"&amp;L$3&amp;$A420)</calculatedColumnFormula>
    </tableColumn>
    <tableColumn id="5" xr3:uid="{8DCE2B66-B7BB-4ACA-89CE-2046BFF604EE}" name="Biphasic Split " dataDxfId="1490">
      <calculatedColumnFormula array="1">INDIRECT($F$2&amp;"'"&amp;"!"&amp;M$3&amp;$A420)</calculatedColumnFormula>
    </tableColumn>
    <tableColumn id="6" xr3:uid="{4C002C12-F81B-4F23-88B3-9CC4DD7D570A}" name="Biphasic Dense" dataDxfId="1489">
      <calculatedColumnFormula array="1">INDIRECT($F$2&amp;"'"&amp;"!"&amp;N$3&amp;$A420)</calculatedColumnFormula>
    </tableColumn>
  </tableColumns>
  <tableStyleInfo name="TableStyleDark8" showFirstColumn="0" showLastColumn="0" showRowStripes="1" showColumnStripes="0"/>
</table>
</file>

<file path=xl/tables/table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E2E47BFF-0E8C-42A2-8F7B-0A1D97F32CD6}" name="Tabelle16116" displayName="Tabelle16116" ref="P417:U436" totalsRowShown="0" headerRowDxfId="698">
  <autoFilter ref="P417:U436" xr:uid="{0FE61046-4635-452B-BE8F-5700683CF130}"/>
  <tableColumns count="6">
    <tableColumn id="1" xr3:uid="{08462DE6-96F2-4AEF-A617-DEAEFD852A09}" name="From" dataDxfId="697"/>
    <tableColumn id="2" xr3:uid="{70859EF2-258A-470A-BECA-26C3B3DE7D6B}" name="To" dataDxfId="696"/>
    <tableColumn id="3" xr3:uid="{2F271026-F910-4D2C-AF2B-5B4C5064276A}" name="Full Data Set" dataDxfId="695"/>
    <tableColumn id="4" xr3:uid="{EADAD534-2174-4838-BCAC-3DB1888540AE}" name="Solid Core " dataDxfId="694"/>
    <tableColumn id="5" xr3:uid="{041F230A-DBC6-4790-B994-9D8A83B95385}" name="Biphasic Split " dataDxfId="693"/>
    <tableColumn id="6" xr3:uid="{DE621488-8DA4-4D00-8EA4-BFEEA50CD92C}" name="Biphasic Dense" dataDxfId="692"/>
  </tableColumns>
  <tableStyleInfo name="TableStyleDark8" showFirstColumn="0" showLastColumn="0" showRowStripes="1" showColumnStripes="0"/>
</table>
</file>

<file path=xl/tables/table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3AA4849F-2161-47D2-9D0E-7BB7B1C55A8B}" name="Tabelle17117" displayName="Tabelle17117" ref="B439:G458" totalsRowShown="0" headerRowDxfId="691">
  <autoFilter ref="B439:G458" xr:uid="{9210DD5F-3FBF-4431-8B92-E1BBE9B3E4D5}"/>
  <tableColumns count="6">
    <tableColumn id="1" xr3:uid="{12F2D0F4-E07C-4C34-BA8F-F8680443840F}" name="From"/>
    <tableColumn id="2" xr3:uid="{38A7E423-6ECD-4BDD-90C0-E9CAF2E6ADB6}" name="to"/>
    <tableColumn id="3" xr3:uid="{466937B6-B24B-4B18-B98D-9E0F64E10DCB}" name="Full Data Set"/>
    <tableColumn id="4" xr3:uid="{A7F0151B-6A1F-4F4C-BA0B-A2F08FADA24E}" name="Solid Core " dataDxfId="690"/>
    <tableColumn id="5" xr3:uid="{D75302F1-A341-4AE6-BEB8-FF5E76F58686}" name="Biphasic Split " dataDxfId="689"/>
    <tableColumn id="6" xr3:uid="{3BF01CED-CCB8-40AB-A95F-7AA31BFF3E3D}" name="Biphasic Dense" dataDxfId="688"/>
  </tableColumns>
  <tableStyleInfo name="TableStyleDark8" showFirstColumn="0" showLastColumn="0" showRowStripes="1" showColumnStripes="0"/>
</table>
</file>

<file path=xl/tables/table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083CAD26-D6D6-421E-9742-11A468ED3745}" name="Tabelle18118" displayName="Tabelle18118" ref="I439:N458" totalsRowShown="0" headerRowDxfId="687">
  <autoFilter ref="I439:N458" xr:uid="{C161CD20-2263-4729-B3FE-9D409C0BBE4A}"/>
  <tableColumns count="6">
    <tableColumn id="1" xr3:uid="{5716A638-2979-4322-982D-B34D153E2BDD}" name="From" dataDxfId="686"/>
    <tableColumn id="2" xr3:uid="{AC3D39CE-A32E-4E4C-A751-D1770BB7FBB3}" name="to" dataDxfId="685"/>
    <tableColumn id="3" xr3:uid="{E809D1B1-8E95-4AFA-97F6-662D4CF789B3}" name="Full Data Set"/>
    <tableColumn id="4" xr3:uid="{3EAB4EC1-57FC-45E2-9EFC-B895B20E5D55}" name="Solid Core " dataDxfId="684"/>
    <tableColumn id="5" xr3:uid="{EF6DEABB-F9C9-475C-8C1F-3EDDCDFBD93A}" name="Biphasic Split " dataDxfId="683"/>
    <tableColumn id="6" xr3:uid="{B2EDDE79-9B0C-4F7D-8DF5-9525AC4A632A}" name="Biphasic Dense" dataDxfId="682"/>
  </tableColumns>
  <tableStyleInfo name="TableStyleDark8" showFirstColumn="0" showLastColumn="0" showRowStripes="1" showColumnStripes="0"/>
</table>
</file>

<file path=xl/tables/table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6947CA82-0D8A-4D95-94BD-E17589A0BC16}" name="Tabelle19119" displayName="Tabelle19119" ref="P439:U458" totalsRowShown="0" headerRowDxfId="681">
  <autoFilter ref="P439:U458" xr:uid="{2FFB4CD7-5DE1-4507-8759-8A2F8F262B5F}"/>
  <tableColumns count="6">
    <tableColumn id="1" xr3:uid="{5BBB10F7-0ABE-4868-A6DB-928C9CBAA83A}" name="From" dataDxfId="680"/>
    <tableColumn id="2" xr3:uid="{D0AFF7D2-6A11-46A7-8FF0-EAE6C96F044D}" name="To" dataDxfId="679"/>
    <tableColumn id="3" xr3:uid="{B3E2BB66-9AE6-424D-BF47-7C2E410477FD}" name="Full Data Set"/>
    <tableColumn id="4" xr3:uid="{4E859EEB-1241-4AFA-B60F-7215B1823E65}" name="Solid Core " dataDxfId="678"/>
    <tableColumn id="5" xr3:uid="{8E993B8C-1BEF-4295-BAD0-FD572A5D6292}" name="Biphasic Split " dataDxfId="677"/>
    <tableColumn id="6" xr3:uid="{47E8F86E-5C86-4B30-93B9-20115D010512}" name="Biphasic Dense" dataDxfId="676"/>
  </tableColumns>
  <tableStyleInfo name="TableStyleDark8" showFirstColumn="0" showLastColumn="0" showRowStripes="1" showColumnStripes="0"/>
</table>
</file>

<file path=xl/tables/table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E006488E-12B7-430F-9F3B-BE34FD55A59C}" name="Tabelle20120" displayName="Tabelle20120" ref="W460:AB501" totalsRowShown="0" headerRowDxfId="675">
  <autoFilter ref="W460:AB501" xr:uid="{9E9DE413-0F75-4DF2-8580-4739106BC422}"/>
  <tableColumns count="6">
    <tableColumn id="1" xr3:uid="{77A18BEF-39F9-47EE-84E7-2AE4C204FFD3}" name="Spalte1" dataDxfId="674"/>
    <tableColumn id="2" xr3:uid="{9DD9FE81-622F-4789-8C4D-0B8E180F77D3}" name="Shape Ratio" dataDxfId="673"/>
    <tableColumn id="3" xr3:uid="{F4776AC6-2CE1-4735-9AD3-3CD93098E044}" name="Spalte2"/>
    <tableColumn id="4" xr3:uid="{9A627E2B-6A72-4DC0-8F5C-57A0C0628234}" name="Solid Core " dataDxfId="672"/>
    <tableColumn id="5" xr3:uid="{C6C686EE-FB46-4983-93C6-9F6908418A2B}" name="Biphasic Split " dataDxfId="671"/>
    <tableColumn id="6" xr3:uid="{2C09F972-CE82-43AE-8A93-3F60DB471D5A}" name="Biphasic Dense" dataDxfId="670"/>
  </tableColumns>
  <tableStyleInfo name="TableStyleDark8" showFirstColumn="0" showLastColumn="0" showRowStripes="1" showColumnStripes="0"/>
</table>
</file>

<file path=xl/tables/table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83A524A-C165-4CD7-B780-13C202CF9898}" name="Tabelle21121" displayName="Tabelle21121" ref="AD460:AH501" totalsRowShown="0" headerRowDxfId="669">
  <autoFilter ref="AD460:AH501" xr:uid="{6E25A12D-0D48-4BAF-B73A-8D6507A18B18}"/>
  <tableColumns count="5">
    <tableColumn id="1" xr3:uid="{1A03DAD5-E1E7-4162-B6D3-9BBA9BF932E3}" name="Shape Ratio" dataDxfId="668"/>
    <tableColumn id="2" xr3:uid="{40C4C50D-2A6B-4DDA-B5FC-458DA5E7C7D6}" name="Full Data Set" dataDxfId="667"/>
    <tableColumn id="3" xr3:uid="{112B49DD-68A4-4804-832B-3C6772ADE45C}" name="Solid Core " dataDxfId="666"/>
    <tableColumn id="4" xr3:uid="{5963552F-DAC1-417E-9959-E38DED66543D}" name="Biphasic Split " dataDxfId="665"/>
    <tableColumn id="5" xr3:uid="{A53FB512-2EC8-4CA7-89C6-A18EEE7B4406}" name="Biphasic Dense" dataDxfId="664"/>
  </tableColumns>
  <tableStyleInfo name="TableStyleDark8" showFirstColumn="0" showLastColumn="0" showRowStripes="1" showColumnStripes="0"/>
</table>
</file>

<file path=xl/tables/table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66D8983F-BC27-4651-8DCD-2C83FD4251B1}" name="Tabelle23122" displayName="Tabelle23122" ref="W417:AB457" totalsRowShown="0" headerRowDxfId="663">
  <autoFilter ref="W417:AB457" xr:uid="{A414CDA3-E33A-4D28-986B-6E0988EA2282}"/>
  <tableColumns count="6">
    <tableColumn id="1" xr3:uid="{229B01F0-95E3-4840-B6C7-C923D490CF5C}" name="From" dataDxfId="662"/>
    <tableColumn id="2" xr3:uid="{22B9AF20-871D-4026-B678-F55102417D5F}" name="To" dataDxfId="661"/>
    <tableColumn id="3" xr3:uid="{01319AF0-8B8C-4198-A5F4-B6316C642733}" name="Full Data Set" dataDxfId="660"/>
    <tableColumn id="4" xr3:uid="{2E17F13E-7B4E-4DED-898E-94714F527616}" name="Solid Core " dataDxfId="659"/>
    <tableColumn id="5" xr3:uid="{711003E8-2A67-4633-8688-ABC92F15E957}" name="Biphasic Split " dataDxfId="658"/>
    <tableColumn id="6" xr3:uid="{F42265B8-FC4E-4FAF-8DD3-8C2651681BFB}" name="Biphasic Dense" dataDxfId="657"/>
  </tableColumns>
  <tableStyleInfo name="TableStyleDark8" showFirstColumn="0" showLastColumn="0" showRowStripes="1" showColumnStripes="0"/>
</table>
</file>

<file path=xl/tables/table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04D4885D-4DE7-4E00-9E7C-E4331158B018}" name="Tabelle24123" displayName="Tabelle24123" ref="AD417:AH457" totalsRowShown="0" headerRowDxfId="656">
  <autoFilter ref="AD417:AH457" xr:uid="{87F1E4B1-4CD4-47A1-A80F-D63F19867481}"/>
  <tableColumns count="5">
    <tableColumn id="1" xr3:uid="{CE6C4E60-770E-4B0F-9612-5299B1ABF2CD}" name="From" dataDxfId="655"/>
    <tableColumn id="2" xr3:uid="{2F92C94D-F3B2-427F-8391-3986FBE61181}" name="To" dataDxfId="654"/>
    <tableColumn id="3" xr3:uid="{9CCFE6C7-36F2-4659-94A2-8BD36DACF334}" name="Solid Core " dataDxfId="653"/>
    <tableColumn id="4" xr3:uid="{DC027DC6-439D-47E6-B867-7A83C0A67506}" name="Biphasic Split " dataDxfId="652"/>
    <tableColumn id="5" xr3:uid="{46616E1D-93A1-4C4E-8AB5-827AEE899675}" name="Biphasic Dense" dataDxfId="651"/>
  </tableColumns>
  <tableStyleInfo name="TableStyleDark8" showFirstColumn="0" showLastColumn="0" showRowStripes="1" showColumnStripes="0"/>
</table>
</file>

<file path=xl/tables/table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52AF6DE7-09F3-4BE1-AE71-1A7946B00DAD}" name="Tabelle1726124" displayName="Tabelle1726124" ref="B461:G480" totalsRowShown="0" headerRowDxfId="650">
  <autoFilter ref="B461:G480" xr:uid="{EE9C511E-F160-46D5-970E-1C444C81DF0E}"/>
  <tableColumns count="6">
    <tableColumn id="1" xr3:uid="{4A658EB5-5D36-4859-8469-5D43AFE7E759}" name="From"/>
    <tableColumn id="2" xr3:uid="{095B133A-EAE6-4B02-ABC2-F1C257A8AA12}" name="to"/>
    <tableColumn id="3" xr3:uid="{5FE25F05-59EA-4C50-8CC7-6C782B6E33D9}" name="Full Data Set" dataDxfId="649"/>
    <tableColumn id="4" xr3:uid="{DA80D68E-1DB9-44F0-BCE9-3DF45DA41602}" name="Solid Core " dataDxfId="648"/>
    <tableColumn id="5" xr3:uid="{846D5F45-95FB-478E-930A-00C1DAC9AE40}" name="Biphasic Split " dataDxfId="647"/>
    <tableColumn id="6" xr3:uid="{1282E2CB-D0D9-4238-8362-39B0429C04DA}" name="Biphasic Dense" dataDxfId="646"/>
  </tableColumns>
  <tableStyleInfo name="TableStyleDark8" showFirstColumn="0" showLastColumn="0" showRowStripes="1" showColumnStripes="0"/>
</table>
</file>

<file path=xl/tables/table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7E44B207-B0DB-4856-8ED9-26B15626861D}" name="Tabelle172627125" displayName="Tabelle172627125" ref="I461:N480" totalsRowShown="0" headerRowDxfId="645">
  <autoFilter ref="I461:N480" xr:uid="{23088E7C-E62E-4B46-BA59-B283BDB2C5C8}"/>
  <tableColumns count="6">
    <tableColumn id="1" xr3:uid="{E58580EE-59B8-43A2-B17D-C3696E9F27B7}" name="From" dataDxfId="644"/>
    <tableColumn id="2" xr3:uid="{82D1C16C-A8D1-45DD-92BE-35819A8848B1}" name="to" dataDxfId="643"/>
    <tableColumn id="3" xr3:uid="{A2DC1806-7B21-41D7-904C-6BDF66FEB29C}" name="Full Data Set" dataDxfId="642"/>
    <tableColumn id="4" xr3:uid="{39DC9616-2A8F-45C9-AC75-80959FB298B6}" name="Solid Core " dataDxfId="641"/>
    <tableColumn id="5" xr3:uid="{8FDD94B8-F4A5-4ECA-8B83-AE523A2E3139}" name="Biphasic Split " dataDxfId="640"/>
    <tableColumn id="6" xr3:uid="{02756641-DF85-4C47-AC4C-11608B483AAA}" name="Biphasic Dense" dataDxfId="639"/>
  </tableColumns>
  <tableStyleInfo name="TableStyleDark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5" xr:uid="{322B3C5A-8550-473D-9E1B-30B720722BCA}" name="Tabelle16766" displayName="Tabelle16766" ref="P419:U438" totalsRowShown="0" headerRowDxfId="1488">
  <autoFilter ref="P419:U438" xr:uid="{322B3C5A-8550-473D-9E1B-30B720722BCA}"/>
  <tableColumns count="6">
    <tableColumn id="1" xr3:uid="{DB7F995E-26CA-40A1-B6A3-73A143C8137B}" name="From" dataDxfId="1487">
      <calculatedColumnFormula>PI()*B420</calculatedColumnFormula>
    </tableColumn>
    <tableColumn id="2" xr3:uid="{1A7925F6-1BAC-4AAB-8119-97AB6751441F}" name="To" dataDxfId="1486">
      <calculatedColumnFormula>PI()*C420</calculatedColumnFormula>
    </tableColumn>
    <tableColumn id="3" xr3:uid="{DEEED7FC-E2EF-476B-A1FC-83AC5B97B482}" name="Full Data Set" dataDxfId="1485">
      <calculatedColumnFormula array="1">INDIRECT($F$2&amp;"'"&amp;"!"&amp;R$3&amp;$A420)</calculatedColumnFormula>
    </tableColumn>
    <tableColumn id="4" xr3:uid="{0D76A3FE-54D3-4856-A040-B45612790D69}" name="Solid Core " dataDxfId="1484">
      <calculatedColumnFormula array="1">INDIRECT($F$2&amp;"'"&amp;"!"&amp;S$3&amp;$A420)</calculatedColumnFormula>
    </tableColumn>
    <tableColumn id="5" xr3:uid="{F23EDB9C-ADD3-49AF-BDBE-1C836894FF33}" name="Biphasic Split " dataDxfId="1483">
      <calculatedColumnFormula array="1">INDIRECT($F$2&amp;"'"&amp;"!"&amp;T$3&amp;$A420)</calculatedColumnFormula>
    </tableColumn>
    <tableColumn id="6" xr3:uid="{E9B1972B-324E-4131-97F8-44EA88D3D303}" name="Biphasic Dense" dataDxfId="1482">
      <calculatedColumnFormula array="1">INDIRECT($F$2&amp;"'"&amp;"!"&amp;U$3&amp;$A420)</calculatedColumnFormula>
    </tableColumn>
  </tableColumns>
  <tableStyleInfo name="TableStyleDark8" showFirstColumn="0" showLastColumn="0" showRowStripes="1" showColumnStripes="0"/>
</table>
</file>

<file path=xl/tables/table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30D4B255-C53F-4E06-9310-E0ECF5A739C5}" name="Tabelle17262728126" displayName="Tabelle17262728126" ref="P461:U480" totalsRowShown="0" headerRowDxfId="638">
  <autoFilter ref="P461:U480" xr:uid="{3942BBA2-F516-49D3-B58A-5C650CC74071}"/>
  <tableColumns count="6">
    <tableColumn id="1" xr3:uid="{47CD62AD-0258-4DE2-B03D-E11CF979E85B}" name="From" dataDxfId="637"/>
    <tableColumn id="2" xr3:uid="{12DEC1D4-9339-4C9A-B8DE-1F0836C8E800}" name="to" dataDxfId="636"/>
    <tableColumn id="3" xr3:uid="{0A4892AA-3EB5-47B2-BC60-130B3B0C8FD2}" name="Full Data Set" dataDxfId="635"/>
    <tableColumn id="4" xr3:uid="{990D1B24-0D49-4DD1-B5FB-692702B5E402}" name="Solid Core " dataDxfId="634"/>
    <tableColumn id="5" xr3:uid="{5918944C-0A1E-4133-AD54-8A419E143422}" name="Biphasic Split " dataDxfId="633"/>
    <tableColumn id="6" xr3:uid="{E8FACC35-CBBB-415C-B614-3CCB600F5833}" name="Biphasic Dense" dataDxfId="632"/>
  </tableColumns>
  <tableStyleInfo name="TableStyleDark8" showFirstColumn="0" showLastColumn="0" showRowStripes="1" showColumnStripes="0"/>
</table>
</file>

<file path=xl/tables/table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59456068-2E4E-41BD-8FA6-2887AB1E8079}" name="Tabelle177" displayName="Tabelle177" ref="B4:G165" totalsRowShown="0" headerRowDxfId="631" headerRowBorderDxfId="630">
  <autoFilter ref="B4:G165" xr:uid="{2128D26B-5859-43F7-B81C-A6D30F56AFF5}"/>
  <tableColumns count="6">
    <tableColumn id="1" xr3:uid="{E5D70650-950D-4731-9B50-BE191F49CD5F}" name="From"/>
    <tableColumn id="2" xr3:uid="{089865E5-2F8A-4AD7-80A7-3BBF3390237F}" name="To"/>
    <tableColumn id="3" xr3:uid="{BAD01837-0004-4E0E-955A-8FA8AB3FC898}" name="Full Data Set" dataDxfId="629"/>
    <tableColumn id="4" xr3:uid="{C1399774-606B-459F-B45A-10520CF3F4A3}" name="Solid Core " dataDxfId="628"/>
    <tableColumn id="5" xr3:uid="{C8F3724E-0547-43F1-9A45-3CB005C04B43}" name="Biphasic Split " dataDxfId="627"/>
    <tableColumn id="6" xr3:uid="{9CE5421B-C5AA-4580-AEA2-614B017DA6E8}" name="Biphasic Dense" dataDxfId="626"/>
  </tableColumns>
  <tableStyleInfo name="TableStyleDark8" showFirstColumn="0" showLastColumn="0" showRowStripes="1" showColumnStripes="0"/>
</table>
</file>

<file path=xl/tables/table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21ED1A3D-582A-4424-8F79-6C70FF1332A0}" name="Tabelle278" displayName="Tabelle278" ref="I4:N165" totalsRowShown="0" headerRowDxfId="625">
  <autoFilter ref="I4:N165" xr:uid="{58E36E5A-0E2B-4297-8F34-C7110D163CA4}"/>
  <tableColumns count="6">
    <tableColumn id="1" xr3:uid="{699CE0B1-E45D-4F92-9CA7-2992E33E90A7}" name="From" dataDxfId="624"/>
    <tableColumn id="2" xr3:uid="{3D5D79E9-F498-4D50-A699-17F3B4D77690}" name="To" dataDxfId="623"/>
    <tableColumn id="3" xr3:uid="{810820D8-5C94-4BA7-B787-149CA0CE63B3}" name="Full Data Set" dataDxfId="622"/>
    <tableColumn id="4" xr3:uid="{40F1C525-F904-4370-9624-578E72F1DAAD}" name="Solid Core " dataDxfId="621"/>
    <tableColumn id="5" xr3:uid="{B45E38FA-D203-4977-9EC9-23AF78FA3FCF}" name="Biphasic Split " dataDxfId="620"/>
    <tableColumn id="6" xr3:uid="{8470811F-4AEA-405C-A5D5-E4FF42C1BF91}" name="Biphasic Dense" dataDxfId="619"/>
  </tableColumns>
  <tableStyleInfo name="TableStyleDark8" showFirstColumn="0" showLastColumn="0" showRowStripes="1" showColumnStripes="0"/>
</table>
</file>

<file path=xl/tables/table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E5EFD111-AE6E-4770-8D62-8B9A08B9FBC1}" name="Tabelle479" displayName="Tabelle479" ref="P4:U165" totalsRowShown="0" headerRowDxfId="618">
  <autoFilter ref="P4:U165" xr:uid="{4184FAEA-11F0-497A-A77F-C0D93C194C03}"/>
  <tableColumns count="6">
    <tableColumn id="1" xr3:uid="{BA8C7AE2-8E1A-42AC-812D-0673CD427859}" name="From" dataDxfId="617"/>
    <tableColumn id="2" xr3:uid="{498A7646-0715-4AA2-B478-3D91BAEC21F2}" name="To" dataDxfId="616"/>
    <tableColumn id="3" xr3:uid="{22D9A92D-5332-40B0-B907-CB4D723C2898}" name="Full Data Set" dataDxfId="615"/>
    <tableColumn id="4" xr3:uid="{D0B9C1EB-4A0A-4F02-9B4D-B943588ADCD8}" name="Solid Core " dataDxfId="614"/>
    <tableColumn id="5" xr3:uid="{4B221D52-C69B-49B6-A43B-1F234E1EC07C}" name="Biphasic Split " dataDxfId="613"/>
    <tableColumn id="6" xr3:uid="{20ACC167-4D87-44D7-B0E8-9B96BD4C3F70}" name="Biphasic Dense" dataDxfId="612"/>
  </tableColumns>
  <tableStyleInfo name="TableStyleDark8" showFirstColumn="0" showLastColumn="0" showRowStripes="1" showColumnStripes="0"/>
</table>
</file>

<file path=xl/tables/table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E072D306-5C5A-456D-8CF9-D30F11C77903}" name="Tabelle580" displayName="Tabelle580" ref="W4:AB64" totalsRowShown="0" headerRowDxfId="611">
  <autoFilter ref="W4:AB64" xr:uid="{CB506BA7-ADBC-49F6-8331-A7A28372FEB0}"/>
  <tableColumns count="6">
    <tableColumn id="1" xr3:uid="{09D64F19-57DC-4869-9B64-C48E6DB934DF}" name="From" dataDxfId="610"/>
    <tableColumn id="2" xr3:uid="{A0557333-92D6-4BE2-B60F-0D3D7E222001}" name="To" dataDxfId="609"/>
    <tableColumn id="3" xr3:uid="{39E8F52B-E2D1-40DC-9D89-84F05FA018DE}" name="Full Data Set" dataDxfId="608"/>
    <tableColumn id="4" xr3:uid="{C837A067-7C2B-47CF-868B-28E0D896F611}" name="Solid Core " dataDxfId="607"/>
    <tableColumn id="5" xr3:uid="{3671D2E3-C526-4906-BA13-3C839D115788}" name="Biphasic Split " dataDxfId="606"/>
    <tableColumn id="6" xr3:uid="{959D26CC-E4D7-43BB-B8E3-6E2C9D03B600}" name="Biphasic Dense" dataDxfId="605"/>
  </tableColumns>
  <tableStyleInfo name="TableStyleDark8" showFirstColumn="0" showLastColumn="0" showRowStripes="1" showColumnStripes="0"/>
</table>
</file>

<file path=xl/tables/table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CEAD2C45-1149-4B40-B0B0-511A19D7B594}" name="Tabelle681" displayName="Tabelle681" ref="B168:G329" totalsRowShown="0" headerRowDxfId="604">
  <autoFilter ref="B168:G329" xr:uid="{72FA10AD-6FCB-48E1-9124-0E329D94E66E}"/>
  <tableColumns count="6">
    <tableColumn id="1" xr3:uid="{85A4E02B-ED8D-4ED3-A1C5-5AFB1B754D0B}" name="From"/>
    <tableColumn id="2" xr3:uid="{81EDE46D-DCC7-4BFF-B6B2-EBB6A1A3C373}" name="To"/>
    <tableColumn id="3" xr3:uid="{94C5B2A8-C7A4-4791-9C34-52C4B00590E8}" name="Full Data Set" dataDxfId="603"/>
    <tableColumn id="4" xr3:uid="{DF4BF51E-FFB0-407C-A928-13545A073817}" name="Solid Core " dataDxfId="602"/>
    <tableColumn id="5" xr3:uid="{30A5661C-46DF-4D05-8D2D-A825C4717902}" name="Biphasic Split " dataDxfId="601"/>
    <tableColumn id="6" xr3:uid="{DEBA3A66-087D-4CD3-91BF-5F520928BEC6}" name="Biphasic Dense" dataDxfId="600"/>
  </tableColumns>
  <tableStyleInfo name="TableStyleDark8" showFirstColumn="0" showLastColumn="0" showRowStripes="1" showColumnStripes="0"/>
</table>
</file>

<file path=xl/tables/table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E4183E02-46DB-41EC-A8E5-23CB28D10D61}" name="Tabelle782" displayName="Tabelle782" ref="I168:N329" totalsRowShown="0" headerRowDxfId="599">
  <autoFilter ref="I168:N329" xr:uid="{2D0032A9-4178-491A-84FC-63B1AA289E0F}"/>
  <tableColumns count="6">
    <tableColumn id="1" xr3:uid="{D0506431-125A-436E-9DE8-EEA46B5EAF83}" name="From" dataDxfId="598"/>
    <tableColumn id="2" xr3:uid="{2CAD4280-EDEC-4651-9F7A-5F751D795131}" name="To" dataDxfId="597"/>
    <tableColumn id="3" xr3:uid="{6D5E69B8-3666-4664-95E3-9C750DE082F6}" name="Full Data Set" dataDxfId="596"/>
    <tableColumn id="4" xr3:uid="{08E60273-8D99-48B7-A212-7CE99AD35BF2}" name="Solid Core " dataDxfId="595"/>
    <tableColumn id="5" xr3:uid="{1186E7BA-99F8-4B25-AD67-8D4052DCF5C3}" name="Biphasic Split " dataDxfId="594"/>
    <tableColumn id="6" xr3:uid="{80F3585C-265B-4D10-A09C-CEE88F71D8A3}" name="Biphasic Dense" dataDxfId="593"/>
  </tableColumns>
  <tableStyleInfo name="TableStyleDark8" showFirstColumn="0" showLastColumn="0" showRowStripes="1" showColumnStripes="0"/>
</table>
</file>

<file path=xl/tables/table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3B8DD2C7-2BCA-4E6A-92F3-3579A886751F}" name="Tabelle883" displayName="Tabelle883" ref="P168:U329" totalsRowShown="0" headerRowDxfId="592">
  <autoFilter ref="P168:U329" xr:uid="{180BC437-7EBE-4EEF-8B93-DE73C0620BA1}"/>
  <tableColumns count="6">
    <tableColumn id="1" xr3:uid="{64CAB660-E7E3-405C-A23E-376C97D54702}" name="From" dataDxfId="591"/>
    <tableColumn id="2" xr3:uid="{4AB37018-ED95-4E9C-B6F2-14B8F482B350}" name="To" dataDxfId="590"/>
    <tableColumn id="3" xr3:uid="{C70D92F0-6778-4C57-A94B-7F74FBAECE1D}" name="Full Data Set" dataDxfId="589"/>
    <tableColumn id="4" xr3:uid="{FAA13AA4-E0DA-47AA-9F59-3BD9A93C1010}" name="Solid Core " dataDxfId="588"/>
    <tableColumn id="5" xr3:uid="{C8A08163-BF19-4A02-AAAC-24D565E4696D}" name="Biphasic Split " dataDxfId="587"/>
    <tableColumn id="6" xr3:uid="{A1AFB716-3BDA-4411-9BBA-F959C71C91E1}" name="Biphasic Dense" dataDxfId="586"/>
  </tableColumns>
  <tableStyleInfo name="TableStyleDark8" showFirstColumn="0" showLastColumn="0" showRowStripes="1" showColumnStripes="0"/>
</table>
</file>

<file path=xl/tables/table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CF7B68EB-224D-47FF-A0A5-A4FB2B169623}" name="Tabelle984" displayName="Tabelle984" ref="W168:AB228" totalsRowShown="0" headerRowDxfId="585">
  <autoFilter ref="W168:AB228" xr:uid="{6FF3C4D4-10D8-4214-9307-4CFD6D4E8973}"/>
  <tableColumns count="6">
    <tableColumn id="1" xr3:uid="{4264BBB5-0A07-4A3E-B34C-CF553B5922EA}" name="Spalte1" dataDxfId="584"/>
    <tableColumn id="2" xr3:uid="{9491D129-D551-44BA-977B-8EB963C396D5}" name="Shape Ratio" dataDxfId="583"/>
    <tableColumn id="3" xr3:uid="{6F486BB5-DE27-4B41-8B6C-2C8994517160}" name="Full Data Set" dataDxfId="582"/>
    <tableColumn id="4" xr3:uid="{6F3DFEA3-7881-491D-9DF2-FC8626408304}" name="Solid Core " dataDxfId="581"/>
    <tableColumn id="5" xr3:uid="{0FDCD9DF-E061-444F-9DD7-505541DB956F}" name="Biphasic Split " dataDxfId="580"/>
    <tableColumn id="6" xr3:uid="{8F463A19-CEC8-493D-AFFA-FC855E0491D5}" name="Biphasic Dense" dataDxfId="579"/>
  </tableColumns>
  <tableStyleInfo name="TableStyleDark8" showFirstColumn="0" showLastColumn="0" showRowStripes="1" showColumnStripes="0"/>
</table>
</file>

<file path=xl/tables/table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B3749E16-FD6C-4F6A-8657-3F44834938FB}" name="Tabelle1085" displayName="Tabelle1085" ref="AD168:AI228" totalsRowShown="0" headerRowDxfId="578" dataDxfId="577">
  <autoFilter ref="AD168:AI228" xr:uid="{6D6DB93D-C78D-4BFE-A63B-DDA82AAD806B}"/>
  <tableColumns count="6">
    <tableColumn id="1" xr3:uid="{05CC0D50-1881-4D9B-8C96-48CE339EC51D}" name="Spalte1" dataDxfId="576"/>
    <tableColumn id="2" xr3:uid="{C6EE9286-D8F7-4865-AE3D-105F60B085E0}" name="Shape Ratio" dataDxfId="575"/>
    <tableColumn id="3" xr3:uid="{46CE43E7-DCB2-411B-9A87-166837CE5C07}" name="Full Data Set"/>
    <tableColumn id="4" xr3:uid="{F1535100-8858-4803-B834-EEAC8DC37084}" name="Solid Core " dataDxfId="574"/>
    <tableColumn id="5" xr3:uid="{E3F2D2AC-398B-4CE8-B55B-C83C8D3BE772}" name="Biphasic Split " dataDxfId="573"/>
    <tableColumn id="6" xr3:uid="{B02F37FE-EBBE-4E9A-AFF2-9FA14FE66F4D}" name="Biphasic Dense" dataDxfId="572"/>
  </tableColumns>
  <tableStyleInfo name="TableStyleDark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6" xr:uid="{CDF33614-CD63-49D2-9D55-94692C03F0DA}" name="Tabelle17767" displayName="Tabelle17767" ref="B441:G460" totalsRowShown="0" headerRowDxfId="1481">
  <autoFilter ref="B441:G460" xr:uid="{CDF33614-CD63-49D2-9D55-94692C03F0DA}"/>
  <tableColumns count="6">
    <tableColumn id="1" xr3:uid="{448CB1F9-64ED-4A8F-B849-B28C97EF2D7B}" name="From">
      <calculatedColumnFormula>C441</calculatedColumnFormula>
    </tableColumn>
    <tableColumn id="2" xr3:uid="{B227583E-AE96-4716-AD35-8F7D5CE14A31}" name="to">
      <calculatedColumnFormula>B442+$C$418</calculatedColumnFormula>
    </tableColumn>
    <tableColumn id="3" xr3:uid="{23F75D79-BF54-4201-A81A-1811BEB59195}" name="Full Data Set"/>
    <tableColumn id="4" xr3:uid="{16695BF2-0A03-4ABC-B78C-528CFF98956F}" name="Solid Core " dataDxfId="1480">
      <calculatedColumnFormula>IFERROR(E420/$D420,0)</calculatedColumnFormula>
    </tableColumn>
    <tableColumn id="5" xr3:uid="{EC47823E-ED4B-4A33-A53C-D90192182116}" name="Biphasic Split " dataDxfId="1479">
      <calculatedColumnFormula>IFERROR(F420/$D420,0)</calculatedColumnFormula>
    </tableColumn>
    <tableColumn id="6" xr3:uid="{A7A8C086-50B9-4C51-9F53-C14410D8CA7F}" name="Biphasic Dense" dataDxfId="1478">
      <calculatedColumnFormula>IFERROR(G420/$D420,0)</calculatedColumnFormula>
    </tableColumn>
  </tableColumns>
  <tableStyleInfo name="TableStyleDark8" showFirstColumn="0" showLastColumn="0" showRowStripes="1" showColumnStripes="0"/>
</table>
</file>

<file path=xl/tables/table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B39221E7-CC92-4F7C-9CC6-6C78E12B9522}" name="Tabelle1186" displayName="Tabelle1186" ref="B333:G413" totalsRowShown="0" headerRowDxfId="571">
  <autoFilter ref="B333:G413" xr:uid="{EA328F6C-8758-4907-8D4E-4AF115BE334A}"/>
  <tableColumns count="6">
    <tableColumn id="1" xr3:uid="{2C72365B-35FD-4AD0-A4BE-AEB189C1856E}" name="From"/>
    <tableColumn id="2" xr3:uid="{8DA604FD-8D7F-45CA-97FE-360D0DF0EF96}" name="To"/>
    <tableColumn id="3" xr3:uid="{486B8CF7-A606-4AA8-B72F-CFFBCF8B7D9D}" name="Full Data Set" dataDxfId="570"/>
    <tableColumn id="4" xr3:uid="{41BA86C7-3972-4D9D-B297-6A4A62D917D6}" name="Solid Core " dataDxfId="569"/>
    <tableColumn id="5" xr3:uid="{C622CDFB-1351-416B-94D9-312DE499E363}" name="Biphasic Split " dataDxfId="568"/>
    <tableColumn id="6" xr3:uid="{31B4B478-A820-451D-B7FD-164A911E0560}" name="Biphasic Dense" dataDxfId="567"/>
  </tableColumns>
  <tableStyleInfo name="TableStyleDark8" showFirstColumn="0" showLastColumn="0" showRowStripes="1" showColumnStripes="0"/>
</table>
</file>

<file path=xl/tables/table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59AFE027-2793-4CC3-88C3-8B161934F4D8}" name="Tabelle1287" displayName="Tabelle1287" ref="I333:N413" totalsRowShown="0" headerRowDxfId="566">
  <autoFilter ref="I333:N413" xr:uid="{A3511005-391E-44FB-B6A9-60C7399951AD}"/>
  <tableColumns count="6">
    <tableColumn id="1" xr3:uid="{D2A1716B-12C3-4E9E-A1E6-F5A3940B2EF1}" name="From" dataDxfId="565"/>
    <tableColumn id="2" xr3:uid="{F8DC35D5-C076-4119-90A1-629097513522}" name="To" dataDxfId="564"/>
    <tableColumn id="3" xr3:uid="{79AD046A-2D61-41DC-B9BC-02CF3D1D0F4B}" name="Full Data Set" dataDxfId="563"/>
    <tableColumn id="4" xr3:uid="{FA69417A-99A5-456D-90AA-1FB019E7BBCB}" name="Solid Core " dataDxfId="562"/>
    <tableColumn id="5" xr3:uid="{5C8F2FB0-B582-447D-AA02-FCE441409A2B}" name="Biphasic Split " dataDxfId="561"/>
    <tableColumn id="6" xr3:uid="{DBADC8F5-E636-4DD0-AA76-A27CCC38EE3B}" name="Biphasic Dense" dataDxfId="560"/>
  </tableColumns>
  <tableStyleInfo name="TableStyleDark8" showFirstColumn="0" showLastColumn="0" showRowStripes="1" showColumnStripes="0"/>
</table>
</file>

<file path=xl/tables/table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7B7DD1B8-9E62-4EF1-9D2D-3B90EEB80D71}" name="Tabelle1388" displayName="Tabelle1388" ref="P333:U413" totalsRowShown="0" headerRowDxfId="559">
  <autoFilter ref="P333:U413" xr:uid="{1AC84130-DE07-4E63-9E66-923A474F391F}"/>
  <tableColumns count="6">
    <tableColumn id="1" xr3:uid="{E948464F-036A-4328-83B2-CC29D7BF0436}" name="From" dataDxfId="558"/>
    <tableColumn id="2" xr3:uid="{DDAE2C90-9B17-4E8D-9324-F913209041D9}" name="To" dataDxfId="557"/>
    <tableColumn id="3" xr3:uid="{D871FE4D-6DA4-415B-AAF9-82F7265AC6F2}" name="Full Data Set" dataDxfId="556"/>
    <tableColumn id="4" xr3:uid="{7BDF3BD8-619C-42ED-B178-294144502326}" name="Solid Core " dataDxfId="555"/>
    <tableColumn id="5" xr3:uid="{EA0C6031-D554-467C-97C4-436881C5B05E}" name="Biphasic Split " dataDxfId="554"/>
    <tableColumn id="6" xr3:uid="{4F15EE9A-10D0-4476-9B28-DFD8FA24E24F}" name="Biphasic Dense" dataDxfId="553"/>
  </tableColumns>
  <tableStyleInfo name="TableStyleDark8" showFirstColumn="0" showLastColumn="0" showRowStripes="1" showColumnStripes="0"/>
</table>
</file>

<file path=xl/tables/table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3DC084D8-FFBC-40C1-9567-5B4238FED96C}" name="Tabelle1489" displayName="Tabelle1489" ref="B417:G436" totalsRowShown="0" headerRowDxfId="552">
  <autoFilter ref="B417:G436" xr:uid="{76A111EF-0312-4003-8260-1987CF13E867}"/>
  <tableColumns count="6">
    <tableColumn id="1" xr3:uid="{7BEBF009-9C32-4339-88AC-DFC412018B11}" name="From"/>
    <tableColumn id="2" xr3:uid="{1A854D20-7239-42B5-89A8-FB830906DAA5}" name="To"/>
    <tableColumn id="3" xr3:uid="{D8DCEBD9-5869-4C34-A7F4-414FDFD16CC1}" name="Full Data Set" dataDxfId="551"/>
    <tableColumn id="4" xr3:uid="{09CBFDF7-7BBB-48F3-811E-93B913BA2D0A}" name="Solid Core " dataDxfId="550"/>
    <tableColumn id="5" xr3:uid="{D97EAD1F-DD7D-423D-B862-9D909108B5FB}" name="Biphasic Split " dataDxfId="549"/>
    <tableColumn id="6" xr3:uid="{D61740E4-33B6-4633-B97B-20774B069E73}" name="Biphasic Dense" dataDxfId="548"/>
  </tableColumns>
  <tableStyleInfo name="TableStyleDark8" showFirstColumn="0" showLastColumn="0" showRowStripes="1" showColumnStripes="0"/>
</table>
</file>

<file path=xl/tables/table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F06537E4-3772-4C4E-BE7B-F8EAFDD25B86}" name="Tabelle1590" displayName="Tabelle1590" ref="I417:N436" totalsRowShown="0" headerRowDxfId="547">
  <autoFilter ref="I417:N436" xr:uid="{5ABBFE43-489E-4FC9-8BEB-F342D510934C}"/>
  <tableColumns count="6">
    <tableColumn id="1" xr3:uid="{ACBFBE68-919A-4446-97A4-A32CE012AAE2}" name="From" dataDxfId="546"/>
    <tableColumn id="2" xr3:uid="{1E7746EC-ACF9-4C57-8456-1F2E222E8C70}" name="To" dataDxfId="545"/>
    <tableColumn id="3" xr3:uid="{AEC0DBF9-928B-4129-9C88-9FB12A9AF1AA}" name="Full Data Set" dataDxfId="544"/>
    <tableColumn id="4" xr3:uid="{81F164CF-FB25-4FC0-A6C5-F1892F29F8D0}" name="Solid Core " dataDxfId="543"/>
    <tableColumn id="5" xr3:uid="{9F3132DF-D020-4810-A1AD-D8EB2B3C3C8B}" name="Biphasic Split " dataDxfId="542"/>
    <tableColumn id="6" xr3:uid="{E21B980E-E2C8-4D71-98C3-822BCB7C977C}" name="Biphasic Dense" dataDxfId="541"/>
  </tableColumns>
  <tableStyleInfo name="TableStyleDark8" showFirstColumn="0" showLastColumn="0" showRowStripes="1" showColumnStripes="0"/>
</table>
</file>

<file path=xl/tables/table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3D66F859-F41B-4F84-969D-16DF03069E67}" name="Tabelle1691" displayName="Tabelle1691" ref="P417:U436" totalsRowShown="0" headerRowDxfId="540">
  <autoFilter ref="P417:U436" xr:uid="{0FE61046-4635-452B-BE8F-5700683CF130}"/>
  <tableColumns count="6">
    <tableColumn id="1" xr3:uid="{678F284D-4961-460D-89B4-38635D96A606}" name="From" dataDxfId="539"/>
    <tableColumn id="2" xr3:uid="{6498D2B7-B5F9-471D-ADAB-BDBD125B63B4}" name="To" dataDxfId="538"/>
    <tableColumn id="3" xr3:uid="{F9A449DF-FBF7-45FC-84DA-19AD6C896B5C}" name="Full Data Set" dataDxfId="537"/>
    <tableColumn id="4" xr3:uid="{AC47D5DA-DB9C-4700-BD1A-C4BE30F1CD54}" name="Solid Core " dataDxfId="536"/>
    <tableColumn id="5" xr3:uid="{188CAC8A-3D65-4FAF-A904-092B343DA954}" name="Biphasic Split " dataDxfId="535"/>
    <tableColumn id="6" xr3:uid="{9905ADC7-7662-4EC1-8728-A2C5F0B04AB6}" name="Biphasic Dense" dataDxfId="534"/>
  </tableColumns>
  <tableStyleInfo name="TableStyleDark8" showFirstColumn="0" showLastColumn="0" showRowStripes="1" showColumnStripes="0"/>
</table>
</file>

<file path=xl/tables/table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EB41CC96-EC3F-43FE-A0AF-F5BFAB606560}" name="Tabelle1792" displayName="Tabelle1792" ref="B439:G458" totalsRowShown="0" headerRowDxfId="533">
  <autoFilter ref="B439:G458" xr:uid="{9210DD5F-3FBF-4431-8B92-E1BBE9B3E4D5}"/>
  <tableColumns count="6">
    <tableColumn id="1" xr3:uid="{D403143F-D66E-47AF-B186-3CCD81E65115}" name="From"/>
    <tableColumn id="2" xr3:uid="{CFC98687-70F5-4275-9F02-834C7D49C698}" name="to"/>
    <tableColumn id="3" xr3:uid="{321A454C-C519-4326-AF10-5C090469DC5E}" name="Full Data Set"/>
    <tableColumn id="4" xr3:uid="{4F1A6EBA-49C6-44D6-98F3-476D58C46AC2}" name="Solid Core " dataDxfId="532"/>
    <tableColumn id="5" xr3:uid="{FB83D9FC-DC4D-4CFE-A968-2FFBCE188746}" name="Biphasic Split " dataDxfId="531"/>
    <tableColumn id="6" xr3:uid="{46517FF9-F767-4BE0-8795-E109E0102430}" name="Biphasic Dense" dataDxfId="530"/>
  </tableColumns>
  <tableStyleInfo name="TableStyleDark8" showFirstColumn="0" showLastColumn="0" showRowStripes="1" showColumnStripes="0"/>
</table>
</file>

<file path=xl/tables/table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8BDE6A46-3735-4090-A3CB-84C0CA4BE467}" name="Tabelle1893" displayName="Tabelle1893" ref="I439:N458" totalsRowShown="0" headerRowDxfId="529">
  <autoFilter ref="I439:N458" xr:uid="{C161CD20-2263-4729-B3FE-9D409C0BBE4A}"/>
  <tableColumns count="6">
    <tableColumn id="1" xr3:uid="{A1BA0A66-8371-4E00-98BC-8694BE3823B4}" name="From" dataDxfId="528"/>
    <tableColumn id="2" xr3:uid="{BFB74F99-5FBC-4F63-BA67-D838682F9EA5}" name="to" dataDxfId="527"/>
    <tableColumn id="3" xr3:uid="{677560D3-1F74-44DF-83E8-FD2668880483}" name="Full Data Set"/>
    <tableColumn id="4" xr3:uid="{C1599BF0-394C-4560-BED1-8386338F9B0F}" name="Solid Core " dataDxfId="526"/>
    <tableColumn id="5" xr3:uid="{B0CA562A-BD4C-4B69-A7AE-0E7DFD73C632}" name="Biphasic Split " dataDxfId="525"/>
    <tableColumn id="6" xr3:uid="{C055E1DF-770D-49F2-9B96-226A2501BAA1}" name="Biphasic Dense" dataDxfId="524"/>
  </tableColumns>
  <tableStyleInfo name="TableStyleDark8" showFirstColumn="0" showLastColumn="0" showRowStripes="1" showColumnStripes="0"/>
</table>
</file>

<file path=xl/tables/table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47139728-B6D7-4AE3-9A45-3BB79B4D893C}" name="Tabelle1994" displayName="Tabelle1994" ref="P439:U458" totalsRowShown="0" headerRowDxfId="523">
  <autoFilter ref="P439:U458" xr:uid="{2FFB4CD7-5DE1-4507-8759-8A2F8F262B5F}"/>
  <tableColumns count="6">
    <tableColumn id="1" xr3:uid="{48495145-5409-454C-BE9C-BE8C35F6C96F}" name="From" dataDxfId="522"/>
    <tableColumn id="2" xr3:uid="{CAB78225-AC47-4BF8-A1F5-EF067407166B}" name="To" dataDxfId="521"/>
    <tableColumn id="3" xr3:uid="{513EC73B-E771-44E5-A246-456AEAC7DA56}" name="Full Data Set"/>
    <tableColumn id="4" xr3:uid="{1F34D540-AA0D-4BF2-A4A3-56E0C123EFD5}" name="Solid Core " dataDxfId="520"/>
    <tableColumn id="5" xr3:uid="{2D8C002B-1C89-4840-BE03-862B79E958B2}" name="Biphasic Split " dataDxfId="519"/>
    <tableColumn id="6" xr3:uid="{CFD84730-4161-41D5-BB91-B4B8C53E25E8}" name="Biphasic Dense" dataDxfId="518"/>
  </tableColumns>
  <tableStyleInfo name="TableStyleDark8" showFirstColumn="0" showLastColumn="0" showRowStripes="1" showColumnStripes="0"/>
</table>
</file>

<file path=xl/tables/table1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1C5B113F-1DD2-42CB-9B03-528638B6F282}" name="Tabelle2095" displayName="Tabelle2095" ref="W460:AB501" totalsRowShown="0" headerRowDxfId="517">
  <autoFilter ref="W460:AB501" xr:uid="{9E9DE413-0F75-4DF2-8580-4739106BC422}"/>
  <tableColumns count="6">
    <tableColumn id="1" xr3:uid="{463F0EF4-B56B-4499-BF9E-F5C2441C50DB}" name="Spalte1" dataDxfId="516"/>
    <tableColumn id="2" xr3:uid="{62D72446-B233-4FBB-97EE-616178067429}" name="Shape Ratio" dataDxfId="515"/>
    <tableColumn id="3" xr3:uid="{948FB95D-1847-41C8-B687-CB7B1D5CEEAD}" name="Spalte2"/>
    <tableColumn id="4" xr3:uid="{0952E212-31DA-403B-8BF8-7826F6DECF83}" name="Solid Core " dataDxfId="514"/>
    <tableColumn id="5" xr3:uid="{E90C8D13-1CA5-4ED9-B255-E49FAFCB5994}" name="Biphasic Split " dataDxfId="513"/>
    <tableColumn id="6" xr3:uid="{85358139-8D39-4BAA-AB0C-02DFA545701A}" name="Biphasic Dense" dataDxfId="512"/>
  </tableColumns>
  <tableStyleInfo name="TableStyleDark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7" xr:uid="{543A17BA-1B47-4AAD-B776-824EEA3C6951}" name="Tabelle18768" displayName="Tabelle18768" ref="I441:N460" totalsRowShown="0" headerRowDxfId="1477">
  <autoFilter ref="I441:N460" xr:uid="{543A17BA-1B47-4AAD-B776-824EEA3C6951}"/>
  <tableColumns count="6">
    <tableColumn id="1" xr3:uid="{5522ACE0-5229-4296-BAA8-79A7F86E94A9}" name="From" dataDxfId="1476">
      <calculatedColumnFormula>((B442/2)^2)*PI()</calculatedColumnFormula>
    </tableColumn>
    <tableColumn id="2" xr3:uid="{238D7411-3DA9-4ADF-9215-EEF6195B81D3}" name="to" dataDxfId="1475">
      <calculatedColumnFormula>((C442/2)^2)*PI()</calculatedColumnFormula>
    </tableColumn>
    <tableColumn id="3" xr3:uid="{422DDD0D-A344-4E5B-92B2-130AD82128BC}" name="Full Data Set"/>
    <tableColumn id="4" xr3:uid="{E01DB806-D462-4550-904A-0E8B6BBF3F99}" name="Solid Core " dataDxfId="1474">
      <calculatedColumnFormula>IFERROR(L420/$K420,0)</calculatedColumnFormula>
    </tableColumn>
    <tableColumn id="5" xr3:uid="{C746E085-F2BA-4823-8D30-F5A4B7D58006}" name="Biphasic Split " dataDxfId="1473">
      <calculatedColumnFormula>IFERROR(M420/$K420,0)</calculatedColumnFormula>
    </tableColumn>
    <tableColumn id="6" xr3:uid="{4638CEDD-8A6B-49C5-81B1-37BD5D177B67}" name="Biphasic Dense" dataDxfId="1472">
      <calculatedColumnFormula>IFERROR(N420/$K420,0)</calculatedColumnFormula>
    </tableColumn>
  </tableColumns>
  <tableStyleInfo name="TableStyleDark8" showFirstColumn="0" showLastColumn="0" showRowStripes="1" showColumnStripes="0"/>
</table>
</file>

<file path=xl/tables/table1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651DE39D-AEA3-42B2-8558-7B10AB0BB34B}" name="Tabelle2196" displayName="Tabelle2196" ref="AD460:AH501" totalsRowShown="0" headerRowDxfId="511">
  <autoFilter ref="AD460:AH501" xr:uid="{6E25A12D-0D48-4BAF-B73A-8D6507A18B18}"/>
  <tableColumns count="5">
    <tableColumn id="1" xr3:uid="{C6307061-7157-4B44-A0B7-9C2EF4FF4FBF}" name="Shape Ratio" dataDxfId="510"/>
    <tableColumn id="2" xr3:uid="{9E1D4166-FA8A-4825-BF4C-685F4C120763}" name="Full Data Set" dataDxfId="509"/>
    <tableColumn id="3" xr3:uid="{F1CD5850-A1D5-450F-9E01-B1BCC2C460D5}" name="Solid Core " dataDxfId="508"/>
    <tableColumn id="4" xr3:uid="{D9BDD46E-1A03-47E7-B435-3411DF1DDDCA}" name="Biphasic Split " dataDxfId="507"/>
    <tableColumn id="5" xr3:uid="{9DDBFB07-42BC-4B78-80E0-CBBF2BCA7D26}" name="Biphasic Dense" dataDxfId="506"/>
  </tableColumns>
  <tableStyleInfo name="TableStyleDark8" showFirstColumn="0" showLastColumn="0" showRowStripes="1" showColumnStripes="0"/>
</table>
</file>

<file path=xl/tables/table1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475A4295-CC7B-41D2-B1AF-C28DD0633B1D}" name="Tabelle2397" displayName="Tabelle2397" ref="W417:AB457" totalsRowShown="0" headerRowDxfId="505">
  <autoFilter ref="W417:AB457" xr:uid="{A414CDA3-E33A-4D28-986B-6E0988EA2282}"/>
  <tableColumns count="6">
    <tableColumn id="1" xr3:uid="{AE2D7E11-147F-421F-863E-6B87A35DAEA5}" name="From" dataDxfId="504"/>
    <tableColumn id="2" xr3:uid="{A3A37B6C-EC00-4D74-8234-B1FE9D0C5C21}" name="To" dataDxfId="503"/>
    <tableColumn id="3" xr3:uid="{5B08D086-B746-4B7D-A21C-55E1FDE56B80}" name="Full Data Set" dataDxfId="502"/>
    <tableColumn id="4" xr3:uid="{EC0209D1-142E-4550-A3AE-DFA14AF0821B}" name="Solid Core " dataDxfId="501"/>
    <tableColumn id="5" xr3:uid="{16F92416-818B-4EC6-99F7-F51EE47564AA}" name="Biphasic Split " dataDxfId="500"/>
    <tableColumn id="6" xr3:uid="{4F671B58-F7B6-4C14-B6FE-057CED2E548C}" name="Biphasic Dense" dataDxfId="499"/>
  </tableColumns>
  <tableStyleInfo name="TableStyleDark8" showFirstColumn="0" showLastColumn="0" showRowStripes="1" showColumnStripes="0"/>
</table>
</file>

<file path=xl/tables/table1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E0F74736-CE56-4ED8-9C27-E5F103B8AFA2}" name="Tabelle2498" displayName="Tabelle2498" ref="AD417:AH457" totalsRowShown="0" headerRowDxfId="498">
  <autoFilter ref="AD417:AH457" xr:uid="{87F1E4B1-4CD4-47A1-A80F-D63F19867481}"/>
  <tableColumns count="5">
    <tableColumn id="1" xr3:uid="{FF273008-E62F-4349-B8AC-7285CEACA010}" name="From" dataDxfId="497"/>
    <tableColumn id="2" xr3:uid="{91F5932F-BEC6-45B7-9E4E-373E31F125AF}" name="To" dataDxfId="496"/>
    <tableColumn id="3" xr3:uid="{FC0AA1EA-A0E7-442E-AC6D-5BF2AEAD198A}" name="Solid Core " dataDxfId="495"/>
    <tableColumn id="4" xr3:uid="{58E44046-53B5-4466-B03B-396E8F995A28}" name="Biphasic Split " dataDxfId="494"/>
    <tableColumn id="5" xr3:uid="{E38BE960-ABB8-4B9A-B3DA-6DCD6DC3C033}" name="Biphasic Dense" dataDxfId="493"/>
  </tableColumns>
  <tableStyleInfo name="TableStyleDark8" showFirstColumn="0" showLastColumn="0" showRowStripes="1" showColumnStripes="0"/>
</table>
</file>

<file path=xl/tables/table1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974FF45B-EC0D-4D4D-B116-C37A0DE90E64}" name="Tabelle172699" displayName="Tabelle172699" ref="B461:G480" totalsRowShown="0" headerRowDxfId="492">
  <autoFilter ref="B461:G480" xr:uid="{EE9C511E-F160-46D5-970E-1C444C81DF0E}"/>
  <tableColumns count="6">
    <tableColumn id="1" xr3:uid="{2423639F-1A1D-4EAE-8033-7B3880A0DCFE}" name="From"/>
    <tableColumn id="2" xr3:uid="{47C25084-8247-42E5-AB79-86E0117D553A}" name="to"/>
    <tableColumn id="3" xr3:uid="{853CD9D1-75F9-4D11-A21C-B88C2FB41CA9}" name="Full Data Set" dataDxfId="491"/>
    <tableColumn id="4" xr3:uid="{69BC4B30-003D-449A-B6A3-822CE97BF310}" name="Solid Core " dataDxfId="490"/>
    <tableColumn id="5" xr3:uid="{87B1F9B5-FA7A-4DD7-945F-19FC060FDACD}" name="Biphasic Split " dataDxfId="489"/>
    <tableColumn id="6" xr3:uid="{130E9A4A-73C5-4A73-90C1-E48B47EAEF93}" name="Biphasic Dense" dataDxfId="488"/>
  </tableColumns>
  <tableStyleInfo name="TableStyleDark8" showFirstColumn="0" showLastColumn="0" showRowStripes="1" showColumnStripes="0"/>
</table>
</file>

<file path=xl/tables/table1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7E3E0E31-378C-4503-B3AF-9CE300CE2113}" name="Tabelle172627100" displayName="Tabelle172627100" ref="I461:N480" totalsRowShown="0" headerRowDxfId="487">
  <autoFilter ref="I461:N480" xr:uid="{23088E7C-E62E-4B46-BA59-B283BDB2C5C8}"/>
  <tableColumns count="6">
    <tableColumn id="1" xr3:uid="{A978D3FB-1312-4704-B794-B77A0BE424FD}" name="From" dataDxfId="486"/>
    <tableColumn id="2" xr3:uid="{46AAFD97-627B-48FC-BE96-3233C041E91A}" name="to" dataDxfId="485"/>
    <tableColumn id="3" xr3:uid="{DC284D6C-EA80-4EC3-AF5A-2CF40C7D1A82}" name="Full Data Set" dataDxfId="484"/>
    <tableColumn id="4" xr3:uid="{FC0768DD-3BA9-4085-AD24-416B6D9A07F6}" name="Solid Core " dataDxfId="483"/>
    <tableColumn id="5" xr3:uid="{14F94CDD-EB0D-4F4A-BD90-990945313EBD}" name="Biphasic Split " dataDxfId="482"/>
    <tableColumn id="6" xr3:uid="{E7AB234D-87D6-4DEB-8AF1-021FB0DE8729}" name="Biphasic Dense" dataDxfId="481"/>
  </tableColumns>
  <tableStyleInfo name="TableStyleDark8" showFirstColumn="0" showLastColumn="0" showRowStripes="1" showColumnStripes="0"/>
</table>
</file>

<file path=xl/tables/table1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CAD15191-4C8D-4D3C-B491-1AE49A78D55E}" name="Tabelle17262728101" displayName="Tabelle17262728101" ref="P461:U480" totalsRowShown="0" headerRowDxfId="480">
  <autoFilter ref="P461:U480" xr:uid="{3942BBA2-F516-49D3-B58A-5C650CC74071}"/>
  <tableColumns count="6">
    <tableColumn id="1" xr3:uid="{FD85A053-E4B8-4085-9881-72405C4D0BB4}" name="From" dataDxfId="479"/>
    <tableColumn id="2" xr3:uid="{D3E36F02-48FB-47FB-B10A-105E8311BEC5}" name="to" dataDxfId="478"/>
    <tableColumn id="3" xr3:uid="{599DAA0E-0CEE-43D6-BC5A-C6D11CA0FCA7}" name="Full Data Set" dataDxfId="477"/>
    <tableColumn id="4" xr3:uid="{3271F40C-956A-4B2E-9855-8B6BC7A26DAE}" name="Solid Core " dataDxfId="476"/>
    <tableColumn id="5" xr3:uid="{73EA6BB3-29DA-441B-9BC7-0879AD5F1214}" name="Biphasic Split " dataDxfId="475"/>
    <tableColumn id="6" xr3:uid="{FD721EEB-A820-4D32-8FE7-687131051B05}" name="Biphasic Dense" dataDxfId="474"/>
  </tableColumns>
  <tableStyleInfo name="TableStyleDark8" showFirstColumn="0" showLastColumn="0" showRowStripes="1" showColumnStripes="0"/>
</table>
</file>

<file path=xl/tables/table1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11665E16-BD70-4DC5-8ED6-6D4818B89965}" name="Tabelle152" displayName="Tabelle152" ref="B4:G165" totalsRowShown="0" headerRowDxfId="473" headerRowBorderDxfId="472">
  <autoFilter ref="B4:G165" xr:uid="{2128D26B-5859-43F7-B81C-A6D30F56AFF5}"/>
  <tableColumns count="6">
    <tableColumn id="1" xr3:uid="{B6DF61D3-0F3F-4041-9F5A-36C4ECADD8FD}" name="From"/>
    <tableColumn id="2" xr3:uid="{343A9019-02F9-4482-835E-1060E05BA965}" name="To"/>
    <tableColumn id="3" xr3:uid="{4D30504C-AB72-41D2-A8FD-E82910E49638}" name="Full Data Set" dataDxfId="471"/>
    <tableColumn id="4" xr3:uid="{0EA4F6F7-06CB-4712-B9F9-26EF73E34C89}" name="Solid Core " dataDxfId="470"/>
    <tableColumn id="5" xr3:uid="{11F6DC55-7FD4-4122-88A3-9663774F24AC}" name="Biphasic Split " dataDxfId="469"/>
    <tableColumn id="6" xr3:uid="{D2B91660-14EB-4108-AE9D-0C8C352C3F8E}" name="Biphasic Dense" dataDxfId="468"/>
  </tableColumns>
  <tableStyleInfo name="TableStyleDark8" showFirstColumn="0" showLastColumn="0" showRowStripes="1" showColumnStripes="0"/>
</table>
</file>

<file path=xl/tables/table1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BF082B31-8B76-4D32-8C16-66A2C7BAECF5}" name="Tabelle253" displayName="Tabelle253" ref="I4:N165" totalsRowShown="0" headerRowDxfId="467">
  <autoFilter ref="I4:N165" xr:uid="{58E36E5A-0E2B-4297-8F34-C7110D163CA4}"/>
  <tableColumns count="6">
    <tableColumn id="1" xr3:uid="{DE510568-236F-4C18-B2DC-AAE74D6D5C62}" name="From" dataDxfId="466"/>
    <tableColumn id="2" xr3:uid="{5FDDD672-DF39-470A-8904-CF2170CBB6FF}" name="To" dataDxfId="465"/>
    <tableColumn id="3" xr3:uid="{38FF6862-2104-4699-A957-D8F6E8735CC2}" name="Full Data Set" dataDxfId="464"/>
    <tableColumn id="4" xr3:uid="{7BC4E75D-9432-4FD7-9D88-0405F51F02A4}" name="Solid Core " dataDxfId="463"/>
    <tableColumn id="5" xr3:uid="{683B27F1-7E78-4D60-A0FC-B2A09C5D35C2}" name="Biphasic Split " dataDxfId="462"/>
    <tableColumn id="6" xr3:uid="{8696F64B-0259-4A04-8354-B38D6C79A031}" name="Biphasic Dense" dataDxfId="461"/>
  </tableColumns>
  <tableStyleInfo name="TableStyleDark8" showFirstColumn="0" showLastColumn="0" showRowStripes="1" showColumnStripes="0"/>
</table>
</file>

<file path=xl/tables/table1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A1D55384-6BE8-45FB-9516-F521E2869EEE}" name="Tabelle454" displayName="Tabelle454" ref="P4:U165" totalsRowShown="0" headerRowDxfId="460">
  <autoFilter ref="P4:U165" xr:uid="{4184FAEA-11F0-497A-A77F-C0D93C194C03}"/>
  <tableColumns count="6">
    <tableColumn id="1" xr3:uid="{B3E69AE7-0B5F-4E57-8877-0AA8926038A8}" name="From" dataDxfId="459"/>
    <tableColumn id="2" xr3:uid="{C61DB304-CE9A-44F6-9CDD-039B7614D040}" name="To" dataDxfId="458"/>
    <tableColumn id="3" xr3:uid="{2C02E5DC-DFCB-43CE-97E1-525EECABE1C0}" name="Full Data Set" dataDxfId="457"/>
    <tableColumn id="4" xr3:uid="{815F2A90-4D5E-4063-A0DF-8522139253BC}" name="Solid Core " dataDxfId="456"/>
    <tableColumn id="5" xr3:uid="{47F13971-643F-479A-81F4-695D544BA09A}" name="Biphasic Split " dataDxfId="455"/>
    <tableColumn id="6" xr3:uid="{3872FD3E-24C9-4334-852C-5313739185FF}" name="Biphasic Dense" dataDxfId="454"/>
  </tableColumns>
  <tableStyleInfo name="TableStyleDark8" showFirstColumn="0" showLastColumn="0" showRowStripes="1" showColumnStripes="0"/>
</table>
</file>

<file path=xl/tables/table1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D42EE4C9-8810-49AB-BBF1-43E1481979C1}" name="Tabelle555" displayName="Tabelle555" ref="W4:AB64" totalsRowShown="0" headerRowDxfId="453">
  <autoFilter ref="W4:AB64" xr:uid="{CB506BA7-ADBC-49F6-8331-A7A28372FEB0}"/>
  <tableColumns count="6">
    <tableColumn id="1" xr3:uid="{CA91DFC1-46CF-4611-A2C5-1792C75EB7FD}" name="From" dataDxfId="452"/>
    <tableColumn id="2" xr3:uid="{2FE5C09A-301A-44D4-9CB0-0905BDD831EE}" name="To" dataDxfId="451"/>
    <tableColumn id="3" xr3:uid="{6426297A-19A0-425F-BC3F-B6FA624C9FF9}" name="Full Data Set" dataDxfId="450"/>
    <tableColumn id="4" xr3:uid="{2362B3FA-5E35-415A-BCBC-31DFD030E953}" name="Solid Core " dataDxfId="449"/>
    <tableColumn id="5" xr3:uid="{2CCB4753-4DD9-44F4-9C57-5A789D7FE872}" name="Biphasic Split " dataDxfId="448"/>
    <tableColumn id="6" xr3:uid="{9AFC24E0-E56F-4825-8ED6-9DC8957857DE}" name="Biphasic Dense" dataDxfId="447"/>
  </tableColumns>
  <tableStyleInfo name="TableStyleDark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8" xr:uid="{3B56F798-3205-47E3-9BD4-98CDC2627A43}" name="Tabelle19769" displayName="Tabelle19769" ref="P441:U460" totalsRowShown="0" headerRowDxfId="1471">
  <autoFilter ref="P441:U460" xr:uid="{3B56F798-3205-47E3-9BD4-98CDC2627A43}"/>
  <tableColumns count="6">
    <tableColumn id="1" xr3:uid="{7D2216BF-9485-4B76-A525-4D507BEE760E}" name="From" dataDxfId="1470">
      <calculatedColumnFormula>PI()*B442</calculatedColumnFormula>
    </tableColumn>
    <tableColumn id="2" xr3:uid="{20160FA5-55E1-489C-85EA-89045189BE37}" name="To" dataDxfId="1469">
      <calculatedColumnFormula>PI()*C442</calculatedColumnFormula>
    </tableColumn>
    <tableColumn id="3" xr3:uid="{3E9B8879-294B-490E-9E2A-2DEC4E4FFA33}" name="Full Data Set"/>
    <tableColumn id="4" xr3:uid="{CD25D67F-E77E-4261-929C-9EA6002389C7}" name="Solid Core " dataDxfId="1468">
      <calculatedColumnFormula>IFERROR(S420/$R420,0)</calculatedColumnFormula>
    </tableColumn>
    <tableColumn id="5" xr3:uid="{CB7C4C59-E77F-4CAA-866A-15EF63C48BF4}" name="Biphasic Split " dataDxfId="1467">
      <calculatedColumnFormula>IFERROR(T420/$R420,0)</calculatedColumnFormula>
    </tableColumn>
    <tableColumn id="6" xr3:uid="{C02E5F53-995F-4B45-A206-96BCB1D95AAB}" name="Biphasic Dense" dataDxfId="1466">
      <calculatedColumnFormula>IFERROR(U420/$R420,0)</calculatedColumnFormula>
    </tableColumn>
  </tableColumns>
  <tableStyleInfo name="TableStyleDark8" showFirstColumn="0" showLastColumn="0" showRowStripes="1" showColumnStripes="0"/>
</table>
</file>

<file path=xl/tables/table1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AF346F58-9603-4FC4-822F-58FB1060A861}" name="Tabelle656" displayName="Tabelle656" ref="B168:G329" totalsRowShown="0" headerRowDxfId="446">
  <autoFilter ref="B168:G329" xr:uid="{72FA10AD-6FCB-48E1-9124-0E329D94E66E}"/>
  <tableColumns count="6">
    <tableColumn id="1" xr3:uid="{F503995B-1078-4E6F-9855-DFD93EA4CFA6}" name="From"/>
    <tableColumn id="2" xr3:uid="{78464D85-E766-43CA-A848-C91F577A8B7C}" name="To"/>
    <tableColumn id="3" xr3:uid="{462A0B74-71D8-4CE7-A164-C62DD850AA9D}" name="Full Data Set" dataDxfId="445"/>
    <tableColumn id="4" xr3:uid="{A0CDA834-214B-49F4-A98A-6DCCE8EF015C}" name="Solid Core " dataDxfId="444"/>
    <tableColumn id="5" xr3:uid="{C599598B-300C-44C2-8B64-8CCDDA7723CD}" name="Biphasic Split " dataDxfId="443"/>
    <tableColumn id="6" xr3:uid="{A211CA57-33F9-4C07-B1E4-0A26AB215A02}" name="Biphasic Dense" dataDxfId="442"/>
  </tableColumns>
  <tableStyleInfo name="TableStyleDark8" showFirstColumn="0" showLastColumn="0" showRowStripes="1" showColumnStripes="0"/>
</table>
</file>

<file path=xl/tables/table1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13CFF416-D8D9-4F88-AA18-B1893B13F827}" name="Tabelle757" displayName="Tabelle757" ref="I168:N329" totalsRowShown="0" headerRowDxfId="441">
  <autoFilter ref="I168:N329" xr:uid="{2D0032A9-4178-491A-84FC-63B1AA289E0F}"/>
  <tableColumns count="6">
    <tableColumn id="1" xr3:uid="{6C4D6B6C-4ED5-47AA-B3FA-66789E28A4BF}" name="From" dataDxfId="440"/>
    <tableColumn id="2" xr3:uid="{5D11DEE6-B902-4D43-AFC1-368CF33AB1ED}" name="To" dataDxfId="439"/>
    <tableColumn id="3" xr3:uid="{D5CC554B-9F27-4DA8-BFA5-C4D61AEDD682}" name="Full Data Set" dataDxfId="438"/>
    <tableColumn id="4" xr3:uid="{C63AC1E8-9D4A-413D-9553-09798DDBB982}" name="Solid Core " dataDxfId="437"/>
    <tableColumn id="5" xr3:uid="{089149EF-3B2D-42D4-9C48-F3F479E9FBAF}" name="Biphasic Split " dataDxfId="436"/>
    <tableColumn id="6" xr3:uid="{C4FBA1FB-95FA-4F59-85AB-81D8B702043E}" name="Biphasic Dense" dataDxfId="435"/>
  </tableColumns>
  <tableStyleInfo name="TableStyleDark8" showFirstColumn="0" showLastColumn="0" showRowStripes="1" showColumnStripes="0"/>
</table>
</file>

<file path=xl/tables/table1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B0B150F2-EC93-4C50-9BA7-1CFF32C031DE}" name="Tabelle858" displayName="Tabelle858" ref="P168:U329" totalsRowShown="0" headerRowDxfId="434">
  <autoFilter ref="P168:U329" xr:uid="{180BC437-7EBE-4EEF-8B93-DE73C0620BA1}"/>
  <tableColumns count="6">
    <tableColumn id="1" xr3:uid="{498B5D7B-AC1E-4C55-A621-00AE47A7C58F}" name="From" dataDxfId="433"/>
    <tableColumn id="2" xr3:uid="{DC61C225-6576-438B-BC03-08DBFDC870E2}" name="To" dataDxfId="432"/>
    <tableColumn id="3" xr3:uid="{F352CA43-9755-4E1A-9A68-A2501B34739F}" name="Full Data Set" dataDxfId="431"/>
    <tableColumn id="4" xr3:uid="{226F874E-11D6-4A0B-AF15-7290170B9855}" name="Solid Core " dataDxfId="430"/>
    <tableColumn id="5" xr3:uid="{51688247-8610-4E27-8860-EF20197F393F}" name="Biphasic Split " dataDxfId="429"/>
    <tableColumn id="6" xr3:uid="{55EE481D-3DA5-400A-8DA5-12E5B9627D85}" name="Biphasic Dense" dataDxfId="428"/>
  </tableColumns>
  <tableStyleInfo name="TableStyleDark8" showFirstColumn="0" showLastColumn="0" showRowStripes="1" showColumnStripes="0"/>
</table>
</file>

<file path=xl/tables/table1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BF6E4F3E-DF47-4484-A553-5FCE18524C54}" name="Tabelle959" displayName="Tabelle959" ref="W168:AB228" totalsRowShown="0" headerRowDxfId="427">
  <autoFilter ref="W168:AB228" xr:uid="{6FF3C4D4-10D8-4214-9307-4CFD6D4E8973}"/>
  <tableColumns count="6">
    <tableColumn id="1" xr3:uid="{8E841CBC-2832-4A81-9439-A32E56AA2CF3}" name="Spalte1" dataDxfId="426"/>
    <tableColumn id="2" xr3:uid="{68040205-39E0-4365-9D19-1456870D963A}" name="Shape Ratio" dataDxfId="425"/>
    <tableColumn id="3" xr3:uid="{DC9E11CE-E037-4630-A97C-B416A2E7F2C2}" name="Full Data Set" dataDxfId="424"/>
    <tableColumn id="4" xr3:uid="{4F18680A-D8F5-4E67-8AC8-FCE47E5C1D87}" name="Solid Core " dataDxfId="423"/>
    <tableColumn id="5" xr3:uid="{CBAB8F57-E495-4F44-A9CF-70659BBCBD54}" name="Biphasic Split " dataDxfId="422"/>
    <tableColumn id="6" xr3:uid="{99C206B0-9487-48F2-86EF-DB84708E26C2}" name="Biphasic Dense" dataDxfId="421"/>
  </tableColumns>
  <tableStyleInfo name="TableStyleDark8" showFirstColumn="0" showLastColumn="0" showRowStripes="1" showColumnStripes="0"/>
</table>
</file>

<file path=xl/tables/table1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D46A4E33-6169-45FE-961C-E1AEA73F7698}" name="Tabelle1060" displayName="Tabelle1060" ref="AD168:AI228" totalsRowShown="0" headerRowDxfId="420" dataDxfId="419">
  <autoFilter ref="AD168:AI228" xr:uid="{6D6DB93D-C78D-4BFE-A63B-DDA82AAD806B}"/>
  <tableColumns count="6">
    <tableColumn id="1" xr3:uid="{260BC9C5-E27A-4B3C-8DB8-5DF07EECD67C}" name="Spalte1" dataDxfId="418"/>
    <tableColumn id="2" xr3:uid="{5ACE1C6F-DAE9-46A6-808E-1FCBDB835115}" name="Shape Ratio" dataDxfId="417"/>
    <tableColumn id="3" xr3:uid="{604ADD91-641F-46F5-BBF6-88CE5FD3D941}" name="Full Data Set"/>
    <tableColumn id="4" xr3:uid="{9B55D67B-DB08-4552-80E1-FA3262A03948}" name="Solid Core " dataDxfId="416"/>
    <tableColumn id="5" xr3:uid="{80B2A6E0-F04C-4B9E-B816-07979BAD2B98}" name="Biphasic Split " dataDxfId="415"/>
    <tableColumn id="6" xr3:uid="{48369A84-E6AE-4D8F-8851-B062D45F7AB6}" name="Biphasic Dense" dataDxfId="414"/>
  </tableColumns>
  <tableStyleInfo name="TableStyleDark8" showFirstColumn="0" showLastColumn="0" showRowStripes="1" showColumnStripes="0"/>
</table>
</file>

<file path=xl/tables/table1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7140A964-587A-4E0C-A20A-3F46DDA4C5F0}" name="Tabelle1161" displayName="Tabelle1161" ref="B333:G413" totalsRowShown="0" headerRowDxfId="413">
  <autoFilter ref="B333:G413" xr:uid="{EA328F6C-8758-4907-8D4E-4AF115BE334A}"/>
  <tableColumns count="6">
    <tableColumn id="1" xr3:uid="{332AB004-D42D-41FE-B121-74A0D1FE7954}" name="From"/>
    <tableColumn id="2" xr3:uid="{E9654D3A-8650-4B4A-AADB-0D45FAB368CB}" name="To"/>
    <tableColumn id="3" xr3:uid="{7E5FCF78-5AF3-4014-975C-30A08D10C4D9}" name="Full Data Set" dataDxfId="412"/>
    <tableColumn id="4" xr3:uid="{29CA8BD9-A829-4C9B-AA1F-F5EB7B4565BB}" name="Solid Core " dataDxfId="411"/>
    <tableColumn id="5" xr3:uid="{DC238B52-520A-4958-B377-AF97340854FA}" name="Biphasic Split " dataDxfId="410"/>
    <tableColumn id="6" xr3:uid="{77EA6414-EE1A-4FBC-98AF-BE7A51080105}" name="Biphasic Dense" dataDxfId="409"/>
  </tableColumns>
  <tableStyleInfo name="TableStyleDark8" showFirstColumn="0" showLastColumn="0" showRowStripes="1" showColumnStripes="0"/>
</table>
</file>

<file path=xl/tables/table1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018EF2E7-C027-4FE5-9D8D-7E08C03088B5}" name="Tabelle1262" displayName="Tabelle1262" ref="I333:N413" totalsRowShown="0" headerRowDxfId="408">
  <autoFilter ref="I333:N413" xr:uid="{A3511005-391E-44FB-B6A9-60C7399951AD}"/>
  <tableColumns count="6">
    <tableColumn id="1" xr3:uid="{BC55C05F-5CAC-4193-808F-447DFCA923B3}" name="From" dataDxfId="407"/>
    <tableColumn id="2" xr3:uid="{42DCDC67-57FE-414E-AAB8-217FC47B9A53}" name="To" dataDxfId="406"/>
    <tableColumn id="3" xr3:uid="{6498F78D-B7FE-4BFF-AB33-E41B0A553BFE}" name="Full Data Set" dataDxfId="405"/>
    <tableColumn id="4" xr3:uid="{B8B6C49B-32EE-49B6-8352-B5420BFCE375}" name="Solid Core " dataDxfId="404"/>
    <tableColumn id="5" xr3:uid="{5E53040E-6CA3-4BAA-8E29-22835A7717AD}" name="Biphasic Split " dataDxfId="403"/>
    <tableColumn id="6" xr3:uid="{CCC816D6-D785-46BB-B215-97F99C1F5FC0}" name="Biphasic Dense" dataDxfId="402"/>
  </tableColumns>
  <tableStyleInfo name="TableStyleDark8" showFirstColumn="0" showLastColumn="0" showRowStripes="1" showColumnStripes="0"/>
</table>
</file>

<file path=xl/tables/table1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D4C4D4D9-9DF6-48C4-A13D-9468897B21AC}" name="Tabelle1363" displayName="Tabelle1363" ref="P333:U413" totalsRowShown="0" headerRowDxfId="401">
  <autoFilter ref="P333:U413" xr:uid="{1AC84130-DE07-4E63-9E66-923A474F391F}"/>
  <tableColumns count="6">
    <tableColumn id="1" xr3:uid="{E2B2757F-B44C-4F79-9935-B7CC8DC9AAF2}" name="From" dataDxfId="400"/>
    <tableColumn id="2" xr3:uid="{E1AC76FF-07EE-4DD7-B942-A52856FE21FF}" name="To" dataDxfId="399"/>
    <tableColumn id="3" xr3:uid="{581B6048-0340-4007-A3C0-E033EE34C27D}" name="Full Data Set" dataDxfId="398"/>
    <tableColumn id="4" xr3:uid="{F5DB207D-EB33-4A59-ADC0-19C3232AA8C3}" name="Solid Core " dataDxfId="397"/>
    <tableColumn id="5" xr3:uid="{0D9287F9-60AA-45D6-A669-ADC49BEC4354}" name="Biphasic Split " dataDxfId="396"/>
    <tableColumn id="6" xr3:uid="{0335D85D-452A-493F-A08C-EAC97FB73E95}" name="Biphasic Dense" dataDxfId="395"/>
  </tableColumns>
  <tableStyleInfo name="TableStyleDark8" showFirstColumn="0" showLastColumn="0" showRowStripes="1" showColumnStripes="0"/>
</table>
</file>

<file path=xl/tables/table1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09BD2F1-355A-44AD-B5EB-200D699F2D19}" name="Tabelle1464" displayName="Tabelle1464" ref="B417:G436" totalsRowShown="0" headerRowDxfId="394">
  <autoFilter ref="B417:G436" xr:uid="{76A111EF-0312-4003-8260-1987CF13E867}"/>
  <tableColumns count="6">
    <tableColumn id="1" xr3:uid="{7E347198-B98A-41BF-9D30-0BB59B97D25E}" name="From"/>
    <tableColumn id="2" xr3:uid="{5E56F2A3-6177-4843-A599-DE1F9CD0E516}" name="To"/>
    <tableColumn id="3" xr3:uid="{BCC98E2B-491B-4C10-8411-44150F1CDF7D}" name="Full Data Set" dataDxfId="393"/>
    <tableColumn id="4" xr3:uid="{33A8FF67-6460-4664-ADA0-F701C367564E}" name="Solid Core " dataDxfId="392"/>
    <tableColumn id="5" xr3:uid="{5C73FDDC-B495-477A-8695-8BB6AC9C0D2C}" name="Biphasic Split " dataDxfId="391"/>
    <tableColumn id="6" xr3:uid="{EC66FF85-3878-4213-866E-647189224883}" name="Biphasic Dense" dataDxfId="390"/>
  </tableColumns>
  <tableStyleInfo name="TableStyleDark8" showFirstColumn="0" showLastColumn="0" showRowStripes="1" showColumnStripes="0"/>
</table>
</file>

<file path=xl/tables/table1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F332A538-BA55-40D7-8BDC-45C7C17A57B3}" name="Tabelle1565" displayName="Tabelle1565" ref="I417:N436" totalsRowShown="0" headerRowDxfId="389">
  <autoFilter ref="I417:N436" xr:uid="{5ABBFE43-489E-4FC9-8BEB-F342D510934C}"/>
  <tableColumns count="6">
    <tableColumn id="1" xr3:uid="{398CF0AB-2893-44FB-A6AB-2C257C655E30}" name="From" dataDxfId="388"/>
    <tableColumn id="2" xr3:uid="{515556D8-E4B2-4BC0-BFB0-D8240DCCA13B}" name="To" dataDxfId="387"/>
    <tableColumn id="3" xr3:uid="{DB04548F-E41E-46D6-BC8D-B02F8F7B3861}" name="Full Data Set" dataDxfId="386"/>
    <tableColumn id="4" xr3:uid="{AB878E82-57DD-4139-B3BA-EE68EAC025F2}" name="Solid Core " dataDxfId="385"/>
    <tableColumn id="5" xr3:uid="{89F80034-C308-4F77-A87C-D68DD73E8BC3}" name="Biphasic Split " dataDxfId="384"/>
    <tableColumn id="6" xr3:uid="{A2C0BBC8-3D87-485C-8595-90B0F41C1AB5}" name="Biphasic Dense" dataDxfId="383"/>
  </tableColumns>
  <tableStyleInfo name="TableStyleDark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9" xr:uid="{CE6462BA-1590-480B-BB98-F946EA7117EF}" name="Tabelle20770" displayName="Tabelle20770" ref="W462:AB503" totalsRowShown="0" headerRowDxfId="1465">
  <autoFilter ref="W462:AB503" xr:uid="{CE6462BA-1590-480B-BB98-F946EA7117EF}"/>
  <tableColumns count="6">
    <tableColumn id="1" xr3:uid="{44A002D8-7EA8-46BC-B6AA-350312E01547}" name="Spalte1" dataDxfId="1464">
      <calculatedColumnFormula>X462</calculatedColumnFormula>
    </tableColumn>
    <tableColumn id="2" xr3:uid="{AF9F522C-BF69-4606-93F0-0BADFF7543EE}" name="Shape Ratio" dataDxfId="1463">
      <calculatedColumnFormula>W463-$W$418</calculatedColumnFormula>
    </tableColumn>
    <tableColumn id="3" xr3:uid="{7986FC05-E9BA-4505-9004-9E1C4E8378B7}" name="Spalte2"/>
    <tableColumn id="4" xr3:uid="{6CCE0E0A-153D-4677-9CC4-55ECABFBAD1D}" name="Solid Core " dataDxfId="1462">
      <calculatedColumnFormula>IFERROR(Z420/$Y420,0)</calculatedColumnFormula>
    </tableColumn>
    <tableColumn id="5" xr3:uid="{DB0C65CF-A603-4572-B719-0B13729BCD25}" name="Biphasic Split " dataDxfId="1461">
      <calculatedColumnFormula>IFERROR(AA420/$Y420,0)</calculatedColumnFormula>
    </tableColumn>
    <tableColumn id="6" xr3:uid="{62949B12-EF3E-4261-81F1-DE0D038C4DFE}" name="Biphasic Dense" dataDxfId="1460">
      <calculatedColumnFormula>IFERROR(AB420/$Y420,0)</calculatedColumnFormula>
    </tableColumn>
  </tableColumns>
  <tableStyleInfo name="TableStyleDark8" showFirstColumn="0" showLastColumn="0" showRowStripes="1" showColumnStripes="0"/>
</table>
</file>

<file path=xl/tables/table1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D0E6A800-7201-41F8-AE9B-FC1331B2F817}" name="Tabelle1666" displayName="Tabelle1666" ref="P417:U436" totalsRowShown="0" headerRowDxfId="382">
  <autoFilter ref="P417:U436" xr:uid="{0FE61046-4635-452B-BE8F-5700683CF130}"/>
  <tableColumns count="6">
    <tableColumn id="1" xr3:uid="{81EDBCAD-E524-466A-A920-C4539EAF726D}" name="From" dataDxfId="381"/>
    <tableColumn id="2" xr3:uid="{E8BF6B00-C5A6-471F-9D66-47845DFE1227}" name="To" dataDxfId="380"/>
    <tableColumn id="3" xr3:uid="{F9B12543-2C2D-467E-AA48-C67FD0EC9A53}" name="Full Data Set" dataDxfId="379"/>
    <tableColumn id="4" xr3:uid="{F55F6660-159B-4A6C-A3BE-468733C8E693}" name="Solid Core " dataDxfId="378"/>
    <tableColumn id="5" xr3:uid="{42DFCC50-B5BC-4542-81F5-37AF8D1826BE}" name="Biphasic Split " dataDxfId="377"/>
    <tableColumn id="6" xr3:uid="{D8015035-5CB6-4186-B1CD-874585C2654D}" name="Biphasic Dense" dataDxfId="376"/>
  </tableColumns>
  <tableStyleInfo name="TableStyleDark8" showFirstColumn="0" showLastColumn="0" showRowStripes="1" showColumnStripes="0"/>
</table>
</file>

<file path=xl/tables/table1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A1766EB2-A6A1-4A92-91D9-811494A4DE77}" name="Tabelle1767" displayName="Tabelle1767" ref="B439:G458" totalsRowShown="0" headerRowDxfId="375">
  <autoFilter ref="B439:G458" xr:uid="{9210DD5F-3FBF-4431-8B92-E1BBE9B3E4D5}"/>
  <tableColumns count="6">
    <tableColumn id="1" xr3:uid="{3E1E7C8A-0E1F-4AA6-8BA8-8F4E6202D8B0}" name="From"/>
    <tableColumn id="2" xr3:uid="{904CDF8D-787A-4566-A67D-BDE42069124B}" name="to"/>
    <tableColumn id="3" xr3:uid="{14E8E479-2C48-451D-AB2D-735CACDA6D38}" name="Full Data Set"/>
    <tableColumn id="4" xr3:uid="{ACE3EF3B-128A-4BF1-B3DE-0B4E0AFAE5B7}" name="Solid Core " dataDxfId="374"/>
    <tableColumn id="5" xr3:uid="{31BD9661-A17C-4ED4-8A3C-346410608603}" name="Biphasic Split " dataDxfId="373"/>
    <tableColumn id="6" xr3:uid="{B60EE7F0-59F7-45BF-9712-22538E04EE0D}" name="Biphasic Dense" dataDxfId="372"/>
  </tableColumns>
  <tableStyleInfo name="TableStyleDark8" showFirstColumn="0" showLastColumn="0" showRowStripes="1" showColumnStripes="0"/>
</table>
</file>

<file path=xl/tables/table1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5CE5A51D-3079-4FE5-9309-2523C43B2EC2}" name="Tabelle1868" displayName="Tabelle1868" ref="I439:N458" totalsRowShown="0" headerRowDxfId="371">
  <autoFilter ref="I439:N458" xr:uid="{C161CD20-2263-4729-B3FE-9D409C0BBE4A}"/>
  <tableColumns count="6">
    <tableColumn id="1" xr3:uid="{9B219D90-FC3E-446F-B205-C42121AE7509}" name="From" dataDxfId="370"/>
    <tableColumn id="2" xr3:uid="{CF9C8395-2D0E-455C-856E-8374D17321A8}" name="to" dataDxfId="369"/>
    <tableColumn id="3" xr3:uid="{3E43F396-1746-41C5-AABC-7A53E5ED8F69}" name="Full Data Set"/>
    <tableColumn id="4" xr3:uid="{2831B917-7CB0-4733-B62B-C9BE151A9756}" name="Solid Core " dataDxfId="368"/>
    <tableColumn id="5" xr3:uid="{D6EE2C66-91E7-4145-87F4-5D1E2618AC42}" name="Biphasic Split " dataDxfId="367"/>
    <tableColumn id="6" xr3:uid="{0A916843-87EE-4764-8FC4-1D761FB8E83F}" name="Biphasic Dense" dataDxfId="366"/>
  </tableColumns>
  <tableStyleInfo name="TableStyleDark8" showFirstColumn="0" showLastColumn="0" showRowStripes="1" showColumnStripes="0"/>
</table>
</file>

<file path=xl/tables/table1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353B99B6-4765-4D88-9E5B-D2B13F98CEC4}" name="Tabelle1969" displayName="Tabelle1969" ref="P439:U458" totalsRowShown="0" headerRowDxfId="365">
  <autoFilter ref="P439:U458" xr:uid="{2FFB4CD7-5DE1-4507-8759-8A2F8F262B5F}"/>
  <tableColumns count="6">
    <tableColumn id="1" xr3:uid="{19AED2AF-7FB4-48FF-9877-17AA7CC5E1BE}" name="From" dataDxfId="364"/>
    <tableColumn id="2" xr3:uid="{21B65958-5299-435D-BFDC-8C7131CC20D3}" name="To" dataDxfId="363"/>
    <tableColumn id="3" xr3:uid="{076E8C30-CF4D-49D7-9B9D-F3D402465F57}" name="Full Data Set"/>
    <tableColumn id="4" xr3:uid="{8437E6A6-B10F-4D1F-836D-D020B539B302}" name="Solid Core " dataDxfId="362"/>
    <tableColumn id="5" xr3:uid="{AE2FA6E0-C0CD-493F-B453-AAC98ED16268}" name="Biphasic Split " dataDxfId="361"/>
    <tableColumn id="6" xr3:uid="{A6BA37F1-6759-46A0-A572-715560DB5311}" name="Biphasic Dense" dataDxfId="360"/>
  </tableColumns>
  <tableStyleInfo name="TableStyleDark8" showFirstColumn="0" showLastColumn="0" showRowStripes="1" showColumnStripes="0"/>
</table>
</file>

<file path=xl/tables/table1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F399CED7-2B77-4549-9932-4F06CA7C4107}" name="Tabelle2070" displayName="Tabelle2070" ref="W460:AB501" totalsRowShown="0" headerRowDxfId="359">
  <autoFilter ref="W460:AB501" xr:uid="{9E9DE413-0F75-4DF2-8580-4739106BC422}"/>
  <tableColumns count="6">
    <tableColumn id="1" xr3:uid="{41294A1D-3E23-4D33-8D1A-A6F3A590F349}" name="Spalte1" dataDxfId="358"/>
    <tableColumn id="2" xr3:uid="{AFD786C7-24CD-43F9-8F10-ADDDD24CEF49}" name="Shape Ratio" dataDxfId="357"/>
    <tableColumn id="3" xr3:uid="{7B06E0A9-C1A5-4780-B1A5-1E1E0FF477E1}" name="Spalte2"/>
    <tableColumn id="4" xr3:uid="{57C9997A-003F-4739-90B4-023D37B88E85}" name="Solid Core " dataDxfId="356"/>
    <tableColumn id="5" xr3:uid="{093C7F49-E483-45D6-A27F-497449E7C6BA}" name="Biphasic Split " dataDxfId="355"/>
    <tableColumn id="6" xr3:uid="{2B5C8D2A-686F-4F6E-A551-297367EF1511}" name="Biphasic Dense" dataDxfId="354"/>
  </tableColumns>
  <tableStyleInfo name="TableStyleDark8" showFirstColumn="0" showLastColumn="0" showRowStripes="1" showColumnStripes="0"/>
</table>
</file>

<file path=xl/tables/table1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20AA75FB-35D1-4757-B43D-4988066903F2}" name="Tabelle2171" displayName="Tabelle2171" ref="AD460:AH501" totalsRowShown="0" headerRowDxfId="353">
  <autoFilter ref="AD460:AH501" xr:uid="{6E25A12D-0D48-4BAF-B73A-8D6507A18B18}"/>
  <tableColumns count="5">
    <tableColumn id="1" xr3:uid="{FC565164-9039-4065-AC69-AD25653F11EA}" name="Shape Ratio" dataDxfId="352"/>
    <tableColumn id="2" xr3:uid="{02E5C160-D238-4F3B-A8E7-42836AA1AC1B}" name="Full Data Set" dataDxfId="351"/>
    <tableColumn id="3" xr3:uid="{5E04EAB3-B168-4B86-82A7-0E7BE718374D}" name="Solid Core " dataDxfId="350"/>
    <tableColumn id="4" xr3:uid="{72548D02-6629-4892-97E0-6CD792508B61}" name="Biphasic Split " dataDxfId="349"/>
    <tableColumn id="5" xr3:uid="{538BF1A8-2B08-437A-86AF-51AF47477803}" name="Biphasic Dense" dataDxfId="348"/>
  </tableColumns>
  <tableStyleInfo name="TableStyleDark8" showFirstColumn="0" showLastColumn="0" showRowStripes="1" showColumnStripes="0"/>
</table>
</file>

<file path=xl/tables/table1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567695CE-E9F1-4061-9818-DBD1032DF7E4}" name="Tabelle2372" displayName="Tabelle2372" ref="W417:AB457" totalsRowShown="0" headerRowDxfId="347">
  <autoFilter ref="W417:AB457" xr:uid="{A414CDA3-E33A-4D28-986B-6E0988EA2282}"/>
  <tableColumns count="6">
    <tableColumn id="1" xr3:uid="{3CB32590-1E2B-4743-8409-725FE22BD7FD}" name="From" dataDxfId="346"/>
    <tableColumn id="2" xr3:uid="{E33587E1-54CA-4859-AC84-5178396AA335}" name="To" dataDxfId="345"/>
    <tableColumn id="3" xr3:uid="{726D59A2-FD44-40E9-B61B-CF76A767F38E}" name="Full Data Set" dataDxfId="344"/>
    <tableColumn id="4" xr3:uid="{F79256C9-F324-414C-A8EA-7C4E19D4CFA1}" name="Solid Core " dataDxfId="343"/>
    <tableColumn id="5" xr3:uid="{D74B2F0E-A168-4AAD-8202-982233A7FDF3}" name="Biphasic Split " dataDxfId="342"/>
    <tableColumn id="6" xr3:uid="{F5B62140-FECF-4F20-B2F6-3122208BD831}" name="Biphasic Dense" dataDxfId="341"/>
  </tableColumns>
  <tableStyleInfo name="TableStyleDark8" showFirstColumn="0" showLastColumn="0" showRowStripes="1" showColumnStripes="0"/>
</table>
</file>

<file path=xl/tables/table1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85A7E3E1-3389-4483-9C2D-E83322D1F002}" name="Tabelle2473" displayName="Tabelle2473" ref="AD417:AH457" totalsRowShown="0" headerRowDxfId="340">
  <autoFilter ref="AD417:AH457" xr:uid="{87F1E4B1-4CD4-47A1-A80F-D63F19867481}"/>
  <tableColumns count="5">
    <tableColumn id="1" xr3:uid="{04C041F2-2826-40A9-938D-8566C7893349}" name="From" dataDxfId="339"/>
    <tableColumn id="2" xr3:uid="{E6B7D91F-0A4F-4F23-83A6-62E8892FE867}" name="To" dataDxfId="338"/>
    <tableColumn id="3" xr3:uid="{6637BD4F-B950-4116-B96B-00FB6429807E}" name="Solid Core " dataDxfId="337"/>
    <tableColumn id="4" xr3:uid="{F5E5CC3A-9DBB-4C1D-8E02-A97E999BCBD4}" name="Biphasic Split " dataDxfId="336"/>
    <tableColumn id="5" xr3:uid="{418A2B93-F7FC-421D-9823-CA4E29A07552}" name="Biphasic Dense" dataDxfId="335"/>
  </tableColumns>
  <tableStyleInfo name="TableStyleDark8" showFirstColumn="0" showLastColumn="0" showRowStripes="1" showColumnStripes="0"/>
</table>
</file>

<file path=xl/tables/table1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6D551014-BE86-45CD-88CF-9796C192F4C7}" name="Tabelle172674" displayName="Tabelle172674" ref="B461:G480" totalsRowShown="0" headerRowDxfId="334">
  <autoFilter ref="B461:G480" xr:uid="{EE9C511E-F160-46D5-970E-1C444C81DF0E}"/>
  <tableColumns count="6">
    <tableColumn id="1" xr3:uid="{6AC4753C-FCE0-45A4-BE0E-E2DD8D68924A}" name="From"/>
    <tableColumn id="2" xr3:uid="{A9BEF666-55F8-48F5-A8EC-F71024ED3351}" name="to"/>
    <tableColumn id="3" xr3:uid="{0DEA0457-1D89-424C-821D-E9A7A29EE54E}" name="Full Data Set" dataDxfId="333"/>
    <tableColumn id="4" xr3:uid="{CBBEE792-C2BE-4564-B0D1-9002420E1C08}" name="Solid Core " dataDxfId="332"/>
    <tableColumn id="5" xr3:uid="{E5907FFD-94D5-4F8B-8771-7EE9BE41BBF7}" name="Biphasic Split " dataDxfId="331"/>
    <tableColumn id="6" xr3:uid="{E3811D1A-9196-47F9-9972-9946FCA750B0}" name="Biphasic Dense" dataDxfId="330"/>
  </tableColumns>
  <tableStyleInfo name="TableStyleDark8" showFirstColumn="0" showLastColumn="0" showRowStripes="1" showColumnStripes="0"/>
</table>
</file>

<file path=xl/tables/table1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6817B8BB-B626-4D83-BF6F-BFF444BA6E4E}" name="Tabelle17262775" displayName="Tabelle17262775" ref="I461:N480" totalsRowShown="0" headerRowDxfId="329">
  <autoFilter ref="I461:N480" xr:uid="{23088E7C-E62E-4B46-BA59-B283BDB2C5C8}"/>
  <tableColumns count="6">
    <tableColumn id="1" xr3:uid="{EFA65C1A-E64E-4ECE-A265-3A5DA74447BB}" name="From" dataDxfId="328"/>
    <tableColumn id="2" xr3:uid="{FFB9AE50-D90A-4A01-B809-4E80B6BB0783}" name="to" dataDxfId="327"/>
    <tableColumn id="3" xr3:uid="{97F927A0-720B-418F-902E-4DC3D20F9BB1}" name="Full Data Set" dataDxfId="326"/>
    <tableColumn id="4" xr3:uid="{F7256674-D4ED-43F4-B1C6-9E1774C0927C}" name="Solid Core " dataDxfId="325"/>
    <tableColumn id="5" xr3:uid="{0E3166D7-08C4-4714-8573-AE57882C35A9}" name="Biphasic Split " dataDxfId="324"/>
    <tableColumn id="6" xr3:uid="{A1CD17F0-3600-43E7-9C21-E11D8F33F289}" name="Biphasic Dense" dataDxfId="323"/>
  </tableColumns>
  <tableStyleInfo name="TableStyleDark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2" xr:uid="{2A596ED9-0491-48BD-BC2B-15B8422D627C}" name="Tabelle2753" displayName="Tabelle2753" ref="I6:N167" totalsRowShown="0" headerRowDxfId="1573">
  <autoFilter ref="I6:N167" xr:uid="{2A596ED9-0491-48BD-BC2B-15B8422D627C}"/>
  <tableColumns count="6">
    <tableColumn id="1" xr3:uid="{5ECD79F8-9B87-4ED3-A7C1-0D755EB5BEF7}" name="From" dataDxfId="1572">
      <calculatedColumnFormula>((B7/2)^2)*PI()</calculatedColumnFormula>
    </tableColumn>
    <tableColumn id="2" xr3:uid="{0643AE4E-8AB1-4970-97D7-78757E93B2A8}" name="To" dataDxfId="1571">
      <calculatedColumnFormula>((C7/2)^2)*PI()</calculatedColumnFormula>
    </tableColumn>
    <tableColumn id="3" xr3:uid="{A861CC29-1A72-4F77-A189-D7DAE83BD3A4}" name="Full Data Set" dataDxfId="1570">
      <calculatedColumnFormula array="1">INDIRECT($F$2&amp;"'"&amp;"!"&amp;K$3&amp;$A7)</calculatedColumnFormula>
    </tableColumn>
    <tableColumn id="4" xr3:uid="{D0F8FD05-8842-4FED-BCAE-76B996139104}" name="Solid Core " dataDxfId="1569">
      <calculatedColumnFormula array="1">INDIRECT($F$2&amp;"'"&amp;"!"&amp;L$3&amp;$A7)</calculatedColumnFormula>
    </tableColumn>
    <tableColumn id="5" xr3:uid="{F8F038C2-043A-4AD9-A178-D3D518F10474}" name="Biphasic Split " dataDxfId="1568">
      <calculatedColumnFormula array="1">INDIRECT($F$2&amp;"'"&amp;"!"&amp;M$3&amp;$A7)</calculatedColumnFormula>
    </tableColumn>
    <tableColumn id="6" xr3:uid="{33042591-89DA-4E38-AE30-F78AB96E4D0E}" name="Biphasic Dense" dataDxfId="1567">
      <calculatedColumnFormula array="1">INDIRECT($F$2&amp;"'"&amp;"!"&amp;N$3&amp;$A7)</calculatedColumnFormula>
    </tableColumn>
  </tableColumns>
  <tableStyleInfo name="TableStyleDark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0" xr:uid="{74B2CD43-0C3A-4544-B3FB-D68C0CB84159}" name="Tabelle21771" displayName="Tabelle21771" ref="AD462:AH503" totalsRowShown="0" headerRowDxfId="1459">
  <autoFilter ref="AD462:AH503" xr:uid="{74B2CD43-0C3A-4544-B3FB-D68C0CB84159}"/>
  <tableColumns count="5">
    <tableColumn id="1" xr3:uid="{96C24D6E-28DF-4C44-BB5B-45B7B74DB80B}" name="Shape Ratio" dataDxfId="1458">
      <calculatedColumnFormula>X463</calculatedColumnFormula>
    </tableColumn>
    <tableColumn id="2" xr3:uid="{F39E7BE9-6C64-4FBF-A5EB-3BA43F35DCAE}" name="Full Data Set" dataDxfId="1457">
      <calculatedColumnFormula>AE462+AE420</calculatedColumnFormula>
    </tableColumn>
    <tableColumn id="3" xr3:uid="{1F6DFFCE-D99D-4B18-B5A4-B420754B5C12}" name="Solid Core " dataDxfId="1456">
      <calculatedColumnFormula>AF462+AF420</calculatedColumnFormula>
    </tableColumn>
    <tableColumn id="4" xr3:uid="{BCEF246D-EEE6-4275-A670-1C15ADB31E86}" name="Biphasic Split " dataDxfId="1455">
      <calculatedColumnFormula>AG462+AG420</calculatedColumnFormula>
    </tableColumn>
    <tableColumn id="5" xr3:uid="{6CEC6E28-1DC8-4195-8A49-F7069D708DD1}" name="Biphasic Dense" dataDxfId="1454">
      <calculatedColumnFormula>AH462+AH420</calculatedColumnFormula>
    </tableColumn>
  </tableColumns>
  <tableStyleInfo name="TableStyleDark8" showFirstColumn="0" showLastColumn="0" showRowStripes="1" showColumnStripes="0"/>
</table>
</file>

<file path=xl/tables/table2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7FF05ECF-EFD1-45FF-A520-E5C405766598}" name="Tabelle1726272876" displayName="Tabelle1726272876" ref="P461:U480" totalsRowShown="0" headerRowDxfId="322">
  <autoFilter ref="P461:U480" xr:uid="{3942BBA2-F516-49D3-B58A-5C650CC74071}"/>
  <tableColumns count="6">
    <tableColumn id="1" xr3:uid="{22ED6039-B4DC-4279-9529-DD1D50DFC970}" name="From" dataDxfId="321"/>
    <tableColumn id="2" xr3:uid="{700783CF-E6AA-488E-B7E9-44E7DC89826A}" name="to" dataDxfId="320"/>
    <tableColumn id="3" xr3:uid="{6E357C6D-ED00-46F2-8353-8CDEE976AADE}" name="Full Data Set" dataDxfId="319"/>
    <tableColumn id="4" xr3:uid="{47EC4282-72D2-4E81-9EAE-8275B76FF7C0}" name="Solid Core " dataDxfId="318"/>
    <tableColumn id="5" xr3:uid="{A1B843F6-27B7-45A5-950E-0F667FD29E97}" name="Biphasic Split " dataDxfId="317"/>
    <tableColumn id="6" xr3:uid="{13655ACF-0F21-4CF0-8287-0299FD1E92B2}" name="Biphasic Dense" dataDxfId="316"/>
  </tableColumns>
  <tableStyleInfo name="TableStyleDark8" showFirstColumn="0" showLastColumn="0" showRowStripes="1" showColumnStripes="0"/>
</table>
</file>

<file path=xl/tables/table2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E644619-0A7B-43A9-BA90-E6CDD45ABA8B}" name="Tabelle127" displayName="Tabelle127" ref="B4:G165" totalsRowShown="0" headerRowDxfId="315" headerRowBorderDxfId="314">
  <autoFilter ref="B4:G165" xr:uid="{2128D26B-5859-43F7-B81C-A6D30F56AFF5}"/>
  <tableColumns count="6">
    <tableColumn id="1" xr3:uid="{99A04885-1D40-4CBD-B52B-54D00F19DDC4}" name="From"/>
    <tableColumn id="2" xr3:uid="{F23F5FEE-DD50-4FE4-AB70-738624A47614}" name="To"/>
    <tableColumn id="3" xr3:uid="{9B70C970-B651-4E2C-ABD4-C16A73198604}" name="Full Data Set" dataDxfId="313"/>
    <tableColumn id="4" xr3:uid="{D23E567C-63EC-49FB-9C92-5BFBB7499E92}" name="Solid Core " dataDxfId="312"/>
    <tableColumn id="5" xr3:uid="{2640018D-AA31-441A-A71C-55B75E416CD1}" name="Biphasic Split " dataDxfId="311"/>
    <tableColumn id="6" xr3:uid="{A9CA091B-3CB9-4B05-B0FD-10551A492E7D}" name="Biphasic Dense" dataDxfId="310"/>
  </tableColumns>
  <tableStyleInfo name="TableStyleDark8" showFirstColumn="0" showLastColumn="0" showRowStripes="1" showColumnStripes="0"/>
</table>
</file>

<file path=xl/tables/table2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A4BF0087-513B-45F9-AB23-F85FCC22FF69}" name="Tabelle228" displayName="Tabelle228" ref="I4:N165" totalsRowShown="0" headerRowDxfId="309">
  <autoFilter ref="I4:N165" xr:uid="{58E36E5A-0E2B-4297-8F34-C7110D163CA4}"/>
  <tableColumns count="6">
    <tableColumn id="1" xr3:uid="{9F7A25DA-6D37-46B6-B429-45FFAAAEDEAE}" name="From" dataDxfId="308"/>
    <tableColumn id="2" xr3:uid="{7915ED8D-F9C5-445D-B1A9-F14E1DB25893}" name="To" dataDxfId="307"/>
    <tableColumn id="3" xr3:uid="{7A8425CB-2E92-4070-B808-A8B92EF0CCAF}" name="Full Data Set" dataDxfId="306"/>
    <tableColumn id="4" xr3:uid="{7D563608-6E54-4439-BA78-B8093B54DBEE}" name="Solid Core " dataDxfId="305"/>
    <tableColumn id="5" xr3:uid="{2B3017BD-905E-45AE-85F2-ACA6BC7DC629}" name="Biphasic Split " dataDxfId="304"/>
    <tableColumn id="6" xr3:uid="{D45F09E3-54DE-448B-9A46-BEFE82EC3607}" name="Biphasic Dense" dataDxfId="303"/>
  </tableColumns>
  <tableStyleInfo name="TableStyleDark8" showFirstColumn="0" showLastColumn="0" showRowStripes="1" showColumnStripes="0"/>
</table>
</file>

<file path=xl/tables/table2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A438D766-B0D5-44BE-81DA-43DDF90F8CDD}" name="Tabelle429" displayName="Tabelle429" ref="P4:U165" totalsRowShown="0" headerRowDxfId="302">
  <autoFilter ref="P4:U165" xr:uid="{4184FAEA-11F0-497A-A77F-C0D93C194C03}"/>
  <tableColumns count="6">
    <tableColumn id="1" xr3:uid="{2C06F877-B1AC-4C29-9D1C-484E8573DCEC}" name="From" dataDxfId="301"/>
    <tableColumn id="2" xr3:uid="{134D9608-A869-409B-A83B-B92B129B6478}" name="To" dataDxfId="300"/>
    <tableColumn id="3" xr3:uid="{D46D22A8-E603-4C4D-A7BF-234E983811F5}" name="Full Data Set" dataDxfId="299"/>
    <tableColumn id="4" xr3:uid="{3FB18EBB-63A6-4134-8F01-9B9D53534CD6}" name="Solid Core " dataDxfId="298"/>
    <tableColumn id="5" xr3:uid="{5C938FDF-EC86-49DD-8E44-96B7B06C5B4E}" name="Biphasic Split " dataDxfId="297"/>
    <tableColumn id="6" xr3:uid="{6077D05C-B92D-4C76-B210-B464767BB645}" name="Biphasic Dense" dataDxfId="296"/>
  </tableColumns>
  <tableStyleInfo name="TableStyleDark8" showFirstColumn="0" showLastColumn="0" showRowStripes="1" showColumnStripes="0"/>
</table>
</file>

<file path=xl/tables/table2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C9A43623-10FA-4234-8147-4D2D60A3C599}" name="Tabelle530" displayName="Tabelle530" ref="W4:AB64" totalsRowShown="0" headerRowDxfId="295">
  <autoFilter ref="W4:AB64" xr:uid="{CB506BA7-ADBC-49F6-8331-A7A28372FEB0}"/>
  <tableColumns count="6">
    <tableColumn id="1" xr3:uid="{95F23984-BD4B-4086-B6F4-7EBFFD1B555D}" name="From" dataDxfId="294"/>
    <tableColumn id="2" xr3:uid="{400C3F54-F24D-4070-A2E2-38BEEA0EDEE6}" name="To" dataDxfId="293"/>
    <tableColumn id="3" xr3:uid="{3ABADDFB-DA5C-428E-9BD6-4D9DAC093B68}" name="Full Data Set" dataDxfId="292"/>
    <tableColumn id="4" xr3:uid="{A9EA7C7D-E50F-4C55-8090-A4D4E432B789}" name="Solid Core " dataDxfId="291"/>
    <tableColumn id="5" xr3:uid="{EAA3C17F-2BFB-48B3-AD68-9EA6F55697BF}" name="Biphasic Split " dataDxfId="290"/>
    <tableColumn id="6" xr3:uid="{3533E1BF-4635-4398-8AEF-6FDDFED68BDE}" name="Biphasic Dense" dataDxfId="289"/>
  </tableColumns>
  <tableStyleInfo name="TableStyleDark8" showFirstColumn="0" showLastColumn="0" showRowStripes="1" showColumnStripes="0"/>
</table>
</file>

<file path=xl/tables/table2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CB4621B3-CC9F-4755-A3CD-93A26F59BC2A}" name="Tabelle631" displayName="Tabelle631" ref="B168:G329" totalsRowShown="0" headerRowDxfId="288">
  <autoFilter ref="B168:G329" xr:uid="{72FA10AD-6FCB-48E1-9124-0E329D94E66E}"/>
  <tableColumns count="6">
    <tableColumn id="1" xr3:uid="{0183E54D-1BAC-45CA-9FE0-441DB40DF635}" name="From"/>
    <tableColumn id="2" xr3:uid="{2F7FFFA6-76F2-46E8-9A39-25CECECF9FA6}" name="To"/>
    <tableColumn id="3" xr3:uid="{AC2BF408-0FC0-418A-8777-FF6B119B7B4B}" name="Full Data Set" dataDxfId="287"/>
    <tableColumn id="4" xr3:uid="{4B6545FB-31AE-4DCB-81E1-4B4181F58F5C}" name="Solid Core " dataDxfId="286"/>
    <tableColumn id="5" xr3:uid="{2368C287-EA5D-44A0-AA52-110EA22D6CB5}" name="Biphasic Split " dataDxfId="285"/>
    <tableColumn id="6" xr3:uid="{42A5224C-6B8A-4F86-B30E-9DAFC08195D4}" name="Biphasic Dense" dataDxfId="284"/>
  </tableColumns>
  <tableStyleInfo name="TableStyleDark8" showFirstColumn="0" showLastColumn="0" showRowStripes="1" showColumnStripes="0"/>
</table>
</file>

<file path=xl/tables/table2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5C33F08E-76D2-4DC4-A553-5A3A17D6103F}" name="Tabelle732" displayName="Tabelle732" ref="I168:N329" totalsRowShown="0" headerRowDxfId="283">
  <autoFilter ref="I168:N329" xr:uid="{2D0032A9-4178-491A-84FC-63B1AA289E0F}"/>
  <tableColumns count="6">
    <tableColumn id="1" xr3:uid="{82C944C3-4C13-4DDF-84A0-FE875AFCB198}" name="From" dataDxfId="282"/>
    <tableColumn id="2" xr3:uid="{F97669E9-09EE-4783-A717-A733D43CA738}" name="To" dataDxfId="281"/>
    <tableColumn id="3" xr3:uid="{B98A75E9-47E3-4983-A512-C4780AEB7607}" name="Full Data Set" dataDxfId="280"/>
    <tableColumn id="4" xr3:uid="{A40F3849-AE90-4E2F-BA79-7C0781C0CE1B}" name="Solid Core " dataDxfId="279"/>
    <tableColumn id="5" xr3:uid="{C713CAFB-5C50-465D-90F8-DC89A20F6948}" name="Biphasic Split " dataDxfId="278"/>
    <tableColumn id="6" xr3:uid="{3421E95F-2EEF-4FF2-931A-F21706E5C424}" name="Biphasic Dense" dataDxfId="277"/>
  </tableColumns>
  <tableStyleInfo name="TableStyleDark8" showFirstColumn="0" showLastColumn="0" showRowStripes="1" showColumnStripes="0"/>
</table>
</file>

<file path=xl/tables/table2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E209B629-D75B-4DC1-AD94-4468D22A9B34}" name="Tabelle833" displayName="Tabelle833" ref="P168:U329" totalsRowShown="0" headerRowDxfId="276">
  <autoFilter ref="P168:U329" xr:uid="{180BC437-7EBE-4EEF-8B93-DE73C0620BA1}"/>
  <tableColumns count="6">
    <tableColumn id="1" xr3:uid="{6BA3380D-B012-4722-AE7B-9FFC39DFC56D}" name="From" dataDxfId="275"/>
    <tableColumn id="2" xr3:uid="{A09B06FD-73FE-4766-92E3-F72D95AC298D}" name="To" dataDxfId="274"/>
    <tableColumn id="3" xr3:uid="{218AC82A-7240-42AF-9392-7638A25F36ED}" name="Full Data Set" dataDxfId="273"/>
    <tableColumn id="4" xr3:uid="{7D0FF401-1321-4575-8F06-927E2A5BD0CB}" name="Solid Core " dataDxfId="272"/>
    <tableColumn id="5" xr3:uid="{0DD7DB4C-0A94-49A1-AE42-D5DE504D0AB2}" name="Biphasic Split " dataDxfId="271"/>
    <tableColumn id="6" xr3:uid="{86612592-3FCD-45F2-9FCA-53A99C075140}" name="Biphasic Dense" dataDxfId="270"/>
  </tableColumns>
  <tableStyleInfo name="TableStyleDark8" showFirstColumn="0" showLastColumn="0" showRowStripes="1" showColumnStripes="0"/>
</table>
</file>

<file path=xl/tables/table2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871B09C2-4F08-4858-8A20-F86A6095DA3A}" name="Tabelle934" displayName="Tabelle934" ref="W168:AB228" totalsRowShown="0" headerRowDxfId="269">
  <autoFilter ref="W168:AB228" xr:uid="{6FF3C4D4-10D8-4214-9307-4CFD6D4E8973}"/>
  <tableColumns count="6">
    <tableColumn id="1" xr3:uid="{FEB810DD-4853-4F1C-A9EB-0A03070F1AF5}" name="Spalte1" dataDxfId="268"/>
    <tableColumn id="2" xr3:uid="{3265F667-9371-4970-B6FE-420B14D36178}" name="Shape Ratio" dataDxfId="267"/>
    <tableColumn id="3" xr3:uid="{CAF525FA-0696-4C52-B194-E113F610DE58}" name="Full Data Set" dataDxfId="266"/>
    <tableColumn id="4" xr3:uid="{C5BA6BA1-4F40-4E82-BB82-856ADBFBA59A}" name="Solid Core " dataDxfId="265"/>
    <tableColumn id="5" xr3:uid="{15FD4D37-0978-44AE-BBCE-4B99F6DF3FA3}" name="Biphasic Split " dataDxfId="264"/>
    <tableColumn id="6" xr3:uid="{24B33977-7D15-4895-B449-9ACD75E8E076}" name="Biphasic Dense" dataDxfId="263"/>
  </tableColumns>
  <tableStyleInfo name="TableStyleDark8" showFirstColumn="0" showLastColumn="0" showRowStripes="1" showColumnStripes="0"/>
</table>
</file>

<file path=xl/tables/table2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1E180666-2BA4-46C2-B120-75D0BE60EC2D}" name="Tabelle1035" displayName="Tabelle1035" ref="AD168:AI228" totalsRowShown="0" headerRowDxfId="262" dataDxfId="261">
  <autoFilter ref="AD168:AI228" xr:uid="{6D6DB93D-C78D-4BFE-A63B-DDA82AAD806B}"/>
  <tableColumns count="6">
    <tableColumn id="1" xr3:uid="{606581D7-DCA6-456F-90C4-90E5BC011A38}" name="Spalte1" dataDxfId="260"/>
    <tableColumn id="2" xr3:uid="{D2968D6A-E1E1-4EC9-98D2-0D8FC9F9D362}" name="Shape Ratio" dataDxfId="259"/>
    <tableColumn id="3" xr3:uid="{CA67A140-0318-4FF5-9C06-5D5B7F7654D6}" name="Full Data Set"/>
    <tableColumn id="4" xr3:uid="{2112D7AF-A360-495B-97DC-1F6208D20A40}" name="Solid Core " dataDxfId="258"/>
    <tableColumn id="5" xr3:uid="{D4CC3FB2-5EF4-49DB-9341-FA4E7E09E0C2}" name="Biphasic Split " dataDxfId="257"/>
    <tableColumn id="6" xr3:uid="{FDCE98F6-81C0-416D-85FE-D127E5994069}" name="Biphasic Dense" dataDxfId="256"/>
  </tableColumns>
  <tableStyleInfo name="TableStyleDark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1" xr:uid="{FBB74B91-5C81-4293-92EB-5E548B1F0ECD}" name="Tabelle23772" displayName="Tabelle23772" ref="W419:AB459" totalsRowShown="0" headerRowDxfId="1453">
  <autoFilter ref="W419:AB459" xr:uid="{FBB74B91-5C81-4293-92EB-5E548B1F0ECD}"/>
  <tableColumns count="6">
    <tableColumn id="1" xr3:uid="{BD3EED86-3785-440B-8B4D-65CE914A9A9B}" name="From" dataDxfId="1452">
      <calculatedColumnFormula>X419</calculatedColumnFormula>
    </tableColumn>
    <tableColumn id="2" xr3:uid="{793A00AA-ACF5-4428-9B58-BFF4A5853D74}" name="To" dataDxfId="1451">
      <calculatedColumnFormula>W420-$W$418</calculatedColumnFormula>
    </tableColumn>
    <tableColumn id="3" xr3:uid="{8B9EFEA6-F200-4768-9998-AF6B12D5CE73}" name="Full Data Set" dataDxfId="1450">
      <calculatedColumnFormula array="1">INDIRECT($F$2&amp;"'"&amp;"!"&amp;Y$3&amp;$A420)</calculatedColumnFormula>
    </tableColumn>
    <tableColumn id="4" xr3:uid="{6B63AD06-5C4E-4846-8A2E-FD14C8F2E7C0}" name="Solid Core " dataDxfId="1449">
      <calculatedColumnFormula array="1">INDIRECT($F$2&amp;"'"&amp;"!"&amp;Z$3&amp;$A420)</calculatedColumnFormula>
    </tableColumn>
    <tableColumn id="5" xr3:uid="{322DE777-BD99-4BAE-9D83-1B6F8663A8C6}" name="Biphasic Split " dataDxfId="1448">
      <calculatedColumnFormula array="1">INDIRECT($F$2&amp;"'"&amp;"!"&amp;AA$3&amp;$A420)</calculatedColumnFormula>
    </tableColumn>
    <tableColumn id="6" xr3:uid="{0A629265-A169-4B8A-8942-EC761977FF49}" name="Biphasic Dense" dataDxfId="1447">
      <calculatedColumnFormula array="1">INDIRECT($F$2&amp;"'"&amp;"!"&amp;AB$3&amp;$A420)</calculatedColumnFormula>
    </tableColumn>
  </tableColumns>
  <tableStyleInfo name="TableStyleDark8" showFirstColumn="0" showLastColumn="0" showRowStripes="1" showColumnStripes="0"/>
</table>
</file>

<file path=xl/tables/table2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AC0BD3E2-2DBA-4078-9CAA-8DD5878DD60E}" name="Tabelle1136" displayName="Tabelle1136" ref="B333:G413" totalsRowShown="0" headerRowDxfId="255">
  <autoFilter ref="B333:G413" xr:uid="{EA328F6C-8758-4907-8D4E-4AF115BE334A}"/>
  <tableColumns count="6">
    <tableColumn id="1" xr3:uid="{B10E76E7-74C8-4EC2-B524-3F50FFD367DE}" name="From"/>
    <tableColumn id="2" xr3:uid="{6E8BBC40-E4CF-4DFA-8E85-8747F151A7E2}" name="To"/>
    <tableColumn id="3" xr3:uid="{3EA3AA45-A815-4441-9F30-850CBD71E23D}" name="Full Data Set" dataDxfId="254"/>
    <tableColumn id="4" xr3:uid="{06D11CC0-6490-4EA6-997C-4917D9D3B180}" name="Solid Core " dataDxfId="253"/>
    <tableColumn id="5" xr3:uid="{1B8956B9-6AB0-4D17-A3E9-E6BA1B354C48}" name="Biphasic Split " dataDxfId="252"/>
    <tableColumn id="6" xr3:uid="{FFEE97DF-EAD0-4B63-915A-95574E5E7580}" name="Biphasic Dense" dataDxfId="251"/>
  </tableColumns>
  <tableStyleInfo name="TableStyleDark8" showFirstColumn="0" showLastColumn="0" showRowStripes="1" showColumnStripes="0"/>
</table>
</file>

<file path=xl/tables/table2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34943997-8BB0-45BA-81F9-5F7F853AE9DF}" name="Tabelle1237" displayName="Tabelle1237" ref="I333:N413" totalsRowShown="0" headerRowDxfId="250">
  <autoFilter ref="I333:N413" xr:uid="{A3511005-391E-44FB-B6A9-60C7399951AD}"/>
  <tableColumns count="6">
    <tableColumn id="1" xr3:uid="{C43340E7-DCE3-4A2B-9453-E72EF73DF09B}" name="From" dataDxfId="249"/>
    <tableColumn id="2" xr3:uid="{E30BFECD-7256-4237-B0FD-2E7B155B2E2F}" name="To" dataDxfId="248"/>
    <tableColumn id="3" xr3:uid="{FB62F09E-E575-49FF-B132-C921B8F8B3B3}" name="Full Data Set" dataDxfId="247"/>
    <tableColumn id="4" xr3:uid="{C1967B3A-7880-48E5-A158-FF7AC84DB220}" name="Solid Core " dataDxfId="246"/>
    <tableColumn id="5" xr3:uid="{55C726DA-8C8D-4958-913A-400FC9A417D8}" name="Biphasic Split " dataDxfId="245"/>
    <tableColumn id="6" xr3:uid="{B9F1AC40-2377-41CF-B538-85B099D19F91}" name="Biphasic Dense" dataDxfId="244"/>
  </tableColumns>
  <tableStyleInfo name="TableStyleDark8" showFirstColumn="0" showLastColumn="0" showRowStripes="1" showColumnStripes="0"/>
</table>
</file>

<file path=xl/tables/table2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8E5B8A59-C32B-4786-9031-0C331CE62302}" name="Tabelle1338" displayName="Tabelle1338" ref="P333:U413" totalsRowShown="0" headerRowDxfId="243">
  <autoFilter ref="P333:U413" xr:uid="{1AC84130-DE07-4E63-9E66-923A474F391F}"/>
  <tableColumns count="6">
    <tableColumn id="1" xr3:uid="{22798778-7FDB-403B-8A24-86353E375F45}" name="From" dataDxfId="242"/>
    <tableColumn id="2" xr3:uid="{3D01236C-78EC-462B-9633-DD74A3837510}" name="To" dataDxfId="241"/>
    <tableColumn id="3" xr3:uid="{28B91211-40F9-48C0-98EB-F5CB48A6BE1B}" name="Full Data Set" dataDxfId="240"/>
    <tableColumn id="4" xr3:uid="{24F60C4B-ACA6-427B-AD53-18FFBECC91B6}" name="Solid Core " dataDxfId="239"/>
    <tableColumn id="5" xr3:uid="{97A68BB6-EF32-444B-AEB4-07C00A567B98}" name="Biphasic Split " dataDxfId="238"/>
    <tableColumn id="6" xr3:uid="{592F4D21-1686-4286-8F4E-E5F85EAF97F8}" name="Biphasic Dense" dataDxfId="237"/>
  </tableColumns>
  <tableStyleInfo name="TableStyleDark8" showFirstColumn="0" showLastColumn="0" showRowStripes="1" showColumnStripes="0"/>
</table>
</file>

<file path=xl/tables/table2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F3C337D3-5816-4304-939F-0897C6A36D9B}" name="Tabelle1439" displayName="Tabelle1439" ref="B417:G436" totalsRowShown="0" headerRowDxfId="236">
  <autoFilter ref="B417:G436" xr:uid="{76A111EF-0312-4003-8260-1987CF13E867}"/>
  <tableColumns count="6">
    <tableColumn id="1" xr3:uid="{E5ED4DB8-2FA0-49DF-8A3D-61552F57B923}" name="From"/>
    <tableColumn id="2" xr3:uid="{0118B674-A3A4-4180-AD38-F02ECC01C644}" name="To"/>
    <tableColumn id="3" xr3:uid="{C9DD76A7-8915-431A-9C8B-3A87B4D17096}" name="Full Data Set" dataDxfId="235"/>
    <tableColumn id="4" xr3:uid="{ACACC78B-ADEE-4A46-9EA3-5604F64DAEDF}" name="Solid Core " dataDxfId="234"/>
    <tableColumn id="5" xr3:uid="{40C4E4E9-3633-46ED-9CB1-DADF80617F2D}" name="Biphasic Split " dataDxfId="233"/>
    <tableColumn id="6" xr3:uid="{607BE8E8-2704-4273-ACB8-415F6C4CD0D4}" name="Biphasic Dense" dataDxfId="232"/>
  </tableColumns>
  <tableStyleInfo name="TableStyleDark8" showFirstColumn="0" showLastColumn="0" showRowStripes="1" showColumnStripes="0"/>
</table>
</file>

<file path=xl/tables/table2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F5F7EAFD-C7FB-469E-8930-FCE165E06D24}" name="Tabelle1540" displayName="Tabelle1540" ref="I417:N436" totalsRowShown="0" headerRowDxfId="231">
  <autoFilter ref="I417:N436" xr:uid="{5ABBFE43-489E-4FC9-8BEB-F342D510934C}"/>
  <tableColumns count="6">
    <tableColumn id="1" xr3:uid="{31E71B83-55ED-40DE-B7FF-574AACAFA12A}" name="From" dataDxfId="230"/>
    <tableColumn id="2" xr3:uid="{0F2C6A77-36B5-4E37-B93B-26D95C94E2CD}" name="To" dataDxfId="229"/>
    <tableColumn id="3" xr3:uid="{1282FBE7-9AC5-4D45-9994-2B474207436B}" name="Full Data Set" dataDxfId="228"/>
    <tableColumn id="4" xr3:uid="{1AC32C49-E1B2-465C-AB32-562DD93B8E60}" name="Solid Core " dataDxfId="227"/>
    <tableColumn id="5" xr3:uid="{0DDF0042-7A53-4F54-B5AF-BEE7B77752FD}" name="Biphasic Split " dataDxfId="226"/>
    <tableColumn id="6" xr3:uid="{5532E7CE-F0D0-4635-9F5D-0A6DF6D2AEE1}" name="Biphasic Dense" dataDxfId="225"/>
  </tableColumns>
  <tableStyleInfo name="TableStyleDark8" showFirstColumn="0" showLastColumn="0" showRowStripes="1" showColumnStripes="0"/>
</table>
</file>

<file path=xl/tables/table2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E0DCD3F4-7013-4E6D-AEB1-60D79F5D2EF9}" name="Tabelle1641" displayName="Tabelle1641" ref="P417:U436" totalsRowShown="0" headerRowDxfId="224">
  <autoFilter ref="P417:U436" xr:uid="{0FE61046-4635-452B-BE8F-5700683CF130}"/>
  <tableColumns count="6">
    <tableColumn id="1" xr3:uid="{BFE8F3B8-1DEA-4677-93DF-43298CC448A9}" name="From" dataDxfId="223"/>
    <tableColumn id="2" xr3:uid="{2D2F06D5-1F3C-4CAA-A947-D6C1CD3178AA}" name="To" dataDxfId="222"/>
    <tableColumn id="3" xr3:uid="{5B3E30D0-5748-4986-822A-9085EDCE6470}" name="Full Data Set" dataDxfId="221"/>
    <tableColumn id="4" xr3:uid="{EB0F8B0B-A692-45EA-9D6D-7D62DFE747A0}" name="Solid Core " dataDxfId="220"/>
    <tableColumn id="5" xr3:uid="{2408C2EF-3E51-4724-A09D-C957BD01298F}" name="Biphasic Split " dataDxfId="219"/>
    <tableColumn id="6" xr3:uid="{76502270-0EE0-400A-BD8F-BAD5EEE53ED7}" name="Biphasic Dense" dataDxfId="218"/>
  </tableColumns>
  <tableStyleInfo name="TableStyleDark8" showFirstColumn="0" showLastColumn="0" showRowStripes="1" showColumnStripes="0"/>
</table>
</file>

<file path=xl/tables/table2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81ACF677-7FB8-4D52-921E-D4919D50B4CE}" name="Tabelle1742" displayName="Tabelle1742" ref="B439:G458" totalsRowShown="0" headerRowDxfId="217">
  <autoFilter ref="B439:G458" xr:uid="{9210DD5F-3FBF-4431-8B92-E1BBE9B3E4D5}"/>
  <tableColumns count="6">
    <tableColumn id="1" xr3:uid="{650E1D82-65F5-4727-B8DB-E88F34E18B65}" name="From"/>
    <tableColumn id="2" xr3:uid="{4768D162-711C-443D-BB5D-3054C24222CD}" name="to"/>
    <tableColumn id="3" xr3:uid="{9D20C47F-90BE-4755-8D3A-ED2C706B30F0}" name="Full Data Set"/>
    <tableColumn id="4" xr3:uid="{A643EC5E-8822-40C7-9D2E-02071362D57B}" name="Solid Core " dataDxfId="216"/>
    <tableColumn id="5" xr3:uid="{3DBA03F2-EDAD-467E-910F-11E802F213FB}" name="Biphasic Split " dataDxfId="215"/>
    <tableColumn id="6" xr3:uid="{DE48B7AE-8006-40C7-96F4-99BB0AE69F88}" name="Biphasic Dense" dataDxfId="214"/>
  </tableColumns>
  <tableStyleInfo name="TableStyleDark8" showFirstColumn="0" showLastColumn="0" showRowStripes="1" showColumnStripes="0"/>
</table>
</file>

<file path=xl/tables/table2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B86F7E3D-30D8-44C5-BCA3-B2F75AD8AA7E}" name="Tabelle1843" displayName="Tabelle1843" ref="I439:N458" totalsRowShown="0" headerRowDxfId="213">
  <autoFilter ref="I439:N458" xr:uid="{C161CD20-2263-4729-B3FE-9D409C0BBE4A}"/>
  <tableColumns count="6">
    <tableColumn id="1" xr3:uid="{5536864D-86A3-485C-9991-9F4BAA018FF5}" name="From" dataDxfId="212"/>
    <tableColumn id="2" xr3:uid="{166579CE-8279-41FB-B337-6A9F4266FDCB}" name="to" dataDxfId="211"/>
    <tableColumn id="3" xr3:uid="{7B5475E4-934B-46F1-9BCF-A00079E8DC16}" name="Full Data Set"/>
    <tableColumn id="4" xr3:uid="{E6D86F38-B1DF-4840-AE23-451BA1C74949}" name="Solid Core " dataDxfId="210"/>
    <tableColumn id="5" xr3:uid="{B429EB9A-6F7B-4B16-8575-3ED4EDCDA436}" name="Biphasic Split " dataDxfId="209"/>
    <tableColumn id="6" xr3:uid="{48F065ED-4785-4281-8CAA-165E4185B40A}" name="Biphasic Dense" dataDxfId="208"/>
  </tableColumns>
  <tableStyleInfo name="TableStyleDark8" showFirstColumn="0" showLastColumn="0" showRowStripes="1" showColumnStripes="0"/>
</table>
</file>

<file path=xl/tables/table2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CCC05FD8-5C67-4419-BCDC-456F0D27F968}" name="Tabelle1944" displayName="Tabelle1944" ref="P439:U458" totalsRowShown="0" headerRowDxfId="207">
  <autoFilter ref="P439:U458" xr:uid="{2FFB4CD7-5DE1-4507-8759-8A2F8F262B5F}"/>
  <tableColumns count="6">
    <tableColumn id="1" xr3:uid="{18626969-532B-4390-85CE-85ABBBB41163}" name="From" dataDxfId="206"/>
    <tableColumn id="2" xr3:uid="{927326CE-5950-4402-B075-706B9EEC1252}" name="To" dataDxfId="205"/>
    <tableColumn id="3" xr3:uid="{7E9908E6-6C8F-499E-A06D-858401FF79C0}" name="Full Data Set"/>
    <tableColumn id="4" xr3:uid="{89B03202-7305-48D8-8EE4-A20E33174CE6}" name="Solid Core " dataDxfId="204"/>
    <tableColumn id="5" xr3:uid="{D6027E5F-057A-490E-A46A-24BC6714701D}" name="Biphasic Split " dataDxfId="203"/>
    <tableColumn id="6" xr3:uid="{ADA28277-7696-470B-85A9-1917DEF520A5}" name="Biphasic Dense" dataDxfId="202"/>
  </tableColumns>
  <tableStyleInfo name="TableStyleDark8" showFirstColumn="0" showLastColumn="0" showRowStripes="1" showColumnStripes="0"/>
</table>
</file>

<file path=xl/tables/table2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815653A-2E6F-4071-A969-807A67E9C741}" name="Tabelle2045" displayName="Tabelle2045" ref="W460:AB501" totalsRowShown="0" headerRowDxfId="201">
  <autoFilter ref="W460:AB501" xr:uid="{9E9DE413-0F75-4DF2-8580-4739106BC422}"/>
  <tableColumns count="6">
    <tableColumn id="1" xr3:uid="{5D64B2ED-AA1A-4777-A269-566A28883781}" name="Spalte1" dataDxfId="200"/>
    <tableColumn id="2" xr3:uid="{55882EB7-1E8B-4043-9385-45CFD602030C}" name="Shape Ratio" dataDxfId="199"/>
    <tableColumn id="3" xr3:uid="{702C053A-28B3-4917-9E78-881C9F45C038}" name="Spalte2"/>
    <tableColumn id="4" xr3:uid="{882E1377-9DBF-411A-AC48-F94F0BFEA610}" name="Solid Core " dataDxfId="198"/>
    <tableColumn id="5" xr3:uid="{91204F53-6187-44D7-B6CF-DFB7A9B54C30}" name="Biphasic Split " dataDxfId="197"/>
    <tableColumn id="6" xr3:uid="{56493B72-5851-4A33-8634-910228AF2FAF}" name="Biphasic Dense" dataDxfId="196"/>
  </tableColumns>
  <tableStyleInfo name="TableStyleDark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2" xr:uid="{8322A193-1B62-4E02-879E-EA8861DB02AD}" name="Tabelle24773" displayName="Tabelle24773" ref="AD419:AH459" totalsRowShown="0" headerRowDxfId="1446">
  <autoFilter ref="AD419:AH459" xr:uid="{8322A193-1B62-4E02-879E-EA8861DB02AD}"/>
  <tableColumns count="5">
    <tableColumn id="1" xr3:uid="{2EE08012-055E-4FFC-901F-B275906BB104}" name="From" dataDxfId="1445">
      <calculatedColumnFormula>X463</calculatedColumnFormula>
    </tableColumn>
    <tableColumn id="2" xr3:uid="{6250F4EE-D47F-43C0-86B3-C4CA0BCA233D}" name="To" dataDxfId="1444">
      <calculatedColumnFormula>Y420/Y$418</calculatedColumnFormula>
    </tableColumn>
    <tableColumn id="3" xr3:uid="{38A57DF9-6D34-4280-AB55-1DEAB7AE4C73}" name="Solid Core " dataDxfId="1443">
      <calculatedColumnFormula>Z420/Z$418</calculatedColumnFormula>
    </tableColumn>
    <tableColumn id="4" xr3:uid="{B84ADD50-0058-4969-9256-7E7D82ACBEEE}" name="Biphasic Split " dataDxfId="1442">
      <calculatedColumnFormula>AA420/AA$418</calculatedColumnFormula>
    </tableColumn>
    <tableColumn id="5" xr3:uid="{18BE145B-5FF8-4FC8-B31E-AEEBA6F0FD70}" name="Biphasic Dense" dataDxfId="1441">
      <calculatedColumnFormula>AB420/AB$418</calculatedColumnFormula>
    </tableColumn>
  </tableColumns>
  <tableStyleInfo name="TableStyleDark8" showFirstColumn="0" showLastColumn="0" showRowStripes="1" showColumnStripes="0"/>
</table>
</file>

<file path=xl/tables/table2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948DF59E-8D49-42FF-8718-A6622A0F9812}" name="Tabelle2146" displayName="Tabelle2146" ref="AD460:AH501" totalsRowShown="0" headerRowDxfId="195">
  <autoFilter ref="AD460:AH501" xr:uid="{6E25A12D-0D48-4BAF-B73A-8D6507A18B18}"/>
  <tableColumns count="5">
    <tableColumn id="1" xr3:uid="{B8A81660-F4E0-42AD-BC11-578A0CC496FD}" name="Shape Ratio" dataDxfId="194"/>
    <tableColumn id="2" xr3:uid="{C016C940-EBC2-4133-9C4E-6C0283980613}" name="Full Data Set" dataDxfId="193"/>
    <tableColumn id="3" xr3:uid="{915A1306-5FC0-4DE3-B79E-B30CE2192D58}" name="Solid Core " dataDxfId="192"/>
    <tableColumn id="4" xr3:uid="{A54B1A76-26DA-48CF-9E55-D6488DB63B13}" name="Biphasic Split " dataDxfId="191"/>
    <tableColumn id="5" xr3:uid="{FDD9A894-65CB-4A3F-8292-9AF47F1B2D66}" name="Biphasic Dense" dataDxfId="190"/>
  </tableColumns>
  <tableStyleInfo name="TableStyleDark8" showFirstColumn="0" showLastColumn="0" showRowStripes="1" showColumnStripes="0"/>
</table>
</file>

<file path=xl/tables/table2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47660B89-FADC-4194-AA7F-29531F87EF68}" name="Tabelle2347" displayName="Tabelle2347" ref="W417:AB457" totalsRowShown="0" headerRowDxfId="189">
  <autoFilter ref="W417:AB457" xr:uid="{A414CDA3-E33A-4D28-986B-6E0988EA2282}"/>
  <tableColumns count="6">
    <tableColumn id="1" xr3:uid="{5AEC8CAC-6BA0-4CEE-BADA-7FCB82CEA1B6}" name="From" dataDxfId="188"/>
    <tableColumn id="2" xr3:uid="{B3FC981C-DB8C-455D-9D90-3ADED5786DCD}" name="To" dataDxfId="187"/>
    <tableColumn id="3" xr3:uid="{008E27A1-8D87-461C-8B37-34290F407B36}" name="Full Data Set" dataDxfId="186"/>
    <tableColumn id="4" xr3:uid="{D8F1E7EE-283F-48F3-BF38-97ECE1762B59}" name="Solid Core " dataDxfId="185"/>
    <tableColumn id="5" xr3:uid="{D49AF41B-13C6-4590-A999-C3E05F87CE35}" name="Biphasic Split " dataDxfId="184"/>
    <tableColumn id="6" xr3:uid="{E7E59F9F-563C-4A9F-85EF-CB2668CE127A}" name="Biphasic Dense" dataDxfId="183"/>
  </tableColumns>
  <tableStyleInfo name="TableStyleDark8" showFirstColumn="0" showLastColumn="0" showRowStripes="1" showColumnStripes="0"/>
</table>
</file>

<file path=xl/tables/table2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8F3FEEDD-55BD-4A3D-98B7-359D8DD6F20D}" name="Tabelle2448" displayName="Tabelle2448" ref="AD417:AH457" totalsRowShown="0" headerRowDxfId="182">
  <autoFilter ref="AD417:AH457" xr:uid="{87F1E4B1-4CD4-47A1-A80F-D63F19867481}"/>
  <tableColumns count="5">
    <tableColumn id="1" xr3:uid="{018845B1-B903-4C66-9918-3441A579A52C}" name="From" dataDxfId="181"/>
    <tableColumn id="2" xr3:uid="{16B4D065-208B-48FD-B12C-F093B8EA121E}" name="To" dataDxfId="180"/>
    <tableColumn id="3" xr3:uid="{BF2AA884-1C2C-49C3-AE7A-19C7FB2750EC}" name="Solid Core " dataDxfId="179"/>
    <tableColumn id="4" xr3:uid="{403A4046-1B7A-4477-8A34-80E98EE9FBAA}" name="Biphasic Split " dataDxfId="178"/>
    <tableColumn id="5" xr3:uid="{0ED92753-C3D5-493B-86B0-29A05A668311}" name="Biphasic Dense" dataDxfId="177"/>
  </tableColumns>
  <tableStyleInfo name="TableStyleDark8" showFirstColumn="0" showLastColumn="0" showRowStripes="1" showColumnStripes="0"/>
</table>
</file>

<file path=xl/tables/table2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9DC1CD6-EA6D-462D-A96A-EB1599E549E4}" name="Tabelle172649" displayName="Tabelle172649" ref="B461:G480" totalsRowShown="0" headerRowDxfId="176">
  <autoFilter ref="B461:G480" xr:uid="{EE9C511E-F160-46D5-970E-1C444C81DF0E}"/>
  <tableColumns count="6">
    <tableColumn id="1" xr3:uid="{8BBCA6C0-F939-4D37-82D8-38AAA38F1CCE}" name="From"/>
    <tableColumn id="2" xr3:uid="{C11CD20B-146A-490D-AE30-999CD52B9478}" name="to"/>
    <tableColumn id="3" xr3:uid="{FE70FE0D-F1C2-4C09-9D15-41EF875851C4}" name="Full Data Set" dataDxfId="175"/>
    <tableColumn id="4" xr3:uid="{52DF4D49-0736-48A0-A4E1-6145BAAE934B}" name="Solid Core " dataDxfId="174"/>
    <tableColumn id="5" xr3:uid="{1A56F382-A48B-40E5-8D6A-1F752D4C89F9}" name="Biphasic Split " dataDxfId="173"/>
    <tableColumn id="6" xr3:uid="{14BCC860-BC60-44CC-9026-7B768DDAB039}" name="Biphasic Dense" dataDxfId="172"/>
  </tableColumns>
  <tableStyleInfo name="TableStyleDark8" showFirstColumn="0" showLastColumn="0" showRowStripes="1" showColumnStripes="0"/>
</table>
</file>

<file path=xl/tables/table2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7444138A-544B-4DD1-AD1D-21639C13CDB3}" name="Tabelle17262750" displayName="Tabelle17262750" ref="I461:N480" totalsRowShown="0" headerRowDxfId="171">
  <autoFilter ref="I461:N480" xr:uid="{23088E7C-E62E-4B46-BA59-B283BDB2C5C8}"/>
  <tableColumns count="6">
    <tableColumn id="1" xr3:uid="{5CEFC231-1686-49F1-8278-752CEB84D18A}" name="From" dataDxfId="170"/>
    <tableColumn id="2" xr3:uid="{D087D1C5-FCB3-447B-9A5E-B26A8B4CF479}" name="to" dataDxfId="169"/>
    <tableColumn id="3" xr3:uid="{02EC9970-DCAB-4336-9462-3148ED20DC15}" name="Full Data Set" dataDxfId="168"/>
    <tableColumn id="4" xr3:uid="{974912C2-21E2-46C0-9543-C5D2217794D7}" name="Solid Core " dataDxfId="167"/>
    <tableColumn id="5" xr3:uid="{A9C0CAB1-9394-4478-861C-E3B7AAC90A23}" name="Biphasic Split " dataDxfId="166"/>
    <tableColumn id="6" xr3:uid="{F13715E1-6D52-4F6A-BD3C-6B6D8B006CE1}" name="Biphasic Dense" dataDxfId="165"/>
  </tableColumns>
  <tableStyleInfo name="TableStyleDark8" showFirstColumn="0" showLastColumn="0" showRowStripes="1" showColumnStripes="0"/>
</table>
</file>

<file path=xl/tables/table2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C0A0490C-D90F-4EF6-BF15-8C69DF3FFBF5}" name="Tabelle1726272851" displayName="Tabelle1726272851" ref="P461:U480" totalsRowShown="0" headerRowDxfId="164">
  <autoFilter ref="P461:U480" xr:uid="{3942BBA2-F516-49D3-B58A-5C650CC74071}"/>
  <tableColumns count="6">
    <tableColumn id="1" xr3:uid="{098ACD7A-D731-49D7-8768-633656D7DD77}" name="From" dataDxfId="163"/>
    <tableColumn id="2" xr3:uid="{11066830-A1F1-4B85-B923-A82FD5FC8AC9}" name="to" dataDxfId="162"/>
    <tableColumn id="3" xr3:uid="{FFCCE7FF-6954-4A6B-975A-E2F75FD6AA6B}" name="Full Data Set" dataDxfId="161"/>
    <tableColumn id="4" xr3:uid="{03962985-33E5-45D9-A3B0-828964923B43}" name="Solid Core " dataDxfId="160"/>
    <tableColumn id="5" xr3:uid="{661FD7F2-811C-48FD-9D97-6F5EFF50F0F4}" name="Biphasic Split " dataDxfId="159"/>
    <tableColumn id="6" xr3:uid="{EDA7221D-9C0D-46D6-919F-3090CEE0B110}" name="Biphasic Dense" dataDxfId="158"/>
  </tableColumns>
  <tableStyleInfo name="TableStyleDark8" showFirstColumn="0" showLastColumn="0" showRowStripes="1" showColumnStripes="0"/>
</table>
</file>

<file path=xl/tables/table2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F9A9987-4260-4C9F-BFB9-8A9C61C8457F}" name="Tabelle1" displayName="Tabelle1" ref="B4:G165" totalsRowShown="0" headerRowDxfId="157" headerRowBorderDxfId="156">
  <autoFilter ref="B4:G165" xr:uid="{2128D26B-5859-43F7-B81C-A6D30F56AFF5}"/>
  <tableColumns count="6">
    <tableColumn id="1" xr3:uid="{B6E37631-A131-40B7-A865-D78AA4D8579A}" name="From"/>
    <tableColumn id="2" xr3:uid="{07C45B2A-04AE-4503-8339-D13B86FE57BF}" name="To"/>
    <tableColumn id="3" xr3:uid="{BE738CD5-B507-4E0B-84B5-C79464600448}" name="Full Data Set" dataDxfId="155"/>
    <tableColumn id="4" xr3:uid="{3B2F4E7B-93AB-41E0-B995-82CA7A1B69E4}" name="Solid Core " dataDxfId="154"/>
    <tableColumn id="5" xr3:uid="{82E726F5-BA65-4A91-AC29-24349FEB5EC3}" name="Biphasic Split " dataDxfId="153"/>
    <tableColumn id="6" xr3:uid="{4B604C4B-0948-4A25-BB7B-FE59AC213491}" name="Biphasic Dense" dataDxfId="152"/>
  </tableColumns>
  <tableStyleInfo name="TableStyleDark8" showFirstColumn="0" showLastColumn="0" showRowStripes="1" showColumnStripes="0"/>
</table>
</file>

<file path=xl/tables/table2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FC591AA-CCC9-4B95-BB21-D0B2C18D1141}" name="Tabelle2" displayName="Tabelle2" ref="I4:N165" totalsRowShown="0" headerRowDxfId="151">
  <autoFilter ref="I4:N165" xr:uid="{58E36E5A-0E2B-4297-8F34-C7110D163CA4}"/>
  <tableColumns count="6">
    <tableColumn id="1" xr3:uid="{17267DE4-D8E8-4196-B97D-F969AA5D323C}" name="From" dataDxfId="150"/>
    <tableColumn id="2" xr3:uid="{9408CC89-3303-4D2F-9AA2-10CFA45C8520}" name="To" dataDxfId="149"/>
    <tableColumn id="3" xr3:uid="{04F0B799-B10E-43C8-A2EA-AB7B4E77D9EC}" name="Full Data Set" dataDxfId="148"/>
    <tableColumn id="4" xr3:uid="{EB47EAC1-E7EC-4BAA-9A3F-2E29FECFAADD}" name="Solid Core " dataDxfId="147"/>
    <tableColumn id="5" xr3:uid="{D3DA7C4E-1EBE-43BE-92E3-5B88D074425F}" name="Biphasic Split " dataDxfId="146"/>
    <tableColumn id="6" xr3:uid="{8BF7A678-004C-419D-8336-E3E4A7637BA2}" name="Biphasic Dense" dataDxfId="145"/>
  </tableColumns>
  <tableStyleInfo name="TableStyleDark8" showFirstColumn="0" showLastColumn="0" showRowStripes="1" showColumnStripes="0"/>
</table>
</file>

<file path=xl/tables/table2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8E3A1C7-2626-425D-A882-18AF91B9EA0E}" name="Tabelle4" displayName="Tabelle4" ref="P4:U165" totalsRowShown="0" headerRowDxfId="144">
  <autoFilter ref="P4:U165" xr:uid="{4184FAEA-11F0-497A-A77F-C0D93C194C03}"/>
  <tableColumns count="6">
    <tableColumn id="1" xr3:uid="{FDF06BFE-55AA-44F3-890D-F6AAF03F45FD}" name="From" dataDxfId="143"/>
    <tableColumn id="2" xr3:uid="{57936135-0C0C-4EA8-A6C1-AB18F2BE08DB}" name="To" dataDxfId="142"/>
    <tableColumn id="3" xr3:uid="{03367752-348B-4A8C-9DB2-2FD33BFD2BD6}" name="Full Data Set" dataDxfId="141"/>
    <tableColumn id="4" xr3:uid="{D9949BA0-3CFB-442B-88F8-CF828B262394}" name="Solid Core " dataDxfId="140"/>
    <tableColumn id="5" xr3:uid="{19B81988-2A41-4CFE-B559-0652D8868928}" name="Biphasic Split " dataDxfId="139"/>
    <tableColumn id="6" xr3:uid="{CE9BEC07-443A-4522-97FF-C21D186913B8}" name="Biphasic Dense" dataDxfId="138"/>
  </tableColumns>
  <tableStyleInfo name="TableStyleDark8" showFirstColumn="0" showLastColumn="0" showRowStripes="1" showColumnStripes="0"/>
</table>
</file>

<file path=xl/tables/table2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6D58D2C-D03D-4CB3-B040-8B1E1076E717}" name="Tabelle5" displayName="Tabelle5" ref="W4:AB64" totalsRowShown="0" headerRowDxfId="137">
  <autoFilter ref="W4:AB64" xr:uid="{CB506BA7-ADBC-49F6-8331-A7A28372FEB0}"/>
  <tableColumns count="6">
    <tableColumn id="1" xr3:uid="{92376E7C-9DDA-46A8-9CCD-66813B3E37A0}" name="From" dataDxfId="136"/>
    <tableColumn id="2" xr3:uid="{066FCC4F-A9F0-4902-B4F2-0297CF6B634D}" name="To" dataDxfId="135"/>
    <tableColumn id="3" xr3:uid="{7F77A8D1-37C4-48F2-A1E6-FC44C17E8A0A}" name="Full Data Set" dataDxfId="134"/>
    <tableColumn id="4" xr3:uid="{DD60BE59-D08F-4209-875E-DFF34EB7A9A0}" name="Solid Core " dataDxfId="133"/>
    <tableColumn id="5" xr3:uid="{E6C79FDF-91F5-4C4A-87D5-1F97ED2A7713}" name="Biphasic Split " dataDxfId="132"/>
    <tableColumn id="6" xr3:uid="{1CEC1DFB-B122-4315-9EF1-FA1CE5667D6D}" name="Biphasic Dense" dataDxfId="131"/>
  </tableColumns>
  <tableStyleInfo name="TableStyleDark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3" xr:uid="{C69D239A-68D8-4ACD-A4E2-132A1C24B002}" name="Tabelle1726774" displayName="Tabelle1726774" ref="B463:G482" totalsRowShown="0" headerRowDxfId="1440">
  <autoFilter ref="B463:G482" xr:uid="{C69D239A-68D8-4ACD-A4E2-132A1C24B002}"/>
  <tableColumns count="6">
    <tableColumn id="1" xr3:uid="{6EC0561D-F945-4458-9105-D3B6A8812D13}" name="From">
      <calculatedColumnFormula>C463</calculatedColumnFormula>
    </tableColumn>
    <tableColumn id="2" xr3:uid="{794ACB8C-EC9C-466F-ABC2-DB00170AD058}" name="to">
      <calculatedColumnFormula>B464+$C$418</calculatedColumnFormula>
    </tableColumn>
    <tableColumn id="3" xr3:uid="{C5C0F658-9567-481B-B63F-73A094EC6987}" name="Full Data Set" dataDxfId="1439">
      <calculatedColumnFormula>IFERROR(D420/$D$418,0)</calculatedColumnFormula>
    </tableColumn>
    <tableColumn id="4" xr3:uid="{EA2B34EC-D60A-4A76-BA93-A55AAAA0193D}" name="Solid Core " dataDxfId="1438">
      <calculatedColumnFormula>IFERROR(E420/$D$418,0)</calculatedColumnFormula>
    </tableColumn>
    <tableColumn id="5" xr3:uid="{FE34184D-C0C3-4CBA-B607-64D7355E4E3B}" name="Biphasic Split " dataDxfId="1437">
      <calculatedColumnFormula>IFERROR(F420/$D$418,0)</calculatedColumnFormula>
    </tableColumn>
    <tableColumn id="6" xr3:uid="{470F6C0E-FDAB-4F7A-BD5A-516F97528647}" name="Biphasic Dense" dataDxfId="1436">
      <calculatedColumnFormula>IFERROR(G420/$D$418,0)</calculatedColumnFormula>
    </tableColumn>
  </tableColumns>
  <tableStyleInfo name="TableStyleDark8" showFirstColumn="0" showLastColumn="0" showRowStripes="1" showColumnStripes="0"/>
</table>
</file>

<file path=xl/tables/table2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FD8AAF9-B910-4526-80C9-EDAC2C2182E4}" name="Tabelle6" displayName="Tabelle6" ref="B168:G329" totalsRowShown="0" headerRowDxfId="130">
  <autoFilter ref="B168:G329" xr:uid="{72FA10AD-6FCB-48E1-9124-0E329D94E66E}"/>
  <tableColumns count="6">
    <tableColumn id="1" xr3:uid="{207463B0-AC17-4EC1-8EB8-EBD19D303FCC}" name="From"/>
    <tableColumn id="2" xr3:uid="{295ADCC2-E218-493A-B008-A9788939FD94}" name="To"/>
    <tableColumn id="3" xr3:uid="{F99B697D-E45F-4A0F-A98A-7254616A2BC5}" name="Full Data Set" dataDxfId="129"/>
    <tableColumn id="4" xr3:uid="{084587C1-FAE4-4B7D-9315-987B845CC770}" name="Solid Core " dataDxfId="128"/>
    <tableColumn id="5" xr3:uid="{F6741C9F-ED6F-45D7-A384-A36F25066517}" name="Biphasic Split " dataDxfId="127"/>
    <tableColumn id="6" xr3:uid="{E7BF7AB9-D27F-48F3-9433-21E46F5BFCD6}" name="Biphasic Dense" dataDxfId="126"/>
  </tableColumns>
  <tableStyleInfo name="TableStyleDark8" showFirstColumn="0" showLastColumn="0" showRowStripes="1" showColumnStripes="0"/>
</table>
</file>

<file path=xl/tables/table2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15B3A2E-2F6F-4D18-BBB0-300AF68AA34B}" name="Tabelle7" displayName="Tabelle7" ref="I168:N329" totalsRowShown="0" headerRowDxfId="125">
  <autoFilter ref="I168:N329" xr:uid="{2D0032A9-4178-491A-84FC-63B1AA289E0F}"/>
  <tableColumns count="6">
    <tableColumn id="1" xr3:uid="{DA23B74F-9215-4B7B-8AF2-86608002BCA0}" name="From" dataDxfId="124"/>
    <tableColumn id="2" xr3:uid="{468546B8-E41C-4EB4-8B24-FBB40AFBFDB8}" name="To" dataDxfId="123"/>
    <tableColumn id="3" xr3:uid="{C1127965-1788-46CE-919C-DB069BC1FC91}" name="Full Data Set" dataDxfId="122"/>
    <tableColumn id="4" xr3:uid="{3BCE3EE0-02B1-4B55-80CC-8A479BB8BE1E}" name="Solid Core " dataDxfId="121"/>
    <tableColumn id="5" xr3:uid="{6B2A7613-1BBC-474F-8EF7-5817FEEFA44C}" name="Biphasic Split " dataDxfId="120"/>
    <tableColumn id="6" xr3:uid="{5DC23092-38B7-4376-9DC4-F548B01BD621}" name="Biphasic Dense" dataDxfId="119"/>
  </tableColumns>
  <tableStyleInfo name="TableStyleDark8" showFirstColumn="0" showLastColumn="0" showRowStripes="1" showColumnStripes="0"/>
</table>
</file>

<file path=xl/tables/table2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8835E16-1B61-49A5-B7B5-5015C610C306}" name="Tabelle8" displayName="Tabelle8" ref="P168:U329" totalsRowShown="0" headerRowDxfId="118">
  <autoFilter ref="P168:U329" xr:uid="{180BC437-7EBE-4EEF-8B93-DE73C0620BA1}"/>
  <tableColumns count="6">
    <tableColumn id="1" xr3:uid="{4B8B66F0-C9D7-4D23-9896-FD5AAA973FDE}" name="From" dataDxfId="117"/>
    <tableColumn id="2" xr3:uid="{EC5527F9-DA0E-443E-81FD-BD9D7E9FD094}" name="To" dataDxfId="116"/>
    <tableColumn id="3" xr3:uid="{6CE62C13-91FD-4E0D-B1AA-CB8686AF1255}" name="Full Data Set" dataDxfId="115"/>
    <tableColumn id="4" xr3:uid="{E15F69D7-884F-4872-9066-C8C5A5889B3F}" name="Solid Core " dataDxfId="114"/>
    <tableColumn id="5" xr3:uid="{CD6E5379-96D5-49E1-B1C0-04F0FC6662B1}" name="Biphasic Split " dataDxfId="113"/>
    <tableColumn id="6" xr3:uid="{9DCF5BB0-B722-48C3-927E-C164CF27ACC0}" name="Biphasic Dense" dataDxfId="112"/>
  </tableColumns>
  <tableStyleInfo name="TableStyleDark8" showFirstColumn="0" showLastColumn="0" showRowStripes="1" showColumnStripes="0"/>
</table>
</file>

<file path=xl/tables/table2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68F9480B-F606-452D-AEE0-61BD8D48B8EE}" name="Tabelle9" displayName="Tabelle9" ref="W168:AB228" totalsRowShown="0" headerRowDxfId="111">
  <autoFilter ref="W168:AB228" xr:uid="{6FF3C4D4-10D8-4214-9307-4CFD6D4E8973}"/>
  <tableColumns count="6">
    <tableColumn id="1" xr3:uid="{08D69D4D-9D40-4A25-8EC1-6DD220F76AC6}" name="Spalte1" dataDxfId="110"/>
    <tableColumn id="2" xr3:uid="{0A2DD895-9608-4969-B2C4-E8F85AE604E6}" name="Shape Ratio" dataDxfId="109"/>
    <tableColumn id="3" xr3:uid="{4121053A-0876-4070-8739-9BE6CF171918}" name="Full Data Set" dataDxfId="108"/>
    <tableColumn id="4" xr3:uid="{DE9D1322-B84A-4183-960E-18A62FFCF014}" name="Solid Core " dataDxfId="107"/>
    <tableColumn id="5" xr3:uid="{794703EE-BD1F-4C71-BDE1-BB8C434E56C8}" name="Biphasic Split " dataDxfId="106"/>
    <tableColumn id="6" xr3:uid="{2B8CECD2-39AF-49F0-A2D9-ED58CDF6B5F8}" name="Biphasic Dense" dataDxfId="105"/>
  </tableColumns>
  <tableStyleInfo name="TableStyleDark8" showFirstColumn="0" showLastColumn="0" showRowStripes="1" showColumnStripes="0"/>
</table>
</file>

<file path=xl/tables/table2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2FE390A3-A6E2-4E9A-B2C7-E1FD51012BB0}" name="Tabelle10" displayName="Tabelle10" ref="AD168:AI228" totalsRowShown="0" headerRowDxfId="104" dataDxfId="103">
  <autoFilter ref="AD168:AI228" xr:uid="{6D6DB93D-C78D-4BFE-A63B-DDA82AAD806B}"/>
  <tableColumns count="6">
    <tableColumn id="1" xr3:uid="{BBA0190B-C312-4A12-9A7A-39E40D1CE51C}" name="Spalte1" dataDxfId="102"/>
    <tableColumn id="2" xr3:uid="{49808BC3-8D34-495C-B94A-69D9AC0D7B3E}" name="Shape Ratio" dataDxfId="101"/>
    <tableColumn id="3" xr3:uid="{546F291D-849F-432A-BBAB-40576BD9302C}" name="Full Data Set"/>
    <tableColumn id="4" xr3:uid="{F4F86F37-48B8-4DB6-88EF-1C881DC20758}" name="Solid Core " dataDxfId="100"/>
    <tableColumn id="5" xr3:uid="{1B689395-2386-4684-AD36-DB0D769C474E}" name="Biphasic Split " dataDxfId="99"/>
    <tableColumn id="6" xr3:uid="{056A7CF4-D605-4DB9-8C37-0900417D3B0E}" name="Biphasic Dense" dataDxfId="98"/>
  </tableColumns>
  <tableStyleInfo name="TableStyleDark8" showFirstColumn="0" showLastColumn="0" showRowStripes="1" showColumnStripes="0"/>
</table>
</file>

<file path=xl/tables/table2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0249FA6-9993-41AB-A844-892014CA7E97}" name="Tabelle11" displayName="Tabelle11" ref="B333:G413" totalsRowShown="0" headerRowDxfId="97">
  <autoFilter ref="B333:G413" xr:uid="{EA328F6C-8758-4907-8D4E-4AF115BE334A}"/>
  <tableColumns count="6">
    <tableColumn id="1" xr3:uid="{382B3B28-25C4-4229-9B4E-798D7982B119}" name="From"/>
    <tableColumn id="2" xr3:uid="{ADB1CBAA-6E1C-4895-8D58-3F324D4AFEFD}" name="To"/>
    <tableColumn id="3" xr3:uid="{318E285E-46DD-43D3-8FA5-15165277E1EE}" name="Full Data Set" dataDxfId="96"/>
    <tableColumn id="4" xr3:uid="{8C87E985-E328-449D-9840-7247F1316558}" name="Solid Core " dataDxfId="95"/>
    <tableColumn id="5" xr3:uid="{C94255D2-AE85-446B-BDF5-DA3928293C81}" name="Biphasic Split " dataDxfId="94"/>
    <tableColumn id="6" xr3:uid="{6917C580-6DCC-476D-B2E1-B9B4C626A246}" name="Biphasic Dense" dataDxfId="93"/>
  </tableColumns>
  <tableStyleInfo name="TableStyleDark8" showFirstColumn="0" showLastColumn="0" showRowStripes="1" showColumnStripes="0"/>
</table>
</file>

<file path=xl/tables/table2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83F9EBAE-D2C6-4260-9E9C-F6B8047FAF5C}" name="Tabelle12" displayName="Tabelle12" ref="I333:N413" totalsRowShown="0" headerRowDxfId="92">
  <autoFilter ref="I333:N413" xr:uid="{A3511005-391E-44FB-B6A9-60C7399951AD}"/>
  <tableColumns count="6">
    <tableColumn id="1" xr3:uid="{6595632E-9AE2-4AA6-BBDF-F8F87860DA2E}" name="From" dataDxfId="91"/>
    <tableColumn id="2" xr3:uid="{B97E6340-6643-4BEE-86C4-4D10B9CBA153}" name="To" dataDxfId="90"/>
    <tableColumn id="3" xr3:uid="{4F63A0E9-C9FB-4D26-992E-FFD172C9B989}" name="Full Data Set" dataDxfId="89"/>
    <tableColumn id="4" xr3:uid="{17DAAF76-A010-4A11-A76B-EE6064BCD76B}" name="Solid Core " dataDxfId="88"/>
    <tableColumn id="5" xr3:uid="{33D742EE-34F3-4C11-9FFC-8DB78CB60CC2}" name="Biphasic Split " dataDxfId="87"/>
    <tableColumn id="6" xr3:uid="{04B6AE03-C859-4F82-B5BB-1220974FB28D}" name="Biphasic Dense" dataDxfId="86"/>
  </tableColumns>
  <tableStyleInfo name="TableStyleDark8" showFirstColumn="0" showLastColumn="0" showRowStripes="1" showColumnStripes="0"/>
</table>
</file>

<file path=xl/tables/table2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9E84B571-7A7D-4777-993C-8B21E6015043}" name="Tabelle13" displayName="Tabelle13" ref="P333:U413" totalsRowShown="0" headerRowDxfId="85">
  <autoFilter ref="P333:U413" xr:uid="{1AC84130-DE07-4E63-9E66-923A474F391F}"/>
  <tableColumns count="6">
    <tableColumn id="1" xr3:uid="{888284C5-908E-4284-86EF-3F61BDA197CB}" name="From" dataDxfId="84"/>
    <tableColumn id="2" xr3:uid="{023D4E09-3AD8-4C78-A5B0-E2E1548897BC}" name="To" dataDxfId="83"/>
    <tableColumn id="3" xr3:uid="{6B9FABE2-60D8-4637-B8AA-71F40FE1EE8A}" name="Full Data Set" dataDxfId="82"/>
    <tableColumn id="4" xr3:uid="{66F74F19-9BCC-46D1-9E87-A5E11849E162}" name="Solid Core " dataDxfId="81"/>
    <tableColumn id="5" xr3:uid="{12CB89E3-8744-4F56-A3A4-996B0C3FBAD7}" name="Biphasic Split " dataDxfId="80"/>
    <tableColumn id="6" xr3:uid="{3DBD1DE7-3A3E-44FC-A844-C4149A7BD120}" name="Biphasic Dense" dataDxfId="79"/>
  </tableColumns>
  <tableStyleInfo name="TableStyleDark8" showFirstColumn="0" showLastColumn="0" showRowStripes="1" showColumnStripes="0"/>
</table>
</file>

<file path=xl/tables/table2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39923756-EEB5-4533-8829-AF445214290A}" name="Tabelle14" displayName="Tabelle14" ref="B417:G436" totalsRowShown="0" headerRowDxfId="78">
  <autoFilter ref="B417:G436" xr:uid="{76A111EF-0312-4003-8260-1987CF13E867}"/>
  <tableColumns count="6">
    <tableColumn id="1" xr3:uid="{104035ED-4DC9-41B7-8B40-3FBD54456D36}" name="From"/>
    <tableColumn id="2" xr3:uid="{F9ED8653-4FBC-48CA-8825-DAD009ADEC2F}" name="To"/>
    <tableColumn id="3" xr3:uid="{AD790BD6-7FC5-4A2E-98F3-E7557A93CA29}" name="Full Data Set" dataDxfId="77"/>
    <tableColumn id="4" xr3:uid="{0CFC3375-109B-482E-B913-41E2B4D07E54}" name="Solid Core " dataDxfId="76"/>
    <tableColumn id="5" xr3:uid="{0E802989-DBCA-4357-8B8C-CF68293B2D34}" name="Biphasic Split " dataDxfId="75"/>
    <tableColumn id="6" xr3:uid="{1EDC7414-2F0E-4400-A940-2FCA93D6A6C9}" name="Biphasic Dense" dataDxfId="74"/>
  </tableColumns>
  <tableStyleInfo name="TableStyleDark8" showFirstColumn="0" showLastColumn="0" showRowStripes="1" showColumnStripes="0"/>
</table>
</file>

<file path=xl/tables/table2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6AA86C04-EF14-4FD1-87CF-58C73B242445}" name="Tabelle15" displayName="Tabelle15" ref="I417:N436" totalsRowShown="0" headerRowDxfId="73">
  <autoFilter ref="I417:N436" xr:uid="{5ABBFE43-489E-4FC9-8BEB-F342D510934C}"/>
  <tableColumns count="6">
    <tableColumn id="1" xr3:uid="{54580258-F66F-4D4D-BAEE-26267BB2BD81}" name="From" dataDxfId="72"/>
    <tableColumn id="2" xr3:uid="{4A342C61-0F63-466A-92F8-506673F87AC2}" name="To" dataDxfId="71"/>
    <tableColumn id="3" xr3:uid="{E8D9532E-9C6E-4C73-B535-54BF5CFC7335}" name="Full Data Set" dataDxfId="70"/>
    <tableColumn id="4" xr3:uid="{68F23C7B-B169-426D-91BB-2747B4369CB4}" name="Solid Core " dataDxfId="69"/>
    <tableColumn id="5" xr3:uid="{2206BCF5-BF3E-4ED3-A898-E509238471B9}" name="Biphasic Split " dataDxfId="68"/>
    <tableColumn id="6" xr3:uid="{EEBCB5EB-DD8A-45A3-B955-AB5795A7EDDD}" name="Biphasic Dense" dataDxfId="67"/>
  </tableColumns>
  <tableStyleInfo name="TableStyleDark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4" xr:uid="{A105D709-8E7F-41F9-AFEF-BB670B618BC5}" name="Tabelle172627775" displayName="Tabelle172627775" ref="I463:N482" totalsRowShown="0" headerRowDxfId="1435">
  <autoFilter ref="I463:N482" xr:uid="{A105D709-8E7F-41F9-AFEF-BB670B618BC5}"/>
  <tableColumns count="6">
    <tableColumn id="1" xr3:uid="{D46A26CF-03B2-42A9-AEEA-37CD71442D8E}" name="From" dataDxfId="1434">
      <calculatedColumnFormula>((B464/2)^2)*PI()</calculatedColumnFormula>
    </tableColumn>
    <tableColumn id="2" xr3:uid="{DFCCE61F-E6AA-488B-8B0A-EEE3D82F2B3F}" name="to" dataDxfId="1433">
      <calculatedColumnFormula>((C464/2)^2)*PI()</calculatedColumnFormula>
    </tableColumn>
    <tableColumn id="3" xr3:uid="{C4BD3E18-DD04-4085-B442-4BE61D09BC75}" name="Full Data Set" dataDxfId="1432">
      <calculatedColumnFormula>IFERROR(K420/$K$418,0)</calculatedColumnFormula>
    </tableColumn>
    <tableColumn id="4" xr3:uid="{3845E3A0-D915-4942-9623-4304FAA11676}" name="Solid Core " dataDxfId="1431">
      <calculatedColumnFormula>IFERROR(L420/$K$418,0)</calculatedColumnFormula>
    </tableColumn>
    <tableColumn id="5" xr3:uid="{E2357E53-3E16-4A48-B8E9-59C20682842D}" name="Biphasic Split " dataDxfId="1430">
      <calculatedColumnFormula>IFERROR(M420/$K$418,0)</calculatedColumnFormula>
    </tableColumn>
    <tableColumn id="6" xr3:uid="{8212845B-1E1C-4C3B-82B2-004780F0C3D4}" name="Biphasic Dense" dataDxfId="1429">
      <calculatedColumnFormula>IFERROR(N420/$K$418,0)</calculatedColumnFormula>
    </tableColumn>
  </tableColumns>
  <tableStyleInfo name="TableStyleDark8" showFirstColumn="0" showLastColumn="0" showRowStripes="1" showColumnStripes="0"/>
</table>
</file>

<file path=xl/tables/table2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598C5505-A858-4BCD-B365-087A21285324}" name="Tabelle16" displayName="Tabelle16" ref="P417:U436" totalsRowShown="0" headerRowDxfId="66">
  <autoFilter ref="P417:U436" xr:uid="{0FE61046-4635-452B-BE8F-5700683CF130}"/>
  <tableColumns count="6">
    <tableColumn id="1" xr3:uid="{B79667D2-3750-4918-B516-64C69C802533}" name="From" dataDxfId="65"/>
    <tableColumn id="2" xr3:uid="{08BAC59C-EDBC-4035-A3FD-995FF86A98D2}" name="To" dataDxfId="64"/>
    <tableColumn id="3" xr3:uid="{DA1386B0-DC66-4497-A51A-2F259BA17C64}" name="Full Data Set" dataDxfId="63"/>
    <tableColumn id="4" xr3:uid="{280457A5-D30A-41D0-B3A4-77936F0C1498}" name="Solid Core " dataDxfId="62"/>
    <tableColumn id="5" xr3:uid="{25C5BE5B-2C09-4BB6-897B-C503B19E4416}" name="Biphasic Split " dataDxfId="61"/>
    <tableColumn id="6" xr3:uid="{94A456A2-6B1A-4073-9261-7206685D77E5}" name="Biphasic Dense" dataDxfId="60"/>
  </tableColumns>
  <tableStyleInfo name="TableStyleDark8" showFirstColumn="0" showLastColumn="0" showRowStripes="1" showColumnStripes="0"/>
</table>
</file>

<file path=xl/tables/table2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63902A21-7C5B-4099-A3B9-8FA201079A0A}" name="Tabelle17" displayName="Tabelle17" ref="B439:G458" totalsRowShown="0" headerRowDxfId="59">
  <autoFilter ref="B439:G458" xr:uid="{9210DD5F-3FBF-4431-8B92-E1BBE9B3E4D5}"/>
  <tableColumns count="6">
    <tableColumn id="1" xr3:uid="{53BC39C8-DFD7-457F-9660-38D9E5E4DD4F}" name="From"/>
    <tableColumn id="2" xr3:uid="{A103CC5D-5110-461E-99F8-C6FCFDA68ED4}" name="to"/>
    <tableColumn id="3" xr3:uid="{B74475C1-9D5A-432F-ADB8-E9430A223BD4}" name="Full Data Set"/>
    <tableColumn id="4" xr3:uid="{8D58F7ED-D466-479A-9DB0-19451DDACCEA}" name="Solid Core " dataDxfId="58"/>
    <tableColumn id="5" xr3:uid="{E7CC060D-B080-4B7F-B510-5F38E0E9AE45}" name="Biphasic Split " dataDxfId="57"/>
    <tableColumn id="6" xr3:uid="{4D077301-FCCE-4CD1-B6F7-B32D3388D689}" name="Biphasic Dense" dataDxfId="56"/>
  </tableColumns>
  <tableStyleInfo name="TableStyleDark8" showFirstColumn="0" showLastColumn="0" showRowStripes="1" showColumnStripes="0"/>
</table>
</file>

<file path=xl/tables/table2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62DED2CA-47D8-4757-988F-3F53C4AB72B8}" name="Tabelle18" displayName="Tabelle18" ref="I439:N458" totalsRowShown="0" headerRowDxfId="55">
  <autoFilter ref="I439:N458" xr:uid="{C161CD20-2263-4729-B3FE-9D409C0BBE4A}"/>
  <tableColumns count="6">
    <tableColumn id="1" xr3:uid="{F997858E-E77D-42DA-8AEF-38E80EF2FA37}" name="From" dataDxfId="54"/>
    <tableColumn id="2" xr3:uid="{7D7EA672-C9C6-4110-915B-AC5A9FFA8C89}" name="to" dataDxfId="53"/>
    <tableColumn id="3" xr3:uid="{085361D5-F576-412A-A417-728F2F339FA3}" name="Full Data Set"/>
    <tableColumn id="4" xr3:uid="{6514AA70-418C-4AC5-A103-81211F0C68CE}" name="Solid Core " dataDxfId="52"/>
    <tableColumn id="5" xr3:uid="{15E3C3FA-C222-4CA2-BEA0-88F568D6C1FB}" name="Biphasic Split " dataDxfId="51"/>
    <tableColumn id="6" xr3:uid="{8039B607-F585-41BD-94B8-88873991E872}" name="Biphasic Dense" dataDxfId="50"/>
  </tableColumns>
  <tableStyleInfo name="TableStyleDark8" showFirstColumn="0" showLastColumn="0" showRowStripes="1" showColumnStripes="0"/>
</table>
</file>

<file path=xl/tables/table2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48D385A-202C-4E73-B2FF-11EB1A558896}" name="Tabelle19" displayName="Tabelle19" ref="P439:U458" totalsRowShown="0" headerRowDxfId="49">
  <autoFilter ref="P439:U458" xr:uid="{2FFB4CD7-5DE1-4507-8759-8A2F8F262B5F}"/>
  <tableColumns count="6">
    <tableColumn id="1" xr3:uid="{4E817BC8-035B-4468-8ED0-032A0069B55A}" name="From" dataDxfId="48"/>
    <tableColumn id="2" xr3:uid="{B9D0179F-B637-4A75-8B10-FCE691E43FC7}" name="To" dataDxfId="47"/>
    <tableColumn id="3" xr3:uid="{914F6A14-36BE-491E-B85F-648B2F3F1F8D}" name="Full Data Set"/>
    <tableColumn id="4" xr3:uid="{9A3C5497-F6C5-41AF-A85F-B75380ED1669}" name="Solid Core " dataDxfId="46"/>
    <tableColumn id="5" xr3:uid="{04567907-B6FB-430A-9A42-76DC56D1F3B2}" name="Biphasic Split " dataDxfId="45"/>
    <tableColumn id="6" xr3:uid="{FCA346E7-2094-462E-9D96-EC1713819793}" name="Biphasic Dense" dataDxfId="44"/>
  </tableColumns>
  <tableStyleInfo name="TableStyleDark8" showFirstColumn="0" showLastColumn="0" showRowStripes="1" showColumnStripes="0"/>
</table>
</file>

<file path=xl/tables/table2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DE3CE105-7A2F-4C17-85E7-FB2D5635A8AF}" name="Tabelle20" displayName="Tabelle20" ref="W460:AB501" totalsRowShown="0" headerRowDxfId="43">
  <autoFilter ref="W460:AB501" xr:uid="{9E9DE413-0F75-4DF2-8580-4739106BC422}"/>
  <tableColumns count="6">
    <tableColumn id="1" xr3:uid="{C62FEC7A-57EF-41DB-A882-1D6E73EF57C2}" name="Spalte1" dataDxfId="42"/>
    <tableColumn id="2" xr3:uid="{0217845F-AAE2-4656-BAEE-FA97A6413C99}" name="Shape Ratio" dataDxfId="41"/>
    <tableColumn id="3" xr3:uid="{1521051C-14F6-4188-86F3-26CFF315FD7A}" name="Spalte2"/>
    <tableColumn id="4" xr3:uid="{3E281221-5C6B-422D-8385-92DFD3117CDC}" name="Solid Core " dataDxfId="40"/>
    <tableColumn id="5" xr3:uid="{ECE8B4F1-9F06-4182-891B-00227B35AE46}" name="Biphasic Split " dataDxfId="39"/>
    <tableColumn id="6" xr3:uid="{BF777FE1-2293-4FFB-8706-EE23F6CB91C7}" name="Biphasic Dense" dataDxfId="38"/>
  </tableColumns>
  <tableStyleInfo name="TableStyleDark8" showFirstColumn="0" showLastColumn="0" showRowStripes="1" showColumnStripes="0"/>
</table>
</file>

<file path=xl/tables/table2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42C29BCF-71E0-415E-9031-0E5DB7D7D68F}" name="Tabelle21" displayName="Tabelle21" ref="AD460:AH501" totalsRowShown="0" headerRowDxfId="37">
  <autoFilter ref="AD460:AH501" xr:uid="{6E25A12D-0D48-4BAF-B73A-8D6507A18B18}"/>
  <tableColumns count="5">
    <tableColumn id="1" xr3:uid="{ED2893EC-8C48-49B3-9919-F6D6302CDAE0}" name="Shape Ratio" dataDxfId="36"/>
    <tableColumn id="2" xr3:uid="{BE4D86BA-B113-493B-8952-6E37A730FD27}" name="Full Data Set" dataDxfId="35"/>
    <tableColumn id="3" xr3:uid="{09181302-0E4D-48F2-B119-31DA06547218}" name="Solid Core " dataDxfId="34"/>
    <tableColumn id="4" xr3:uid="{FBFA3922-5B6E-41FC-AF66-7F81CECAF32D}" name="Biphasic Split " dataDxfId="33"/>
    <tableColumn id="5" xr3:uid="{0BE531E8-3024-4A72-BCD9-FDB5DA0913BB}" name="Biphasic Dense" dataDxfId="32"/>
  </tableColumns>
  <tableStyleInfo name="TableStyleDark8" showFirstColumn="0" showLastColumn="0" showRowStripes="1" showColumnStripes="0"/>
</table>
</file>

<file path=xl/tables/table2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90A3F656-BC1E-406B-ADF1-9784A2C09DC2}" name="Tabelle23" displayName="Tabelle23" ref="W417:AB457" totalsRowShown="0" headerRowDxfId="31">
  <autoFilter ref="W417:AB457" xr:uid="{A414CDA3-E33A-4D28-986B-6E0988EA2282}"/>
  <tableColumns count="6">
    <tableColumn id="1" xr3:uid="{3B266368-8775-4920-B411-52C278F98B08}" name="From" dataDxfId="30"/>
    <tableColumn id="2" xr3:uid="{F50CEB18-E1DC-41B4-8093-3ED900036589}" name="To" dataDxfId="29"/>
    <tableColumn id="3" xr3:uid="{416703A8-7AC3-42F9-8345-AE73E62B3A01}" name="Full Data Set" dataDxfId="28"/>
    <tableColumn id="4" xr3:uid="{DDD62B51-2A49-4074-97FF-708AA34B4B94}" name="Solid Core " dataDxfId="27"/>
    <tableColumn id="5" xr3:uid="{79A91A19-C1B3-471E-8231-A65EC234E768}" name="Biphasic Split " dataDxfId="26"/>
    <tableColumn id="6" xr3:uid="{0A97036C-B630-454F-80F5-68584B5821E8}" name="Biphasic Dense" dataDxfId="25"/>
  </tableColumns>
  <tableStyleInfo name="TableStyleDark8" showFirstColumn="0" showLastColumn="0" showRowStripes="1" showColumnStripes="0"/>
</table>
</file>

<file path=xl/tables/table2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B4D812CC-1B53-4270-84AB-12B1B7A60FEF}" name="Tabelle24" displayName="Tabelle24" ref="AD417:AH457" totalsRowShown="0" headerRowDxfId="24">
  <autoFilter ref="AD417:AH457" xr:uid="{87F1E4B1-4CD4-47A1-A80F-D63F19867481}"/>
  <tableColumns count="5">
    <tableColumn id="1" xr3:uid="{A409E55C-AFFA-49C5-BF47-720F1ECFD457}" name="From" dataDxfId="23"/>
    <tableColumn id="2" xr3:uid="{0D1F835B-DE6B-4704-B1B2-DA6F1EB1688A}" name="To" dataDxfId="22"/>
    <tableColumn id="3" xr3:uid="{BF94A4E9-145B-4314-8600-10D58B9546D3}" name="Solid Core " dataDxfId="21"/>
    <tableColumn id="4" xr3:uid="{01E4903C-3DBF-4752-8D34-435A61FB6393}" name="Biphasic Split " dataDxfId="20"/>
    <tableColumn id="5" xr3:uid="{1EC78A20-1083-4A14-9FE5-96498FB03006}" name="Biphasic Dense" dataDxfId="19"/>
  </tableColumns>
  <tableStyleInfo name="TableStyleDark8" showFirstColumn="0" showLastColumn="0" showRowStripes="1" showColumnStripes="0"/>
</table>
</file>

<file path=xl/tables/table2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1A65AA1-9EAA-4A6B-A014-EA0C3AC4E45D}" name="Tabelle1726" displayName="Tabelle1726" ref="B461:G480" totalsRowShown="0" headerRowDxfId="18">
  <autoFilter ref="B461:G480" xr:uid="{EE9C511E-F160-46D5-970E-1C444C81DF0E}"/>
  <tableColumns count="6">
    <tableColumn id="1" xr3:uid="{21287DFA-DD31-44C9-A4B9-B5C34844EB1C}" name="From"/>
    <tableColumn id="2" xr3:uid="{8A89BEAD-9A3C-400D-AF64-F388251294C7}" name="to"/>
    <tableColumn id="3" xr3:uid="{E4DC68F1-0C02-48A1-9D7A-18BB7B5B2CD5}" name="Full Data Set" dataDxfId="17"/>
    <tableColumn id="4" xr3:uid="{CFA37407-59DC-41F6-BD18-5317E13F252F}" name="Solid Core " dataDxfId="16"/>
    <tableColumn id="5" xr3:uid="{717E2DCA-7E97-4DB0-9518-E1384388304F}" name="Biphasic Split " dataDxfId="15"/>
    <tableColumn id="6" xr3:uid="{1BBEF5D2-FBD5-4A11-962D-A7C0D4D3F82D}" name="Biphasic Dense" dataDxfId="14"/>
  </tableColumns>
  <tableStyleInfo name="TableStyleDark8" showFirstColumn="0" showLastColumn="0" showRowStripes="1" showColumnStripes="0"/>
</table>
</file>

<file path=xl/tables/table2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16C03B96-5970-4F6C-A3E6-1F9272E344A1}" name="Tabelle172627" displayName="Tabelle172627" ref="I461:N480" totalsRowShown="0" headerRowDxfId="13">
  <autoFilter ref="I461:N480" xr:uid="{23088E7C-E62E-4B46-BA59-B283BDB2C5C8}"/>
  <tableColumns count="6">
    <tableColumn id="1" xr3:uid="{2A39EAFC-446F-41EA-B7E7-F90ABE856A45}" name="From" dataDxfId="12"/>
    <tableColumn id="2" xr3:uid="{7C7616AF-00F1-4B8B-B3FD-5FCD063953B6}" name="to" dataDxfId="11"/>
    <tableColumn id="3" xr3:uid="{2DC30DDE-0E40-49C8-965A-C42CDEEE28AA}" name="Full Data Set" dataDxfId="10"/>
    <tableColumn id="4" xr3:uid="{5B190B49-330A-4B1E-97E8-B08F13769285}" name="Solid Core " dataDxfId="9"/>
    <tableColumn id="5" xr3:uid="{F9AEC7B1-EE32-4C77-93C2-44EC275DB57D}" name="Biphasic Split " dataDxfId="8"/>
    <tableColumn id="6" xr3:uid="{6FDC670F-CDEF-40B3-83B9-A93EA540D90F}" name="Biphasic Dense" dataDxfId="7"/>
  </tableColumns>
  <tableStyleInfo name="TableStyleDark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5" xr:uid="{AED968AF-F597-4720-83AC-5E75573F01D9}" name="Tabelle17262728776" displayName="Tabelle17262728776" ref="P463:U482" totalsRowShown="0" headerRowDxfId="1428">
  <autoFilter ref="P463:U482" xr:uid="{AED968AF-F597-4720-83AC-5E75573F01D9}"/>
  <tableColumns count="6">
    <tableColumn id="1" xr3:uid="{766A6188-E53A-42D3-91D9-A186D62E91F1}" name="From" dataDxfId="1427">
      <calculatedColumnFormula>PI()*B464</calculatedColumnFormula>
    </tableColumn>
    <tableColumn id="2" xr3:uid="{E3150913-BDFD-4549-BBD4-A32595A18B5B}" name="to" dataDxfId="1426">
      <calculatedColumnFormula>PI()*C464</calculatedColumnFormula>
    </tableColumn>
    <tableColumn id="3" xr3:uid="{FBABD1E0-0A50-481F-B697-A288CFC3CD39}" name="Full Data Set" dataDxfId="1425">
      <calculatedColumnFormula>IFERROR(R420/$R$418,0)</calculatedColumnFormula>
    </tableColumn>
    <tableColumn id="4" xr3:uid="{3AF86CF1-33CA-4ADE-B80C-7CAFA26EC1A3}" name="Solid Core " dataDxfId="1424">
      <calculatedColumnFormula>IFERROR(S420/$R$418,0)</calculatedColumnFormula>
    </tableColumn>
    <tableColumn id="5" xr3:uid="{AB94873A-2924-4748-B8B5-A133CF41391C}" name="Biphasic Split " dataDxfId="1423">
      <calculatedColumnFormula>IFERROR(T420/$R$418,0)</calculatedColumnFormula>
    </tableColumn>
    <tableColumn id="6" xr3:uid="{5828826B-DD3B-402B-8910-E1325C13760C}" name="Biphasic Dense" dataDxfId="1422">
      <calculatedColumnFormula>IFERROR(U420/$R$418,0)</calculatedColumnFormula>
    </tableColumn>
  </tableColumns>
  <tableStyleInfo name="TableStyleDark8" showFirstColumn="0" showLastColumn="0" showRowStripes="1" showColumnStripes="0"/>
</table>
</file>

<file path=xl/tables/table2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F5971E81-2C7C-43F7-AEE6-83D8727F087E}" name="Tabelle17262728" displayName="Tabelle17262728" ref="P461:U480" totalsRowShown="0" headerRowDxfId="6">
  <autoFilter ref="P461:U480" xr:uid="{3942BBA2-F516-49D3-B58A-5C650CC74071}"/>
  <tableColumns count="6">
    <tableColumn id="1" xr3:uid="{FAB3641C-A085-4C47-AB28-EC797694F4AC}" name="From" dataDxfId="5"/>
    <tableColumn id="2" xr3:uid="{57AC5109-8ACA-4E20-B878-8DB8E90D327F}" name="to" dataDxfId="4"/>
    <tableColumn id="3" xr3:uid="{59990A92-6B67-443E-916F-0DA920E0AF43}" name="Full Data Set" dataDxfId="3"/>
    <tableColumn id="4" xr3:uid="{D7E83A58-59F1-4C58-BF2F-06890420CEAC}" name="Solid Core " dataDxfId="2"/>
    <tableColumn id="5" xr3:uid="{70EE51E5-35CA-466B-AB6E-19BEEBE36DA9}" name="Biphasic Split " dataDxfId="1"/>
    <tableColumn id="6" xr3:uid="{9DA87D83-1A31-4FBE-872C-84569670D8AA}" name="Biphasic Dense" dataDxfId="0"/>
  </tableColumns>
  <tableStyleInfo name="TableStyleDark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9BC07741-0CE7-4BEB-86C3-8488851A257C}" name="Tabelle1202" displayName="Tabelle1202" ref="B4:G165" totalsRowShown="0" headerRowDxfId="1421" headerRowBorderDxfId="1420">
  <autoFilter ref="B4:G165" xr:uid="{2128D26B-5859-43F7-B81C-A6D30F56AFF5}"/>
  <tableColumns count="6">
    <tableColumn id="1" xr3:uid="{707A0CD4-E4D1-497E-BB6E-2B62345EAB10}" name="From"/>
    <tableColumn id="2" xr3:uid="{2E2594CA-3973-482C-98D9-D51DB708F011}" name="To"/>
    <tableColumn id="3" xr3:uid="{E79F9BB8-81E4-4289-8723-73035D0E2581}" name="Full Data Set" dataDxfId="1419"/>
    <tableColumn id="4" xr3:uid="{519C5240-D9C8-42B0-8185-0A5FC5BE997C}" name="Solid Core " dataDxfId="1418"/>
    <tableColumn id="5" xr3:uid="{2121AC1A-45E2-4024-BCD8-80FB987F77DE}" name="Biphasic Split " dataDxfId="1417"/>
    <tableColumn id="6" xr3:uid="{E4DA6BC8-020E-49F3-802C-9F1E1EC1D5CD}" name="Biphasic Dense" dataDxfId="1416"/>
  </tableColumns>
  <tableStyleInfo name="TableStyleDark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AFEF8090-6BDB-4F3A-A007-9C309286D530}" name="Tabelle2203" displayName="Tabelle2203" ref="I4:N165" totalsRowShown="0" headerRowDxfId="1415">
  <autoFilter ref="I4:N165" xr:uid="{58E36E5A-0E2B-4297-8F34-C7110D163CA4}"/>
  <tableColumns count="6">
    <tableColumn id="1" xr3:uid="{171CE8EE-4DBA-43AD-A6E6-42601899FE01}" name="From" dataDxfId="1414"/>
    <tableColumn id="2" xr3:uid="{816A1A9D-5092-4DA3-8D08-D53B2C577696}" name="To" dataDxfId="1413"/>
    <tableColumn id="3" xr3:uid="{6131E794-4242-49BA-9E97-E147EA5DB6A8}" name="Full Data Set" dataDxfId="1412"/>
    <tableColumn id="4" xr3:uid="{169E50D2-6F33-40C1-B21F-455C52088C84}" name="Solid Core " dataDxfId="1411"/>
    <tableColumn id="5" xr3:uid="{69A6A152-E31D-44F3-8E3A-3FEDB28CA831}" name="Biphasic Split " dataDxfId="1410"/>
    <tableColumn id="6" xr3:uid="{9C1C8AD9-2337-4547-8669-0542A16EE8E5}" name="Biphasic Dense" dataDxfId="1409"/>
  </tableColumns>
  <tableStyleInfo name="TableStyleDark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" xr:uid="{188DB14A-99BD-4C34-8A09-584238B98BEE}" name="Tabelle4204" displayName="Tabelle4204" ref="P4:U165" totalsRowShown="0" headerRowDxfId="1408">
  <autoFilter ref="P4:U165" xr:uid="{4184FAEA-11F0-497A-A77F-C0D93C194C03}"/>
  <tableColumns count="6">
    <tableColumn id="1" xr3:uid="{E796AF56-89EF-4EB9-AC9F-B6C909E584F3}" name="From" dataDxfId="1407"/>
    <tableColumn id="2" xr3:uid="{8004FFE6-C529-4A0B-A1E2-F3B396EBCF05}" name="To" dataDxfId="1406"/>
    <tableColumn id="3" xr3:uid="{29088638-B587-47C0-AAAC-724ABD131454}" name="Full Data Set" dataDxfId="1405"/>
    <tableColumn id="4" xr3:uid="{8BA21DCC-C534-4313-96BB-47BF20599189}" name="Solid Core " dataDxfId="1404"/>
    <tableColumn id="5" xr3:uid="{71DA87DE-2241-4FEE-B220-704C53918004}" name="Biphasic Split " dataDxfId="1403"/>
    <tableColumn id="6" xr3:uid="{1E163F66-4B05-43C1-95AB-F5B778392E0F}" name="Biphasic Dense" dataDxfId="1402"/>
  </tableColumns>
  <tableStyleInfo name="TableStyleDark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" xr:uid="{4DD53257-0E7C-4E6B-A764-E834D135511D}" name="Tabelle5205" displayName="Tabelle5205" ref="W4:AB64" totalsRowShown="0" headerRowDxfId="1401">
  <autoFilter ref="W4:AB64" xr:uid="{CB506BA7-ADBC-49F6-8331-A7A28372FEB0}"/>
  <tableColumns count="6">
    <tableColumn id="1" xr3:uid="{5E8E3D15-3C50-4CF8-87CC-39FF5470422C}" name="From" dataDxfId="1400"/>
    <tableColumn id="2" xr3:uid="{59519E3D-A9EA-4141-AF63-A728D7F54861}" name="To" dataDxfId="1399"/>
    <tableColumn id="3" xr3:uid="{49D6301F-532E-4C5A-A10A-CACCE3D29D78}" name="Full Data Set" dataDxfId="1398"/>
    <tableColumn id="4" xr3:uid="{F438982F-E890-43E9-A4D5-D35817DB30F5}" name="Solid Core " dataDxfId="1397"/>
    <tableColumn id="5" xr3:uid="{4C9DC453-2C4B-4252-A1A2-9111957E9BD2}" name="Biphasic Split " dataDxfId="1396"/>
    <tableColumn id="6" xr3:uid="{FFA41670-3C01-4664-BC15-F8120BCD57F0}" name="Biphasic Dense" dataDxfId="1395"/>
  </tableColumns>
  <tableStyleInfo name="TableStyleDark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3" xr:uid="{FD49ED63-332D-4139-BAAC-C86004E3C733}" name="Tabelle4754" displayName="Tabelle4754" ref="P6:U167" totalsRowShown="0" headerRowDxfId="1566">
  <autoFilter ref="P6:U167" xr:uid="{FD49ED63-332D-4139-BAAC-C86004E3C733}"/>
  <tableColumns count="6">
    <tableColumn id="1" xr3:uid="{6128704C-B7FA-41FC-AA65-988828E52A51}" name="From" dataDxfId="1565">
      <calculatedColumnFormula>PI()*B7</calculatedColumnFormula>
    </tableColumn>
    <tableColumn id="2" xr3:uid="{B6E603EB-AF29-4A94-922C-41B902B5902E}" name="To" dataDxfId="1564">
      <calculatedColumnFormula>PI()*C7</calculatedColumnFormula>
    </tableColumn>
    <tableColumn id="3" xr3:uid="{B454AB11-A3F8-469C-88CA-7AA94F6CC222}" name="Full Data Set" dataDxfId="1563">
      <calculatedColumnFormula array="1">INDIRECT($F$2&amp;"'"&amp;"!"&amp;R$3&amp;$A7)</calculatedColumnFormula>
    </tableColumn>
    <tableColumn id="4" xr3:uid="{17BB4115-4D27-41EE-BC51-EFFB15B14800}" name="Solid Core " dataDxfId="1562">
      <calculatedColumnFormula array="1">INDIRECT($F$2&amp;"'"&amp;"!"&amp;S$3&amp;$A7)</calculatedColumnFormula>
    </tableColumn>
    <tableColumn id="5" xr3:uid="{41BA3A6E-D226-463B-B985-8CB6A1497F8A}" name="Biphasic Split " dataDxfId="1561">
      <calculatedColumnFormula array="1">INDIRECT($F$2&amp;"'"&amp;"!"&amp;T$3&amp;$A7)</calculatedColumnFormula>
    </tableColumn>
    <tableColumn id="6" xr3:uid="{E1197952-E958-4B3A-AFD1-0E325A42E21E}" name="Biphasic Dense" dataDxfId="1560">
      <calculatedColumnFormula array="1">INDIRECT($F$2&amp;"'"&amp;"!"&amp;U$3&amp;$A7)</calculatedColumnFormula>
    </tableColumn>
  </tableColumns>
  <tableStyleInfo name="TableStyleDark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" xr:uid="{323045EC-5A96-437F-95B9-8CD2CB1BBDFE}" name="Tabelle6206" displayName="Tabelle6206" ref="B168:G329" totalsRowShown="0" headerRowDxfId="1394">
  <autoFilter ref="B168:G329" xr:uid="{72FA10AD-6FCB-48E1-9124-0E329D94E66E}"/>
  <tableColumns count="6">
    <tableColumn id="1" xr3:uid="{17F9C1BC-9E22-4288-BBCB-DD551B6A4610}" name="From"/>
    <tableColumn id="2" xr3:uid="{FC013A73-BCA0-4895-85F9-76DC4518F42D}" name="To"/>
    <tableColumn id="3" xr3:uid="{CAB8BEA5-F566-40A8-8405-FBB750676913}" name="Full Data Set" dataDxfId="1393"/>
    <tableColumn id="4" xr3:uid="{C699B8D6-C605-44E1-93AD-5E26E9F72FE4}" name="Solid Core " dataDxfId="1392"/>
    <tableColumn id="5" xr3:uid="{22249A4E-C178-42E2-9D4F-EB584543E33C}" name="Biphasic Split " dataDxfId="1391"/>
    <tableColumn id="6" xr3:uid="{822FEAC2-7546-4684-9117-F01683691D11}" name="Biphasic Dense" dataDxfId="1390"/>
  </tableColumns>
  <tableStyleInfo name="TableStyleDark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" xr:uid="{4651B128-517A-4310-9C9F-34A8AA8820D4}" name="Tabelle7207" displayName="Tabelle7207" ref="I168:N329" totalsRowShown="0" headerRowDxfId="1389">
  <autoFilter ref="I168:N329" xr:uid="{2D0032A9-4178-491A-84FC-63B1AA289E0F}"/>
  <tableColumns count="6">
    <tableColumn id="1" xr3:uid="{74314D10-1CA4-46A6-A8A3-304872EB81B2}" name="From" dataDxfId="1388"/>
    <tableColumn id="2" xr3:uid="{94D9C386-613A-41B7-B0C8-8B324C59A590}" name="To" dataDxfId="1387"/>
    <tableColumn id="3" xr3:uid="{B3B33746-5428-4488-9A03-89820A23D23B}" name="Full Data Set" dataDxfId="1386"/>
    <tableColumn id="4" xr3:uid="{CF93B5F5-8C14-4E3E-B606-9F6208CD83C3}" name="Solid Core " dataDxfId="1385"/>
    <tableColumn id="5" xr3:uid="{A30877E9-4395-4D08-8F5B-C017A769514D}" name="Biphasic Split " dataDxfId="1384"/>
    <tableColumn id="6" xr3:uid="{68D354C0-12C5-4EAF-AA11-BAE50344DA48}" name="Biphasic Dense" dataDxfId="1383"/>
  </tableColumns>
  <tableStyleInfo name="TableStyleDark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" xr:uid="{5644BC1B-A5B0-47CE-AA31-7430371CF6CD}" name="Tabelle8208" displayName="Tabelle8208" ref="P168:U329" totalsRowShown="0" headerRowDxfId="1382">
  <autoFilter ref="P168:U329" xr:uid="{180BC437-7EBE-4EEF-8B93-DE73C0620BA1}"/>
  <tableColumns count="6">
    <tableColumn id="1" xr3:uid="{E5CD7174-C07C-424D-A52F-41F893E9C244}" name="From" dataDxfId="1381"/>
    <tableColumn id="2" xr3:uid="{C7F5A151-E93A-4CDD-BAF3-95D00F49BE05}" name="To" dataDxfId="1380"/>
    <tableColumn id="3" xr3:uid="{F6AF2CE2-1826-440D-967F-2D8705AFFF91}" name="Full Data Set" dataDxfId="1379"/>
    <tableColumn id="4" xr3:uid="{C8369C61-3F59-40EC-8199-089D4F964AF4}" name="Solid Core " dataDxfId="1378"/>
    <tableColumn id="5" xr3:uid="{3F70D724-0564-4700-9DD6-A91212427D96}" name="Biphasic Split " dataDxfId="1377"/>
    <tableColumn id="6" xr3:uid="{39D1B3B2-9837-43A3-B788-30C4172FE9AD}" name="Biphasic Dense" dataDxfId="1376"/>
  </tableColumns>
  <tableStyleInfo name="TableStyleDark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" xr:uid="{5681FC5C-12DD-4319-BA24-3E810AD93C27}" name="Tabelle9209" displayName="Tabelle9209" ref="W168:AB228" totalsRowShown="0" headerRowDxfId="1375">
  <autoFilter ref="W168:AB228" xr:uid="{6FF3C4D4-10D8-4214-9307-4CFD6D4E8973}"/>
  <tableColumns count="6">
    <tableColumn id="1" xr3:uid="{8C8E53C8-8993-435C-B283-3B18C0D2C3B4}" name="Spalte1" dataDxfId="1374"/>
    <tableColumn id="2" xr3:uid="{8CB442C2-CE11-492D-B0B2-D34F09C657A9}" name="Shape Ratio" dataDxfId="1373"/>
    <tableColumn id="3" xr3:uid="{601AF233-110B-4F9B-8816-CDA235D6BE17}" name="Full Data Set" dataDxfId="1372"/>
    <tableColumn id="4" xr3:uid="{031AEBE1-BC9D-47F9-B1AA-0290B3476265}" name="Solid Core " dataDxfId="1371"/>
    <tableColumn id="5" xr3:uid="{7990A584-DB70-4536-980B-B12B3472B652}" name="Biphasic Split " dataDxfId="1370"/>
    <tableColumn id="6" xr3:uid="{7E9B1E6F-43AB-48E6-A0F4-024B6B7CB384}" name="Biphasic Dense" dataDxfId="1369"/>
  </tableColumns>
  <tableStyleInfo name="TableStyleDark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" xr:uid="{1BBED5A0-16DF-4E22-85B9-FB7F3A384161}" name="Tabelle10210" displayName="Tabelle10210" ref="AD168:AI228" totalsRowShown="0" headerRowDxfId="1368" dataDxfId="1367">
  <autoFilter ref="AD168:AI228" xr:uid="{6D6DB93D-C78D-4BFE-A63B-DDA82AAD806B}"/>
  <tableColumns count="6">
    <tableColumn id="1" xr3:uid="{27246425-3243-403C-B04E-16709537711D}" name="Spalte1" dataDxfId="1366"/>
    <tableColumn id="2" xr3:uid="{B6548B35-5964-4F75-9C4D-5DADCB643C94}" name="Shape Ratio" dataDxfId="1365"/>
    <tableColumn id="3" xr3:uid="{E6AEB36E-C3C2-4B4F-8AA1-5483E34E88DC}" name="Full Data Set"/>
    <tableColumn id="4" xr3:uid="{6CDE5679-1B99-477B-B947-865FA29136DB}" name="Solid Core " dataDxfId="1364"/>
    <tableColumn id="5" xr3:uid="{CFD116D8-8AF8-4804-BEBF-3CD37F5C6DCF}" name="Biphasic Split " dataDxfId="1363"/>
    <tableColumn id="6" xr3:uid="{C883A510-BD40-458F-A2AE-EF0150A62429}" name="Biphasic Dense" dataDxfId="1362"/>
  </tableColumns>
  <tableStyleInfo name="TableStyleDark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" xr:uid="{D50F0658-A1D5-49BF-8995-25DED3208C4F}" name="Tabelle11211" displayName="Tabelle11211" ref="B333:G413" totalsRowShown="0" headerRowDxfId="1361">
  <autoFilter ref="B333:G413" xr:uid="{EA328F6C-8758-4907-8D4E-4AF115BE334A}"/>
  <tableColumns count="6">
    <tableColumn id="1" xr3:uid="{68220E6E-5026-4BD4-967D-FB5E957F8051}" name="From"/>
    <tableColumn id="2" xr3:uid="{4573321A-A96A-4471-AB2B-86EB89E8DF87}" name="To"/>
    <tableColumn id="3" xr3:uid="{EBC59610-A269-4D6B-9D9D-1F25527F5FCA}" name="Full Data Set" dataDxfId="1360"/>
    <tableColumn id="4" xr3:uid="{F4519894-107C-4C35-A756-96DB5BB34EC6}" name="Solid Core " dataDxfId="1359"/>
    <tableColumn id="5" xr3:uid="{1A7192C8-76D1-4FBE-B160-D10BFE454FA7}" name="Biphasic Split " dataDxfId="1358"/>
    <tableColumn id="6" xr3:uid="{EEA06390-CAB1-4367-B967-53E84B2EEC21}" name="Biphasic Dense" dataDxfId="1357"/>
  </tableColumns>
  <tableStyleInfo name="TableStyleDark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" xr:uid="{553C1029-3631-4C1C-B6F5-9A0831EE0651}" name="Tabelle12212" displayName="Tabelle12212" ref="I333:N413" totalsRowShown="0" headerRowDxfId="1356">
  <autoFilter ref="I333:N413" xr:uid="{A3511005-391E-44FB-B6A9-60C7399951AD}"/>
  <tableColumns count="6">
    <tableColumn id="1" xr3:uid="{270B8039-5727-4919-995D-2116C76B0D8F}" name="From" dataDxfId="1355"/>
    <tableColumn id="2" xr3:uid="{051731D6-CDC8-4569-99FD-94559842B6B5}" name="To" dataDxfId="1354"/>
    <tableColumn id="3" xr3:uid="{FD2500F8-6EBA-463B-AA69-6B4F84AAD957}" name="Full Data Set" dataDxfId="1353"/>
    <tableColumn id="4" xr3:uid="{EFFC4813-C7C5-4BA7-B891-A61B6440C3C6}" name="Solid Core " dataDxfId="1352"/>
    <tableColumn id="5" xr3:uid="{DF670BA3-9FE4-48E9-8BB1-8663E1DDE881}" name="Biphasic Split " dataDxfId="1351"/>
    <tableColumn id="6" xr3:uid="{1D5C5A08-E6D1-487E-A224-B66B5BAEE375}" name="Biphasic Dense" dataDxfId="1350"/>
  </tableColumns>
  <tableStyleInfo name="TableStyleDark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" xr:uid="{0ECC83C5-78C9-4E43-A548-11E586615AB0}" name="Tabelle13213" displayName="Tabelle13213" ref="P333:U413" totalsRowShown="0" headerRowDxfId="1349">
  <autoFilter ref="P333:U413" xr:uid="{1AC84130-DE07-4E63-9E66-923A474F391F}"/>
  <tableColumns count="6">
    <tableColumn id="1" xr3:uid="{B77C9D95-F8D0-4A8B-B4D9-254BBE0AF529}" name="From" dataDxfId="1348"/>
    <tableColumn id="2" xr3:uid="{C836D6A4-964D-4368-8B12-2E0C7218C0F1}" name="To" dataDxfId="1347"/>
    <tableColumn id="3" xr3:uid="{B83DBE60-24AC-4DA2-9B02-B62D01990967}" name="Full Data Set" dataDxfId="1346"/>
    <tableColumn id="4" xr3:uid="{FED38B03-EFBB-42CA-A38C-61BC91554546}" name="Solid Core " dataDxfId="1345"/>
    <tableColumn id="5" xr3:uid="{6D7B9427-5EFE-46E5-9BAD-A65E19909D5E}" name="Biphasic Split " dataDxfId="1344"/>
    <tableColumn id="6" xr3:uid="{35FE18B9-E5AD-4C5A-8461-A4F901218EE3}" name="Biphasic Dense" dataDxfId="1343"/>
  </tableColumns>
  <tableStyleInfo name="TableStyleDark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" xr:uid="{E4304F3F-2B55-4D8E-875B-B004131CA0A2}" name="Tabelle14214" displayName="Tabelle14214" ref="B417:G436" totalsRowShown="0" headerRowDxfId="1342">
  <autoFilter ref="B417:G436" xr:uid="{76A111EF-0312-4003-8260-1987CF13E867}"/>
  <tableColumns count="6">
    <tableColumn id="1" xr3:uid="{3A4608D6-DC41-4CAB-BAAE-5B7E4A769E70}" name="From"/>
    <tableColumn id="2" xr3:uid="{C2A25FF8-F40E-4171-BF3C-D3EFAD96495C}" name="To"/>
    <tableColumn id="3" xr3:uid="{620F46E4-4CAF-481D-B0EB-EB5BD42D91CC}" name="Full Data Set" dataDxfId="1341"/>
    <tableColumn id="4" xr3:uid="{ACF8D4C7-7617-4AC6-9930-83C07CE7CD16}" name="Solid Core " dataDxfId="1340"/>
    <tableColumn id="5" xr3:uid="{55DD2D2C-0BA9-45E9-AE56-8B70160F85B1}" name="Biphasic Split " dataDxfId="1339"/>
    <tableColumn id="6" xr3:uid="{3CFEB45A-E84B-4495-9F15-B75217BD8728}" name="Biphasic Dense" dataDxfId="1338"/>
  </tableColumns>
  <tableStyleInfo name="TableStyleDark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" xr:uid="{448CBC76-64B0-4877-837B-18B0AA79170D}" name="Tabelle15215" displayName="Tabelle15215" ref="I417:N436" totalsRowShown="0" headerRowDxfId="1337">
  <autoFilter ref="I417:N436" xr:uid="{5ABBFE43-489E-4FC9-8BEB-F342D510934C}"/>
  <tableColumns count="6">
    <tableColumn id="1" xr3:uid="{C22C1C2B-CC38-42DC-A022-2225A1C2DDB2}" name="From" dataDxfId="1336"/>
    <tableColumn id="2" xr3:uid="{1C3BF303-7881-4C70-A7AC-BC0F7FCF83AF}" name="To" dataDxfId="1335"/>
    <tableColumn id="3" xr3:uid="{AB24953E-B36B-4C57-BB07-C59CB5CA4743}" name="Full Data Set" dataDxfId="1334"/>
    <tableColumn id="4" xr3:uid="{FF07711F-B2F4-48F8-AC33-26619F037E50}" name="Solid Core " dataDxfId="1333"/>
    <tableColumn id="5" xr3:uid="{A22D5940-96A3-4FE9-8027-974EB84EBD36}" name="Biphasic Split " dataDxfId="1332"/>
    <tableColumn id="6" xr3:uid="{D6382156-64A2-40EB-BC5F-9F04874C3046}" name="Biphasic Dense" dataDxfId="1331"/>
  </tableColumns>
  <tableStyleInfo name="TableStyleDark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4" xr:uid="{F9D66577-6537-4DFD-A705-9DF4802B34BA}" name="Tabelle5755" displayName="Tabelle5755" ref="W6:AB66" totalsRowShown="0" headerRowDxfId="1559">
  <autoFilter ref="W6:AB66" xr:uid="{F9D66577-6537-4DFD-A705-9DF4802B34BA}"/>
  <tableColumns count="6">
    <tableColumn id="1" xr3:uid="{4AD8710D-D73A-4E47-B947-21BEFA74B47B}" name="From" dataDxfId="1558">
      <calculatedColumnFormula>X6</calculatedColumnFormula>
    </tableColumn>
    <tableColumn id="2" xr3:uid="{B9808024-B115-4698-803A-C31923203FA5}" name="To" dataDxfId="1557">
      <calculatedColumnFormula>W7-1%</calculatedColumnFormula>
    </tableColumn>
    <tableColumn id="3" xr3:uid="{5D2AD164-0CDE-4342-841A-1F255E1C368D}" name="Full Data Set" dataDxfId="1556">
      <calculatedColumnFormula array="1">INDIRECT($F$2&amp;"'"&amp;"!"&amp;Y$3&amp;$A7)</calculatedColumnFormula>
    </tableColumn>
    <tableColumn id="4" xr3:uid="{ED477DB8-F0D9-42D5-9282-64F932DF10FA}" name="Solid Core " dataDxfId="1555">
      <calculatedColumnFormula array="1">INDIRECT($F$2&amp;"'"&amp;"!"&amp;Z$3&amp;$A7)</calculatedColumnFormula>
    </tableColumn>
    <tableColumn id="5" xr3:uid="{A2F83A12-B5A1-44DF-A120-9A4950A72D94}" name="Biphasic Split " dataDxfId="1554">
      <calculatedColumnFormula array="1">INDIRECT($F$2&amp;"'"&amp;"!"&amp;AA$3&amp;$A7)</calculatedColumnFormula>
    </tableColumn>
    <tableColumn id="6" xr3:uid="{43DF302B-1C2B-4538-8F3A-613AC2CBCC46}" name="Biphasic Dense" dataDxfId="1553">
      <calculatedColumnFormula array="1">INDIRECT($F$2&amp;"'"&amp;"!"&amp;AB$3&amp;$A7)</calculatedColumnFormula>
    </tableColumn>
  </tableColumns>
  <tableStyleInfo name="TableStyleDark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" xr:uid="{FDB23B90-02C3-4853-ABBC-2A46BD27257D}" name="Tabelle16216" displayName="Tabelle16216" ref="P417:U436" totalsRowShown="0" headerRowDxfId="1330">
  <autoFilter ref="P417:U436" xr:uid="{0FE61046-4635-452B-BE8F-5700683CF130}"/>
  <tableColumns count="6">
    <tableColumn id="1" xr3:uid="{D0D02126-DFA2-45E2-BD84-5E26C4047D5D}" name="From" dataDxfId="1329"/>
    <tableColumn id="2" xr3:uid="{2A44307E-F31B-4144-85C6-80628E19614D}" name="To" dataDxfId="1328"/>
    <tableColumn id="3" xr3:uid="{D19CA7B2-05B3-4996-9809-60FA32B6014D}" name="Full Data Set" dataDxfId="1327"/>
    <tableColumn id="4" xr3:uid="{8EC062D0-4F19-45F8-91C2-D8FACD2CF2A2}" name="Solid Core " dataDxfId="1326"/>
    <tableColumn id="5" xr3:uid="{22CE168D-9EE7-4762-9C0E-ED5A4C194C78}" name="Biphasic Split " dataDxfId="1325"/>
    <tableColumn id="6" xr3:uid="{372D8938-7237-4EE4-99F3-D267D11D956C}" name="Biphasic Dense" dataDxfId="1324"/>
  </tableColumns>
  <tableStyleInfo name="TableStyleDark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" xr:uid="{DA033C8D-1587-415F-8390-CDFACDAE77BB}" name="Tabelle17217" displayName="Tabelle17217" ref="B439:G458" totalsRowShown="0" headerRowDxfId="1323">
  <autoFilter ref="B439:G458" xr:uid="{9210DD5F-3FBF-4431-8B92-E1BBE9B3E4D5}"/>
  <tableColumns count="6">
    <tableColumn id="1" xr3:uid="{7F7401AA-C1EB-4C58-89C7-7297982FCA49}" name="From"/>
    <tableColumn id="2" xr3:uid="{89D9150E-31D8-4982-8EF9-8772E6604D4D}" name="to"/>
    <tableColumn id="3" xr3:uid="{9E50769F-7ACC-4825-8BBB-8D414207B0E4}" name="Full Data Set"/>
    <tableColumn id="4" xr3:uid="{886ECF2E-D3F6-4C32-AAC6-A107CED808F0}" name="Solid Core " dataDxfId="1322"/>
    <tableColumn id="5" xr3:uid="{85F209CA-EEF9-4E6A-B6EE-2DE557955FAB}" name="Biphasic Split " dataDxfId="1321"/>
    <tableColumn id="6" xr3:uid="{949783AB-39EF-43B6-833A-F653A58BC9B4}" name="Biphasic Dense" dataDxfId="1320"/>
  </tableColumns>
  <tableStyleInfo name="TableStyleDark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" xr:uid="{02BCE300-5898-4BC7-B2A4-73197DE467C9}" name="Tabelle18218" displayName="Tabelle18218" ref="I439:N458" totalsRowShown="0" headerRowDxfId="1319">
  <autoFilter ref="I439:N458" xr:uid="{C161CD20-2263-4729-B3FE-9D409C0BBE4A}"/>
  <tableColumns count="6">
    <tableColumn id="1" xr3:uid="{C6375CDE-DA9B-4C74-B26E-0E36EEA07219}" name="From" dataDxfId="1318"/>
    <tableColumn id="2" xr3:uid="{9B578378-9505-4B3B-8680-5C57585A802A}" name="to" dataDxfId="1317"/>
    <tableColumn id="3" xr3:uid="{AD792C0E-52ED-4F63-812C-C8E871205A57}" name="Full Data Set"/>
    <tableColumn id="4" xr3:uid="{440E8575-538B-49A1-9C03-52BB2CFAC607}" name="Solid Core " dataDxfId="1316"/>
    <tableColumn id="5" xr3:uid="{B1319495-A1BA-4F77-8248-0CB03B067AF9}" name="Biphasic Split " dataDxfId="1315"/>
    <tableColumn id="6" xr3:uid="{4186E520-9647-42BD-93F2-6AC07C369897}" name="Biphasic Dense" dataDxfId="1314"/>
  </tableColumns>
  <tableStyleInfo name="TableStyleDark8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8" xr:uid="{41A7B1F0-F941-4FCC-AD4B-52AD4B3E957B}" name="Tabelle19219" displayName="Tabelle19219" ref="P439:U458" totalsRowShown="0" headerRowDxfId="1313">
  <autoFilter ref="P439:U458" xr:uid="{2FFB4CD7-5DE1-4507-8759-8A2F8F262B5F}"/>
  <tableColumns count="6">
    <tableColumn id="1" xr3:uid="{EF370C27-E024-4B99-95FF-60CFB2D41316}" name="From" dataDxfId="1312"/>
    <tableColumn id="2" xr3:uid="{AE895965-BAE1-46F4-BB40-B4858E7C2228}" name="To" dataDxfId="1311"/>
    <tableColumn id="3" xr3:uid="{82223170-236B-4FE7-BAB2-E6ABF09F018C}" name="Full Data Set"/>
    <tableColumn id="4" xr3:uid="{50AF9346-BF25-4879-B910-F833A260C4E2}" name="Solid Core " dataDxfId="1310"/>
    <tableColumn id="5" xr3:uid="{6C8CA30D-B8B0-46E0-9B07-58B7CEE4B396}" name="Biphasic Split " dataDxfId="1309"/>
    <tableColumn id="6" xr3:uid="{C4B5EF30-5BB2-474E-AD66-50642CE27DC8}" name="Biphasic Dense" dataDxfId="1308"/>
  </tableColumns>
  <tableStyleInfo name="TableStyleDark8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9" xr:uid="{9DB12403-27D8-4CD1-A54E-967CA7462B65}" name="Tabelle20220" displayName="Tabelle20220" ref="W460:AB501" totalsRowShown="0" headerRowDxfId="1307">
  <autoFilter ref="W460:AB501" xr:uid="{9E9DE413-0F75-4DF2-8580-4739106BC422}"/>
  <tableColumns count="6">
    <tableColumn id="1" xr3:uid="{BDA4303D-9793-449A-B4B4-C85457EFBF2F}" name="Spalte1" dataDxfId="1306"/>
    <tableColumn id="2" xr3:uid="{345223DA-11FD-4311-BD8B-25C933F6BFD5}" name="Shape Ratio" dataDxfId="1305"/>
    <tableColumn id="3" xr3:uid="{A5892C8B-A6A0-404A-8489-ACEFD5B11E7D}" name="Spalte2"/>
    <tableColumn id="4" xr3:uid="{316C0600-2F2A-4EC2-8234-7309A2C1AB96}" name="Solid Core " dataDxfId="1304"/>
    <tableColumn id="5" xr3:uid="{BDCCD844-6949-4403-9F71-D18953484E4F}" name="Biphasic Split " dataDxfId="1303"/>
    <tableColumn id="6" xr3:uid="{EF23BA3E-BFAD-4B6F-B637-47A50F03E098}" name="Biphasic Dense" dataDxfId="1302"/>
  </tableColumns>
  <tableStyleInfo name="TableStyleDark8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79D9687D-AF53-430D-8C29-F5F879099DA7}" name="Tabelle21221" displayName="Tabelle21221" ref="AD460:AH501" totalsRowShown="0" headerRowDxfId="1301">
  <autoFilter ref="AD460:AH501" xr:uid="{6E25A12D-0D48-4BAF-B73A-8D6507A18B18}"/>
  <tableColumns count="5">
    <tableColumn id="1" xr3:uid="{1EB02059-46CE-49DC-B330-F36E9D0DB4F6}" name="Shape Ratio" dataDxfId="1300"/>
    <tableColumn id="2" xr3:uid="{1CC06B1D-F145-4D2F-B68A-EC426E52EC88}" name="Full Data Set" dataDxfId="1299"/>
    <tableColumn id="3" xr3:uid="{03B91EBA-D9C6-466C-9549-710011EB1DA5}" name="Solid Core " dataDxfId="1298"/>
    <tableColumn id="4" xr3:uid="{48AFB25F-B04A-43F2-8230-BF41620D86C5}" name="Biphasic Split " dataDxfId="1297"/>
    <tableColumn id="5" xr3:uid="{EF44A393-B3B2-4C3F-9FDC-D2F86B603F09}" name="Biphasic Dense" dataDxfId="1296"/>
  </tableColumns>
  <tableStyleInfo name="TableStyleDark8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1" xr:uid="{5543D3C4-7576-47A5-B215-550F3C0CC108}" name="Tabelle23222" displayName="Tabelle23222" ref="W417:AB457" totalsRowShown="0" headerRowDxfId="1295">
  <autoFilter ref="W417:AB457" xr:uid="{A414CDA3-E33A-4D28-986B-6E0988EA2282}"/>
  <tableColumns count="6">
    <tableColumn id="1" xr3:uid="{3BC30A8E-EC55-476D-A7C8-C3ECE9F1B5C8}" name="From" dataDxfId="1294"/>
    <tableColumn id="2" xr3:uid="{C3194F87-DB29-4216-9FAB-87629E81FD72}" name="To" dataDxfId="1293"/>
    <tableColumn id="3" xr3:uid="{0E86D1CE-25CA-4E80-A080-B034AE27E5D6}" name="Full Data Set" dataDxfId="1292"/>
    <tableColumn id="4" xr3:uid="{AA8E8226-4AF0-4409-A0A9-8FD9F5F41560}" name="Solid Core " dataDxfId="1291"/>
    <tableColumn id="5" xr3:uid="{172FFA26-3122-41DB-B7F3-F5A71D12A763}" name="Biphasic Split " dataDxfId="1290"/>
    <tableColumn id="6" xr3:uid="{4CFBDF14-2EB6-4DAB-93AF-E299647451C4}" name="Biphasic Dense" dataDxfId="1289"/>
  </tableColumns>
  <tableStyleInfo name="TableStyleDark8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2" xr:uid="{0307D34A-F0A5-4C53-92DF-2F3C26C37FD1}" name="Tabelle24223" displayName="Tabelle24223" ref="AD417:AH457" totalsRowShown="0" headerRowDxfId="1288">
  <autoFilter ref="AD417:AH457" xr:uid="{87F1E4B1-4CD4-47A1-A80F-D63F19867481}"/>
  <tableColumns count="5">
    <tableColumn id="1" xr3:uid="{866C7A42-E8CB-4598-AA78-69B85991E9FB}" name="From" dataDxfId="1287"/>
    <tableColumn id="2" xr3:uid="{89359381-26B1-4015-A67B-D5CD630784A5}" name="To" dataDxfId="1286"/>
    <tableColumn id="3" xr3:uid="{A6FE9F7C-E23B-4418-B3C5-357EA4F8AA1D}" name="Solid Core " dataDxfId="1285"/>
    <tableColumn id="4" xr3:uid="{27B4C4A8-9ECA-40B7-9E8D-115C1792FD8C}" name="Biphasic Split " dataDxfId="1284"/>
    <tableColumn id="5" xr3:uid="{D014B83D-9F8E-4BED-AB0D-BDD63BFC043C}" name="Biphasic Dense" dataDxfId="1283"/>
  </tableColumns>
  <tableStyleInfo name="TableStyleDark8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3" xr:uid="{0A64FF62-1445-4078-AF30-2B5B0C70F8D3}" name="Tabelle1726224" displayName="Tabelle1726224" ref="B461:G480" totalsRowShown="0" headerRowDxfId="1282">
  <autoFilter ref="B461:G480" xr:uid="{EE9C511E-F160-46D5-970E-1C444C81DF0E}"/>
  <tableColumns count="6">
    <tableColumn id="1" xr3:uid="{A34EFB40-017B-4869-B771-90131928CBC3}" name="From"/>
    <tableColumn id="2" xr3:uid="{D2D00894-E668-4B8F-8EBC-A530BC560D3D}" name="to"/>
    <tableColumn id="3" xr3:uid="{AA427005-C4B5-4EC4-A0BF-AAC9AD2F7682}" name="Full Data Set" dataDxfId="1281"/>
    <tableColumn id="4" xr3:uid="{14F59BFC-1C75-41D4-8252-F2C939237CA7}" name="Solid Core " dataDxfId="1280"/>
    <tableColumn id="5" xr3:uid="{B791E786-A3A4-4687-A2A8-99427A67A7C0}" name="Biphasic Split " dataDxfId="1279"/>
    <tableColumn id="6" xr3:uid="{38F6C86A-F1E8-4F75-A8D1-1413F31D547F}" name="Biphasic Dense" dataDxfId="1278"/>
  </tableColumns>
  <tableStyleInfo name="TableStyleDark8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4" xr:uid="{5719A3F9-54E0-4C94-BE43-4E44059A317D}" name="Tabelle172627225" displayName="Tabelle172627225" ref="I461:N480" totalsRowShown="0" headerRowDxfId="1277">
  <autoFilter ref="I461:N480" xr:uid="{23088E7C-E62E-4B46-BA59-B283BDB2C5C8}"/>
  <tableColumns count="6">
    <tableColumn id="1" xr3:uid="{99521885-6B7A-4853-83EF-F5BB6098554E}" name="From" dataDxfId="1276"/>
    <tableColumn id="2" xr3:uid="{205E02B9-3728-4C7B-8C06-2BBDFC1FD28A}" name="to" dataDxfId="1275"/>
    <tableColumn id="3" xr3:uid="{69487C38-EBCE-4C60-A391-065DE4A5B35C}" name="Full Data Set" dataDxfId="1274"/>
    <tableColumn id="4" xr3:uid="{8F7EF05A-47A7-4013-BF11-8C170ECCE933}" name="Solid Core " dataDxfId="1273"/>
    <tableColumn id="5" xr3:uid="{7615A2C7-B7CE-4A30-93BF-1806885C574B}" name="Biphasic Split " dataDxfId="1272"/>
    <tableColumn id="6" xr3:uid="{610D07AE-6569-481E-8556-0ECE9C018837}" name="Biphasic Dense" dataDxfId="1271"/>
  </tableColumns>
  <tableStyleInfo name="TableStyleDark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5" xr:uid="{35D4B8B3-B4AA-474D-814D-FB7506EC1FDB}" name="Tabelle6756" displayName="Tabelle6756" ref="B170:G331" totalsRowShown="0" headerRowDxfId="1552">
  <autoFilter ref="B170:G331" xr:uid="{35D4B8B3-B4AA-474D-814D-FB7506EC1FDB}"/>
  <tableColumns count="6">
    <tableColumn id="1" xr3:uid="{06453DF8-1FF1-4C15-9B7E-09959760C195}" name="From">
      <calculatedColumnFormula>C170</calculatedColumnFormula>
    </tableColumn>
    <tableColumn id="2" xr3:uid="{0A648BF4-CAF0-4B7B-8020-2EDDB621A495}" name="To">
      <calculatedColumnFormula>B171+1</calculatedColumnFormula>
    </tableColumn>
    <tableColumn id="3" xr3:uid="{B9662A7E-88A0-4F7B-9AF5-F4DF802DA2A4}" name="Full Data Set" dataDxfId="1551">
      <calculatedColumnFormula array="1">INDIRECT($F$2&amp;"'"&amp;"!"&amp;D$3&amp;$A171)</calculatedColumnFormula>
    </tableColumn>
    <tableColumn id="4" xr3:uid="{886B074B-203D-4517-99A5-364469D406D6}" name="Solid Core " dataDxfId="1550">
      <calculatedColumnFormula array="1">INDIRECT($F$2&amp;"'"&amp;"!"&amp;E$3&amp;$A171)</calculatedColumnFormula>
    </tableColumn>
    <tableColumn id="5" xr3:uid="{0818D4AB-B2F7-4EC9-A821-10879CDCFF5C}" name="Biphasic Split " dataDxfId="1549">
      <calculatedColumnFormula array="1">INDIRECT($F$2&amp;"'"&amp;"!"&amp;F$3&amp;$A171)</calculatedColumnFormula>
    </tableColumn>
    <tableColumn id="6" xr3:uid="{264EE3E3-B81C-4853-A86A-D21F1722F99A}" name="Biphasic Dense" dataDxfId="1548">
      <calculatedColumnFormula array="1">INDIRECT($F$2&amp;"'"&amp;"!"&amp;G$3&amp;$A171)</calculatedColumnFormula>
    </tableColumn>
  </tableColumns>
  <tableStyleInfo name="TableStyleDark8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5" xr:uid="{AD2FD3CB-A428-4C76-A438-94B907847376}" name="Tabelle17262728226" displayName="Tabelle17262728226" ref="P461:U480" totalsRowShown="0" headerRowDxfId="1270">
  <autoFilter ref="P461:U480" xr:uid="{3942BBA2-F516-49D3-B58A-5C650CC74071}"/>
  <tableColumns count="6">
    <tableColumn id="1" xr3:uid="{472E91FF-BDD1-4AC6-A2E8-17E40D826E8E}" name="From" dataDxfId="1269"/>
    <tableColumn id="2" xr3:uid="{66826CCF-3F71-42DB-B236-D230BC3C8AC1}" name="to" dataDxfId="1268"/>
    <tableColumn id="3" xr3:uid="{8CE5B79D-38B7-46A8-A95C-470CD23FF75A}" name="Full Data Set" dataDxfId="1267"/>
    <tableColumn id="4" xr3:uid="{C13823D0-AF75-4DC6-B2AF-51DDEA4A5A28}" name="Solid Core " dataDxfId="1266"/>
    <tableColumn id="5" xr3:uid="{66839FCC-1A65-4F0B-9CDF-C2B5F82F8E36}" name="Biphasic Split " dataDxfId="1265"/>
    <tableColumn id="6" xr3:uid="{750EFE97-0D66-4A63-B722-CB08795ECFD3}" name="Biphasic Dense" dataDxfId="1264"/>
  </tableColumns>
  <tableStyleInfo name="TableStyleDark8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62593A93-6EBB-44CC-87CB-457C373FA9B4}" name="Tabelle1177" displayName="Tabelle1177" ref="B4:G165" totalsRowShown="0" headerRowDxfId="1263" headerRowBorderDxfId="1262">
  <autoFilter ref="B4:G165" xr:uid="{2128D26B-5859-43F7-B81C-A6D30F56AFF5}"/>
  <tableColumns count="6">
    <tableColumn id="1" xr3:uid="{85F36428-A15E-459B-8C5A-3C4D94F86AA5}" name="From"/>
    <tableColumn id="2" xr3:uid="{20FDE5B9-F442-42BC-B867-2AA8C1395D54}" name="To"/>
    <tableColumn id="3" xr3:uid="{64FAA304-738F-4352-AB1B-8CC2031BFF43}" name="Full Data Set" dataDxfId="1261"/>
    <tableColumn id="4" xr3:uid="{B9B6F97D-E488-43D1-B231-950362754402}" name="Solid Core " dataDxfId="1260"/>
    <tableColumn id="5" xr3:uid="{094D3B3C-3BB7-49C9-A6C0-3F07E035FC58}" name="Biphasic Split " dataDxfId="1259"/>
    <tableColumn id="6" xr3:uid="{36C9503A-AA19-4D01-86A7-0DB50FC45B51}" name="Biphasic Dense" dataDxfId="1258"/>
  </tableColumns>
  <tableStyleInfo name="TableStyleDark8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25DBE6EF-1E14-47C4-A4A4-2A5275C58E00}" name="Tabelle2178" displayName="Tabelle2178" ref="I4:N165" totalsRowShown="0" headerRowDxfId="1257">
  <autoFilter ref="I4:N165" xr:uid="{58E36E5A-0E2B-4297-8F34-C7110D163CA4}"/>
  <tableColumns count="6">
    <tableColumn id="1" xr3:uid="{DCAA4720-F5E3-46E5-9A59-B6A9B92389FA}" name="From" dataDxfId="1256"/>
    <tableColumn id="2" xr3:uid="{58959E77-7543-4C5F-B248-53104BD61BD6}" name="To" dataDxfId="1255"/>
    <tableColumn id="3" xr3:uid="{4E7B4890-9050-4F01-BF15-AC38BBFB2331}" name="Full Data Set" dataDxfId="1254"/>
    <tableColumn id="4" xr3:uid="{AADA3BA4-3BD5-4D6D-A322-1554639365A8}" name="Solid Core " dataDxfId="1253"/>
    <tableColumn id="5" xr3:uid="{428A9E2F-55EB-4CB2-9F85-BDEF066F0270}" name="Biphasic Split " dataDxfId="1252"/>
    <tableColumn id="6" xr3:uid="{374889C6-654B-486F-9F33-B884F7208A15}" name="Biphasic Dense" dataDxfId="1251"/>
  </tableColumns>
  <tableStyleInfo name="TableStyleDark8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1911E40F-2282-434E-A48C-101FFA18F478}" name="Tabelle4179" displayName="Tabelle4179" ref="P4:U165" totalsRowShown="0" headerRowDxfId="1250">
  <autoFilter ref="P4:U165" xr:uid="{4184FAEA-11F0-497A-A77F-C0D93C194C03}"/>
  <tableColumns count="6">
    <tableColumn id="1" xr3:uid="{C1A4E3C2-5A03-4273-ABF9-052810F8F9CE}" name="From" dataDxfId="1249"/>
    <tableColumn id="2" xr3:uid="{82896723-C005-48BF-80D7-A42D95D49D1A}" name="To" dataDxfId="1248"/>
    <tableColumn id="3" xr3:uid="{12520848-23C6-4A39-8B7F-21D33F9A141E}" name="Full Data Set" dataDxfId="1247"/>
    <tableColumn id="4" xr3:uid="{9E93DAD0-22A9-4B29-9153-7CE975177568}" name="Solid Core " dataDxfId="1246"/>
    <tableColumn id="5" xr3:uid="{48CC3631-33B9-46EB-8CE3-7458B3A45695}" name="Biphasic Split " dataDxfId="1245"/>
    <tableColumn id="6" xr3:uid="{ABCFC712-B484-4F54-8A48-5F33CA40E32F}" name="Biphasic Dense" dataDxfId="1244"/>
  </tableColumns>
  <tableStyleInfo name="TableStyleDark8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0D2114EA-7B91-4054-AA68-FFAE6DD5AB1D}" name="Tabelle5180" displayName="Tabelle5180" ref="W4:AB64" totalsRowShown="0" headerRowDxfId="1243">
  <autoFilter ref="W4:AB64" xr:uid="{CB506BA7-ADBC-49F6-8331-A7A28372FEB0}"/>
  <tableColumns count="6">
    <tableColumn id="1" xr3:uid="{47BE2FF1-0BC6-424A-92BD-4A01FFEEA4A6}" name="From" dataDxfId="1242"/>
    <tableColumn id="2" xr3:uid="{94FFBEF1-AA68-41E6-826A-D74008517CB2}" name="To" dataDxfId="1241"/>
    <tableColumn id="3" xr3:uid="{B95E7082-5C5B-440F-A056-3C7C50C99C71}" name="Full Data Set" dataDxfId="1240"/>
    <tableColumn id="4" xr3:uid="{55DC6424-DD94-48EF-A453-80DBCCE50D97}" name="Solid Core " dataDxfId="1239"/>
    <tableColumn id="5" xr3:uid="{D1464745-9C71-4D52-BB66-03182E81DD7B}" name="Biphasic Split " dataDxfId="1238"/>
    <tableColumn id="6" xr3:uid="{B20A4F33-45AA-4D9D-87BC-C708C81F033A}" name="Biphasic Dense" dataDxfId="1237"/>
  </tableColumns>
  <tableStyleInfo name="TableStyleDark8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1F203D8B-BF3D-4B66-A566-1D43DEC79FFA}" name="Tabelle6181" displayName="Tabelle6181" ref="B168:G329" totalsRowShown="0" headerRowDxfId="1236">
  <autoFilter ref="B168:G329" xr:uid="{72FA10AD-6FCB-48E1-9124-0E329D94E66E}"/>
  <tableColumns count="6">
    <tableColumn id="1" xr3:uid="{F9215C90-CCEF-4D7C-B65B-AA511BD178DE}" name="From"/>
    <tableColumn id="2" xr3:uid="{A69935F4-BBD0-4A84-9FA8-35C2EBA84A58}" name="To"/>
    <tableColumn id="3" xr3:uid="{4593F48B-3EF8-47B6-B922-5DF3890AD9F1}" name="Full Data Set" dataDxfId="1235"/>
    <tableColumn id="4" xr3:uid="{081A242C-7ADC-42A2-8F1C-E91E1A90E850}" name="Solid Core " dataDxfId="1234"/>
    <tableColumn id="5" xr3:uid="{0FDE470F-F74B-4903-84AF-1B2413181617}" name="Biphasic Split " dataDxfId="1233"/>
    <tableColumn id="6" xr3:uid="{1C4B3879-D212-49E9-93C5-214BE051410D}" name="Biphasic Dense" dataDxfId="1232"/>
  </tableColumns>
  <tableStyleInfo name="TableStyleDark8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F5C4F9F0-8764-4D1D-A00A-D9AAB048B0EC}" name="Tabelle7182" displayName="Tabelle7182" ref="I168:N329" totalsRowShown="0" headerRowDxfId="1231">
  <autoFilter ref="I168:N329" xr:uid="{2D0032A9-4178-491A-84FC-63B1AA289E0F}"/>
  <tableColumns count="6">
    <tableColumn id="1" xr3:uid="{41AF363C-1F47-49BC-A57C-F3C558CF61F3}" name="From" dataDxfId="1230"/>
    <tableColumn id="2" xr3:uid="{8FC37F13-4D68-4444-AE92-45844B4B73A1}" name="To" dataDxfId="1229"/>
    <tableColumn id="3" xr3:uid="{81E98C42-49DE-4579-9ACE-1E141CABF38F}" name="Full Data Set" dataDxfId="1228"/>
    <tableColumn id="4" xr3:uid="{F241864E-198D-4E46-8E88-B3E8FA4FE7D5}" name="Solid Core " dataDxfId="1227"/>
    <tableColumn id="5" xr3:uid="{EADDF02E-BAD9-4043-B504-07831DAE8299}" name="Biphasic Split " dataDxfId="1226"/>
    <tableColumn id="6" xr3:uid="{4FB4E6FE-FDE6-4B8E-B180-6C0514050662}" name="Biphasic Dense" dataDxfId="1225"/>
  </tableColumns>
  <tableStyleInfo name="TableStyleDark8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11C26573-AF02-427C-9E35-B573167032F8}" name="Tabelle8183" displayName="Tabelle8183" ref="P168:U329" totalsRowShown="0" headerRowDxfId="1224">
  <autoFilter ref="P168:U329" xr:uid="{180BC437-7EBE-4EEF-8B93-DE73C0620BA1}"/>
  <tableColumns count="6">
    <tableColumn id="1" xr3:uid="{04D7B862-7D64-4A56-AF36-728B7192C337}" name="From" dataDxfId="1223"/>
    <tableColumn id="2" xr3:uid="{9933FE3F-D536-476C-A8F7-C2AFD3FBF815}" name="To" dataDxfId="1222"/>
    <tableColumn id="3" xr3:uid="{64012202-8CDB-410A-A9FA-F62D791FB0CD}" name="Full Data Set" dataDxfId="1221"/>
    <tableColumn id="4" xr3:uid="{57B200E5-FA44-432B-88EB-05A4DD978561}" name="Solid Core " dataDxfId="1220"/>
    <tableColumn id="5" xr3:uid="{37C73064-AA06-49BA-BEBE-7874074F152E}" name="Biphasic Split " dataDxfId="1219"/>
    <tableColumn id="6" xr3:uid="{1FE73E14-5BC3-4875-865D-7EF1648D5B11}" name="Biphasic Dense" dataDxfId="1218"/>
  </tableColumns>
  <tableStyleInfo name="TableStyleDark8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303D1000-E00E-441E-BC3D-92184C2024DC}" name="Tabelle9184" displayName="Tabelle9184" ref="W168:AB228" totalsRowShown="0" headerRowDxfId="1217">
  <autoFilter ref="W168:AB228" xr:uid="{6FF3C4D4-10D8-4214-9307-4CFD6D4E8973}"/>
  <tableColumns count="6">
    <tableColumn id="1" xr3:uid="{1E318C4F-2C27-4C82-A72F-3D2BB3F9B257}" name="Spalte1" dataDxfId="1216"/>
    <tableColumn id="2" xr3:uid="{79E6B133-8420-4F96-8631-4F294FD632F9}" name="Shape Ratio" dataDxfId="1215"/>
    <tableColumn id="3" xr3:uid="{CAC731AA-5A5E-436D-921A-1EF2D48BE0B6}" name="Full Data Set" dataDxfId="1214"/>
    <tableColumn id="4" xr3:uid="{8ED0DE00-B145-4FEB-9928-17D8BEA1440D}" name="Solid Core " dataDxfId="1213"/>
    <tableColumn id="5" xr3:uid="{53849F84-F762-46CB-AA54-0BE4169C5D06}" name="Biphasic Split " dataDxfId="1212"/>
    <tableColumn id="6" xr3:uid="{E1F39194-B113-4ADF-B929-6176C1C3B0DF}" name="Biphasic Dense" dataDxfId="1211"/>
  </tableColumns>
  <tableStyleInfo name="TableStyleDark8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743AAA6C-57B5-4DCC-995E-90DD6E945480}" name="Tabelle10185" displayName="Tabelle10185" ref="AD168:AI228" totalsRowShown="0" headerRowDxfId="1210" dataDxfId="1209">
  <autoFilter ref="AD168:AI228" xr:uid="{6D6DB93D-C78D-4BFE-A63B-DDA82AAD806B}"/>
  <tableColumns count="6">
    <tableColumn id="1" xr3:uid="{40028CD5-0D3B-450F-A0AB-0602F8867D69}" name="Spalte1" dataDxfId="1208"/>
    <tableColumn id="2" xr3:uid="{6DF37571-0DB1-4D76-8483-10A0F2D4F892}" name="Shape Ratio" dataDxfId="1207"/>
    <tableColumn id="3" xr3:uid="{08D2800D-2242-44C0-ABA2-2BEDE2A1BD33}" name="Full Data Set"/>
    <tableColumn id="4" xr3:uid="{34CF31CB-090A-4057-B531-DAE379538597}" name="Solid Core " dataDxfId="1206"/>
    <tableColumn id="5" xr3:uid="{69B9B2B8-9BD7-4A07-8FC8-ACC9570C0F9E}" name="Biphasic Split " dataDxfId="1205"/>
    <tableColumn id="6" xr3:uid="{1796431B-A848-4992-B809-94C622940B33}" name="Biphasic Dense" dataDxfId="1204"/>
  </tableColumns>
  <tableStyleInfo name="TableStyleDark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6" xr:uid="{EBD3C859-22B0-4B75-9916-79836E251546}" name="Tabelle7757" displayName="Tabelle7757" ref="I170:N331" totalsRowShown="0" headerRowDxfId="1547">
  <autoFilter ref="I170:N331" xr:uid="{EBD3C859-22B0-4B75-9916-79836E251546}"/>
  <tableColumns count="6">
    <tableColumn id="1" xr3:uid="{E5EAE101-ADC4-4104-80D6-FD7E0F727603}" name="From" dataDxfId="1546">
      <calculatedColumnFormula>((B171/2)^2)*PI()</calculatedColumnFormula>
    </tableColumn>
    <tableColumn id="2" xr3:uid="{42DC7E77-3D5F-4648-876C-0837AF9DC2C4}" name="To" dataDxfId="1545">
      <calculatedColumnFormula>((C171/2)^2)*PI()</calculatedColumnFormula>
    </tableColumn>
    <tableColumn id="3" xr3:uid="{AB970A59-2FD4-4AFD-BAE9-D060932B5194}" name="Full Data Set" dataDxfId="1544">
      <calculatedColumnFormula array="1">INDIRECT($F$2&amp;"'"&amp;"!"&amp;K$3&amp;$A171)</calculatedColumnFormula>
    </tableColumn>
    <tableColumn id="4" xr3:uid="{071EA7CA-A6CA-473D-8FE0-8860400779D0}" name="Solid Core " dataDxfId="1543">
      <calculatedColumnFormula array="1">INDIRECT($F$2&amp;"'"&amp;"!"&amp;L$3&amp;$A171)</calculatedColumnFormula>
    </tableColumn>
    <tableColumn id="5" xr3:uid="{A69437AB-943A-4F34-B674-57AED9002775}" name="Biphasic Split " dataDxfId="1542">
      <calculatedColumnFormula array="1">INDIRECT($F$2&amp;"'"&amp;"!"&amp;M$3&amp;$A171)</calculatedColumnFormula>
    </tableColumn>
    <tableColumn id="6" xr3:uid="{36A93DF5-B789-415F-9C20-D57D578FD822}" name="Biphasic Dense" dataDxfId="1541">
      <calculatedColumnFormula array="1">INDIRECT($F$2&amp;"'"&amp;"!"&amp;N$3&amp;$A171)</calculatedColumnFormula>
    </tableColumn>
  </tableColumns>
  <tableStyleInfo name="TableStyleDark8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6D0C102C-A6DE-43EF-9478-0AB40CDCB726}" name="Tabelle11186" displayName="Tabelle11186" ref="B333:G413" totalsRowShown="0" headerRowDxfId="1203">
  <autoFilter ref="B333:G413" xr:uid="{EA328F6C-8758-4907-8D4E-4AF115BE334A}"/>
  <tableColumns count="6">
    <tableColumn id="1" xr3:uid="{122D46BD-3AD3-47E1-B161-4DD3988BC342}" name="From"/>
    <tableColumn id="2" xr3:uid="{E5CFB18B-CC7D-444D-B26C-35C856B51C84}" name="To"/>
    <tableColumn id="3" xr3:uid="{74766B69-69C0-4E77-A188-DADF2F30925B}" name="Full Data Set" dataDxfId="1202"/>
    <tableColumn id="4" xr3:uid="{8ACC5D81-10EB-43F0-8FA0-ADE547435373}" name="Solid Core " dataDxfId="1201"/>
    <tableColumn id="5" xr3:uid="{6857BF36-CA66-45EE-A153-912A60F388F0}" name="Biphasic Split " dataDxfId="1200"/>
    <tableColumn id="6" xr3:uid="{8A95D1C6-8953-4D95-9F26-F697883B5DE0}" name="Biphasic Dense" dataDxfId="1199"/>
  </tableColumns>
  <tableStyleInfo name="TableStyleDark8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F78932A1-9769-4809-B57D-31AB2C338E17}" name="Tabelle12187" displayName="Tabelle12187" ref="I333:N413" totalsRowShown="0" headerRowDxfId="1198">
  <autoFilter ref="I333:N413" xr:uid="{A3511005-391E-44FB-B6A9-60C7399951AD}"/>
  <tableColumns count="6">
    <tableColumn id="1" xr3:uid="{1F66CE03-9D42-45D9-AFB4-9B41BF4BBAB0}" name="From" dataDxfId="1197"/>
    <tableColumn id="2" xr3:uid="{7C52A93C-F281-4C0F-A02F-2DF5019F71AB}" name="To" dataDxfId="1196"/>
    <tableColumn id="3" xr3:uid="{C4FC99F7-3DF0-4E41-9D44-78DE3C33055D}" name="Full Data Set" dataDxfId="1195"/>
    <tableColumn id="4" xr3:uid="{7AC60E3E-D04E-47D6-931E-94919E2501C1}" name="Solid Core " dataDxfId="1194"/>
    <tableColumn id="5" xr3:uid="{A3B506B3-4C17-4A19-B9DE-8C3FF4341CB2}" name="Biphasic Split " dataDxfId="1193"/>
    <tableColumn id="6" xr3:uid="{5611B4BF-EE6B-4DEC-A723-322DEDD911C3}" name="Biphasic Dense" dataDxfId="1192"/>
  </tableColumns>
  <tableStyleInfo name="TableStyleDark8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3EA20409-5FE6-45DA-A9C1-96B547DB7351}" name="Tabelle13188" displayName="Tabelle13188" ref="P333:U413" totalsRowShown="0" headerRowDxfId="1191">
  <autoFilter ref="P333:U413" xr:uid="{1AC84130-DE07-4E63-9E66-923A474F391F}"/>
  <tableColumns count="6">
    <tableColumn id="1" xr3:uid="{5CD4C313-CAF3-4C12-B29E-D4B853502FE3}" name="From" dataDxfId="1190"/>
    <tableColumn id="2" xr3:uid="{759348DE-F4E4-4C76-A5C3-458AEAEFCF80}" name="To" dataDxfId="1189"/>
    <tableColumn id="3" xr3:uid="{2DE82FB0-1A1C-46B6-81DB-9149E60456B2}" name="Full Data Set" dataDxfId="1188"/>
    <tableColumn id="4" xr3:uid="{C121A28E-0E8B-45A9-A36B-F733A00B4DBA}" name="Solid Core " dataDxfId="1187"/>
    <tableColumn id="5" xr3:uid="{48020741-2170-4F3F-BECA-F36E15DDFD99}" name="Biphasic Split " dataDxfId="1186"/>
    <tableColumn id="6" xr3:uid="{DB6B8DD7-332E-4C35-A857-D290DE853E02}" name="Biphasic Dense" dataDxfId="1185"/>
  </tableColumns>
  <tableStyleInfo name="TableStyleDark8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83735EE9-B43C-4613-B9D7-B69AC91240F2}" name="Tabelle14189" displayName="Tabelle14189" ref="B417:G436" totalsRowShown="0" headerRowDxfId="1184">
  <autoFilter ref="B417:G436" xr:uid="{76A111EF-0312-4003-8260-1987CF13E867}"/>
  <tableColumns count="6">
    <tableColumn id="1" xr3:uid="{C28AF102-1922-41E8-A914-8EF18340C02C}" name="From"/>
    <tableColumn id="2" xr3:uid="{1CAD6BED-F28D-433E-9F22-29FD24987CC6}" name="To"/>
    <tableColumn id="3" xr3:uid="{4201F523-1306-4BD2-997D-9FE535130ED8}" name="Full Data Set" dataDxfId="1183"/>
    <tableColumn id="4" xr3:uid="{2F504CFB-0A59-454D-9EC5-65D70B97651A}" name="Solid Core " dataDxfId="1182"/>
    <tableColumn id="5" xr3:uid="{F7183956-DE5F-433B-B3D7-81939DAB016C}" name="Biphasic Split " dataDxfId="1181"/>
    <tableColumn id="6" xr3:uid="{4605DDAD-E325-4270-BA67-4E830E76B5B1}" name="Biphasic Dense" dataDxfId="1180"/>
  </tableColumns>
  <tableStyleInfo name="TableStyleDark8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96D0633B-52DF-4133-974E-702FA337A325}" name="Tabelle15190" displayName="Tabelle15190" ref="I417:N436" totalsRowShown="0" headerRowDxfId="1179">
  <autoFilter ref="I417:N436" xr:uid="{5ABBFE43-489E-4FC9-8BEB-F342D510934C}"/>
  <tableColumns count="6">
    <tableColumn id="1" xr3:uid="{26C8EAC2-532C-4B50-971E-B38AF861AE2F}" name="From" dataDxfId="1178"/>
    <tableColumn id="2" xr3:uid="{B2D695B1-FA2B-4F86-9311-B5F53271572B}" name="To" dataDxfId="1177"/>
    <tableColumn id="3" xr3:uid="{19ED854D-71AB-47FD-9829-5E424F249161}" name="Full Data Set" dataDxfId="1176"/>
    <tableColumn id="4" xr3:uid="{9F1BD349-CC56-489E-B743-08D2ED7B563A}" name="Solid Core " dataDxfId="1175"/>
    <tableColumn id="5" xr3:uid="{843CA36B-D569-4F88-9DD5-6F19E9DDBE36}" name="Biphasic Split " dataDxfId="1174"/>
    <tableColumn id="6" xr3:uid="{79CB5842-935B-4119-9852-DBBCC575F718}" name="Biphasic Dense" dataDxfId="1173"/>
  </tableColumns>
  <tableStyleInfo name="TableStyleDark8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AB93F6B4-332A-4C05-A435-DB1C00447972}" name="Tabelle16191" displayName="Tabelle16191" ref="P417:U436" totalsRowShown="0" headerRowDxfId="1172">
  <autoFilter ref="P417:U436" xr:uid="{0FE61046-4635-452B-BE8F-5700683CF130}"/>
  <tableColumns count="6">
    <tableColumn id="1" xr3:uid="{6D0E4309-E15A-4B7C-976C-19985BE5B418}" name="From" dataDxfId="1171"/>
    <tableColumn id="2" xr3:uid="{F3892BBD-03EF-4C1A-86ED-A28445A383B2}" name="To" dataDxfId="1170"/>
    <tableColumn id="3" xr3:uid="{AE8A2A8A-8D0A-47DB-AC5D-0D7E55437527}" name="Full Data Set" dataDxfId="1169"/>
    <tableColumn id="4" xr3:uid="{8E1453DB-900D-4BFF-B6CC-D47E876B9AFB}" name="Solid Core " dataDxfId="1168"/>
    <tableColumn id="5" xr3:uid="{824BCA89-A332-4B9D-9C90-F0EBCAFBBD3F}" name="Biphasic Split " dataDxfId="1167"/>
    <tableColumn id="6" xr3:uid="{BBE8C041-6ACE-4953-BA88-FDBD8570AB49}" name="Biphasic Dense" dataDxfId="1166"/>
  </tableColumns>
  <tableStyleInfo name="TableStyleDark8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2B1712C5-60A5-4D47-9C7E-01EE93F13EDA}" name="Tabelle17192" displayName="Tabelle17192" ref="B439:G458" totalsRowShown="0" headerRowDxfId="1165">
  <autoFilter ref="B439:G458" xr:uid="{9210DD5F-3FBF-4431-8B92-E1BBE9B3E4D5}"/>
  <tableColumns count="6">
    <tableColumn id="1" xr3:uid="{B7347B61-DB57-4EEC-A535-C290B35B62B8}" name="From"/>
    <tableColumn id="2" xr3:uid="{4A967743-73BC-440E-B123-7FE4B751F250}" name="to"/>
    <tableColumn id="3" xr3:uid="{135315A9-46E3-4096-B4B9-7752F707FCAB}" name="Full Data Set"/>
    <tableColumn id="4" xr3:uid="{19B09713-64E7-4593-AA81-DE56D2617747}" name="Solid Core " dataDxfId="1164"/>
    <tableColumn id="5" xr3:uid="{36D9ACE7-FC62-4F27-BAB5-7F8C12854EC7}" name="Biphasic Split " dataDxfId="1163"/>
    <tableColumn id="6" xr3:uid="{25F06678-D331-48F1-A4AD-AA92EE2162DB}" name="Biphasic Dense" dataDxfId="1162"/>
  </tableColumns>
  <tableStyleInfo name="TableStyleDark8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41DDD037-DC9E-4ACB-ACA2-E83CCC588652}" name="Tabelle18193" displayName="Tabelle18193" ref="I439:N458" totalsRowShown="0" headerRowDxfId="1161">
  <autoFilter ref="I439:N458" xr:uid="{C161CD20-2263-4729-B3FE-9D409C0BBE4A}"/>
  <tableColumns count="6">
    <tableColumn id="1" xr3:uid="{0CC892ED-1414-43E7-8E64-12C0FB43F498}" name="From" dataDxfId="1160"/>
    <tableColumn id="2" xr3:uid="{C9210753-DD55-4D2A-A68B-D6CD8C4EA7C0}" name="to" dataDxfId="1159"/>
    <tableColumn id="3" xr3:uid="{86CEF5D1-D173-4513-B95D-3EBA029E88BD}" name="Full Data Set"/>
    <tableColumn id="4" xr3:uid="{93782BC7-792A-430C-B114-85A87D30D2F8}" name="Solid Core " dataDxfId="1158"/>
    <tableColumn id="5" xr3:uid="{A01C6B82-1046-44A7-B4E4-1E60107AF95F}" name="Biphasic Split " dataDxfId="1157"/>
    <tableColumn id="6" xr3:uid="{DBE5A67C-CA3A-4AF8-9E88-7D7E325850B8}" name="Biphasic Dense" dataDxfId="1156"/>
  </tableColumns>
  <tableStyleInfo name="TableStyleDark8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8FC552F3-FD8C-4400-83A1-C6F5D0D63C8B}" name="Tabelle19194" displayName="Tabelle19194" ref="P439:U458" totalsRowShown="0" headerRowDxfId="1155">
  <autoFilter ref="P439:U458" xr:uid="{2FFB4CD7-5DE1-4507-8759-8A2F8F262B5F}"/>
  <tableColumns count="6">
    <tableColumn id="1" xr3:uid="{96321FA1-DD5C-4863-A74C-CE648A910D54}" name="From" dataDxfId="1154"/>
    <tableColumn id="2" xr3:uid="{2B6DEEBE-D6E3-4CAC-B9FE-E3FC7C6BB3FF}" name="To" dataDxfId="1153"/>
    <tableColumn id="3" xr3:uid="{79623D6E-4125-48DA-8794-6438258445DF}" name="Full Data Set"/>
    <tableColumn id="4" xr3:uid="{FED7FBB4-30CF-4BC2-A04F-0C17C553FAF9}" name="Solid Core " dataDxfId="1152"/>
    <tableColumn id="5" xr3:uid="{5A8EC244-9113-4410-9406-B0EADE2219DE}" name="Biphasic Split " dataDxfId="1151"/>
    <tableColumn id="6" xr3:uid="{702F0CCD-D79D-4D80-8255-DDD995F51385}" name="Biphasic Dense" dataDxfId="1150"/>
  </tableColumns>
  <tableStyleInfo name="TableStyleDark8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1230C986-02C3-493D-8A23-4F86E741C947}" name="Tabelle20195" displayName="Tabelle20195" ref="W460:AB501" totalsRowShown="0" headerRowDxfId="1149">
  <autoFilter ref="W460:AB501" xr:uid="{9E9DE413-0F75-4DF2-8580-4739106BC422}"/>
  <tableColumns count="6">
    <tableColumn id="1" xr3:uid="{EB98BA82-6DE0-4726-9A6E-59D58BC2FF95}" name="Spalte1" dataDxfId="1148"/>
    <tableColumn id="2" xr3:uid="{D6E22024-10DB-4B88-AA09-8AF6731FAC45}" name="Shape Ratio" dataDxfId="1147"/>
    <tableColumn id="3" xr3:uid="{56961834-46F6-483F-9616-20879846C326}" name="Spalte2"/>
    <tableColumn id="4" xr3:uid="{0013488C-6236-424A-9728-E883DF781352}" name="Solid Core " dataDxfId="1146"/>
    <tableColumn id="5" xr3:uid="{59944614-EB6E-40AE-B987-817B832BDF64}" name="Biphasic Split " dataDxfId="1145"/>
    <tableColumn id="6" xr3:uid="{9D623BAF-9A92-4B55-B85F-C84C53B4D2B2}" name="Biphasic Dense" dataDxfId="1144"/>
  </tableColumns>
  <tableStyleInfo name="TableStyleDark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7" xr:uid="{1EA819D2-8D20-4EBD-A3E9-35D69E34791D}" name="Tabelle8758" displayName="Tabelle8758" ref="P170:U331" totalsRowShown="0" headerRowDxfId="1540">
  <autoFilter ref="P170:U331" xr:uid="{1EA819D2-8D20-4EBD-A3E9-35D69E34791D}"/>
  <tableColumns count="6">
    <tableColumn id="1" xr3:uid="{03A6386F-2740-4B30-9BEC-4DD2F3F8A05C}" name="From" dataDxfId="1539">
      <calculatedColumnFormula>PI()*B171</calculatedColumnFormula>
    </tableColumn>
    <tableColumn id="2" xr3:uid="{995A0C06-13CF-4234-8878-B9811BDFA886}" name="To" dataDxfId="1538">
      <calculatedColumnFormula>PI()*C171</calculatedColumnFormula>
    </tableColumn>
    <tableColumn id="3" xr3:uid="{F5189234-0209-459E-BB8E-591D8DD1E04C}" name="Full Data Set" dataDxfId="1537">
      <calculatedColumnFormula array="1">INDIRECT($F$2&amp;"'"&amp;"!"&amp;R$3&amp;$A171)</calculatedColumnFormula>
    </tableColumn>
    <tableColumn id="4" xr3:uid="{6E5D293B-F34E-4CA1-ACA7-BF553559372F}" name="Solid Core " dataDxfId="1536">
      <calculatedColumnFormula array="1">INDIRECT($F$2&amp;"'"&amp;"!"&amp;S$3&amp;$A171)</calculatedColumnFormula>
    </tableColumn>
    <tableColumn id="5" xr3:uid="{9A0249AA-378C-4542-91B5-750EEF2232BF}" name="Biphasic Split " dataDxfId="1535">
      <calculatedColumnFormula array="1">INDIRECT($F$2&amp;"'"&amp;"!"&amp;T$3&amp;$A171)</calculatedColumnFormula>
    </tableColumn>
    <tableColumn id="6" xr3:uid="{CB95FF1A-2777-420A-A8FD-8F7EDDE99FA1}" name="Biphasic Dense" dataDxfId="1534">
      <calculatedColumnFormula array="1">INDIRECT($F$2&amp;"'"&amp;"!"&amp;U$3&amp;$A171)</calculatedColumnFormula>
    </tableColumn>
  </tableColumns>
  <tableStyleInfo name="TableStyleDark8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A52F2522-BBA9-4B1C-AA9A-A9F47A53A751}" name="Tabelle21196" displayName="Tabelle21196" ref="AD460:AH501" totalsRowShown="0" headerRowDxfId="1143">
  <autoFilter ref="AD460:AH501" xr:uid="{6E25A12D-0D48-4BAF-B73A-8D6507A18B18}"/>
  <tableColumns count="5">
    <tableColumn id="1" xr3:uid="{3E78B765-CC04-483C-B119-2905312C6392}" name="Shape Ratio" dataDxfId="1142"/>
    <tableColumn id="2" xr3:uid="{0846411F-D5E9-41B3-BBE2-B08A4E6D62C8}" name="Full Data Set" dataDxfId="1141"/>
    <tableColumn id="3" xr3:uid="{A32C6BD9-E487-4E67-9EE3-C3670173569F}" name="Solid Core " dataDxfId="1140"/>
    <tableColumn id="4" xr3:uid="{7551C307-23D8-4B36-BE66-96844A701C0D}" name="Biphasic Split " dataDxfId="1139"/>
    <tableColumn id="5" xr3:uid="{3488D164-6CAC-4565-848C-2DEAF8793D37}" name="Biphasic Dense" dataDxfId="1138"/>
  </tableColumns>
  <tableStyleInfo name="TableStyleDark8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0F2995CB-E999-4020-B16C-1DA8CC0C42D9}" name="Tabelle23197" displayName="Tabelle23197" ref="W417:AB457" totalsRowShown="0" headerRowDxfId="1137">
  <autoFilter ref="W417:AB457" xr:uid="{A414CDA3-E33A-4D28-986B-6E0988EA2282}"/>
  <tableColumns count="6">
    <tableColumn id="1" xr3:uid="{C47781EF-2896-49F1-929B-731208D61F76}" name="From" dataDxfId="1136"/>
    <tableColumn id="2" xr3:uid="{D2B6BAA4-6DDE-4694-9FAC-5E518E943383}" name="To" dataDxfId="1135"/>
    <tableColumn id="3" xr3:uid="{4EA945B0-2A3F-4587-B8B1-BE08F39F3428}" name="Full Data Set" dataDxfId="1134"/>
    <tableColumn id="4" xr3:uid="{0E375365-4D78-48AD-88B5-8623D136C213}" name="Solid Core " dataDxfId="1133"/>
    <tableColumn id="5" xr3:uid="{DCEC399D-A124-4FFB-94A4-FA0C55719E9C}" name="Biphasic Split " dataDxfId="1132"/>
    <tableColumn id="6" xr3:uid="{61901481-D5AD-4A60-B71E-14FA1B738379}" name="Biphasic Dense" dataDxfId="1131"/>
  </tableColumns>
  <tableStyleInfo name="TableStyleDark8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F20C4A6A-005B-48A7-971E-1BCFA705C2CF}" name="Tabelle24198" displayName="Tabelle24198" ref="AD417:AH457" totalsRowShown="0" headerRowDxfId="1130">
  <autoFilter ref="AD417:AH457" xr:uid="{87F1E4B1-4CD4-47A1-A80F-D63F19867481}"/>
  <tableColumns count="5">
    <tableColumn id="1" xr3:uid="{62427C86-1D46-4EBE-8750-56AAAE5628B6}" name="From" dataDxfId="1129"/>
    <tableColumn id="2" xr3:uid="{4033C16A-76AB-4336-8909-9D8ED08AA4CE}" name="To" dataDxfId="1128"/>
    <tableColumn id="3" xr3:uid="{0DE2BA04-B8D9-4F66-89A8-BC2549759335}" name="Solid Core " dataDxfId="1127"/>
    <tableColumn id="4" xr3:uid="{4A9442DD-8D5A-488C-99E6-A25FDC99605F}" name="Biphasic Split " dataDxfId="1126"/>
    <tableColumn id="5" xr3:uid="{13EA7435-F394-46A6-BA98-B7411D716070}" name="Biphasic Dense" dataDxfId="1125"/>
  </tableColumns>
  <tableStyleInfo name="TableStyleDark8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2C433AFA-9AC6-4B34-8459-432D3CD3DD16}" name="Tabelle1726199" displayName="Tabelle1726199" ref="B461:G480" totalsRowShown="0" headerRowDxfId="1124">
  <autoFilter ref="B461:G480" xr:uid="{EE9C511E-F160-46D5-970E-1C444C81DF0E}"/>
  <tableColumns count="6">
    <tableColumn id="1" xr3:uid="{EEE5D41D-37BB-4481-8850-3D3D11136CA6}" name="From"/>
    <tableColumn id="2" xr3:uid="{E4CC1D43-365B-4690-A6FC-079CE410D184}" name="to"/>
    <tableColumn id="3" xr3:uid="{E2DAE49B-216D-43AF-8CBF-128B1BFBDE82}" name="Full Data Set" dataDxfId="1123"/>
    <tableColumn id="4" xr3:uid="{66C72B39-3ECD-4DC1-A128-C5F31F5320D2}" name="Solid Core " dataDxfId="1122"/>
    <tableColumn id="5" xr3:uid="{C7872E0F-699A-4182-9361-67C0633AE8B7}" name="Biphasic Split " dataDxfId="1121"/>
    <tableColumn id="6" xr3:uid="{1E2396C1-0744-45EA-98E5-8537411BF17C}" name="Biphasic Dense" dataDxfId="1120"/>
  </tableColumns>
  <tableStyleInfo name="TableStyleDark8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B5957E75-1C15-49E5-ACD4-B688F020A91B}" name="Tabelle172627200" displayName="Tabelle172627200" ref="I461:N480" totalsRowShown="0" headerRowDxfId="1119">
  <autoFilter ref="I461:N480" xr:uid="{23088E7C-E62E-4B46-BA59-B283BDB2C5C8}"/>
  <tableColumns count="6">
    <tableColumn id="1" xr3:uid="{CEFBD60C-8F3C-4968-BA68-C8D302988600}" name="From" dataDxfId="1118"/>
    <tableColumn id="2" xr3:uid="{3F0FB90B-EC1B-4D4D-AFB2-EF6EAE388145}" name="to" dataDxfId="1117"/>
    <tableColumn id="3" xr3:uid="{7D958876-406E-4799-B6C0-45006ABC6F38}" name="Full Data Set" dataDxfId="1116"/>
    <tableColumn id="4" xr3:uid="{A8A112FE-1648-4DB2-8A01-D8527441313A}" name="Solid Core " dataDxfId="1115"/>
    <tableColumn id="5" xr3:uid="{97EDDB5A-6CD4-4BCD-8163-AF00ED22BFD8}" name="Biphasic Split " dataDxfId="1114"/>
    <tableColumn id="6" xr3:uid="{85BEEA18-F2F2-45F7-B74A-9C3270C1DA87}" name="Biphasic Dense" dataDxfId="1113"/>
  </tableColumns>
  <tableStyleInfo name="TableStyleDark8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3CD6AF4B-0A77-4962-899F-83976BB4C175}" name="Tabelle17262728201" displayName="Tabelle17262728201" ref="P461:U480" totalsRowShown="0" headerRowDxfId="1112">
  <autoFilter ref="P461:U480" xr:uid="{3942BBA2-F516-49D3-B58A-5C650CC74071}"/>
  <tableColumns count="6">
    <tableColumn id="1" xr3:uid="{FD3DE14E-E5E3-4BA9-BC62-F6B9B3A5A68C}" name="From" dataDxfId="1111"/>
    <tableColumn id="2" xr3:uid="{955B1708-D290-400C-8CB2-5BF809F3D2E6}" name="to" dataDxfId="1110"/>
    <tableColumn id="3" xr3:uid="{FA227F12-6945-430B-8FEC-F50D559D3D5C}" name="Full Data Set" dataDxfId="1109"/>
    <tableColumn id="4" xr3:uid="{204284DB-9DE4-4931-AE58-17A9A81CE650}" name="Solid Core " dataDxfId="1108"/>
    <tableColumn id="5" xr3:uid="{D4344A7F-1D3B-45BF-B64B-095EFC93CD6F}" name="Biphasic Split " dataDxfId="1107"/>
    <tableColumn id="6" xr3:uid="{3C83FDFB-F549-4869-AB8F-6C80EB3DFD84}" name="Biphasic Dense" dataDxfId="1106"/>
  </tableColumns>
  <tableStyleInfo name="TableStyleDark8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AB212BA4-6292-4709-B254-29DBB8521EE6}" name="Tabelle1152" displayName="Tabelle1152" ref="B4:G165" totalsRowShown="0" headerRowDxfId="1105" headerRowBorderDxfId="1104">
  <autoFilter ref="B4:G165" xr:uid="{2128D26B-5859-43F7-B81C-A6D30F56AFF5}"/>
  <tableColumns count="6">
    <tableColumn id="1" xr3:uid="{B3828E9A-50DF-4C0B-9754-66FF435BA886}" name="From"/>
    <tableColumn id="2" xr3:uid="{9F7D1F03-2741-4607-9728-776FF4A04AAB}" name="To"/>
    <tableColumn id="3" xr3:uid="{75438298-D3A1-4AC0-95A0-C3E675063FF9}" name="Full Data Set" dataDxfId="1103"/>
    <tableColumn id="4" xr3:uid="{7DBE0CE2-67CF-4DE6-83CC-8C509913097F}" name="Solid Core " dataDxfId="1102"/>
    <tableColumn id="5" xr3:uid="{7FD0E4B1-0425-426C-81DD-976E8B7EE385}" name="Biphasic Split " dataDxfId="1101"/>
    <tableColumn id="6" xr3:uid="{796F3F90-39E1-4E0D-9E21-8E001220A392}" name="Biphasic Dense" dataDxfId="1100"/>
  </tableColumns>
  <tableStyleInfo name="TableStyleDark8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EF28270C-75B5-4FF4-BD05-DD1473D138FB}" name="Tabelle2153" displayName="Tabelle2153" ref="I4:N165" totalsRowShown="0" headerRowDxfId="1099">
  <autoFilter ref="I4:N165" xr:uid="{58E36E5A-0E2B-4297-8F34-C7110D163CA4}"/>
  <tableColumns count="6">
    <tableColumn id="1" xr3:uid="{7D1F9105-92D1-4970-97C3-959F0F10C9A0}" name="From" dataDxfId="1098"/>
    <tableColumn id="2" xr3:uid="{4986DC15-AD14-43BE-99D1-6D779135AE78}" name="To" dataDxfId="1097"/>
    <tableColumn id="3" xr3:uid="{CB8E3BB8-F105-4776-8677-D683736EC222}" name="Full Data Set" dataDxfId="1096"/>
    <tableColumn id="4" xr3:uid="{425FF223-DFF7-426A-AB83-2C14905B6CEB}" name="Solid Core " dataDxfId="1095"/>
    <tableColumn id="5" xr3:uid="{451CAA2A-DB9E-45AC-BAC6-0A07B667BADB}" name="Biphasic Split " dataDxfId="1094"/>
    <tableColumn id="6" xr3:uid="{07B43AAE-87DB-4CDD-B1DA-C8ECAD47C0B1}" name="Biphasic Dense" dataDxfId="1093"/>
  </tableColumns>
  <tableStyleInfo name="TableStyleDark8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84CAB5C9-BAA7-4A58-B70F-7AB504D6DF13}" name="Tabelle4154" displayName="Tabelle4154" ref="P4:U165" totalsRowShown="0" headerRowDxfId="1092">
  <autoFilter ref="P4:U165" xr:uid="{4184FAEA-11F0-497A-A77F-C0D93C194C03}"/>
  <tableColumns count="6">
    <tableColumn id="1" xr3:uid="{2B0300CC-768E-4103-A08A-DE289A03DF0A}" name="From" dataDxfId="1091"/>
    <tableColumn id="2" xr3:uid="{79EC47D8-6CAE-412A-9BE0-DB94CE626B03}" name="To" dataDxfId="1090"/>
    <tableColumn id="3" xr3:uid="{BEA09894-2982-4C48-B962-070F56280522}" name="Full Data Set" dataDxfId="1089"/>
    <tableColumn id="4" xr3:uid="{0041C984-73D5-4406-94E2-B85655F869C1}" name="Solid Core " dataDxfId="1088"/>
    <tableColumn id="5" xr3:uid="{3D514D25-F4E6-4F9F-8D48-F0A016246CE2}" name="Biphasic Split " dataDxfId="1087"/>
    <tableColumn id="6" xr3:uid="{614F8289-9F73-4AE9-BED4-471D9248EC2F}" name="Biphasic Dense" dataDxfId="1086"/>
  </tableColumns>
  <tableStyleInfo name="TableStyleDark8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046645D9-8658-4E5F-85F0-D18541B2DA5C}" name="Tabelle5155" displayName="Tabelle5155" ref="W4:AB64" totalsRowShown="0" headerRowDxfId="1085">
  <autoFilter ref="W4:AB64" xr:uid="{CB506BA7-ADBC-49F6-8331-A7A28372FEB0}"/>
  <tableColumns count="6">
    <tableColumn id="1" xr3:uid="{71B5891D-F1BB-486D-8674-2B205B8F84F2}" name="From" dataDxfId="1084"/>
    <tableColumn id="2" xr3:uid="{E6A02579-41CB-405B-B79B-12837CE30E75}" name="To" dataDxfId="1083"/>
    <tableColumn id="3" xr3:uid="{5EFA12CE-227D-42C0-812D-7856C05410AE}" name="Full Data Set" dataDxfId="1082"/>
    <tableColumn id="4" xr3:uid="{2C5DD57A-53ED-4043-9919-F85B57DF10DC}" name="Solid Core " dataDxfId="1081"/>
    <tableColumn id="5" xr3:uid="{97BFD113-D536-4773-9715-1460A92ADE21}" name="Biphasic Split " dataDxfId="1080"/>
    <tableColumn id="6" xr3:uid="{2A7CB9F8-9BF8-4C34-8565-23FFFF48D0FC}" name="Biphasic Dense" dataDxfId="1079"/>
  </tableColumns>
  <tableStyleInfo name="TableStyleDark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8" xr:uid="{8CA9D27E-7EB4-4F80-87E2-6B23A6C4B73B}" name="Tabelle9759" displayName="Tabelle9759" ref="W170:AB230" totalsRowShown="0" headerRowDxfId="1533">
  <autoFilter ref="W170:AB230" xr:uid="{8CA9D27E-7EB4-4F80-87E2-6B23A6C4B73B}"/>
  <tableColumns count="6">
    <tableColumn id="1" xr3:uid="{73732CE5-870E-43AE-B4E7-2C76032EACC1}" name="Spalte1" dataDxfId="1532">
      <calculatedColumnFormula>X170</calculatedColumnFormula>
    </tableColumn>
    <tableColumn id="2" xr3:uid="{FA883E2B-C59D-4B97-AD4A-1B31FCBFF49D}" name="Shape Ratio" dataDxfId="1531">
      <calculatedColumnFormula>W171-1%</calculatedColumnFormula>
    </tableColumn>
    <tableColumn id="3" xr3:uid="{8566BD86-4E54-4235-AC98-0AA768C9CC18}" name="Full Data Set" dataDxfId="1530">
      <calculatedColumnFormula>Y7/$Y$5</calculatedColumnFormula>
    </tableColumn>
    <tableColumn id="4" xr3:uid="{699D1950-1118-40E1-9E4A-847039D594C3}" name="Solid Core " dataDxfId="1529">
      <calculatedColumnFormula>Z7/$Y$5</calculatedColumnFormula>
    </tableColumn>
    <tableColumn id="5" xr3:uid="{91B794ED-BFBC-45C1-8439-2BFCFAE55D01}" name="Biphasic Split " dataDxfId="1528">
      <calculatedColumnFormula>AA7/$Y$5</calculatedColumnFormula>
    </tableColumn>
    <tableColumn id="6" xr3:uid="{66F5B2A5-FCEA-45BB-99D9-CC11A01A5EA0}" name="Biphasic Dense" dataDxfId="1527">
      <calculatedColumnFormula>AB7/$Y$5</calculatedColumnFormula>
    </tableColumn>
  </tableColumns>
  <tableStyleInfo name="TableStyleDark8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A5C4D45F-6196-4619-862A-C23B5D276892}" name="Tabelle6156" displayName="Tabelle6156" ref="B168:G329" totalsRowShown="0" headerRowDxfId="1078">
  <autoFilter ref="B168:G329" xr:uid="{72FA10AD-6FCB-48E1-9124-0E329D94E66E}"/>
  <tableColumns count="6">
    <tableColumn id="1" xr3:uid="{F257163B-E09D-4412-ADB4-5554830039CD}" name="From"/>
    <tableColumn id="2" xr3:uid="{795A785F-E5F7-45DD-8D7B-3A12565D243F}" name="To"/>
    <tableColumn id="3" xr3:uid="{674D329F-090E-4719-A648-0EBAF556C231}" name="Full Data Set" dataDxfId="1077"/>
    <tableColumn id="4" xr3:uid="{EA3434D5-8D8B-4042-A4C1-2248B864F29C}" name="Solid Core " dataDxfId="1076"/>
    <tableColumn id="5" xr3:uid="{CEF241B2-2C7C-4AEE-A895-45BE2B1312F9}" name="Biphasic Split " dataDxfId="1075"/>
    <tableColumn id="6" xr3:uid="{4EFF9FCD-7A43-40A9-BE27-5D3EBC922D90}" name="Biphasic Dense" dataDxfId="1074"/>
  </tableColumns>
  <tableStyleInfo name="TableStyleDark8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61DCE89D-EC97-4D35-981E-2231C270723C}" name="Tabelle7157" displayName="Tabelle7157" ref="I168:N329" totalsRowShown="0" headerRowDxfId="1073">
  <autoFilter ref="I168:N329" xr:uid="{2D0032A9-4178-491A-84FC-63B1AA289E0F}"/>
  <tableColumns count="6">
    <tableColumn id="1" xr3:uid="{BDFF2B0E-E180-499D-85B4-AB3CDEFC5AB9}" name="From" dataDxfId="1072"/>
    <tableColumn id="2" xr3:uid="{8A3DED71-295C-4995-BA84-B7171EFA1935}" name="To" dataDxfId="1071"/>
    <tableColumn id="3" xr3:uid="{C543769F-AC20-4006-A4CB-24815EAFB8F3}" name="Full Data Set" dataDxfId="1070"/>
    <tableColumn id="4" xr3:uid="{191B470A-6193-475F-A67F-74C93724E206}" name="Solid Core " dataDxfId="1069"/>
    <tableColumn id="5" xr3:uid="{FE1D10B2-477F-4CDE-B7C2-DF240FE16106}" name="Biphasic Split " dataDxfId="1068"/>
    <tableColumn id="6" xr3:uid="{D81C2D16-1D20-4507-AEB2-0347DD7CC3A1}" name="Biphasic Dense" dataDxfId="1067"/>
  </tableColumns>
  <tableStyleInfo name="TableStyleDark8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0D6063A0-0C45-4FA8-8F8C-C28986268FED}" name="Tabelle8158" displayName="Tabelle8158" ref="P168:U329" totalsRowShown="0" headerRowDxfId="1066">
  <autoFilter ref="P168:U329" xr:uid="{180BC437-7EBE-4EEF-8B93-DE73C0620BA1}"/>
  <tableColumns count="6">
    <tableColumn id="1" xr3:uid="{EA25FDB1-BA84-4D5F-AFEF-0C3844337F9E}" name="From" dataDxfId="1065"/>
    <tableColumn id="2" xr3:uid="{59CEA706-A127-412C-A25D-D6FA35F60ABD}" name="To" dataDxfId="1064"/>
    <tableColumn id="3" xr3:uid="{16D7A376-CC30-417D-AF09-CCA895751F85}" name="Full Data Set" dataDxfId="1063"/>
    <tableColumn id="4" xr3:uid="{43440D8A-5D42-4FD9-9AEA-A2DB959E673B}" name="Solid Core " dataDxfId="1062"/>
    <tableColumn id="5" xr3:uid="{5C558200-255E-4ABD-AE9A-19799570E6D8}" name="Biphasic Split " dataDxfId="1061"/>
    <tableColumn id="6" xr3:uid="{C81A0758-C245-4448-89CB-3ED5610DE042}" name="Biphasic Dense" dataDxfId="1060"/>
  </tableColumns>
  <tableStyleInfo name="TableStyleDark8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8565A965-4A63-4B69-A7A4-AEF01B0F9CCC}" name="Tabelle9159" displayName="Tabelle9159" ref="W168:AB228" totalsRowShown="0" headerRowDxfId="1059">
  <autoFilter ref="W168:AB228" xr:uid="{6FF3C4D4-10D8-4214-9307-4CFD6D4E8973}"/>
  <tableColumns count="6">
    <tableColumn id="1" xr3:uid="{124CA75D-0775-454F-A0B9-C25C204F1168}" name="Spalte1" dataDxfId="1058"/>
    <tableColumn id="2" xr3:uid="{79978759-D736-4C70-9F0C-F9540A05742A}" name="Shape Ratio" dataDxfId="1057"/>
    <tableColumn id="3" xr3:uid="{A338F178-B3A2-4626-9900-43FBFCB1C680}" name="Full Data Set" dataDxfId="1056"/>
    <tableColumn id="4" xr3:uid="{84A0A19C-5490-4EB3-A0CA-D2E8B870031C}" name="Solid Core " dataDxfId="1055"/>
    <tableColumn id="5" xr3:uid="{0D45CD80-C922-478A-B9CD-19A5D1D53063}" name="Biphasic Split " dataDxfId="1054"/>
    <tableColumn id="6" xr3:uid="{11B6746D-9E46-44F8-AA06-BACCF27AF525}" name="Biphasic Dense" dataDxfId="1053"/>
  </tableColumns>
  <tableStyleInfo name="TableStyleDark8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8F89519C-60D9-4558-AB84-95B2E9C39EB4}" name="Tabelle10160" displayName="Tabelle10160" ref="AD168:AI228" totalsRowShown="0" headerRowDxfId="1052" dataDxfId="1051">
  <autoFilter ref="AD168:AI228" xr:uid="{6D6DB93D-C78D-4BFE-A63B-DDA82AAD806B}"/>
  <tableColumns count="6">
    <tableColumn id="1" xr3:uid="{A8BF8F0C-034C-4457-A724-7272179B46B9}" name="Spalte1" dataDxfId="1050"/>
    <tableColumn id="2" xr3:uid="{6067B7FC-73E4-4332-B293-A170B494A478}" name="Shape Ratio" dataDxfId="1049"/>
    <tableColumn id="3" xr3:uid="{3C5C7CFD-0E1D-46C3-B979-BB0B5E4531E3}" name="Full Data Set"/>
    <tableColumn id="4" xr3:uid="{00492F64-4297-42D2-923D-236D14797739}" name="Solid Core " dataDxfId="1048"/>
    <tableColumn id="5" xr3:uid="{DCF146D0-4505-4B6E-AAD9-D712192F7B47}" name="Biphasic Split " dataDxfId="1047"/>
    <tableColumn id="6" xr3:uid="{6BE40F6A-DB2D-4144-BE40-4AF4CA7B901F}" name="Biphasic Dense" dataDxfId="1046"/>
  </tableColumns>
  <tableStyleInfo name="TableStyleDark8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2EB55DA6-878F-4B75-8663-2AB22D9320E4}" name="Tabelle11161" displayName="Tabelle11161" ref="B333:G413" totalsRowShown="0" headerRowDxfId="1045">
  <autoFilter ref="B333:G413" xr:uid="{EA328F6C-8758-4907-8D4E-4AF115BE334A}"/>
  <tableColumns count="6">
    <tableColumn id="1" xr3:uid="{A6ED5E94-F3F8-424E-935A-6CFD90CF1D48}" name="From"/>
    <tableColumn id="2" xr3:uid="{0F29794E-75ED-44D1-AA90-6CA9D891EE5E}" name="To"/>
    <tableColumn id="3" xr3:uid="{29601DED-2390-4954-A457-E8031455C100}" name="Full Data Set" dataDxfId="1044"/>
    <tableColumn id="4" xr3:uid="{CADC9365-0FA0-4760-87BC-7E512733D0B3}" name="Solid Core " dataDxfId="1043"/>
    <tableColumn id="5" xr3:uid="{932C547B-50A7-4F73-A7CC-B4ABD984E8F0}" name="Biphasic Split " dataDxfId="1042"/>
    <tableColumn id="6" xr3:uid="{6755BD54-9E91-46BD-9ED6-1807AA5F7BFF}" name="Biphasic Dense" dataDxfId="1041"/>
  </tableColumns>
  <tableStyleInfo name="TableStyleDark8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938C7FFB-D228-4816-A975-79D9834BA251}" name="Tabelle12162" displayName="Tabelle12162" ref="I333:N413" totalsRowShown="0" headerRowDxfId="1040">
  <autoFilter ref="I333:N413" xr:uid="{A3511005-391E-44FB-B6A9-60C7399951AD}"/>
  <tableColumns count="6">
    <tableColumn id="1" xr3:uid="{99EFB05F-EC9A-4B71-80EC-BEC951146D6A}" name="From" dataDxfId="1039"/>
    <tableColumn id="2" xr3:uid="{6871DF32-424D-4482-9CB9-8620C1069AF7}" name="To" dataDxfId="1038"/>
    <tableColumn id="3" xr3:uid="{0B725CB1-EA7D-4BC0-883B-6C0E37DEE7A3}" name="Full Data Set" dataDxfId="1037"/>
    <tableColumn id="4" xr3:uid="{0D80B70C-3EAC-4548-AF7A-933126A1AC22}" name="Solid Core " dataDxfId="1036"/>
    <tableColumn id="5" xr3:uid="{1531E135-D46B-48FA-A55E-E6D4B7A0ED05}" name="Biphasic Split " dataDxfId="1035"/>
    <tableColumn id="6" xr3:uid="{1ED9B769-B3EC-465E-AC7C-B0F858E5F2D4}" name="Biphasic Dense" dataDxfId="1034"/>
  </tableColumns>
  <tableStyleInfo name="TableStyleDark8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D4F2EA10-4E27-4C6C-8415-2E73A94174DA}" name="Tabelle13163" displayName="Tabelle13163" ref="P333:U413" totalsRowShown="0" headerRowDxfId="1033">
  <autoFilter ref="P333:U413" xr:uid="{1AC84130-DE07-4E63-9E66-923A474F391F}"/>
  <tableColumns count="6">
    <tableColumn id="1" xr3:uid="{8501A33D-AE57-4C17-BB92-AD7FD6D17AF1}" name="From" dataDxfId="1032"/>
    <tableColumn id="2" xr3:uid="{CC243CBC-B1AB-40E5-B4E7-BAB0DF5E6DBA}" name="To" dataDxfId="1031"/>
    <tableColumn id="3" xr3:uid="{FCDAB531-173A-4751-B9B0-D85E318AA39A}" name="Full Data Set" dataDxfId="1030"/>
    <tableColumn id="4" xr3:uid="{37061D9F-DB5A-4568-BB5D-7D4577A6D035}" name="Solid Core " dataDxfId="1029"/>
    <tableColumn id="5" xr3:uid="{6973B26C-59B9-495B-BC58-BA540779C79F}" name="Biphasic Split " dataDxfId="1028"/>
    <tableColumn id="6" xr3:uid="{C86020AA-6A15-4725-A683-B4B489828CE0}" name="Biphasic Dense" dataDxfId="1027"/>
  </tableColumns>
  <tableStyleInfo name="TableStyleDark8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309E04F2-B4F6-4E59-A3A2-24A158024B84}" name="Tabelle14164" displayName="Tabelle14164" ref="B417:G436" totalsRowShown="0" headerRowDxfId="1026">
  <autoFilter ref="B417:G436" xr:uid="{76A111EF-0312-4003-8260-1987CF13E867}"/>
  <tableColumns count="6">
    <tableColumn id="1" xr3:uid="{DCB81540-0CF8-4D61-9B5F-34221B9292C1}" name="From"/>
    <tableColumn id="2" xr3:uid="{78CAA597-02D6-40ED-94F0-EA1BCA844FAB}" name="To"/>
    <tableColumn id="3" xr3:uid="{1125117D-8EE2-43DF-B56E-4B3B750702E0}" name="Full Data Set" dataDxfId="1025"/>
    <tableColumn id="4" xr3:uid="{CA526C8F-6C3F-4348-A502-EC11ECD897B7}" name="Solid Core " dataDxfId="1024"/>
    <tableColumn id="5" xr3:uid="{CDB8CAAB-65F1-49DA-8D5D-B568878E5C70}" name="Biphasic Split " dataDxfId="1023"/>
    <tableColumn id="6" xr3:uid="{2F1E3393-3A21-42A4-BDCA-8E7625021A9C}" name="Biphasic Dense" dataDxfId="1022"/>
  </tableColumns>
  <tableStyleInfo name="TableStyleDark8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E9F5D345-2676-42EF-9A95-0CF39C94D25C}" name="Tabelle15165" displayName="Tabelle15165" ref="I417:N436" totalsRowShown="0" headerRowDxfId="1021">
  <autoFilter ref="I417:N436" xr:uid="{5ABBFE43-489E-4FC9-8BEB-F342D510934C}"/>
  <tableColumns count="6">
    <tableColumn id="1" xr3:uid="{1F23CD7D-D14E-48E6-BE50-57C77F87B846}" name="From" dataDxfId="1020"/>
    <tableColumn id="2" xr3:uid="{E690F69B-E2C9-4107-AA32-465F5E2C26FD}" name="To" dataDxfId="1019"/>
    <tableColumn id="3" xr3:uid="{915B6918-F220-44B7-A211-352E3EF4772B}" name="Full Data Set" dataDxfId="1018"/>
    <tableColumn id="4" xr3:uid="{5FF51768-1AE7-4D2B-BAC7-36CDDDA2C7E3}" name="Solid Core " dataDxfId="1017"/>
    <tableColumn id="5" xr3:uid="{FEBE9F26-6A5E-4F61-9A5B-8419510A3983}" name="Biphasic Split " dataDxfId="1016"/>
    <tableColumn id="6" xr3:uid="{E996B8CE-54CC-4579-BD92-EB9DD676918D}" name="Biphasic Dense" dataDxfId="1015"/>
  </tableColumns>
  <tableStyleInfo name="TableStyleDark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9" xr:uid="{B117A1DD-954C-462A-AEE9-629C63F468DD}" name="Tabelle10760" displayName="Tabelle10760" ref="AD170:AI230" totalsRowShown="0" headerRowDxfId="1526" dataDxfId="1525">
  <autoFilter ref="AD170:AI230" xr:uid="{B117A1DD-954C-462A-AEE9-629C63F468DD}"/>
  <tableColumns count="6">
    <tableColumn id="1" xr3:uid="{8B2D21FE-FF2D-43D3-B4EC-2B54ACF5B690}" name="Spalte1" dataDxfId="1524">
      <calculatedColumnFormula>AE170</calculatedColumnFormula>
    </tableColumn>
    <tableColumn id="2" xr3:uid="{70DDB024-2AA3-45E9-B273-28D1709D8120}" name="Shape Ratio" dataDxfId="1523">
      <calculatedColumnFormula>AD171-1%</calculatedColumnFormula>
    </tableColumn>
    <tableColumn id="3" xr3:uid="{65EA4C01-E0D6-4CA0-8596-E48CC142BF10}" name="Full Data Set"/>
    <tableColumn id="4" xr3:uid="{D3EA2485-C277-4774-9E5C-F9562A1251FF}" name="Solid Core " dataDxfId="1522">
      <calculatedColumnFormula>Z7/Z$5</calculatedColumnFormula>
    </tableColumn>
    <tableColumn id="5" xr3:uid="{FEFBA259-F38B-4C75-9A7A-DEADFE69E232}" name="Biphasic Split " dataDxfId="1521">
      <calculatedColumnFormula>AA7/AA$5</calculatedColumnFormula>
    </tableColumn>
    <tableColumn id="6" xr3:uid="{70C7BE95-2C93-4E5E-B26E-40AEB16C7CF5}" name="Biphasic Dense" dataDxfId="1520">
      <calculatedColumnFormula>AB7/AB$5</calculatedColumnFormula>
    </tableColumn>
  </tableColumns>
  <tableStyleInfo name="TableStyleDark8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3DA32E1C-58EA-49D0-BAA2-4049CDDA5A06}" name="Tabelle16166" displayName="Tabelle16166" ref="P417:U436" totalsRowShown="0" headerRowDxfId="1014">
  <autoFilter ref="P417:U436" xr:uid="{0FE61046-4635-452B-BE8F-5700683CF130}"/>
  <tableColumns count="6">
    <tableColumn id="1" xr3:uid="{BE61F3D9-EFB9-4066-B600-CC5B4D34D50F}" name="From" dataDxfId="1013"/>
    <tableColumn id="2" xr3:uid="{021D6879-0677-4242-B795-5EFEAFE27FC1}" name="To" dataDxfId="1012"/>
    <tableColumn id="3" xr3:uid="{843FD4CF-2026-45CE-8F4D-D34C55EF2B82}" name="Full Data Set" dataDxfId="1011"/>
    <tableColumn id="4" xr3:uid="{56006A80-518D-4C7B-8AB2-84DEA35593FE}" name="Solid Core " dataDxfId="1010"/>
    <tableColumn id="5" xr3:uid="{B9539F48-C5CA-44F1-BF9D-60DE5D87D094}" name="Biphasic Split " dataDxfId="1009"/>
    <tableColumn id="6" xr3:uid="{CD4B75EC-1E20-4550-9888-A31BA04D67A3}" name="Biphasic Dense" dataDxfId="1008"/>
  </tableColumns>
  <tableStyleInfo name="TableStyleDark8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4C7D2645-2C06-43DD-9DD8-623AC81D319A}" name="Tabelle17167" displayName="Tabelle17167" ref="B439:G458" totalsRowShown="0" headerRowDxfId="1007">
  <autoFilter ref="B439:G458" xr:uid="{9210DD5F-3FBF-4431-8B92-E1BBE9B3E4D5}"/>
  <tableColumns count="6">
    <tableColumn id="1" xr3:uid="{29DF3F7F-A367-4C81-A3E5-641C5EDC3843}" name="From"/>
    <tableColumn id="2" xr3:uid="{FA3EC785-72CD-4C10-A739-8BE1B8497E6F}" name="to"/>
    <tableColumn id="3" xr3:uid="{86496FF8-4657-43FF-BEE2-AB414D1B9282}" name="Full Data Set"/>
    <tableColumn id="4" xr3:uid="{29B49485-6211-4F56-A11A-FF2EFB770E48}" name="Solid Core " dataDxfId="1006"/>
    <tableColumn id="5" xr3:uid="{1AB99C08-332B-4560-9EB0-DA97C105C54F}" name="Biphasic Split " dataDxfId="1005"/>
    <tableColumn id="6" xr3:uid="{2723EAF7-FA7C-45AE-A0DE-5CF8A23EBF0B}" name="Biphasic Dense" dataDxfId="1004"/>
  </tableColumns>
  <tableStyleInfo name="TableStyleDark8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15F60909-4855-402C-ACD2-8EE6171224B3}" name="Tabelle18168" displayName="Tabelle18168" ref="I439:N458" totalsRowShown="0" headerRowDxfId="1003">
  <autoFilter ref="I439:N458" xr:uid="{C161CD20-2263-4729-B3FE-9D409C0BBE4A}"/>
  <tableColumns count="6">
    <tableColumn id="1" xr3:uid="{17BE24D8-F38A-4D4D-A3C5-D45CB4C693DA}" name="From" dataDxfId="1002"/>
    <tableColumn id="2" xr3:uid="{DA7CC155-0D70-4543-AE11-2FE640698EAD}" name="to" dataDxfId="1001"/>
    <tableColumn id="3" xr3:uid="{1E67DA01-D2EC-4004-A267-808438FED97D}" name="Full Data Set"/>
    <tableColumn id="4" xr3:uid="{0CEEDC55-14C0-49CC-A0CC-38C04E6B0E19}" name="Solid Core " dataDxfId="1000"/>
    <tableColumn id="5" xr3:uid="{D3B3A52C-656C-4B3B-BAAA-A7C302E03125}" name="Biphasic Split " dataDxfId="999"/>
    <tableColumn id="6" xr3:uid="{88AC254C-FF74-4175-B128-96280AA57838}" name="Biphasic Dense" dataDxfId="998"/>
  </tableColumns>
  <tableStyleInfo name="TableStyleDark8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DEFE8298-D423-4C09-97A8-A8F327C995DD}" name="Tabelle19169" displayName="Tabelle19169" ref="P439:U458" totalsRowShown="0" headerRowDxfId="997">
  <autoFilter ref="P439:U458" xr:uid="{2FFB4CD7-5DE1-4507-8759-8A2F8F262B5F}"/>
  <tableColumns count="6">
    <tableColumn id="1" xr3:uid="{CEB4EB45-5565-4B80-8288-408E04687B92}" name="From" dataDxfId="996"/>
    <tableColumn id="2" xr3:uid="{630D6AF0-7CB0-4D25-A61E-A6C3A331846A}" name="To" dataDxfId="995"/>
    <tableColumn id="3" xr3:uid="{1AEC1EB5-F1DB-4C66-88B6-225D4EC556A7}" name="Full Data Set"/>
    <tableColumn id="4" xr3:uid="{E95B1F04-65A9-4E1C-AECF-703DC3959824}" name="Solid Core " dataDxfId="994"/>
    <tableColumn id="5" xr3:uid="{DC955D79-AC2B-4828-8787-913C3A51C498}" name="Biphasic Split " dataDxfId="993"/>
    <tableColumn id="6" xr3:uid="{B759800F-4630-49C8-A8DF-B3B9EAA7FCAB}" name="Biphasic Dense" dataDxfId="992"/>
  </tableColumns>
  <tableStyleInfo name="TableStyleDark8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1066D490-8E00-4A6B-B74E-4D5AA072EDFC}" name="Tabelle20170" displayName="Tabelle20170" ref="W460:AB501" totalsRowShown="0" headerRowDxfId="991">
  <autoFilter ref="W460:AB501" xr:uid="{9E9DE413-0F75-4DF2-8580-4739106BC422}"/>
  <tableColumns count="6">
    <tableColumn id="1" xr3:uid="{A01C1B5F-84D1-4BE7-ABC0-A2D48D3133FF}" name="Spalte1" dataDxfId="990"/>
    <tableColumn id="2" xr3:uid="{FCC7475F-FDA0-40C5-B301-DC288B6CD4B5}" name="Shape Ratio" dataDxfId="989"/>
    <tableColumn id="3" xr3:uid="{F9496118-7484-4C6B-95D3-6A7BD095D5F5}" name="Spalte2"/>
    <tableColumn id="4" xr3:uid="{E08208DA-C5A2-49B0-B456-9049427490EB}" name="Solid Core " dataDxfId="988"/>
    <tableColumn id="5" xr3:uid="{F49623C9-2192-43BF-8FE2-163C16D01839}" name="Biphasic Split " dataDxfId="987"/>
    <tableColumn id="6" xr3:uid="{924E66D1-6B53-47E6-A326-7253BE2622C2}" name="Biphasic Dense" dataDxfId="986"/>
  </tableColumns>
  <tableStyleInfo name="TableStyleDark8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57D7BCBA-51DA-416E-B26E-FA069169B512}" name="Tabelle21171" displayName="Tabelle21171" ref="AD460:AH501" totalsRowShown="0" headerRowDxfId="985">
  <autoFilter ref="AD460:AH501" xr:uid="{6E25A12D-0D48-4BAF-B73A-8D6507A18B18}"/>
  <tableColumns count="5">
    <tableColumn id="1" xr3:uid="{4D9577E1-6761-4D64-BF29-12D1D6E444F5}" name="Shape Ratio" dataDxfId="984"/>
    <tableColumn id="2" xr3:uid="{CD9E1BC8-F22A-40C9-A1CE-659D76FCBA84}" name="Full Data Set" dataDxfId="983"/>
    <tableColumn id="3" xr3:uid="{C4097B99-8E91-4892-B23F-19452C765FB4}" name="Solid Core " dataDxfId="982"/>
    <tableColumn id="4" xr3:uid="{E491A21B-4070-4DA5-AF3A-D0202D9E8F5B}" name="Biphasic Split " dataDxfId="981"/>
    <tableColumn id="5" xr3:uid="{B9C26E6C-AD25-40B8-B5B1-914838B110AC}" name="Biphasic Dense" dataDxfId="980"/>
  </tableColumns>
  <tableStyleInfo name="TableStyleDark8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C4F4C5FA-8478-4C07-A490-29603E36C8AC}" name="Tabelle23172" displayName="Tabelle23172" ref="W417:AB457" totalsRowShown="0" headerRowDxfId="979">
  <autoFilter ref="W417:AB457" xr:uid="{A414CDA3-E33A-4D28-986B-6E0988EA2282}"/>
  <tableColumns count="6">
    <tableColumn id="1" xr3:uid="{23611E11-8BAC-4500-AC05-EB9C00131BC0}" name="From" dataDxfId="978"/>
    <tableColumn id="2" xr3:uid="{7C25BEBC-9004-4356-9981-C8C5D3EEACDB}" name="To" dataDxfId="977"/>
    <tableColumn id="3" xr3:uid="{4A4EB16F-733F-41B9-9012-E384BA60C621}" name="Full Data Set" dataDxfId="976"/>
    <tableColumn id="4" xr3:uid="{6069C50F-3066-460F-A9E6-67937B1C0467}" name="Solid Core " dataDxfId="975"/>
    <tableColumn id="5" xr3:uid="{4DC7E78F-F088-4B11-BB09-E7AE59974D9B}" name="Biphasic Split " dataDxfId="974"/>
    <tableColumn id="6" xr3:uid="{CFAE5B49-34BD-4FAC-AACE-3D7BA32C4440}" name="Biphasic Dense" dataDxfId="973"/>
  </tableColumns>
  <tableStyleInfo name="TableStyleDark8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91B19FA0-23FB-4536-94C2-B81B0A2F039E}" name="Tabelle24173" displayName="Tabelle24173" ref="AD417:AH457" totalsRowShown="0" headerRowDxfId="972">
  <autoFilter ref="AD417:AH457" xr:uid="{87F1E4B1-4CD4-47A1-A80F-D63F19867481}"/>
  <tableColumns count="5">
    <tableColumn id="1" xr3:uid="{C151096D-C960-43AE-8AE2-59D40E90F69B}" name="From" dataDxfId="971"/>
    <tableColumn id="2" xr3:uid="{6C285425-5D89-4F17-8416-65CAB6D9AFF4}" name="To" dataDxfId="970"/>
    <tableColumn id="3" xr3:uid="{13652F47-E478-4629-83C5-19CA18D10636}" name="Solid Core " dataDxfId="969"/>
    <tableColumn id="4" xr3:uid="{B70F4520-F344-4749-8861-B693D1DD88A2}" name="Biphasic Split " dataDxfId="968"/>
    <tableColumn id="5" xr3:uid="{B03DC994-A917-41EB-811A-BA7E4243C5BC}" name="Biphasic Dense" dataDxfId="967"/>
  </tableColumns>
  <tableStyleInfo name="TableStyleDark8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9F1922CA-56B8-4AD0-A224-8CB9F7AC9F65}" name="Tabelle1726174" displayName="Tabelle1726174" ref="B461:G480" totalsRowShown="0" headerRowDxfId="966">
  <autoFilter ref="B461:G480" xr:uid="{EE9C511E-F160-46D5-970E-1C444C81DF0E}"/>
  <tableColumns count="6">
    <tableColumn id="1" xr3:uid="{D9CF769B-7B22-464F-9959-90B640E4C224}" name="From"/>
    <tableColumn id="2" xr3:uid="{123FF8F1-AA3D-4440-8501-9FB5EB7AD7C3}" name="to"/>
    <tableColumn id="3" xr3:uid="{9B534D09-7434-435A-A351-95EC90AAF3A5}" name="Full Data Set" dataDxfId="965"/>
    <tableColumn id="4" xr3:uid="{8D9CDBDC-9967-49EB-9A0B-B73880ADE1AC}" name="Solid Core " dataDxfId="964"/>
    <tableColumn id="5" xr3:uid="{7B93D6C3-1B80-4A75-A757-D62C7AA42262}" name="Biphasic Split " dataDxfId="963"/>
    <tableColumn id="6" xr3:uid="{73EE1814-1A4F-4CF4-9D6B-0A2573A8E8A9}" name="Biphasic Dense" dataDxfId="962"/>
  </tableColumns>
  <tableStyleInfo name="TableStyleDark8"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FB8766C6-1394-4005-B576-6AF5E08CB2DD}" name="Tabelle172627175" displayName="Tabelle172627175" ref="I461:N480" totalsRowShown="0" headerRowDxfId="961">
  <autoFilter ref="I461:N480" xr:uid="{23088E7C-E62E-4B46-BA59-B283BDB2C5C8}"/>
  <tableColumns count="6">
    <tableColumn id="1" xr3:uid="{7D057262-781D-4809-BC4D-9A3AE38E5B0F}" name="From" dataDxfId="960"/>
    <tableColumn id="2" xr3:uid="{D6279273-5307-44F5-A37E-B0C2F3EDB37F}" name="to" dataDxfId="959"/>
    <tableColumn id="3" xr3:uid="{8B56D73A-4610-4E8F-B32E-D78633F355CC}" name="Full Data Set" dataDxfId="958"/>
    <tableColumn id="4" xr3:uid="{746216CE-7D22-4BC2-99B2-1AAF23108C66}" name="Solid Core " dataDxfId="957"/>
    <tableColumn id="5" xr3:uid="{A70468F5-9E3D-44F5-A60F-9A33F27311CD}" name="Biphasic Split " dataDxfId="956"/>
    <tableColumn id="6" xr3:uid="{B03D9EC8-8523-4C9D-8B11-F886FD0F0808}" name="Biphasic Dense" dataDxfId="955"/>
  </tableColumns>
  <tableStyleInfo name="TableStyleDark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1.xml"/><Relationship Id="rId13" Type="http://schemas.openxmlformats.org/officeDocument/2006/relationships/table" Target="../tables/table86.xml"/><Relationship Id="rId18" Type="http://schemas.openxmlformats.org/officeDocument/2006/relationships/table" Target="../tables/table91.xml"/><Relationship Id="rId26" Type="http://schemas.openxmlformats.org/officeDocument/2006/relationships/table" Target="../tables/table99.xml"/><Relationship Id="rId3" Type="http://schemas.openxmlformats.org/officeDocument/2006/relationships/table" Target="../tables/table76.xml"/><Relationship Id="rId21" Type="http://schemas.openxmlformats.org/officeDocument/2006/relationships/table" Target="../tables/table94.xml"/><Relationship Id="rId7" Type="http://schemas.openxmlformats.org/officeDocument/2006/relationships/table" Target="../tables/table80.xml"/><Relationship Id="rId12" Type="http://schemas.openxmlformats.org/officeDocument/2006/relationships/table" Target="../tables/table85.xml"/><Relationship Id="rId17" Type="http://schemas.openxmlformats.org/officeDocument/2006/relationships/table" Target="../tables/table90.xml"/><Relationship Id="rId25" Type="http://schemas.openxmlformats.org/officeDocument/2006/relationships/table" Target="../tables/table98.xml"/><Relationship Id="rId2" Type="http://schemas.openxmlformats.org/officeDocument/2006/relationships/drawing" Target="../drawings/drawing6.xml"/><Relationship Id="rId16" Type="http://schemas.openxmlformats.org/officeDocument/2006/relationships/table" Target="../tables/table89.xml"/><Relationship Id="rId20" Type="http://schemas.openxmlformats.org/officeDocument/2006/relationships/table" Target="../tables/table93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79.xml"/><Relationship Id="rId11" Type="http://schemas.openxmlformats.org/officeDocument/2006/relationships/table" Target="../tables/table84.xml"/><Relationship Id="rId24" Type="http://schemas.openxmlformats.org/officeDocument/2006/relationships/table" Target="../tables/table97.xml"/><Relationship Id="rId5" Type="http://schemas.openxmlformats.org/officeDocument/2006/relationships/table" Target="../tables/table78.xml"/><Relationship Id="rId15" Type="http://schemas.openxmlformats.org/officeDocument/2006/relationships/table" Target="../tables/table88.xml"/><Relationship Id="rId23" Type="http://schemas.openxmlformats.org/officeDocument/2006/relationships/table" Target="../tables/table96.xml"/><Relationship Id="rId10" Type="http://schemas.openxmlformats.org/officeDocument/2006/relationships/table" Target="../tables/table83.xml"/><Relationship Id="rId19" Type="http://schemas.openxmlformats.org/officeDocument/2006/relationships/table" Target="../tables/table92.xml"/><Relationship Id="rId4" Type="http://schemas.openxmlformats.org/officeDocument/2006/relationships/table" Target="../tables/table77.xml"/><Relationship Id="rId9" Type="http://schemas.openxmlformats.org/officeDocument/2006/relationships/table" Target="../tables/table82.xml"/><Relationship Id="rId14" Type="http://schemas.openxmlformats.org/officeDocument/2006/relationships/table" Target="../tables/table87.xml"/><Relationship Id="rId22" Type="http://schemas.openxmlformats.org/officeDocument/2006/relationships/table" Target="../tables/table95.xml"/><Relationship Id="rId27" Type="http://schemas.openxmlformats.org/officeDocument/2006/relationships/table" Target="../tables/table10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06.xml"/><Relationship Id="rId13" Type="http://schemas.openxmlformats.org/officeDocument/2006/relationships/table" Target="../tables/table111.xml"/><Relationship Id="rId18" Type="http://schemas.openxmlformats.org/officeDocument/2006/relationships/table" Target="../tables/table116.xml"/><Relationship Id="rId26" Type="http://schemas.openxmlformats.org/officeDocument/2006/relationships/table" Target="../tables/table124.xml"/><Relationship Id="rId3" Type="http://schemas.openxmlformats.org/officeDocument/2006/relationships/table" Target="../tables/table101.xml"/><Relationship Id="rId21" Type="http://schemas.openxmlformats.org/officeDocument/2006/relationships/table" Target="../tables/table119.xml"/><Relationship Id="rId7" Type="http://schemas.openxmlformats.org/officeDocument/2006/relationships/table" Target="../tables/table105.xml"/><Relationship Id="rId12" Type="http://schemas.openxmlformats.org/officeDocument/2006/relationships/table" Target="../tables/table110.xml"/><Relationship Id="rId17" Type="http://schemas.openxmlformats.org/officeDocument/2006/relationships/table" Target="../tables/table115.xml"/><Relationship Id="rId25" Type="http://schemas.openxmlformats.org/officeDocument/2006/relationships/table" Target="../tables/table123.xml"/><Relationship Id="rId2" Type="http://schemas.openxmlformats.org/officeDocument/2006/relationships/drawing" Target="../drawings/drawing7.xml"/><Relationship Id="rId16" Type="http://schemas.openxmlformats.org/officeDocument/2006/relationships/table" Target="../tables/table114.xml"/><Relationship Id="rId20" Type="http://schemas.openxmlformats.org/officeDocument/2006/relationships/table" Target="../tables/table118.xml"/><Relationship Id="rId1" Type="http://schemas.openxmlformats.org/officeDocument/2006/relationships/printerSettings" Target="../printerSettings/printerSettings11.bin"/><Relationship Id="rId6" Type="http://schemas.openxmlformats.org/officeDocument/2006/relationships/table" Target="../tables/table104.xml"/><Relationship Id="rId11" Type="http://schemas.openxmlformats.org/officeDocument/2006/relationships/table" Target="../tables/table109.xml"/><Relationship Id="rId24" Type="http://schemas.openxmlformats.org/officeDocument/2006/relationships/table" Target="../tables/table122.xml"/><Relationship Id="rId5" Type="http://schemas.openxmlformats.org/officeDocument/2006/relationships/table" Target="../tables/table103.xml"/><Relationship Id="rId15" Type="http://schemas.openxmlformats.org/officeDocument/2006/relationships/table" Target="../tables/table113.xml"/><Relationship Id="rId23" Type="http://schemas.openxmlformats.org/officeDocument/2006/relationships/table" Target="../tables/table121.xml"/><Relationship Id="rId10" Type="http://schemas.openxmlformats.org/officeDocument/2006/relationships/table" Target="../tables/table108.xml"/><Relationship Id="rId19" Type="http://schemas.openxmlformats.org/officeDocument/2006/relationships/table" Target="../tables/table117.xml"/><Relationship Id="rId4" Type="http://schemas.openxmlformats.org/officeDocument/2006/relationships/table" Target="../tables/table102.xml"/><Relationship Id="rId9" Type="http://schemas.openxmlformats.org/officeDocument/2006/relationships/table" Target="../tables/table107.xml"/><Relationship Id="rId14" Type="http://schemas.openxmlformats.org/officeDocument/2006/relationships/table" Target="../tables/table112.xml"/><Relationship Id="rId22" Type="http://schemas.openxmlformats.org/officeDocument/2006/relationships/table" Target="../tables/table120.xml"/><Relationship Id="rId27" Type="http://schemas.openxmlformats.org/officeDocument/2006/relationships/table" Target="../tables/table12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31.xml"/><Relationship Id="rId13" Type="http://schemas.openxmlformats.org/officeDocument/2006/relationships/table" Target="../tables/table136.xml"/><Relationship Id="rId18" Type="http://schemas.openxmlformats.org/officeDocument/2006/relationships/table" Target="../tables/table141.xml"/><Relationship Id="rId26" Type="http://schemas.openxmlformats.org/officeDocument/2006/relationships/table" Target="../tables/table149.xml"/><Relationship Id="rId3" Type="http://schemas.openxmlformats.org/officeDocument/2006/relationships/table" Target="../tables/table126.xml"/><Relationship Id="rId21" Type="http://schemas.openxmlformats.org/officeDocument/2006/relationships/table" Target="../tables/table144.xml"/><Relationship Id="rId7" Type="http://schemas.openxmlformats.org/officeDocument/2006/relationships/table" Target="../tables/table130.xml"/><Relationship Id="rId12" Type="http://schemas.openxmlformats.org/officeDocument/2006/relationships/table" Target="../tables/table135.xml"/><Relationship Id="rId17" Type="http://schemas.openxmlformats.org/officeDocument/2006/relationships/table" Target="../tables/table140.xml"/><Relationship Id="rId25" Type="http://schemas.openxmlformats.org/officeDocument/2006/relationships/table" Target="../tables/table148.xml"/><Relationship Id="rId2" Type="http://schemas.openxmlformats.org/officeDocument/2006/relationships/drawing" Target="../drawings/drawing8.xml"/><Relationship Id="rId16" Type="http://schemas.openxmlformats.org/officeDocument/2006/relationships/table" Target="../tables/table139.xml"/><Relationship Id="rId20" Type="http://schemas.openxmlformats.org/officeDocument/2006/relationships/table" Target="../tables/table143.xml"/><Relationship Id="rId1" Type="http://schemas.openxmlformats.org/officeDocument/2006/relationships/printerSettings" Target="../printerSettings/printerSettings13.bin"/><Relationship Id="rId6" Type="http://schemas.openxmlformats.org/officeDocument/2006/relationships/table" Target="../tables/table129.xml"/><Relationship Id="rId11" Type="http://schemas.openxmlformats.org/officeDocument/2006/relationships/table" Target="../tables/table134.xml"/><Relationship Id="rId24" Type="http://schemas.openxmlformats.org/officeDocument/2006/relationships/table" Target="../tables/table147.xml"/><Relationship Id="rId5" Type="http://schemas.openxmlformats.org/officeDocument/2006/relationships/table" Target="../tables/table128.xml"/><Relationship Id="rId15" Type="http://schemas.openxmlformats.org/officeDocument/2006/relationships/table" Target="../tables/table138.xml"/><Relationship Id="rId23" Type="http://schemas.openxmlformats.org/officeDocument/2006/relationships/table" Target="../tables/table146.xml"/><Relationship Id="rId10" Type="http://schemas.openxmlformats.org/officeDocument/2006/relationships/table" Target="../tables/table133.xml"/><Relationship Id="rId19" Type="http://schemas.openxmlformats.org/officeDocument/2006/relationships/table" Target="../tables/table142.xml"/><Relationship Id="rId4" Type="http://schemas.openxmlformats.org/officeDocument/2006/relationships/table" Target="../tables/table127.xml"/><Relationship Id="rId9" Type="http://schemas.openxmlformats.org/officeDocument/2006/relationships/table" Target="../tables/table132.xml"/><Relationship Id="rId14" Type="http://schemas.openxmlformats.org/officeDocument/2006/relationships/table" Target="../tables/table137.xml"/><Relationship Id="rId22" Type="http://schemas.openxmlformats.org/officeDocument/2006/relationships/table" Target="../tables/table145.xml"/><Relationship Id="rId27" Type="http://schemas.openxmlformats.org/officeDocument/2006/relationships/table" Target="../tables/table15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6.xml"/><Relationship Id="rId13" Type="http://schemas.openxmlformats.org/officeDocument/2006/relationships/table" Target="../tables/table161.xml"/><Relationship Id="rId18" Type="http://schemas.openxmlformats.org/officeDocument/2006/relationships/table" Target="../tables/table166.xml"/><Relationship Id="rId26" Type="http://schemas.openxmlformats.org/officeDocument/2006/relationships/table" Target="../tables/table174.xml"/><Relationship Id="rId3" Type="http://schemas.openxmlformats.org/officeDocument/2006/relationships/table" Target="../tables/table151.xml"/><Relationship Id="rId21" Type="http://schemas.openxmlformats.org/officeDocument/2006/relationships/table" Target="../tables/table169.xml"/><Relationship Id="rId7" Type="http://schemas.openxmlformats.org/officeDocument/2006/relationships/table" Target="../tables/table155.xml"/><Relationship Id="rId12" Type="http://schemas.openxmlformats.org/officeDocument/2006/relationships/table" Target="../tables/table160.xml"/><Relationship Id="rId17" Type="http://schemas.openxmlformats.org/officeDocument/2006/relationships/table" Target="../tables/table165.xml"/><Relationship Id="rId25" Type="http://schemas.openxmlformats.org/officeDocument/2006/relationships/table" Target="../tables/table173.xml"/><Relationship Id="rId2" Type="http://schemas.openxmlformats.org/officeDocument/2006/relationships/drawing" Target="../drawings/drawing9.xml"/><Relationship Id="rId16" Type="http://schemas.openxmlformats.org/officeDocument/2006/relationships/table" Target="../tables/table164.xml"/><Relationship Id="rId20" Type="http://schemas.openxmlformats.org/officeDocument/2006/relationships/table" Target="../tables/table168.xml"/><Relationship Id="rId1" Type="http://schemas.openxmlformats.org/officeDocument/2006/relationships/printerSettings" Target="../printerSettings/printerSettings15.bin"/><Relationship Id="rId6" Type="http://schemas.openxmlformats.org/officeDocument/2006/relationships/table" Target="../tables/table154.xml"/><Relationship Id="rId11" Type="http://schemas.openxmlformats.org/officeDocument/2006/relationships/table" Target="../tables/table159.xml"/><Relationship Id="rId24" Type="http://schemas.openxmlformats.org/officeDocument/2006/relationships/table" Target="../tables/table172.xml"/><Relationship Id="rId5" Type="http://schemas.openxmlformats.org/officeDocument/2006/relationships/table" Target="../tables/table153.xml"/><Relationship Id="rId15" Type="http://schemas.openxmlformats.org/officeDocument/2006/relationships/table" Target="../tables/table163.xml"/><Relationship Id="rId23" Type="http://schemas.openxmlformats.org/officeDocument/2006/relationships/table" Target="../tables/table171.xml"/><Relationship Id="rId10" Type="http://schemas.openxmlformats.org/officeDocument/2006/relationships/table" Target="../tables/table158.xml"/><Relationship Id="rId19" Type="http://schemas.openxmlformats.org/officeDocument/2006/relationships/table" Target="../tables/table167.xml"/><Relationship Id="rId4" Type="http://schemas.openxmlformats.org/officeDocument/2006/relationships/table" Target="../tables/table152.xml"/><Relationship Id="rId9" Type="http://schemas.openxmlformats.org/officeDocument/2006/relationships/table" Target="../tables/table157.xml"/><Relationship Id="rId14" Type="http://schemas.openxmlformats.org/officeDocument/2006/relationships/table" Target="../tables/table162.xml"/><Relationship Id="rId22" Type="http://schemas.openxmlformats.org/officeDocument/2006/relationships/table" Target="../tables/table170.xml"/><Relationship Id="rId27" Type="http://schemas.openxmlformats.org/officeDocument/2006/relationships/table" Target="../tables/table17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81.xml"/><Relationship Id="rId13" Type="http://schemas.openxmlformats.org/officeDocument/2006/relationships/table" Target="../tables/table186.xml"/><Relationship Id="rId18" Type="http://schemas.openxmlformats.org/officeDocument/2006/relationships/table" Target="../tables/table191.xml"/><Relationship Id="rId26" Type="http://schemas.openxmlformats.org/officeDocument/2006/relationships/table" Target="../tables/table199.xml"/><Relationship Id="rId3" Type="http://schemas.openxmlformats.org/officeDocument/2006/relationships/table" Target="../tables/table176.xml"/><Relationship Id="rId21" Type="http://schemas.openxmlformats.org/officeDocument/2006/relationships/table" Target="../tables/table194.xml"/><Relationship Id="rId7" Type="http://schemas.openxmlformats.org/officeDocument/2006/relationships/table" Target="../tables/table180.xml"/><Relationship Id="rId12" Type="http://schemas.openxmlformats.org/officeDocument/2006/relationships/table" Target="../tables/table185.xml"/><Relationship Id="rId17" Type="http://schemas.openxmlformats.org/officeDocument/2006/relationships/table" Target="../tables/table190.xml"/><Relationship Id="rId25" Type="http://schemas.openxmlformats.org/officeDocument/2006/relationships/table" Target="../tables/table198.xml"/><Relationship Id="rId2" Type="http://schemas.openxmlformats.org/officeDocument/2006/relationships/drawing" Target="../drawings/drawing10.xml"/><Relationship Id="rId16" Type="http://schemas.openxmlformats.org/officeDocument/2006/relationships/table" Target="../tables/table189.xml"/><Relationship Id="rId20" Type="http://schemas.openxmlformats.org/officeDocument/2006/relationships/table" Target="../tables/table193.xml"/><Relationship Id="rId1" Type="http://schemas.openxmlformats.org/officeDocument/2006/relationships/printerSettings" Target="../printerSettings/printerSettings17.bin"/><Relationship Id="rId6" Type="http://schemas.openxmlformats.org/officeDocument/2006/relationships/table" Target="../tables/table179.xml"/><Relationship Id="rId11" Type="http://schemas.openxmlformats.org/officeDocument/2006/relationships/table" Target="../tables/table184.xml"/><Relationship Id="rId24" Type="http://schemas.openxmlformats.org/officeDocument/2006/relationships/table" Target="../tables/table197.xml"/><Relationship Id="rId5" Type="http://schemas.openxmlformats.org/officeDocument/2006/relationships/table" Target="../tables/table178.xml"/><Relationship Id="rId15" Type="http://schemas.openxmlformats.org/officeDocument/2006/relationships/table" Target="../tables/table188.xml"/><Relationship Id="rId23" Type="http://schemas.openxmlformats.org/officeDocument/2006/relationships/table" Target="../tables/table196.xml"/><Relationship Id="rId10" Type="http://schemas.openxmlformats.org/officeDocument/2006/relationships/table" Target="../tables/table183.xml"/><Relationship Id="rId19" Type="http://schemas.openxmlformats.org/officeDocument/2006/relationships/table" Target="../tables/table192.xml"/><Relationship Id="rId4" Type="http://schemas.openxmlformats.org/officeDocument/2006/relationships/table" Target="../tables/table177.xml"/><Relationship Id="rId9" Type="http://schemas.openxmlformats.org/officeDocument/2006/relationships/table" Target="../tables/table182.xml"/><Relationship Id="rId14" Type="http://schemas.openxmlformats.org/officeDocument/2006/relationships/table" Target="../tables/table187.xml"/><Relationship Id="rId22" Type="http://schemas.openxmlformats.org/officeDocument/2006/relationships/table" Target="../tables/table195.xml"/><Relationship Id="rId27" Type="http://schemas.openxmlformats.org/officeDocument/2006/relationships/table" Target="../tables/table200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06.xml"/><Relationship Id="rId13" Type="http://schemas.openxmlformats.org/officeDocument/2006/relationships/table" Target="../tables/table211.xml"/><Relationship Id="rId18" Type="http://schemas.openxmlformats.org/officeDocument/2006/relationships/table" Target="../tables/table216.xml"/><Relationship Id="rId26" Type="http://schemas.openxmlformats.org/officeDocument/2006/relationships/table" Target="../tables/table224.xml"/><Relationship Id="rId3" Type="http://schemas.openxmlformats.org/officeDocument/2006/relationships/table" Target="../tables/table201.xml"/><Relationship Id="rId21" Type="http://schemas.openxmlformats.org/officeDocument/2006/relationships/table" Target="../tables/table219.xml"/><Relationship Id="rId7" Type="http://schemas.openxmlformats.org/officeDocument/2006/relationships/table" Target="../tables/table205.xml"/><Relationship Id="rId12" Type="http://schemas.openxmlformats.org/officeDocument/2006/relationships/table" Target="../tables/table210.xml"/><Relationship Id="rId17" Type="http://schemas.openxmlformats.org/officeDocument/2006/relationships/table" Target="../tables/table215.xml"/><Relationship Id="rId25" Type="http://schemas.openxmlformats.org/officeDocument/2006/relationships/table" Target="../tables/table223.xml"/><Relationship Id="rId2" Type="http://schemas.openxmlformats.org/officeDocument/2006/relationships/drawing" Target="../drawings/drawing11.xml"/><Relationship Id="rId16" Type="http://schemas.openxmlformats.org/officeDocument/2006/relationships/table" Target="../tables/table214.xml"/><Relationship Id="rId20" Type="http://schemas.openxmlformats.org/officeDocument/2006/relationships/table" Target="../tables/table218.xml"/><Relationship Id="rId1" Type="http://schemas.openxmlformats.org/officeDocument/2006/relationships/printerSettings" Target="../printerSettings/printerSettings19.bin"/><Relationship Id="rId6" Type="http://schemas.openxmlformats.org/officeDocument/2006/relationships/table" Target="../tables/table204.xml"/><Relationship Id="rId11" Type="http://schemas.openxmlformats.org/officeDocument/2006/relationships/table" Target="../tables/table209.xml"/><Relationship Id="rId24" Type="http://schemas.openxmlformats.org/officeDocument/2006/relationships/table" Target="../tables/table222.xml"/><Relationship Id="rId5" Type="http://schemas.openxmlformats.org/officeDocument/2006/relationships/table" Target="../tables/table203.xml"/><Relationship Id="rId15" Type="http://schemas.openxmlformats.org/officeDocument/2006/relationships/table" Target="../tables/table213.xml"/><Relationship Id="rId23" Type="http://schemas.openxmlformats.org/officeDocument/2006/relationships/table" Target="../tables/table221.xml"/><Relationship Id="rId10" Type="http://schemas.openxmlformats.org/officeDocument/2006/relationships/table" Target="../tables/table208.xml"/><Relationship Id="rId19" Type="http://schemas.openxmlformats.org/officeDocument/2006/relationships/table" Target="../tables/table217.xml"/><Relationship Id="rId4" Type="http://schemas.openxmlformats.org/officeDocument/2006/relationships/table" Target="../tables/table202.xml"/><Relationship Id="rId9" Type="http://schemas.openxmlformats.org/officeDocument/2006/relationships/table" Target="../tables/table207.xml"/><Relationship Id="rId14" Type="http://schemas.openxmlformats.org/officeDocument/2006/relationships/table" Target="../tables/table212.xml"/><Relationship Id="rId22" Type="http://schemas.openxmlformats.org/officeDocument/2006/relationships/table" Target="../tables/table220.xml"/><Relationship Id="rId27" Type="http://schemas.openxmlformats.org/officeDocument/2006/relationships/table" Target="../tables/table22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31.xml"/><Relationship Id="rId13" Type="http://schemas.openxmlformats.org/officeDocument/2006/relationships/table" Target="../tables/table236.xml"/><Relationship Id="rId18" Type="http://schemas.openxmlformats.org/officeDocument/2006/relationships/table" Target="../tables/table241.xml"/><Relationship Id="rId26" Type="http://schemas.openxmlformats.org/officeDocument/2006/relationships/table" Target="../tables/table249.xml"/><Relationship Id="rId3" Type="http://schemas.openxmlformats.org/officeDocument/2006/relationships/table" Target="../tables/table226.xml"/><Relationship Id="rId21" Type="http://schemas.openxmlformats.org/officeDocument/2006/relationships/table" Target="../tables/table244.xml"/><Relationship Id="rId7" Type="http://schemas.openxmlformats.org/officeDocument/2006/relationships/table" Target="../tables/table230.xml"/><Relationship Id="rId12" Type="http://schemas.openxmlformats.org/officeDocument/2006/relationships/table" Target="../tables/table235.xml"/><Relationship Id="rId17" Type="http://schemas.openxmlformats.org/officeDocument/2006/relationships/table" Target="../tables/table240.xml"/><Relationship Id="rId25" Type="http://schemas.openxmlformats.org/officeDocument/2006/relationships/table" Target="../tables/table248.xml"/><Relationship Id="rId2" Type="http://schemas.openxmlformats.org/officeDocument/2006/relationships/drawing" Target="../drawings/drawing12.xml"/><Relationship Id="rId16" Type="http://schemas.openxmlformats.org/officeDocument/2006/relationships/table" Target="../tables/table239.xml"/><Relationship Id="rId20" Type="http://schemas.openxmlformats.org/officeDocument/2006/relationships/table" Target="../tables/table243.xml"/><Relationship Id="rId1" Type="http://schemas.openxmlformats.org/officeDocument/2006/relationships/printerSettings" Target="../printerSettings/printerSettings21.bin"/><Relationship Id="rId6" Type="http://schemas.openxmlformats.org/officeDocument/2006/relationships/table" Target="../tables/table229.xml"/><Relationship Id="rId11" Type="http://schemas.openxmlformats.org/officeDocument/2006/relationships/table" Target="../tables/table234.xml"/><Relationship Id="rId24" Type="http://schemas.openxmlformats.org/officeDocument/2006/relationships/table" Target="../tables/table247.xml"/><Relationship Id="rId5" Type="http://schemas.openxmlformats.org/officeDocument/2006/relationships/table" Target="../tables/table228.xml"/><Relationship Id="rId15" Type="http://schemas.openxmlformats.org/officeDocument/2006/relationships/table" Target="../tables/table238.xml"/><Relationship Id="rId23" Type="http://schemas.openxmlformats.org/officeDocument/2006/relationships/table" Target="../tables/table246.xml"/><Relationship Id="rId10" Type="http://schemas.openxmlformats.org/officeDocument/2006/relationships/table" Target="../tables/table233.xml"/><Relationship Id="rId19" Type="http://schemas.openxmlformats.org/officeDocument/2006/relationships/table" Target="../tables/table242.xml"/><Relationship Id="rId4" Type="http://schemas.openxmlformats.org/officeDocument/2006/relationships/table" Target="../tables/table227.xml"/><Relationship Id="rId9" Type="http://schemas.openxmlformats.org/officeDocument/2006/relationships/table" Target="../tables/table232.xml"/><Relationship Id="rId14" Type="http://schemas.openxmlformats.org/officeDocument/2006/relationships/table" Target="../tables/table237.xml"/><Relationship Id="rId22" Type="http://schemas.openxmlformats.org/officeDocument/2006/relationships/table" Target="../tables/table245.xml"/><Relationship Id="rId27" Type="http://schemas.openxmlformats.org/officeDocument/2006/relationships/table" Target="../tables/table25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drawing" Target="../drawings/drawing3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Relationship Id="rId27" Type="http://schemas.openxmlformats.org/officeDocument/2006/relationships/table" Target="../tables/table2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1.xml"/><Relationship Id="rId13" Type="http://schemas.openxmlformats.org/officeDocument/2006/relationships/table" Target="../tables/table36.xml"/><Relationship Id="rId18" Type="http://schemas.openxmlformats.org/officeDocument/2006/relationships/table" Target="../tables/table41.xml"/><Relationship Id="rId26" Type="http://schemas.openxmlformats.org/officeDocument/2006/relationships/table" Target="../tables/table49.xml"/><Relationship Id="rId3" Type="http://schemas.openxmlformats.org/officeDocument/2006/relationships/table" Target="../tables/table26.xml"/><Relationship Id="rId21" Type="http://schemas.openxmlformats.org/officeDocument/2006/relationships/table" Target="../tables/table44.xml"/><Relationship Id="rId7" Type="http://schemas.openxmlformats.org/officeDocument/2006/relationships/table" Target="../tables/table30.xml"/><Relationship Id="rId12" Type="http://schemas.openxmlformats.org/officeDocument/2006/relationships/table" Target="../tables/table35.xml"/><Relationship Id="rId17" Type="http://schemas.openxmlformats.org/officeDocument/2006/relationships/table" Target="../tables/table40.xml"/><Relationship Id="rId25" Type="http://schemas.openxmlformats.org/officeDocument/2006/relationships/table" Target="../tables/table48.xml"/><Relationship Id="rId2" Type="http://schemas.openxmlformats.org/officeDocument/2006/relationships/drawing" Target="../drawings/drawing4.xml"/><Relationship Id="rId16" Type="http://schemas.openxmlformats.org/officeDocument/2006/relationships/table" Target="../tables/table39.xml"/><Relationship Id="rId20" Type="http://schemas.openxmlformats.org/officeDocument/2006/relationships/table" Target="../tables/table43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29.xml"/><Relationship Id="rId11" Type="http://schemas.openxmlformats.org/officeDocument/2006/relationships/table" Target="../tables/table34.xml"/><Relationship Id="rId24" Type="http://schemas.openxmlformats.org/officeDocument/2006/relationships/table" Target="../tables/table47.xml"/><Relationship Id="rId5" Type="http://schemas.openxmlformats.org/officeDocument/2006/relationships/table" Target="../tables/table28.xml"/><Relationship Id="rId15" Type="http://schemas.openxmlformats.org/officeDocument/2006/relationships/table" Target="../tables/table38.xml"/><Relationship Id="rId23" Type="http://schemas.openxmlformats.org/officeDocument/2006/relationships/table" Target="../tables/table46.xml"/><Relationship Id="rId10" Type="http://schemas.openxmlformats.org/officeDocument/2006/relationships/table" Target="../tables/table33.xml"/><Relationship Id="rId19" Type="http://schemas.openxmlformats.org/officeDocument/2006/relationships/table" Target="../tables/table42.xml"/><Relationship Id="rId4" Type="http://schemas.openxmlformats.org/officeDocument/2006/relationships/table" Target="../tables/table27.xml"/><Relationship Id="rId9" Type="http://schemas.openxmlformats.org/officeDocument/2006/relationships/table" Target="../tables/table32.xml"/><Relationship Id="rId14" Type="http://schemas.openxmlformats.org/officeDocument/2006/relationships/table" Target="../tables/table37.xml"/><Relationship Id="rId22" Type="http://schemas.openxmlformats.org/officeDocument/2006/relationships/table" Target="../tables/table45.xml"/><Relationship Id="rId27" Type="http://schemas.openxmlformats.org/officeDocument/2006/relationships/table" Target="../tables/table5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6.xml"/><Relationship Id="rId13" Type="http://schemas.openxmlformats.org/officeDocument/2006/relationships/table" Target="../tables/table61.xml"/><Relationship Id="rId18" Type="http://schemas.openxmlformats.org/officeDocument/2006/relationships/table" Target="../tables/table66.xml"/><Relationship Id="rId26" Type="http://schemas.openxmlformats.org/officeDocument/2006/relationships/table" Target="../tables/table74.xml"/><Relationship Id="rId3" Type="http://schemas.openxmlformats.org/officeDocument/2006/relationships/table" Target="../tables/table51.xml"/><Relationship Id="rId21" Type="http://schemas.openxmlformats.org/officeDocument/2006/relationships/table" Target="../tables/table69.xml"/><Relationship Id="rId7" Type="http://schemas.openxmlformats.org/officeDocument/2006/relationships/table" Target="../tables/table55.xml"/><Relationship Id="rId12" Type="http://schemas.openxmlformats.org/officeDocument/2006/relationships/table" Target="../tables/table60.xml"/><Relationship Id="rId17" Type="http://schemas.openxmlformats.org/officeDocument/2006/relationships/table" Target="../tables/table65.xml"/><Relationship Id="rId25" Type="http://schemas.openxmlformats.org/officeDocument/2006/relationships/table" Target="../tables/table73.xml"/><Relationship Id="rId2" Type="http://schemas.openxmlformats.org/officeDocument/2006/relationships/drawing" Target="../drawings/drawing5.xml"/><Relationship Id="rId16" Type="http://schemas.openxmlformats.org/officeDocument/2006/relationships/table" Target="../tables/table64.xml"/><Relationship Id="rId20" Type="http://schemas.openxmlformats.org/officeDocument/2006/relationships/table" Target="../tables/table6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54.xml"/><Relationship Id="rId11" Type="http://schemas.openxmlformats.org/officeDocument/2006/relationships/table" Target="../tables/table59.xml"/><Relationship Id="rId24" Type="http://schemas.openxmlformats.org/officeDocument/2006/relationships/table" Target="../tables/table72.xml"/><Relationship Id="rId5" Type="http://schemas.openxmlformats.org/officeDocument/2006/relationships/table" Target="../tables/table53.xml"/><Relationship Id="rId15" Type="http://schemas.openxmlformats.org/officeDocument/2006/relationships/table" Target="../tables/table63.xml"/><Relationship Id="rId23" Type="http://schemas.openxmlformats.org/officeDocument/2006/relationships/table" Target="../tables/table71.xml"/><Relationship Id="rId10" Type="http://schemas.openxmlformats.org/officeDocument/2006/relationships/table" Target="../tables/table58.xml"/><Relationship Id="rId19" Type="http://schemas.openxmlformats.org/officeDocument/2006/relationships/table" Target="../tables/table67.xml"/><Relationship Id="rId4" Type="http://schemas.openxmlformats.org/officeDocument/2006/relationships/table" Target="../tables/table52.xml"/><Relationship Id="rId9" Type="http://schemas.openxmlformats.org/officeDocument/2006/relationships/table" Target="../tables/table57.xml"/><Relationship Id="rId14" Type="http://schemas.openxmlformats.org/officeDocument/2006/relationships/table" Target="../tables/table62.xml"/><Relationship Id="rId22" Type="http://schemas.openxmlformats.org/officeDocument/2006/relationships/table" Target="../tables/table70.xml"/><Relationship Id="rId27" Type="http://schemas.openxmlformats.org/officeDocument/2006/relationships/table" Target="../tables/table7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D12DE-843B-43F5-A488-520F7383D280}">
  <sheetPr>
    <tabColor rgb="FF92D050"/>
  </sheetPr>
  <dimension ref="A1:AF138"/>
  <sheetViews>
    <sheetView showGridLines="0" tabSelected="1" zoomScale="80" zoomScaleNormal="80" workbookViewId="0"/>
  </sheetViews>
  <sheetFormatPr defaultColWidth="0" defaultRowHeight="14.45" zeroHeight="1"/>
  <cols>
    <col min="1" max="1" width="4.140625" customWidth="1"/>
    <col min="2" max="2" width="19.42578125" bestFit="1" customWidth="1"/>
    <col min="3" max="3" width="58" bestFit="1" customWidth="1"/>
    <col min="4" max="4" width="21.28515625" customWidth="1"/>
    <col min="5" max="13" width="11.42578125" customWidth="1"/>
    <col min="14" max="14" width="4.7109375" customWidth="1"/>
    <col min="15" max="32" width="0" hidden="1" customWidth="1"/>
    <col min="33" max="16384" width="11.42578125" hidden="1"/>
  </cols>
  <sheetData>
    <row r="1" spans="2:4"/>
    <row r="2" spans="2:4"/>
    <row r="3" spans="2:4"/>
    <row r="4" spans="2:4"/>
    <row r="5" spans="2:4"/>
    <row r="6" spans="2:4"/>
    <row r="7" spans="2:4">
      <c r="B7" s="128" t="s">
        <v>0</v>
      </c>
      <c r="C7" s="222" t="s">
        <v>1</v>
      </c>
      <c r="D7" s="223"/>
    </row>
    <row r="8" spans="2:4">
      <c r="B8" s="131" t="s">
        <v>2</v>
      </c>
      <c r="C8" s="224" t="s">
        <v>3</v>
      </c>
      <c r="D8" s="225"/>
    </row>
    <row r="9" spans="2:4">
      <c r="B9" s="129" t="s">
        <v>4</v>
      </c>
      <c r="C9" s="226" t="s">
        <v>5</v>
      </c>
      <c r="D9" s="227"/>
    </row>
    <row r="10" spans="2:4">
      <c r="B10" s="131" t="s">
        <v>6</v>
      </c>
      <c r="C10" s="228">
        <v>45215</v>
      </c>
      <c r="D10" s="229"/>
    </row>
    <row r="11" spans="2:4">
      <c r="B11" s="130" t="s">
        <v>7</v>
      </c>
      <c r="C11" s="230">
        <v>45223</v>
      </c>
      <c r="D11" s="231"/>
    </row>
    <row r="12" spans="2:4" ht="7.15" customHeight="1">
      <c r="B12" s="7"/>
    </row>
    <row r="13" spans="2:4">
      <c r="B13" s="123"/>
      <c r="C13" s="124" t="s">
        <v>8</v>
      </c>
      <c r="D13" s="124"/>
    </row>
    <row r="14" spans="2:4">
      <c r="B14" s="125"/>
      <c r="C14" s="126" t="s">
        <v>9</v>
      </c>
      <c r="D14" s="126"/>
    </row>
    <row r="15" spans="2:4">
      <c r="B15" s="127"/>
      <c r="C15" s="95" t="s">
        <v>10</v>
      </c>
      <c r="D15" s="210"/>
    </row>
    <row r="16" spans="2:4" ht="9.4" customHeight="1">
      <c r="B16" s="7"/>
    </row>
    <row r="17" spans="2:32" ht="45" customHeight="1">
      <c r="B17" s="221" t="s">
        <v>11</v>
      </c>
      <c r="C17" s="221"/>
      <c r="D17" s="221"/>
    </row>
    <row r="18" spans="2:32" ht="7.15" customHeight="1"/>
    <row r="19" spans="2:32" ht="16.899999999999999">
      <c r="B19" s="194" t="s">
        <v>12</v>
      </c>
      <c r="C19" s="194" t="s">
        <v>13</v>
      </c>
      <c r="D19" s="194" t="s">
        <v>14</v>
      </c>
      <c r="E19" s="11"/>
      <c r="V19" s="13"/>
    </row>
    <row r="20" spans="2:32">
      <c r="B20" s="144" t="s">
        <v>15</v>
      </c>
      <c r="C20" s="192" t="str" cm="1">
        <f t="array" aca="1" ref="C20" ca="1">IFERROR(INDIRECT("'Analysis_"&amp;D20&amp;"'!D6")," ")</f>
        <v>LNP_CoVidVac_Reference_Replicate_1</v>
      </c>
      <c r="D20" s="142" t="s">
        <v>16</v>
      </c>
      <c r="E20" s="38"/>
      <c r="F20" s="7"/>
      <c r="G20" s="7"/>
      <c r="H20" s="7"/>
      <c r="I20" s="7"/>
      <c r="J20" s="7"/>
      <c r="K20" s="7"/>
      <c r="L20" s="7"/>
      <c r="M20" s="7"/>
      <c r="N20" s="7"/>
      <c r="O20" s="7"/>
      <c r="Q20" s="7"/>
      <c r="R20" s="7"/>
      <c r="S20" s="7"/>
      <c r="T20" s="7"/>
      <c r="W20" s="7"/>
      <c r="X20" s="7"/>
      <c r="Y20" s="7"/>
      <c r="Z20" s="7"/>
      <c r="AA20" s="7"/>
      <c r="AC20" s="7"/>
      <c r="AD20" s="7"/>
      <c r="AE20" s="7"/>
      <c r="AF20" s="7"/>
    </row>
    <row r="21" spans="2:32">
      <c r="B21" s="191" t="s">
        <v>17</v>
      </c>
      <c r="C21" s="192" t="str" cm="1">
        <f t="array" aca="1" ref="C21" ca="1">IFERROR(INDIRECT("'Analysis_"&amp;D21&amp;"'!D6")," ")</f>
        <v>LNP_CoVidVac_Reference_Replicate_2</v>
      </c>
      <c r="D21" s="142" t="s">
        <v>18</v>
      </c>
      <c r="E21" s="11"/>
      <c r="Q21" s="14"/>
      <c r="R21" s="14"/>
      <c r="S21" s="14"/>
      <c r="T21" s="14"/>
      <c r="V21" s="14"/>
      <c r="W21" s="14"/>
      <c r="AC21" s="14"/>
      <c r="AD21" s="14"/>
      <c r="AE21" s="14"/>
      <c r="AF21" s="14"/>
    </row>
    <row r="22" spans="2:32">
      <c r="B22" s="144" t="s">
        <v>19</v>
      </c>
      <c r="C22" s="193" t="str" cm="1">
        <f t="array" aca="1" ref="C22" ca="1">IFERROR(INDIRECT("'Analysis_"&amp;D22&amp;"'!D6")," ")</f>
        <v>LNP_CoVidVac_Reference_Replicate_3</v>
      </c>
      <c r="D22" s="190" t="s">
        <v>20</v>
      </c>
      <c r="E22" s="11"/>
      <c r="Q22" s="14"/>
      <c r="R22" s="14"/>
      <c r="S22" s="14"/>
      <c r="T22" s="14"/>
      <c r="V22" s="14"/>
      <c r="W22" s="14"/>
      <c r="AC22" s="14"/>
      <c r="AD22" s="14"/>
      <c r="AE22" s="14"/>
      <c r="AF22" s="14"/>
    </row>
    <row r="23" spans="2:32">
      <c r="B23" s="191" t="s">
        <v>21</v>
      </c>
      <c r="C23" s="192" t="str" cm="1">
        <f t="array" aca="1" ref="C23" ca="1">IFERROR(INDIRECT("'Analysis_"&amp;D23&amp;"'!D6")," ")</f>
        <v>LNP_CoVidVac_60C_30_sec.</v>
      </c>
      <c r="D23" s="142" t="s">
        <v>22</v>
      </c>
      <c r="E23" s="11"/>
      <c r="Q23" s="14"/>
      <c r="R23" s="14"/>
      <c r="S23" s="14"/>
      <c r="T23" s="14"/>
      <c r="V23" s="14"/>
      <c r="W23" s="14"/>
      <c r="AC23" s="14"/>
      <c r="AD23" s="14"/>
      <c r="AE23" s="14"/>
      <c r="AF23" s="14"/>
    </row>
    <row r="24" spans="2:32">
      <c r="B24" s="144" t="s">
        <v>23</v>
      </c>
      <c r="C24" s="193" t="str" cm="1">
        <f t="array" aca="1" ref="C24" ca="1">IFERROR(INDIRECT("'Analysis_"&amp;D24&amp;"'!D6")," ")</f>
        <v>LNP_CoVidVac_60C_180_sec.</v>
      </c>
      <c r="D24" s="190" t="s">
        <v>24</v>
      </c>
      <c r="E24" s="11"/>
      <c r="Q24" s="14"/>
      <c r="R24" s="14"/>
      <c r="S24" s="14"/>
      <c r="T24" s="14"/>
      <c r="V24" s="14"/>
      <c r="W24" s="14"/>
      <c r="AC24" s="14"/>
      <c r="AD24" s="14"/>
      <c r="AE24" s="14"/>
      <c r="AF24" s="14"/>
    </row>
    <row r="25" spans="2:32">
      <c r="B25" s="191" t="s">
        <v>25</v>
      </c>
      <c r="C25" s="192" t="str" cm="1">
        <f t="array" aca="1" ref="C25" ca="1">IFERROR(INDIRECT("'Analysis_"&amp;D25&amp;"'!D6")," ")</f>
        <v>LNP_CoVidVac_Vortex_30_sec.</v>
      </c>
      <c r="D25" s="142" t="s">
        <v>26</v>
      </c>
      <c r="E25" s="11"/>
      <c r="Q25" s="14"/>
      <c r="R25" s="14"/>
      <c r="S25" s="14"/>
      <c r="T25" s="14"/>
      <c r="V25" s="14"/>
      <c r="W25" s="14"/>
      <c r="AC25" s="14"/>
      <c r="AD25" s="14"/>
      <c r="AE25" s="14"/>
      <c r="AF25" s="14"/>
    </row>
    <row r="26" spans="2:32">
      <c r="B26" s="144" t="s">
        <v>27</v>
      </c>
      <c r="C26" s="193" t="str" cm="1">
        <f t="array" aca="1" ref="C26" ca="1">IFERROR(INDIRECT("'Analysis_"&amp;D26&amp;"'!D6")," ")</f>
        <v>LNP_CoVidVac_Vortex_180_sec.</v>
      </c>
      <c r="D26" s="190" t="s">
        <v>28</v>
      </c>
      <c r="E26" s="11"/>
      <c r="Q26" s="14"/>
      <c r="R26" s="14"/>
      <c r="S26" s="14"/>
      <c r="T26" s="14"/>
      <c r="V26" s="14"/>
      <c r="W26" s="14"/>
      <c r="AC26" s="14"/>
      <c r="AD26" s="14"/>
      <c r="AE26" s="14"/>
      <c r="AF26" s="14"/>
    </row>
    <row r="27" spans="2:32">
      <c r="B27" s="191" t="s">
        <v>29</v>
      </c>
      <c r="C27" s="192" t="str" cm="1">
        <f t="array" aca="1" ref="C27" ca="1">IFERROR(INDIRECT("'Analysis_"&amp;D27&amp;"'!D6")," ")</f>
        <v>LNP_CoVidVac_3x_FTC_Replicate_1</v>
      </c>
      <c r="D27" s="142" t="s">
        <v>30</v>
      </c>
      <c r="E27" s="11"/>
      <c r="Q27" s="14"/>
      <c r="R27" s="14"/>
      <c r="S27" s="14"/>
      <c r="T27" s="14"/>
      <c r="V27" s="14"/>
      <c r="W27" s="14"/>
      <c r="AC27" s="14"/>
      <c r="AD27" s="14"/>
      <c r="AE27" s="14"/>
      <c r="AF27" s="14"/>
    </row>
    <row r="28" spans="2:32">
      <c r="B28" s="205" t="s">
        <v>31</v>
      </c>
      <c r="C28" s="206" t="str" cm="1">
        <f t="array" aca="1" ref="C28" ca="1">IFERROR(INDIRECT("'Analysis_"&amp;D28&amp;"'!D6")," ")</f>
        <v>LNP_CoVidVac_3x_FTC_Replicate_2</v>
      </c>
      <c r="D28" s="207" t="s">
        <v>32</v>
      </c>
      <c r="E28" s="11"/>
      <c r="Q28" s="14"/>
      <c r="R28" s="14"/>
      <c r="S28" s="14"/>
      <c r="T28" s="14"/>
      <c r="V28" s="14"/>
      <c r="W28" s="14"/>
      <c r="AC28" s="14"/>
      <c r="AD28" s="14"/>
      <c r="AE28" s="14"/>
      <c r="AF28" s="14"/>
    </row>
    <row r="29" spans="2:32">
      <c r="B29" s="14"/>
      <c r="C29" s="208"/>
      <c r="E29" s="11"/>
      <c r="Q29" s="14"/>
      <c r="R29" s="14"/>
      <c r="S29" s="14"/>
      <c r="T29" s="14"/>
      <c r="V29" s="14"/>
      <c r="W29" s="14"/>
      <c r="AC29" s="14"/>
      <c r="AD29" s="14"/>
      <c r="AE29" s="14"/>
      <c r="AF29" s="14"/>
    </row>
    <row r="30" spans="2:32">
      <c r="B30" s="14"/>
      <c r="C30" s="208"/>
      <c r="D30" s="208"/>
      <c r="E30" s="11"/>
      <c r="Q30" s="14"/>
      <c r="R30" s="14"/>
      <c r="S30" s="14"/>
      <c r="T30" s="14"/>
      <c r="V30" s="14"/>
      <c r="W30" s="14"/>
      <c r="AC30" s="14"/>
      <c r="AD30" s="14"/>
      <c r="AE30" s="14"/>
      <c r="AF30" s="14"/>
    </row>
    <row r="31" spans="2:32">
      <c r="B31" s="14"/>
      <c r="C31" s="208"/>
      <c r="E31" s="11"/>
      <c r="Q31" s="14"/>
      <c r="R31" s="14"/>
      <c r="S31" s="14"/>
      <c r="T31" s="14"/>
      <c r="V31" s="14"/>
      <c r="W31" s="14"/>
      <c r="AC31" s="14"/>
      <c r="AD31" s="14"/>
      <c r="AE31" s="14"/>
      <c r="AF31" s="14"/>
    </row>
    <row r="32" spans="2:32">
      <c r="B32" s="14"/>
      <c r="C32" s="208"/>
      <c r="E32" s="11"/>
      <c r="Q32" s="14"/>
      <c r="R32" s="14"/>
      <c r="S32" s="14"/>
      <c r="T32" s="14"/>
      <c r="V32" s="14"/>
      <c r="W32" s="14"/>
      <c r="AC32" s="14"/>
      <c r="AD32" s="14"/>
      <c r="AE32" s="14"/>
      <c r="AF32" s="14"/>
    </row>
    <row r="33" spans="2:32">
      <c r="B33" s="14"/>
      <c r="C33" s="208"/>
      <c r="D33" s="208"/>
      <c r="E33" s="11"/>
      <c r="Q33" s="14"/>
      <c r="R33" s="14"/>
      <c r="S33" s="14"/>
      <c r="T33" s="14"/>
      <c r="V33" s="14"/>
      <c r="W33" s="14"/>
      <c r="AC33" s="14"/>
      <c r="AD33" s="14"/>
      <c r="AE33" s="14"/>
      <c r="AF33" s="14"/>
    </row>
    <row r="34" spans="2:32">
      <c r="B34" s="14"/>
      <c r="C34" s="208"/>
      <c r="E34" s="11"/>
      <c r="Q34" s="14"/>
      <c r="R34" s="14"/>
      <c r="S34" s="14"/>
      <c r="T34" s="14"/>
      <c r="V34" s="14"/>
      <c r="W34" s="14"/>
      <c r="AC34" s="14"/>
      <c r="AD34" s="14"/>
      <c r="AE34" s="14"/>
      <c r="AF34" s="14"/>
    </row>
    <row r="35" spans="2:32">
      <c r="B35" s="14"/>
      <c r="C35" s="208"/>
      <c r="D35" s="208"/>
      <c r="E35" s="11"/>
      <c r="Q35" s="14"/>
      <c r="R35" s="14"/>
      <c r="S35" s="14"/>
      <c r="T35" s="14"/>
      <c r="V35" s="14"/>
      <c r="W35" s="14"/>
      <c r="AC35" s="14"/>
      <c r="AD35" s="14"/>
      <c r="AE35" s="14"/>
      <c r="AF35" s="14"/>
    </row>
    <row r="36" spans="2:32">
      <c r="B36" s="14"/>
      <c r="C36" s="208"/>
      <c r="E36" s="11"/>
      <c r="Q36" s="14"/>
      <c r="R36" s="14"/>
      <c r="S36" s="14"/>
      <c r="T36" s="14"/>
      <c r="V36" s="14"/>
      <c r="W36" s="14"/>
      <c r="AC36" s="14"/>
      <c r="AD36" s="14"/>
      <c r="AE36" s="14"/>
      <c r="AF36" s="14"/>
    </row>
    <row r="37" spans="2:32">
      <c r="B37" s="14"/>
      <c r="C37" s="208"/>
      <c r="D37" s="208"/>
      <c r="E37" s="11"/>
      <c r="Q37" s="14"/>
      <c r="R37" s="14"/>
      <c r="S37" s="14"/>
      <c r="T37" s="14"/>
      <c r="V37" s="14"/>
      <c r="W37" s="14"/>
      <c r="AC37" s="14"/>
      <c r="AD37" s="14"/>
      <c r="AE37" s="14"/>
      <c r="AF37" s="14"/>
    </row>
    <row r="38" spans="2:32">
      <c r="B38" s="14"/>
      <c r="C38" s="208"/>
      <c r="E38" s="11"/>
      <c r="Q38" s="14"/>
      <c r="R38" s="14"/>
      <c r="S38" s="14"/>
      <c r="T38" s="14"/>
      <c r="V38" s="14"/>
      <c r="W38" s="14"/>
      <c r="AC38" s="14"/>
      <c r="AD38" s="14"/>
      <c r="AE38" s="14"/>
      <c r="AF38" s="14"/>
    </row>
    <row r="39" spans="2:32">
      <c r="B39" s="14"/>
      <c r="C39" s="208"/>
      <c r="D39" s="208"/>
      <c r="E39" s="11"/>
      <c r="Q39" s="14"/>
      <c r="R39" s="14"/>
      <c r="S39" s="14"/>
      <c r="T39" s="14"/>
      <c r="V39" s="14"/>
      <c r="W39" s="14"/>
      <c r="AC39" s="14"/>
      <c r="AD39" s="14"/>
      <c r="AE39" s="14"/>
      <c r="AF39" s="14"/>
    </row>
    <row r="40" spans="2:32">
      <c r="B40" s="14"/>
      <c r="C40" s="208"/>
      <c r="E40" s="11"/>
      <c r="Q40" s="14"/>
      <c r="R40" s="14"/>
      <c r="S40" s="14"/>
      <c r="T40" s="14"/>
      <c r="V40" s="14"/>
      <c r="W40" s="14"/>
      <c r="AC40" s="14"/>
      <c r="AD40" s="14"/>
      <c r="AE40" s="14"/>
      <c r="AF40" s="14"/>
    </row>
    <row r="41" spans="2:32">
      <c r="B41" s="14"/>
      <c r="C41" s="208"/>
      <c r="D41" s="208"/>
      <c r="E41" s="11"/>
      <c r="Q41" s="14"/>
      <c r="R41" s="14"/>
      <c r="S41" s="14"/>
      <c r="T41" s="14"/>
      <c r="V41" s="14"/>
      <c r="W41" s="14"/>
      <c r="AC41" s="14"/>
      <c r="AD41" s="14"/>
      <c r="AE41" s="14"/>
      <c r="AF41" s="14"/>
    </row>
    <row r="42" spans="2:32">
      <c r="B42" s="14"/>
      <c r="C42" s="208"/>
      <c r="E42" s="11"/>
      <c r="Q42" s="14"/>
      <c r="R42" s="14"/>
      <c r="S42" s="14"/>
      <c r="T42" s="14"/>
      <c r="V42" s="14"/>
      <c r="W42" s="14"/>
      <c r="AC42" s="14"/>
      <c r="AD42" s="14"/>
      <c r="AE42" s="14"/>
      <c r="AF42" s="14"/>
    </row>
    <row r="43" spans="2:32">
      <c r="B43" s="14"/>
      <c r="C43" s="208"/>
      <c r="E43" s="11"/>
      <c r="Q43" s="14"/>
      <c r="R43" s="14"/>
      <c r="S43" s="14"/>
      <c r="T43" s="14"/>
      <c r="V43" s="14"/>
      <c r="W43" s="14"/>
      <c r="AC43" s="14"/>
      <c r="AD43" s="14"/>
      <c r="AE43" s="14"/>
      <c r="AF43" s="14"/>
    </row>
    <row r="44" spans="2:32">
      <c r="B44" s="14"/>
      <c r="C44" s="208"/>
      <c r="D44" s="208"/>
      <c r="E44" s="11"/>
      <c r="Q44" s="14"/>
      <c r="R44" s="14"/>
      <c r="S44" s="14"/>
      <c r="T44" s="14"/>
      <c r="V44" s="14"/>
      <c r="W44" s="14"/>
      <c r="AC44" s="14"/>
      <c r="AD44" s="14"/>
      <c r="AE44" s="14"/>
      <c r="AF44" s="14"/>
    </row>
    <row r="45" spans="2:32">
      <c r="B45" s="14"/>
      <c r="C45" s="208"/>
      <c r="E45" s="11"/>
      <c r="Q45" s="14"/>
      <c r="R45" s="14"/>
      <c r="S45" s="14"/>
      <c r="T45" s="14"/>
      <c r="V45" s="14"/>
      <c r="W45" s="14"/>
      <c r="AC45" s="14"/>
      <c r="AD45" s="14"/>
      <c r="AE45" s="14"/>
      <c r="AF45" s="14"/>
    </row>
    <row r="46" spans="2:32">
      <c r="B46" s="14"/>
      <c r="C46" s="208"/>
      <c r="D46" s="208"/>
      <c r="E46" s="11"/>
      <c r="Q46" s="14"/>
      <c r="R46" s="14"/>
      <c r="S46" s="14"/>
      <c r="T46" s="14"/>
      <c r="V46" s="14"/>
      <c r="W46" s="14"/>
      <c r="AC46" s="14"/>
      <c r="AD46" s="14"/>
      <c r="AE46" s="14"/>
      <c r="AF46" s="14"/>
    </row>
    <row r="47" spans="2:32">
      <c r="B47" s="14"/>
      <c r="C47" s="208"/>
      <c r="E47" s="11"/>
      <c r="Q47" s="14"/>
      <c r="R47" s="14"/>
      <c r="S47" s="14"/>
      <c r="T47" s="14"/>
      <c r="V47" s="14"/>
      <c r="W47" s="14"/>
      <c r="AC47" s="14"/>
      <c r="AD47" s="14"/>
      <c r="AE47" s="14"/>
      <c r="AF47" s="14"/>
    </row>
    <row r="48" spans="2:32">
      <c r="B48" s="14"/>
      <c r="C48" s="208"/>
      <c r="D48" s="208"/>
      <c r="E48" s="11"/>
      <c r="Q48" s="14"/>
      <c r="R48" s="14"/>
      <c r="S48" s="14"/>
      <c r="T48" s="14"/>
      <c r="V48" s="14"/>
      <c r="W48" s="14"/>
      <c r="AC48" s="14"/>
      <c r="AD48" s="14"/>
      <c r="AE48" s="14"/>
      <c r="AF48" s="14"/>
    </row>
    <row r="49" spans="2:32">
      <c r="B49" s="14"/>
      <c r="C49" s="208"/>
      <c r="E49" s="11"/>
      <c r="Q49" s="14"/>
      <c r="R49" s="14"/>
      <c r="S49" s="14"/>
      <c r="T49" s="14"/>
      <c r="V49" s="14"/>
      <c r="W49" s="14"/>
      <c r="AC49" s="14"/>
      <c r="AD49" s="14"/>
      <c r="AE49" s="14"/>
      <c r="AF49" s="14"/>
    </row>
    <row r="50" spans="2:32">
      <c r="B50" s="14"/>
      <c r="C50" s="208"/>
      <c r="D50" s="208"/>
      <c r="E50" s="11"/>
      <c r="Q50" s="14"/>
      <c r="R50" s="14"/>
      <c r="S50" s="14"/>
      <c r="T50" s="14"/>
      <c r="V50" s="14"/>
      <c r="W50" s="14"/>
      <c r="AC50" s="14"/>
      <c r="AD50" s="14"/>
      <c r="AE50" s="14"/>
      <c r="AF50" s="14"/>
    </row>
    <row r="51" spans="2:32">
      <c r="B51" s="14"/>
      <c r="C51" s="208"/>
      <c r="E51" s="11"/>
      <c r="Q51" s="14"/>
      <c r="R51" s="14"/>
      <c r="S51" s="14"/>
      <c r="T51" s="14"/>
      <c r="V51" s="14"/>
      <c r="W51" s="14"/>
      <c r="AC51" s="14"/>
      <c r="AD51" s="14"/>
      <c r="AE51" s="14"/>
      <c r="AF51" s="14"/>
    </row>
    <row r="52" spans="2:32">
      <c r="B52" s="14"/>
      <c r="C52" s="209"/>
      <c r="D52" s="208"/>
      <c r="E52" s="11"/>
      <c r="Q52" s="14"/>
      <c r="R52" s="14"/>
      <c r="S52" s="14"/>
      <c r="T52" s="14"/>
      <c r="V52" s="14"/>
      <c r="W52" s="14"/>
      <c r="AC52" s="14"/>
      <c r="AD52" s="14"/>
      <c r="AE52" s="14"/>
      <c r="AF52" s="14"/>
    </row>
    <row r="53" spans="2:32">
      <c r="B53" s="14"/>
      <c r="C53" s="209"/>
      <c r="E53" s="11"/>
      <c r="Q53" s="14"/>
      <c r="R53" s="14"/>
      <c r="S53" s="14"/>
      <c r="T53" s="14"/>
      <c r="V53" s="14"/>
      <c r="W53" s="14"/>
      <c r="AC53" s="14"/>
      <c r="AD53" s="14"/>
      <c r="AE53" s="14"/>
      <c r="AF53" s="14"/>
    </row>
    <row r="54" spans="2:32">
      <c r="B54" s="14"/>
      <c r="C54" s="209"/>
      <c r="E54" s="11"/>
      <c r="Q54" s="14"/>
      <c r="R54" s="14"/>
      <c r="S54" s="14"/>
      <c r="T54" s="14"/>
      <c r="V54" s="14"/>
      <c r="W54" s="14"/>
      <c r="AC54" s="14"/>
      <c r="AD54" s="14"/>
      <c r="AE54" s="14"/>
      <c r="AF54" s="14"/>
    </row>
    <row r="55" spans="2:32">
      <c r="B55" s="14"/>
      <c r="C55" s="209"/>
      <c r="D55" s="208"/>
      <c r="E55" s="11"/>
      <c r="Q55" s="14"/>
      <c r="R55" s="14"/>
      <c r="S55" s="14"/>
      <c r="T55" s="14"/>
      <c r="V55" s="14"/>
      <c r="W55" s="14"/>
      <c r="AC55" s="14"/>
      <c r="AD55" s="14"/>
      <c r="AE55" s="14"/>
      <c r="AF55" s="14"/>
    </row>
    <row r="56" spans="2:32">
      <c r="B56" s="14"/>
      <c r="C56" s="209"/>
      <c r="E56" s="11"/>
      <c r="Q56" s="14"/>
      <c r="R56" s="14"/>
      <c r="S56" s="14"/>
      <c r="T56" s="14"/>
      <c r="V56" s="14"/>
      <c r="W56" s="14"/>
      <c r="AC56" s="14"/>
      <c r="AD56" s="14"/>
      <c r="AE56" s="14"/>
      <c r="AF56" s="14"/>
    </row>
    <row r="57" spans="2:32">
      <c r="B57" s="14"/>
      <c r="C57" s="209"/>
      <c r="D57" s="208"/>
      <c r="E57" s="11"/>
      <c r="Q57" s="14"/>
      <c r="R57" s="14"/>
      <c r="S57" s="14"/>
      <c r="T57" s="14"/>
      <c r="V57" s="14"/>
      <c r="W57" s="14"/>
      <c r="AC57" s="14"/>
      <c r="AD57" s="14"/>
      <c r="AE57" s="14"/>
      <c r="AF57" s="14"/>
    </row>
    <row r="58" spans="2:32">
      <c r="B58" s="14"/>
      <c r="C58" s="209"/>
      <c r="E58" s="11"/>
      <c r="Q58" s="14"/>
      <c r="R58" s="14"/>
      <c r="S58" s="14"/>
      <c r="T58" s="14"/>
      <c r="V58" s="14"/>
      <c r="W58" s="14"/>
      <c r="AC58" s="14"/>
      <c r="AD58" s="14"/>
      <c r="AE58" s="14"/>
      <c r="AF58" s="14"/>
    </row>
    <row r="59" spans="2:32">
      <c r="B59" s="14"/>
      <c r="C59" s="209"/>
      <c r="D59" s="208"/>
      <c r="E59" s="11"/>
      <c r="Q59" s="14"/>
      <c r="R59" s="14"/>
      <c r="S59" s="14"/>
      <c r="T59" s="14"/>
      <c r="V59" s="14"/>
      <c r="W59" s="14"/>
      <c r="AC59" s="14"/>
      <c r="AD59" s="14"/>
      <c r="AE59" s="14"/>
      <c r="AF59" s="14"/>
    </row>
    <row r="60" spans="2:32">
      <c r="B60" s="14"/>
      <c r="C60" s="209"/>
      <c r="E60" s="11"/>
      <c r="Q60" s="14"/>
      <c r="R60" s="14"/>
      <c r="S60" s="14"/>
      <c r="T60" s="14"/>
      <c r="V60" s="14"/>
      <c r="W60" s="14"/>
      <c r="AC60" s="14"/>
      <c r="AD60" s="14"/>
      <c r="AE60" s="14"/>
      <c r="AF60" s="14"/>
    </row>
    <row r="61" spans="2:32">
      <c r="B61" s="14"/>
      <c r="C61" s="209"/>
      <c r="D61" s="208"/>
      <c r="E61" s="11"/>
      <c r="Q61" s="14"/>
      <c r="R61" s="14"/>
      <c r="S61" s="14"/>
      <c r="T61" s="14"/>
      <c r="V61" s="14"/>
      <c r="W61" s="14"/>
      <c r="AC61" s="14"/>
      <c r="AD61" s="14"/>
      <c r="AE61" s="14"/>
      <c r="AF61" s="14"/>
    </row>
    <row r="62" spans="2:32">
      <c r="B62" s="14"/>
      <c r="C62" s="209"/>
      <c r="E62" s="11"/>
      <c r="Q62" s="14"/>
      <c r="R62" s="14"/>
      <c r="S62" s="14"/>
      <c r="T62" s="14"/>
      <c r="V62" s="14"/>
      <c r="W62" s="14"/>
      <c r="AC62" s="14"/>
      <c r="AD62" s="14"/>
      <c r="AE62" s="14"/>
      <c r="AF62" s="14"/>
    </row>
    <row r="63" spans="2:32">
      <c r="B63" s="14"/>
      <c r="C63" s="209"/>
      <c r="D63" s="208"/>
      <c r="E63" s="11"/>
      <c r="Q63" s="14"/>
      <c r="R63" s="14"/>
      <c r="S63" s="14"/>
      <c r="T63" s="14"/>
      <c r="V63" s="14"/>
      <c r="W63" s="14"/>
      <c r="AC63" s="14"/>
      <c r="AD63" s="14"/>
      <c r="AE63" s="14"/>
      <c r="AF63" s="14"/>
    </row>
    <row r="64" spans="2:32">
      <c r="B64" s="14"/>
      <c r="C64" s="209"/>
      <c r="E64" s="11"/>
      <c r="Q64" s="14"/>
      <c r="R64" s="14"/>
      <c r="S64" s="14"/>
      <c r="T64" s="14"/>
      <c r="V64" s="14"/>
      <c r="W64" s="14"/>
      <c r="AC64" s="14"/>
      <c r="AD64" s="14"/>
      <c r="AE64" s="14"/>
      <c r="AF64" s="14"/>
    </row>
    <row r="65" spans="2:32">
      <c r="B65" s="14"/>
      <c r="C65" s="209"/>
      <c r="D65" s="208"/>
      <c r="E65" s="11"/>
      <c r="Q65" s="14"/>
      <c r="R65" s="14"/>
      <c r="S65" s="14"/>
      <c r="T65" s="14"/>
      <c r="V65" s="14"/>
      <c r="W65" s="14"/>
      <c r="AC65" s="14"/>
      <c r="AD65" s="14"/>
      <c r="AE65" s="14"/>
      <c r="AF65" s="14"/>
    </row>
    <row r="66" spans="2:32">
      <c r="B66" s="14"/>
      <c r="C66" s="209"/>
      <c r="E66" s="11"/>
      <c r="Q66" s="14"/>
      <c r="R66" s="14"/>
      <c r="S66" s="14"/>
      <c r="T66" s="14"/>
      <c r="V66" s="14"/>
      <c r="W66" s="14"/>
      <c r="AC66" s="14"/>
      <c r="AD66" s="14"/>
      <c r="AE66" s="14"/>
      <c r="AF66" s="14"/>
    </row>
    <row r="67" spans="2:32">
      <c r="B67" s="14"/>
      <c r="C67" s="209"/>
      <c r="D67" s="208"/>
      <c r="E67" s="11"/>
      <c r="Q67" s="14"/>
      <c r="R67" s="14"/>
      <c r="S67" s="14"/>
      <c r="T67" s="14"/>
      <c r="V67" s="14"/>
      <c r="W67" s="14"/>
      <c r="AC67" s="14"/>
      <c r="AD67" s="14"/>
      <c r="AE67" s="14"/>
      <c r="AF67" s="14"/>
    </row>
    <row r="68" spans="2:32">
      <c r="B68" s="14"/>
      <c r="C68" s="209"/>
      <c r="E68" s="11"/>
      <c r="Q68" s="14"/>
      <c r="R68" s="14"/>
      <c r="S68" s="14"/>
      <c r="T68" s="14"/>
      <c r="V68" s="14"/>
      <c r="W68" s="14"/>
      <c r="AC68" s="14"/>
      <c r="AD68" s="14"/>
      <c r="AE68" s="14"/>
      <c r="AF68" s="14"/>
    </row>
    <row r="69" spans="2:32">
      <c r="B69" s="14"/>
      <c r="C69" s="209"/>
      <c r="D69" s="208"/>
      <c r="E69" s="11"/>
      <c r="Q69" s="14"/>
      <c r="R69" s="14"/>
      <c r="S69" s="14"/>
      <c r="T69" s="14"/>
      <c r="V69" s="14"/>
      <c r="W69" s="14"/>
      <c r="AC69" s="14"/>
      <c r="AD69" s="14"/>
      <c r="AE69" s="14"/>
      <c r="AF69" s="14"/>
    </row>
    <row r="70" spans="2:32">
      <c r="B70" s="39"/>
      <c r="C70" s="11"/>
      <c r="D70" s="11"/>
      <c r="E70" s="11"/>
      <c r="Q70" s="14"/>
      <c r="R70" s="14"/>
      <c r="S70" s="14"/>
      <c r="T70" s="14"/>
      <c r="V70" s="14"/>
      <c r="W70" s="14"/>
      <c r="AC70" s="14"/>
      <c r="AD70" s="14"/>
      <c r="AE70" s="14"/>
      <c r="AF70" s="14"/>
    </row>
    <row r="71" spans="2:32">
      <c r="B71" s="39"/>
      <c r="C71" s="11"/>
      <c r="D71" s="11"/>
      <c r="E71" s="11"/>
      <c r="Q71" s="14"/>
      <c r="R71" s="14"/>
      <c r="S71" s="14"/>
      <c r="T71" s="14"/>
      <c r="V71" s="14"/>
      <c r="W71" s="14"/>
      <c r="AC71" s="14"/>
      <c r="AD71" s="14"/>
      <c r="AE71" s="14"/>
      <c r="AF71" s="14"/>
    </row>
    <row r="72" spans="2:32">
      <c r="B72" s="39"/>
      <c r="C72" s="11"/>
      <c r="D72" s="11"/>
      <c r="E72" s="11"/>
      <c r="Q72" s="14"/>
      <c r="R72" s="14"/>
      <c r="S72" s="14"/>
      <c r="T72" s="14"/>
      <c r="V72" s="14"/>
      <c r="W72" s="14"/>
      <c r="AC72" s="14"/>
      <c r="AD72" s="14"/>
      <c r="AE72" s="14"/>
      <c r="AF72" s="14"/>
    </row>
    <row r="73" spans="2:32">
      <c r="B73" s="39"/>
      <c r="C73" s="11"/>
      <c r="D73" s="11"/>
      <c r="E73" s="11"/>
      <c r="Q73" s="14"/>
      <c r="R73" s="14"/>
      <c r="S73" s="14"/>
      <c r="T73" s="14"/>
      <c r="V73" s="14"/>
      <c r="W73" s="14"/>
      <c r="AC73" s="14"/>
      <c r="AD73" s="14"/>
      <c r="AE73" s="14"/>
      <c r="AF73" s="14"/>
    </row>
    <row r="74" spans="2:32">
      <c r="B74" s="39"/>
      <c r="C74" s="11"/>
      <c r="D74" s="11"/>
      <c r="E74" s="11"/>
      <c r="Q74" s="14"/>
      <c r="R74" s="14"/>
      <c r="S74" s="14"/>
      <c r="T74" s="14"/>
      <c r="V74" s="14"/>
      <c r="W74" s="14"/>
      <c r="AC74" s="14"/>
      <c r="AD74" s="14"/>
      <c r="AE74" s="14"/>
      <c r="AF74" s="14"/>
    </row>
    <row r="75" spans="2:32">
      <c r="B75" s="39"/>
      <c r="C75" s="11"/>
      <c r="D75" s="11"/>
      <c r="E75" s="11"/>
      <c r="Q75" s="14"/>
      <c r="R75" s="14"/>
      <c r="S75" s="14"/>
      <c r="T75" s="14"/>
      <c r="V75" s="14"/>
      <c r="W75" s="14"/>
      <c r="AC75" s="14"/>
      <c r="AD75" s="14"/>
      <c r="AE75" s="14"/>
      <c r="AF75" s="14"/>
    </row>
    <row r="76" spans="2:32">
      <c r="B76" s="39"/>
      <c r="C76" s="11"/>
      <c r="D76" s="11"/>
      <c r="E76" s="11"/>
      <c r="Q76" s="14"/>
      <c r="R76" s="14"/>
      <c r="S76" s="14"/>
      <c r="T76" s="14"/>
      <c r="V76" s="14"/>
      <c r="W76" s="14"/>
      <c r="AC76" s="14"/>
      <c r="AD76" s="14"/>
      <c r="AE76" s="14"/>
      <c r="AF76" s="14"/>
    </row>
    <row r="77" spans="2:32">
      <c r="B77" s="39"/>
      <c r="C77" s="11"/>
      <c r="D77" s="11"/>
      <c r="E77" s="11"/>
      <c r="Q77" s="14"/>
      <c r="R77" s="14"/>
      <c r="S77" s="14"/>
      <c r="T77" s="14"/>
      <c r="V77" s="14"/>
      <c r="W77" s="14"/>
      <c r="AC77" s="14"/>
      <c r="AD77" s="14"/>
      <c r="AE77" s="14"/>
      <c r="AF77" s="14"/>
    </row>
    <row r="78" spans="2:32">
      <c r="B78" s="39"/>
      <c r="C78" s="11"/>
      <c r="D78" s="11"/>
      <c r="E78" s="11"/>
      <c r="Q78" s="14"/>
      <c r="R78" s="14"/>
      <c r="S78" s="14"/>
      <c r="T78" s="14"/>
      <c r="V78" s="14"/>
      <c r="W78" s="14"/>
      <c r="AC78" s="14"/>
      <c r="AD78" s="14"/>
      <c r="AE78" s="14"/>
      <c r="AF78" s="14"/>
    </row>
    <row r="79" spans="2:32">
      <c r="B79" s="39"/>
      <c r="C79" s="11"/>
      <c r="D79" s="11"/>
      <c r="E79" s="11"/>
      <c r="Q79" s="14"/>
      <c r="R79" s="14"/>
      <c r="S79" s="14"/>
      <c r="T79" s="14"/>
      <c r="V79" s="14"/>
      <c r="W79" s="14"/>
      <c r="AC79" s="14"/>
      <c r="AD79" s="14"/>
      <c r="AE79" s="14"/>
      <c r="AF79" s="14"/>
    </row>
    <row r="80" spans="2:32">
      <c r="B80" s="39"/>
      <c r="C80" s="11"/>
      <c r="D80" s="11"/>
      <c r="E80" s="11"/>
      <c r="Q80" s="14"/>
      <c r="R80" s="14"/>
      <c r="S80" s="14"/>
      <c r="T80" s="14"/>
      <c r="V80" s="14"/>
      <c r="W80" s="14"/>
      <c r="AC80" s="14"/>
      <c r="AD80" s="14"/>
      <c r="AE80" s="14"/>
      <c r="AF80" s="14"/>
    </row>
    <row r="81" spans="2:32">
      <c r="B81" s="39"/>
      <c r="C81" s="11"/>
      <c r="D81" s="11"/>
      <c r="E81" s="11"/>
      <c r="Q81" s="14"/>
      <c r="R81" s="14"/>
      <c r="S81" s="14"/>
      <c r="T81" s="14"/>
      <c r="V81" s="14"/>
      <c r="W81" s="14"/>
      <c r="AC81" s="14"/>
      <c r="AD81" s="14"/>
      <c r="AE81" s="14"/>
      <c r="AF81" s="14"/>
    </row>
    <row r="82" spans="2:32">
      <c r="B82" s="39"/>
      <c r="C82" s="11"/>
      <c r="D82" s="11"/>
      <c r="E82" s="11"/>
      <c r="Q82" s="14"/>
      <c r="R82" s="14"/>
      <c r="S82" s="14"/>
      <c r="T82" s="14"/>
      <c r="V82" s="14"/>
      <c r="W82" s="14"/>
      <c r="AC82" s="14"/>
      <c r="AD82" s="14"/>
      <c r="AE82" s="14"/>
      <c r="AF82" s="14"/>
    </row>
    <row r="83" spans="2:32">
      <c r="B83" s="39"/>
      <c r="C83" s="11"/>
      <c r="D83" s="11"/>
      <c r="E83" s="11"/>
      <c r="Q83" s="14"/>
      <c r="R83" s="14"/>
      <c r="S83" s="14"/>
      <c r="T83" s="14"/>
      <c r="V83" s="14"/>
      <c r="W83" s="14"/>
      <c r="AC83" s="14"/>
      <c r="AD83" s="14"/>
      <c r="AE83" s="14"/>
      <c r="AF83" s="14"/>
    </row>
    <row r="84" spans="2:32">
      <c r="B84" s="39"/>
      <c r="C84" s="11"/>
      <c r="D84" s="11"/>
      <c r="E84" s="11"/>
      <c r="Q84" s="14"/>
      <c r="R84" s="14"/>
      <c r="S84" s="14"/>
      <c r="T84" s="14"/>
      <c r="V84" s="14"/>
      <c r="W84" s="14"/>
      <c r="AC84" s="14"/>
      <c r="AD84" s="14"/>
      <c r="AE84" s="14"/>
      <c r="AF84" s="14"/>
    </row>
    <row r="85" spans="2:32" hidden="1">
      <c r="B85" s="122"/>
      <c r="C85" s="95"/>
      <c r="Q85" s="14"/>
      <c r="R85" s="14"/>
      <c r="S85" s="14"/>
      <c r="T85" s="14"/>
      <c r="V85" s="14"/>
      <c r="W85" s="14"/>
      <c r="AC85" s="14"/>
      <c r="AD85" s="14"/>
      <c r="AE85" s="14"/>
      <c r="AF85" s="14"/>
    </row>
    <row r="86" spans="2:32" hidden="1">
      <c r="B86" s="120"/>
      <c r="C86" s="121"/>
      <c r="Q86" s="14"/>
      <c r="R86" s="14"/>
      <c r="S86" s="14"/>
      <c r="T86" s="14"/>
      <c r="V86" s="14"/>
      <c r="W86" s="14"/>
      <c r="AC86" s="14"/>
      <c r="AD86" s="14"/>
      <c r="AE86" s="14"/>
      <c r="AF86" s="14"/>
    </row>
    <row r="87" spans="2:32" hidden="1">
      <c r="B87" s="122"/>
      <c r="C87" s="95"/>
      <c r="Q87" s="14"/>
      <c r="R87" s="14"/>
      <c r="S87" s="14"/>
      <c r="T87" s="14"/>
      <c r="V87" s="14"/>
      <c r="W87" s="14"/>
      <c r="AC87" s="14"/>
      <c r="AD87" s="14"/>
      <c r="AE87" s="14"/>
      <c r="AF87" s="14"/>
    </row>
    <row r="88" spans="2:32" hidden="1">
      <c r="B88" s="120"/>
      <c r="C88" s="121"/>
      <c r="Q88" s="14"/>
      <c r="R88" s="14"/>
      <c r="S88" s="14"/>
      <c r="T88" s="14"/>
      <c r="V88" s="14"/>
      <c r="W88" s="14"/>
      <c r="AC88" s="14"/>
      <c r="AD88" s="14"/>
      <c r="AE88" s="14"/>
      <c r="AF88" s="14"/>
    </row>
    <row r="89" spans="2:32" hidden="1">
      <c r="B89" s="122"/>
      <c r="C89" s="95"/>
      <c r="Q89" s="14"/>
      <c r="R89" s="14"/>
      <c r="S89" s="14"/>
      <c r="T89" s="14"/>
      <c r="V89" s="14"/>
      <c r="W89" s="14"/>
      <c r="AC89" s="14"/>
      <c r="AD89" s="14"/>
      <c r="AE89" s="14"/>
      <c r="AF89" s="14"/>
    </row>
    <row r="90" spans="2:32" hidden="1">
      <c r="B90" s="122"/>
      <c r="C90" s="95"/>
      <c r="Q90" s="14"/>
      <c r="R90" s="14"/>
      <c r="S90" s="14"/>
      <c r="T90" s="14"/>
      <c r="V90" s="14"/>
      <c r="W90" s="14"/>
      <c r="AC90" s="14"/>
      <c r="AD90" s="14"/>
      <c r="AE90" s="14"/>
      <c r="AF90" s="14"/>
    </row>
    <row r="91" spans="2:32" hidden="1">
      <c r="B91" s="120"/>
      <c r="C91" s="121"/>
      <c r="Q91" s="14"/>
      <c r="R91" s="14"/>
      <c r="S91" s="14"/>
      <c r="T91" s="14"/>
      <c r="V91" s="14"/>
      <c r="W91" s="14"/>
      <c r="AC91" s="14"/>
      <c r="AD91" s="14"/>
      <c r="AE91" s="14"/>
      <c r="AF91" s="14"/>
    </row>
    <row r="92" spans="2:32" hidden="1">
      <c r="B92" s="122"/>
      <c r="C92" s="95"/>
      <c r="Q92" s="14"/>
      <c r="R92" s="14"/>
      <c r="S92" s="14"/>
      <c r="T92" s="14"/>
      <c r="V92" s="14"/>
      <c r="W92" s="14"/>
      <c r="AC92" s="14"/>
      <c r="AD92" s="14"/>
      <c r="AE92" s="14"/>
      <c r="AF92" s="14"/>
    </row>
    <row r="93" spans="2:32" hidden="1">
      <c r="B93" s="120"/>
      <c r="C93" s="121"/>
      <c r="Q93" s="14"/>
      <c r="R93" s="14"/>
      <c r="S93" s="14"/>
      <c r="T93" s="14"/>
      <c r="V93" s="14"/>
      <c r="W93" s="14"/>
      <c r="AC93" s="14"/>
      <c r="AD93" s="14"/>
      <c r="AE93" s="14"/>
      <c r="AF93" s="14"/>
    </row>
    <row r="94" spans="2:32" hidden="1">
      <c r="B94" s="122"/>
      <c r="C94" s="95"/>
      <c r="Q94" s="14"/>
      <c r="R94" s="14"/>
      <c r="S94" s="14"/>
      <c r="T94" s="14"/>
      <c r="V94" s="14"/>
      <c r="W94" s="14"/>
      <c r="AC94" s="14"/>
      <c r="AD94" s="14"/>
      <c r="AE94" s="14"/>
      <c r="AF94" s="14"/>
    </row>
    <row r="95" spans="2:32" hidden="1">
      <c r="B95" s="122"/>
      <c r="C95" s="95"/>
      <c r="Q95" s="14"/>
      <c r="R95" s="14"/>
      <c r="S95" s="14"/>
      <c r="T95" s="14"/>
      <c r="AC95" s="14"/>
      <c r="AD95" s="14"/>
      <c r="AE95" s="14"/>
      <c r="AF95" s="14"/>
    </row>
    <row r="96" spans="2:32" hidden="1">
      <c r="B96" s="120"/>
      <c r="C96" s="121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Q96" s="7"/>
      <c r="R96" s="7"/>
      <c r="S96" s="7"/>
      <c r="T96" s="7"/>
      <c r="W96" s="7"/>
      <c r="Y96" s="7"/>
      <c r="Z96" s="7"/>
      <c r="AA96" s="7"/>
      <c r="AC96" s="7"/>
      <c r="AD96" s="7"/>
      <c r="AE96" s="7"/>
      <c r="AF96" s="7"/>
    </row>
    <row r="97" spans="2:32" hidden="1">
      <c r="B97" s="122"/>
      <c r="C97" s="95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Q97" s="14"/>
      <c r="R97" s="14"/>
      <c r="S97" s="14"/>
      <c r="T97" s="14"/>
      <c r="V97" s="14"/>
      <c r="W97" s="14"/>
      <c r="Y97" s="14"/>
      <c r="Z97" s="14"/>
      <c r="AA97" s="14"/>
      <c r="AC97" s="14"/>
      <c r="AD97" s="14"/>
      <c r="AE97" s="14"/>
      <c r="AF97" s="14"/>
    </row>
    <row r="98" spans="2:32" hidden="1">
      <c r="B98" s="120"/>
      <c r="C98" s="121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Q98" s="14"/>
      <c r="R98" s="14"/>
      <c r="S98" s="14"/>
      <c r="T98" s="14"/>
      <c r="V98" s="14"/>
      <c r="W98" s="14"/>
      <c r="Y98" s="14"/>
      <c r="Z98" s="14"/>
      <c r="AA98" s="14"/>
      <c r="AC98" s="14"/>
      <c r="AD98" s="14"/>
      <c r="AE98" s="14"/>
      <c r="AF98" s="14"/>
    </row>
    <row r="99" spans="2:32" hidden="1">
      <c r="B99" s="122"/>
      <c r="C99" s="95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Q99" s="14"/>
      <c r="R99" s="14"/>
      <c r="S99" s="14"/>
      <c r="T99" s="14"/>
      <c r="V99" s="14"/>
      <c r="W99" s="14"/>
      <c r="Y99" s="14"/>
      <c r="Z99" s="14"/>
      <c r="AA99" s="14"/>
      <c r="AC99" s="14"/>
      <c r="AD99" s="14"/>
      <c r="AE99" s="14"/>
      <c r="AF99" s="14"/>
    </row>
    <row r="100" spans="2:32" hidden="1">
      <c r="B100" s="122"/>
      <c r="C100" s="95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Q100" s="14"/>
      <c r="R100" s="14"/>
      <c r="S100" s="14"/>
      <c r="T100" s="14"/>
      <c r="V100" s="14"/>
      <c r="W100" s="14"/>
      <c r="Y100" s="14"/>
      <c r="Z100" s="14"/>
      <c r="AA100" s="14"/>
      <c r="AC100" s="14"/>
      <c r="AD100" s="14"/>
      <c r="AE100" s="14"/>
      <c r="AF100" s="14"/>
    </row>
    <row r="101" spans="2:32" hidden="1">
      <c r="B101" s="120"/>
      <c r="C101" s="121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  <c r="R101" s="14"/>
      <c r="S101" s="14"/>
      <c r="T101" s="14"/>
      <c r="V101" s="14"/>
      <c r="W101" s="14"/>
      <c r="Y101" s="14"/>
      <c r="Z101" s="14"/>
      <c r="AA101" s="14"/>
      <c r="AC101" s="14"/>
      <c r="AD101" s="14"/>
      <c r="AE101" s="14"/>
      <c r="AF101" s="14"/>
    </row>
    <row r="102" spans="2:32" hidden="1">
      <c r="B102" s="122"/>
      <c r="C102" s="95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  <c r="R102" s="14"/>
      <c r="S102" s="14"/>
      <c r="T102" s="14"/>
      <c r="V102" s="14"/>
      <c r="W102" s="14"/>
      <c r="Y102" s="14"/>
      <c r="Z102" s="14"/>
      <c r="AA102" s="14"/>
      <c r="AC102" s="14"/>
      <c r="AD102" s="14"/>
      <c r="AE102" s="14"/>
      <c r="AF102" s="14"/>
    </row>
    <row r="103" spans="2:32" hidden="1">
      <c r="B103" s="120"/>
      <c r="C103" s="121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Q103" s="14"/>
      <c r="R103" s="14"/>
      <c r="S103" s="14"/>
      <c r="T103" s="14"/>
      <c r="V103" s="14"/>
      <c r="W103" s="14"/>
      <c r="Y103" s="14"/>
      <c r="Z103" s="14"/>
      <c r="AA103" s="14"/>
      <c r="AC103" s="14"/>
      <c r="AD103" s="14"/>
      <c r="AE103" s="14"/>
      <c r="AF103" s="14"/>
    </row>
    <row r="104" spans="2:32" hidden="1">
      <c r="B104" s="122"/>
      <c r="C104" s="95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Q104" s="14"/>
      <c r="R104" s="14"/>
      <c r="S104" s="14"/>
      <c r="T104" s="14"/>
      <c r="V104" s="14"/>
      <c r="W104" s="14"/>
      <c r="Y104" s="14"/>
      <c r="Z104" s="14"/>
      <c r="AA104" s="14"/>
      <c r="AC104" s="14"/>
      <c r="AD104" s="14"/>
      <c r="AE104" s="14"/>
      <c r="AF104" s="14"/>
    </row>
    <row r="105" spans="2:32" hidden="1">
      <c r="B105" s="122"/>
      <c r="C105" s="95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Q105" s="14"/>
      <c r="R105" s="14"/>
      <c r="S105" s="14"/>
      <c r="T105" s="14"/>
      <c r="V105" s="14"/>
      <c r="W105" s="14"/>
      <c r="Y105" s="14"/>
      <c r="Z105" s="14"/>
      <c r="AA105" s="14"/>
      <c r="AC105" s="14"/>
      <c r="AD105" s="14"/>
      <c r="AE105" s="14"/>
      <c r="AF105" s="14"/>
    </row>
    <row r="106" spans="2:32" hidden="1">
      <c r="B106" s="120"/>
      <c r="C106" s="121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Q106" s="14"/>
      <c r="R106" s="14"/>
      <c r="S106" s="14"/>
      <c r="T106" s="14"/>
      <c r="V106" s="14"/>
      <c r="W106" s="14"/>
      <c r="Y106" s="14"/>
      <c r="Z106" s="14"/>
      <c r="AA106" s="14"/>
      <c r="AC106" s="14"/>
      <c r="AD106" s="14"/>
      <c r="AE106" s="14"/>
      <c r="AF106" s="14"/>
    </row>
    <row r="107" spans="2:32" hidden="1">
      <c r="B107" s="122"/>
      <c r="C107" s="95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Q107" s="14"/>
      <c r="R107" s="14"/>
      <c r="S107" s="14"/>
      <c r="T107" s="14"/>
      <c r="V107" s="14"/>
      <c r="W107" s="14"/>
      <c r="Y107" s="14"/>
      <c r="Z107" s="14"/>
      <c r="AA107" s="14"/>
      <c r="AC107" s="14"/>
      <c r="AD107" s="14"/>
      <c r="AE107" s="14"/>
      <c r="AF107" s="14"/>
    </row>
    <row r="108" spans="2:32" hidden="1">
      <c r="B108" s="120"/>
      <c r="C108" s="121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Q108" s="14"/>
      <c r="R108" s="14"/>
      <c r="S108" s="14"/>
      <c r="T108" s="14"/>
      <c r="V108" s="14"/>
      <c r="W108" s="14"/>
      <c r="Y108" s="14"/>
      <c r="Z108" s="14"/>
      <c r="AA108" s="14"/>
      <c r="AC108" s="14"/>
      <c r="AD108" s="14"/>
      <c r="AE108" s="14"/>
      <c r="AF108" s="14"/>
    </row>
    <row r="109" spans="2:32" hidden="1">
      <c r="B109" s="122"/>
      <c r="C109" s="95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Q109" s="14"/>
      <c r="R109" s="14"/>
      <c r="S109" s="14"/>
      <c r="T109" s="14"/>
      <c r="V109" s="14"/>
      <c r="W109" s="14"/>
      <c r="Y109" s="14"/>
      <c r="Z109" s="14"/>
      <c r="AA109" s="14"/>
      <c r="AC109" s="14"/>
      <c r="AD109" s="14"/>
      <c r="AE109" s="14"/>
      <c r="AF109" s="14"/>
    </row>
    <row r="110" spans="2:32" hidden="1">
      <c r="B110" s="122"/>
      <c r="C110" s="95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Q110" s="14"/>
      <c r="R110" s="14"/>
      <c r="S110" s="14"/>
      <c r="T110" s="14"/>
      <c r="V110" s="14"/>
      <c r="W110" s="14"/>
      <c r="Y110" s="14"/>
      <c r="Z110" s="14"/>
      <c r="AA110" s="14"/>
      <c r="AC110" s="14"/>
      <c r="AD110" s="14"/>
      <c r="AE110" s="14"/>
      <c r="AF110" s="14"/>
    </row>
    <row r="111" spans="2:32" hidden="1">
      <c r="B111" s="120"/>
      <c r="C111" s="121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Q111" s="14"/>
      <c r="R111" s="14"/>
      <c r="S111" s="14"/>
      <c r="T111" s="14"/>
      <c r="V111" s="14"/>
      <c r="W111" s="14"/>
      <c r="Y111" s="14"/>
      <c r="Z111" s="14"/>
      <c r="AA111" s="14"/>
      <c r="AC111" s="14"/>
      <c r="AD111" s="14"/>
      <c r="AE111" s="14"/>
      <c r="AF111" s="14"/>
    </row>
    <row r="112" spans="2:32" hidden="1">
      <c r="B112" s="122"/>
      <c r="C112" s="95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Q112" s="14"/>
      <c r="R112" s="14"/>
      <c r="S112" s="14"/>
      <c r="T112" s="14"/>
      <c r="V112" s="14"/>
      <c r="W112" s="14"/>
      <c r="Y112" s="14"/>
      <c r="Z112" s="14"/>
      <c r="AA112" s="14"/>
      <c r="AC112" s="14"/>
      <c r="AD112" s="14"/>
      <c r="AE112" s="14"/>
      <c r="AF112" s="14"/>
    </row>
    <row r="113" spans="2:32" hidden="1">
      <c r="B113" s="120"/>
      <c r="C113" s="121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Q113" s="14"/>
      <c r="R113" s="14"/>
      <c r="S113" s="14"/>
      <c r="T113" s="14"/>
      <c r="V113" s="14"/>
      <c r="W113" s="14"/>
      <c r="Y113" s="14"/>
      <c r="Z113" s="14"/>
      <c r="AA113" s="14"/>
      <c r="AC113" s="14"/>
      <c r="AD113" s="14"/>
      <c r="AE113" s="14"/>
      <c r="AF113" s="14"/>
    </row>
    <row r="114" spans="2:32" hidden="1">
      <c r="B114" s="122"/>
      <c r="C114" s="95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Q114" s="14"/>
      <c r="R114" s="14"/>
      <c r="S114" s="14"/>
      <c r="T114" s="14"/>
      <c r="V114" s="14"/>
      <c r="W114" s="14"/>
      <c r="Y114" s="14"/>
      <c r="Z114" s="14"/>
      <c r="AA114" s="14"/>
      <c r="AC114" s="14"/>
      <c r="AD114" s="14"/>
      <c r="AE114" s="14"/>
      <c r="AF114" s="14"/>
    </row>
    <row r="115" spans="2:32" hidden="1">
      <c r="B115" s="122"/>
      <c r="C115" s="95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Q115" s="14"/>
      <c r="R115" s="14"/>
      <c r="S115" s="14"/>
      <c r="T115" s="14"/>
      <c r="V115" s="14"/>
      <c r="W115" s="14"/>
      <c r="Y115" s="14"/>
      <c r="Z115" s="14"/>
      <c r="AA115" s="14"/>
      <c r="AC115" s="14"/>
      <c r="AD115" s="14"/>
      <c r="AE115" s="14"/>
      <c r="AF115" s="14"/>
    </row>
    <row r="116" spans="2:32" hidden="1">
      <c r="B116" s="120"/>
      <c r="C116" s="121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Q116" s="14"/>
      <c r="R116" s="14"/>
      <c r="S116" s="14"/>
      <c r="T116" s="14"/>
      <c r="V116" s="14"/>
      <c r="W116" s="14"/>
      <c r="Y116" s="14"/>
      <c r="Z116" s="14"/>
      <c r="AA116" s="14"/>
      <c r="AC116" s="14"/>
      <c r="AD116" s="14"/>
      <c r="AE116" s="14"/>
      <c r="AF116" s="14"/>
    </row>
    <row r="117" spans="2:32" hidden="1">
      <c r="B117" s="122"/>
      <c r="C117" s="95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Q117" s="14"/>
      <c r="R117" s="14"/>
      <c r="S117" s="14"/>
      <c r="T117" s="14"/>
      <c r="V117" s="14"/>
      <c r="W117" s="14"/>
      <c r="Y117" s="14"/>
      <c r="Z117" s="14"/>
      <c r="AA117" s="14"/>
      <c r="AC117" s="14"/>
      <c r="AD117" s="14"/>
      <c r="AE117" s="14"/>
      <c r="AF117" s="14"/>
    </row>
    <row r="118" spans="2:32" hidden="1">
      <c r="B118" s="120"/>
      <c r="C118" s="121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Q118" s="14"/>
      <c r="R118" s="14"/>
      <c r="S118" s="14"/>
      <c r="T118" s="14"/>
      <c r="V118" s="14"/>
      <c r="W118" s="14"/>
      <c r="Y118" s="14"/>
      <c r="Z118" s="14"/>
      <c r="AA118" s="14"/>
      <c r="AC118" s="14"/>
      <c r="AD118" s="14"/>
      <c r="AE118" s="14"/>
      <c r="AF118" s="14"/>
    </row>
    <row r="119" spans="2:32" hidden="1">
      <c r="B119" s="122"/>
      <c r="C119" s="95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Q119" s="14"/>
      <c r="R119" s="14"/>
      <c r="S119" s="14"/>
      <c r="T119" s="14"/>
      <c r="V119" s="14"/>
      <c r="W119" s="14"/>
      <c r="Y119" s="14"/>
      <c r="Z119" s="14"/>
      <c r="AA119" s="14"/>
      <c r="AC119" s="14"/>
      <c r="AD119" s="14"/>
      <c r="AE119" s="14"/>
      <c r="AF119" s="14"/>
    </row>
    <row r="120" spans="2:32" hidden="1">
      <c r="B120" s="122"/>
      <c r="C120" s="95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Q120" s="14"/>
      <c r="R120" s="14"/>
      <c r="S120" s="14"/>
      <c r="T120" s="14"/>
      <c r="V120" s="14"/>
      <c r="W120" s="14"/>
      <c r="Y120" s="14"/>
      <c r="Z120" s="14"/>
      <c r="AA120" s="14"/>
      <c r="AC120" s="14"/>
      <c r="AD120" s="14"/>
      <c r="AE120" s="14"/>
      <c r="AF120" s="14"/>
    </row>
    <row r="121" spans="2:32" hidden="1">
      <c r="B121" s="120"/>
      <c r="C121" s="121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Q121" s="14"/>
      <c r="R121" s="14"/>
      <c r="S121" s="14"/>
      <c r="T121" s="14"/>
      <c r="V121" s="14"/>
      <c r="W121" s="14"/>
      <c r="Y121" s="14"/>
      <c r="Z121" s="14"/>
      <c r="AA121" s="14"/>
      <c r="AC121" s="14"/>
      <c r="AD121" s="14"/>
      <c r="AE121" s="14"/>
      <c r="AF121" s="14"/>
    </row>
    <row r="122" spans="2:32" hidden="1">
      <c r="B122" s="122"/>
      <c r="C122" s="95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Q122" s="14"/>
      <c r="R122" s="14"/>
      <c r="S122" s="14"/>
      <c r="T122" s="14"/>
      <c r="V122" s="14"/>
      <c r="W122" s="14"/>
      <c r="Y122" s="14"/>
      <c r="Z122" s="14"/>
      <c r="AA122" s="14"/>
      <c r="AC122" s="14"/>
      <c r="AD122" s="14"/>
      <c r="AE122" s="14"/>
      <c r="AF122" s="14"/>
    </row>
    <row r="123" spans="2:32" hidden="1">
      <c r="B123" s="120"/>
      <c r="C123" s="121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Q123" s="14"/>
      <c r="R123" s="14"/>
      <c r="S123" s="14"/>
      <c r="T123" s="14"/>
      <c r="V123" s="14"/>
      <c r="W123" s="14"/>
      <c r="Y123" s="14"/>
      <c r="Z123" s="14"/>
      <c r="AA123" s="14"/>
      <c r="AC123" s="14"/>
      <c r="AD123" s="14"/>
      <c r="AE123" s="14"/>
      <c r="AF123" s="14"/>
    </row>
    <row r="124" spans="2:32" hidden="1">
      <c r="B124" s="122"/>
      <c r="C124" s="95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Q124" s="14"/>
      <c r="R124" s="14"/>
      <c r="S124" s="14"/>
      <c r="T124" s="14"/>
      <c r="V124" s="14"/>
      <c r="W124" s="14"/>
      <c r="Y124" s="14"/>
      <c r="Z124" s="14"/>
      <c r="AA124" s="14"/>
      <c r="AC124" s="14"/>
      <c r="AD124" s="14"/>
      <c r="AE124" s="14"/>
      <c r="AF124" s="14"/>
    </row>
    <row r="125" spans="2:32" hidden="1">
      <c r="B125" s="122"/>
      <c r="C125" s="95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Q125" s="14"/>
      <c r="R125" s="14"/>
      <c r="S125" s="14"/>
      <c r="T125" s="14"/>
      <c r="V125" s="14"/>
      <c r="W125" s="14"/>
      <c r="Y125" s="14"/>
      <c r="Z125" s="14"/>
      <c r="AA125" s="14"/>
      <c r="AC125" s="14"/>
      <c r="AD125" s="14"/>
      <c r="AE125" s="14"/>
      <c r="AF125" s="14"/>
    </row>
    <row r="126" spans="2:32" hidden="1">
      <c r="B126" s="120"/>
      <c r="C126" s="121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Q126" s="14"/>
      <c r="R126" s="14"/>
      <c r="S126" s="14"/>
      <c r="T126" s="14"/>
      <c r="V126" s="14"/>
      <c r="W126" s="14"/>
      <c r="Y126" s="14"/>
      <c r="Z126" s="14"/>
      <c r="AA126" s="14"/>
      <c r="AC126" s="14"/>
      <c r="AD126" s="14"/>
      <c r="AE126" s="14"/>
      <c r="AF126" s="14"/>
    </row>
    <row r="127" spans="2:32" hidden="1">
      <c r="B127" s="122"/>
      <c r="C127" s="95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Q127" s="14"/>
      <c r="R127" s="14"/>
      <c r="S127" s="14"/>
      <c r="T127" s="14"/>
      <c r="V127" s="14"/>
      <c r="W127" s="14"/>
      <c r="Y127" s="14"/>
      <c r="Z127" s="14"/>
      <c r="AA127" s="14"/>
      <c r="AC127" s="14"/>
      <c r="AD127" s="14"/>
      <c r="AE127" s="14"/>
      <c r="AF127" s="14"/>
    </row>
    <row r="128" spans="2:32" hidden="1">
      <c r="B128" s="120"/>
      <c r="C128" s="121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Q128" s="14"/>
      <c r="R128" s="14"/>
      <c r="S128" s="14"/>
      <c r="T128" s="14"/>
      <c r="V128" s="14"/>
      <c r="W128" s="14"/>
      <c r="Y128" s="14"/>
      <c r="Z128" s="14"/>
      <c r="AA128" s="14"/>
      <c r="AC128" s="14"/>
      <c r="AD128" s="14"/>
      <c r="AE128" s="14"/>
      <c r="AF128" s="14"/>
    </row>
    <row r="129" spans="2:32" hidden="1">
      <c r="B129" s="122"/>
      <c r="C129" s="95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Q129" s="14"/>
      <c r="R129" s="14"/>
      <c r="S129" s="14"/>
      <c r="T129" s="14"/>
      <c r="V129" s="14"/>
      <c r="W129" s="14"/>
      <c r="Y129" s="14"/>
      <c r="Z129" s="14"/>
      <c r="AA129" s="14"/>
      <c r="AC129" s="14"/>
      <c r="AD129" s="14"/>
      <c r="AE129" s="14"/>
      <c r="AF129" s="14"/>
    </row>
    <row r="130" spans="2:32" hidden="1">
      <c r="B130" s="122"/>
      <c r="C130" s="95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Q130" s="14"/>
      <c r="R130" s="14"/>
      <c r="S130" s="14"/>
      <c r="T130" s="14"/>
      <c r="V130" s="14"/>
      <c r="W130" s="14"/>
      <c r="Y130" s="14"/>
      <c r="Z130" s="14"/>
      <c r="AA130" s="14"/>
      <c r="AC130" s="14"/>
      <c r="AD130" s="14"/>
      <c r="AE130" s="14"/>
      <c r="AF130" s="14"/>
    </row>
    <row r="131" spans="2:32" hidden="1">
      <c r="B131" s="120"/>
      <c r="C131" s="121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Q131" s="14"/>
      <c r="R131" s="14"/>
      <c r="S131" s="14"/>
      <c r="T131" s="14"/>
      <c r="V131" s="14"/>
      <c r="W131" s="14"/>
      <c r="Y131" s="14"/>
      <c r="Z131" s="14"/>
      <c r="AA131" s="14"/>
      <c r="AC131" s="14"/>
      <c r="AD131" s="14"/>
      <c r="AE131" s="14"/>
      <c r="AF131" s="14"/>
    </row>
    <row r="132" spans="2:32" hidden="1">
      <c r="B132" s="122"/>
      <c r="C132" s="95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Q132" s="14"/>
      <c r="R132" s="14"/>
      <c r="S132" s="14"/>
      <c r="T132" s="14"/>
      <c r="V132" s="14"/>
      <c r="W132" s="14"/>
      <c r="Y132" s="14"/>
      <c r="Z132" s="14"/>
      <c r="AA132" s="14"/>
      <c r="AC132" s="14"/>
      <c r="AD132" s="14"/>
      <c r="AE132" s="14"/>
      <c r="AF132" s="14"/>
    </row>
    <row r="133" spans="2:32" hidden="1">
      <c r="B133" s="120"/>
      <c r="C133" s="121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Q133" s="14"/>
      <c r="R133" s="14"/>
      <c r="S133" s="14"/>
      <c r="T133" s="14"/>
      <c r="V133" s="14"/>
      <c r="W133" s="14"/>
      <c r="Y133" s="14"/>
      <c r="Z133" s="14"/>
      <c r="AA133" s="14"/>
      <c r="AC133" s="14"/>
      <c r="AD133" s="14"/>
      <c r="AE133" s="14"/>
      <c r="AF133" s="14"/>
    </row>
    <row r="134" spans="2:32" hidden="1">
      <c r="B134" s="122"/>
      <c r="C134" s="95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Q134" s="14"/>
      <c r="R134" s="14"/>
      <c r="S134" s="14"/>
      <c r="T134" s="14"/>
      <c r="V134" s="14"/>
      <c r="W134" s="14"/>
      <c r="Y134" s="14"/>
      <c r="Z134" s="14"/>
      <c r="AA134" s="14"/>
      <c r="AC134" s="14"/>
      <c r="AD134" s="14"/>
      <c r="AE134" s="14"/>
      <c r="AF134" s="14"/>
    </row>
    <row r="135" spans="2:32" hidden="1">
      <c r="B135" s="122"/>
      <c r="C135" s="95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Q135" s="14"/>
      <c r="R135" s="14"/>
      <c r="S135" s="14"/>
      <c r="T135" s="14"/>
      <c r="V135" s="14"/>
      <c r="W135" s="14"/>
      <c r="Y135" s="14"/>
      <c r="Z135" s="14"/>
      <c r="AA135" s="14"/>
      <c r="AC135" s="14"/>
      <c r="AD135" s="14"/>
      <c r="AE135" s="14"/>
      <c r="AF135" s="14"/>
    </row>
    <row r="136" spans="2:32" hidden="1">
      <c r="B136" s="120"/>
      <c r="C136" s="121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Q136" s="14"/>
      <c r="R136" s="14"/>
      <c r="S136" s="14"/>
      <c r="T136" s="14"/>
      <c r="V136" s="14"/>
      <c r="W136" s="14"/>
      <c r="Y136" s="14"/>
      <c r="Z136" s="14"/>
      <c r="AA136" s="14"/>
      <c r="AC136" s="14"/>
      <c r="AD136" s="14"/>
      <c r="AE136" s="14"/>
      <c r="AF136" s="14"/>
    </row>
    <row r="137" spans="2:32" hidden="1">
      <c r="B137" s="122"/>
      <c r="C137" s="95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Q137" s="14"/>
      <c r="R137" s="14"/>
      <c r="S137" s="14"/>
      <c r="T137" s="14"/>
      <c r="V137" s="14"/>
      <c r="W137" s="14"/>
      <c r="Y137" s="14"/>
      <c r="Z137" s="14"/>
      <c r="AA137" s="14"/>
      <c r="AC137" s="14"/>
      <c r="AD137" s="14"/>
      <c r="AE137" s="14"/>
      <c r="AF137" s="14"/>
    </row>
    <row r="138" spans="2:32" hidden="1">
      <c r="B138" s="120"/>
      <c r="C138" s="121"/>
    </row>
  </sheetData>
  <mergeCells count="6">
    <mergeCell ref="B17:D17"/>
    <mergeCell ref="C7:D7"/>
    <mergeCell ref="C8:D8"/>
    <mergeCell ref="C9:D9"/>
    <mergeCell ref="C10:D10"/>
    <mergeCell ref="C11:D11"/>
  </mergeCells>
  <phoneticPr fontId="28" type="noConversion"/>
  <pageMargins left="0.7" right="0.7" top="0.78740157499999996" bottom="0.78740157499999996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90C98-16F0-4CEF-9054-630347A243DF}">
  <sheetPr codeName="Tabelle10">
    <tabColor theme="5" tint="0.79998168889431442"/>
  </sheetPr>
  <dimension ref="B2:BH543"/>
  <sheetViews>
    <sheetView zoomScale="30" zoomScaleNormal="30" workbookViewId="0">
      <selection activeCell="D7" sqref="D7:E7"/>
    </sheetView>
  </sheetViews>
  <sheetFormatPr defaultColWidth="11.42578125" defaultRowHeight="14.45"/>
  <cols>
    <col min="2" max="2" width="15.7109375" bestFit="1" customWidth="1"/>
    <col min="3" max="3" width="11" customWidth="1"/>
    <col min="4" max="4" width="13.42578125" customWidth="1"/>
    <col min="5" max="5" width="12" customWidth="1"/>
    <col min="6" max="6" width="15.7109375" customWidth="1"/>
    <col min="7" max="7" width="15.7109375" bestFit="1" customWidth="1"/>
    <col min="9" max="9" width="9.28515625" customWidth="1"/>
    <col min="10" max="10" width="11" customWidth="1"/>
    <col min="11" max="11" width="13.42578125" customWidth="1"/>
    <col min="12" max="12" width="12" customWidth="1"/>
    <col min="13" max="13" width="15.7109375" customWidth="1"/>
    <col min="14" max="14" width="13.7109375" customWidth="1"/>
    <col min="16" max="16" width="9.28515625" customWidth="1"/>
    <col min="17" max="17" width="11.7109375" customWidth="1"/>
    <col min="18" max="18" width="13.42578125" customWidth="1"/>
    <col min="19" max="19" width="12" customWidth="1"/>
    <col min="20" max="20" width="15.7109375" customWidth="1"/>
    <col min="21" max="21" width="13.7109375" customWidth="1"/>
    <col min="23" max="23" width="9.28515625" customWidth="1"/>
    <col min="24" max="24" width="13.140625" customWidth="1"/>
    <col min="25" max="25" width="13.7109375" customWidth="1"/>
    <col min="26" max="26" width="12.140625" customWidth="1"/>
    <col min="27" max="27" width="16.28515625" customWidth="1"/>
    <col min="28" max="28" width="14.28515625" customWidth="1"/>
    <col min="30" max="30" width="13.140625" customWidth="1"/>
    <col min="31" max="31" width="13.7109375" customWidth="1"/>
    <col min="32" max="32" width="13.42578125" customWidth="1"/>
    <col min="33" max="33" width="16.28515625" customWidth="1"/>
    <col min="34" max="34" width="15.7109375" customWidth="1"/>
    <col min="35" max="35" width="13.7109375" customWidth="1"/>
    <col min="36" max="36" width="15.42578125" bestFit="1" customWidth="1"/>
    <col min="37" max="53" width="6.85546875" bestFit="1" customWidth="1"/>
  </cols>
  <sheetData>
    <row r="2" spans="2:28" ht="16.149999999999999">
      <c r="B2" s="292" t="s">
        <v>219</v>
      </c>
      <c r="C2" s="292"/>
      <c r="D2" s="292"/>
      <c r="E2" s="292"/>
      <c r="F2" s="292"/>
      <c r="G2" s="292"/>
      <c r="I2" s="292" t="s">
        <v>220</v>
      </c>
      <c r="J2" s="292"/>
      <c r="K2" s="292"/>
      <c r="L2" s="292"/>
      <c r="M2" s="292"/>
      <c r="N2" s="292"/>
      <c r="P2" s="292" t="s">
        <v>221</v>
      </c>
      <c r="Q2" s="292"/>
      <c r="R2" s="292"/>
      <c r="S2" s="292"/>
      <c r="T2" s="292"/>
      <c r="U2" s="292"/>
      <c r="W2" s="292" t="s">
        <v>222</v>
      </c>
      <c r="X2" s="292"/>
      <c r="Y2" s="292"/>
      <c r="Z2" s="292"/>
      <c r="AA2" s="292"/>
      <c r="AB2" s="292"/>
    </row>
    <row r="3" spans="2:28">
      <c r="D3">
        <v>4981</v>
      </c>
      <c r="E3">
        <v>4560</v>
      </c>
      <c r="F3">
        <v>242</v>
      </c>
      <c r="G3">
        <v>179</v>
      </c>
      <c r="K3">
        <v>4981</v>
      </c>
      <c r="L3">
        <v>4560</v>
      </c>
      <c r="M3">
        <v>242</v>
      </c>
      <c r="N3">
        <v>179</v>
      </c>
      <c r="R3">
        <v>4982</v>
      </c>
      <c r="S3">
        <v>4565</v>
      </c>
      <c r="T3">
        <v>238</v>
      </c>
      <c r="U3">
        <v>179</v>
      </c>
      <c r="X3" s="94"/>
      <c r="Y3">
        <v>4995</v>
      </c>
      <c r="Z3">
        <v>4572</v>
      </c>
      <c r="AA3">
        <v>244</v>
      </c>
      <c r="AB3">
        <v>179</v>
      </c>
    </row>
    <row r="4" spans="2:28">
      <c r="B4" s="96" t="s">
        <v>223</v>
      </c>
      <c r="C4" s="96" t="s">
        <v>224</v>
      </c>
      <c r="D4" s="96" t="s">
        <v>137</v>
      </c>
      <c r="E4" s="96" t="s">
        <v>225</v>
      </c>
      <c r="F4" s="96" t="s">
        <v>181</v>
      </c>
      <c r="G4" s="96" t="s">
        <v>152</v>
      </c>
      <c r="H4" s="7"/>
      <c r="I4" s="96" t="s">
        <v>223</v>
      </c>
      <c r="J4" s="96" t="s">
        <v>224</v>
      </c>
      <c r="K4" s="7" t="s">
        <v>137</v>
      </c>
      <c r="L4" s="7" t="s">
        <v>225</v>
      </c>
      <c r="M4" s="7" t="s">
        <v>181</v>
      </c>
      <c r="N4" s="7" t="s">
        <v>152</v>
      </c>
      <c r="O4" s="7"/>
      <c r="P4" s="96" t="s">
        <v>223</v>
      </c>
      <c r="Q4" s="96" t="s">
        <v>224</v>
      </c>
      <c r="R4" s="7" t="s">
        <v>137</v>
      </c>
      <c r="S4" s="7" t="s">
        <v>225</v>
      </c>
      <c r="T4" s="7" t="s">
        <v>181</v>
      </c>
      <c r="U4" s="7" t="s">
        <v>152</v>
      </c>
      <c r="W4" s="96" t="s">
        <v>223</v>
      </c>
      <c r="X4" s="96" t="s">
        <v>224</v>
      </c>
      <c r="Y4" s="7" t="s">
        <v>137</v>
      </c>
      <c r="Z4" s="7" t="s">
        <v>225</v>
      </c>
      <c r="AA4" s="7" t="s">
        <v>181</v>
      </c>
      <c r="AB4" s="7" t="s">
        <v>152</v>
      </c>
    </row>
    <row r="5" spans="2:28">
      <c r="B5">
        <v>19</v>
      </c>
      <c r="C5">
        <v>20</v>
      </c>
      <c r="D5">
        <v>7</v>
      </c>
      <c r="E5">
        <v>7</v>
      </c>
      <c r="F5">
        <v>0</v>
      </c>
      <c r="G5">
        <v>0</v>
      </c>
      <c r="I5" s="97">
        <v>283.5287369864788</v>
      </c>
      <c r="J5" s="97">
        <v>314.15926535897933</v>
      </c>
      <c r="K5">
        <v>7</v>
      </c>
      <c r="L5">
        <v>7</v>
      </c>
      <c r="M5">
        <v>0</v>
      </c>
      <c r="N5">
        <v>0</v>
      </c>
      <c r="P5" s="98">
        <v>59.690260418206066</v>
      </c>
      <c r="Q5" s="98">
        <v>62.831853071795862</v>
      </c>
      <c r="R5">
        <v>5</v>
      </c>
      <c r="S5">
        <v>5</v>
      </c>
      <c r="T5">
        <v>0</v>
      </c>
      <c r="U5">
        <v>0</v>
      </c>
      <c r="W5" s="14">
        <v>1</v>
      </c>
      <c r="X5" s="14">
        <v>0.99</v>
      </c>
      <c r="Y5">
        <v>1</v>
      </c>
      <c r="Z5">
        <v>1</v>
      </c>
      <c r="AA5">
        <v>0</v>
      </c>
      <c r="AB5">
        <v>0</v>
      </c>
    </row>
    <row r="6" spans="2:28">
      <c r="B6">
        <v>20</v>
      </c>
      <c r="C6">
        <v>21</v>
      </c>
      <c r="D6">
        <v>9</v>
      </c>
      <c r="E6">
        <v>9</v>
      </c>
      <c r="F6">
        <v>0</v>
      </c>
      <c r="G6">
        <v>0</v>
      </c>
      <c r="I6" s="97">
        <v>314.15926535897933</v>
      </c>
      <c r="J6" s="97">
        <v>346.36059005827468</v>
      </c>
      <c r="K6">
        <v>9</v>
      </c>
      <c r="L6">
        <v>9</v>
      </c>
      <c r="M6">
        <v>0</v>
      </c>
      <c r="N6">
        <v>0</v>
      </c>
      <c r="P6" s="98">
        <v>62.831853071795862</v>
      </c>
      <c r="Q6" s="98">
        <v>65.973445725385659</v>
      </c>
      <c r="R6">
        <v>10</v>
      </c>
      <c r="S6">
        <v>10</v>
      </c>
      <c r="T6">
        <v>0</v>
      </c>
      <c r="U6">
        <v>0</v>
      </c>
      <c r="W6" s="14">
        <v>0.99</v>
      </c>
      <c r="X6" s="14">
        <v>0.98</v>
      </c>
      <c r="Y6">
        <v>12</v>
      </c>
      <c r="Z6">
        <v>11</v>
      </c>
      <c r="AA6">
        <v>1</v>
      </c>
      <c r="AB6">
        <v>0</v>
      </c>
    </row>
    <row r="7" spans="2:28">
      <c r="B7">
        <v>21</v>
      </c>
      <c r="C7">
        <v>22</v>
      </c>
      <c r="D7">
        <v>11</v>
      </c>
      <c r="E7">
        <v>11</v>
      </c>
      <c r="F7">
        <v>0</v>
      </c>
      <c r="G7">
        <v>0</v>
      </c>
      <c r="I7" s="97">
        <v>346.36059005827468</v>
      </c>
      <c r="J7" s="97">
        <v>380.13271108436498</v>
      </c>
      <c r="K7">
        <v>11</v>
      </c>
      <c r="L7">
        <v>11</v>
      </c>
      <c r="M7">
        <v>0</v>
      </c>
      <c r="N7">
        <v>0</v>
      </c>
      <c r="P7" s="98">
        <v>65.973445725385659</v>
      </c>
      <c r="Q7" s="98">
        <v>69.115038378975441</v>
      </c>
      <c r="R7">
        <v>8</v>
      </c>
      <c r="S7">
        <v>8</v>
      </c>
      <c r="T7">
        <v>0</v>
      </c>
      <c r="U7">
        <v>0</v>
      </c>
      <c r="W7" s="14">
        <v>0.98</v>
      </c>
      <c r="X7" s="14">
        <v>0.97</v>
      </c>
      <c r="Y7">
        <v>33</v>
      </c>
      <c r="Z7">
        <v>29</v>
      </c>
      <c r="AA7">
        <v>4</v>
      </c>
      <c r="AB7">
        <v>0</v>
      </c>
    </row>
    <row r="8" spans="2:28">
      <c r="B8">
        <v>22</v>
      </c>
      <c r="C8">
        <v>23</v>
      </c>
      <c r="D8">
        <v>16</v>
      </c>
      <c r="E8">
        <v>16</v>
      </c>
      <c r="F8">
        <v>0</v>
      </c>
      <c r="G8">
        <v>0</v>
      </c>
      <c r="I8" s="97">
        <v>380.13271108436498</v>
      </c>
      <c r="J8" s="97">
        <v>415.47562843725012</v>
      </c>
      <c r="K8">
        <v>16</v>
      </c>
      <c r="L8">
        <v>16</v>
      </c>
      <c r="M8">
        <v>0</v>
      </c>
      <c r="N8">
        <v>0</v>
      </c>
      <c r="P8" s="98">
        <v>69.115038378975441</v>
      </c>
      <c r="Q8" s="98">
        <v>72.256631032565238</v>
      </c>
      <c r="R8">
        <v>17</v>
      </c>
      <c r="S8">
        <v>17</v>
      </c>
      <c r="T8">
        <v>0</v>
      </c>
      <c r="U8">
        <v>0</v>
      </c>
      <c r="W8" s="14">
        <v>0.97</v>
      </c>
      <c r="X8" s="14">
        <v>0.96</v>
      </c>
      <c r="Y8">
        <v>100</v>
      </c>
      <c r="Z8">
        <v>98</v>
      </c>
      <c r="AA8">
        <v>2</v>
      </c>
      <c r="AB8">
        <v>0</v>
      </c>
    </row>
    <row r="9" spans="2:28">
      <c r="B9">
        <v>23</v>
      </c>
      <c r="C9">
        <v>24</v>
      </c>
      <c r="D9">
        <v>25</v>
      </c>
      <c r="E9">
        <v>25</v>
      </c>
      <c r="F9">
        <v>0</v>
      </c>
      <c r="G9">
        <v>0</v>
      </c>
      <c r="I9" s="97">
        <v>415.47562843725012</v>
      </c>
      <c r="J9" s="97">
        <v>452.38934211693021</v>
      </c>
      <c r="K9">
        <v>25</v>
      </c>
      <c r="L9">
        <v>25</v>
      </c>
      <c r="M9">
        <v>0</v>
      </c>
      <c r="N9">
        <v>0</v>
      </c>
      <c r="P9" s="98">
        <v>72.256631032565238</v>
      </c>
      <c r="Q9" s="98">
        <v>75.398223686155035</v>
      </c>
      <c r="R9">
        <v>18</v>
      </c>
      <c r="S9">
        <v>18</v>
      </c>
      <c r="T9">
        <v>0</v>
      </c>
      <c r="U9">
        <v>0</v>
      </c>
      <c r="W9" s="14">
        <v>0.96</v>
      </c>
      <c r="X9" s="14">
        <v>0.95</v>
      </c>
      <c r="Y9">
        <v>201</v>
      </c>
      <c r="Z9">
        <v>196</v>
      </c>
      <c r="AA9">
        <v>5</v>
      </c>
      <c r="AB9">
        <v>0</v>
      </c>
    </row>
    <row r="10" spans="2:28">
      <c r="B10">
        <v>24</v>
      </c>
      <c r="C10">
        <v>25</v>
      </c>
      <c r="D10">
        <v>20</v>
      </c>
      <c r="E10">
        <v>20</v>
      </c>
      <c r="F10">
        <v>0</v>
      </c>
      <c r="G10">
        <v>0</v>
      </c>
      <c r="I10" s="97">
        <v>452.38934211693021</v>
      </c>
      <c r="J10" s="97">
        <v>490.87385212340519</v>
      </c>
      <c r="K10">
        <v>20</v>
      </c>
      <c r="L10">
        <v>20</v>
      </c>
      <c r="M10">
        <v>0</v>
      </c>
      <c r="N10">
        <v>0</v>
      </c>
      <c r="P10" s="98">
        <v>75.398223686155035</v>
      </c>
      <c r="Q10" s="98">
        <v>78.539816339744831</v>
      </c>
      <c r="R10">
        <v>26</v>
      </c>
      <c r="S10">
        <v>26</v>
      </c>
      <c r="T10">
        <v>0</v>
      </c>
      <c r="U10">
        <v>0</v>
      </c>
      <c r="W10" s="14">
        <v>0.95</v>
      </c>
      <c r="X10" s="14">
        <v>0.94</v>
      </c>
      <c r="Y10">
        <v>452</v>
      </c>
      <c r="Z10">
        <v>440</v>
      </c>
      <c r="AA10">
        <v>11</v>
      </c>
      <c r="AB10">
        <v>1</v>
      </c>
    </row>
    <row r="11" spans="2:28">
      <c r="B11">
        <v>25</v>
      </c>
      <c r="C11">
        <v>26</v>
      </c>
      <c r="D11">
        <v>13</v>
      </c>
      <c r="E11">
        <v>13</v>
      </c>
      <c r="F11">
        <v>0</v>
      </c>
      <c r="G11">
        <v>0</v>
      </c>
      <c r="I11" s="97">
        <v>490.87385212340519</v>
      </c>
      <c r="J11" s="97">
        <v>530.92915845667505</v>
      </c>
      <c r="K11">
        <v>13</v>
      </c>
      <c r="L11">
        <v>13</v>
      </c>
      <c r="M11">
        <v>0</v>
      </c>
      <c r="N11">
        <v>0</v>
      </c>
      <c r="P11" s="98">
        <v>78.539816339744831</v>
      </c>
      <c r="Q11" s="98">
        <v>81.681408993334628</v>
      </c>
      <c r="R11">
        <v>11</v>
      </c>
      <c r="S11">
        <v>11</v>
      </c>
      <c r="T11">
        <v>0</v>
      </c>
      <c r="U11">
        <v>0</v>
      </c>
      <c r="W11" s="14">
        <v>0.94</v>
      </c>
      <c r="X11" s="14">
        <v>0.92999999999999994</v>
      </c>
      <c r="Y11">
        <v>703</v>
      </c>
      <c r="Z11">
        <v>688</v>
      </c>
      <c r="AA11">
        <v>12</v>
      </c>
      <c r="AB11">
        <v>3</v>
      </c>
    </row>
    <row r="12" spans="2:28">
      <c r="B12">
        <v>26</v>
      </c>
      <c r="C12">
        <v>27</v>
      </c>
      <c r="D12">
        <v>7</v>
      </c>
      <c r="E12">
        <v>7</v>
      </c>
      <c r="F12">
        <v>0</v>
      </c>
      <c r="G12">
        <v>0</v>
      </c>
      <c r="I12" s="97">
        <v>530.92915845667505</v>
      </c>
      <c r="J12" s="97">
        <v>572.55526111673976</v>
      </c>
      <c r="K12">
        <v>7</v>
      </c>
      <c r="L12">
        <v>7</v>
      </c>
      <c r="M12">
        <v>0</v>
      </c>
      <c r="N12">
        <v>0</v>
      </c>
      <c r="P12" s="98">
        <v>81.681408993334628</v>
      </c>
      <c r="Q12" s="98">
        <v>84.823001646924411</v>
      </c>
      <c r="R12">
        <v>7</v>
      </c>
      <c r="S12">
        <v>7</v>
      </c>
      <c r="T12">
        <v>0</v>
      </c>
      <c r="U12">
        <v>0</v>
      </c>
      <c r="W12" s="14">
        <v>0.92999999999999994</v>
      </c>
      <c r="X12" s="14">
        <v>0.91999999999999993</v>
      </c>
      <c r="Y12">
        <v>871</v>
      </c>
      <c r="Z12">
        <v>828</v>
      </c>
      <c r="AA12">
        <v>37</v>
      </c>
      <c r="AB12">
        <v>6</v>
      </c>
    </row>
    <row r="13" spans="2:28">
      <c r="B13">
        <v>27</v>
      </c>
      <c r="C13">
        <v>28</v>
      </c>
      <c r="D13">
        <v>12</v>
      </c>
      <c r="E13">
        <v>12</v>
      </c>
      <c r="F13">
        <v>0</v>
      </c>
      <c r="G13">
        <v>0</v>
      </c>
      <c r="I13" s="97">
        <v>572.55526111673976</v>
      </c>
      <c r="J13" s="97">
        <v>615.75216010359941</v>
      </c>
      <c r="K13">
        <v>12</v>
      </c>
      <c r="L13">
        <v>12</v>
      </c>
      <c r="M13">
        <v>0</v>
      </c>
      <c r="N13">
        <v>0</v>
      </c>
      <c r="P13" s="98">
        <v>84.823001646924411</v>
      </c>
      <c r="Q13" s="98">
        <v>87.964594300514207</v>
      </c>
      <c r="R13">
        <v>9</v>
      </c>
      <c r="S13">
        <v>9</v>
      </c>
      <c r="T13">
        <v>0</v>
      </c>
      <c r="U13">
        <v>0</v>
      </c>
      <c r="W13" s="14">
        <v>0.91999999999999993</v>
      </c>
      <c r="X13" s="14">
        <v>0.90999999999999992</v>
      </c>
      <c r="Y13">
        <v>889</v>
      </c>
      <c r="Z13">
        <v>826</v>
      </c>
      <c r="AA13">
        <v>47</v>
      </c>
      <c r="AB13">
        <v>16</v>
      </c>
    </row>
    <row r="14" spans="2:28">
      <c r="B14">
        <v>28</v>
      </c>
      <c r="C14">
        <v>29</v>
      </c>
      <c r="D14">
        <v>9</v>
      </c>
      <c r="E14">
        <v>9</v>
      </c>
      <c r="F14">
        <v>0</v>
      </c>
      <c r="G14">
        <v>0</v>
      </c>
      <c r="I14" s="97">
        <v>615.75216010359941</v>
      </c>
      <c r="J14" s="97">
        <v>660.51985541725401</v>
      </c>
      <c r="K14">
        <v>9</v>
      </c>
      <c r="L14">
        <v>9</v>
      </c>
      <c r="M14">
        <v>0</v>
      </c>
      <c r="N14">
        <v>0</v>
      </c>
      <c r="P14" s="98">
        <v>87.964594300514207</v>
      </c>
      <c r="Q14" s="98">
        <v>91.106186954104004</v>
      </c>
      <c r="R14">
        <v>11</v>
      </c>
      <c r="S14">
        <v>11</v>
      </c>
      <c r="T14">
        <v>0</v>
      </c>
      <c r="U14">
        <v>0</v>
      </c>
      <c r="W14" s="14">
        <v>0.90999999999999992</v>
      </c>
      <c r="X14" s="14">
        <v>0.89999999999999991</v>
      </c>
      <c r="Y14">
        <v>715</v>
      </c>
      <c r="Z14">
        <v>655</v>
      </c>
      <c r="AA14">
        <v>38</v>
      </c>
      <c r="AB14">
        <v>22</v>
      </c>
    </row>
    <row r="15" spans="2:28">
      <c r="B15">
        <v>29</v>
      </c>
      <c r="C15">
        <v>30</v>
      </c>
      <c r="D15">
        <v>6</v>
      </c>
      <c r="E15">
        <v>6</v>
      </c>
      <c r="F15">
        <v>0</v>
      </c>
      <c r="G15">
        <v>0</v>
      </c>
      <c r="I15" s="97">
        <v>660.51985541725401</v>
      </c>
      <c r="J15" s="97">
        <v>706.85834705770344</v>
      </c>
      <c r="K15">
        <v>6</v>
      </c>
      <c r="L15">
        <v>6</v>
      </c>
      <c r="M15">
        <v>0</v>
      </c>
      <c r="N15">
        <v>0</v>
      </c>
      <c r="P15" s="98">
        <v>91.106186954104004</v>
      </c>
      <c r="Q15" s="98">
        <v>94.247779607693786</v>
      </c>
      <c r="R15">
        <v>5</v>
      </c>
      <c r="S15">
        <v>5</v>
      </c>
      <c r="T15">
        <v>0</v>
      </c>
      <c r="U15">
        <v>0</v>
      </c>
      <c r="W15" s="14">
        <v>0.89999999999999991</v>
      </c>
      <c r="X15" s="14">
        <v>0.8899999999999999</v>
      </c>
      <c r="Y15">
        <v>415</v>
      </c>
      <c r="Z15">
        <v>343</v>
      </c>
      <c r="AA15">
        <v>34</v>
      </c>
      <c r="AB15">
        <v>38</v>
      </c>
    </row>
    <row r="16" spans="2:28">
      <c r="B16">
        <v>30</v>
      </c>
      <c r="C16">
        <v>31</v>
      </c>
      <c r="D16">
        <v>12</v>
      </c>
      <c r="E16">
        <v>11</v>
      </c>
      <c r="F16">
        <v>1</v>
      </c>
      <c r="G16">
        <v>0</v>
      </c>
      <c r="I16" s="97">
        <v>706.85834705770344</v>
      </c>
      <c r="J16" s="97">
        <v>754.76763502494782</v>
      </c>
      <c r="K16">
        <v>12</v>
      </c>
      <c r="L16">
        <v>11</v>
      </c>
      <c r="M16">
        <v>1</v>
      </c>
      <c r="N16">
        <v>0</v>
      </c>
      <c r="P16" s="98">
        <v>94.247779607693786</v>
      </c>
      <c r="Q16" s="98">
        <v>97.389372261283583</v>
      </c>
      <c r="R16">
        <v>7</v>
      </c>
      <c r="S16">
        <v>7</v>
      </c>
      <c r="T16">
        <v>0</v>
      </c>
      <c r="U16">
        <v>0</v>
      </c>
      <c r="W16" s="14">
        <v>0.8899999999999999</v>
      </c>
      <c r="X16" s="14">
        <v>0.87999999999999989</v>
      </c>
      <c r="Y16">
        <v>254</v>
      </c>
      <c r="Z16">
        <v>207</v>
      </c>
      <c r="AA16">
        <v>17</v>
      </c>
      <c r="AB16">
        <v>30</v>
      </c>
    </row>
    <row r="17" spans="2:28">
      <c r="B17">
        <v>31</v>
      </c>
      <c r="C17">
        <v>32</v>
      </c>
      <c r="D17">
        <v>15</v>
      </c>
      <c r="E17">
        <v>13</v>
      </c>
      <c r="F17">
        <v>2</v>
      </c>
      <c r="G17">
        <v>0</v>
      </c>
      <c r="I17" s="97">
        <v>754.76763502494782</v>
      </c>
      <c r="J17" s="97">
        <v>804.24771931898704</v>
      </c>
      <c r="K17">
        <v>15</v>
      </c>
      <c r="L17">
        <v>13</v>
      </c>
      <c r="M17">
        <v>2</v>
      </c>
      <c r="N17">
        <v>0</v>
      </c>
      <c r="P17" s="98">
        <v>97.389372261283583</v>
      </c>
      <c r="Q17" s="98">
        <v>100.53096491487338</v>
      </c>
      <c r="R17">
        <v>9</v>
      </c>
      <c r="S17">
        <v>8</v>
      </c>
      <c r="T17">
        <v>1</v>
      </c>
      <c r="U17">
        <v>0</v>
      </c>
      <c r="W17" s="14">
        <v>0.87999999999999989</v>
      </c>
      <c r="X17" s="14">
        <v>0.86999999999999988</v>
      </c>
      <c r="Y17">
        <v>133</v>
      </c>
      <c r="Z17">
        <v>94</v>
      </c>
      <c r="AA17">
        <v>9</v>
      </c>
      <c r="AB17">
        <v>30</v>
      </c>
    </row>
    <row r="18" spans="2:28">
      <c r="B18">
        <v>32</v>
      </c>
      <c r="C18">
        <v>33</v>
      </c>
      <c r="D18">
        <v>25</v>
      </c>
      <c r="E18">
        <v>25</v>
      </c>
      <c r="F18">
        <v>0</v>
      </c>
      <c r="G18">
        <v>0</v>
      </c>
      <c r="I18" s="97">
        <v>804.24771931898704</v>
      </c>
      <c r="J18" s="97">
        <v>855.2985999398212</v>
      </c>
      <c r="K18">
        <v>25</v>
      </c>
      <c r="L18">
        <v>25</v>
      </c>
      <c r="M18">
        <v>0</v>
      </c>
      <c r="N18">
        <v>0</v>
      </c>
      <c r="P18" s="98">
        <v>100.53096491487338</v>
      </c>
      <c r="Q18" s="98">
        <v>103.67255756846318</v>
      </c>
      <c r="R18">
        <v>12</v>
      </c>
      <c r="S18">
        <v>12</v>
      </c>
      <c r="T18">
        <v>0</v>
      </c>
      <c r="U18">
        <v>0</v>
      </c>
      <c r="W18" s="14">
        <v>0.86999999999999988</v>
      </c>
      <c r="X18" s="14">
        <v>0.85999999999999988</v>
      </c>
      <c r="Y18">
        <v>64</v>
      </c>
      <c r="Z18">
        <v>45</v>
      </c>
      <c r="AA18">
        <v>5</v>
      </c>
      <c r="AB18">
        <v>14</v>
      </c>
    </row>
    <row r="19" spans="2:28">
      <c r="B19">
        <v>33</v>
      </c>
      <c r="C19">
        <v>34</v>
      </c>
      <c r="D19">
        <v>46</v>
      </c>
      <c r="E19">
        <v>46</v>
      </c>
      <c r="F19">
        <v>0</v>
      </c>
      <c r="G19">
        <v>0</v>
      </c>
      <c r="I19" s="97">
        <v>855.2985999398212</v>
      </c>
      <c r="J19" s="97">
        <v>907.9202768874502</v>
      </c>
      <c r="K19">
        <v>46</v>
      </c>
      <c r="L19">
        <v>46</v>
      </c>
      <c r="M19">
        <v>0</v>
      </c>
      <c r="N19">
        <v>0</v>
      </c>
      <c r="P19" s="98">
        <v>103.67255756846318</v>
      </c>
      <c r="Q19" s="98">
        <v>106.81415022205297</v>
      </c>
      <c r="R19">
        <v>19</v>
      </c>
      <c r="S19">
        <v>19</v>
      </c>
      <c r="T19">
        <v>0</v>
      </c>
      <c r="U19">
        <v>0</v>
      </c>
      <c r="W19" s="14">
        <v>0.85999999999999988</v>
      </c>
      <c r="X19" s="14">
        <v>0.84999999999999987</v>
      </c>
      <c r="Y19">
        <v>39</v>
      </c>
      <c r="Z19">
        <v>29</v>
      </c>
      <c r="AA19">
        <v>7</v>
      </c>
      <c r="AB19">
        <v>3</v>
      </c>
    </row>
    <row r="20" spans="2:28">
      <c r="B20">
        <v>34</v>
      </c>
      <c r="C20">
        <v>35</v>
      </c>
      <c r="D20">
        <v>59</v>
      </c>
      <c r="E20">
        <v>56</v>
      </c>
      <c r="F20">
        <v>3</v>
      </c>
      <c r="G20">
        <v>0</v>
      </c>
      <c r="I20" s="97">
        <v>907.9202768874502</v>
      </c>
      <c r="J20" s="97">
        <v>962.11275016187415</v>
      </c>
      <c r="K20">
        <v>59</v>
      </c>
      <c r="L20">
        <v>56</v>
      </c>
      <c r="M20">
        <v>3</v>
      </c>
      <c r="N20">
        <v>0</v>
      </c>
      <c r="P20" s="98">
        <v>106.81415022205297</v>
      </c>
      <c r="Q20" s="98">
        <v>109.95574287564276</v>
      </c>
      <c r="R20">
        <v>33</v>
      </c>
      <c r="S20">
        <v>32</v>
      </c>
      <c r="T20">
        <v>1</v>
      </c>
      <c r="U20">
        <v>0</v>
      </c>
      <c r="W20" s="14">
        <v>0.84999999999999987</v>
      </c>
      <c r="X20" s="14">
        <v>0.83999999999999986</v>
      </c>
      <c r="Y20">
        <v>27</v>
      </c>
      <c r="Z20">
        <v>22</v>
      </c>
      <c r="AA20">
        <v>1</v>
      </c>
      <c r="AB20">
        <v>4</v>
      </c>
    </row>
    <row r="21" spans="2:28">
      <c r="B21">
        <v>35</v>
      </c>
      <c r="C21">
        <v>36</v>
      </c>
      <c r="D21">
        <v>93</v>
      </c>
      <c r="E21">
        <v>92</v>
      </c>
      <c r="F21">
        <v>0</v>
      </c>
      <c r="G21">
        <v>1</v>
      </c>
      <c r="I21" s="97">
        <v>962.11275016187415</v>
      </c>
      <c r="J21" s="97">
        <v>1017.8760197630929</v>
      </c>
      <c r="K21">
        <v>93</v>
      </c>
      <c r="L21">
        <v>92</v>
      </c>
      <c r="M21">
        <v>0</v>
      </c>
      <c r="N21">
        <v>1</v>
      </c>
      <c r="P21" s="98">
        <v>109.95574287564276</v>
      </c>
      <c r="Q21" s="98">
        <v>113.09733552923255</v>
      </c>
      <c r="R21">
        <v>58</v>
      </c>
      <c r="S21">
        <v>56</v>
      </c>
      <c r="T21">
        <v>2</v>
      </c>
      <c r="U21">
        <v>0</v>
      </c>
      <c r="W21" s="14">
        <v>0.83999999999999986</v>
      </c>
      <c r="X21" s="14">
        <v>0.82999999999999985</v>
      </c>
      <c r="Y21">
        <v>11</v>
      </c>
      <c r="Z21">
        <v>10</v>
      </c>
      <c r="AA21">
        <v>0</v>
      </c>
      <c r="AB21">
        <v>1</v>
      </c>
    </row>
    <row r="22" spans="2:28">
      <c r="B22">
        <v>36</v>
      </c>
      <c r="C22">
        <v>37</v>
      </c>
      <c r="D22">
        <v>152</v>
      </c>
      <c r="E22">
        <v>151</v>
      </c>
      <c r="F22">
        <v>1</v>
      </c>
      <c r="G22">
        <v>0</v>
      </c>
      <c r="I22" s="97">
        <v>1017.8760197630929</v>
      </c>
      <c r="J22" s="97">
        <v>1075.2100856911068</v>
      </c>
      <c r="K22">
        <v>152</v>
      </c>
      <c r="L22">
        <v>151</v>
      </c>
      <c r="M22">
        <v>1</v>
      </c>
      <c r="N22">
        <v>0</v>
      </c>
      <c r="P22" s="98">
        <v>113.09733552923255</v>
      </c>
      <c r="Q22" s="98">
        <v>116.23892818282235</v>
      </c>
      <c r="R22">
        <v>71</v>
      </c>
      <c r="S22">
        <v>69</v>
      </c>
      <c r="T22">
        <v>1</v>
      </c>
      <c r="U22">
        <v>1</v>
      </c>
      <c r="W22" s="14">
        <v>0.82999999999999985</v>
      </c>
      <c r="X22" s="14">
        <v>0.81999999999999984</v>
      </c>
      <c r="Y22">
        <v>12</v>
      </c>
      <c r="Z22">
        <v>10</v>
      </c>
      <c r="AA22">
        <v>1</v>
      </c>
      <c r="AB22">
        <v>1</v>
      </c>
    </row>
    <row r="23" spans="2:28">
      <c r="B23">
        <v>37</v>
      </c>
      <c r="C23">
        <v>38</v>
      </c>
      <c r="D23">
        <v>233</v>
      </c>
      <c r="E23">
        <v>229</v>
      </c>
      <c r="F23">
        <v>4</v>
      </c>
      <c r="G23">
        <v>0</v>
      </c>
      <c r="I23" s="97">
        <v>1075.2100856911068</v>
      </c>
      <c r="J23" s="97">
        <v>1134.1149479459152</v>
      </c>
      <c r="K23">
        <v>233</v>
      </c>
      <c r="L23">
        <v>229</v>
      </c>
      <c r="M23">
        <v>4</v>
      </c>
      <c r="N23">
        <v>0</v>
      </c>
      <c r="P23" s="98">
        <v>116.23892818282235</v>
      </c>
      <c r="Q23" s="98">
        <v>119.38052083641213</v>
      </c>
      <c r="R23">
        <v>117</v>
      </c>
      <c r="S23">
        <v>117</v>
      </c>
      <c r="T23">
        <v>0</v>
      </c>
      <c r="U23">
        <v>0</v>
      </c>
      <c r="W23" s="14">
        <v>0.81999999999999984</v>
      </c>
      <c r="X23" s="14">
        <v>0.80999999999999983</v>
      </c>
      <c r="Y23">
        <v>14</v>
      </c>
      <c r="Z23">
        <v>10</v>
      </c>
      <c r="AA23">
        <v>3</v>
      </c>
      <c r="AB23">
        <v>1</v>
      </c>
    </row>
    <row r="24" spans="2:28">
      <c r="B24">
        <v>38</v>
      </c>
      <c r="C24">
        <v>39</v>
      </c>
      <c r="D24">
        <v>328</v>
      </c>
      <c r="E24">
        <v>317</v>
      </c>
      <c r="F24">
        <v>11</v>
      </c>
      <c r="G24">
        <v>0</v>
      </c>
      <c r="I24" s="97">
        <v>1134.1149479459152</v>
      </c>
      <c r="J24" s="97">
        <v>1194.5906065275187</v>
      </c>
      <c r="K24">
        <v>328</v>
      </c>
      <c r="L24">
        <v>317</v>
      </c>
      <c r="M24">
        <v>11</v>
      </c>
      <c r="N24">
        <v>0</v>
      </c>
      <c r="P24" s="98">
        <v>119.38052083641213</v>
      </c>
      <c r="Q24" s="98">
        <v>122.52211349000193</v>
      </c>
      <c r="R24">
        <v>228</v>
      </c>
      <c r="S24">
        <v>223</v>
      </c>
      <c r="T24">
        <v>5</v>
      </c>
      <c r="U24">
        <v>0</v>
      </c>
      <c r="W24" s="14">
        <v>0.80999999999999983</v>
      </c>
      <c r="X24" s="14">
        <v>0.79999999999999982</v>
      </c>
      <c r="Y24">
        <v>7</v>
      </c>
      <c r="Z24">
        <v>5</v>
      </c>
      <c r="AA24">
        <v>1</v>
      </c>
      <c r="AB24">
        <v>1</v>
      </c>
    </row>
    <row r="25" spans="2:28">
      <c r="B25">
        <v>39</v>
      </c>
      <c r="C25">
        <v>40</v>
      </c>
      <c r="D25">
        <v>321</v>
      </c>
      <c r="E25">
        <v>308</v>
      </c>
      <c r="F25">
        <v>13</v>
      </c>
      <c r="G25">
        <v>0</v>
      </c>
      <c r="I25" s="97">
        <v>1194.5906065275187</v>
      </c>
      <c r="J25" s="97">
        <v>1256.6370614359173</v>
      </c>
      <c r="K25">
        <v>321</v>
      </c>
      <c r="L25">
        <v>308</v>
      </c>
      <c r="M25">
        <v>13</v>
      </c>
      <c r="N25">
        <v>0</v>
      </c>
      <c r="P25" s="98">
        <v>122.52211349000193</v>
      </c>
      <c r="Q25" s="98">
        <v>125.66370614359172</v>
      </c>
      <c r="R25">
        <v>261</v>
      </c>
      <c r="S25">
        <v>253</v>
      </c>
      <c r="T25">
        <v>8</v>
      </c>
      <c r="U25">
        <v>0</v>
      </c>
      <c r="W25" s="14">
        <v>0.79999999999999982</v>
      </c>
      <c r="X25" s="14">
        <v>0.78999999999999981</v>
      </c>
      <c r="Y25">
        <v>4</v>
      </c>
      <c r="Z25">
        <v>0</v>
      </c>
      <c r="AA25">
        <v>3</v>
      </c>
      <c r="AB25">
        <v>1</v>
      </c>
    </row>
    <row r="26" spans="2:28">
      <c r="B26">
        <v>40</v>
      </c>
      <c r="C26">
        <v>41</v>
      </c>
      <c r="D26">
        <v>335</v>
      </c>
      <c r="E26">
        <v>326</v>
      </c>
      <c r="F26">
        <v>8</v>
      </c>
      <c r="G26">
        <v>1</v>
      </c>
      <c r="I26" s="97">
        <v>1256.6370614359173</v>
      </c>
      <c r="J26" s="97">
        <v>1320.2543126711105</v>
      </c>
      <c r="K26">
        <v>335</v>
      </c>
      <c r="L26">
        <v>326</v>
      </c>
      <c r="M26">
        <v>8</v>
      </c>
      <c r="N26">
        <v>1</v>
      </c>
      <c r="P26" s="98">
        <v>125.66370614359172</v>
      </c>
      <c r="Q26" s="98">
        <v>128.80529879718151</v>
      </c>
      <c r="R26">
        <v>279</v>
      </c>
      <c r="S26">
        <v>273</v>
      </c>
      <c r="T26">
        <v>6</v>
      </c>
      <c r="U26">
        <v>0</v>
      </c>
      <c r="W26" s="14">
        <v>0.78999999999999981</v>
      </c>
      <c r="X26" s="14">
        <v>0.7799999999999998</v>
      </c>
      <c r="Y26">
        <v>6</v>
      </c>
      <c r="Z26">
        <v>5</v>
      </c>
      <c r="AA26">
        <v>0</v>
      </c>
      <c r="AB26">
        <v>1</v>
      </c>
    </row>
    <row r="27" spans="2:28">
      <c r="B27">
        <v>41</v>
      </c>
      <c r="C27">
        <v>42</v>
      </c>
      <c r="D27">
        <v>345</v>
      </c>
      <c r="E27">
        <v>333</v>
      </c>
      <c r="F27">
        <v>11</v>
      </c>
      <c r="G27">
        <v>1</v>
      </c>
      <c r="I27" s="97">
        <v>1320.2543126711105</v>
      </c>
      <c r="J27" s="97">
        <v>1385.4423602330987</v>
      </c>
      <c r="K27">
        <v>345</v>
      </c>
      <c r="L27">
        <v>333</v>
      </c>
      <c r="M27">
        <v>11</v>
      </c>
      <c r="N27">
        <v>1</v>
      </c>
      <c r="P27" s="98">
        <v>128.80529879718151</v>
      </c>
      <c r="Q27" s="98">
        <v>131.94689145077132</v>
      </c>
      <c r="R27">
        <v>294</v>
      </c>
      <c r="S27">
        <v>282</v>
      </c>
      <c r="T27">
        <v>12</v>
      </c>
      <c r="U27">
        <v>0</v>
      </c>
      <c r="W27" s="14">
        <v>0.7799999999999998</v>
      </c>
      <c r="X27" s="14">
        <v>0.7699999999999998</v>
      </c>
      <c r="Y27">
        <v>2</v>
      </c>
      <c r="Z27">
        <v>2</v>
      </c>
      <c r="AA27">
        <v>0</v>
      </c>
      <c r="AB27">
        <v>0</v>
      </c>
    </row>
    <row r="28" spans="2:28">
      <c r="B28">
        <v>42</v>
      </c>
      <c r="C28">
        <v>43</v>
      </c>
      <c r="D28">
        <v>308</v>
      </c>
      <c r="E28">
        <v>299</v>
      </c>
      <c r="F28">
        <v>9</v>
      </c>
      <c r="G28">
        <v>0</v>
      </c>
      <c r="I28" s="97">
        <v>1385.4423602330987</v>
      </c>
      <c r="J28" s="97">
        <v>1452.2012041218818</v>
      </c>
      <c r="K28">
        <v>308</v>
      </c>
      <c r="L28">
        <v>299</v>
      </c>
      <c r="M28">
        <v>9</v>
      </c>
      <c r="N28">
        <v>0</v>
      </c>
      <c r="P28" s="98">
        <v>131.94689145077132</v>
      </c>
      <c r="Q28" s="98">
        <v>135.0884841043611</v>
      </c>
      <c r="R28">
        <v>291</v>
      </c>
      <c r="S28">
        <v>285</v>
      </c>
      <c r="T28">
        <v>5</v>
      </c>
      <c r="U28">
        <v>1</v>
      </c>
      <c r="W28" s="14">
        <v>0.7699999999999998</v>
      </c>
      <c r="X28" s="14">
        <v>0.75999999999999979</v>
      </c>
      <c r="Y28">
        <v>6</v>
      </c>
      <c r="Z28">
        <v>4</v>
      </c>
      <c r="AA28">
        <v>1</v>
      </c>
      <c r="AB28">
        <v>1</v>
      </c>
    </row>
    <row r="29" spans="2:28">
      <c r="B29">
        <v>43</v>
      </c>
      <c r="C29">
        <v>44</v>
      </c>
      <c r="D29">
        <v>280</v>
      </c>
      <c r="E29">
        <v>268</v>
      </c>
      <c r="F29">
        <v>11</v>
      </c>
      <c r="G29">
        <v>1</v>
      </c>
      <c r="I29" s="97">
        <v>1452.2012041218818</v>
      </c>
      <c r="J29" s="97">
        <v>1520.5308443374599</v>
      </c>
      <c r="K29">
        <v>280</v>
      </c>
      <c r="L29">
        <v>268</v>
      </c>
      <c r="M29">
        <v>11</v>
      </c>
      <c r="N29">
        <v>1</v>
      </c>
      <c r="P29" s="98">
        <v>135.0884841043611</v>
      </c>
      <c r="Q29" s="98">
        <v>138.23007675795088</v>
      </c>
      <c r="R29">
        <v>348</v>
      </c>
      <c r="S29">
        <v>335</v>
      </c>
      <c r="T29">
        <v>12</v>
      </c>
      <c r="U29">
        <v>1</v>
      </c>
      <c r="W29" s="14">
        <v>0.75999999999999979</v>
      </c>
      <c r="X29" s="14">
        <v>0.74999999999999978</v>
      </c>
      <c r="Y29">
        <v>3</v>
      </c>
      <c r="Z29">
        <v>2</v>
      </c>
      <c r="AA29">
        <v>0</v>
      </c>
      <c r="AB29">
        <v>1</v>
      </c>
    </row>
    <row r="30" spans="2:28">
      <c r="B30">
        <v>44</v>
      </c>
      <c r="C30">
        <v>45</v>
      </c>
      <c r="D30">
        <v>260</v>
      </c>
      <c r="E30">
        <v>254</v>
      </c>
      <c r="F30">
        <v>5</v>
      </c>
      <c r="G30">
        <v>1</v>
      </c>
      <c r="I30" s="97">
        <v>1520.5308443374599</v>
      </c>
      <c r="J30" s="97">
        <v>1590.4312808798327</v>
      </c>
      <c r="K30">
        <v>260</v>
      </c>
      <c r="L30">
        <v>254</v>
      </c>
      <c r="M30">
        <v>5</v>
      </c>
      <c r="N30">
        <v>1</v>
      </c>
      <c r="P30" s="98">
        <v>138.23007675795088</v>
      </c>
      <c r="Q30" s="98">
        <v>141.37166941154069</v>
      </c>
      <c r="R30">
        <v>289</v>
      </c>
      <c r="S30">
        <v>281</v>
      </c>
      <c r="T30">
        <v>8</v>
      </c>
      <c r="U30">
        <v>0</v>
      </c>
      <c r="W30" s="14">
        <v>0.74999999999999978</v>
      </c>
      <c r="X30" s="14">
        <v>0.73999999999999977</v>
      </c>
      <c r="Y30">
        <v>1</v>
      </c>
      <c r="Z30">
        <v>0</v>
      </c>
      <c r="AA30">
        <v>1</v>
      </c>
      <c r="AB30">
        <v>0</v>
      </c>
    </row>
    <row r="31" spans="2:28">
      <c r="B31">
        <v>45</v>
      </c>
      <c r="C31">
        <v>46</v>
      </c>
      <c r="D31">
        <v>243</v>
      </c>
      <c r="E31">
        <v>236</v>
      </c>
      <c r="F31">
        <v>7</v>
      </c>
      <c r="G31">
        <v>0</v>
      </c>
      <c r="I31" s="97">
        <v>1590.4312808798327</v>
      </c>
      <c r="J31" s="97">
        <v>1661.9025137490005</v>
      </c>
      <c r="K31">
        <v>243</v>
      </c>
      <c r="L31">
        <v>236</v>
      </c>
      <c r="M31">
        <v>7</v>
      </c>
      <c r="N31">
        <v>0</v>
      </c>
      <c r="P31" s="98">
        <v>141.37166941154069</v>
      </c>
      <c r="Q31" s="98">
        <v>144.51326206513048</v>
      </c>
      <c r="R31">
        <v>264</v>
      </c>
      <c r="S31">
        <v>251</v>
      </c>
      <c r="T31">
        <v>12</v>
      </c>
      <c r="U31">
        <v>1</v>
      </c>
      <c r="W31" s="14">
        <v>0.73999999999999977</v>
      </c>
      <c r="X31" s="14">
        <v>0.72999999999999976</v>
      </c>
      <c r="Y31">
        <v>2</v>
      </c>
      <c r="Z31">
        <v>0</v>
      </c>
      <c r="AA31">
        <v>1</v>
      </c>
      <c r="AB31">
        <v>1</v>
      </c>
    </row>
    <row r="32" spans="2:28">
      <c r="B32">
        <v>46</v>
      </c>
      <c r="C32">
        <v>47</v>
      </c>
      <c r="D32">
        <v>204</v>
      </c>
      <c r="E32">
        <v>196</v>
      </c>
      <c r="F32">
        <v>7</v>
      </c>
      <c r="G32">
        <v>1</v>
      </c>
      <c r="I32" s="97">
        <v>1661.9025137490005</v>
      </c>
      <c r="J32" s="97">
        <v>1734.9445429449634</v>
      </c>
      <c r="K32">
        <v>204</v>
      </c>
      <c r="L32">
        <v>196</v>
      </c>
      <c r="M32">
        <v>7</v>
      </c>
      <c r="N32">
        <v>1</v>
      </c>
      <c r="P32" s="98">
        <v>144.51326206513048</v>
      </c>
      <c r="Q32" s="98">
        <v>147.65485471872029</v>
      </c>
      <c r="R32">
        <v>265</v>
      </c>
      <c r="S32">
        <v>258</v>
      </c>
      <c r="T32">
        <v>7</v>
      </c>
      <c r="U32">
        <v>0</v>
      </c>
      <c r="W32" s="14">
        <v>0.72999999999999976</v>
      </c>
      <c r="X32" s="14">
        <v>0.71999999999999975</v>
      </c>
      <c r="Y32">
        <v>2</v>
      </c>
      <c r="Z32">
        <v>1</v>
      </c>
      <c r="AA32">
        <v>0</v>
      </c>
      <c r="AB32">
        <v>1</v>
      </c>
    </row>
    <row r="33" spans="2:28">
      <c r="B33">
        <v>47</v>
      </c>
      <c r="C33">
        <v>48</v>
      </c>
      <c r="D33">
        <v>195</v>
      </c>
      <c r="E33">
        <v>189</v>
      </c>
      <c r="F33">
        <v>6</v>
      </c>
      <c r="G33">
        <v>0</v>
      </c>
      <c r="I33" s="97">
        <v>1734.9445429449634</v>
      </c>
      <c r="J33" s="97">
        <v>1809.5573684677208</v>
      </c>
      <c r="K33">
        <v>195</v>
      </c>
      <c r="L33">
        <v>189</v>
      </c>
      <c r="M33">
        <v>6</v>
      </c>
      <c r="N33">
        <v>0</v>
      </c>
      <c r="P33" s="98">
        <v>147.65485471872029</v>
      </c>
      <c r="Q33" s="98">
        <v>150.79644737231007</v>
      </c>
      <c r="R33">
        <v>218</v>
      </c>
      <c r="S33">
        <v>212</v>
      </c>
      <c r="T33">
        <v>5</v>
      </c>
      <c r="U33">
        <v>1</v>
      </c>
      <c r="W33" s="14">
        <v>0.71999999999999975</v>
      </c>
      <c r="X33" s="14">
        <v>0.70999999999999974</v>
      </c>
      <c r="Y33">
        <v>2</v>
      </c>
      <c r="Z33">
        <v>0</v>
      </c>
      <c r="AA33">
        <v>1</v>
      </c>
      <c r="AB33">
        <v>1</v>
      </c>
    </row>
    <row r="34" spans="2:28">
      <c r="B34">
        <v>48</v>
      </c>
      <c r="C34">
        <v>49</v>
      </c>
      <c r="D34">
        <v>155</v>
      </c>
      <c r="E34">
        <v>147</v>
      </c>
      <c r="F34">
        <v>7</v>
      </c>
      <c r="G34">
        <v>1</v>
      </c>
      <c r="I34" s="97">
        <v>1809.5573684677208</v>
      </c>
      <c r="J34" s="97">
        <v>1885.7409903172734</v>
      </c>
      <c r="K34">
        <v>155</v>
      </c>
      <c r="L34">
        <v>147</v>
      </c>
      <c r="M34">
        <v>7</v>
      </c>
      <c r="N34">
        <v>1</v>
      </c>
      <c r="P34" s="98">
        <v>150.79644737231007</v>
      </c>
      <c r="Q34" s="98">
        <v>153.93804002589985</v>
      </c>
      <c r="R34">
        <v>196</v>
      </c>
      <c r="S34">
        <v>190</v>
      </c>
      <c r="T34">
        <v>6</v>
      </c>
      <c r="U34">
        <v>0</v>
      </c>
      <c r="W34" s="14">
        <v>0.70999999999999974</v>
      </c>
      <c r="X34" s="14">
        <v>0.69999999999999973</v>
      </c>
      <c r="Y34">
        <v>1</v>
      </c>
      <c r="Z34">
        <v>0</v>
      </c>
      <c r="AA34">
        <v>1</v>
      </c>
      <c r="AB34">
        <v>0</v>
      </c>
    </row>
    <row r="35" spans="2:28">
      <c r="B35">
        <v>49</v>
      </c>
      <c r="C35">
        <v>50</v>
      </c>
      <c r="D35">
        <v>126</v>
      </c>
      <c r="E35">
        <v>121</v>
      </c>
      <c r="F35">
        <v>5</v>
      </c>
      <c r="G35">
        <v>0</v>
      </c>
      <c r="I35" s="97">
        <v>1885.7409903172734</v>
      </c>
      <c r="J35" s="97">
        <v>1963.4954084936207</v>
      </c>
      <c r="K35">
        <v>126</v>
      </c>
      <c r="L35">
        <v>121</v>
      </c>
      <c r="M35">
        <v>5</v>
      </c>
      <c r="N35">
        <v>0</v>
      </c>
      <c r="P35" s="98">
        <v>153.93804002589985</v>
      </c>
      <c r="Q35" s="98">
        <v>157.07963267948966</v>
      </c>
      <c r="R35">
        <v>167</v>
      </c>
      <c r="S35">
        <v>161</v>
      </c>
      <c r="T35">
        <v>5</v>
      </c>
      <c r="U35">
        <v>1</v>
      </c>
      <c r="W35" s="14">
        <v>0.69999999999999973</v>
      </c>
      <c r="X35" s="14">
        <v>0.68999999999999972</v>
      </c>
      <c r="Y35">
        <v>1</v>
      </c>
      <c r="Z35">
        <v>1</v>
      </c>
      <c r="AA35">
        <v>0</v>
      </c>
      <c r="AB35">
        <v>0</v>
      </c>
    </row>
    <row r="36" spans="2:28">
      <c r="B36">
        <v>50</v>
      </c>
      <c r="C36">
        <v>51</v>
      </c>
      <c r="D36">
        <v>104</v>
      </c>
      <c r="E36">
        <v>98</v>
      </c>
      <c r="F36">
        <v>5</v>
      </c>
      <c r="G36">
        <v>1</v>
      </c>
      <c r="I36" s="97">
        <v>1963.4954084936207</v>
      </c>
      <c r="J36" s="97">
        <v>2042.8206229967629</v>
      </c>
      <c r="K36">
        <v>104</v>
      </c>
      <c r="L36">
        <v>98</v>
      </c>
      <c r="M36">
        <v>5</v>
      </c>
      <c r="N36">
        <v>1</v>
      </c>
      <c r="P36" s="98">
        <v>157.07963267948966</v>
      </c>
      <c r="Q36" s="98">
        <v>160.22122533307945</v>
      </c>
      <c r="R36">
        <v>147</v>
      </c>
      <c r="S36">
        <v>140</v>
      </c>
      <c r="T36">
        <v>6</v>
      </c>
      <c r="U36">
        <v>1</v>
      </c>
      <c r="W36" s="14">
        <v>0.68999999999999972</v>
      </c>
      <c r="X36" s="14">
        <v>0.67999999999999972</v>
      </c>
      <c r="Y36">
        <v>0</v>
      </c>
      <c r="Z36">
        <v>0</v>
      </c>
      <c r="AA36">
        <v>0</v>
      </c>
      <c r="AB36">
        <v>0</v>
      </c>
    </row>
    <row r="37" spans="2:28">
      <c r="B37">
        <v>51</v>
      </c>
      <c r="C37">
        <v>52</v>
      </c>
      <c r="D37">
        <v>75</v>
      </c>
      <c r="E37">
        <v>70</v>
      </c>
      <c r="F37">
        <v>3</v>
      </c>
      <c r="G37">
        <v>2</v>
      </c>
      <c r="I37" s="97">
        <v>2042.8206229967629</v>
      </c>
      <c r="J37" s="97">
        <v>2123.7166338267002</v>
      </c>
      <c r="K37">
        <v>75</v>
      </c>
      <c r="L37">
        <v>70</v>
      </c>
      <c r="M37">
        <v>3</v>
      </c>
      <c r="N37">
        <v>2</v>
      </c>
      <c r="P37" s="98">
        <v>160.22122533307945</v>
      </c>
      <c r="Q37" s="98">
        <v>163.36281798666926</v>
      </c>
      <c r="R37">
        <v>123</v>
      </c>
      <c r="S37">
        <v>118</v>
      </c>
      <c r="T37">
        <v>5</v>
      </c>
      <c r="U37">
        <v>0</v>
      </c>
      <c r="W37" s="14">
        <v>0.67999999999999972</v>
      </c>
      <c r="X37" s="14">
        <v>0.66999999999999971</v>
      </c>
      <c r="Y37">
        <v>0</v>
      </c>
      <c r="Z37">
        <v>0</v>
      </c>
      <c r="AA37">
        <v>0</v>
      </c>
      <c r="AB37">
        <v>0</v>
      </c>
    </row>
    <row r="38" spans="2:28">
      <c r="B38">
        <v>52</v>
      </c>
      <c r="C38">
        <v>53</v>
      </c>
      <c r="D38">
        <v>86</v>
      </c>
      <c r="E38">
        <v>80</v>
      </c>
      <c r="F38">
        <v>6</v>
      </c>
      <c r="G38">
        <v>0</v>
      </c>
      <c r="I38" s="97">
        <v>2123.7166338267002</v>
      </c>
      <c r="J38" s="97">
        <v>2206.1834409834323</v>
      </c>
      <c r="K38">
        <v>86</v>
      </c>
      <c r="L38">
        <v>80</v>
      </c>
      <c r="M38">
        <v>6</v>
      </c>
      <c r="N38">
        <v>0</v>
      </c>
      <c r="P38" s="98">
        <v>163.36281798666926</v>
      </c>
      <c r="Q38" s="98">
        <v>166.50441064025904</v>
      </c>
      <c r="R38">
        <v>105</v>
      </c>
      <c r="S38">
        <v>101</v>
      </c>
      <c r="T38">
        <v>4</v>
      </c>
      <c r="U38">
        <v>0</v>
      </c>
      <c r="W38" s="14">
        <v>0.66999999999999971</v>
      </c>
      <c r="X38" s="14">
        <v>0.6599999999999997</v>
      </c>
      <c r="Y38">
        <v>1</v>
      </c>
      <c r="Z38">
        <v>1</v>
      </c>
      <c r="AA38">
        <v>0</v>
      </c>
      <c r="AB38">
        <v>0</v>
      </c>
    </row>
    <row r="39" spans="2:28">
      <c r="B39">
        <v>53</v>
      </c>
      <c r="C39">
        <v>54</v>
      </c>
      <c r="D39">
        <v>71</v>
      </c>
      <c r="E39">
        <v>67</v>
      </c>
      <c r="F39">
        <v>4</v>
      </c>
      <c r="G39">
        <v>0</v>
      </c>
      <c r="I39" s="97">
        <v>2206.1834409834323</v>
      </c>
      <c r="J39" s="97">
        <v>2290.221044466959</v>
      </c>
      <c r="K39">
        <v>71</v>
      </c>
      <c r="L39">
        <v>67</v>
      </c>
      <c r="M39">
        <v>4</v>
      </c>
      <c r="N39">
        <v>0</v>
      </c>
      <c r="P39" s="98">
        <v>166.50441064025904</v>
      </c>
      <c r="Q39" s="98">
        <v>169.64600329384882</v>
      </c>
      <c r="R39">
        <v>87</v>
      </c>
      <c r="S39">
        <v>83</v>
      </c>
      <c r="T39">
        <v>4</v>
      </c>
      <c r="U39">
        <v>0</v>
      </c>
      <c r="W39" s="14">
        <v>0.6599999999999997</v>
      </c>
      <c r="X39" s="14">
        <v>0.64999999999999969</v>
      </c>
      <c r="Y39">
        <v>0</v>
      </c>
      <c r="Z39">
        <v>0</v>
      </c>
      <c r="AA39">
        <v>0</v>
      </c>
      <c r="AB39">
        <v>0</v>
      </c>
    </row>
    <row r="40" spans="2:28">
      <c r="B40">
        <v>54</v>
      </c>
      <c r="C40">
        <v>55</v>
      </c>
      <c r="D40">
        <v>58</v>
      </c>
      <c r="E40">
        <v>53</v>
      </c>
      <c r="F40">
        <v>4</v>
      </c>
      <c r="G40">
        <v>1</v>
      </c>
      <c r="I40" s="97">
        <v>2290.221044466959</v>
      </c>
      <c r="J40" s="97">
        <v>2375.8294442772813</v>
      </c>
      <c r="K40">
        <v>58</v>
      </c>
      <c r="L40">
        <v>53</v>
      </c>
      <c r="M40">
        <v>4</v>
      </c>
      <c r="N40">
        <v>1</v>
      </c>
      <c r="P40" s="98">
        <v>169.64600329384882</v>
      </c>
      <c r="Q40" s="98">
        <v>172.78759594743863</v>
      </c>
      <c r="R40">
        <v>75</v>
      </c>
      <c r="S40">
        <v>69</v>
      </c>
      <c r="T40">
        <v>5</v>
      </c>
      <c r="U40">
        <v>1</v>
      </c>
      <c r="W40" s="14">
        <v>0.64999999999999969</v>
      </c>
      <c r="X40" s="14">
        <v>0.63999999999999968</v>
      </c>
      <c r="Y40">
        <v>1</v>
      </c>
      <c r="Z40">
        <v>1</v>
      </c>
      <c r="AA40">
        <v>0</v>
      </c>
      <c r="AB40">
        <v>0</v>
      </c>
    </row>
    <row r="41" spans="2:28">
      <c r="B41">
        <v>55</v>
      </c>
      <c r="C41">
        <v>56</v>
      </c>
      <c r="D41">
        <v>69</v>
      </c>
      <c r="E41">
        <v>59</v>
      </c>
      <c r="F41">
        <v>8</v>
      </c>
      <c r="G41">
        <v>2</v>
      </c>
      <c r="I41" s="97">
        <v>2375.8294442772813</v>
      </c>
      <c r="J41" s="97">
        <v>2463.0086404143976</v>
      </c>
      <c r="K41">
        <v>69</v>
      </c>
      <c r="L41">
        <v>59</v>
      </c>
      <c r="M41">
        <v>8</v>
      </c>
      <c r="N41">
        <v>2</v>
      </c>
      <c r="P41" s="98">
        <v>172.78759594743863</v>
      </c>
      <c r="Q41" s="98">
        <v>175.92918860102841</v>
      </c>
      <c r="R41">
        <v>80</v>
      </c>
      <c r="S41">
        <v>76</v>
      </c>
      <c r="T41">
        <v>4</v>
      </c>
      <c r="U41">
        <v>0</v>
      </c>
      <c r="W41" s="14">
        <v>0.63999999999999968</v>
      </c>
      <c r="X41" s="14">
        <v>0.62999999999999967</v>
      </c>
      <c r="Y41">
        <v>0</v>
      </c>
      <c r="Z41">
        <v>0</v>
      </c>
      <c r="AA41">
        <v>0</v>
      </c>
      <c r="AB41">
        <v>0</v>
      </c>
    </row>
    <row r="42" spans="2:28">
      <c r="B42">
        <v>56</v>
      </c>
      <c r="C42">
        <v>57</v>
      </c>
      <c r="D42">
        <v>48</v>
      </c>
      <c r="E42">
        <v>43</v>
      </c>
      <c r="F42">
        <v>4</v>
      </c>
      <c r="G42">
        <v>1</v>
      </c>
      <c r="I42" s="97">
        <v>2463.0086404143976</v>
      </c>
      <c r="J42" s="97">
        <v>2551.7586328783095</v>
      </c>
      <c r="K42">
        <v>48</v>
      </c>
      <c r="L42">
        <v>43</v>
      </c>
      <c r="M42">
        <v>4</v>
      </c>
      <c r="N42">
        <v>1</v>
      </c>
      <c r="P42" s="98">
        <v>175.92918860102841</v>
      </c>
      <c r="Q42" s="98">
        <v>179.0707812546182</v>
      </c>
      <c r="R42">
        <v>62</v>
      </c>
      <c r="S42">
        <v>58</v>
      </c>
      <c r="T42">
        <v>4</v>
      </c>
      <c r="U42">
        <v>0</v>
      </c>
      <c r="W42" s="14">
        <v>0.62999999999999967</v>
      </c>
      <c r="X42" s="14">
        <v>0.61999999999999966</v>
      </c>
      <c r="Y42">
        <v>0</v>
      </c>
      <c r="Z42">
        <v>0</v>
      </c>
      <c r="AA42">
        <v>0</v>
      </c>
      <c r="AB42">
        <v>0</v>
      </c>
    </row>
    <row r="43" spans="2:28">
      <c r="B43">
        <v>57</v>
      </c>
      <c r="C43">
        <v>58</v>
      </c>
      <c r="D43">
        <v>51</v>
      </c>
      <c r="E43">
        <v>46</v>
      </c>
      <c r="F43">
        <v>3</v>
      </c>
      <c r="G43">
        <v>2</v>
      </c>
      <c r="I43" s="97">
        <v>2551.7586328783095</v>
      </c>
      <c r="J43" s="97">
        <v>2642.079421669016</v>
      </c>
      <c r="K43">
        <v>51</v>
      </c>
      <c r="L43">
        <v>46</v>
      </c>
      <c r="M43">
        <v>3</v>
      </c>
      <c r="N43">
        <v>2</v>
      </c>
      <c r="P43" s="98">
        <v>179.0707812546182</v>
      </c>
      <c r="Q43" s="98">
        <v>182.21237390820801</v>
      </c>
      <c r="R43">
        <v>55</v>
      </c>
      <c r="S43">
        <v>50</v>
      </c>
      <c r="T43">
        <v>4</v>
      </c>
      <c r="U43">
        <v>1</v>
      </c>
      <c r="W43" s="14">
        <v>0.61999999999999966</v>
      </c>
      <c r="X43" s="14">
        <v>0.60999999999999965</v>
      </c>
      <c r="Y43">
        <v>1</v>
      </c>
      <c r="Z43">
        <v>1</v>
      </c>
      <c r="AA43">
        <v>0</v>
      </c>
      <c r="AB43">
        <v>0</v>
      </c>
    </row>
    <row r="44" spans="2:28">
      <c r="B44">
        <v>58</v>
      </c>
      <c r="C44">
        <v>59</v>
      </c>
      <c r="D44">
        <v>33</v>
      </c>
      <c r="E44">
        <v>26</v>
      </c>
      <c r="F44">
        <v>5</v>
      </c>
      <c r="G44">
        <v>2</v>
      </c>
      <c r="I44" s="97">
        <v>2642.079421669016</v>
      </c>
      <c r="J44" s="97">
        <v>2733.9710067865176</v>
      </c>
      <c r="K44">
        <v>33</v>
      </c>
      <c r="L44">
        <v>26</v>
      </c>
      <c r="M44">
        <v>5</v>
      </c>
      <c r="N44">
        <v>2</v>
      </c>
      <c r="P44" s="98">
        <v>182.21237390820801</v>
      </c>
      <c r="Q44" s="98">
        <v>185.35396656179779</v>
      </c>
      <c r="R44">
        <v>48</v>
      </c>
      <c r="S44">
        <v>38</v>
      </c>
      <c r="T44">
        <v>8</v>
      </c>
      <c r="U44">
        <v>2</v>
      </c>
      <c r="W44" s="14">
        <v>0.60999999999999965</v>
      </c>
      <c r="X44" s="14">
        <v>0.59999999999999964</v>
      </c>
      <c r="Y44">
        <v>1</v>
      </c>
      <c r="Z44">
        <v>1</v>
      </c>
      <c r="AA44">
        <v>0</v>
      </c>
      <c r="AB44">
        <v>0</v>
      </c>
    </row>
    <row r="45" spans="2:28">
      <c r="B45">
        <v>59</v>
      </c>
      <c r="C45">
        <v>60</v>
      </c>
      <c r="D45">
        <v>29</v>
      </c>
      <c r="E45">
        <v>20</v>
      </c>
      <c r="F45">
        <v>4</v>
      </c>
      <c r="G45">
        <v>5</v>
      </c>
      <c r="I45" s="97">
        <v>2733.9710067865176</v>
      </c>
      <c r="J45" s="97">
        <v>2827.4333882308138</v>
      </c>
      <c r="K45">
        <v>29</v>
      </c>
      <c r="L45">
        <v>20</v>
      </c>
      <c r="M45">
        <v>4</v>
      </c>
      <c r="N45">
        <v>5</v>
      </c>
      <c r="P45" s="98">
        <v>185.35396656179779</v>
      </c>
      <c r="Q45" s="98">
        <v>188.49555921538757</v>
      </c>
      <c r="R45">
        <v>54</v>
      </c>
      <c r="S45">
        <v>49</v>
      </c>
      <c r="T45">
        <v>4</v>
      </c>
      <c r="U45">
        <v>1</v>
      </c>
      <c r="W45" s="14">
        <v>0.59999999999999964</v>
      </c>
      <c r="X45" s="14">
        <v>0.58999999999999964</v>
      </c>
      <c r="Y45">
        <v>0</v>
      </c>
      <c r="Z45">
        <v>0</v>
      </c>
      <c r="AA45">
        <v>0</v>
      </c>
      <c r="AB45">
        <v>0</v>
      </c>
    </row>
    <row r="46" spans="2:28">
      <c r="B46">
        <v>60</v>
      </c>
      <c r="C46">
        <v>61</v>
      </c>
      <c r="D46">
        <v>39</v>
      </c>
      <c r="E46">
        <v>28</v>
      </c>
      <c r="F46">
        <v>7</v>
      </c>
      <c r="G46">
        <v>4</v>
      </c>
      <c r="I46" s="97">
        <v>2827.4333882308138</v>
      </c>
      <c r="J46" s="97">
        <v>2922.466566001905</v>
      </c>
      <c r="K46">
        <v>39</v>
      </c>
      <c r="L46">
        <v>28</v>
      </c>
      <c r="M46">
        <v>7</v>
      </c>
      <c r="N46">
        <v>4</v>
      </c>
      <c r="P46" s="98">
        <v>188.49555921538757</v>
      </c>
      <c r="Q46" s="98">
        <v>191.63715186897738</v>
      </c>
      <c r="R46">
        <v>42</v>
      </c>
      <c r="S46">
        <v>38</v>
      </c>
      <c r="T46">
        <v>4</v>
      </c>
      <c r="U46">
        <v>0</v>
      </c>
      <c r="W46" s="14">
        <v>0.58999999999999964</v>
      </c>
      <c r="X46" s="14">
        <v>0.57999999999999963</v>
      </c>
      <c r="Y46">
        <v>0</v>
      </c>
      <c r="Z46">
        <v>0</v>
      </c>
      <c r="AA46">
        <v>0</v>
      </c>
      <c r="AB46">
        <v>0</v>
      </c>
    </row>
    <row r="47" spans="2:28">
      <c r="B47">
        <v>61</v>
      </c>
      <c r="C47">
        <v>62</v>
      </c>
      <c r="D47">
        <v>31</v>
      </c>
      <c r="E47">
        <v>24</v>
      </c>
      <c r="F47">
        <v>2</v>
      </c>
      <c r="G47">
        <v>5</v>
      </c>
      <c r="I47" s="97">
        <v>2922.466566001905</v>
      </c>
      <c r="J47" s="97">
        <v>3019.0705400997913</v>
      </c>
      <c r="K47">
        <v>31</v>
      </c>
      <c r="L47">
        <v>24</v>
      </c>
      <c r="M47">
        <v>2</v>
      </c>
      <c r="N47">
        <v>5</v>
      </c>
      <c r="P47" s="98">
        <v>191.63715186897738</v>
      </c>
      <c r="Q47" s="98">
        <v>194.77874452256717</v>
      </c>
      <c r="R47">
        <v>37</v>
      </c>
      <c r="S47">
        <v>28</v>
      </c>
      <c r="T47">
        <v>6</v>
      </c>
      <c r="U47">
        <v>3</v>
      </c>
      <c r="W47" s="14">
        <v>0.57999999999999963</v>
      </c>
      <c r="X47" s="14">
        <v>0.56999999999999962</v>
      </c>
      <c r="Y47">
        <v>0</v>
      </c>
      <c r="Z47">
        <v>0</v>
      </c>
      <c r="AA47">
        <v>0</v>
      </c>
      <c r="AB47">
        <v>0</v>
      </c>
    </row>
    <row r="48" spans="2:28">
      <c r="B48">
        <v>62</v>
      </c>
      <c r="C48">
        <v>63</v>
      </c>
      <c r="D48">
        <v>31</v>
      </c>
      <c r="E48">
        <v>19</v>
      </c>
      <c r="F48">
        <v>5</v>
      </c>
      <c r="G48">
        <v>7</v>
      </c>
      <c r="I48" s="97">
        <v>3019.0705400997913</v>
      </c>
      <c r="J48" s="97">
        <v>3117.2453105244722</v>
      </c>
      <c r="K48">
        <v>31</v>
      </c>
      <c r="L48">
        <v>19</v>
      </c>
      <c r="M48">
        <v>5</v>
      </c>
      <c r="N48">
        <v>7</v>
      </c>
      <c r="P48" s="98">
        <v>194.77874452256717</v>
      </c>
      <c r="Q48" s="98">
        <v>197.92033717615698</v>
      </c>
      <c r="R48">
        <v>22</v>
      </c>
      <c r="S48">
        <v>15</v>
      </c>
      <c r="T48">
        <v>3</v>
      </c>
      <c r="U48">
        <v>4</v>
      </c>
      <c r="W48" s="14">
        <v>0.56999999999999962</v>
      </c>
      <c r="X48" s="14">
        <v>0.55999999999999961</v>
      </c>
      <c r="Y48">
        <v>1</v>
      </c>
      <c r="Z48">
        <v>0</v>
      </c>
      <c r="AA48">
        <v>1</v>
      </c>
      <c r="AB48">
        <v>0</v>
      </c>
    </row>
    <row r="49" spans="2:28">
      <c r="B49">
        <v>63</v>
      </c>
      <c r="C49">
        <v>64</v>
      </c>
      <c r="D49">
        <v>31</v>
      </c>
      <c r="E49">
        <v>20</v>
      </c>
      <c r="F49">
        <v>2</v>
      </c>
      <c r="G49">
        <v>9</v>
      </c>
      <c r="I49" s="97">
        <v>3117.2453105244722</v>
      </c>
      <c r="J49" s="97">
        <v>3216.9908772759482</v>
      </c>
      <c r="K49">
        <v>31</v>
      </c>
      <c r="L49">
        <v>20</v>
      </c>
      <c r="M49">
        <v>2</v>
      </c>
      <c r="N49">
        <v>9</v>
      </c>
      <c r="P49" s="98">
        <v>197.92033717615698</v>
      </c>
      <c r="Q49" s="98">
        <v>201.06192982974676</v>
      </c>
      <c r="R49">
        <v>41</v>
      </c>
      <c r="S49">
        <v>33</v>
      </c>
      <c r="T49">
        <v>4</v>
      </c>
      <c r="U49">
        <v>4</v>
      </c>
      <c r="W49" s="14">
        <v>0.55999999999999961</v>
      </c>
      <c r="X49" s="14">
        <v>0.5499999999999996</v>
      </c>
      <c r="Y49">
        <v>0</v>
      </c>
      <c r="Z49">
        <v>0</v>
      </c>
      <c r="AA49">
        <v>0</v>
      </c>
      <c r="AB49">
        <v>0</v>
      </c>
    </row>
    <row r="50" spans="2:28">
      <c r="B50">
        <v>64</v>
      </c>
      <c r="C50">
        <v>65</v>
      </c>
      <c r="D50">
        <v>34</v>
      </c>
      <c r="E50">
        <v>23</v>
      </c>
      <c r="F50">
        <v>2</v>
      </c>
      <c r="G50">
        <v>9</v>
      </c>
      <c r="I50" s="97">
        <v>3216.9908772759482</v>
      </c>
      <c r="J50" s="97">
        <v>3318.3072403542192</v>
      </c>
      <c r="K50">
        <v>34</v>
      </c>
      <c r="L50">
        <v>23</v>
      </c>
      <c r="M50">
        <v>2</v>
      </c>
      <c r="N50">
        <v>9</v>
      </c>
      <c r="P50" s="98">
        <v>201.06192982974676</v>
      </c>
      <c r="Q50" s="98">
        <v>204.20352248333654</v>
      </c>
      <c r="R50">
        <v>27</v>
      </c>
      <c r="S50">
        <v>19</v>
      </c>
      <c r="T50">
        <v>3</v>
      </c>
      <c r="U50">
        <v>5</v>
      </c>
      <c r="W50" s="14">
        <v>0.5499999999999996</v>
      </c>
      <c r="X50" s="14">
        <v>0.53999999999999959</v>
      </c>
      <c r="Y50">
        <v>0</v>
      </c>
      <c r="Z50">
        <v>0</v>
      </c>
      <c r="AA50">
        <v>0</v>
      </c>
      <c r="AB50">
        <v>0</v>
      </c>
    </row>
    <row r="51" spans="2:28">
      <c r="B51">
        <v>65</v>
      </c>
      <c r="C51">
        <v>66</v>
      </c>
      <c r="D51">
        <v>24</v>
      </c>
      <c r="E51">
        <v>17</v>
      </c>
      <c r="F51">
        <v>2</v>
      </c>
      <c r="G51">
        <v>5</v>
      </c>
      <c r="I51" s="97">
        <v>3318.3072403542192</v>
      </c>
      <c r="J51" s="97">
        <v>3421.1943997592848</v>
      </c>
      <c r="K51">
        <v>24</v>
      </c>
      <c r="L51">
        <v>17</v>
      </c>
      <c r="M51">
        <v>2</v>
      </c>
      <c r="N51">
        <v>5</v>
      </c>
      <c r="P51" s="98">
        <v>204.20352248333654</v>
      </c>
      <c r="Q51" s="98">
        <v>207.34511513692635</v>
      </c>
      <c r="R51">
        <v>45</v>
      </c>
      <c r="S51">
        <v>30</v>
      </c>
      <c r="T51">
        <v>7</v>
      </c>
      <c r="U51">
        <v>8</v>
      </c>
      <c r="W51" s="14">
        <v>0.53999999999999959</v>
      </c>
      <c r="X51" s="14">
        <v>0.52999999999999958</v>
      </c>
      <c r="Y51">
        <v>0</v>
      </c>
      <c r="Z51">
        <v>0</v>
      </c>
      <c r="AA51">
        <v>0</v>
      </c>
      <c r="AB51">
        <v>0</v>
      </c>
    </row>
    <row r="52" spans="2:28">
      <c r="B52">
        <v>66</v>
      </c>
      <c r="C52">
        <v>67</v>
      </c>
      <c r="D52">
        <v>19</v>
      </c>
      <c r="E52">
        <v>12</v>
      </c>
      <c r="F52">
        <v>2</v>
      </c>
      <c r="G52">
        <v>5</v>
      </c>
      <c r="I52" s="97">
        <v>3421.1943997592848</v>
      </c>
      <c r="J52" s="97">
        <v>3525.6523554911455</v>
      </c>
      <c r="K52">
        <v>19</v>
      </c>
      <c r="L52">
        <v>12</v>
      </c>
      <c r="M52">
        <v>2</v>
      </c>
      <c r="N52">
        <v>5</v>
      </c>
      <c r="P52" s="98">
        <v>207.34511513692635</v>
      </c>
      <c r="Q52" s="98">
        <v>210.48670779051614</v>
      </c>
      <c r="R52">
        <v>16</v>
      </c>
      <c r="S52">
        <v>9</v>
      </c>
      <c r="T52">
        <v>3</v>
      </c>
      <c r="U52">
        <v>4</v>
      </c>
      <c r="W52" s="14">
        <v>0.52999999999999958</v>
      </c>
      <c r="X52" s="14">
        <v>0.51999999999999957</v>
      </c>
      <c r="Y52">
        <v>0</v>
      </c>
      <c r="Z52">
        <v>0</v>
      </c>
      <c r="AA52">
        <v>0</v>
      </c>
      <c r="AB52">
        <v>0</v>
      </c>
    </row>
    <row r="53" spans="2:28">
      <c r="B53">
        <v>67</v>
      </c>
      <c r="C53">
        <v>68</v>
      </c>
      <c r="D53">
        <v>18</v>
      </c>
      <c r="E53">
        <v>7</v>
      </c>
      <c r="F53">
        <v>2</v>
      </c>
      <c r="G53">
        <v>9</v>
      </c>
      <c r="I53" s="97">
        <v>3525.6523554911455</v>
      </c>
      <c r="J53" s="97">
        <v>3631.6811075498008</v>
      </c>
      <c r="K53">
        <v>18</v>
      </c>
      <c r="L53">
        <v>7</v>
      </c>
      <c r="M53">
        <v>2</v>
      </c>
      <c r="N53">
        <v>9</v>
      </c>
      <c r="P53" s="98">
        <v>210.48670779051614</v>
      </c>
      <c r="Q53" s="98">
        <v>213.62830044410595</v>
      </c>
      <c r="R53">
        <v>28</v>
      </c>
      <c r="S53">
        <v>16</v>
      </c>
      <c r="T53">
        <v>1</v>
      </c>
      <c r="U53">
        <v>11</v>
      </c>
      <c r="W53" s="14">
        <v>0.51999999999999957</v>
      </c>
      <c r="X53" s="14">
        <v>0.50999999999999956</v>
      </c>
      <c r="Y53">
        <v>0</v>
      </c>
      <c r="Z53">
        <v>0</v>
      </c>
      <c r="AA53">
        <v>0</v>
      </c>
      <c r="AB53">
        <v>0</v>
      </c>
    </row>
    <row r="54" spans="2:28">
      <c r="B54">
        <v>68</v>
      </c>
      <c r="C54">
        <v>69</v>
      </c>
      <c r="D54">
        <v>20</v>
      </c>
      <c r="E54">
        <v>6</v>
      </c>
      <c r="F54">
        <v>3</v>
      </c>
      <c r="G54">
        <v>11</v>
      </c>
      <c r="I54" s="97">
        <v>3631.6811075498008</v>
      </c>
      <c r="J54" s="97">
        <v>3739.2806559352512</v>
      </c>
      <c r="K54">
        <v>20</v>
      </c>
      <c r="L54">
        <v>6</v>
      </c>
      <c r="M54">
        <v>3</v>
      </c>
      <c r="N54">
        <v>11</v>
      </c>
      <c r="P54" s="98">
        <v>213.62830044410595</v>
      </c>
      <c r="Q54" s="98">
        <v>216.76989309769573</v>
      </c>
      <c r="R54">
        <v>23</v>
      </c>
      <c r="S54">
        <v>19</v>
      </c>
      <c r="T54">
        <v>1</v>
      </c>
      <c r="U54">
        <v>3</v>
      </c>
      <c r="W54" s="14">
        <v>0.50999999999999956</v>
      </c>
      <c r="X54" s="14">
        <v>0.49999999999999956</v>
      </c>
      <c r="Y54">
        <v>0</v>
      </c>
      <c r="Z54">
        <v>0</v>
      </c>
      <c r="AA54">
        <v>0</v>
      </c>
      <c r="AB54">
        <v>0</v>
      </c>
    </row>
    <row r="55" spans="2:28">
      <c r="B55">
        <v>69</v>
      </c>
      <c r="C55">
        <v>70</v>
      </c>
      <c r="D55">
        <v>16</v>
      </c>
      <c r="E55">
        <v>9</v>
      </c>
      <c r="F55">
        <v>4</v>
      </c>
      <c r="G55">
        <v>3</v>
      </c>
      <c r="I55" s="97">
        <v>3739.2806559352512</v>
      </c>
      <c r="J55" s="97">
        <v>3848.4510006474966</v>
      </c>
      <c r="K55">
        <v>16</v>
      </c>
      <c r="L55">
        <v>9</v>
      </c>
      <c r="M55">
        <v>4</v>
      </c>
      <c r="N55">
        <v>3</v>
      </c>
      <c r="P55" s="98">
        <v>216.76989309769573</v>
      </c>
      <c r="Q55" s="98">
        <v>219.91148575128551</v>
      </c>
      <c r="R55">
        <v>26</v>
      </c>
      <c r="S55">
        <v>15</v>
      </c>
      <c r="T55">
        <v>2</v>
      </c>
      <c r="U55">
        <v>9</v>
      </c>
      <c r="W55" s="14">
        <v>0.49999999999999956</v>
      </c>
      <c r="X55" s="14">
        <v>0.48999999999999955</v>
      </c>
      <c r="Y55">
        <v>1</v>
      </c>
      <c r="Z55">
        <v>1</v>
      </c>
      <c r="AA55">
        <v>0</v>
      </c>
      <c r="AB55">
        <v>0</v>
      </c>
    </row>
    <row r="56" spans="2:28">
      <c r="B56">
        <v>70</v>
      </c>
      <c r="C56">
        <v>71</v>
      </c>
      <c r="D56">
        <v>24</v>
      </c>
      <c r="E56">
        <v>8</v>
      </c>
      <c r="F56">
        <v>3</v>
      </c>
      <c r="G56">
        <v>13</v>
      </c>
      <c r="I56" s="97">
        <v>3848.4510006474966</v>
      </c>
      <c r="J56" s="97">
        <v>3959.1921416865366</v>
      </c>
      <c r="K56">
        <v>24</v>
      </c>
      <c r="L56">
        <v>8</v>
      </c>
      <c r="M56">
        <v>3</v>
      </c>
      <c r="N56">
        <v>13</v>
      </c>
      <c r="P56" s="98">
        <v>219.91148575128551</v>
      </c>
      <c r="Q56" s="98">
        <v>223.05307840487532</v>
      </c>
      <c r="R56">
        <v>15</v>
      </c>
      <c r="S56">
        <v>10</v>
      </c>
      <c r="T56">
        <v>1</v>
      </c>
      <c r="U56">
        <v>4</v>
      </c>
      <c r="W56" s="14">
        <v>0.48999999999999955</v>
      </c>
      <c r="X56" s="14">
        <v>0.47999999999999954</v>
      </c>
      <c r="Y56">
        <v>0</v>
      </c>
      <c r="Z56">
        <v>0</v>
      </c>
      <c r="AA56">
        <v>0</v>
      </c>
      <c r="AB56">
        <v>0</v>
      </c>
    </row>
    <row r="57" spans="2:28">
      <c r="B57">
        <v>71</v>
      </c>
      <c r="C57">
        <v>72</v>
      </c>
      <c r="D57">
        <v>17</v>
      </c>
      <c r="E57">
        <v>5</v>
      </c>
      <c r="F57">
        <v>2</v>
      </c>
      <c r="G57">
        <v>10</v>
      </c>
      <c r="I57" s="97">
        <v>3959.1921416865366</v>
      </c>
      <c r="J57" s="97">
        <v>4071.5040790523717</v>
      </c>
      <c r="K57">
        <v>17</v>
      </c>
      <c r="L57">
        <v>5</v>
      </c>
      <c r="M57">
        <v>2</v>
      </c>
      <c r="N57">
        <v>10</v>
      </c>
      <c r="P57" s="98">
        <v>223.05307840487532</v>
      </c>
      <c r="Q57" s="98">
        <v>226.1946710584651</v>
      </c>
      <c r="R57">
        <v>16</v>
      </c>
      <c r="S57">
        <v>5</v>
      </c>
      <c r="T57">
        <v>2</v>
      </c>
      <c r="U57">
        <v>9</v>
      </c>
      <c r="W57" s="14">
        <v>0.47999999999999954</v>
      </c>
      <c r="X57" s="14">
        <v>0.46999999999999953</v>
      </c>
      <c r="Y57">
        <v>1</v>
      </c>
      <c r="Z57">
        <v>1</v>
      </c>
      <c r="AA57">
        <v>0</v>
      </c>
      <c r="AB57">
        <v>0</v>
      </c>
    </row>
    <row r="58" spans="2:28">
      <c r="B58">
        <v>72</v>
      </c>
      <c r="C58">
        <v>73</v>
      </c>
      <c r="D58">
        <v>15</v>
      </c>
      <c r="E58">
        <v>4</v>
      </c>
      <c r="F58">
        <v>3</v>
      </c>
      <c r="G58">
        <v>8</v>
      </c>
      <c r="I58" s="97">
        <v>4071.5040790523717</v>
      </c>
      <c r="J58" s="97">
        <v>4185.3868127450023</v>
      </c>
      <c r="K58">
        <v>15</v>
      </c>
      <c r="L58">
        <v>4</v>
      </c>
      <c r="M58">
        <v>3</v>
      </c>
      <c r="N58">
        <v>8</v>
      </c>
      <c r="P58" s="98">
        <v>226.1946710584651</v>
      </c>
      <c r="Q58" s="98">
        <v>229.33626371205489</v>
      </c>
      <c r="R58">
        <v>21</v>
      </c>
      <c r="S58">
        <v>7</v>
      </c>
      <c r="T58">
        <v>5</v>
      </c>
      <c r="U58">
        <v>9</v>
      </c>
      <c r="W58" s="14">
        <v>0.46999999999999953</v>
      </c>
      <c r="X58" s="14">
        <v>0.45999999999999952</v>
      </c>
      <c r="Y58">
        <v>0</v>
      </c>
      <c r="Z58">
        <v>0</v>
      </c>
      <c r="AA58">
        <v>0</v>
      </c>
      <c r="AB58">
        <v>0</v>
      </c>
    </row>
    <row r="59" spans="2:28">
      <c r="B59">
        <v>73</v>
      </c>
      <c r="C59">
        <v>74</v>
      </c>
      <c r="D59">
        <v>14</v>
      </c>
      <c r="E59">
        <v>5</v>
      </c>
      <c r="F59">
        <v>3</v>
      </c>
      <c r="G59">
        <v>6</v>
      </c>
      <c r="I59" s="97">
        <v>4185.3868127450023</v>
      </c>
      <c r="J59" s="97">
        <v>4300.8403427644271</v>
      </c>
      <c r="K59">
        <v>14</v>
      </c>
      <c r="L59">
        <v>5</v>
      </c>
      <c r="M59">
        <v>3</v>
      </c>
      <c r="N59">
        <v>6</v>
      </c>
      <c r="P59" s="98">
        <v>229.33626371205489</v>
      </c>
      <c r="Q59" s="98">
        <v>232.4778563656447</v>
      </c>
      <c r="R59">
        <v>14</v>
      </c>
      <c r="S59">
        <v>6</v>
      </c>
      <c r="T59">
        <v>3</v>
      </c>
      <c r="U59">
        <v>5</v>
      </c>
      <c r="W59" s="14">
        <v>0.45999999999999952</v>
      </c>
      <c r="X59" s="14">
        <v>0.44999999999999951</v>
      </c>
      <c r="Y59">
        <v>0</v>
      </c>
      <c r="Z59">
        <v>0</v>
      </c>
      <c r="AA59">
        <v>0</v>
      </c>
      <c r="AB59">
        <v>0</v>
      </c>
    </row>
    <row r="60" spans="2:28">
      <c r="B60">
        <v>74</v>
      </c>
      <c r="C60">
        <v>75</v>
      </c>
      <c r="D60">
        <v>14</v>
      </c>
      <c r="E60">
        <v>9</v>
      </c>
      <c r="F60">
        <v>0</v>
      </c>
      <c r="G60">
        <v>5</v>
      </c>
      <c r="I60" s="97">
        <v>4300.8403427644271</v>
      </c>
      <c r="J60" s="97">
        <v>4417.8646691106469</v>
      </c>
      <c r="K60">
        <v>14</v>
      </c>
      <c r="L60">
        <v>9</v>
      </c>
      <c r="M60">
        <v>0</v>
      </c>
      <c r="N60">
        <v>5</v>
      </c>
      <c r="P60" s="98">
        <v>232.4778563656447</v>
      </c>
      <c r="Q60" s="98">
        <v>235.61944901923448</v>
      </c>
      <c r="R60">
        <v>18</v>
      </c>
      <c r="S60">
        <v>9</v>
      </c>
      <c r="T60">
        <v>1</v>
      </c>
      <c r="U60">
        <v>8</v>
      </c>
      <c r="W60" s="14">
        <v>0.44999999999999951</v>
      </c>
      <c r="X60" s="14">
        <v>0.4399999999999995</v>
      </c>
      <c r="Y60">
        <v>2</v>
      </c>
      <c r="Z60">
        <v>2</v>
      </c>
      <c r="AA60">
        <v>0</v>
      </c>
      <c r="AB60">
        <v>0</v>
      </c>
    </row>
    <row r="61" spans="2:28">
      <c r="B61">
        <v>75</v>
      </c>
      <c r="C61">
        <v>76</v>
      </c>
      <c r="D61">
        <v>11</v>
      </c>
      <c r="E61">
        <v>4</v>
      </c>
      <c r="F61">
        <v>3</v>
      </c>
      <c r="G61">
        <v>4</v>
      </c>
      <c r="I61" s="97">
        <v>4417.8646691106469</v>
      </c>
      <c r="J61" s="97">
        <v>4536.4597917836609</v>
      </c>
      <c r="K61">
        <v>11</v>
      </c>
      <c r="L61">
        <v>4</v>
      </c>
      <c r="M61">
        <v>3</v>
      </c>
      <c r="N61">
        <v>4</v>
      </c>
      <c r="P61" s="98">
        <v>235.61944901923448</v>
      </c>
      <c r="Q61" s="98">
        <v>238.76104167282426</v>
      </c>
      <c r="R61">
        <v>15</v>
      </c>
      <c r="S61">
        <v>4</v>
      </c>
      <c r="T61">
        <v>2</v>
      </c>
      <c r="U61">
        <v>9</v>
      </c>
      <c r="W61" s="14">
        <v>0.4399999999999995</v>
      </c>
      <c r="X61" s="14">
        <v>0.42999999999999949</v>
      </c>
      <c r="Y61">
        <v>3</v>
      </c>
      <c r="Z61">
        <v>2</v>
      </c>
      <c r="AA61">
        <v>0</v>
      </c>
      <c r="AB61">
        <v>1</v>
      </c>
    </row>
    <row r="62" spans="2:28">
      <c r="B62">
        <v>76</v>
      </c>
      <c r="C62">
        <v>77</v>
      </c>
      <c r="D62">
        <v>14</v>
      </c>
      <c r="E62">
        <v>4</v>
      </c>
      <c r="F62">
        <v>2</v>
      </c>
      <c r="G62">
        <v>8</v>
      </c>
      <c r="I62" s="97">
        <v>4536.4597917836609</v>
      </c>
      <c r="J62" s="97">
        <v>4656.6257107834708</v>
      </c>
      <c r="K62">
        <v>14</v>
      </c>
      <c r="L62">
        <v>4</v>
      </c>
      <c r="M62">
        <v>2</v>
      </c>
      <c r="N62">
        <v>8</v>
      </c>
      <c r="P62" s="98">
        <v>238.76104167282426</v>
      </c>
      <c r="Q62" s="98">
        <v>241.90263432641407</v>
      </c>
      <c r="R62">
        <v>20</v>
      </c>
      <c r="S62">
        <v>8</v>
      </c>
      <c r="T62">
        <v>4</v>
      </c>
      <c r="U62">
        <v>8</v>
      </c>
      <c r="W62" s="14">
        <v>0.42999999999999949</v>
      </c>
      <c r="X62" s="14">
        <v>0.41999999999999948</v>
      </c>
      <c r="Y62">
        <v>0</v>
      </c>
      <c r="Z62">
        <v>0</v>
      </c>
      <c r="AA62">
        <v>0</v>
      </c>
      <c r="AB62">
        <v>0</v>
      </c>
    </row>
    <row r="63" spans="2:28">
      <c r="B63">
        <v>77</v>
      </c>
      <c r="C63">
        <v>78</v>
      </c>
      <c r="D63">
        <v>6</v>
      </c>
      <c r="E63">
        <v>1</v>
      </c>
      <c r="F63">
        <v>1</v>
      </c>
      <c r="G63">
        <v>4</v>
      </c>
      <c r="I63" s="97">
        <v>4656.6257107834708</v>
      </c>
      <c r="J63" s="97">
        <v>4778.3624261100749</v>
      </c>
      <c r="K63">
        <v>6</v>
      </c>
      <c r="L63">
        <v>1</v>
      </c>
      <c r="M63">
        <v>1</v>
      </c>
      <c r="N63">
        <v>4</v>
      </c>
      <c r="P63" s="98">
        <v>241.90263432641407</v>
      </c>
      <c r="Q63" s="98">
        <v>245.04422698000386</v>
      </c>
      <c r="R63">
        <v>15</v>
      </c>
      <c r="S63">
        <v>5</v>
      </c>
      <c r="T63">
        <v>3</v>
      </c>
      <c r="U63">
        <v>7</v>
      </c>
      <c r="W63" s="14">
        <v>0.41999999999999948</v>
      </c>
      <c r="X63" s="14">
        <v>0.40999999999999948</v>
      </c>
      <c r="Y63">
        <v>0</v>
      </c>
      <c r="Z63">
        <v>0</v>
      </c>
      <c r="AA63">
        <v>0</v>
      </c>
      <c r="AB63">
        <v>0</v>
      </c>
    </row>
    <row r="64" spans="2:28">
      <c r="B64">
        <v>78</v>
      </c>
      <c r="C64">
        <v>79</v>
      </c>
      <c r="D64">
        <v>6</v>
      </c>
      <c r="E64">
        <v>1</v>
      </c>
      <c r="F64">
        <v>1</v>
      </c>
      <c r="G64">
        <v>4</v>
      </c>
      <c r="I64" s="97">
        <v>4778.3624261100749</v>
      </c>
      <c r="J64" s="97">
        <v>4901.669937763475</v>
      </c>
      <c r="K64">
        <v>6</v>
      </c>
      <c r="L64">
        <v>1</v>
      </c>
      <c r="M64">
        <v>1</v>
      </c>
      <c r="N64">
        <v>4</v>
      </c>
      <c r="P64" s="98">
        <v>245.04422698000386</v>
      </c>
      <c r="Q64" s="98">
        <v>248.18581963359367</v>
      </c>
      <c r="R64">
        <v>7</v>
      </c>
      <c r="S64">
        <v>2</v>
      </c>
      <c r="T64">
        <v>0</v>
      </c>
      <c r="U64">
        <v>5</v>
      </c>
      <c r="W64" s="14">
        <v>0.40999999999999948</v>
      </c>
      <c r="X64" s="14">
        <v>0.39999999999999947</v>
      </c>
      <c r="Y64">
        <v>0</v>
      </c>
      <c r="Z64">
        <v>0</v>
      </c>
      <c r="AA64">
        <v>0</v>
      </c>
      <c r="AB64">
        <v>0</v>
      </c>
    </row>
    <row r="65" spans="2:24">
      <c r="B65">
        <v>79</v>
      </c>
      <c r="C65">
        <v>80</v>
      </c>
      <c r="D65">
        <v>5</v>
      </c>
      <c r="E65">
        <v>2</v>
      </c>
      <c r="F65">
        <v>2</v>
      </c>
      <c r="G65">
        <v>1</v>
      </c>
      <c r="I65" s="97">
        <v>4901.669937763475</v>
      </c>
      <c r="J65" s="97">
        <v>5026.5482457436692</v>
      </c>
      <c r="K65">
        <v>5</v>
      </c>
      <c r="L65">
        <v>2</v>
      </c>
      <c r="M65">
        <v>2</v>
      </c>
      <c r="N65">
        <v>1</v>
      </c>
      <c r="P65" s="98">
        <v>248.18581963359367</v>
      </c>
      <c r="Q65" s="98">
        <v>251.32741228718345</v>
      </c>
      <c r="R65">
        <v>10</v>
      </c>
      <c r="S65">
        <v>2</v>
      </c>
      <c r="T65">
        <v>3</v>
      </c>
      <c r="U65">
        <v>5</v>
      </c>
      <c r="W65" s="14"/>
      <c r="X65" s="14"/>
    </row>
    <row r="66" spans="2:24">
      <c r="B66">
        <v>80</v>
      </c>
      <c r="C66">
        <v>81</v>
      </c>
      <c r="D66">
        <v>9</v>
      </c>
      <c r="E66">
        <v>3</v>
      </c>
      <c r="F66">
        <v>1</v>
      </c>
      <c r="G66">
        <v>5</v>
      </c>
      <c r="I66" s="97">
        <v>5026.5482457436692</v>
      </c>
      <c r="J66" s="97">
        <v>5152.9973500506585</v>
      </c>
      <c r="K66">
        <v>9</v>
      </c>
      <c r="L66">
        <v>3</v>
      </c>
      <c r="M66">
        <v>1</v>
      </c>
      <c r="N66">
        <v>5</v>
      </c>
      <c r="P66" s="98">
        <v>251.32741228718345</v>
      </c>
      <c r="Q66" s="98">
        <v>254.46900494077323</v>
      </c>
      <c r="R66">
        <v>10</v>
      </c>
      <c r="S66">
        <v>5</v>
      </c>
      <c r="T66">
        <v>1</v>
      </c>
      <c r="U66">
        <v>4</v>
      </c>
      <c r="W66" s="14"/>
      <c r="X66" s="14"/>
    </row>
    <row r="67" spans="2:24">
      <c r="B67">
        <v>81</v>
      </c>
      <c r="C67">
        <v>82</v>
      </c>
      <c r="D67">
        <v>3</v>
      </c>
      <c r="E67">
        <v>2</v>
      </c>
      <c r="F67">
        <v>1</v>
      </c>
      <c r="G67">
        <v>0</v>
      </c>
      <c r="I67" s="97">
        <v>5152.9973500506585</v>
      </c>
      <c r="J67" s="97">
        <v>5281.0172506844419</v>
      </c>
      <c r="K67">
        <v>3</v>
      </c>
      <c r="L67">
        <v>2</v>
      </c>
      <c r="M67">
        <v>1</v>
      </c>
      <c r="N67">
        <v>0</v>
      </c>
      <c r="P67" s="98">
        <v>254.46900494077323</v>
      </c>
      <c r="Q67" s="98">
        <v>257.61059759436301</v>
      </c>
      <c r="R67">
        <v>9</v>
      </c>
      <c r="S67">
        <v>2</v>
      </c>
      <c r="T67">
        <v>2</v>
      </c>
      <c r="U67">
        <v>5</v>
      </c>
      <c r="W67" s="14"/>
      <c r="X67" s="14"/>
    </row>
    <row r="68" spans="2:24">
      <c r="B68">
        <v>82</v>
      </c>
      <c r="C68">
        <v>83</v>
      </c>
      <c r="D68">
        <v>6</v>
      </c>
      <c r="E68">
        <v>3</v>
      </c>
      <c r="F68">
        <v>0</v>
      </c>
      <c r="G68">
        <v>3</v>
      </c>
      <c r="I68" s="97">
        <v>5281.0172506844419</v>
      </c>
      <c r="J68" s="97">
        <v>5410.6079476450213</v>
      </c>
      <c r="K68">
        <v>6</v>
      </c>
      <c r="L68">
        <v>3</v>
      </c>
      <c r="M68">
        <v>0</v>
      </c>
      <c r="N68">
        <v>3</v>
      </c>
      <c r="P68" s="98">
        <v>257.61059759436301</v>
      </c>
      <c r="Q68" s="98">
        <v>260.75219024795285</v>
      </c>
      <c r="R68">
        <v>11</v>
      </c>
      <c r="S68">
        <v>3</v>
      </c>
      <c r="T68">
        <v>1</v>
      </c>
      <c r="U68">
        <v>7</v>
      </c>
      <c r="W68" s="14"/>
      <c r="X68" s="14"/>
    </row>
    <row r="69" spans="2:24">
      <c r="B69">
        <v>83</v>
      </c>
      <c r="C69">
        <v>84</v>
      </c>
      <c r="D69">
        <v>3</v>
      </c>
      <c r="E69">
        <v>1</v>
      </c>
      <c r="F69">
        <v>2</v>
      </c>
      <c r="G69">
        <v>0</v>
      </c>
      <c r="I69" s="97">
        <v>5410.6079476450213</v>
      </c>
      <c r="J69" s="97">
        <v>5541.7694409323949</v>
      </c>
      <c r="K69">
        <v>3</v>
      </c>
      <c r="L69">
        <v>1</v>
      </c>
      <c r="M69">
        <v>2</v>
      </c>
      <c r="N69">
        <v>0</v>
      </c>
      <c r="P69" s="98">
        <v>260.75219024795285</v>
      </c>
      <c r="Q69" s="98">
        <v>263.89378290154264</v>
      </c>
      <c r="R69">
        <v>10</v>
      </c>
      <c r="S69">
        <v>3</v>
      </c>
      <c r="T69">
        <v>2</v>
      </c>
      <c r="U69">
        <v>5</v>
      </c>
      <c r="W69" s="14"/>
      <c r="X69" s="14"/>
    </row>
    <row r="70" spans="2:24">
      <c r="B70">
        <v>84</v>
      </c>
      <c r="C70">
        <v>85</v>
      </c>
      <c r="D70">
        <v>5</v>
      </c>
      <c r="E70">
        <v>2</v>
      </c>
      <c r="F70">
        <v>1</v>
      </c>
      <c r="G70">
        <v>2</v>
      </c>
      <c r="I70" s="97">
        <v>5541.7694409323949</v>
      </c>
      <c r="J70" s="97">
        <v>5674.5017305465635</v>
      </c>
      <c r="K70">
        <v>5</v>
      </c>
      <c r="L70">
        <v>2</v>
      </c>
      <c r="M70">
        <v>1</v>
      </c>
      <c r="N70">
        <v>2</v>
      </c>
      <c r="P70" s="98">
        <v>263.89378290154264</v>
      </c>
      <c r="Q70" s="98">
        <v>267.03537555513242</v>
      </c>
      <c r="R70">
        <v>3</v>
      </c>
      <c r="S70">
        <v>3</v>
      </c>
      <c r="T70">
        <v>0</v>
      </c>
      <c r="U70">
        <v>0</v>
      </c>
      <c r="W70" s="14"/>
      <c r="X70" s="14"/>
    </row>
    <row r="71" spans="2:24">
      <c r="B71">
        <v>85</v>
      </c>
      <c r="C71">
        <v>86</v>
      </c>
      <c r="D71">
        <v>4</v>
      </c>
      <c r="E71">
        <v>1</v>
      </c>
      <c r="F71">
        <v>1</v>
      </c>
      <c r="G71">
        <v>2</v>
      </c>
      <c r="I71" s="97">
        <v>5674.5017305465635</v>
      </c>
      <c r="J71" s="97">
        <v>5808.8048164875272</v>
      </c>
      <c r="K71">
        <v>4</v>
      </c>
      <c r="L71">
        <v>1</v>
      </c>
      <c r="M71">
        <v>1</v>
      </c>
      <c r="N71">
        <v>2</v>
      </c>
      <c r="P71" s="98">
        <v>267.03537555513242</v>
      </c>
      <c r="Q71" s="98">
        <v>270.1769682087222</v>
      </c>
      <c r="R71">
        <v>7</v>
      </c>
      <c r="S71">
        <v>2</v>
      </c>
      <c r="T71">
        <v>2</v>
      </c>
      <c r="U71">
        <v>3</v>
      </c>
      <c r="W71" s="14"/>
      <c r="X71" s="14"/>
    </row>
    <row r="72" spans="2:24">
      <c r="B72">
        <v>86</v>
      </c>
      <c r="C72">
        <v>87</v>
      </c>
      <c r="D72">
        <v>4</v>
      </c>
      <c r="E72">
        <v>1</v>
      </c>
      <c r="F72">
        <v>2</v>
      </c>
      <c r="G72">
        <v>1</v>
      </c>
      <c r="I72" s="97">
        <v>5808.8048164875272</v>
      </c>
      <c r="J72" s="97">
        <v>5944.678698755286</v>
      </c>
      <c r="K72">
        <v>4</v>
      </c>
      <c r="L72">
        <v>1</v>
      </c>
      <c r="M72">
        <v>2</v>
      </c>
      <c r="N72">
        <v>1</v>
      </c>
      <c r="P72" s="98">
        <v>270.1769682087222</v>
      </c>
      <c r="Q72" s="98">
        <v>273.31856086231198</v>
      </c>
      <c r="R72">
        <v>6</v>
      </c>
      <c r="S72">
        <v>3</v>
      </c>
      <c r="T72">
        <v>1</v>
      </c>
      <c r="U72">
        <v>2</v>
      </c>
      <c r="W72" s="14"/>
      <c r="X72" s="14"/>
    </row>
    <row r="73" spans="2:24">
      <c r="B73">
        <v>87</v>
      </c>
      <c r="C73">
        <v>88</v>
      </c>
      <c r="D73">
        <v>2</v>
      </c>
      <c r="E73">
        <v>2</v>
      </c>
      <c r="F73">
        <v>0</v>
      </c>
      <c r="G73">
        <v>0</v>
      </c>
      <c r="I73" s="97">
        <v>5944.678698755286</v>
      </c>
      <c r="J73" s="97">
        <v>6082.1233773498398</v>
      </c>
      <c r="K73">
        <v>2</v>
      </c>
      <c r="L73">
        <v>2</v>
      </c>
      <c r="M73">
        <v>0</v>
      </c>
      <c r="N73">
        <v>0</v>
      </c>
      <c r="P73" s="98">
        <v>273.31856086231198</v>
      </c>
      <c r="Q73" s="98">
        <v>276.46015351590177</v>
      </c>
      <c r="R73">
        <v>2</v>
      </c>
      <c r="S73">
        <v>0</v>
      </c>
      <c r="T73">
        <v>1</v>
      </c>
      <c r="U73">
        <v>1</v>
      </c>
      <c r="W73" s="14"/>
      <c r="X73" s="14"/>
    </row>
    <row r="74" spans="2:24">
      <c r="B74">
        <v>88</v>
      </c>
      <c r="C74">
        <v>89</v>
      </c>
      <c r="D74">
        <v>1</v>
      </c>
      <c r="E74">
        <v>0</v>
      </c>
      <c r="F74">
        <v>0</v>
      </c>
      <c r="G74">
        <v>1</v>
      </c>
      <c r="I74" s="97">
        <v>6082.1233773498398</v>
      </c>
      <c r="J74" s="97">
        <v>6221.1388522711877</v>
      </c>
      <c r="K74">
        <v>1</v>
      </c>
      <c r="L74">
        <v>0</v>
      </c>
      <c r="M74">
        <v>0</v>
      </c>
      <c r="N74">
        <v>1</v>
      </c>
      <c r="P74" s="98">
        <v>276.46015351590177</v>
      </c>
      <c r="Q74" s="98">
        <v>279.60174616949161</v>
      </c>
      <c r="R74">
        <v>3</v>
      </c>
      <c r="S74">
        <v>2</v>
      </c>
      <c r="T74">
        <v>0</v>
      </c>
      <c r="U74">
        <v>1</v>
      </c>
      <c r="W74" s="14"/>
      <c r="X74" s="14"/>
    </row>
    <row r="75" spans="2:24">
      <c r="B75">
        <v>89</v>
      </c>
      <c r="C75">
        <v>90</v>
      </c>
      <c r="D75">
        <v>3</v>
      </c>
      <c r="E75">
        <v>2</v>
      </c>
      <c r="F75">
        <v>0</v>
      </c>
      <c r="G75">
        <v>1</v>
      </c>
      <c r="I75" s="97">
        <v>6221.1388522711877</v>
      </c>
      <c r="J75" s="97">
        <v>6361.7251235193307</v>
      </c>
      <c r="K75">
        <v>3</v>
      </c>
      <c r="L75">
        <v>2</v>
      </c>
      <c r="M75">
        <v>0</v>
      </c>
      <c r="N75">
        <v>1</v>
      </c>
      <c r="P75" s="98">
        <v>279.60174616949161</v>
      </c>
      <c r="Q75" s="98">
        <v>282.74333882308139</v>
      </c>
      <c r="R75">
        <v>5</v>
      </c>
      <c r="S75">
        <v>2</v>
      </c>
      <c r="T75">
        <v>1</v>
      </c>
      <c r="U75">
        <v>2</v>
      </c>
      <c r="W75" s="14"/>
      <c r="X75" s="14"/>
    </row>
    <row r="76" spans="2:24">
      <c r="B76">
        <v>90</v>
      </c>
      <c r="C76">
        <v>91</v>
      </c>
      <c r="D76">
        <v>5</v>
      </c>
      <c r="E76">
        <v>3</v>
      </c>
      <c r="F76">
        <v>1</v>
      </c>
      <c r="G76">
        <v>1</v>
      </c>
      <c r="I76" s="97">
        <v>6361.7251235193307</v>
      </c>
      <c r="J76" s="97">
        <v>6503.8821910942688</v>
      </c>
      <c r="K76">
        <v>5</v>
      </c>
      <c r="L76">
        <v>3</v>
      </c>
      <c r="M76">
        <v>1</v>
      </c>
      <c r="N76">
        <v>1</v>
      </c>
      <c r="P76" s="98">
        <v>282.74333882308139</v>
      </c>
      <c r="Q76" s="98">
        <v>285.88493147667117</v>
      </c>
      <c r="R76">
        <v>4</v>
      </c>
      <c r="S76">
        <v>1</v>
      </c>
      <c r="T76">
        <v>2</v>
      </c>
      <c r="U76">
        <v>1</v>
      </c>
      <c r="W76" s="14"/>
      <c r="X76" s="14"/>
    </row>
    <row r="77" spans="2:24">
      <c r="B77">
        <v>91</v>
      </c>
      <c r="C77">
        <v>92</v>
      </c>
      <c r="D77">
        <v>5</v>
      </c>
      <c r="E77">
        <v>2</v>
      </c>
      <c r="F77">
        <v>3</v>
      </c>
      <c r="G77">
        <v>0</v>
      </c>
      <c r="I77" s="97">
        <v>6503.8821910942688</v>
      </c>
      <c r="J77" s="97">
        <v>6647.610054996002</v>
      </c>
      <c r="K77">
        <v>5</v>
      </c>
      <c r="L77">
        <v>2</v>
      </c>
      <c r="M77">
        <v>3</v>
      </c>
      <c r="N77">
        <v>0</v>
      </c>
      <c r="P77" s="98">
        <v>285.88493147667117</v>
      </c>
      <c r="Q77" s="98">
        <v>289.02652413026095</v>
      </c>
      <c r="R77">
        <v>4</v>
      </c>
      <c r="S77">
        <v>1</v>
      </c>
      <c r="T77">
        <v>1</v>
      </c>
      <c r="U77">
        <v>2</v>
      </c>
      <c r="W77" s="14"/>
      <c r="X77" s="14"/>
    </row>
    <row r="78" spans="2:24">
      <c r="B78">
        <v>92</v>
      </c>
      <c r="C78">
        <v>93</v>
      </c>
      <c r="D78">
        <v>2</v>
      </c>
      <c r="E78">
        <v>1</v>
      </c>
      <c r="F78">
        <v>1</v>
      </c>
      <c r="G78">
        <v>0</v>
      </c>
      <c r="I78" s="97">
        <v>6647.610054996002</v>
      </c>
      <c r="J78" s="97">
        <v>6792.9087152245302</v>
      </c>
      <c r="K78">
        <v>2</v>
      </c>
      <c r="L78">
        <v>1</v>
      </c>
      <c r="M78">
        <v>1</v>
      </c>
      <c r="N78">
        <v>0</v>
      </c>
      <c r="P78" s="98">
        <v>289.02652413026095</v>
      </c>
      <c r="Q78" s="98">
        <v>292.16811678385073</v>
      </c>
      <c r="R78">
        <v>2</v>
      </c>
      <c r="S78">
        <v>1</v>
      </c>
      <c r="T78">
        <v>0</v>
      </c>
      <c r="U78">
        <v>1</v>
      </c>
      <c r="W78" s="14"/>
      <c r="X78" s="14"/>
    </row>
    <row r="79" spans="2:24">
      <c r="B79">
        <v>93</v>
      </c>
      <c r="C79">
        <v>94</v>
      </c>
      <c r="D79">
        <v>1</v>
      </c>
      <c r="E79">
        <v>1</v>
      </c>
      <c r="F79">
        <v>0</v>
      </c>
      <c r="G79">
        <v>0</v>
      </c>
      <c r="I79" s="97">
        <v>6792.9087152245302</v>
      </c>
      <c r="J79" s="97">
        <v>6939.7781717798534</v>
      </c>
      <c r="K79">
        <v>1</v>
      </c>
      <c r="L79">
        <v>1</v>
      </c>
      <c r="M79">
        <v>0</v>
      </c>
      <c r="N79">
        <v>0</v>
      </c>
      <c r="P79" s="98">
        <v>292.16811678385073</v>
      </c>
      <c r="Q79" s="98">
        <v>295.30970943744057</v>
      </c>
      <c r="R79">
        <v>1</v>
      </c>
      <c r="S79">
        <v>1</v>
      </c>
      <c r="T79">
        <v>0</v>
      </c>
      <c r="U79">
        <v>0</v>
      </c>
      <c r="W79" s="14"/>
      <c r="X79" s="14"/>
    </row>
    <row r="80" spans="2:24">
      <c r="B80">
        <v>94</v>
      </c>
      <c r="C80">
        <v>95</v>
      </c>
      <c r="D80">
        <v>1</v>
      </c>
      <c r="E80">
        <v>0</v>
      </c>
      <c r="F80">
        <v>0</v>
      </c>
      <c r="G80">
        <v>1</v>
      </c>
      <c r="I80" s="97">
        <v>6939.7781717798534</v>
      </c>
      <c r="J80" s="97">
        <v>7088.2184246619709</v>
      </c>
      <c r="K80">
        <v>1</v>
      </c>
      <c r="L80">
        <v>0</v>
      </c>
      <c r="M80">
        <v>0</v>
      </c>
      <c r="N80">
        <v>1</v>
      </c>
      <c r="P80" s="98">
        <v>295.30970943744057</v>
      </c>
      <c r="Q80" s="98">
        <v>298.45130209103036</v>
      </c>
      <c r="R80">
        <v>2</v>
      </c>
      <c r="S80">
        <v>2</v>
      </c>
      <c r="T80">
        <v>0</v>
      </c>
      <c r="U80">
        <v>0</v>
      </c>
      <c r="W80" s="14"/>
      <c r="X80" s="14"/>
    </row>
    <row r="81" spans="2:24">
      <c r="B81">
        <v>95</v>
      </c>
      <c r="C81">
        <v>96</v>
      </c>
      <c r="D81">
        <v>0</v>
      </c>
      <c r="E81">
        <v>0</v>
      </c>
      <c r="F81">
        <v>0</v>
      </c>
      <c r="G81">
        <v>0</v>
      </c>
      <c r="I81" s="97">
        <v>7088.2184246619709</v>
      </c>
      <c r="J81" s="97">
        <v>7238.2294738708833</v>
      </c>
      <c r="K81">
        <v>0</v>
      </c>
      <c r="L81">
        <v>0</v>
      </c>
      <c r="M81">
        <v>0</v>
      </c>
      <c r="N81">
        <v>0</v>
      </c>
      <c r="P81" s="98">
        <v>298.45130209103036</v>
      </c>
      <c r="Q81" s="98">
        <v>301.59289474462014</v>
      </c>
      <c r="R81">
        <v>8</v>
      </c>
      <c r="S81">
        <v>3</v>
      </c>
      <c r="T81">
        <v>3</v>
      </c>
      <c r="U81">
        <v>2</v>
      </c>
      <c r="W81" s="14"/>
      <c r="X81" s="14"/>
    </row>
    <row r="82" spans="2:24">
      <c r="B82">
        <v>96</v>
      </c>
      <c r="C82">
        <v>97</v>
      </c>
      <c r="D82">
        <v>3</v>
      </c>
      <c r="E82">
        <v>2</v>
      </c>
      <c r="F82">
        <v>1</v>
      </c>
      <c r="G82">
        <v>0</v>
      </c>
      <c r="I82" s="97">
        <v>7238.2294738708833</v>
      </c>
      <c r="J82" s="97">
        <v>7389.8113194065909</v>
      </c>
      <c r="K82">
        <v>3</v>
      </c>
      <c r="L82">
        <v>2</v>
      </c>
      <c r="M82">
        <v>1</v>
      </c>
      <c r="N82">
        <v>0</v>
      </c>
      <c r="P82" s="98">
        <v>301.59289474462014</v>
      </c>
      <c r="Q82" s="98">
        <v>304.73448739820992</v>
      </c>
      <c r="R82">
        <v>2</v>
      </c>
      <c r="S82">
        <v>1</v>
      </c>
      <c r="T82">
        <v>0</v>
      </c>
      <c r="U82">
        <v>1</v>
      </c>
      <c r="W82" s="14"/>
      <c r="X82" s="14"/>
    </row>
    <row r="83" spans="2:24">
      <c r="B83">
        <v>97</v>
      </c>
      <c r="C83">
        <v>98</v>
      </c>
      <c r="D83">
        <v>0</v>
      </c>
      <c r="E83">
        <v>0</v>
      </c>
      <c r="F83">
        <v>0</v>
      </c>
      <c r="G83">
        <v>0</v>
      </c>
      <c r="I83" s="97">
        <v>7389.8113194065909</v>
      </c>
      <c r="J83" s="97">
        <v>7542.9639612690935</v>
      </c>
      <c r="K83">
        <v>0</v>
      </c>
      <c r="L83">
        <v>0</v>
      </c>
      <c r="M83">
        <v>0</v>
      </c>
      <c r="N83">
        <v>0</v>
      </c>
      <c r="P83" s="98">
        <v>304.73448739820992</v>
      </c>
      <c r="Q83" s="98">
        <v>307.8760800517997</v>
      </c>
      <c r="R83">
        <v>3</v>
      </c>
      <c r="S83">
        <v>2</v>
      </c>
      <c r="T83">
        <v>1</v>
      </c>
      <c r="U83">
        <v>0</v>
      </c>
      <c r="W83" s="14"/>
      <c r="X83" s="14"/>
    </row>
    <row r="84" spans="2:24">
      <c r="B84">
        <v>98</v>
      </c>
      <c r="C84">
        <v>99</v>
      </c>
      <c r="D84">
        <v>2</v>
      </c>
      <c r="E84">
        <v>1</v>
      </c>
      <c r="F84">
        <v>1</v>
      </c>
      <c r="G84">
        <v>0</v>
      </c>
      <c r="I84" s="97">
        <v>7542.9639612690935</v>
      </c>
      <c r="J84" s="97">
        <v>7697.6873994583902</v>
      </c>
      <c r="K84">
        <v>2</v>
      </c>
      <c r="L84">
        <v>1</v>
      </c>
      <c r="M84">
        <v>1</v>
      </c>
      <c r="N84">
        <v>0</v>
      </c>
      <c r="P84" s="98">
        <v>307.8760800517997</v>
      </c>
      <c r="Q84" s="98">
        <v>311.01767270538954</v>
      </c>
      <c r="R84">
        <v>1</v>
      </c>
      <c r="S84">
        <v>1</v>
      </c>
      <c r="T84">
        <v>0</v>
      </c>
      <c r="U84">
        <v>0</v>
      </c>
      <c r="W84" s="14"/>
      <c r="X84" s="14"/>
    </row>
    <row r="85" spans="2:24">
      <c r="B85">
        <v>99</v>
      </c>
      <c r="C85">
        <v>100</v>
      </c>
      <c r="D85">
        <v>4</v>
      </c>
      <c r="E85">
        <v>2</v>
      </c>
      <c r="F85">
        <v>2</v>
      </c>
      <c r="G85">
        <v>0</v>
      </c>
      <c r="I85" s="97">
        <v>7697.6873994583902</v>
      </c>
      <c r="J85" s="97">
        <v>7853.981633974483</v>
      </c>
      <c r="K85">
        <v>4</v>
      </c>
      <c r="L85">
        <v>2</v>
      </c>
      <c r="M85">
        <v>2</v>
      </c>
      <c r="N85">
        <v>0</v>
      </c>
      <c r="P85" s="98">
        <v>311.01767270538954</v>
      </c>
      <c r="Q85" s="98">
        <v>314.15926535897933</v>
      </c>
      <c r="R85">
        <v>1</v>
      </c>
      <c r="S85">
        <v>0</v>
      </c>
      <c r="T85">
        <v>0</v>
      </c>
      <c r="U85">
        <v>1</v>
      </c>
      <c r="W85" s="14"/>
      <c r="X85" s="14"/>
    </row>
    <row r="86" spans="2:24">
      <c r="B86">
        <v>100</v>
      </c>
      <c r="C86">
        <v>101</v>
      </c>
      <c r="D86">
        <v>1</v>
      </c>
      <c r="E86">
        <v>1</v>
      </c>
      <c r="F86">
        <v>0</v>
      </c>
      <c r="G86">
        <v>0</v>
      </c>
      <c r="I86" s="97">
        <v>7853.981633974483</v>
      </c>
      <c r="J86" s="97">
        <v>8011.8466648173699</v>
      </c>
      <c r="K86">
        <v>1</v>
      </c>
      <c r="L86">
        <v>1</v>
      </c>
      <c r="M86">
        <v>0</v>
      </c>
      <c r="N86">
        <v>0</v>
      </c>
      <c r="P86" s="98">
        <v>314.15926535897933</v>
      </c>
      <c r="Q86" s="98">
        <v>317.30085801256911</v>
      </c>
      <c r="R86">
        <v>0</v>
      </c>
      <c r="S86">
        <v>0</v>
      </c>
      <c r="T86">
        <v>0</v>
      </c>
      <c r="U86">
        <v>0</v>
      </c>
      <c r="W86" s="14"/>
      <c r="X86" s="14"/>
    </row>
    <row r="87" spans="2:24">
      <c r="B87">
        <v>101</v>
      </c>
      <c r="C87">
        <v>102</v>
      </c>
      <c r="D87">
        <v>1</v>
      </c>
      <c r="E87">
        <v>0</v>
      </c>
      <c r="F87">
        <v>1</v>
      </c>
      <c r="G87">
        <v>0</v>
      </c>
      <c r="I87" s="97">
        <v>8011.8466648173699</v>
      </c>
      <c r="J87" s="97">
        <v>8171.2824919870518</v>
      </c>
      <c r="K87">
        <v>1</v>
      </c>
      <c r="L87">
        <v>0</v>
      </c>
      <c r="M87">
        <v>1</v>
      </c>
      <c r="N87">
        <v>0</v>
      </c>
      <c r="P87" s="98">
        <v>317.30085801256911</v>
      </c>
      <c r="Q87" s="98">
        <v>320.44245066615889</v>
      </c>
      <c r="R87">
        <v>0</v>
      </c>
      <c r="S87">
        <v>0</v>
      </c>
      <c r="T87">
        <v>0</v>
      </c>
      <c r="U87">
        <v>0</v>
      </c>
      <c r="W87" s="14"/>
      <c r="X87" s="14"/>
    </row>
    <row r="88" spans="2:24">
      <c r="B88">
        <v>102</v>
      </c>
      <c r="C88">
        <v>103</v>
      </c>
      <c r="D88">
        <v>1</v>
      </c>
      <c r="E88">
        <v>1</v>
      </c>
      <c r="F88">
        <v>0</v>
      </c>
      <c r="G88">
        <v>0</v>
      </c>
      <c r="I88" s="97">
        <v>8171.2824919870518</v>
      </c>
      <c r="J88" s="97">
        <v>8332.2891154835288</v>
      </c>
      <c r="K88">
        <v>1</v>
      </c>
      <c r="L88">
        <v>1</v>
      </c>
      <c r="M88">
        <v>0</v>
      </c>
      <c r="N88">
        <v>0</v>
      </c>
      <c r="P88" s="98">
        <v>320.44245066615889</v>
      </c>
      <c r="Q88" s="98">
        <v>323.58404331974867</v>
      </c>
      <c r="R88">
        <v>1</v>
      </c>
      <c r="S88">
        <v>0</v>
      </c>
      <c r="T88">
        <v>1</v>
      </c>
      <c r="U88">
        <v>0</v>
      </c>
      <c r="W88" s="14"/>
      <c r="X88" s="14"/>
    </row>
    <row r="89" spans="2:24">
      <c r="B89">
        <v>103</v>
      </c>
      <c r="C89">
        <v>104</v>
      </c>
      <c r="D89">
        <v>2</v>
      </c>
      <c r="E89">
        <v>1</v>
      </c>
      <c r="F89">
        <v>1</v>
      </c>
      <c r="G89">
        <v>0</v>
      </c>
      <c r="I89" s="97">
        <v>8332.2891154835288</v>
      </c>
      <c r="J89" s="97">
        <v>8494.8665353068009</v>
      </c>
      <c r="K89">
        <v>2</v>
      </c>
      <c r="L89">
        <v>1</v>
      </c>
      <c r="M89">
        <v>1</v>
      </c>
      <c r="N89">
        <v>0</v>
      </c>
      <c r="P89" s="98">
        <v>323.58404331974867</v>
      </c>
      <c r="Q89" s="98">
        <v>326.72563597333851</v>
      </c>
      <c r="R89">
        <v>2</v>
      </c>
      <c r="S89">
        <v>2</v>
      </c>
      <c r="T89">
        <v>0</v>
      </c>
      <c r="U89">
        <v>0</v>
      </c>
      <c r="W89" s="14"/>
      <c r="X89" s="14"/>
    </row>
    <row r="90" spans="2:24">
      <c r="B90">
        <v>104</v>
      </c>
      <c r="C90">
        <v>105</v>
      </c>
      <c r="D90">
        <v>2</v>
      </c>
      <c r="E90">
        <v>2</v>
      </c>
      <c r="F90">
        <v>0</v>
      </c>
      <c r="G90">
        <v>0</v>
      </c>
      <c r="I90" s="97">
        <v>8494.8665353068009</v>
      </c>
      <c r="J90" s="97">
        <v>8659.0147514568671</v>
      </c>
      <c r="K90">
        <v>2</v>
      </c>
      <c r="L90">
        <v>2</v>
      </c>
      <c r="M90">
        <v>0</v>
      </c>
      <c r="N90">
        <v>0</v>
      </c>
      <c r="P90" s="98">
        <v>326.72563597333851</v>
      </c>
      <c r="Q90" s="98">
        <v>329.86722862692829</v>
      </c>
      <c r="R90">
        <v>3</v>
      </c>
      <c r="S90">
        <v>1</v>
      </c>
      <c r="T90">
        <v>2</v>
      </c>
      <c r="U90">
        <v>0</v>
      </c>
      <c r="W90" s="14"/>
      <c r="X90" s="14"/>
    </row>
    <row r="91" spans="2:24">
      <c r="B91">
        <v>105</v>
      </c>
      <c r="C91">
        <v>106</v>
      </c>
      <c r="D91">
        <v>0</v>
      </c>
      <c r="E91">
        <v>0</v>
      </c>
      <c r="F91">
        <v>0</v>
      </c>
      <c r="G91">
        <v>0</v>
      </c>
      <c r="I91" s="97">
        <v>8659.0147514568671</v>
      </c>
      <c r="J91" s="97">
        <v>8824.7337639337293</v>
      </c>
      <c r="K91">
        <v>0</v>
      </c>
      <c r="L91">
        <v>0</v>
      </c>
      <c r="M91">
        <v>0</v>
      </c>
      <c r="N91">
        <v>0</v>
      </c>
      <c r="P91" s="98">
        <v>329.86722862692829</v>
      </c>
      <c r="Q91" s="98">
        <v>333.00882128051808</v>
      </c>
      <c r="R91">
        <v>1</v>
      </c>
      <c r="S91">
        <v>1</v>
      </c>
      <c r="T91">
        <v>0</v>
      </c>
      <c r="U91">
        <v>0</v>
      </c>
      <c r="W91" s="14"/>
      <c r="X91" s="14"/>
    </row>
    <row r="92" spans="2:24">
      <c r="B92">
        <v>106</v>
      </c>
      <c r="C92">
        <v>107</v>
      </c>
      <c r="D92">
        <v>3</v>
      </c>
      <c r="E92">
        <v>1</v>
      </c>
      <c r="F92">
        <v>2</v>
      </c>
      <c r="G92">
        <v>0</v>
      </c>
      <c r="I92" s="97">
        <v>8824.7337639337293</v>
      </c>
      <c r="J92" s="97">
        <v>8992.0235727373856</v>
      </c>
      <c r="K92">
        <v>3</v>
      </c>
      <c r="L92">
        <v>1</v>
      </c>
      <c r="M92">
        <v>2</v>
      </c>
      <c r="N92">
        <v>0</v>
      </c>
      <c r="P92" s="98">
        <v>333.00882128051808</v>
      </c>
      <c r="Q92" s="98">
        <v>336.15041393410786</v>
      </c>
      <c r="R92">
        <v>2</v>
      </c>
      <c r="S92">
        <v>1</v>
      </c>
      <c r="T92">
        <v>1</v>
      </c>
      <c r="U92">
        <v>0</v>
      </c>
      <c r="W92" s="14"/>
      <c r="X92" s="14"/>
    </row>
    <row r="93" spans="2:24">
      <c r="B93">
        <v>107</v>
      </c>
      <c r="C93">
        <v>108</v>
      </c>
      <c r="D93">
        <v>2</v>
      </c>
      <c r="E93">
        <v>2</v>
      </c>
      <c r="F93">
        <v>0</v>
      </c>
      <c r="G93">
        <v>0</v>
      </c>
      <c r="I93" s="97">
        <v>8992.0235727373856</v>
      </c>
      <c r="J93" s="97">
        <v>9160.8841778678361</v>
      </c>
      <c r="K93">
        <v>2</v>
      </c>
      <c r="L93">
        <v>2</v>
      </c>
      <c r="M93">
        <v>0</v>
      </c>
      <c r="N93">
        <v>0</v>
      </c>
      <c r="P93" s="98">
        <v>336.15041393410786</v>
      </c>
      <c r="Q93" s="98">
        <v>339.29200658769764</v>
      </c>
      <c r="R93">
        <v>3</v>
      </c>
      <c r="S93">
        <v>2</v>
      </c>
      <c r="T93">
        <v>1</v>
      </c>
      <c r="U93">
        <v>0</v>
      </c>
      <c r="W93" s="14"/>
      <c r="X93" s="14"/>
    </row>
    <row r="94" spans="2:24">
      <c r="B94">
        <v>108</v>
      </c>
      <c r="C94">
        <v>109</v>
      </c>
      <c r="D94">
        <v>0</v>
      </c>
      <c r="E94">
        <v>0</v>
      </c>
      <c r="F94">
        <v>0</v>
      </c>
      <c r="G94">
        <v>0</v>
      </c>
      <c r="I94" s="97">
        <v>9160.8841778678361</v>
      </c>
      <c r="J94" s="97">
        <v>9331.3155793250826</v>
      </c>
      <c r="K94">
        <v>0</v>
      </c>
      <c r="L94">
        <v>0</v>
      </c>
      <c r="M94">
        <v>0</v>
      </c>
      <c r="N94">
        <v>0</v>
      </c>
      <c r="P94" s="98">
        <v>339.29200658769764</v>
      </c>
      <c r="Q94" s="98">
        <v>342.43359924128742</v>
      </c>
      <c r="R94">
        <v>1</v>
      </c>
      <c r="S94">
        <v>0</v>
      </c>
      <c r="T94">
        <v>1</v>
      </c>
      <c r="U94">
        <v>0</v>
      </c>
      <c r="W94" s="14"/>
      <c r="X94" s="14"/>
    </row>
    <row r="95" spans="2:24">
      <c r="B95">
        <v>109</v>
      </c>
      <c r="C95">
        <v>110</v>
      </c>
      <c r="D95">
        <v>0</v>
      </c>
      <c r="E95">
        <v>0</v>
      </c>
      <c r="F95">
        <v>0</v>
      </c>
      <c r="G95">
        <v>0</v>
      </c>
      <c r="I95" s="97">
        <v>9331.3155793250826</v>
      </c>
      <c r="J95" s="97">
        <v>9503.317777109125</v>
      </c>
      <c r="K95">
        <v>0</v>
      </c>
      <c r="L95">
        <v>0</v>
      </c>
      <c r="M95">
        <v>0</v>
      </c>
      <c r="N95">
        <v>0</v>
      </c>
      <c r="P95" s="98">
        <v>342.43359924128742</v>
      </c>
      <c r="Q95" s="98">
        <v>345.57519189487726</v>
      </c>
      <c r="R95">
        <v>1</v>
      </c>
      <c r="S95">
        <v>0</v>
      </c>
      <c r="T95">
        <v>1</v>
      </c>
      <c r="U95">
        <v>0</v>
      </c>
      <c r="W95" s="14"/>
      <c r="X95" s="14"/>
    </row>
    <row r="96" spans="2:24">
      <c r="B96">
        <v>110</v>
      </c>
      <c r="C96">
        <v>111</v>
      </c>
      <c r="D96">
        <v>0</v>
      </c>
      <c r="E96">
        <v>0</v>
      </c>
      <c r="F96">
        <v>0</v>
      </c>
      <c r="G96">
        <v>0</v>
      </c>
      <c r="I96" s="97">
        <v>9503.317777109125</v>
      </c>
      <c r="J96" s="97">
        <v>9676.8907712199598</v>
      </c>
      <c r="K96">
        <v>0</v>
      </c>
      <c r="L96">
        <v>0</v>
      </c>
      <c r="M96">
        <v>0</v>
      </c>
      <c r="N96">
        <v>0</v>
      </c>
      <c r="P96" s="98">
        <v>345.57519189487726</v>
      </c>
      <c r="Q96" s="98">
        <v>348.71678454846705</v>
      </c>
      <c r="R96">
        <v>2</v>
      </c>
      <c r="S96">
        <v>2</v>
      </c>
      <c r="T96">
        <v>0</v>
      </c>
      <c r="U96">
        <v>0</v>
      </c>
      <c r="W96" s="14"/>
      <c r="X96" s="14"/>
    </row>
    <row r="97" spans="2:24">
      <c r="B97">
        <v>111</v>
      </c>
      <c r="C97">
        <v>112</v>
      </c>
      <c r="D97">
        <v>0</v>
      </c>
      <c r="E97">
        <v>0</v>
      </c>
      <c r="F97">
        <v>0</v>
      </c>
      <c r="G97">
        <v>0</v>
      </c>
      <c r="I97" s="97">
        <v>9676.8907712199598</v>
      </c>
      <c r="J97" s="97">
        <v>9852.0345616575905</v>
      </c>
      <c r="K97">
        <v>0</v>
      </c>
      <c r="L97">
        <v>0</v>
      </c>
      <c r="M97">
        <v>0</v>
      </c>
      <c r="N97">
        <v>0</v>
      </c>
      <c r="P97" s="98">
        <v>348.71678454846705</v>
      </c>
      <c r="Q97" s="98">
        <v>351.85837720205683</v>
      </c>
      <c r="R97">
        <v>2</v>
      </c>
      <c r="S97">
        <v>2</v>
      </c>
      <c r="T97">
        <v>0</v>
      </c>
      <c r="U97">
        <v>0</v>
      </c>
      <c r="W97" s="14"/>
      <c r="X97" s="14"/>
    </row>
    <row r="98" spans="2:24">
      <c r="B98">
        <v>112</v>
      </c>
      <c r="C98">
        <v>113</v>
      </c>
      <c r="D98">
        <v>0</v>
      </c>
      <c r="E98">
        <v>0</v>
      </c>
      <c r="F98">
        <v>0</v>
      </c>
      <c r="G98">
        <v>0</v>
      </c>
      <c r="I98" s="97">
        <v>9852.0345616575905</v>
      </c>
      <c r="J98" s="97">
        <v>10028.749148422017</v>
      </c>
      <c r="K98">
        <v>0</v>
      </c>
      <c r="L98">
        <v>0</v>
      </c>
      <c r="M98">
        <v>0</v>
      </c>
      <c r="N98">
        <v>0</v>
      </c>
      <c r="P98" s="98">
        <v>351.85837720205683</v>
      </c>
      <c r="Q98" s="98">
        <v>354.99996985564661</v>
      </c>
      <c r="R98">
        <v>0</v>
      </c>
      <c r="S98">
        <v>0</v>
      </c>
      <c r="T98">
        <v>0</v>
      </c>
      <c r="U98">
        <v>0</v>
      </c>
      <c r="W98" s="14"/>
      <c r="X98" s="14"/>
    </row>
    <row r="99" spans="2:24">
      <c r="B99">
        <v>113</v>
      </c>
      <c r="C99">
        <v>114</v>
      </c>
      <c r="D99">
        <v>0</v>
      </c>
      <c r="E99">
        <v>0</v>
      </c>
      <c r="F99">
        <v>0</v>
      </c>
      <c r="G99">
        <v>0</v>
      </c>
      <c r="I99" s="97">
        <v>10028.749148422017</v>
      </c>
      <c r="J99" s="97">
        <v>10207.034531513238</v>
      </c>
      <c r="K99">
        <v>0</v>
      </c>
      <c r="L99">
        <v>0</v>
      </c>
      <c r="M99">
        <v>0</v>
      </c>
      <c r="N99">
        <v>0</v>
      </c>
      <c r="P99" s="98">
        <v>354.99996985564661</v>
      </c>
      <c r="Q99" s="98">
        <v>358.14156250923639</v>
      </c>
      <c r="R99">
        <v>1</v>
      </c>
      <c r="S99">
        <v>0</v>
      </c>
      <c r="T99">
        <v>1</v>
      </c>
      <c r="U99">
        <v>0</v>
      </c>
      <c r="W99" s="14"/>
      <c r="X99" s="14"/>
    </row>
    <row r="100" spans="2:24">
      <c r="B100">
        <v>114</v>
      </c>
      <c r="C100">
        <v>115</v>
      </c>
      <c r="D100">
        <v>1</v>
      </c>
      <c r="E100">
        <v>0</v>
      </c>
      <c r="F100">
        <v>0</v>
      </c>
      <c r="G100">
        <v>1</v>
      </c>
      <c r="I100" s="97">
        <v>10207.034531513238</v>
      </c>
      <c r="J100" s="97">
        <v>10386.890710931253</v>
      </c>
      <c r="K100">
        <v>1</v>
      </c>
      <c r="L100">
        <v>0</v>
      </c>
      <c r="M100">
        <v>0</v>
      </c>
      <c r="N100">
        <v>1</v>
      </c>
      <c r="P100" s="98">
        <v>358.14156250923639</v>
      </c>
      <c r="Q100" s="98">
        <v>361.28315516282623</v>
      </c>
      <c r="R100">
        <v>3</v>
      </c>
      <c r="S100">
        <v>2</v>
      </c>
      <c r="T100">
        <v>1</v>
      </c>
      <c r="U100">
        <v>0</v>
      </c>
      <c r="W100" s="14"/>
      <c r="X100" s="14"/>
    </row>
    <row r="101" spans="2:24">
      <c r="B101">
        <v>115</v>
      </c>
      <c r="C101">
        <v>116</v>
      </c>
      <c r="D101">
        <v>1</v>
      </c>
      <c r="E101">
        <v>0</v>
      </c>
      <c r="F101">
        <v>0</v>
      </c>
      <c r="G101">
        <v>1</v>
      </c>
      <c r="I101" s="97">
        <v>10386.890710931253</v>
      </c>
      <c r="J101" s="97">
        <v>10568.317686676064</v>
      </c>
      <c r="K101">
        <v>1</v>
      </c>
      <c r="L101">
        <v>0</v>
      </c>
      <c r="M101">
        <v>0</v>
      </c>
      <c r="N101">
        <v>1</v>
      </c>
      <c r="P101" s="98">
        <v>361.28315516282623</v>
      </c>
      <c r="Q101" s="98">
        <v>364.42474781641602</v>
      </c>
      <c r="R101">
        <v>0</v>
      </c>
      <c r="S101">
        <v>0</v>
      </c>
      <c r="T101">
        <v>0</v>
      </c>
      <c r="U101">
        <v>0</v>
      </c>
      <c r="W101" s="14"/>
      <c r="X101" s="14"/>
    </row>
    <row r="102" spans="2:24">
      <c r="B102">
        <v>116</v>
      </c>
      <c r="C102">
        <v>117</v>
      </c>
      <c r="D102">
        <v>0</v>
      </c>
      <c r="E102">
        <v>0</v>
      </c>
      <c r="F102">
        <v>0</v>
      </c>
      <c r="G102">
        <v>0</v>
      </c>
      <c r="I102" s="97">
        <v>10568.317686676064</v>
      </c>
      <c r="J102" s="97">
        <v>10751.315458747669</v>
      </c>
      <c r="K102">
        <v>0</v>
      </c>
      <c r="L102">
        <v>0</v>
      </c>
      <c r="M102">
        <v>0</v>
      </c>
      <c r="N102">
        <v>0</v>
      </c>
      <c r="P102" s="98">
        <v>364.42474781641602</v>
      </c>
      <c r="Q102" s="98">
        <v>367.5663404700058</v>
      </c>
      <c r="R102">
        <v>0</v>
      </c>
      <c r="S102">
        <v>0</v>
      </c>
      <c r="T102">
        <v>0</v>
      </c>
      <c r="U102">
        <v>0</v>
      </c>
      <c r="W102" s="14"/>
      <c r="X102" s="14"/>
    </row>
    <row r="103" spans="2:24">
      <c r="B103">
        <v>117</v>
      </c>
      <c r="C103">
        <v>118</v>
      </c>
      <c r="D103">
        <v>1</v>
      </c>
      <c r="E103">
        <v>0</v>
      </c>
      <c r="F103">
        <v>1</v>
      </c>
      <c r="G103">
        <v>0</v>
      </c>
      <c r="I103" s="97">
        <v>10751.315458747669</v>
      </c>
      <c r="J103" s="97">
        <v>10935.88402714607</v>
      </c>
      <c r="K103">
        <v>1</v>
      </c>
      <c r="L103">
        <v>0</v>
      </c>
      <c r="M103">
        <v>1</v>
      </c>
      <c r="N103">
        <v>0</v>
      </c>
      <c r="P103" s="98">
        <v>367.5663404700058</v>
      </c>
      <c r="Q103" s="98">
        <v>370.70793312359558</v>
      </c>
      <c r="R103">
        <v>0</v>
      </c>
      <c r="S103">
        <v>0</v>
      </c>
      <c r="T103">
        <v>0</v>
      </c>
      <c r="U103">
        <v>0</v>
      </c>
      <c r="W103" s="14"/>
      <c r="X103" s="14"/>
    </row>
    <row r="104" spans="2:24">
      <c r="B104">
        <v>118</v>
      </c>
      <c r="C104">
        <v>119</v>
      </c>
      <c r="D104">
        <v>0</v>
      </c>
      <c r="E104">
        <v>0</v>
      </c>
      <c r="F104">
        <v>0</v>
      </c>
      <c r="G104">
        <v>0</v>
      </c>
      <c r="I104" s="97">
        <v>10935.88402714607</v>
      </c>
      <c r="J104" s="97">
        <v>11122.023391871266</v>
      </c>
      <c r="K104">
        <v>0</v>
      </c>
      <c r="L104">
        <v>0</v>
      </c>
      <c r="M104">
        <v>0</v>
      </c>
      <c r="N104">
        <v>0</v>
      </c>
      <c r="P104" s="98">
        <v>370.70793312359558</v>
      </c>
      <c r="Q104" s="98">
        <v>373.84952577718536</v>
      </c>
      <c r="R104">
        <v>0</v>
      </c>
      <c r="S104">
        <v>0</v>
      </c>
      <c r="T104">
        <v>0</v>
      </c>
      <c r="U104">
        <v>0</v>
      </c>
      <c r="W104" s="14"/>
      <c r="X104" s="14"/>
    </row>
    <row r="105" spans="2:24">
      <c r="B105">
        <v>119</v>
      </c>
      <c r="C105">
        <v>120</v>
      </c>
      <c r="D105">
        <v>3</v>
      </c>
      <c r="E105">
        <v>0</v>
      </c>
      <c r="F105">
        <v>1</v>
      </c>
      <c r="G105">
        <v>2</v>
      </c>
      <c r="I105" s="97">
        <v>11122.023391871266</v>
      </c>
      <c r="J105" s="97">
        <v>11309.733552923255</v>
      </c>
      <c r="K105">
        <v>3</v>
      </c>
      <c r="L105">
        <v>0</v>
      </c>
      <c r="M105">
        <v>1</v>
      </c>
      <c r="N105">
        <v>2</v>
      </c>
      <c r="P105" s="98">
        <v>373.84952577718536</v>
      </c>
      <c r="Q105" s="98">
        <v>376.99111843077515</v>
      </c>
      <c r="R105">
        <v>0</v>
      </c>
      <c r="S105">
        <v>0</v>
      </c>
      <c r="T105">
        <v>0</v>
      </c>
      <c r="U105">
        <v>0</v>
      </c>
      <c r="X105" s="14"/>
    </row>
    <row r="106" spans="2:24">
      <c r="B106">
        <v>120</v>
      </c>
      <c r="C106">
        <v>121</v>
      </c>
      <c r="D106">
        <v>0</v>
      </c>
      <c r="E106">
        <v>0</v>
      </c>
      <c r="F106">
        <v>0</v>
      </c>
      <c r="G106">
        <v>0</v>
      </c>
      <c r="I106" s="97">
        <v>11309.733552923255</v>
      </c>
      <c r="J106" s="97">
        <v>11499.01451030204</v>
      </c>
      <c r="K106">
        <v>0</v>
      </c>
      <c r="L106">
        <v>0</v>
      </c>
      <c r="M106">
        <v>0</v>
      </c>
      <c r="N106">
        <v>0</v>
      </c>
      <c r="P106" s="98">
        <v>376.99111843077515</v>
      </c>
      <c r="Q106" s="98">
        <v>380.13271108436498</v>
      </c>
      <c r="R106">
        <v>0</v>
      </c>
      <c r="S106">
        <v>0</v>
      </c>
      <c r="T106">
        <v>0</v>
      </c>
      <c r="U106">
        <v>0</v>
      </c>
    </row>
    <row r="107" spans="2:24">
      <c r="B107">
        <v>121</v>
      </c>
      <c r="C107">
        <v>122</v>
      </c>
      <c r="D107">
        <v>0</v>
      </c>
      <c r="E107">
        <v>0</v>
      </c>
      <c r="F107">
        <v>0</v>
      </c>
      <c r="G107">
        <v>0</v>
      </c>
      <c r="I107" s="97">
        <v>11499.01451030204</v>
      </c>
      <c r="J107" s="97">
        <v>11689.86626400762</v>
      </c>
      <c r="K107">
        <v>0</v>
      </c>
      <c r="L107">
        <v>0</v>
      </c>
      <c r="M107">
        <v>0</v>
      </c>
      <c r="N107">
        <v>0</v>
      </c>
      <c r="P107" s="98">
        <v>380.13271108436498</v>
      </c>
      <c r="Q107" s="98">
        <v>383.27430373795477</v>
      </c>
      <c r="R107">
        <v>0</v>
      </c>
      <c r="S107">
        <v>0</v>
      </c>
      <c r="T107">
        <v>0</v>
      </c>
      <c r="U107">
        <v>0</v>
      </c>
    </row>
    <row r="108" spans="2:24">
      <c r="B108">
        <v>122</v>
      </c>
      <c r="C108">
        <v>123</v>
      </c>
      <c r="D108">
        <v>0</v>
      </c>
      <c r="E108">
        <v>0</v>
      </c>
      <c r="F108">
        <v>0</v>
      </c>
      <c r="G108">
        <v>0</v>
      </c>
      <c r="I108" s="97">
        <v>11689.86626400762</v>
      </c>
      <c r="J108" s="97">
        <v>11882.288814039995</v>
      </c>
      <c r="K108">
        <v>0</v>
      </c>
      <c r="L108">
        <v>0</v>
      </c>
      <c r="M108">
        <v>0</v>
      </c>
      <c r="N108">
        <v>0</v>
      </c>
      <c r="P108" s="98">
        <v>383.27430373795477</v>
      </c>
      <c r="Q108" s="98">
        <v>386.41589639154455</v>
      </c>
      <c r="R108">
        <v>1</v>
      </c>
      <c r="S108">
        <v>0</v>
      </c>
      <c r="T108">
        <v>0</v>
      </c>
      <c r="U108">
        <v>1</v>
      </c>
    </row>
    <row r="109" spans="2:24">
      <c r="B109">
        <v>123</v>
      </c>
      <c r="C109">
        <v>124</v>
      </c>
      <c r="D109">
        <v>0</v>
      </c>
      <c r="E109">
        <v>0</v>
      </c>
      <c r="F109">
        <v>0</v>
      </c>
      <c r="G109">
        <v>0</v>
      </c>
      <c r="I109" s="97">
        <v>11882.288814039995</v>
      </c>
      <c r="J109" s="97">
        <v>12076.282160399165</v>
      </c>
      <c r="K109">
        <v>0</v>
      </c>
      <c r="L109">
        <v>0</v>
      </c>
      <c r="M109">
        <v>0</v>
      </c>
      <c r="N109">
        <v>0</v>
      </c>
      <c r="P109" s="98">
        <v>386.41589639154455</v>
      </c>
      <c r="Q109" s="98">
        <v>389.55748904513433</v>
      </c>
      <c r="R109">
        <v>0</v>
      </c>
      <c r="S109">
        <v>0</v>
      </c>
      <c r="T109">
        <v>0</v>
      </c>
      <c r="U109">
        <v>0</v>
      </c>
    </row>
    <row r="110" spans="2:24">
      <c r="B110">
        <v>124</v>
      </c>
      <c r="C110">
        <v>125</v>
      </c>
      <c r="D110">
        <v>0</v>
      </c>
      <c r="E110">
        <v>0</v>
      </c>
      <c r="F110">
        <v>0</v>
      </c>
      <c r="G110">
        <v>0</v>
      </c>
      <c r="I110" s="97">
        <v>12076.282160399165</v>
      </c>
      <c r="J110" s="97">
        <v>12271.846303085129</v>
      </c>
      <c r="K110">
        <v>0</v>
      </c>
      <c r="L110">
        <v>0</v>
      </c>
      <c r="M110">
        <v>0</v>
      </c>
      <c r="N110">
        <v>0</v>
      </c>
      <c r="P110" s="98">
        <v>389.55748904513433</v>
      </c>
      <c r="Q110" s="98">
        <v>392.69908169872411</v>
      </c>
      <c r="R110">
        <v>1</v>
      </c>
      <c r="S110">
        <v>0</v>
      </c>
      <c r="T110">
        <v>1</v>
      </c>
      <c r="U110">
        <v>0</v>
      </c>
    </row>
    <row r="111" spans="2:24">
      <c r="B111">
        <v>125</v>
      </c>
      <c r="C111">
        <v>126</v>
      </c>
      <c r="D111">
        <v>0</v>
      </c>
      <c r="E111">
        <v>0</v>
      </c>
      <c r="F111">
        <v>0</v>
      </c>
      <c r="G111">
        <v>0</v>
      </c>
      <c r="I111" s="97">
        <v>12271.846303085129</v>
      </c>
      <c r="J111" s="97">
        <v>12468.981242097889</v>
      </c>
      <c r="K111">
        <v>0</v>
      </c>
      <c r="L111">
        <v>0</v>
      </c>
      <c r="M111">
        <v>0</v>
      </c>
      <c r="N111">
        <v>0</v>
      </c>
      <c r="P111" s="98">
        <v>392.69908169872411</v>
      </c>
      <c r="Q111" s="98">
        <v>395.84067435231395</v>
      </c>
      <c r="R111">
        <v>2</v>
      </c>
      <c r="S111">
        <v>0</v>
      </c>
      <c r="T111">
        <v>1</v>
      </c>
      <c r="U111">
        <v>1</v>
      </c>
    </row>
    <row r="112" spans="2:24">
      <c r="B112">
        <v>126</v>
      </c>
      <c r="C112">
        <v>127</v>
      </c>
      <c r="D112">
        <v>0</v>
      </c>
      <c r="E112">
        <v>0</v>
      </c>
      <c r="F112">
        <v>0</v>
      </c>
      <c r="G112">
        <v>0</v>
      </c>
      <c r="I112" s="97">
        <v>12468.981242097889</v>
      </c>
      <c r="J112" s="97">
        <v>12667.686977437443</v>
      </c>
      <c r="K112">
        <v>0</v>
      </c>
      <c r="L112">
        <v>0</v>
      </c>
      <c r="M112">
        <v>0</v>
      </c>
      <c r="N112">
        <v>0</v>
      </c>
      <c r="P112" s="98">
        <v>395.84067435231395</v>
      </c>
      <c r="Q112" s="98">
        <v>398.98226700590374</v>
      </c>
      <c r="R112">
        <v>0</v>
      </c>
      <c r="S112">
        <v>0</v>
      </c>
      <c r="T112">
        <v>0</v>
      </c>
      <c r="U112">
        <v>0</v>
      </c>
    </row>
    <row r="113" spans="2:21">
      <c r="B113">
        <v>127</v>
      </c>
      <c r="C113">
        <v>128</v>
      </c>
      <c r="D113">
        <v>1</v>
      </c>
      <c r="E113">
        <v>0</v>
      </c>
      <c r="F113">
        <v>0</v>
      </c>
      <c r="G113">
        <v>1</v>
      </c>
      <c r="I113" s="97">
        <v>12667.686977437443</v>
      </c>
      <c r="J113" s="97">
        <v>12867.963509103793</v>
      </c>
      <c r="K113">
        <v>1</v>
      </c>
      <c r="L113">
        <v>0</v>
      </c>
      <c r="M113">
        <v>0</v>
      </c>
      <c r="N113">
        <v>1</v>
      </c>
      <c r="P113" s="98">
        <v>398.98226700590374</v>
      </c>
      <c r="Q113" s="98">
        <v>402.12385965949352</v>
      </c>
      <c r="R113">
        <v>0</v>
      </c>
      <c r="S113">
        <v>0</v>
      </c>
      <c r="T113">
        <v>0</v>
      </c>
      <c r="U113">
        <v>0</v>
      </c>
    </row>
    <row r="114" spans="2:21">
      <c r="B114">
        <v>128</v>
      </c>
      <c r="C114">
        <v>129</v>
      </c>
      <c r="D114">
        <v>0</v>
      </c>
      <c r="E114">
        <v>0</v>
      </c>
      <c r="F114">
        <v>0</v>
      </c>
      <c r="G114">
        <v>0</v>
      </c>
      <c r="I114" s="97">
        <v>12867.963509103793</v>
      </c>
      <c r="J114" s="97">
        <v>13069.810837096937</v>
      </c>
      <c r="K114">
        <v>0</v>
      </c>
      <c r="L114">
        <v>0</v>
      </c>
      <c r="M114">
        <v>0</v>
      </c>
      <c r="N114">
        <v>0</v>
      </c>
      <c r="P114" s="98">
        <v>402.12385965949352</v>
      </c>
      <c r="Q114" s="98">
        <v>405.2654523130833</v>
      </c>
      <c r="R114">
        <v>0</v>
      </c>
      <c r="S114">
        <v>0</v>
      </c>
      <c r="T114">
        <v>0</v>
      </c>
      <c r="U114">
        <v>0</v>
      </c>
    </row>
    <row r="115" spans="2:21">
      <c r="B115">
        <v>129</v>
      </c>
      <c r="C115">
        <v>130</v>
      </c>
      <c r="D115">
        <v>0</v>
      </c>
      <c r="E115">
        <v>0</v>
      </c>
      <c r="F115">
        <v>0</v>
      </c>
      <c r="G115">
        <v>0</v>
      </c>
      <c r="I115" s="97">
        <v>13069.810837096937</v>
      </c>
      <c r="J115" s="97">
        <v>13273.228961416877</v>
      </c>
      <c r="K115">
        <v>0</v>
      </c>
      <c r="L115">
        <v>0</v>
      </c>
      <c r="M115">
        <v>0</v>
      </c>
      <c r="N115">
        <v>0</v>
      </c>
      <c r="P115" s="98">
        <v>405.2654523130833</v>
      </c>
      <c r="Q115" s="98">
        <v>408.40704496667308</v>
      </c>
      <c r="R115">
        <v>0</v>
      </c>
      <c r="S115">
        <v>0</v>
      </c>
      <c r="T115">
        <v>0</v>
      </c>
      <c r="U115">
        <v>0</v>
      </c>
    </row>
    <row r="116" spans="2:21">
      <c r="B116">
        <v>130</v>
      </c>
      <c r="C116">
        <v>131</v>
      </c>
      <c r="D116">
        <v>1</v>
      </c>
      <c r="E116">
        <v>0</v>
      </c>
      <c r="F116">
        <v>1</v>
      </c>
      <c r="G116">
        <v>0</v>
      </c>
      <c r="I116" s="97">
        <v>13273.228961416877</v>
      </c>
      <c r="J116" s="97">
        <v>13478.217882063609</v>
      </c>
      <c r="K116">
        <v>1</v>
      </c>
      <c r="L116">
        <v>0</v>
      </c>
      <c r="M116">
        <v>1</v>
      </c>
      <c r="N116">
        <v>0</v>
      </c>
      <c r="P116" s="98">
        <v>408.40704496667308</v>
      </c>
      <c r="Q116" s="98">
        <v>411.54863762026292</v>
      </c>
      <c r="R116">
        <v>1</v>
      </c>
      <c r="S116">
        <v>0</v>
      </c>
      <c r="T116">
        <v>0</v>
      </c>
      <c r="U116">
        <v>1</v>
      </c>
    </row>
    <row r="117" spans="2:21">
      <c r="B117">
        <v>131</v>
      </c>
      <c r="C117">
        <v>132</v>
      </c>
      <c r="D117">
        <v>1</v>
      </c>
      <c r="E117">
        <v>0</v>
      </c>
      <c r="F117">
        <v>0</v>
      </c>
      <c r="G117">
        <v>1</v>
      </c>
      <c r="I117" s="97">
        <v>13478.217882063609</v>
      </c>
      <c r="J117" s="97">
        <v>13684.777599037139</v>
      </c>
      <c r="K117">
        <v>1</v>
      </c>
      <c r="L117">
        <v>0</v>
      </c>
      <c r="M117">
        <v>0</v>
      </c>
      <c r="N117">
        <v>1</v>
      </c>
      <c r="P117" s="98">
        <v>411.54863762026292</v>
      </c>
      <c r="Q117" s="98">
        <v>414.69023027385271</v>
      </c>
      <c r="R117">
        <v>0</v>
      </c>
      <c r="S117">
        <v>0</v>
      </c>
      <c r="T117">
        <v>0</v>
      </c>
      <c r="U117">
        <v>0</v>
      </c>
    </row>
    <row r="118" spans="2:21">
      <c r="B118">
        <v>132</v>
      </c>
      <c r="C118">
        <v>133</v>
      </c>
      <c r="D118">
        <v>0</v>
      </c>
      <c r="E118">
        <v>0</v>
      </c>
      <c r="F118">
        <v>0</v>
      </c>
      <c r="G118">
        <v>0</v>
      </c>
      <c r="I118" s="97">
        <v>13684.777599037139</v>
      </c>
      <c r="J118" s="97">
        <v>13892.908112337462</v>
      </c>
      <c r="K118">
        <v>0</v>
      </c>
      <c r="L118">
        <v>0</v>
      </c>
      <c r="M118">
        <v>0</v>
      </c>
      <c r="N118">
        <v>0</v>
      </c>
      <c r="P118" s="98">
        <v>414.69023027385271</v>
      </c>
      <c r="Q118" s="98">
        <v>417.83182292744249</v>
      </c>
      <c r="R118">
        <v>1</v>
      </c>
      <c r="S118">
        <v>0</v>
      </c>
      <c r="T118">
        <v>0</v>
      </c>
      <c r="U118">
        <v>1</v>
      </c>
    </row>
    <row r="119" spans="2:21">
      <c r="B119">
        <v>133</v>
      </c>
      <c r="C119">
        <v>134</v>
      </c>
      <c r="D119">
        <v>0</v>
      </c>
      <c r="E119">
        <v>0</v>
      </c>
      <c r="F119">
        <v>0</v>
      </c>
      <c r="G119">
        <v>0</v>
      </c>
      <c r="I119" s="97">
        <v>13892.908112337462</v>
      </c>
      <c r="J119" s="97">
        <v>14102.609421964582</v>
      </c>
      <c r="K119">
        <v>0</v>
      </c>
      <c r="L119">
        <v>0</v>
      </c>
      <c r="M119">
        <v>0</v>
      </c>
      <c r="N119">
        <v>0</v>
      </c>
      <c r="P119" s="98">
        <v>417.83182292744249</v>
      </c>
      <c r="Q119" s="98">
        <v>420.97341558103227</v>
      </c>
      <c r="R119">
        <v>0</v>
      </c>
      <c r="S119">
        <v>0</v>
      </c>
      <c r="T119">
        <v>0</v>
      </c>
      <c r="U119">
        <v>0</v>
      </c>
    </row>
    <row r="120" spans="2:21">
      <c r="B120">
        <v>134</v>
      </c>
      <c r="C120">
        <v>135</v>
      </c>
      <c r="D120">
        <v>0</v>
      </c>
      <c r="E120">
        <v>0</v>
      </c>
      <c r="F120">
        <v>0</v>
      </c>
      <c r="G120">
        <v>0</v>
      </c>
      <c r="I120" s="97">
        <v>14102.609421964582</v>
      </c>
      <c r="J120" s="97">
        <v>14313.881527918495</v>
      </c>
      <c r="K120">
        <v>0</v>
      </c>
      <c r="L120">
        <v>0</v>
      </c>
      <c r="M120">
        <v>0</v>
      </c>
      <c r="N120">
        <v>0</v>
      </c>
      <c r="P120" s="98">
        <v>420.97341558103227</v>
      </c>
      <c r="Q120" s="98">
        <v>424.11500823462205</v>
      </c>
      <c r="R120">
        <v>0</v>
      </c>
      <c r="S120">
        <v>0</v>
      </c>
      <c r="T120">
        <v>0</v>
      </c>
      <c r="U120">
        <v>0</v>
      </c>
    </row>
    <row r="121" spans="2:21">
      <c r="B121">
        <v>135</v>
      </c>
      <c r="C121">
        <v>136</v>
      </c>
      <c r="D121">
        <v>1</v>
      </c>
      <c r="E121">
        <v>0</v>
      </c>
      <c r="F121">
        <v>0</v>
      </c>
      <c r="G121">
        <v>1</v>
      </c>
      <c r="I121" s="97">
        <v>14313.881527918495</v>
      </c>
      <c r="J121" s="97">
        <v>14526.724430199203</v>
      </c>
      <c r="K121">
        <v>1</v>
      </c>
      <c r="L121">
        <v>0</v>
      </c>
      <c r="M121">
        <v>0</v>
      </c>
      <c r="N121">
        <v>1</v>
      </c>
      <c r="P121" s="98">
        <v>424.11500823462205</v>
      </c>
      <c r="Q121" s="98">
        <v>427.25660088821189</v>
      </c>
      <c r="R121">
        <v>0</v>
      </c>
      <c r="S121">
        <v>0</v>
      </c>
      <c r="T121">
        <v>0</v>
      </c>
      <c r="U121">
        <v>0</v>
      </c>
    </row>
    <row r="122" spans="2:21">
      <c r="B122">
        <v>136</v>
      </c>
      <c r="C122">
        <v>137</v>
      </c>
      <c r="D122">
        <v>1</v>
      </c>
      <c r="E122">
        <v>0</v>
      </c>
      <c r="F122">
        <v>1</v>
      </c>
      <c r="G122">
        <v>0</v>
      </c>
      <c r="I122" s="97">
        <v>14526.724430199203</v>
      </c>
      <c r="J122" s="97">
        <v>14741.138128806706</v>
      </c>
      <c r="K122">
        <v>1</v>
      </c>
      <c r="L122">
        <v>0</v>
      </c>
      <c r="M122">
        <v>1</v>
      </c>
      <c r="N122">
        <v>0</v>
      </c>
      <c r="P122" s="98">
        <v>427.25660088821189</v>
      </c>
      <c r="Q122" s="98">
        <v>430.39819354180167</v>
      </c>
      <c r="R122">
        <v>0</v>
      </c>
      <c r="S122">
        <v>0</v>
      </c>
      <c r="T122">
        <v>0</v>
      </c>
      <c r="U122">
        <v>0</v>
      </c>
    </row>
    <row r="123" spans="2:21">
      <c r="B123">
        <v>137</v>
      </c>
      <c r="C123">
        <v>138</v>
      </c>
      <c r="D123">
        <v>0</v>
      </c>
      <c r="E123">
        <v>0</v>
      </c>
      <c r="F123">
        <v>0</v>
      </c>
      <c r="G123">
        <v>0</v>
      </c>
      <c r="I123" s="97">
        <v>14741.138128806706</v>
      </c>
      <c r="J123" s="97">
        <v>14957.122623741005</v>
      </c>
      <c r="K123">
        <v>0</v>
      </c>
      <c r="L123">
        <v>0</v>
      </c>
      <c r="M123">
        <v>0</v>
      </c>
      <c r="N123">
        <v>0</v>
      </c>
      <c r="P123" s="98">
        <v>430.39819354180167</v>
      </c>
      <c r="Q123" s="98">
        <v>433.53978619539146</v>
      </c>
      <c r="R123">
        <v>0</v>
      </c>
      <c r="S123">
        <v>0</v>
      </c>
      <c r="T123">
        <v>0</v>
      </c>
      <c r="U123">
        <v>0</v>
      </c>
    </row>
    <row r="124" spans="2:21">
      <c r="B124">
        <v>138</v>
      </c>
      <c r="C124">
        <v>139</v>
      </c>
      <c r="D124">
        <v>1</v>
      </c>
      <c r="E124">
        <v>0</v>
      </c>
      <c r="F124">
        <v>1</v>
      </c>
      <c r="G124">
        <v>0</v>
      </c>
      <c r="I124" s="97">
        <v>14957.122623741005</v>
      </c>
      <c r="J124" s="97">
        <v>15174.677915002098</v>
      </c>
      <c r="K124">
        <v>1</v>
      </c>
      <c r="L124">
        <v>0</v>
      </c>
      <c r="M124">
        <v>1</v>
      </c>
      <c r="N124">
        <v>0</v>
      </c>
      <c r="P124" s="98">
        <v>433.53978619539146</v>
      </c>
      <c r="Q124" s="98">
        <v>436.68137884898124</v>
      </c>
      <c r="R124">
        <v>1</v>
      </c>
      <c r="S124">
        <v>0</v>
      </c>
      <c r="T124">
        <v>0</v>
      </c>
      <c r="U124">
        <v>1</v>
      </c>
    </row>
    <row r="125" spans="2:21">
      <c r="B125">
        <v>139</v>
      </c>
      <c r="C125">
        <v>140</v>
      </c>
      <c r="D125">
        <v>0</v>
      </c>
      <c r="E125">
        <v>0</v>
      </c>
      <c r="F125">
        <v>0</v>
      </c>
      <c r="G125">
        <v>0</v>
      </c>
      <c r="I125" s="97">
        <v>15174.677915002098</v>
      </c>
      <c r="J125" s="97">
        <v>15393.804002589986</v>
      </c>
      <c r="K125">
        <v>0</v>
      </c>
      <c r="L125">
        <v>0</v>
      </c>
      <c r="M125">
        <v>0</v>
      </c>
      <c r="N125">
        <v>0</v>
      </c>
      <c r="P125" s="98">
        <v>436.68137884898124</v>
      </c>
      <c r="Q125" s="98">
        <v>439.82297150257102</v>
      </c>
      <c r="R125">
        <v>1</v>
      </c>
      <c r="S125">
        <v>0</v>
      </c>
      <c r="T125">
        <v>1</v>
      </c>
      <c r="U125">
        <v>0</v>
      </c>
    </row>
    <row r="126" spans="2:21">
      <c r="B126">
        <v>140</v>
      </c>
      <c r="C126">
        <v>141</v>
      </c>
      <c r="D126">
        <v>0</v>
      </c>
      <c r="E126">
        <v>0</v>
      </c>
      <c r="F126">
        <v>0</v>
      </c>
      <c r="G126">
        <v>0</v>
      </c>
      <c r="I126" s="97">
        <v>15393.804002589986</v>
      </c>
      <c r="J126" s="97">
        <v>15614.500886504669</v>
      </c>
      <c r="K126">
        <v>0</v>
      </c>
      <c r="L126">
        <v>0</v>
      </c>
      <c r="M126">
        <v>0</v>
      </c>
      <c r="N126">
        <v>0</v>
      </c>
      <c r="P126" s="98">
        <v>439.82297150257102</v>
      </c>
      <c r="Q126" s="98">
        <v>442.9645641561608</v>
      </c>
      <c r="R126">
        <v>1</v>
      </c>
      <c r="S126">
        <v>0</v>
      </c>
      <c r="T126">
        <v>0</v>
      </c>
      <c r="U126">
        <v>1</v>
      </c>
    </row>
    <row r="127" spans="2:21">
      <c r="B127">
        <v>141</v>
      </c>
      <c r="C127">
        <v>142</v>
      </c>
      <c r="D127">
        <v>0</v>
      </c>
      <c r="E127">
        <v>0</v>
      </c>
      <c r="F127">
        <v>0</v>
      </c>
      <c r="G127">
        <v>0</v>
      </c>
      <c r="I127" s="97">
        <v>15614.500886504669</v>
      </c>
      <c r="J127" s="97">
        <v>15836.768566746146</v>
      </c>
      <c r="K127">
        <v>0</v>
      </c>
      <c r="L127">
        <v>0</v>
      </c>
      <c r="M127">
        <v>0</v>
      </c>
      <c r="N127">
        <v>0</v>
      </c>
      <c r="P127" s="98">
        <v>442.9645641561608</v>
      </c>
      <c r="Q127" s="98">
        <v>446.10615680975064</v>
      </c>
      <c r="R127">
        <v>0</v>
      </c>
      <c r="S127">
        <v>0</v>
      </c>
      <c r="T127">
        <v>0</v>
      </c>
      <c r="U127">
        <v>0</v>
      </c>
    </row>
    <row r="128" spans="2:21">
      <c r="B128">
        <v>142</v>
      </c>
      <c r="C128">
        <v>143</v>
      </c>
      <c r="D128">
        <v>1</v>
      </c>
      <c r="E128">
        <v>0</v>
      </c>
      <c r="F128">
        <v>1</v>
      </c>
      <c r="G128">
        <v>0</v>
      </c>
      <c r="I128" s="97">
        <v>15836.768566746146</v>
      </c>
      <c r="J128" s="97">
        <v>16060.60704331442</v>
      </c>
      <c r="K128">
        <v>1</v>
      </c>
      <c r="L128">
        <v>0</v>
      </c>
      <c r="M128">
        <v>1</v>
      </c>
      <c r="N128">
        <v>0</v>
      </c>
      <c r="P128" s="98">
        <v>446.10615680975064</v>
      </c>
      <c r="Q128" s="98">
        <v>449.24774946334043</v>
      </c>
      <c r="R128">
        <v>0</v>
      </c>
      <c r="S128">
        <v>0</v>
      </c>
      <c r="T128">
        <v>0</v>
      </c>
      <c r="U128">
        <v>0</v>
      </c>
    </row>
    <row r="129" spans="2:21">
      <c r="B129">
        <v>143</v>
      </c>
      <c r="C129">
        <v>144</v>
      </c>
      <c r="D129">
        <v>0</v>
      </c>
      <c r="E129">
        <v>0</v>
      </c>
      <c r="F129">
        <v>0</v>
      </c>
      <c r="G129">
        <v>0</v>
      </c>
      <c r="I129" s="97">
        <v>16060.60704331442</v>
      </c>
      <c r="J129" s="97">
        <v>16286.016316209487</v>
      </c>
      <c r="K129">
        <v>0</v>
      </c>
      <c r="L129">
        <v>0</v>
      </c>
      <c r="M129">
        <v>0</v>
      </c>
      <c r="N129">
        <v>0</v>
      </c>
      <c r="P129" s="98">
        <v>449.24774946334043</v>
      </c>
      <c r="Q129" s="98">
        <v>452.38934211693021</v>
      </c>
      <c r="R129">
        <v>0</v>
      </c>
      <c r="S129">
        <v>0</v>
      </c>
      <c r="T129">
        <v>0</v>
      </c>
      <c r="U129">
        <v>0</v>
      </c>
    </row>
    <row r="130" spans="2:21">
      <c r="B130">
        <v>144</v>
      </c>
      <c r="C130">
        <v>145</v>
      </c>
      <c r="D130">
        <v>2</v>
      </c>
      <c r="E130">
        <v>0</v>
      </c>
      <c r="F130">
        <v>1</v>
      </c>
      <c r="G130">
        <v>1</v>
      </c>
      <c r="I130" s="97">
        <v>16286.016316209487</v>
      </c>
      <c r="J130" s="97">
        <v>16512.99638543135</v>
      </c>
      <c r="K130">
        <v>2</v>
      </c>
      <c r="L130">
        <v>0</v>
      </c>
      <c r="M130">
        <v>1</v>
      </c>
      <c r="N130">
        <v>1</v>
      </c>
      <c r="P130" s="98">
        <v>452.38934211693021</v>
      </c>
      <c r="Q130" s="98">
        <v>455.53093477051999</v>
      </c>
      <c r="R130">
        <v>0</v>
      </c>
      <c r="S130">
        <v>0</v>
      </c>
      <c r="T130">
        <v>0</v>
      </c>
      <c r="U130">
        <v>0</v>
      </c>
    </row>
    <row r="131" spans="2:21">
      <c r="B131">
        <v>145</v>
      </c>
      <c r="C131">
        <v>146</v>
      </c>
      <c r="D131">
        <v>0</v>
      </c>
      <c r="E131">
        <v>0</v>
      </c>
      <c r="F131">
        <v>0</v>
      </c>
      <c r="G131">
        <v>0</v>
      </c>
      <c r="I131" s="97">
        <v>16512.99638543135</v>
      </c>
      <c r="J131" s="97">
        <v>16741.547250980009</v>
      </c>
      <c r="K131">
        <v>0</v>
      </c>
      <c r="L131">
        <v>0</v>
      </c>
      <c r="M131">
        <v>0</v>
      </c>
      <c r="N131">
        <v>0</v>
      </c>
      <c r="P131" s="98">
        <v>455.53093477051999</v>
      </c>
      <c r="Q131" s="98">
        <v>458.67252742410977</v>
      </c>
      <c r="R131">
        <v>0</v>
      </c>
      <c r="S131">
        <v>0</v>
      </c>
      <c r="T131">
        <v>0</v>
      </c>
      <c r="U131">
        <v>0</v>
      </c>
    </row>
    <row r="132" spans="2:21">
      <c r="B132">
        <v>146</v>
      </c>
      <c r="C132">
        <v>147</v>
      </c>
      <c r="D132">
        <v>3</v>
      </c>
      <c r="E132">
        <v>1</v>
      </c>
      <c r="F132">
        <v>1</v>
      </c>
      <c r="G132">
        <v>1</v>
      </c>
      <c r="I132" s="97">
        <v>16741.547250980009</v>
      </c>
      <c r="J132" s="97">
        <v>16971.668912855461</v>
      </c>
      <c r="K132">
        <v>3</v>
      </c>
      <c r="L132">
        <v>1</v>
      </c>
      <c r="M132">
        <v>1</v>
      </c>
      <c r="N132">
        <v>1</v>
      </c>
      <c r="P132" s="98">
        <v>458.67252742410977</v>
      </c>
      <c r="Q132" s="98">
        <v>461.81412007769961</v>
      </c>
      <c r="R132">
        <v>1</v>
      </c>
      <c r="S132">
        <v>0</v>
      </c>
      <c r="T132">
        <v>0</v>
      </c>
      <c r="U132">
        <v>1</v>
      </c>
    </row>
    <row r="133" spans="2:21">
      <c r="B133">
        <v>147</v>
      </c>
      <c r="C133">
        <v>148</v>
      </c>
      <c r="D133">
        <v>0</v>
      </c>
      <c r="E133">
        <v>0</v>
      </c>
      <c r="F133">
        <v>0</v>
      </c>
      <c r="G133">
        <v>0</v>
      </c>
      <c r="I133" s="97">
        <v>16971.668912855461</v>
      </c>
      <c r="J133" s="97">
        <v>17203.361371057708</v>
      </c>
      <c r="K133">
        <v>0</v>
      </c>
      <c r="L133">
        <v>0</v>
      </c>
      <c r="M133">
        <v>0</v>
      </c>
      <c r="N133">
        <v>0</v>
      </c>
      <c r="P133" s="98">
        <v>461.81412007769961</v>
      </c>
      <c r="Q133" s="98">
        <v>464.9557127312894</v>
      </c>
      <c r="R133">
        <v>0</v>
      </c>
      <c r="S133">
        <v>0</v>
      </c>
      <c r="T133">
        <v>0</v>
      </c>
      <c r="U133">
        <v>0</v>
      </c>
    </row>
    <row r="134" spans="2:21">
      <c r="B134">
        <v>148</v>
      </c>
      <c r="C134">
        <v>149</v>
      </c>
      <c r="D134">
        <v>0</v>
      </c>
      <c r="E134">
        <v>0</v>
      </c>
      <c r="F134">
        <v>0</v>
      </c>
      <c r="G134">
        <v>0</v>
      </c>
      <c r="I134" s="97">
        <v>17203.361371057708</v>
      </c>
      <c r="J134" s="97">
        <v>17436.624625586748</v>
      </c>
      <c r="K134">
        <v>0</v>
      </c>
      <c r="L134">
        <v>0</v>
      </c>
      <c r="M134">
        <v>0</v>
      </c>
      <c r="N134">
        <v>0</v>
      </c>
      <c r="P134" s="98">
        <v>464.9557127312894</v>
      </c>
      <c r="Q134" s="98">
        <v>468.09730538487918</v>
      </c>
      <c r="R134">
        <v>0</v>
      </c>
      <c r="S134">
        <v>0</v>
      </c>
      <c r="T134">
        <v>0</v>
      </c>
      <c r="U134">
        <v>0</v>
      </c>
    </row>
    <row r="135" spans="2:21">
      <c r="B135">
        <v>149</v>
      </c>
      <c r="C135">
        <v>150</v>
      </c>
      <c r="D135">
        <v>0</v>
      </c>
      <c r="E135">
        <v>0</v>
      </c>
      <c r="F135">
        <v>0</v>
      </c>
      <c r="G135">
        <v>0</v>
      </c>
      <c r="I135" s="97">
        <v>17436.624625586748</v>
      </c>
      <c r="J135" s="97">
        <v>17671.458676442588</v>
      </c>
      <c r="K135">
        <v>0</v>
      </c>
      <c r="L135">
        <v>0</v>
      </c>
      <c r="M135">
        <v>0</v>
      </c>
      <c r="N135">
        <v>0</v>
      </c>
      <c r="P135" s="98">
        <v>468.09730538487918</v>
      </c>
      <c r="Q135" s="98">
        <v>471.23889803846896</v>
      </c>
      <c r="R135">
        <v>1</v>
      </c>
      <c r="S135">
        <v>0</v>
      </c>
      <c r="T135">
        <v>1</v>
      </c>
      <c r="U135">
        <v>0</v>
      </c>
    </row>
    <row r="136" spans="2:21">
      <c r="B136">
        <v>150</v>
      </c>
      <c r="C136">
        <v>151</v>
      </c>
      <c r="D136">
        <v>0</v>
      </c>
      <c r="E136">
        <v>0</v>
      </c>
      <c r="F136">
        <v>0</v>
      </c>
      <c r="G136">
        <v>0</v>
      </c>
      <c r="I136" s="97">
        <v>17671.458676442588</v>
      </c>
      <c r="J136" s="97">
        <v>17907.863523625219</v>
      </c>
      <c r="K136">
        <v>0</v>
      </c>
      <c r="L136">
        <v>0</v>
      </c>
      <c r="M136">
        <v>0</v>
      </c>
      <c r="N136">
        <v>0</v>
      </c>
      <c r="P136" s="98">
        <v>471.23889803846896</v>
      </c>
      <c r="Q136" s="98">
        <v>474.38049069205874</v>
      </c>
      <c r="R136">
        <v>0</v>
      </c>
      <c r="S136">
        <v>0</v>
      </c>
      <c r="T136">
        <v>0</v>
      </c>
      <c r="U136">
        <v>0</v>
      </c>
    </row>
    <row r="137" spans="2:21">
      <c r="B137">
        <v>151</v>
      </c>
      <c r="C137">
        <v>152</v>
      </c>
      <c r="D137">
        <v>0</v>
      </c>
      <c r="E137">
        <v>0</v>
      </c>
      <c r="F137">
        <v>0</v>
      </c>
      <c r="G137">
        <v>0</v>
      </c>
      <c r="I137" s="97">
        <v>17907.863523625219</v>
      </c>
      <c r="J137" s="97">
        <v>18145.839167134644</v>
      </c>
      <c r="K137">
        <v>0</v>
      </c>
      <c r="L137">
        <v>0</v>
      </c>
      <c r="M137">
        <v>0</v>
      </c>
      <c r="N137">
        <v>0</v>
      </c>
      <c r="P137" s="98">
        <v>474.38049069205874</v>
      </c>
      <c r="Q137" s="98">
        <v>477.52208334564853</v>
      </c>
      <c r="R137">
        <v>0</v>
      </c>
      <c r="S137">
        <v>0</v>
      </c>
      <c r="T137">
        <v>0</v>
      </c>
      <c r="U137">
        <v>0</v>
      </c>
    </row>
    <row r="138" spans="2:21">
      <c r="B138">
        <v>152</v>
      </c>
      <c r="C138">
        <v>153</v>
      </c>
      <c r="D138">
        <v>0</v>
      </c>
      <c r="E138">
        <v>0</v>
      </c>
      <c r="F138">
        <v>0</v>
      </c>
      <c r="G138">
        <v>0</v>
      </c>
      <c r="I138" s="97">
        <v>18145.839167134644</v>
      </c>
      <c r="J138" s="97">
        <v>18385.385606970867</v>
      </c>
      <c r="K138">
        <v>0</v>
      </c>
      <c r="L138">
        <v>0</v>
      </c>
      <c r="M138">
        <v>0</v>
      </c>
      <c r="N138">
        <v>0</v>
      </c>
      <c r="P138" s="98">
        <v>477.52208334564853</v>
      </c>
      <c r="Q138" s="98">
        <v>480.66367599923836</v>
      </c>
      <c r="R138">
        <v>0</v>
      </c>
      <c r="S138">
        <v>0</v>
      </c>
      <c r="T138">
        <v>0</v>
      </c>
      <c r="U138">
        <v>0</v>
      </c>
    </row>
    <row r="139" spans="2:21">
      <c r="B139">
        <v>153</v>
      </c>
      <c r="C139">
        <v>154</v>
      </c>
      <c r="D139">
        <v>0</v>
      </c>
      <c r="E139">
        <v>0</v>
      </c>
      <c r="F139">
        <v>0</v>
      </c>
      <c r="G139">
        <v>0</v>
      </c>
      <c r="I139" s="97">
        <v>18385.385606970867</v>
      </c>
      <c r="J139" s="97">
        <v>18626.502843133883</v>
      </c>
      <c r="K139">
        <v>0</v>
      </c>
      <c r="L139">
        <v>0</v>
      </c>
      <c r="M139">
        <v>0</v>
      </c>
      <c r="N139">
        <v>0</v>
      </c>
      <c r="P139" s="98">
        <v>480.66367599923836</v>
      </c>
      <c r="Q139" s="98">
        <v>483.80526865282815</v>
      </c>
      <c r="R139">
        <v>0</v>
      </c>
      <c r="S139">
        <v>0</v>
      </c>
      <c r="T139">
        <v>0</v>
      </c>
      <c r="U139">
        <v>0</v>
      </c>
    </row>
    <row r="140" spans="2:21">
      <c r="B140">
        <v>154</v>
      </c>
      <c r="C140">
        <v>155</v>
      </c>
      <c r="D140">
        <v>0</v>
      </c>
      <c r="E140">
        <v>0</v>
      </c>
      <c r="F140">
        <v>0</v>
      </c>
      <c r="G140">
        <v>0</v>
      </c>
      <c r="I140" s="97">
        <v>18626.502843133883</v>
      </c>
      <c r="J140" s="97">
        <v>18869.190875623695</v>
      </c>
      <c r="K140">
        <v>0</v>
      </c>
      <c r="L140">
        <v>0</v>
      </c>
      <c r="M140">
        <v>0</v>
      </c>
      <c r="N140">
        <v>0</v>
      </c>
      <c r="P140" s="98">
        <v>483.80526865282815</v>
      </c>
      <c r="Q140" s="98">
        <v>486.94686130641793</v>
      </c>
      <c r="R140">
        <v>1</v>
      </c>
      <c r="S140">
        <v>1</v>
      </c>
      <c r="T140">
        <v>0</v>
      </c>
      <c r="U140">
        <v>0</v>
      </c>
    </row>
    <row r="141" spans="2:21">
      <c r="B141">
        <v>155</v>
      </c>
      <c r="C141">
        <v>156</v>
      </c>
      <c r="D141">
        <v>0</v>
      </c>
      <c r="E141">
        <v>0</v>
      </c>
      <c r="F141">
        <v>0</v>
      </c>
      <c r="G141">
        <v>0</v>
      </c>
      <c r="I141" s="97">
        <v>18869.190875623695</v>
      </c>
      <c r="J141" s="97">
        <v>19113.4497044403</v>
      </c>
      <c r="K141">
        <v>0</v>
      </c>
      <c r="L141">
        <v>0</v>
      </c>
      <c r="M141">
        <v>0</v>
      </c>
      <c r="N141">
        <v>0</v>
      </c>
      <c r="P141" s="98">
        <v>486.94686130641793</v>
      </c>
      <c r="Q141" s="98">
        <v>490.08845396000771</v>
      </c>
      <c r="R141">
        <v>0</v>
      </c>
      <c r="S141">
        <v>0</v>
      </c>
      <c r="T141">
        <v>0</v>
      </c>
      <c r="U141">
        <v>0</v>
      </c>
    </row>
    <row r="142" spans="2:21">
      <c r="B142">
        <v>156</v>
      </c>
      <c r="C142">
        <v>157</v>
      </c>
      <c r="D142">
        <v>0</v>
      </c>
      <c r="E142">
        <v>0</v>
      </c>
      <c r="F142">
        <v>0</v>
      </c>
      <c r="G142">
        <v>0</v>
      </c>
      <c r="I142" s="97">
        <v>19113.4497044403</v>
      </c>
      <c r="J142" s="97">
        <v>19359.279329583704</v>
      </c>
      <c r="K142">
        <v>0</v>
      </c>
      <c r="L142">
        <v>0</v>
      </c>
      <c r="M142">
        <v>0</v>
      </c>
      <c r="N142">
        <v>0</v>
      </c>
      <c r="P142" s="98">
        <v>490.08845396000771</v>
      </c>
      <c r="Q142" s="98">
        <v>493.23004661359749</v>
      </c>
      <c r="R142">
        <v>0</v>
      </c>
      <c r="S142">
        <v>0</v>
      </c>
      <c r="T142">
        <v>0</v>
      </c>
      <c r="U142">
        <v>0</v>
      </c>
    </row>
    <row r="143" spans="2:21">
      <c r="B143">
        <v>157</v>
      </c>
      <c r="C143">
        <v>158</v>
      </c>
      <c r="D143">
        <v>0</v>
      </c>
      <c r="E143">
        <v>0</v>
      </c>
      <c r="F143">
        <v>0</v>
      </c>
      <c r="G143">
        <v>0</v>
      </c>
      <c r="I143" s="97">
        <v>19359.279329583704</v>
      </c>
      <c r="J143" s="97">
        <v>19606.6797510539</v>
      </c>
      <c r="K143">
        <v>0</v>
      </c>
      <c r="L143">
        <v>0</v>
      </c>
      <c r="M143">
        <v>0</v>
      </c>
      <c r="N143">
        <v>0</v>
      </c>
      <c r="P143" s="98">
        <v>493.23004661359749</v>
      </c>
      <c r="Q143" s="98">
        <v>496.37163926718733</v>
      </c>
      <c r="R143">
        <v>0</v>
      </c>
      <c r="S143">
        <v>0</v>
      </c>
      <c r="T143">
        <v>0</v>
      </c>
      <c r="U143">
        <v>0</v>
      </c>
    </row>
    <row r="144" spans="2:21">
      <c r="B144">
        <v>158</v>
      </c>
      <c r="C144">
        <v>159</v>
      </c>
      <c r="D144">
        <v>0</v>
      </c>
      <c r="E144">
        <v>0</v>
      </c>
      <c r="F144">
        <v>0</v>
      </c>
      <c r="G144">
        <v>0</v>
      </c>
      <c r="I144" s="97">
        <v>19606.6797510539</v>
      </c>
      <c r="J144" s="97">
        <v>19855.650968850889</v>
      </c>
      <c r="K144">
        <v>0</v>
      </c>
      <c r="L144">
        <v>0</v>
      </c>
      <c r="M144">
        <v>0</v>
      </c>
      <c r="N144">
        <v>0</v>
      </c>
      <c r="P144" s="98">
        <v>496.37163926718733</v>
      </c>
      <c r="Q144" s="98">
        <v>499.51323192077712</v>
      </c>
      <c r="R144">
        <v>1</v>
      </c>
      <c r="S144">
        <v>0</v>
      </c>
      <c r="T144">
        <v>1</v>
      </c>
      <c r="U144">
        <v>0</v>
      </c>
    </row>
    <row r="145" spans="2:41">
      <c r="B145">
        <v>159</v>
      </c>
      <c r="C145">
        <v>160</v>
      </c>
      <c r="D145">
        <v>0</v>
      </c>
      <c r="E145">
        <v>0</v>
      </c>
      <c r="F145">
        <v>0</v>
      </c>
      <c r="G145">
        <v>0</v>
      </c>
      <c r="I145" s="97">
        <v>19855.650968850889</v>
      </c>
      <c r="J145" s="97">
        <v>20106.192982974677</v>
      </c>
      <c r="K145">
        <v>0</v>
      </c>
      <c r="L145">
        <v>0</v>
      </c>
      <c r="M145">
        <v>0</v>
      </c>
      <c r="N145">
        <v>0</v>
      </c>
      <c r="P145" s="98">
        <v>499.51323192077712</v>
      </c>
      <c r="Q145" s="98">
        <v>502.6548245743669</v>
      </c>
      <c r="R145">
        <v>0</v>
      </c>
      <c r="S145">
        <v>0</v>
      </c>
      <c r="T145">
        <v>0</v>
      </c>
      <c r="U145">
        <v>0</v>
      </c>
    </row>
    <row r="146" spans="2:41">
      <c r="B146">
        <v>160</v>
      </c>
      <c r="C146">
        <v>161</v>
      </c>
      <c r="D146">
        <v>0</v>
      </c>
      <c r="E146">
        <v>0</v>
      </c>
      <c r="F146">
        <v>0</v>
      </c>
      <c r="G146">
        <v>0</v>
      </c>
      <c r="I146" s="97">
        <v>20106.192982974677</v>
      </c>
      <c r="J146" s="97">
        <v>20358.305793425257</v>
      </c>
      <c r="K146">
        <v>0</v>
      </c>
      <c r="L146">
        <v>0</v>
      </c>
      <c r="M146">
        <v>0</v>
      </c>
      <c r="N146">
        <v>0</v>
      </c>
      <c r="P146" s="98">
        <v>502.6548245743669</v>
      </c>
      <c r="Q146" s="98">
        <v>505.79641722795668</v>
      </c>
      <c r="R146">
        <v>2</v>
      </c>
      <c r="S146">
        <v>0</v>
      </c>
      <c r="T146">
        <v>1</v>
      </c>
      <c r="U146">
        <v>1</v>
      </c>
    </row>
    <row r="147" spans="2:41">
      <c r="B147">
        <v>161</v>
      </c>
      <c r="C147">
        <v>162</v>
      </c>
      <c r="D147">
        <v>0</v>
      </c>
      <c r="E147">
        <v>0</v>
      </c>
      <c r="F147">
        <v>0</v>
      </c>
      <c r="G147">
        <v>0</v>
      </c>
      <c r="I147" s="97">
        <v>20358.305793425257</v>
      </c>
      <c r="J147" s="97">
        <v>20611.989400202634</v>
      </c>
      <c r="K147">
        <v>0</v>
      </c>
      <c r="L147">
        <v>0</v>
      </c>
      <c r="M147">
        <v>0</v>
      </c>
      <c r="N147">
        <v>0</v>
      </c>
      <c r="P147" s="98">
        <v>505.79641722795668</v>
      </c>
      <c r="Q147" s="98">
        <v>508.93800988154646</v>
      </c>
      <c r="R147">
        <v>0</v>
      </c>
      <c r="S147">
        <v>0</v>
      </c>
      <c r="T147">
        <v>0</v>
      </c>
      <c r="U147">
        <v>0</v>
      </c>
    </row>
    <row r="148" spans="2:41">
      <c r="B148">
        <v>162</v>
      </c>
      <c r="C148">
        <v>163</v>
      </c>
      <c r="D148">
        <v>0</v>
      </c>
      <c r="E148">
        <v>0</v>
      </c>
      <c r="F148">
        <v>0</v>
      </c>
      <c r="G148">
        <v>0</v>
      </c>
      <c r="I148" s="97">
        <v>20611.989400202634</v>
      </c>
      <c r="J148" s="97">
        <v>20867.243803306803</v>
      </c>
      <c r="K148">
        <v>0</v>
      </c>
      <c r="L148">
        <v>0</v>
      </c>
      <c r="M148">
        <v>0</v>
      </c>
      <c r="N148">
        <v>0</v>
      </c>
      <c r="P148" s="98">
        <v>508.93800988154646</v>
      </c>
      <c r="Q148" s="98">
        <v>512.07960253513625</v>
      </c>
      <c r="R148">
        <v>1</v>
      </c>
      <c r="S148">
        <v>0</v>
      </c>
      <c r="T148">
        <v>0</v>
      </c>
      <c r="U148">
        <v>1</v>
      </c>
    </row>
    <row r="149" spans="2:41">
      <c r="B149">
        <v>163</v>
      </c>
      <c r="C149">
        <v>164</v>
      </c>
      <c r="D149">
        <v>0</v>
      </c>
      <c r="E149">
        <v>0</v>
      </c>
      <c r="F149">
        <v>0</v>
      </c>
      <c r="G149">
        <v>0</v>
      </c>
      <c r="I149" s="97">
        <v>20867.243803306803</v>
      </c>
      <c r="J149" s="97">
        <v>21124.069002737768</v>
      </c>
      <c r="K149">
        <v>0</v>
      </c>
      <c r="L149">
        <v>0</v>
      </c>
      <c r="M149">
        <v>0</v>
      </c>
      <c r="N149">
        <v>0</v>
      </c>
      <c r="P149" s="98">
        <v>512.07960253513625</v>
      </c>
      <c r="Q149" s="98">
        <v>515.22119518872603</v>
      </c>
      <c r="R149">
        <v>0</v>
      </c>
      <c r="S149">
        <v>0</v>
      </c>
      <c r="T149">
        <v>0</v>
      </c>
      <c r="U149">
        <v>0</v>
      </c>
    </row>
    <row r="150" spans="2:41">
      <c r="B150">
        <v>164</v>
      </c>
      <c r="C150">
        <v>165</v>
      </c>
      <c r="D150">
        <v>0</v>
      </c>
      <c r="E150">
        <v>0</v>
      </c>
      <c r="F150">
        <v>0</v>
      </c>
      <c r="G150">
        <v>0</v>
      </c>
      <c r="I150" s="97">
        <v>21124.069002737768</v>
      </c>
      <c r="J150" s="97">
        <v>21382.464998495529</v>
      </c>
      <c r="K150">
        <v>0</v>
      </c>
      <c r="L150">
        <v>0</v>
      </c>
      <c r="M150">
        <v>0</v>
      </c>
      <c r="N150">
        <v>0</v>
      </c>
      <c r="P150" s="98">
        <v>515.22119518872603</v>
      </c>
      <c r="Q150" s="98">
        <v>518.36278784231581</v>
      </c>
      <c r="R150">
        <v>1</v>
      </c>
      <c r="S150">
        <v>0</v>
      </c>
      <c r="T150">
        <v>1</v>
      </c>
      <c r="U150">
        <v>0</v>
      </c>
    </row>
    <row r="151" spans="2:41">
      <c r="B151">
        <v>165</v>
      </c>
      <c r="C151">
        <v>166</v>
      </c>
      <c r="D151">
        <v>0</v>
      </c>
      <c r="E151">
        <v>0</v>
      </c>
      <c r="F151">
        <v>0</v>
      </c>
      <c r="G151">
        <v>0</v>
      </c>
      <c r="I151" s="97">
        <v>21382.464998495529</v>
      </c>
      <c r="J151" s="97">
        <v>21642.431790580085</v>
      </c>
      <c r="K151">
        <v>0</v>
      </c>
      <c r="L151">
        <v>0</v>
      </c>
      <c r="M151">
        <v>0</v>
      </c>
      <c r="N151">
        <v>0</v>
      </c>
      <c r="P151" s="98">
        <v>518.36278784231581</v>
      </c>
      <c r="Q151" s="98">
        <v>521.50438049590571</v>
      </c>
      <c r="R151">
        <v>0</v>
      </c>
      <c r="S151">
        <v>0</v>
      </c>
      <c r="T151">
        <v>0</v>
      </c>
      <c r="U151">
        <v>0</v>
      </c>
    </row>
    <row r="152" spans="2:41">
      <c r="B152">
        <v>166</v>
      </c>
      <c r="C152">
        <v>167</v>
      </c>
      <c r="D152">
        <v>0</v>
      </c>
      <c r="E152">
        <v>0</v>
      </c>
      <c r="F152">
        <v>0</v>
      </c>
      <c r="G152">
        <v>0</v>
      </c>
      <c r="I152" s="97">
        <v>21642.431790580085</v>
      </c>
      <c r="J152" s="97">
        <v>21903.969378991434</v>
      </c>
      <c r="K152">
        <v>0</v>
      </c>
      <c r="L152">
        <v>0</v>
      </c>
      <c r="M152">
        <v>0</v>
      </c>
      <c r="N152">
        <v>0</v>
      </c>
      <c r="P152" s="98">
        <v>521.50438049590571</v>
      </c>
      <c r="Q152" s="98">
        <v>524.64597314949549</v>
      </c>
      <c r="R152">
        <v>0</v>
      </c>
      <c r="S152">
        <v>0</v>
      </c>
      <c r="T152">
        <v>0</v>
      </c>
      <c r="U152">
        <v>0</v>
      </c>
    </row>
    <row r="153" spans="2:41">
      <c r="B153">
        <v>167</v>
      </c>
      <c r="C153">
        <v>168</v>
      </c>
      <c r="D153">
        <v>0</v>
      </c>
      <c r="E153">
        <v>0</v>
      </c>
      <c r="F153">
        <v>0</v>
      </c>
      <c r="G153">
        <v>0</v>
      </c>
      <c r="I153" s="97">
        <v>21903.969378991434</v>
      </c>
      <c r="J153" s="97">
        <v>22167.07776372958</v>
      </c>
      <c r="K153">
        <v>0</v>
      </c>
      <c r="L153">
        <v>0</v>
      </c>
      <c r="M153">
        <v>0</v>
      </c>
      <c r="N153">
        <v>0</v>
      </c>
      <c r="P153" s="98">
        <v>524.64597314949549</v>
      </c>
      <c r="Q153" s="98">
        <v>527.78756580308527</v>
      </c>
      <c r="R153">
        <v>0</v>
      </c>
      <c r="S153">
        <v>0</v>
      </c>
      <c r="T153">
        <v>0</v>
      </c>
      <c r="U153">
        <v>0</v>
      </c>
    </row>
    <row r="154" spans="2:41">
      <c r="B154">
        <v>168</v>
      </c>
      <c r="C154">
        <v>169</v>
      </c>
      <c r="D154">
        <v>0</v>
      </c>
      <c r="E154">
        <v>0</v>
      </c>
      <c r="F154">
        <v>0</v>
      </c>
      <c r="G154">
        <v>0</v>
      </c>
      <c r="I154" s="97">
        <v>22167.07776372958</v>
      </c>
      <c r="J154" s="97">
        <v>22431.756944794521</v>
      </c>
      <c r="K154">
        <v>0</v>
      </c>
      <c r="L154">
        <v>0</v>
      </c>
      <c r="M154">
        <v>0</v>
      </c>
      <c r="N154">
        <v>0</v>
      </c>
      <c r="P154" s="98">
        <v>527.78756580308527</v>
      </c>
      <c r="Q154" s="98">
        <v>530.92915845667505</v>
      </c>
      <c r="R154">
        <v>0</v>
      </c>
      <c r="S154">
        <v>0</v>
      </c>
      <c r="T154">
        <v>0</v>
      </c>
      <c r="U154">
        <v>0</v>
      </c>
    </row>
    <row r="155" spans="2:41">
      <c r="B155">
        <v>169</v>
      </c>
      <c r="C155">
        <v>170</v>
      </c>
      <c r="D155">
        <v>1</v>
      </c>
      <c r="E155">
        <v>0</v>
      </c>
      <c r="F155">
        <v>1</v>
      </c>
      <c r="G155">
        <v>0</v>
      </c>
      <c r="I155" s="97">
        <v>22431.756944794521</v>
      </c>
      <c r="J155" s="97">
        <v>22698.006922186254</v>
      </c>
      <c r="K155">
        <v>1</v>
      </c>
      <c r="L155">
        <v>0</v>
      </c>
      <c r="M155">
        <v>1</v>
      </c>
      <c r="N155">
        <v>0</v>
      </c>
      <c r="P155" s="98">
        <v>530.92915845667505</v>
      </c>
      <c r="Q155" s="98">
        <v>534.07075111026484</v>
      </c>
      <c r="R155">
        <v>1</v>
      </c>
      <c r="S155">
        <v>0</v>
      </c>
      <c r="T155">
        <v>1</v>
      </c>
      <c r="U155">
        <v>0</v>
      </c>
    </row>
    <row r="156" spans="2:41">
      <c r="B156">
        <v>170</v>
      </c>
      <c r="C156">
        <v>171</v>
      </c>
      <c r="D156">
        <v>0</v>
      </c>
      <c r="E156">
        <v>0</v>
      </c>
      <c r="F156">
        <v>0</v>
      </c>
      <c r="G156">
        <v>0</v>
      </c>
      <c r="I156" s="97">
        <v>22698.006922186254</v>
      </c>
      <c r="J156" s="97">
        <v>22965.827695904783</v>
      </c>
      <c r="K156">
        <v>0</v>
      </c>
      <c r="L156">
        <v>0</v>
      </c>
      <c r="M156">
        <v>0</v>
      </c>
      <c r="N156">
        <v>0</v>
      </c>
      <c r="P156" s="98">
        <v>534.07075111026484</v>
      </c>
      <c r="Q156" s="98">
        <v>537.21234376385462</v>
      </c>
      <c r="R156">
        <v>0</v>
      </c>
      <c r="S156">
        <v>0</v>
      </c>
      <c r="T156">
        <v>0</v>
      </c>
      <c r="U156">
        <v>0</v>
      </c>
    </row>
    <row r="157" spans="2:41">
      <c r="B157">
        <v>171</v>
      </c>
      <c r="C157">
        <v>172</v>
      </c>
      <c r="D157">
        <v>0</v>
      </c>
      <c r="E157">
        <v>0</v>
      </c>
      <c r="F157">
        <v>0</v>
      </c>
      <c r="G157">
        <v>0</v>
      </c>
      <c r="I157" s="97">
        <v>22965.827695904783</v>
      </c>
      <c r="J157" s="97">
        <v>23235.219265950109</v>
      </c>
      <c r="K157">
        <v>0</v>
      </c>
      <c r="L157">
        <v>0</v>
      </c>
      <c r="M157">
        <v>0</v>
      </c>
      <c r="N157">
        <v>0</v>
      </c>
      <c r="P157" s="98">
        <v>537.21234376385462</v>
      </c>
      <c r="Q157" s="98">
        <v>540.3539364174444</v>
      </c>
      <c r="R157">
        <v>0</v>
      </c>
      <c r="S157">
        <v>0</v>
      </c>
      <c r="T157">
        <v>0</v>
      </c>
      <c r="U157">
        <v>0</v>
      </c>
    </row>
    <row r="158" spans="2:41">
      <c r="B158">
        <v>172</v>
      </c>
      <c r="C158">
        <v>173</v>
      </c>
      <c r="D158">
        <v>1</v>
      </c>
      <c r="E158">
        <v>0</v>
      </c>
      <c r="F158">
        <v>1</v>
      </c>
      <c r="G158">
        <v>0</v>
      </c>
      <c r="I158" s="97">
        <v>23235.219265950109</v>
      </c>
      <c r="J158" s="97">
        <v>23506.18163232223</v>
      </c>
      <c r="K158">
        <v>1</v>
      </c>
      <c r="L158">
        <v>0</v>
      </c>
      <c r="M158">
        <v>1</v>
      </c>
      <c r="N158">
        <v>0</v>
      </c>
      <c r="P158" s="98">
        <v>540.3539364174444</v>
      </c>
      <c r="Q158" s="98">
        <v>543.49552907103418</v>
      </c>
      <c r="R158">
        <v>0</v>
      </c>
      <c r="S158">
        <v>0</v>
      </c>
      <c r="T158">
        <v>0</v>
      </c>
      <c r="U158">
        <v>0</v>
      </c>
    </row>
    <row r="159" spans="2:41">
      <c r="B159">
        <v>173</v>
      </c>
      <c r="C159">
        <v>174</v>
      </c>
      <c r="D159">
        <v>1</v>
      </c>
      <c r="E159">
        <v>0</v>
      </c>
      <c r="F159">
        <v>1</v>
      </c>
      <c r="G159">
        <v>0</v>
      </c>
      <c r="I159" s="97">
        <v>23506.18163232223</v>
      </c>
      <c r="J159" s="97">
        <v>23778.714795021144</v>
      </c>
      <c r="K159">
        <v>1</v>
      </c>
      <c r="L159">
        <v>0</v>
      </c>
      <c r="M159">
        <v>1</v>
      </c>
      <c r="N159">
        <v>0</v>
      </c>
      <c r="P159" s="98">
        <v>543.49552907103418</v>
      </c>
      <c r="Q159" s="98">
        <v>546.63712172462397</v>
      </c>
      <c r="R159">
        <v>0</v>
      </c>
      <c r="S159">
        <v>0</v>
      </c>
      <c r="T159">
        <v>0</v>
      </c>
      <c r="U159">
        <v>0</v>
      </c>
      <c r="AK159" s="99"/>
    </row>
    <row r="160" spans="2:41">
      <c r="B160">
        <v>174</v>
      </c>
      <c r="C160">
        <v>175</v>
      </c>
      <c r="D160">
        <v>0</v>
      </c>
      <c r="E160">
        <v>0</v>
      </c>
      <c r="F160">
        <v>0</v>
      </c>
      <c r="G160">
        <v>0</v>
      </c>
      <c r="I160" s="97">
        <v>23778.714795021144</v>
      </c>
      <c r="J160" s="97">
        <v>24052.818754046853</v>
      </c>
      <c r="K160">
        <v>0</v>
      </c>
      <c r="L160">
        <v>0</v>
      </c>
      <c r="M160">
        <v>0</v>
      </c>
      <c r="N160">
        <v>0</v>
      </c>
      <c r="P160" s="98">
        <v>546.63712172462397</v>
      </c>
      <c r="Q160" s="98">
        <v>549.77871437821375</v>
      </c>
      <c r="R160">
        <v>0</v>
      </c>
      <c r="S160">
        <v>0</v>
      </c>
      <c r="T160">
        <v>0</v>
      </c>
      <c r="U160">
        <v>0</v>
      </c>
      <c r="AK160" s="99"/>
      <c r="AM160" s="99"/>
      <c r="AN160" s="99"/>
      <c r="AO160" s="99"/>
    </row>
    <row r="161" spans="2:37">
      <c r="B161">
        <v>175</v>
      </c>
      <c r="C161">
        <v>176</v>
      </c>
      <c r="D161">
        <v>1</v>
      </c>
      <c r="E161">
        <v>0</v>
      </c>
      <c r="F161">
        <v>1</v>
      </c>
      <c r="G161">
        <v>0</v>
      </c>
      <c r="I161" s="97">
        <v>24052.818754046853</v>
      </c>
      <c r="J161" s="97">
        <v>24328.493509399359</v>
      </c>
      <c r="K161">
        <v>1</v>
      </c>
      <c r="L161">
        <v>0</v>
      </c>
      <c r="M161">
        <v>1</v>
      </c>
      <c r="N161">
        <v>0</v>
      </c>
      <c r="P161" s="98">
        <v>549.77871437821375</v>
      </c>
      <c r="Q161" s="98">
        <v>552.92030703180353</v>
      </c>
      <c r="R161">
        <v>0</v>
      </c>
      <c r="S161">
        <v>0</v>
      </c>
      <c r="T161">
        <v>0</v>
      </c>
      <c r="U161">
        <v>0</v>
      </c>
      <c r="AK161" s="99"/>
    </row>
    <row r="162" spans="2:37">
      <c r="B162">
        <v>176</v>
      </c>
      <c r="C162">
        <v>177</v>
      </c>
      <c r="D162">
        <v>0</v>
      </c>
      <c r="E162">
        <v>0</v>
      </c>
      <c r="F162">
        <v>0</v>
      </c>
      <c r="G162">
        <v>0</v>
      </c>
      <c r="I162" s="97">
        <v>24328.493509399359</v>
      </c>
      <c r="J162" s="97">
        <v>24605.739061078657</v>
      </c>
      <c r="K162">
        <v>0</v>
      </c>
      <c r="L162">
        <v>0</v>
      </c>
      <c r="M162">
        <v>0</v>
      </c>
      <c r="N162">
        <v>0</v>
      </c>
      <c r="P162" s="98">
        <v>552.92030703180353</v>
      </c>
      <c r="Q162" s="98">
        <v>556.06189968539343</v>
      </c>
      <c r="R162">
        <v>0</v>
      </c>
      <c r="S162">
        <v>0</v>
      </c>
      <c r="T162">
        <v>0</v>
      </c>
      <c r="U162">
        <v>0</v>
      </c>
      <c r="AK162" s="99"/>
    </row>
    <row r="163" spans="2:37">
      <c r="B163">
        <v>177</v>
      </c>
      <c r="C163">
        <v>178</v>
      </c>
      <c r="D163">
        <v>0</v>
      </c>
      <c r="E163">
        <v>0</v>
      </c>
      <c r="F163">
        <v>0</v>
      </c>
      <c r="G163">
        <v>0</v>
      </c>
      <c r="I163" s="97">
        <v>24605.739061078657</v>
      </c>
      <c r="J163" s="97">
        <v>24884.555409084751</v>
      </c>
      <c r="K163">
        <v>0</v>
      </c>
      <c r="L163">
        <v>0</v>
      </c>
      <c r="M163">
        <v>0</v>
      </c>
      <c r="N163">
        <v>0</v>
      </c>
      <c r="P163" s="98">
        <v>556.06189968539343</v>
      </c>
      <c r="Q163" s="98">
        <v>559.20349233898321</v>
      </c>
      <c r="R163">
        <v>0</v>
      </c>
      <c r="S163">
        <v>0</v>
      </c>
      <c r="T163">
        <v>0</v>
      </c>
      <c r="U163">
        <v>0</v>
      </c>
    </row>
    <row r="164" spans="2:37">
      <c r="B164">
        <v>178</v>
      </c>
      <c r="C164">
        <v>179</v>
      </c>
      <c r="D164">
        <v>0</v>
      </c>
      <c r="E164">
        <v>0</v>
      </c>
      <c r="F164">
        <v>0</v>
      </c>
      <c r="G164">
        <v>0</v>
      </c>
      <c r="I164" s="97">
        <v>24884.555409084751</v>
      </c>
      <c r="J164" s="97">
        <v>25164.942553417641</v>
      </c>
      <c r="K164">
        <v>0</v>
      </c>
      <c r="L164">
        <v>0</v>
      </c>
      <c r="M164">
        <v>0</v>
      </c>
      <c r="N164">
        <v>0</v>
      </c>
      <c r="P164" s="98">
        <v>559.20349233898321</v>
      </c>
      <c r="Q164" s="98">
        <v>562.34508499257299</v>
      </c>
      <c r="R164">
        <v>1</v>
      </c>
      <c r="S164">
        <v>0</v>
      </c>
      <c r="T164">
        <v>1</v>
      </c>
      <c r="U164">
        <v>0</v>
      </c>
    </row>
    <row r="165" spans="2:37">
      <c r="B165">
        <v>179</v>
      </c>
      <c r="C165">
        <v>180</v>
      </c>
      <c r="D165">
        <v>1</v>
      </c>
      <c r="E165">
        <v>0</v>
      </c>
      <c r="F165">
        <v>1</v>
      </c>
      <c r="G165">
        <v>0</v>
      </c>
      <c r="I165" s="97">
        <v>25164.942553417641</v>
      </c>
      <c r="J165" s="97">
        <v>25446.900494077323</v>
      </c>
      <c r="K165">
        <v>1</v>
      </c>
      <c r="L165">
        <v>0</v>
      </c>
      <c r="M165">
        <v>1</v>
      </c>
      <c r="N165">
        <v>0</v>
      </c>
      <c r="P165" s="98">
        <v>562.34508499257299</v>
      </c>
      <c r="Q165" s="98">
        <v>565.48667764616278</v>
      </c>
      <c r="R165">
        <v>0</v>
      </c>
      <c r="S165">
        <v>0</v>
      </c>
      <c r="T165">
        <v>0</v>
      </c>
      <c r="U165">
        <v>0</v>
      </c>
    </row>
    <row r="166" spans="2:37">
      <c r="I166" s="97"/>
      <c r="J166" s="97"/>
      <c r="P166" s="98"/>
      <c r="Q166" s="98"/>
    </row>
    <row r="167" spans="2:37" ht="16.149999999999999">
      <c r="B167" s="293" t="s">
        <v>226</v>
      </c>
      <c r="C167" s="293"/>
      <c r="D167" s="293"/>
      <c r="E167" s="293"/>
      <c r="F167" s="293"/>
      <c r="G167" s="293"/>
      <c r="I167" s="293" t="s">
        <v>227</v>
      </c>
      <c r="J167" s="293"/>
      <c r="K167" s="293"/>
      <c r="L167" s="293"/>
      <c r="M167" s="293"/>
      <c r="N167" s="293"/>
      <c r="P167" s="293" t="s">
        <v>228</v>
      </c>
      <c r="Q167" s="293"/>
      <c r="R167" s="293"/>
      <c r="S167" s="293"/>
      <c r="T167" s="293"/>
      <c r="U167" s="293"/>
      <c r="W167" s="293" t="s">
        <v>229</v>
      </c>
      <c r="X167" s="293"/>
      <c r="Y167" s="293"/>
      <c r="Z167" s="293"/>
      <c r="AA167" s="293"/>
      <c r="AB167" s="293"/>
    </row>
    <row r="168" spans="2:37">
      <c r="B168" s="96" t="s">
        <v>223</v>
      </c>
      <c r="C168" s="96" t="s">
        <v>224</v>
      </c>
      <c r="D168" s="7" t="s">
        <v>137</v>
      </c>
      <c r="E168" s="7" t="s">
        <v>225</v>
      </c>
      <c r="F168" s="7" t="s">
        <v>181</v>
      </c>
      <c r="G168" s="7" t="s">
        <v>152</v>
      </c>
      <c r="I168" s="96" t="s">
        <v>223</v>
      </c>
      <c r="J168" s="96" t="s">
        <v>224</v>
      </c>
      <c r="K168" s="7" t="s">
        <v>137</v>
      </c>
      <c r="L168" s="7" t="s">
        <v>225</v>
      </c>
      <c r="M168" s="7" t="s">
        <v>181</v>
      </c>
      <c r="N168" s="7" t="s">
        <v>152</v>
      </c>
      <c r="P168" s="96" t="s">
        <v>223</v>
      </c>
      <c r="Q168" s="96" t="s">
        <v>224</v>
      </c>
      <c r="R168" s="7" t="s">
        <v>137</v>
      </c>
      <c r="S168" s="7" t="s">
        <v>225</v>
      </c>
      <c r="T168" s="7" t="s">
        <v>181</v>
      </c>
      <c r="U168" s="7" t="s">
        <v>152</v>
      </c>
      <c r="W168" t="s">
        <v>230</v>
      </c>
      <c r="X168" s="7" t="s">
        <v>157</v>
      </c>
      <c r="Y168" s="7" t="s">
        <v>137</v>
      </c>
      <c r="Z168" s="7" t="s">
        <v>225</v>
      </c>
      <c r="AA168" s="7" t="s">
        <v>181</v>
      </c>
      <c r="AB168" s="7" t="s">
        <v>152</v>
      </c>
      <c r="AD168" t="s">
        <v>230</v>
      </c>
      <c r="AE168" s="7" t="s">
        <v>157</v>
      </c>
      <c r="AF168" s="7" t="s">
        <v>137</v>
      </c>
      <c r="AG168" s="7" t="s">
        <v>225</v>
      </c>
      <c r="AH168" s="7" t="s">
        <v>181</v>
      </c>
      <c r="AI168" s="7" t="s">
        <v>152</v>
      </c>
    </row>
    <row r="169" spans="2:37">
      <c r="B169">
        <v>19</v>
      </c>
      <c r="C169">
        <v>20</v>
      </c>
      <c r="D169" s="14">
        <v>1.4053402931138326E-3</v>
      </c>
      <c r="E169" s="14">
        <v>1.4053402931138326E-3</v>
      </c>
      <c r="F169" s="14">
        <v>0</v>
      </c>
      <c r="G169" s="14">
        <v>0</v>
      </c>
      <c r="I169" s="97">
        <v>283.5287369864788</v>
      </c>
      <c r="J169" s="97">
        <v>314.15926535897933</v>
      </c>
      <c r="K169">
        <v>1.4053402931138326E-3</v>
      </c>
      <c r="L169">
        <v>1.4053402931138326E-3</v>
      </c>
      <c r="M169">
        <v>0</v>
      </c>
      <c r="N169">
        <v>0</v>
      </c>
      <c r="P169" s="98">
        <v>59.690260418206066</v>
      </c>
      <c r="Q169" s="98">
        <v>62.831853071795862</v>
      </c>
      <c r="R169">
        <v>1.0036130068245685E-3</v>
      </c>
      <c r="S169">
        <v>1.0036130068245685E-3</v>
      </c>
      <c r="T169">
        <v>0</v>
      </c>
      <c r="U169">
        <v>0</v>
      </c>
      <c r="W169" s="14">
        <v>1</v>
      </c>
      <c r="X169" s="14">
        <v>0.99</v>
      </c>
      <c r="Y169" s="14">
        <v>2.0020020020020021E-4</v>
      </c>
      <c r="Z169" s="14">
        <v>2.0020020020020021E-4</v>
      </c>
      <c r="AA169" s="14">
        <v>0</v>
      </c>
      <c r="AB169" s="14">
        <v>0</v>
      </c>
      <c r="AD169" s="14">
        <v>1</v>
      </c>
      <c r="AE169" s="14">
        <v>0.99</v>
      </c>
      <c r="AG169" s="100">
        <v>2.1872265966754156E-4</v>
      </c>
      <c r="AH169" s="100">
        <v>0</v>
      </c>
      <c r="AI169" s="100">
        <v>0</v>
      </c>
    </row>
    <row r="170" spans="2:37">
      <c r="B170">
        <v>20</v>
      </c>
      <c r="C170">
        <v>21</v>
      </c>
      <c r="D170" s="14">
        <v>1.8068660911463562E-3</v>
      </c>
      <c r="E170" s="14">
        <v>1.8068660911463562E-3</v>
      </c>
      <c r="F170" s="14">
        <v>0</v>
      </c>
      <c r="G170" s="14">
        <v>0</v>
      </c>
      <c r="I170" s="97">
        <v>314.15926535897933</v>
      </c>
      <c r="J170" s="97">
        <v>346.36059005827468</v>
      </c>
      <c r="K170" s="13">
        <v>1.8068660911463562E-3</v>
      </c>
      <c r="L170" s="14">
        <v>1.8068660911463562E-3</v>
      </c>
      <c r="M170" s="14">
        <v>0</v>
      </c>
      <c r="N170" s="14">
        <v>0</v>
      </c>
      <c r="P170" s="98">
        <v>62.831853071795862</v>
      </c>
      <c r="Q170" s="98">
        <v>65.973445725385659</v>
      </c>
      <c r="R170" s="13">
        <v>2.0072260136491369E-3</v>
      </c>
      <c r="S170" s="14">
        <v>2.0072260136491369E-3</v>
      </c>
      <c r="T170" s="14">
        <v>0</v>
      </c>
      <c r="U170" s="14">
        <v>0</v>
      </c>
      <c r="W170" s="14">
        <v>0.99</v>
      </c>
      <c r="X170" s="14">
        <v>0.98</v>
      </c>
      <c r="Y170" s="14">
        <v>2.4024024024024023E-3</v>
      </c>
      <c r="Z170" s="14">
        <v>2.2022022022022024E-3</v>
      </c>
      <c r="AA170" s="14">
        <v>2.0020020020020021E-4</v>
      </c>
      <c r="AB170" s="14">
        <v>0</v>
      </c>
      <c r="AD170" s="14">
        <v>0.99</v>
      </c>
      <c r="AE170" s="14">
        <v>0.98</v>
      </c>
      <c r="AG170" s="100">
        <v>2.405949256342957E-3</v>
      </c>
      <c r="AH170" s="100">
        <v>4.0983606557377051E-3</v>
      </c>
      <c r="AI170" s="100">
        <v>0</v>
      </c>
    </row>
    <row r="171" spans="2:37">
      <c r="B171">
        <v>21</v>
      </c>
      <c r="C171">
        <v>22</v>
      </c>
      <c r="D171" s="14">
        <v>2.2083918891788799E-3</v>
      </c>
      <c r="E171" s="14">
        <v>2.2083918891788799E-3</v>
      </c>
      <c r="F171" s="14">
        <v>0</v>
      </c>
      <c r="G171" s="14">
        <v>0</v>
      </c>
      <c r="I171" s="97">
        <v>346.36059005827468</v>
      </c>
      <c r="J171" s="97">
        <v>380.13271108436498</v>
      </c>
      <c r="K171" s="13">
        <v>2.2083918891788799E-3</v>
      </c>
      <c r="L171" s="14">
        <v>2.2083918891788799E-3</v>
      </c>
      <c r="M171" s="14">
        <v>0</v>
      </c>
      <c r="N171" s="14">
        <v>0</v>
      </c>
      <c r="P171" s="98">
        <v>65.973445725385659</v>
      </c>
      <c r="Q171" s="98">
        <v>69.115038378975441</v>
      </c>
      <c r="R171" s="13">
        <v>1.6057808109193096E-3</v>
      </c>
      <c r="S171" s="14">
        <v>1.6057808109193096E-3</v>
      </c>
      <c r="T171" s="14">
        <v>0</v>
      </c>
      <c r="U171" s="14">
        <v>0</v>
      </c>
      <c r="W171" s="14">
        <v>0.98</v>
      </c>
      <c r="X171" s="14">
        <v>0.97</v>
      </c>
      <c r="Y171" s="14">
        <v>6.6066066066066062E-3</v>
      </c>
      <c r="Z171" s="14">
        <v>5.8058058058058056E-3</v>
      </c>
      <c r="AA171" s="14">
        <v>8.0080080080080084E-4</v>
      </c>
      <c r="AB171" s="14">
        <v>0</v>
      </c>
      <c r="AD171" s="14">
        <v>0.98</v>
      </c>
      <c r="AE171" s="14">
        <v>0.97</v>
      </c>
      <c r="AG171" s="100">
        <v>6.3429571303587054E-3</v>
      </c>
      <c r="AH171" s="100">
        <v>1.6393442622950821E-2</v>
      </c>
      <c r="AI171" s="100">
        <v>0</v>
      </c>
    </row>
    <row r="172" spans="2:37">
      <c r="B172">
        <v>22</v>
      </c>
      <c r="C172">
        <v>23</v>
      </c>
      <c r="D172" s="14">
        <v>3.2122063842601888E-3</v>
      </c>
      <c r="E172" s="14">
        <v>3.2122063842601888E-3</v>
      </c>
      <c r="F172" s="14">
        <v>0</v>
      </c>
      <c r="G172" s="14">
        <v>0</v>
      </c>
      <c r="I172" s="97">
        <v>380.13271108436498</v>
      </c>
      <c r="J172" s="97">
        <v>415.47562843725012</v>
      </c>
      <c r="K172" s="13">
        <v>3.2122063842601888E-3</v>
      </c>
      <c r="L172" s="14">
        <v>3.2122063842601888E-3</v>
      </c>
      <c r="M172" s="14">
        <v>0</v>
      </c>
      <c r="N172" s="14">
        <v>0</v>
      </c>
      <c r="P172" s="98">
        <v>69.115038378975441</v>
      </c>
      <c r="Q172" s="98">
        <v>72.256631032565238</v>
      </c>
      <c r="R172" s="13">
        <v>3.4122842232035327E-3</v>
      </c>
      <c r="S172" s="14">
        <v>3.4122842232035327E-3</v>
      </c>
      <c r="T172" s="14">
        <v>0</v>
      </c>
      <c r="U172" s="14">
        <v>0</v>
      </c>
      <c r="W172" s="14">
        <v>0.97</v>
      </c>
      <c r="X172" s="14">
        <v>0.96</v>
      </c>
      <c r="Y172" s="14">
        <v>2.002002002002002E-2</v>
      </c>
      <c r="Z172" s="14">
        <v>1.9619619619619621E-2</v>
      </c>
      <c r="AA172" s="14">
        <v>4.0040040040040042E-4</v>
      </c>
      <c r="AB172" s="14">
        <v>0</v>
      </c>
      <c r="AD172" s="14">
        <v>0.97</v>
      </c>
      <c r="AE172" s="14">
        <v>0.96</v>
      </c>
      <c r="AG172" s="100">
        <v>2.1434820647419073E-2</v>
      </c>
      <c r="AH172" s="100">
        <v>8.1967213114754103E-3</v>
      </c>
      <c r="AI172" s="100">
        <v>0</v>
      </c>
    </row>
    <row r="173" spans="2:37">
      <c r="B173">
        <v>23</v>
      </c>
      <c r="C173">
        <v>24</v>
      </c>
      <c r="D173" s="14">
        <v>5.0190724754065452E-3</v>
      </c>
      <c r="E173" s="14">
        <v>5.0190724754065452E-3</v>
      </c>
      <c r="F173" s="14">
        <v>0</v>
      </c>
      <c r="G173" s="14">
        <v>0</v>
      </c>
      <c r="I173" s="97">
        <v>415.47562843725012</v>
      </c>
      <c r="J173" s="97">
        <v>452.38934211693021</v>
      </c>
      <c r="K173" s="13">
        <v>5.0190724754065452E-3</v>
      </c>
      <c r="L173" s="14">
        <v>5.0190724754065452E-3</v>
      </c>
      <c r="M173" s="14">
        <v>0</v>
      </c>
      <c r="N173" s="14">
        <v>0</v>
      </c>
      <c r="P173" s="98">
        <v>72.256631032565238</v>
      </c>
      <c r="Q173" s="98">
        <v>75.398223686155035</v>
      </c>
      <c r="R173" s="13">
        <v>3.6130068245684463E-3</v>
      </c>
      <c r="S173" s="14">
        <v>3.6130068245684463E-3</v>
      </c>
      <c r="T173" s="14">
        <v>0</v>
      </c>
      <c r="U173" s="14">
        <v>0</v>
      </c>
      <c r="W173" s="14">
        <v>0.96</v>
      </c>
      <c r="X173" s="14">
        <v>0.95</v>
      </c>
      <c r="Y173" s="14">
        <v>4.0240240240240241E-2</v>
      </c>
      <c r="Z173" s="14">
        <v>3.9239239239239242E-2</v>
      </c>
      <c r="AA173" s="14">
        <v>1.001001001001001E-3</v>
      </c>
      <c r="AB173" s="14">
        <v>0</v>
      </c>
      <c r="AD173" s="14">
        <v>0.96</v>
      </c>
      <c r="AE173" s="14">
        <v>0.95</v>
      </c>
      <c r="AG173" s="100">
        <v>4.2869641294838147E-2</v>
      </c>
      <c r="AH173" s="100">
        <v>2.0491803278688523E-2</v>
      </c>
      <c r="AI173" s="100">
        <v>0</v>
      </c>
    </row>
    <row r="174" spans="2:37">
      <c r="B174">
        <v>24</v>
      </c>
      <c r="C174">
        <v>25</v>
      </c>
      <c r="D174" s="14">
        <v>4.0152579803252363E-3</v>
      </c>
      <c r="E174" s="14">
        <v>4.0152579803252363E-3</v>
      </c>
      <c r="F174" s="14">
        <v>0</v>
      </c>
      <c r="G174" s="14">
        <v>0</v>
      </c>
      <c r="I174" s="97">
        <v>452.38934211693021</v>
      </c>
      <c r="J174" s="97">
        <v>490.87385212340519</v>
      </c>
      <c r="K174" s="13">
        <v>4.0152579803252363E-3</v>
      </c>
      <c r="L174" s="14">
        <v>4.0152579803252363E-3</v>
      </c>
      <c r="M174" s="14">
        <v>0</v>
      </c>
      <c r="N174" s="14">
        <v>0</v>
      </c>
      <c r="P174" s="98">
        <v>75.398223686155035</v>
      </c>
      <c r="Q174" s="98">
        <v>78.539816339744831</v>
      </c>
      <c r="R174" s="13">
        <v>5.2187876354877561E-3</v>
      </c>
      <c r="S174" s="14">
        <v>5.2187876354877561E-3</v>
      </c>
      <c r="T174" s="14">
        <v>0</v>
      </c>
      <c r="U174" s="14">
        <v>0</v>
      </c>
      <c r="W174" s="14">
        <v>0.95</v>
      </c>
      <c r="X174" s="14">
        <v>0.94</v>
      </c>
      <c r="Y174" s="14">
        <v>9.0490490490490488E-2</v>
      </c>
      <c r="Z174" s="14">
        <v>8.8088088088088087E-2</v>
      </c>
      <c r="AA174" s="14">
        <v>2.2022022022022024E-3</v>
      </c>
      <c r="AB174" s="14">
        <v>2.0020020020020021E-4</v>
      </c>
      <c r="AD174" s="14">
        <v>0.95</v>
      </c>
      <c r="AE174" s="14">
        <v>0.94</v>
      </c>
      <c r="AG174" s="100">
        <v>9.6237970253718289E-2</v>
      </c>
      <c r="AH174" s="100">
        <v>4.5081967213114756E-2</v>
      </c>
      <c r="AI174" s="100">
        <v>5.5865921787709499E-3</v>
      </c>
    </row>
    <row r="175" spans="2:37">
      <c r="B175">
        <v>25</v>
      </c>
      <c r="C175">
        <v>26</v>
      </c>
      <c r="D175" s="14">
        <v>2.6099176872114035E-3</v>
      </c>
      <c r="E175" s="14">
        <v>2.6099176872114035E-3</v>
      </c>
      <c r="F175" s="14">
        <v>0</v>
      </c>
      <c r="G175" s="14">
        <v>0</v>
      </c>
      <c r="I175" s="97">
        <v>490.87385212340519</v>
      </c>
      <c r="J175" s="97">
        <v>530.92915845667505</v>
      </c>
      <c r="K175" s="13">
        <v>2.6099176872114035E-3</v>
      </c>
      <c r="L175" s="14">
        <v>2.6099176872114035E-3</v>
      </c>
      <c r="M175" s="14">
        <v>0</v>
      </c>
      <c r="N175" s="14">
        <v>0</v>
      </c>
      <c r="P175" s="98">
        <v>78.539816339744831</v>
      </c>
      <c r="Q175" s="98">
        <v>81.681408993334628</v>
      </c>
      <c r="R175" s="13">
        <v>2.2079486150140505E-3</v>
      </c>
      <c r="S175" s="14">
        <v>2.2079486150140505E-3</v>
      </c>
      <c r="T175" s="14">
        <v>0</v>
      </c>
      <c r="U175" s="14">
        <v>0</v>
      </c>
      <c r="W175" s="14">
        <v>0.94</v>
      </c>
      <c r="X175" s="14">
        <v>0.92999999999999994</v>
      </c>
      <c r="Y175" s="14">
        <v>0.14074074074074075</v>
      </c>
      <c r="Z175" s="14">
        <v>0.13773773773773773</v>
      </c>
      <c r="AA175" s="14">
        <v>2.4024024024024023E-3</v>
      </c>
      <c r="AB175" s="14">
        <v>6.0060060060060057E-4</v>
      </c>
      <c r="AD175" s="14">
        <v>0.94</v>
      </c>
      <c r="AE175" s="14">
        <v>0.92999999999999994</v>
      </c>
      <c r="AG175" s="100">
        <v>0.1504811898512686</v>
      </c>
      <c r="AH175" s="100">
        <v>4.9180327868852458E-2</v>
      </c>
      <c r="AI175" s="100">
        <v>1.6759776536312849E-2</v>
      </c>
    </row>
    <row r="176" spans="2:37">
      <c r="B176">
        <v>26</v>
      </c>
      <c r="C176">
        <v>27</v>
      </c>
      <c r="D176" s="14">
        <v>1.4053402931138326E-3</v>
      </c>
      <c r="E176" s="14">
        <v>1.4053402931138326E-3</v>
      </c>
      <c r="F176" s="14">
        <v>0</v>
      </c>
      <c r="G176" s="14">
        <v>0</v>
      </c>
      <c r="I176" s="97">
        <v>530.92915845667505</v>
      </c>
      <c r="J176" s="97">
        <v>572.55526111673976</v>
      </c>
      <c r="K176" s="13">
        <v>1.4053402931138326E-3</v>
      </c>
      <c r="L176" s="14">
        <v>1.4053402931138326E-3</v>
      </c>
      <c r="M176" s="14">
        <v>0</v>
      </c>
      <c r="N176" s="14">
        <v>0</v>
      </c>
      <c r="P176" s="98">
        <v>81.681408993334628</v>
      </c>
      <c r="Q176" s="98">
        <v>84.823001646924411</v>
      </c>
      <c r="R176" s="13">
        <v>1.4050582095543958E-3</v>
      </c>
      <c r="S176" s="14">
        <v>1.4050582095543958E-3</v>
      </c>
      <c r="T176" s="14">
        <v>0</v>
      </c>
      <c r="U176" s="14">
        <v>0</v>
      </c>
      <c r="W176" s="14">
        <v>0.92999999999999994</v>
      </c>
      <c r="X176" s="14">
        <v>0.91999999999999993</v>
      </c>
      <c r="Y176" s="14">
        <v>0.17437437437437436</v>
      </c>
      <c r="Z176" s="14">
        <v>0.16576576576576577</v>
      </c>
      <c r="AA176" s="14">
        <v>7.4074074074074077E-3</v>
      </c>
      <c r="AB176" s="14">
        <v>1.2012012012012011E-3</v>
      </c>
      <c r="AD176" s="14">
        <v>0.92999999999999994</v>
      </c>
      <c r="AE176" s="14">
        <v>0.91999999999999993</v>
      </c>
      <c r="AG176" s="100">
        <v>0.18110236220472442</v>
      </c>
      <c r="AH176" s="100">
        <v>0.15163934426229508</v>
      </c>
      <c r="AI176" s="100">
        <v>3.3519553072625698E-2</v>
      </c>
    </row>
    <row r="177" spans="2:35">
      <c r="B177">
        <v>27</v>
      </c>
      <c r="C177">
        <v>28</v>
      </c>
      <c r="D177" s="14">
        <v>2.4091547881951417E-3</v>
      </c>
      <c r="E177" s="14">
        <v>2.4091547881951417E-3</v>
      </c>
      <c r="F177" s="14">
        <v>0</v>
      </c>
      <c r="G177" s="14">
        <v>0</v>
      </c>
      <c r="I177" s="97">
        <v>572.55526111673976</v>
      </c>
      <c r="J177" s="97">
        <v>615.75216010359941</v>
      </c>
      <c r="K177" s="13">
        <v>2.4091547881951417E-3</v>
      </c>
      <c r="L177" s="14">
        <v>2.4091547881951417E-3</v>
      </c>
      <c r="M177" s="14">
        <v>0</v>
      </c>
      <c r="N177" s="14">
        <v>0</v>
      </c>
      <c r="P177" s="98">
        <v>84.823001646924411</v>
      </c>
      <c r="Q177" s="98">
        <v>87.964594300514207</v>
      </c>
      <c r="R177" s="13">
        <v>1.8065034122842231E-3</v>
      </c>
      <c r="S177" s="14">
        <v>1.8065034122842231E-3</v>
      </c>
      <c r="T177" s="14">
        <v>0</v>
      </c>
      <c r="U177" s="14">
        <v>0</v>
      </c>
      <c r="W177" s="14">
        <v>0.91999999999999993</v>
      </c>
      <c r="X177" s="14">
        <v>0.90999999999999992</v>
      </c>
      <c r="Y177" s="14">
        <v>0.17797797797797799</v>
      </c>
      <c r="Z177" s="14">
        <v>0.16536536536536536</v>
      </c>
      <c r="AA177" s="14">
        <v>9.4094094094094097E-3</v>
      </c>
      <c r="AB177" s="14">
        <v>3.2032032032032033E-3</v>
      </c>
      <c r="AD177" s="14">
        <v>0.91999999999999993</v>
      </c>
      <c r="AE177" s="14">
        <v>0.90999999999999992</v>
      </c>
      <c r="AG177" s="100">
        <v>0.18066491688538933</v>
      </c>
      <c r="AH177" s="100">
        <v>0.19262295081967212</v>
      </c>
      <c r="AI177" s="100">
        <v>8.9385474860335198E-2</v>
      </c>
    </row>
    <row r="178" spans="2:35">
      <c r="B178">
        <v>28</v>
      </c>
      <c r="C178">
        <v>29</v>
      </c>
      <c r="D178" s="14">
        <v>1.8068660911463562E-3</v>
      </c>
      <c r="E178" s="14">
        <v>1.8068660911463562E-3</v>
      </c>
      <c r="F178" s="14">
        <v>0</v>
      </c>
      <c r="G178" s="14">
        <v>0</v>
      </c>
      <c r="I178" s="97">
        <v>615.75216010359941</v>
      </c>
      <c r="J178" s="97">
        <v>660.51985541725401</v>
      </c>
      <c r="K178" s="13">
        <v>1.8068660911463562E-3</v>
      </c>
      <c r="L178" s="14">
        <v>1.8068660911463562E-3</v>
      </c>
      <c r="M178" s="14">
        <v>0</v>
      </c>
      <c r="N178" s="14">
        <v>0</v>
      </c>
      <c r="P178" s="98">
        <v>87.964594300514207</v>
      </c>
      <c r="Q178" s="98">
        <v>91.106186954104004</v>
      </c>
      <c r="R178" s="13">
        <v>2.2079486150140505E-3</v>
      </c>
      <c r="S178" s="14">
        <v>2.2079486150140505E-3</v>
      </c>
      <c r="T178" s="14">
        <v>0</v>
      </c>
      <c r="U178" s="14">
        <v>0</v>
      </c>
      <c r="W178" s="14">
        <v>0.90999999999999992</v>
      </c>
      <c r="X178" s="14">
        <v>0.89999999999999991</v>
      </c>
      <c r="Y178" s="14">
        <v>0.14314314314314314</v>
      </c>
      <c r="Z178" s="14">
        <v>0.13113113113113112</v>
      </c>
      <c r="AA178" s="14">
        <v>7.6076076076076072E-3</v>
      </c>
      <c r="AB178" s="14">
        <v>4.4044044044044047E-3</v>
      </c>
      <c r="AD178" s="14">
        <v>0.90999999999999992</v>
      </c>
      <c r="AE178" s="14">
        <v>0.89999999999999991</v>
      </c>
      <c r="AG178" s="100">
        <v>0.14326334208223973</v>
      </c>
      <c r="AH178" s="100">
        <v>0.15573770491803279</v>
      </c>
      <c r="AI178" s="100">
        <v>0.12290502793296089</v>
      </c>
    </row>
    <row r="179" spans="2:35">
      <c r="B179">
        <v>29</v>
      </c>
      <c r="C179">
        <v>30</v>
      </c>
      <c r="D179" s="14">
        <v>1.2045773940975708E-3</v>
      </c>
      <c r="E179" s="14">
        <v>1.2045773940975708E-3</v>
      </c>
      <c r="F179" s="14">
        <v>0</v>
      </c>
      <c r="G179" s="14">
        <v>0</v>
      </c>
      <c r="I179" s="97">
        <v>660.51985541725401</v>
      </c>
      <c r="J179" s="97">
        <v>706.85834705770344</v>
      </c>
      <c r="K179" s="13">
        <v>1.2045773940975708E-3</v>
      </c>
      <c r="L179" s="14">
        <v>1.2045773940975708E-3</v>
      </c>
      <c r="M179" s="14">
        <v>0</v>
      </c>
      <c r="N179" s="14">
        <v>0</v>
      </c>
      <c r="P179" s="98">
        <v>91.106186954104004</v>
      </c>
      <c r="Q179" s="98">
        <v>94.247779607693786</v>
      </c>
      <c r="R179" s="13">
        <v>1.0036130068245685E-3</v>
      </c>
      <c r="S179" s="14">
        <v>1.0036130068245685E-3</v>
      </c>
      <c r="T179" s="14">
        <v>0</v>
      </c>
      <c r="U179" s="14">
        <v>0</v>
      </c>
      <c r="W179" s="14">
        <v>0.89999999999999991</v>
      </c>
      <c r="X179" s="14">
        <v>0.8899999999999999</v>
      </c>
      <c r="Y179" s="14">
        <v>8.3083083083083084E-2</v>
      </c>
      <c r="Z179" s="14">
        <v>6.8668668668668664E-2</v>
      </c>
      <c r="AA179" s="14">
        <v>6.8068068068068066E-3</v>
      </c>
      <c r="AB179" s="14">
        <v>7.6076076076076072E-3</v>
      </c>
      <c r="AD179" s="14">
        <v>0.89999999999999991</v>
      </c>
      <c r="AE179" s="14">
        <v>0.8899999999999999</v>
      </c>
      <c r="AG179" s="100">
        <v>7.5021872265966752E-2</v>
      </c>
      <c r="AH179" s="100">
        <v>0.13934426229508196</v>
      </c>
      <c r="AI179" s="100">
        <v>0.21229050279329609</v>
      </c>
    </row>
    <row r="180" spans="2:35">
      <c r="B180">
        <v>30</v>
      </c>
      <c r="C180">
        <v>31</v>
      </c>
      <c r="D180" s="14">
        <v>2.4091547881951417E-3</v>
      </c>
      <c r="E180" s="14">
        <v>2.2083918891788799E-3</v>
      </c>
      <c r="F180" s="14">
        <v>2.007628990162618E-4</v>
      </c>
      <c r="G180" s="14">
        <v>0</v>
      </c>
      <c r="I180" s="97">
        <v>706.85834705770344</v>
      </c>
      <c r="J180" s="97">
        <v>754.76763502494782</v>
      </c>
      <c r="K180" s="13">
        <v>2.4091547881951417E-3</v>
      </c>
      <c r="L180" s="14">
        <v>2.2083918891788799E-3</v>
      </c>
      <c r="M180" s="14">
        <v>2.007628990162618E-4</v>
      </c>
      <c r="N180" s="14">
        <v>0</v>
      </c>
      <c r="P180" s="98">
        <v>94.247779607693786</v>
      </c>
      <c r="Q180" s="98">
        <v>97.389372261283583</v>
      </c>
      <c r="R180" s="13">
        <v>1.4050582095543958E-3</v>
      </c>
      <c r="S180" s="14">
        <v>1.4050582095543958E-3</v>
      </c>
      <c r="T180" s="14">
        <v>0</v>
      </c>
      <c r="U180" s="14">
        <v>0</v>
      </c>
      <c r="W180" s="14">
        <v>0.8899999999999999</v>
      </c>
      <c r="X180" s="14">
        <v>0.87999999999999989</v>
      </c>
      <c r="Y180" s="14">
        <v>5.0850850850850851E-2</v>
      </c>
      <c r="Z180" s="14">
        <v>4.1441441441441441E-2</v>
      </c>
      <c r="AA180" s="14">
        <v>3.4034034034034033E-3</v>
      </c>
      <c r="AB180" s="14">
        <v>6.006006006006006E-3</v>
      </c>
      <c r="AD180" s="14">
        <v>0.8899999999999999</v>
      </c>
      <c r="AE180" s="14">
        <v>0.87999999999999989</v>
      </c>
      <c r="AG180" s="100">
        <v>4.5275590551181105E-2</v>
      </c>
      <c r="AH180" s="100">
        <v>6.9672131147540978E-2</v>
      </c>
      <c r="AI180" s="100">
        <v>0.16759776536312848</v>
      </c>
    </row>
    <row r="181" spans="2:35">
      <c r="B181">
        <v>31</v>
      </c>
      <c r="C181">
        <v>32</v>
      </c>
      <c r="D181" s="14">
        <v>3.011443485243927E-3</v>
      </c>
      <c r="E181" s="14">
        <v>2.6099176872114035E-3</v>
      </c>
      <c r="F181" s="14">
        <v>4.015257980325236E-4</v>
      </c>
      <c r="G181" s="14">
        <v>0</v>
      </c>
      <c r="I181" s="97">
        <v>754.76763502494782</v>
      </c>
      <c r="J181" s="97">
        <v>804.24771931898704</v>
      </c>
      <c r="K181" s="13">
        <v>3.011443485243927E-3</v>
      </c>
      <c r="L181" s="14">
        <v>2.6099176872114035E-3</v>
      </c>
      <c r="M181" s="14">
        <v>4.015257980325236E-4</v>
      </c>
      <c r="N181" s="14">
        <v>0</v>
      </c>
      <c r="P181" s="98">
        <v>97.389372261283583</v>
      </c>
      <c r="Q181" s="98">
        <v>100.53096491487338</v>
      </c>
      <c r="R181" s="13">
        <v>1.8065034122842231E-3</v>
      </c>
      <c r="S181" s="14">
        <v>1.6057808109193096E-3</v>
      </c>
      <c r="T181" s="14">
        <v>2.007226013649137E-4</v>
      </c>
      <c r="U181" s="14">
        <v>0</v>
      </c>
      <c r="W181" s="14">
        <v>0.87999999999999989</v>
      </c>
      <c r="X181" s="14">
        <v>0.86999999999999988</v>
      </c>
      <c r="Y181" s="14">
        <v>2.6626626626626626E-2</v>
      </c>
      <c r="Z181" s="14">
        <v>1.8818818818818819E-2</v>
      </c>
      <c r="AA181" s="14">
        <v>1.8018018018018018E-3</v>
      </c>
      <c r="AB181" s="14">
        <v>6.006006006006006E-3</v>
      </c>
      <c r="AD181" s="14">
        <v>0.87999999999999989</v>
      </c>
      <c r="AE181" s="14">
        <v>0.86999999999999988</v>
      </c>
      <c r="AG181" s="100">
        <v>2.0559930008748905E-2</v>
      </c>
      <c r="AH181" s="100">
        <v>3.6885245901639344E-2</v>
      </c>
      <c r="AI181" s="100">
        <v>0.16759776536312848</v>
      </c>
    </row>
    <row r="182" spans="2:35">
      <c r="B182">
        <v>32</v>
      </c>
      <c r="C182">
        <v>33</v>
      </c>
      <c r="D182" s="14">
        <v>5.0190724754065452E-3</v>
      </c>
      <c r="E182" s="14">
        <v>5.0190724754065452E-3</v>
      </c>
      <c r="F182" s="14">
        <v>0</v>
      </c>
      <c r="G182" s="14">
        <v>0</v>
      </c>
      <c r="I182" s="97">
        <v>804.24771931898704</v>
      </c>
      <c r="J182" s="97">
        <v>855.2985999398212</v>
      </c>
      <c r="K182" s="13">
        <v>5.0190724754065452E-3</v>
      </c>
      <c r="L182" s="14">
        <v>5.0190724754065452E-3</v>
      </c>
      <c r="M182" s="14">
        <v>0</v>
      </c>
      <c r="N182" s="14">
        <v>0</v>
      </c>
      <c r="P182" s="98">
        <v>100.53096491487338</v>
      </c>
      <c r="Q182" s="98">
        <v>103.67255756846318</v>
      </c>
      <c r="R182" s="13">
        <v>2.4086712163789645E-3</v>
      </c>
      <c r="S182" s="14">
        <v>2.4086712163789645E-3</v>
      </c>
      <c r="T182" s="14">
        <v>0</v>
      </c>
      <c r="U182" s="14">
        <v>0</v>
      </c>
      <c r="W182" s="14">
        <v>0.86999999999999988</v>
      </c>
      <c r="X182" s="14">
        <v>0.85999999999999988</v>
      </c>
      <c r="Y182" s="14">
        <v>1.2812812812812813E-2</v>
      </c>
      <c r="Z182" s="14">
        <v>9.0090090090090089E-3</v>
      </c>
      <c r="AA182" s="14">
        <v>1.001001001001001E-3</v>
      </c>
      <c r="AB182" s="14">
        <v>2.8028028028028026E-3</v>
      </c>
      <c r="AD182" s="14">
        <v>0.86999999999999988</v>
      </c>
      <c r="AE182" s="14">
        <v>0.85999999999999988</v>
      </c>
      <c r="AG182" s="100">
        <v>9.8425196850393699E-3</v>
      </c>
      <c r="AH182" s="100">
        <v>2.0491803278688523E-2</v>
      </c>
      <c r="AI182" s="100">
        <v>7.8212290502793297E-2</v>
      </c>
    </row>
    <row r="183" spans="2:35">
      <c r="B183">
        <v>33</v>
      </c>
      <c r="C183">
        <v>34</v>
      </c>
      <c r="D183" s="14">
        <v>9.2350933547480432E-3</v>
      </c>
      <c r="E183" s="14">
        <v>9.2350933547480432E-3</v>
      </c>
      <c r="F183" s="14">
        <v>0</v>
      </c>
      <c r="G183" s="14">
        <v>0</v>
      </c>
      <c r="I183" s="97">
        <v>855.2985999398212</v>
      </c>
      <c r="J183" s="97">
        <v>907.9202768874502</v>
      </c>
      <c r="K183" s="13">
        <v>9.2350933547480432E-3</v>
      </c>
      <c r="L183" s="14">
        <v>9.2350933547480432E-3</v>
      </c>
      <c r="M183" s="14">
        <v>0</v>
      </c>
      <c r="N183" s="14">
        <v>0</v>
      </c>
      <c r="P183" s="98">
        <v>103.67255756846318</v>
      </c>
      <c r="Q183" s="98">
        <v>106.81415022205297</v>
      </c>
      <c r="R183" s="13">
        <v>3.8137294259333603E-3</v>
      </c>
      <c r="S183" s="14">
        <v>3.8137294259333603E-3</v>
      </c>
      <c r="T183" s="14">
        <v>0</v>
      </c>
      <c r="U183" s="14">
        <v>0</v>
      </c>
      <c r="W183" s="14">
        <v>0.85999999999999988</v>
      </c>
      <c r="X183" s="14">
        <v>0.84999999999999987</v>
      </c>
      <c r="Y183" s="14">
        <v>7.8078078078078076E-3</v>
      </c>
      <c r="Z183" s="14">
        <v>5.8058058058058056E-3</v>
      </c>
      <c r="AA183" s="14">
        <v>1.4014014014014013E-3</v>
      </c>
      <c r="AB183" s="14">
        <v>6.0060060060060057E-4</v>
      </c>
      <c r="AD183" s="14">
        <v>0.85999999999999988</v>
      </c>
      <c r="AE183" s="14">
        <v>0.84999999999999987</v>
      </c>
      <c r="AG183" s="100">
        <v>6.3429571303587054E-3</v>
      </c>
      <c r="AH183" s="100">
        <v>2.8688524590163935E-2</v>
      </c>
      <c r="AI183" s="100">
        <v>1.6759776536312849E-2</v>
      </c>
    </row>
    <row r="184" spans="2:35">
      <c r="B184">
        <v>34</v>
      </c>
      <c r="C184">
        <v>35</v>
      </c>
      <c r="D184" s="14">
        <v>1.1845011041959445E-2</v>
      </c>
      <c r="E184" s="14">
        <v>1.1242722344910661E-2</v>
      </c>
      <c r="F184" s="14">
        <v>6.0228869704878542E-4</v>
      </c>
      <c r="G184" s="14">
        <v>0</v>
      </c>
      <c r="I184" s="97">
        <v>907.9202768874502</v>
      </c>
      <c r="J184" s="97">
        <v>962.11275016187415</v>
      </c>
      <c r="K184" s="13">
        <v>1.1845011041959445E-2</v>
      </c>
      <c r="L184" s="14">
        <v>1.1242722344910661E-2</v>
      </c>
      <c r="M184" s="14">
        <v>6.0228869704878542E-4</v>
      </c>
      <c r="N184" s="14">
        <v>0</v>
      </c>
      <c r="P184" s="98">
        <v>106.81415022205297</v>
      </c>
      <c r="Q184" s="98">
        <v>109.95574287564276</v>
      </c>
      <c r="R184" s="13">
        <v>6.6238458450421514E-3</v>
      </c>
      <c r="S184" s="14">
        <v>6.4231232436772383E-3</v>
      </c>
      <c r="T184" s="14">
        <v>2.007226013649137E-4</v>
      </c>
      <c r="U184" s="14">
        <v>0</v>
      </c>
      <c r="W184" s="14">
        <v>0.84999999999999987</v>
      </c>
      <c r="X184" s="14">
        <v>0.83999999999999986</v>
      </c>
      <c r="Y184" s="14">
        <v>5.4054054054054057E-3</v>
      </c>
      <c r="Z184" s="14">
        <v>4.4044044044044047E-3</v>
      </c>
      <c r="AA184" s="14">
        <v>2.0020020020020021E-4</v>
      </c>
      <c r="AB184" s="14">
        <v>8.0080080080080084E-4</v>
      </c>
      <c r="AD184" s="14">
        <v>0.84999999999999987</v>
      </c>
      <c r="AE184" s="14">
        <v>0.83999999999999986</v>
      </c>
      <c r="AG184" s="100">
        <v>4.8118985126859139E-3</v>
      </c>
      <c r="AH184" s="100">
        <v>4.0983606557377051E-3</v>
      </c>
      <c r="AI184" s="100">
        <v>2.23463687150838E-2</v>
      </c>
    </row>
    <row r="185" spans="2:35">
      <c r="B185">
        <v>35</v>
      </c>
      <c r="C185">
        <v>36</v>
      </c>
      <c r="D185" s="14">
        <v>1.8670949608512347E-2</v>
      </c>
      <c r="E185" s="14">
        <v>1.8470186709496086E-2</v>
      </c>
      <c r="F185" s="14">
        <v>0</v>
      </c>
      <c r="G185" s="14">
        <v>2.007628990162618E-4</v>
      </c>
      <c r="I185" s="97">
        <v>962.11275016187415</v>
      </c>
      <c r="J185" s="97">
        <v>1017.8760197630929</v>
      </c>
      <c r="K185" s="13">
        <v>1.8670949608512347E-2</v>
      </c>
      <c r="L185" s="14">
        <v>1.8470186709496086E-2</v>
      </c>
      <c r="M185" s="14">
        <v>0</v>
      </c>
      <c r="N185" s="14">
        <v>2.007628990162618E-4</v>
      </c>
      <c r="P185" s="98">
        <v>109.95574287564276</v>
      </c>
      <c r="Q185" s="98">
        <v>113.09733552923255</v>
      </c>
      <c r="R185" s="13">
        <v>1.1641910879164994E-2</v>
      </c>
      <c r="S185" s="14">
        <v>1.1240465676435166E-2</v>
      </c>
      <c r="T185" s="14">
        <v>4.0144520272982739E-4</v>
      </c>
      <c r="U185" s="14">
        <v>0</v>
      </c>
      <c r="W185" s="14">
        <v>0.83999999999999986</v>
      </c>
      <c r="X185" s="14">
        <v>0.82999999999999985</v>
      </c>
      <c r="Y185" s="14">
        <v>2.2022022022022024E-3</v>
      </c>
      <c r="Z185" s="14">
        <v>2.002002002002002E-3</v>
      </c>
      <c r="AA185" s="14">
        <v>0</v>
      </c>
      <c r="AB185" s="14">
        <v>2.0020020020020021E-4</v>
      </c>
      <c r="AD185" s="14">
        <v>0.83999999999999986</v>
      </c>
      <c r="AE185" s="14">
        <v>0.82999999999999985</v>
      </c>
      <c r="AG185" s="100">
        <v>2.1872265966754157E-3</v>
      </c>
      <c r="AH185" s="100">
        <v>0</v>
      </c>
      <c r="AI185" s="100">
        <v>5.5865921787709499E-3</v>
      </c>
    </row>
    <row r="186" spans="2:35">
      <c r="B186">
        <v>36</v>
      </c>
      <c r="C186">
        <v>37</v>
      </c>
      <c r="D186" s="14">
        <v>3.0515960650471793E-2</v>
      </c>
      <c r="E186" s="14">
        <v>3.0315197751455532E-2</v>
      </c>
      <c r="F186" s="14">
        <v>2.007628990162618E-4</v>
      </c>
      <c r="G186" s="14">
        <v>0</v>
      </c>
      <c r="I186" s="97">
        <v>1017.8760197630929</v>
      </c>
      <c r="J186" s="97">
        <v>1075.2100856911068</v>
      </c>
      <c r="K186" s="13">
        <v>3.0515960650471793E-2</v>
      </c>
      <c r="L186" s="14">
        <v>3.0315197751455532E-2</v>
      </c>
      <c r="M186" s="14">
        <v>2.007628990162618E-4</v>
      </c>
      <c r="N186" s="14">
        <v>0</v>
      </c>
      <c r="P186" s="98">
        <v>113.09733552923255</v>
      </c>
      <c r="Q186" s="98">
        <v>116.23892818282235</v>
      </c>
      <c r="R186" s="13">
        <v>1.4251304696908872E-2</v>
      </c>
      <c r="S186" s="14">
        <v>1.3849859494179044E-2</v>
      </c>
      <c r="T186" s="14">
        <v>2.007226013649137E-4</v>
      </c>
      <c r="U186" s="14">
        <v>2.007226013649137E-4</v>
      </c>
      <c r="W186" s="14">
        <v>0.82999999999999985</v>
      </c>
      <c r="X186" s="14">
        <v>0.81999999999999984</v>
      </c>
      <c r="Y186" s="14">
        <v>2.4024024024024023E-3</v>
      </c>
      <c r="Z186" s="14">
        <v>2.002002002002002E-3</v>
      </c>
      <c r="AA186" s="14">
        <v>2.0020020020020021E-4</v>
      </c>
      <c r="AB186" s="14">
        <v>2.0020020020020021E-4</v>
      </c>
      <c r="AD186" s="14">
        <v>0.82999999999999985</v>
      </c>
      <c r="AE186" s="14">
        <v>0.81999999999999984</v>
      </c>
      <c r="AG186" s="100">
        <v>2.1872265966754157E-3</v>
      </c>
      <c r="AH186" s="100">
        <v>4.0983606557377051E-3</v>
      </c>
      <c r="AI186" s="100">
        <v>5.5865921787709499E-3</v>
      </c>
    </row>
    <row r="187" spans="2:35">
      <c r="B187">
        <v>37</v>
      </c>
      <c r="C187">
        <v>38</v>
      </c>
      <c r="D187" s="14">
        <v>4.6777755470788995E-2</v>
      </c>
      <c r="E187" s="14">
        <v>4.5974703874723952E-2</v>
      </c>
      <c r="F187" s="14">
        <v>8.0305159606504719E-4</v>
      </c>
      <c r="G187" s="14">
        <v>0</v>
      </c>
      <c r="I187" s="97">
        <v>1075.2100856911068</v>
      </c>
      <c r="J187" s="97">
        <v>1134.1149479459152</v>
      </c>
      <c r="K187" s="13">
        <v>4.6777755470788995E-2</v>
      </c>
      <c r="L187" s="14">
        <v>4.5974703874723952E-2</v>
      </c>
      <c r="M187" s="14">
        <v>8.0305159606504719E-4</v>
      </c>
      <c r="N187" s="14">
        <v>0</v>
      </c>
      <c r="P187" s="98">
        <v>116.23892818282235</v>
      </c>
      <c r="Q187" s="98">
        <v>119.38052083641213</v>
      </c>
      <c r="R187" s="13">
        <v>2.3484544359694902E-2</v>
      </c>
      <c r="S187" s="14">
        <v>2.3484544359694902E-2</v>
      </c>
      <c r="T187" s="14">
        <v>0</v>
      </c>
      <c r="U187" s="14">
        <v>0</v>
      </c>
      <c r="W187" s="14">
        <v>0.81999999999999984</v>
      </c>
      <c r="X187" s="14">
        <v>0.80999999999999983</v>
      </c>
      <c r="Y187" s="14">
        <v>2.8028028028028026E-3</v>
      </c>
      <c r="Z187" s="14">
        <v>2.002002002002002E-3</v>
      </c>
      <c r="AA187" s="14">
        <v>6.0060060060060057E-4</v>
      </c>
      <c r="AB187" s="14">
        <v>2.0020020020020021E-4</v>
      </c>
      <c r="AD187" s="14">
        <v>0.81999999999999984</v>
      </c>
      <c r="AE187" s="14">
        <v>0.80999999999999983</v>
      </c>
      <c r="AG187" s="100">
        <v>2.1872265966754157E-3</v>
      </c>
      <c r="AH187" s="100">
        <v>1.2295081967213115E-2</v>
      </c>
      <c r="AI187" s="100">
        <v>5.5865921787709499E-3</v>
      </c>
    </row>
    <row r="188" spans="2:35">
      <c r="B188">
        <v>38</v>
      </c>
      <c r="C188">
        <v>39</v>
      </c>
      <c r="D188" s="14">
        <v>6.5850230877333868E-2</v>
      </c>
      <c r="E188" s="14">
        <v>6.3641838988154995E-2</v>
      </c>
      <c r="F188" s="14">
        <v>2.2083918891788799E-3</v>
      </c>
      <c r="G188" s="14">
        <v>0</v>
      </c>
      <c r="I188" s="97">
        <v>1134.1149479459152</v>
      </c>
      <c r="J188" s="97">
        <v>1194.5906065275187</v>
      </c>
      <c r="K188" s="13">
        <v>6.5850230877333868E-2</v>
      </c>
      <c r="L188" s="14">
        <v>6.3641838988154995E-2</v>
      </c>
      <c r="M188" s="14">
        <v>2.2083918891788799E-3</v>
      </c>
      <c r="N188" s="14">
        <v>0</v>
      </c>
      <c r="P188" s="98">
        <v>119.38052083641213</v>
      </c>
      <c r="Q188" s="98">
        <v>122.52211349000193</v>
      </c>
      <c r="R188" s="13">
        <v>4.5764753111200318E-2</v>
      </c>
      <c r="S188" s="14">
        <v>4.4761140104375756E-2</v>
      </c>
      <c r="T188" s="14">
        <v>1.0036130068245685E-3</v>
      </c>
      <c r="U188" s="14">
        <v>0</v>
      </c>
      <c r="W188" s="14">
        <v>0.80999999999999983</v>
      </c>
      <c r="X188" s="14">
        <v>0.79999999999999982</v>
      </c>
      <c r="Y188" s="14">
        <v>1.4014014014014013E-3</v>
      </c>
      <c r="Z188" s="14">
        <v>1.001001001001001E-3</v>
      </c>
      <c r="AA188" s="14">
        <v>2.0020020020020021E-4</v>
      </c>
      <c r="AB188" s="14">
        <v>2.0020020020020021E-4</v>
      </c>
      <c r="AD188" s="14">
        <v>0.80999999999999983</v>
      </c>
      <c r="AE188" s="14">
        <v>0.79999999999999982</v>
      </c>
      <c r="AG188" s="100">
        <v>1.0936132983377078E-3</v>
      </c>
      <c r="AH188" s="100">
        <v>4.0983606557377051E-3</v>
      </c>
      <c r="AI188" s="100">
        <v>5.5865921787709499E-3</v>
      </c>
    </row>
    <row r="189" spans="2:35">
      <c r="B189">
        <v>39</v>
      </c>
      <c r="C189">
        <v>40</v>
      </c>
      <c r="D189" s="14">
        <v>6.4444890584220038E-2</v>
      </c>
      <c r="E189" s="14">
        <v>6.1834972897008636E-2</v>
      </c>
      <c r="F189" s="14">
        <v>2.6099176872114035E-3</v>
      </c>
      <c r="G189" s="14">
        <v>0</v>
      </c>
      <c r="I189" s="97">
        <v>1194.5906065275187</v>
      </c>
      <c r="J189" s="97">
        <v>1256.6370614359173</v>
      </c>
      <c r="K189" s="13">
        <v>6.4444890584220038E-2</v>
      </c>
      <c r="L189" s="14">
        <v>6.1834972897008636E-2</v>
      </c>
      <c r="M189" s="14">
        <v>2.6099176872114035E-3</v>
      </c>
      <c r="N189" s="14">
        <v>0</v>
      </c>
      <c r="P189" s="98">
        <v>122.52211349000193</v>
      </c>
      <c r="Q189" s="98">
        <v>125.66370614359172</v>
      </c>
      <c r="R189" s="13">
        <v>5.2388598956242476E-2</v>
      </c>
      <c r="S189" s="14">
        <v>5.0782818145323164E-2</v>
      </c>
      <c r="T189" s="14">
        <v>1.6057808109193096E-3</v>
      </c>
      <c r="U189" s="14">
        <v>0</v>
      </c>
      <c r="W189" s="14">
        <v>0.79999999999999982</v>
      </c>
      <c r="X189" s="14">
        <v>0.78999999999999981</v>
      </c>
      <c r="Y189" s="14">
        <v>8.0080080080080084E-4</v>
      </c>
      <c r="Z189" s="14">
        <v>0</v>
      </c>
      <c r="AA189" s="14">
        <v>6.0060060060060057E-4</v>
      </c>
      <c r="AB189" s="14">
        <v>2.0020020020020021E-4</v>
      </c>
      <c r="AD189" s="14">
        <v>0.79999999999999982</v>
      </c>
      <c r="AE189" s="14">
        <v>0.78999999999999981</v>
      </c>
      <c r="AG189" s="100">
        <v>0</v>
      </c>
      <c r="AH189" s="100">
        <v>1.2295081967213115E-2</v>
      </c>
      <c r="AI189" s="100">
        <v>5.5865921787709499E-3</v>
      </c>
    </row>
    <row r="190" spans="2:35">
      <c r="B190">
        <v>40</v>
      </c>
      <c r="C190">
        <v>41</v>
      </c>
      <c r="D190" s="14">
        <v>6.7255571170447698E-2</v>
      </c>
      <c r="E190" s="14">
        <v>6.5448705079301339E-2</v>
      </c>
      <c r="F190" s="14">
        <v>1.6061031921300944E-3</v>
      </c>
      <c r="G190" s="14">
        <v>2.007628990162618E-4</v>
      </c>
      <c r="I190" s="97">
        <v>1256.6370614359173</v>
      </c>
      <c r="J190" s="97">
        <v>1320.2543126711105</v>
      </c>
      <c r="K190" s="13">
        <v>6.7255571170447698E-2</v>
      </c>
      <c r="L190" s="14">
        <v>6.5448705079301339E-2</v>
      </c>
      <c r="M190" s="14">
        <v>1.6061031921300944E-3</v>
      </c>
      <c r="N190" s="14">
        <v>2.007628990162618E-4</v>
      </c>
      <c r="P190" s="98">
        <v>125.66370614359172</v>
      </c>
      <c r="Q190" s="98">
        <v>128.80529879718151</v>
      </c>
      <c r="R190" s="13">
        <v>5.6001605780810919E-2</v>
      </c>
      <c r="S190" s="14">
        <v>5.479727017262144E-2</v>
      </c>
      <c r="T190" s="14">
        <v>1.2043356081894822E-3</v>
      </c>
      <c r="U190" s="14">
        <v>0</v>
      </c>
      <c r="W190" s="14">
        <v>0.78999999999999981</v>
      </c>
      <c r="X190" s="14">
        <v>0.7799999999999998</v>
      </c>
      <c r="Y190" s="14">
        <v>1.2012012012012011E-3</v>
      </c>
      <c r="Z190" s="14">
        <v>1.001001001001001E-3</v>
      </c>
      <c r="AA190" s="14">
        <v>0</v>
      </c>
      <c r="AB190" s="14">
        <v>2.0020020020020021E-4</v>
      </c>
      <c r="AD190" s="14">
        <v>0.78999999999999981</v>
      </c>
      <c r="AE190" s="14">
        <v>0.7799999999999998</v>
      </c>
      <c r="AG190" s="100">
        <v>1.0936132983377078E-3</v>
      </c>
      <c r="AH190" s="100">
        <v>0</v>
      </c>
      <c r="AI190" s="100">
        <v>5.5865921787709499E-3</v>
      </c>
    </row>
    <row r="191" spans="2:35">
      <c r="B191">
        <v>41</v>
      </c>
      <c r="C191">
        <v>42</v>
      </c>
      <c r="D191" s="14">
        <v>6.9263200160610314E-2</v>
      </c>
      <c r="E191" s="14">
        <v>6.6854045372415183E-2</v>
      </c>
      <c r="F191" s="14">
        <v>2.2083918891788799E-3</v>
      </c>
      <c r="G191" s="14">
        <v>2.007628990162618E-4</v>
      </c>
      <c r="I191" s="97">
        <v>1320.2543126711105</v>
      </c>
      <c r="J191" s="97">
        <v>1385.4423602330987</v>
      </c>
      <c r="K191" s="13">
        <v>6.9263200160610314E-2</v>
      </c>
      <c r="L191" s="14">
        <v>6.6854045372415183E-2</v>
      </c>
      <c r="M191" s="14">
        <v>2.2083918891788799E-3</v>
      </c>
      <c r="N191" s="14">
        <v>2.007628990162618E-4</v>
      </c>
      <c r="P191" s="98">
        <v>128.80529879718151</v>
      </c>
      <c r="Q191" s="98">
        <v>131.94689145077132</v>
      </c>
      <c r="R191" s="13">
        <v>5.9012444801284626E-2</v>
      </c>
      <c r="S191" s="14">
        <v>5.6603773584905662E-2</v>
      </c>
      <c r="T191" s="14">
        <v>2.4086712163789645E-3</v>
      </c>
      <c r="U191" s="14">
        <v>0</v>
      </c>
      <c r="W191" s="14">
        <v>0.7799999999999998</v>
      </c>
      <c r="X191" s="14">
        <v>0.7699999999999998</v>
      </c>
      <c r="Y191" s="14">
        <v>4.0040040040040042E-4</v>
      </c>
      <c r="Z191" s="14">
        <v>4.0040040040040042E-4</v>
      </c>
      <c r="AA191" s="14">
        <v>0</v>
      </c>
      <c r="AB191" s="14">
        <v>0</v>
      </c>
      <c r="AD191" s="14">
        <v>0.7799999999999998</v>
      </c>
      <c r="AE191" s="14">
        <v>0.7699999999999998</v>
      </c>
      <c r="AG191" s="100">
        <v>4.3744531933508313E-4</v>
      </c>
      <c r="AH191" s="100">
        <v>0</v>
      </c>
      <c r="AI191" s="100">
        <v>0</v>
      </c>
    </row>
    <row r="192" spans="2:35">
      <c r="B192">
        <v>42</v>
      </c>
      <c r="C192">
        <v>43</v>
      </c>
      <c r="D192" s="14">
        <v>6.1834972897008636E-2</v>
      </c>
      <c r="E192" s="14">
        <v>6.0028106805862277E-2</v>
      </c>
      <c r="F192" s="14">
        <v>1.8068660911463562E-3</v>
      </c>
      <c r="G192" s="14">
        <v>0</v>
      </c>
      <c r="I192" s="97">
        <v>1385.4423602330987</v>
      </c>
      <c r="J192" s="97">
        <v>1452.2012041218818</v>
      </c>
      <c r="K192" s="13">
        <v>6.1834972897008636E-2</v>
      </c>
      <c r="L192" s="14">
        <v>6.0028106805862277E-2</v>
      </c>
      <c r="M192" s="14">
        <v>1.8068660911463562E-3</v>
      </c>
      <c r="N192" s="14">
        <v>0</v>
      </c>
      <c r="P192" s="98">
        <v>131.94689145077132</v>
      </c>
      <c r="Q192" s="98">
        <v>135.0884841043611</v>
      </c>
      <c r="R192" s="13">
        <v>5.8410276997189883E-2</v>
      </c>
      <c r="S192" s="14">
        <v>5.7205941389000405E-2</v>
      </c>
      <c r="T192" s="14">
        <v>1.0036130068245685E-3</v>
      </c>
      <c r="U192" s="14">
        <v>2.007226013649137E-4</v>
      </c>
      <c r="W192" s="14">
        <v>0.7699999999999998</v>
      </c>
      <c r="X192" s="14">
        <v>0.75999999999999979</v>
      </c>
      <c r="Y192" s="14">
        <v>1.2012012012012011E-3</v>
      </c>
      <c r="Z192" s="14">
        <v>8.0080080080080084E-4</v>
      </c>
      <c r="AA192" s="14">
        <v>2.0020020020020021E-4</v>
      </c>
      <c r="AB192" s="14">
        <v>2.0020020020020021E-4</v>
      </c>
      <c r="AD192" s="14">
        <v>0.7699999999999998</v>
      </c>
      <c r="AE192" s="14">
        <v>0.75999999999999979</v>
      </c>
      <c r="AG192" s="100">
        <v>8.7489063867016625E-4</v>
      </c>
      <c r="AH192" s="100">
        <v>4.0983606557377051E-3</v>
      </c>
      <c r="AI192" s="100">
        <v>5.5865921787709499E-3</v>
      </c>
    </row>
    <row r="193" spans="2:35">
      <c r="B193">
        <v>43</v>
      </c>
      <c r="C193">
        <v>44</v>
      </c>
      <c r="D193" s="14">
        <v>5.6213611724553303E-2</v>
      </c>
      <c r="E193" s="14">
        <v>5.3804456936358158E-2</v>
      </c>
      <c r="F193" s="14">
        <v>2.2083918891788799E-3</v>
      </c>
      <c r="G193" s="14">
        <v>2.007628990162618E-4</v>
      </c>
      <c r="I193" s="97">
        <v>1452.2012041218818</v>
      </c>
      <c r="J193" s="97">
        <v>1520.5308443374599</v>
      </c>
      <c r="K193" s="13">
        <v>5.6213611724553303E-2</v>
      </c>
      <c r="L193" s="14">
        <v>5.3804456936358158E-2</v>
      </c>
      <c r="M193" s="14">
        <v>2.2083918891788799E-3</v>
      </c>
      <c r="N193" s="14">
        <v>2.007628990162618E-4</v>
      </c>
      <c r="P193" s="98">
        <v>135.0884841043611</v>
      </c>
      <c r="Q193" s="98">
        <v>138.23007675795088</v>
      </c>
      <c r="R193" s="13">
        <v>6.9851465274989963E-2</v>
      </c>
      <c r="S193" s="14">
        <v>6.7242071457246089E-2</v>
      </c>
      <c r="T193" s="14">
        <v>2.4086712163789645E-3</v>
      </c>
      <c r="U193" s="14">
        <v>2.007226013649137E-4</v>
      </c>
      <c r="W193" s="14">
        <v>0.75999999999999979</v>
      </c>
      <c r="X193" s="14">
        <v>0.74999999999999978</v>
      </c>
      <c r="Y193" s="14">
        <v>6.0060060060060057E-4</v>
      </c>
      <c r="Z193" s="14">
        <v>4.0040040040040042E-4</v>
      </c>
      <c r="AA193" s="14">
        <v>0</v>
      </c>
      <c r="AB193" s="14">
        <v>2.0020020020020021E-4</v>
      </c>
      <c r="AD193" s="14">
        <v>0.75999999999999979</v>
      </c>
      <c r="AE193" s="14">
        <v>0.74999999999999978</v>
      </c>
      <c r="AG193" s="100">
        <v>4.3744531933508313E-4</v>
      </c>
      <c r="AH193" s="100">
        <v>0</v>
      </c>
      <c r="AI193" s="100">
        <v>5.5865921787709499E-3</v>
      </c>
    </row>
    <row r="194" spans="2:35">
      <c r="B194">
        <v>44</v>
      </c>
      <c r="C194">
        <v>45</v>
      </c>
      <c r="D194" s="14">
        <v>5.2198353744228064E-2</v>
      </c>
      <c r="E194" s="14">
        <v>5.0993776350130499E-2</v>
      </c>
      <c r="F194" s="14">
        <v>1.0038144950813091E-3</v>
      </c>
      <c r="G194" s="14">
        <v>2.007628990162618E-4</v>
      </c>
      <c r="I194" s="97">
        <v>1520.5308443374599</v>
      </c>
      <c r="J194" s="97">
        <v>1590.4312808798327</v>
      </c>
      <c r="K194" s="13">
        <v>5.2198353744228064E-2</v>
      </c>
      <c r="L194" s="14">
        <v>5.0993776350130499E-2</v>
      </c>
      <c r="M194" s="14">
        <v>1.0038144950813091E-3</v>
      </c>
      <c r="N194" s="14">
        <v>2.007628990162618E-4</v>
      </c>
      <c r="P194" s="98">
        <v>138.23007675795088</v>
      </c>
      <c r="Q194" s="98">
        <v>141.37166941154069</v>
      </c>
      <c r="R194" s="13">
        <v>5.8008831794460057E-2</v>
      </c>
      <c r="S194" s="14">
        <v>5.6403050983540745E-2</v>
      </c>
      <c r="T194" s="14">
        <v>1.6057808109193096E-3</v>
      </c>
      <c r="U194" s="14">
        <v>0</v>
      </c>
      <c r="W194" s="14">
        <v>0.74999999999999978</v>
      </c>
      <c r="X194" s="14">
        <v>0.73999999999999977</v>
      </c>
      <c r="Y194" s="14">
        <v>2.0020020020020021E-4</v>
      </c>
      <c r="Z194" s="14">
        <v>0</v>
      </c>
      <c r="AA194" s="14">
        <v>2.0020020020020021E-4</v>
      </c>
      <c r="AB194" s="14">
        <v>0</v>
      </c>
      <c r="AD194" s="14">
        <v>0.74999999999999978</v>
      </c>
      <c r="AE194" s="14">
        <v>0.73999999999999977</v>
      </c>
      <c r="AG194" s="100">
        <v>0</v>
      </c>
      <c r="AH194" s="100">
        <v>4.0983606557377051E-3</v>
      </c>
      <c r="AI194" s="100">
        <v>0</v>
      </c>
    </row>
    <row r="195" spans="2:35">
      <c r="B195">
        <v>45</v>
      </c>
      <c r="C195">
        <v>46</v>
      </c>
      <c r="D195" s="14">
        <v>4.8785384460951618E-2</v>
      </c>
      <c r="E195" s="14">
        <v>4.7380044167837781E-2</v>
      </c>
      <c r="F195" s="14">
        <v>1.4053402931138326E-3</v>
      </c>
      <c r="G195" s="14">
        <v>0</v>
      </c>
      <c r="I195" s="97">
        <v>1590.4312808798327</v>
      </c>
      <c r="J195" s="97">
        <v>1661.9025137490005</v>
      </c>
      <c r="K195" s="13">
        <v>4.8785384460951618E-2</v>
      </c>
      <c r="L195" s="14">
        <v>4.7380044167837781E-2</v>
      </c>
      <c r="M195" s="14">
        <v>1.4053402931138326E-3</v>
      </c>
      <c r="N195" s="14">
        <v>0</v>
      </c>
      <c r="P195" s="98">
        <v>141.37166941154069</v>
      </c>
      <c r="Q195" s="98">
        <v>144.51326206513048</v>
      </c>
      <c r="R195" s="13">
        <v>5.2990766760337212E-2</v>
      </c>
      <c r="S195" s="14">
        <v>5.0381372942593337E-2</v>
      </c>
      <c r="T195" s="14">
        <v>2.4086712163789645E-3</v>
      </c>
      <c r="U195" s="14">
        <v>2.007226013649137E-4</v>
      </c>
      <c r="W195" s="14">
        <v>0.73999999999999977</v>
      </c>
      <c r="X195" s="14">
        <v>0.72999999999999976</v>
      </c>
      <c r="Y195" s="14">
        <v>4.0040040040040042E-4</v>
      </c>
      <c r="Z195" s="14">
        <v>0</v>
      </c>
      <c r="AA195" s="14">
        <v>2.0020020020020021E-4</v>
      </c>
      <c r="AB195" s="14">
        <v>2.0020020020020021E-4</v>
      </c>
      <c r="AD195" s="14">
        <v>0.73999999999999977</v>
      </c>
      <c r="AE195" s="14">
        <v>0.72999999999999976</v>
      </c>
      <c r="AG195" s="100">
        <v>0</v>
      </c>
      <c r="AH195" s="100">
        <v>4.0983606557377051E-3</v>
      </c>
      <c r="AI195" s="100">
        <v>5.5865921787709499E-3</v>
      </c>
    </row>
    <row r="196" spans="2:35">
      <c r="B196">
        <v>46</v>
      </c>
      <c r="C196">
        <v>47</v>
      </c>
      <c r="D196" s="14">
        <v>4.0955631399317405E-2</v>
      </c>
      <c r="E196" s="14">
        <v>3.9349528207187311E-2</v>
      </c>
      <c r="F196" s="14">
        <v>1.4053402931138326E-3</v>
      </c>
      <c r="G196" s="14">
        <v>2.007628990162618E-4</v>
      </c>
      <c r="I196" s="97">
        <v>1661.9025137490005</v>
      </c>
      <c r="J196" s="97">
        <v>1734.9445429449634</v>
      </c>
      <c r="K196" s="13">
        <v>4.0955631399317405E-2</v>
      </c>
      <c r="L196" s="14">
        <v>3.9349528207187311E-2</v>
      </c>
      <c r="M196" s="14">
        <v>1.4053402931138326E-3</v>
      </c>
      <c r="N196" s="14">
        <v>2.007628990162618E-4</v>
      </c>
      <c r="P196" s="98">
        <v>144.51326206513048</v>
      </c>
      <c r="Q196" s="98">
        <v>147.65485471872029</v>
      </c>
      <c r="R196" s="13">
        <v>5.3191489361702128E-2</v>
      </c>
      <c r="S196" s="14">
        <v>5.1786431152147733E-2</v>
      </c>
      <c r="T196" s="14">
        <v>1.4050582095543958E-3</v>
      </c>
      <c r="U196" s="14">
        <v>0</v>
      </c>
      <c r="W196" s="14">
        <v>0.72999999999999976</v>
      </c>
      <c r="X196" s="14">
        <v>0.71999999999999975</v>
      </c>
      <c r="Y196" s="14">
        <v>4.0040040040040042E-4</v>
      </c>
      <c r="Z196" s="14">
        <v>2.0020020020020021E-4</v>
      </c>
      <c r="AA196" s="14">
        <v>0</v>
      </c>
      <c r="AB196" s="14">
        <v>2.0020020020020021E-4</v>
      </c>
      <c r="AD196" s="14">
        <v>0.72999999999999976</v>
      </c>
      <c r="AE196" s="14">
        <v>0.71999999999999975</v>
      </c>
      <c r="AG196" s="100">
        <v>2.1872265966754156E-4</v>
      </c>
      <c r="AH196" s="100">
        <v>0</v>
      </c>
      <c r="AI196" s="100">
        <v>5.5865921787709499E-3</v>
      </c>
    </row>
    <row r="197" spans="2:35">
      <c r="B197">
        <v>47</v>
      </c>
      <c r="C197">
        <v>48</v>
      </c>
      <c r="D197" s="14">
        <v>3.9148765308171053E-2</v>
      </c>
      <c r="E197" s="14">
        <v>3.7944187914073481E-2</v>
      </c>
      <c r="F197" s="14">
        <v>1.2045773940975708E-3</v>
      </c>
      <c r="G197" s="14">
        <v>0</v>
      </c>
      <c r="I197" s="97">
        <v>1734.9445429449634</v>
      </c>
      <c r="J197" s="97">
        <v>1809.5573684677208</v>
      </c>
      <c r="K197" s="13">
        <v>3.9148765308171053E-2</v>
      </c>
      <c r="L197" s="14">
        <v>3.7944187914073481E-2</v>
      </c>
      <c r="M197" s="14">
        <v>1.2045773940975708E-3</v>
      </c>
      <c r="N197" s="14">
        <v>0</v>
      </c>
      <c r="P197" s="98">
        <v>147.65485471872029</v>
      </c>
      <c r="Q197" s="98">
        <v>150.79644737231007</v>
      </c>
      <c r="R197" s="13">
        <v>4.3757527097551187E-2</v>
      </c>
      <c r="S197" s="14">
        <v>4.2553191489361701E-2</v>
      </c>
      <c r="T197" s="14">
        <v>1.0036130068245685E-3</v>
      </c>
      <c r="U197" s="14">
        <v>2.007226013649137E-4</v>
      </c>
      <c r="W197" s="14">
        <v>0.71999999999999975</v>
      </c>
      <c r="X197" s="14">
        <v>0.70999999999999974</v>
      </c>
      <c r="Y197" s="14">
        <v>4.0040040040040042E-4</v>
      </c>
      <c r="Z197" s="14">
        <v>0</v>
      </c>
      <c r="AA197" s="14">
        <v>2.0020020020020021E-4</v>
      </c>
      <c r="AB197" s="14">
        <v>2.0020020020020021E-4</v>
      </c>
      <c r="AD197" s="14">
        <v>0.71999999999999975</v>
      </c>
      <c r="AE197" s="14">
        <v>0.70999999999999974</v>
      </c>
      <c r="AG197" s="100">
        <v>0</v>
      </c>
      <c r="AH197" s="100">
        <v>4.0983606557377051E-3</v>
      </c>
      <c r="AI197" s="100">
        <v>5.5865921787709499E-3</v>
      </c>
    </row>
    <row r="198" spans="2:35">
      <c r="B198">
        <v>48</v>
      </c>
      <c r="C198">
        <v>49</v>
      </c>
      <c r="D198" s="14">
        <v>3.1118249347520579E-2</v>
      </c>
      <c r="E198" s="14">
        <v>2.9512146155390485E-2</v>
      </c>
      <c r="F198" s="14">
        <v>1.4053402931138326E-3</v>
      </c>
      <c r="G198" s="14">
        <v>2.007628990162618E-4</v>
      </c>
      <c r="I198" s="97">
        <v>1809.5573684677208</v>
      </c>
      <c r="J198" s="97">
        <v>1885.7409903172734</v>
      </c>
      <c r="K198" s="13">
        <v>3.1118249347520579E-2</v>
      </c>
      <c r="L198" s="14">
        <v>2.9512146155390485E-2</v>
      </c>
      <c r="M198" s="14">
        <v>1.4053402931138326E-3</v>
      </c>
      <c r="N198" s="14">
        <v>2.007628990162618E-4</v>
      </c>
      <c r="P198" s="98">
        <v>150.79644737231007</v>
      </c>
      <c r="Q198" s="98">
        <v>153.93804002589985</v>
      </c>
      <c r="R198" s="13">
        <v>3.9341629867523084E-2</v>
      </c>
      <c r="S198" s="14">
        <v>3.8137294259333598E-2</v>
      </c>
      <c r="T198" s="14">
        <v>1.2043356081894822E-3</v>
      </c>
      <c r="U198" s="14">
        <v>0</v>
      </c>
      <c r="W198" s="14">
        <v>0.70999999999999974</v>
      </c>
      <c r="X198" s="14">
        <v>0.69999999999999973</v>
      </c>
      <c r="Y198" s="14">
        <v>2.0020020020020021E-4</v>
      </c>
      <c r="Z198" s="14">
        <v>0</v>
      </c>
      <c r="AA198" s="14">
        <v>2.0020020020020021E-4</v>
      </c>
      <c r="AB198" s="14">
        <v>0</v>
      </c>
      <c r="AD198" s="14">
        <v>0.70999999999999974</v>
      </c>
      <c r="AE198" s="14">
        <v>0.69999999999999973</v>
      </c>
      <c r="AG198" s="100">
        <v>0</v>
      </c>
      <c r="AH198" s="100">
        <v>4.0983606557377051E-3</v>
      </c>
      <c r="AI198" s="100">
        <v>0</v>
      </c>
    </row>
    <row r="199" spans="2:35">
      <c r="B199">
        <v>49</v>
      </c>
      <c r="C199">
        <v>50</v>
      </c>
      <c r="D199" s="14">
        <v>2.5296125276048985E-2</v>
      </c>
      <c r="E199" s="14">
        <v>2.4292310780967677E-2</v>
      </c>
      <c r="F199" s="14">
        <v>1.0038144950813091E-3</v>
      </c>
      <c r="G199" s="14">
        <v>0</v>
      </c>
      <c r="I199" s="97">
        <v>1885.7409903172734</v>
      </c>
      <c r="J199" s="97">
        <v>1963.4954084936207</v>
      </c>
      <c r="K199" s="13">
        <v>2.5296125276048985E-2</v>
      </c>
      <c r="L199" s="14">
        <v>2.4292310780967677E-2</v>
      </c>
      <c r="M199" s="14">
        <v>1.0038144950813091E-3</v>
      </c>
      <c r="N199" s="14">
        <v>0</v>
      </c>
      <c r="P199" s="98">
        <v>153.93804002589985</v>
      </c>
      <c r="Q199" s="98">
        <v>157.07963267948966</v>
      </c>
      <c r="R199" s="13">
        <v>3.3520674427940586E-2</v>
      </c>
      <c r="S199" s="14">
        <v>3.2316338819751107E-2</v>
      </c>
      <c r="T199" s="14">
        <v>1.0036130068245685E-3</v>
      </c>
      <c r="U199" s="14">
        <v>2.007226013649137E-4</v>
      </c>
      <c r="W199" s="14">
        <v>0.69999999999999973</v>
      </c>
      <c r="X199" s="14">
        <v>0.68999999999999972</v>
      </c>
      <c r="Y199" s="14">
        <v>2.0020020020020021E-4</v>
      </c>
      <c r="Z199" s="14">
        <v>2.0020020020020021E-4</v>
      </c>
      <c r="AA199" s="14">
        <v>0</v>
      </c>
      <c r="AB199" s="14">
        <v>0</v>
      </c>
      <c r="AD199" s="14">
        <v>0.69999999999999973</v>
      </c>
      <c r="AE199" s="14">
        <v>0.68999999999999972</v>
      </c>
      <c r="AG199" s="100">
        <v>2.1872265966754156E-4</v>
      </c>
      <c r="AH199" s="100">
        <v>0</v>
      </c>
      <c r="AI199" s="100">
        <v>0</v>
      </c>
    </row>
    <row r="200" spans="2:35">
      <c r="B200">
        <v>50</v>
      </c>
      <c r="C200">
        <v>51</v>
      </c>
      <c r="D200" s="14">
        <v>2.0879341497691228E-2</v>
      </c>
      <c r="E200" s="14">
        <v>1.9674764103593655E-2</v>
      </c>
      <c r="F200" s="14">
        <v>1.0038144950813091E-3</v>
      </c>
      <c r="G200" s="14">
        <v>2.007628990162618E-4</v>
      </c>
      <c r="I200" s="97">
        <v>1963.4954084936207</v>
      </c>
      <c r="J200" s="97">
        <v>2042.8206229967629</v>
      </c>
      <c r="K200" s="13">
        <v>2.0879341497691228E-2</v>
      </c>
      <c r="L200" s="14">
        <v>1.9674764103593655E-2</v>
      </c>
      <c r="M200" s="14">
        <v>1.0038144950813091E-3</v>
      </c>
      <c r="N200" s="14">
        <v>2.007628990162618E-4</v>
      </c>
      <c r="P200" s="98">
        <v>157.07963267948966</v>
      </c>
      <c r="Q200" s="98">
        <v>160.22122533307945</v>
      </c>
      <c r="R200" s="13">
        <v>2.9506222400642313E-2</v>
      </c>
      <c r="S200" s="14">
        <v>2.8101164191087918E-2</v>
      </c>
      <c r="T200" s="14">
        <v>1.2043356081894822E-3</v>
      </c>
      <c r="U200" s="14">
        <v>2.007226013649137E-4</v>
      </c>
      <c r="W200" s="14">
        <v>0.68999999999999972</v>
      </c>
      <c r="X200" s="14">
        <v>0.67999999999999972</v>
      </c>
      <c r="Y200" s="14">
        <v>0</v>
      </c>
      <c r="Z200" s="14">
        <v>0</v>
      </c>
      <c r="AA200" s="14">
        <v>0</v>
      </c>
      <c r="AB200" s="14">
        <v>0</v>
      </c>
      <c r="AD200" s="14">
        <v>0.68999999999999972</v>
      </c>
      <c r="AE200" s="14">
        <v>0.67999999999999972</v>
      </c>
      <c r="AG200" s="100">
        <v>0</v>
      </c>
      <c r="AH200" s="100">
        <v>0</v>
      </c>
      <c r="AI200" s="100">
        <v>0</v>
      </c>
    </row>
    <row r="201" spans="2:35">
      <c r="B201">
        <v>51</v>
      </c>
      <c r="C201">
        <v>52</v>
      </c>
      <c r="D201" s="14">
        <v>1.5057217426219635E-2</v>
      </c>
      <c r="E201" s="14">
        <v>1.4053402931138326E-2</v>
      </c>
      <c r="F201" s="14">
        <v>6.0228869704878542E-4</v>
      </c>
      <c r="G201" s="14">
        <v>4.015257980325236E-4</v>
      </c>
      <c r="I201" s="97">
        <v>2042.8206229967629</v>
      </c>
      <c r="J201" s="97">
        <v>2123.7166338267002</v>
      </c>
      <c r="K201" s="13">
        <v>1.5057217426219635E-2</v>
      </c>
      <c r="L201" s="14">
        <v>1.4053402931138326E-2</v>
      </c>
      <c r="M201" s="14">
        <v>6.0228869704878542E-4</v>
      </c>
      <c r="N201" s="14">
        <v>4.015257980325236E-4</v>
      </c>
      <c r="P201" s="98">
        <v>160.22122533307945</v>
      </c>
      <c r="Q201" s="98">
        <v>163.36281798666926</v>
      </c>
      <c r="R201" s="13">
        <v>2.4688879967884384E-2</v>
      </c>
      <c r="S201" s="14">
        <v>2.3685266961059815E-2</v>
      </c>
      <c r="T201" s="14">
        <v>1.0036130068245685E-3</v>
      </c>
      <c r="U201" s="14">
        <v>0</v>
      </c>
      <c r="W201" s="14">
        <v>0.67999999999999972</v>
      </c>
      <c r="X201" s="14">
        <v>0.66999999999999971</v>
      </c>
      <c r="Y201" s="14">
        <v>0</v>
      </c>
      <c r="Z201" s="14">
        <v>0</v>
      </c>
      <c r="AA201" s="14">
        <v>0</v>
      </c>
      <c r="AB201" s="14">
        <v>0</v>
      </c>
      <c r="AD201" s="14">
        <v>0.67999999999999972</v>
      </c>
      <c r="AE201" s="14">
        <v>0.66999999999999971</v>
      </c>
      <c r="AG201" s="100">
        <v>0</v>
      </c>
      <c r="AH201" s="100">
        <v>0</v>
      </c>
      <c r="AI201" s="100">
        <v>0</v>
      </c>
    </row>
    <row r="202" spans="2:35">
      <c r="B202">
        <v>52</v>
      </c>
      <c r="C202">
        <v>53</v>
      </c>
      <c r="D202" s="14">
        <v>1.7265609315398514E-2</v>
      </c>
      <c r="E202" s="14">
        <v>1.6061031921300945E-2</v>
      </c>
      <c r="F202" s="14">
        <v>1.2045773940975708E-3</v>
      </c>
      <c r="G202" s="14">
        <v>0</v>
      </c>
      <c r="I202" s="97">
        <v>2123.7166338267002</v>
      </c>
      <c r="J202" s="97">
        <v>2206.1834409834323</v>
      </c>
      <c r="K202" s="13">
        <v>1.7265609315398514E-2</v>
      </c>
      <c r="L202" s="14">
        <v>1.6061031921300945E-2</v>
      </c>
      <c r="M202" s="14">
        <v>1.2045773940975708E-3</v>
      </c>
      <c r="N202" s="14">
        <v>0</v>
      </c>
      <c r="P202" s="98">
        <v>163.36281798666926</v>
      </c>
      <c r="Q202" s="98">
        <v>166.50441064025904</v>
      </c>
      <c r="R202" s="13">
        <v>2.1075873143315937E-2</v>
      </c>
      <c r="S202" s="14">
        <v>2.0272982737856281E-2</v>
      </c>
      <c r="T202" s="14">
        <v>8.0289040545965479E-4</v>
      </c>
      <c r="U202" s="14">
        <v>0</v>
      </c>
      <c r="W202" s="14">
        <v>0.66999999999999971</v>
      </c>
      <c r="X202" s="14">
        <v>0.6599999999999997</v>
      </c>
      <c r="Y202" s="14">
        <v>2.0020020020020021E-4</v>
      </c>
      <c r="Z202" s="14">
        <v>2.0020020020020021E-4</v>
      </c>
      <c r="AA202" s="14">
        <v>0</v>
      </c>
      <c r="AB202" s="14">
        <v>0</v>
      </c>
      <c r="AD202" s="14">
        <v>0.66999999999999971</v>
      </c>
      <c r="AE202" s="14">
        <v>0.6599999999999997</v>
      </c>
      <c r="AG202" s="100">
        <v>2.1872265966754156E-4</v>
      </c>
      <c r="AH202" s="100">
        <v>0</v>
      </c>
      <c r="AI202" s="100">
        <v>0</v>
      </c>
    </row>
    <row r="203" spans="2:35">
      <c r="B203">
        <v>53</v>
      </c>
      <c r="C203">
        <v>54</v>
      </c>
      <c r="D203" s="14">
        <v>1.4254165830154587E-2</v>
      </c>
      <c r="E203" s="14">
        <v>1.345111423408954E-2</v>
      </c>
      <c r="F203" s="14">
        <v>8.0305159606504719E-4</v>
      </c>
      <c r="G203" s="14">
        <v>0</v>
      </c>
      <c r="I203" s="97">
        <v>2206.1834409834323</v>
      </c>
      <c r="J203" s="97">
        <v>2290.221044466959</v>
      </c>
      <c r="K203" s="13">
        <v>1.4254165830154587E-2</v>
      </c>
      <c r="L203" s="14">
        <v>1.345111423408954E-2</v>
      </c>
      <c r="M203" s="14">
        <v>8.0305159606504719E-4</v>
      </c>
      <c r="N203" s="14">
        <v>0</v>
      </c>
      <c r="P203" s="98">
        <v>166.50441064025904</v>
      </c>
      <c r="Q203" s="98">
        <v>169.64600329384882</v>
      </c>
      <c r="R203" s="13">
        <v>1.7462866318747491E-2</v>
      </c>
      <c r="S203" s="14">
        <v>1.6659975913287835E-2</v>
      </c>
      <c r="T203" s="14">
        <v>8.0289040545965479E-4</v>
      </c>
      <c r="U203" s="14">
        <v>0</v>
      </c>
      <c r="W203" s="14">
        <v>0.6599999999999997</v>
      </c>
      <c r="X203" s="14">
        <v>0.64999999999999969</v>
      </c>
      <c r="Y203" s="14">
        <v>0</v>
      </c>
      <c r="Z203" s="14">
        <v>0</v>
      </c>
      <c r="AA203" s="14">
        <v>0</v>
      </c>
      <c r="AB203" s="14">
        <v>0</v>
      </c>
      <c r="AD203" s="14">
        <v>0.6599999999999997</v>
      </c>
      <c r="AE203" s="14">
        <v>0.64999999999999969</v>
      </c>
      <c r="AG203" s="100">
        <v>0</v>
      </c>
      <c r="AH203" s="100">
        <v>0</v>
      </c>
      <c r="AI203" s="100">
        <v>0</v>
      </c>
    </row>
    <row r="204" spans="2:35">
      <c r="B204">
        <v>54</v>
      </c>
      <c r="C204">
        <v>55</v>
      </c>
      <c r="D204" s="14">
        <v>1.1644248142943184E-2</v>
      </c>
      <c r="E204" s="14">
        <v>1.0640433647861875E-2</v>
      </c>
      <c r="F204" s="14">
        <v>8.0305159606504719E-4</v>
      </c>
      <c r="G204" s="14">
        <v>2.007628990162618E-4</v>
      </c>
      <c r="I204" s="97">
        <v>2290.221044466959</v>
      </c>
      <c r="J204" s="97">
        <v>2375.8294442772813</v>
      </c>
      <c r="K204" s="13">
        <v>1.1644248142943184E-2</v>
      </c>
      <c r="L204" s="14">
        <v>1.0640433647861875E-2</v>
      </c>
      <c r="M204" s="14">
        <v>8.0305159606504719E-4</v>
      </c>
      <c r="N204" s="14">
        <v>2.007628990162618E-4</v>
      </c>
      <c r="P204" s="98">
        <v>169.64600329384882</v>
      </c>
      <c r="Q204" s="98">
        <v>172.78759594743863</v>
      </c>
      <c r="R204" s="13">
        <v>1.5054195102368526E-2</v>
      </c>
      <c r="S204" s="14">
        <v>1.3849859494179044E-2</v>
      </c>
      <c r="T204" s="14">
        <v>1.0036130068245685E-3</v>
      </c>
      <c r="U204" s="14">
        <v>2.007226013649137E-4</v>
      </c>
      <c r="W204" s="14">
        <v>0.64999999999999969</v>
      </c>
      <c r="X204" s="14">
        <v>0.63999999999999968</v>
      </c>
      <c r="Y204" s="14">
        <v>2.0020020020020021E-4</v>
      </c>
      <c r="Z204" s="14">
        <v>2.0020020020020021E-4</v>
      </c>
      <c r="AA204" s="14">
        <v>0</v>
      </c>
      <c r="AB204" s="14">
        <v>0</v>
      </c>
      <c r="AD204" s="14">
        <v>0.64999999999999969</v>
      </c>
      <c r="AE204" s="14">
        <v>0.63999999999999968</v>
      </c>
      <c r="AG204" s="100">
        <v>2.1872265966754156E-4</v>
      </c>
      <c r="AH204" s="100">
        <v>0</v>
      </c>
      <c r="AI204" s="100">
        <v>0</v>
      </c>
    </row>
    <row r="205" spans="2:35">
      <c r="B205">
        <v>55</v>
      </c>
      <c r="C205">
        <v>56</v>
      </c>
      <c r="D205" s="14">
        <v>1.3852640032122063E-2</v>
      </c>
      <c r="E205" s="14">
        <v>1.1845011041959445E-2</v>
      </c>
      <c r="F205" s="14">
        <v>1.6061031921300944E-3</v>
      </c>
      <c r="G205" s="14">
        <v>4.015257980325236E-4</v>
      </c>
      <c r="I205" s="97">
        <v>2375.8294442772813</v>
      </c>
      <c r="J205" s="97">
        <v>2463.0086404143976</v>
      </c>
      <c r="K205" s="13">
        <v>1.3852640032122063E-2</v>
      </c>
      <c r="L205" s="14">
        <v>1.1845011041959445E-2</v>
      </c>
      <c r="M205" s="14">
        <v>1.6061031921300944E-3</v>
      </c>
      <c r="N205" s="14">
        <v>4.015257980325236E-4</v>
      </c>
      <c r="P205" s="98">
        <v>172.78759594743863</v>
      </c>
      <c r="Q205" s="98">
        <v>175.92918860102841</v>
      </c>
      <c r="R205" s="13">
        <v>1.6057808109193095E-2</v>
      </c>
      <c r="S205" s="14">
        <v>1.5254917703733441E-2</v>
      </c>
      <c r="T205" s="14">
        <v>8.0289040545965479E-4</v>
      </c>
      <c r="U205" s="14">
        <v>0</v>
      </c>
      <c r="W205" s="14">
        <v>0.63999999999999968</v>
      </c>
      <c r="X205" s="14">
        <v>0.62999999999999967</v>
      </c>
      <c r="Y205" s="14">
        <v>0</v>
      </c>
      <c r="Z205" s="14">
        <v>0</v>
      </c>
      <c r="AA205" s="14">
        <v>0</v>
      </c>
      <c r="AB205" s="14">
        <v>0</v>
      </c>
      <c r="AD205" s="14">
        <v>0.63999999999999968</v>
      </c>
      <c r="AE205" s="14">
        <v>0.62999999999999967</v>
      </c>
      <c r="AG205" s="100">
        <v>0</v>
      </c>
      <c r="AH205" s="100">
        <v>0</v>
      </c>
      <c r="AI205" s="100">
        <v>0</v>
      </c>
    </row>
    <row r="206" spans="2:35">
      <c r="B206">
        <v>56</v>
      </c>
      <c r="C206">
        <v>57</v>
      </c>
      <c r="D206" s="14">
        <v>9.6366191527805668E-3</v>
      </c>
      <c r="E206" s="14">
        <v>8.632804657699257E-3</v>
      </c>
      <c r="F206" s="14">
        <v>8.0305159606504719E-4</v>
      </c>
      <c r="G206" s="14">
        <v>2.007628990162618E-4</v>
      </c>
      <c r="I206" s="97">
        <v>2463.0086404143976</v>
      </c>
      <c r="J206" s="97">
        <v>2551.7586328783095</v>
      </c>
      <c r="K206" s="13">
        <v>9.6366191527805668E-3</v>
      </c>
      <c r="L206" s="14">
        <v>8.632804657699257E-3</v>
      </c>
      <c r="M206" s="14">
        <v>8.0305159606504719E-4</v>
      </c>
      <c r="N206" s="14">
        <v>2.007628990162618E-4</v>
      </c>
      <c r="P206" s="98">
        <v>175.92918860102841</v>
      </c>
      <c r="Q206" s="98">
        <v>179.0707812546182</v>
      </c>
      <c r="R206" s="13">
        <v>1.2444801284624649E-2</v>
      </c>
      <c r="S206" s="14">
        <v>1.1641910879164994E-2</v>
      </c>
      <c r="T206" s="14">
        <v>8.0289040545965479E-4</v>
      </c>
      <c r="U206" s="14">
        <v>0</v>
      </c>
      <c r="W206" s="14">
        <v>0.62999999999999967</v>
      </c>
      <c r="X206" s="14">
        <v>0.61999999999999966</v>
      </c>
      <c r="Y206" s="14">
        <v>0</v>
      </c>
      <c r="Z206" s="14">
        <v>0</v>
      </c>
      <c r="AA206" s="14">
        <v>0</v>
      </c>
      <c r="AB206" s="14">
        <v>0</v>
      </c>
      <c r="AD206" s="14">
        <v>0.62999999999999967</v>
      </c>
      <c r="AE206" s="14">
        <v>0.61999999999999966</v>
      </c>
      <c r="AG206" s="100">
        <v>0</v>
      </c>
      <c r="AH206" s="100">
        <v>0</v>
      </c>
      <c r="AI206" s="100">
        <v>0</v>
      </c>
    </row>
    <row r="207" spans="2:35">
      <c r="B207">
        <v>57</v>
      </c>
      <c r="C207">
        <v>58</v>
      </c>
      <c r="D207" s="14">
        <v>1.0238907849829351E-2</v>
      </c>
      <c r="E207" s="14">
        <v>9.2350933547480432E-3</v>
      </c>
      <c r="F207" s="14">
        <v>6.0228869704878542E-4</v>
      </c>
      <c r="G207" s="14">
        <v>4.015257980325236E-4</v>
      </c>
      <c r="I207" s="97">
        <v>2551.7586328783095</v>
      </c>
      <c r="J207" s="97">
        <v>2642.079421669016</v>
      </c>
      <c r="K207" s="13">
        <v>1.0238907849829351E-2</v>
      </c>
      <c r="L207" s="14">
        <v>9.2350933547480432E-3</v>
      </c>
      <c r="M207" s="14">
        <v>6.0228869704878542E-4</v>
      </c>
      <c r="N207" s="14">
        <v>4.015257980325236E-4</v>
      </c>
      <c r="P207" s="98">
        <v>179.0707812546182</v>
      </c>
      <c r="Q207" s="98">
        <v>182.21237390820801</v>
      </c>
      <c r="R207" s="13">
        <v>1.1039743075070253E-2</v>
      </c>
      <c r="S207" s="14">
        <v>1.0036130068245684E-2</v>
      </c>
      <c r="T207" s="14">
        <v>8.0289040545965479E-4</v>
      </c>
      <c r="U207" s="14">
        <v>2.007226013649137E-4</v>
      </c>
      <c r="W207" s="14">
        <v>0.61999999999999966</v>
      </c>
      <c r="X207" s="14">
        <v>0.60999999999999965</v>
      </c>
      <c r="Y207" s="14">
        <v>2.0020020020020021E-4</v>
      </c>
      <c r="Z207" s="14">
        <v>2.0020020020020021E-4</v>
      </c>
      <c r="AA207" s="14">
        <v>0</v>
      </c>
      <c r="AB207" s="14">
        <v>0</v>
      </c>
      <c r="AD207" s="14">
        <v>0.61999999999999966</v>
      </c>
      <c r="AE207" s="14">
        <v>0.60999999999999965</v>
      </c>
      <c r="AG207" s="100">
        <v>2.1872265966754156E-4</v>
      </c>
      <c r="AH207" s="100">
        <v>0</v>
      </c>
      <c r="AI207" s="100">
        <v>0</v>
      </c>
    </row>
    <row r="208" spans="2:35">
      <c r="B208">
        <v>58</v>
      </c>
      <c r="C208">
        <v>59</v>
      </c>
      <c r="D208" s="14">
        <v>6.6251756675366393E-3</v>
      </c>
      <c r="E208" s="14">
        <v>5.2198353744228069E-3</v>
      </c>
      <c r="F208" s="14">
        <v>1.0038144950813091E-3</v>
      </c>
      <c r="G208" s="14">
        <v>4.015257980325236E-4</v>
      </c>
      <c r="I208" s="97">
        <v>2642.079421669016</v>
      </c>
      <c r="J208" s="97">
        <v>2733.9710067865176</v>
      </c>
      <c r="K208" s="13">
        <v>6.6251756675366393E-3</v>
      </c>
      <c r="L208" s="14">
        <v>5.2198353744228069E-3</v>
      </c>
      <c r="M208" s="14">
        <v>1.0038144950813091E-3</v>
      </c>
      <c r="N208" s="14">
        <v>4.015257980325236E-4</v>
      </c>
      <c r="P208" s="98">
        <v>182.21237390820801</v>
      </c>
      <c r="Q208" s="98">
        <v>185.35396656179779</v>
      </c>
      <c r="R208" s="13">
        <v>9.6346848655158579E-3</v>
      </c>
      <c r="S208" s="14">
        <v>7.6274588518667205E-3</v>
      </c>
      <c r="T208" s="14">
        <v>1.6057808109193096E-3</v>
      </c>
      <c r="U208" s="14">
        <v>4.0144520272982739E-4</v>
      </c>
      <c r="W208" s="14">
        <v>0.60999999999999965</v>
      </c>
      <c r="X208" s="14">
        <v>0.59999999999999964</v>
      </c>
      <c r="Y208" s="14">
        <v>2.0020020020020021E-4</v>
      </c>
      <c r="Z208" s="14">
        <v>2.0020020020020021E-4</v>
      </c>
      <c r="AA208" s="14">
        <v>0</v>
      </c>
      <c r="AB208" s="14">
        <v>0</v>
      </c>
      <c r="AD208" s="14">
        <v>0.60999999999999965</v>
      </c>
      <c r="AE208" s="14">
        <v>0.59999999999999964</v>
      </c>
      <c r="AG208" s="100">
        <v>2.1872265966754156E-4</v>
      </c>
      <c r="AH208" s="100">
        <v>0</v>
      </c>
      <c r="AI208" s="100">
        <v>0</v>
      </c>
    </row>
    <row r="209" spans="2:35">
      <c r="B209">
        <v>59</v>
      </c>
      <c r="C209">
        <v>60</v>
      </c>
      <c r="D209" s="14">
        <v>5.8221240714715922E-3</v>
      </c>
      <c r="E209" s="14">
        <v>4.0152579803252363E-3</v>
      </c>
      <c r="F209" s="14">
        <v>8.0305159606504719E-4</v>
      </c>
      <c r="G209" s="14">
        <v>1.0038144950813091E-3</v>
      </c>
      <c r="I209" s="97">
        <v>2733.9710067865176</v>
      </c>
      <c r="J209" s="97">
        <v>2827.4333882308138</v>
      </c>
      <c r="K209" s="13">
        <v>5.8221240714715922E-3</v>
      </c>
      <c r="L209" s="14">
        <v>4.0152579803252363E-3</v>
      </c>
      <c r="M209" s="14">
        <v>8.0305159606504719E-4</v>
      </c>
      <c r="N209" s="14">
        <v>1.0038144950813091E-3</v>
      </c>
      <c r="P209" s="98">
        <v>185.35396656179779</v>
      </c>
      <c r="Q209" s="98">
        <v>188.49555921538757</v>
      </c>
      <c r="R209" s="13">
        <v>1.0839020473705338E-2</v>
      </c>
      <c r="S209" s="14">
        <v>9.835407466880771E-3</v>
      </c>
      <c r="T209" s="14">
        <v>8.0289040545965479E-4</v>
      </c>
      <c r="U209" s="14">
        <v>2.007226013649137E-4</v>
      </c>
      <c r="W209" s="14">
        <v>0.59999999999999964</v>
      </c>
      <c r="X209" s="14">
        <v>0.58999999999999964</v>
      </c>
      <c r="Y209" s="14">
        <v>0</v>
      </c>
      <c r="Z209" s="14">
        <v>0</v>
      </c>
      <c r="AA209" s="14">
        <v>0</v>
      </c>
      <c r="AB209" s="14">
        <v>0</v>
      </c>
      <c r="AD209" s="14">
        <v>0.59999999999999964</v>
      </c>
      <c r="AE209" s="14">
        <v>0.58999999999999964</v>
      </c>
      <c r="AG209" s="100">
        <v>0</v>
      </c>
      <c r="AH209" s="100">
        <v>0</v>
      </c>
      <c r="AI209" s="100">
        <v>0</v>
      </c>
    </row>
    <row r="210" spans="2:35">
      <c r="B210">
        <v>60</v>
      </c>
      <c r="C210">
        <v>61</v>
      </c>
      <c r="D210" s="14">
        <v>7.8297530616342099E-3</v>
      </c>
      <c r="E210" s="14">
        <v>5.6213611724553305E-3</v>
      </c>
      <c r="F210" s="14">
        <v>1.4053402931138326E-3</v>
      </c>
      <c r="G210" s="14">
        <v>8.0305159606504719E-4</v>
      </c>
      <c r="I210" s="97">
        <v>2827.4333882308138</v>
      </c>
      <c r="J210" s="97">
        <v>2922.466566001905</v>
      </c>
      <c r="K210" s="13">
        <v>7.8297530616342099E-3</v>
      </c>
      <c r="L210" s="14">
        <v>5.6213611724553305E-3</v>
      </c>
      <c r="M210" s="14">
        <v>1.4053402931138326E-3</v>
      </c>
      <c r="N210" s="14">
        <v>8.0305159606504719E-4</v>
      </c>
      <c r="P210" s="98">
        <v>188.49555921538757</v>
      </c>
      <c r="Q210" s="98">
        <v>191.63715186897738</v>
      </c>
      <c r="R210" s="13">
        <v>8.4303492573263757E-3</v>
      </c>
      <c r="S210" s="14">
        <v>7.6274588518667205E-3</v>
      </c>
      <c r="T210" s="14">
        <v>8.0289040545965479E-4</v>
      </c>
      <c r="U210" s="14">
        <v>0</v>
      </c>
      <c r="W210" s="14">
        <v>0.58999999999999964</v>
      </c>
      <c r="X210" s="14">
        <v>0.57999999999999963</v>
      </c>
      <c r="Y210" s="14">
        <v>0</v>
      </c>
      <c r="Z210" s="14">
        <v>0</v>
      </c>
      <c r="AA210" s="14">
        <v>0</v>
      </c>
      <c r="AB210" s="14">
        <v>0</v>
      </c>
      <c r="AD210" s="14">
        <v>0.58999999999999964</v>
      </c>
      <c r="AE210" s="14">
        <v>0.57999999999999963</v>
      </c>
      <c r="AG210" s="100">
        <v>0</v>
      </c>
      <c r="AH210" s="100">
        <v>0</v>
      </c>
      <c r="AI210" s="100">
        <v>0</v>
      </c>
    </row>
    <row r="211" spans="2:35">
      <c r="B211">
        <v>61</v>
      </c>
      <c r="C211">
        <v>62</v>
      </c>
      <c r="D211" s="14">
        <v>6.2236498695041158E-3</v>
      </c>
      <c r="E211" s="14">
        <v>4.8183095763902834E-3</v>
      </c>
      <c r="F211" s="14">
        <v>4.015257980325236E-4</v>
      </c>
      <c r="G211" s="14">
        <v>1.0038144950813091E-3</v>
      </c>
      <c r="I211" s="97">
        <v>2922.466566001905</v>
      </c>
      <c r="J211" s="97">
        <v>3019.0705400997913</v>
      </c>
      <c r="K211" s="13">
        <v>6.2236498695041158E-3</v>
      </c>
      <c r="L211" s="14">
        <v>4.8183095763902834E-3</v>
      </c>
      <c r="M211" s="14">
        <v>4.015257980325236E-4</v>
      </c>
      <c r="N211" s="14">
        <v>1.0038144950813091E-3</v>
      </c>
      <c r="P211" s="98">
        <v>191.63715186897738</v>
      </c>
      <c r="Q211" s="98">
        <v>194.77874452256717</v>
      </c>
      <c r="R211" s="13">
        <v>7.4267362505018066E-3</v>
      </c>
      <c r="S211" s="14">
        <v>5.6202328382175832E-3</v>
      </c>
      <c r="T211" s="14">
        <v>1.2043356081894822E-3</v>
      </c>
      <c r="U211" s="14">
        <v>6.0216780409474112E-4</v>
      </c>
      <c r="W211" s="14">
        <v>0.57999999999999963</v>
      </c>
      <c r="X211" s="14">
        <v>0.56999999999999962</v>
      </c>
      <c r="Y211" s="14">
        <v>0</v>
      </c>
      <c r="Z211" s="14">
        <v>0</v>
      </c>
      <c r="AA211" s="14">
        <v>0</v>
      </c>
      <c r="AB211" s="14">
        <v>0</v>
      </c>
      <c r="AD211" s="14">
        <v>0.57999999999999963</v>
      </c>
      <c r="AE211" s="14">
        <v>0.56999999999999962</v>
      </c>
      <c r="AG211" s="100">
        <v>0</v>
      </c>
      <c r="AH211" s="100">
        <v>0</v>
      </c>
      <c r="AI211" s="100">
        <v>0</v>
      </c>
    </row>
    <row r="212" spans="2:35">
      <c r="B212">
        <v>62</v>
      </c>
      <c r="C212">
        <v>63</v>
      </c>
      <c r="D212" s="14">
        <v>6.2236498695041158E-3</v>
      </c>
      <c r="E212" s="14">
        <v>3.8144950813089741E-3</v>
      </c>
      <c r="F212" s="14">
        <v>1.0038144950813091E-3</v>
      </c>
      <c r="G212" s="14">
        <v>1.4053402931138326E-3</v>
      </c>
      <c r="I212" s="97">
        <v>3019.0705400997913</v>
      </c>
      <c r="J212" s="97">
        <v>3117.2453105244722</v>
      </c>
      <c r="K212" s="13">
        <v>6.2236498695041158E-3</v>
      </c>
      <c r="L212" s="14">
        <v>3.8144950813089741E-3</v>
      </c>
      <c r="M212" s="14">
        <v>1.0038144950813091E-3</v>
      </c>
      <c r="N212" s="14">
        <v>1.4053402931138326E-3</v>
      </c>
      <c r="P212" s="98">
        <v>194.77874452256717</v>
      </c>
      <c r="Q212" s="98">
        <v>197.92033717615698</v>
      </c>
      <c r="R212" s="13">
        <v>4.415897230028101E-3</v>
      </c>
      <c r="S212" s="14">
        <v>3.0108390204737052E-3</v>
      </c>
      <c r="T212" s="14">
        <v>6.0216780409474112E-4</v>
      </c>
      <c r="U212" s="14">
        <v>8.0289040545965479E-4</v>
      </c>
      <c r="W212" s="14">
        <v>0.56999999999999962</v>
      </c>
      <c r="X212" s="14">
        <v>0.55999999999999961</v>
      </c>
      <c r="Y212" s="14">
        <v>2.0020020020020021E-4</v>
      </c>
      <c r="Z212" s="14">
        <v>0</v>
      </c>
      <c r="AA212" s="14">
        <v>2.0020020020020021E-4</v>
      </c>
      <c r="AB212" s="14">
        <v>0</v>
      </c>
      <c r="AD212" s="14">
        <v>0.56999999999999962</v>
      </c>
      <c r="AE212" s="14">
        <v>0.55999999999999961</v>
      </c>
      <c r="AG212" s="100">
        <v>0</v>
      </c>
      <c r="AH212" s="100">
        <v>4.0983606557377051E-3</v>
      </c>
      <c r="AI212" s="100">
        <v>0</v>
      </c>
    </row>
    <row r="213" spans="2:35">
      <c r="B213">
        <v>63</v>
      </c>
      <c r="C213">
        <v>64</v>
      </c>
      <c r="D213" s="14">
        <v>6.2236498695041158E-3</v>
      </c>
      <c r="E213" s="14">
        <v>4.0152579803252363E-3</v>
      </c>
      <c r="F213" s="14">
        <v>4.015257980325236E-4</v>
      </c>
      <c r="G213" s="14">
        <v>1.8068660911463562E-3</v>
      </c>
      <c r="I213" s="97">
        <v>3117.2453105244722</v>
      </c>
      <c r="J213" s="97">
        <v>3216.9908772759482</v>
      </c>
      <c r="K213" s="13">
        <v>6.2236498695041158E-3</v>
      </c>
      <c r="L213" s="14">
        <v>4.0152579803252363E-3</v>
      </c>
      <c r="M213" s="14">
        <v>4.015257980325236E-4</v>
      </c>
      <c r="N213" s="14">
        <v>1.8068660911463562E-3</v>
      </c>
      <c r="P213" s="98">
        <v>197.92033717615698</v>
      </c>
      <c r="Q213" s="98">
        <v>201.06192982974676</v>
      </c>
      <c r="R213" s="13">
        <v>8.2296266559614608E-3</v>
      </c>
      <c r="S213" s="14">
        <v>6.6238458450421514E-3</v>
      </c>
      <c r="T213" s="14">
        <v>8.0289040545965479E-4</v>
      </c>
      <c r="U213" s="14">
        <v>8.0289040545965479E-4</v>
      </c>
      <c r="W213" s="14">
        <v>0.55999999999999961</v>
      </c>
      <c r="X213" s="14">
        <v>0.5499999999999996</v>
      </c>
      <c r="Y213" s="14">
        <v>0</v>
      </c>
      <c r="Z213" s="14">
        <v>0</v>
      </c>
      <c r="AA213" s="14">
        <v>0</v>
      </c>
      <c r="AB213" s="14">
        <v>0</v>
      </c>
      <c r="AD213" s="14">
        <v>0.55999999999999961</v>
      </c>
      <c r="AE213" s="14">
        <v>0.5499999999999996</v>
      </c>
      <c r="AG213" s="100">
        <v>0</v>
      </c>
      <c r="AH213" s="100">
        <v>0</v>
      </c>
      <c r="AI213" s="100">
        <v>0</v>
      </c>
    </row>
    <row r="214" spans="2:35">
      <c r="B214">
        <v>64</v>
      </c>
      <c r="C214">
        <v>65</v>
      </c>
      <c r="D214" s="14">
        <v>6.8259385665529011E-3</v>
      </c>
      <c r="E214" s="14">
        <v>4.6175466773740216E-3</v>
      </c>
      <c r="F214" s="14">
        <v>4.015257980325236E-4</v>
      </c>
      <c r="G214" s="14">
        <v>1.8068660911463562E-3</v>
      </c>
      <c r="I214" s="97">
        <v>3216.9908772759482</v>
      </c>
      <c r="J214" s="97">
        <v>3318.3072403542192</v>
      </c>
      <c r="K214" s="13">
        <v>6.8259385665529011E-3</v>
      </c>
      <c r="L214" s="14">
        <v>4.6175466773740216E-3</v>
      </c>
      <c r="M214" s="14">
        <v>4.015257980325236E-4</v>
      </c>
      <c r="N214" s="14">
        <v>1.8068660911463562E-3</v>
      </c>
      <c r="P214" s="98">
        <v>201.06192982974676</v>
      </c>
      <c r="Q214" s="98">
        <v>204.20352248333654</v>
      </c>
      <c r="R214" s="13">
        <v>5.4195102368526692E-3</v>
      </c>
      <c r="S214" s="14">
        <v>3.8137294259333603E-3</v>
      </c>
      <c r="T214" s="14">
        <v>6.0216780409474112E-4</v>
      </c>
      <c r="U214" s="14">
        <v>1.0036130068245685E-3</v>
      </c>
      <c r="W214" s="14">
        <v>0.5499999999999996</v>
      </c>
      <c r="X214" s="14">
        <v>0.53999999999999959</v>
      </c>
      <c r="Y214" s="14">
        <v>0</v>
      </c>
      <c r="Z214" s="14">
        <v>0</v>
      </c>
      <c r="AA214" s="14">
        <v>0</v>
      </c>
      <c r="AB214" s="14">
        <v>0</v>
      </c>
      <c r="AD214" s="14">
        <v>0.5499999999999996</v>
      </c>
      <c r="AE214" s="14">
        <v>0.53999999999999959</v>
      </c>
      <c r="AG214" s="100">
        <v>0</v>
      </c>
      <c r="AH214" s="100">
        <v>0</v>
      </c>
      <c r="AI214" s="100">
        <v>0</v>
      </c>
    </row>
    <row r="215" spans="2:35">
      <c r="B215">
        <v>65</v>
      </c>
      <c r="C215">
        <v>66</v>
      </c>
      <c r="D215" s="14">
        <v>4.8183095763902834E-3</v>
      </c>
      <c r="E215" s="14">
        <v>3.4129692832764505E-3</v>
      </c>
      <c r="F215" s="14">
        <v>4.015257980325236E-4</v>
      </c>
      <c r="G215" s="14">
        <v>1.0038144950813091E-3</v>
      </c>
      <c r="I215" s="97">
        <v>3318.3072403542192</v>
      </c>
      <c r="J215" s="97">
        <v>3421.1943997592848</v>
      </c>
      <c r="K215" s="13">
        <v>4.8183095763902834E-3</v>
      </c>
      <c r="L215" s="14">
        <v>3.4129692832764505E-3</v>
      </c>
      <c r="M215" s="14">
        <v>4.015257980325236E-4</v>
      </c>
      <c r="N215" s="14">
        <v>1.0038144950813091E-3</v>
      </c>
      <c r="P215" s="98">
        <v>204.20352248333654</v>
      </c>
      <c r="Q215" s="98">
        <v>207.34511513692635</v>
      </c>
      <c r="R215" s="13">
        <v>9.0325170614211168E-3</v>
      </c>
      <c r="S215" s="14">
        <v>6.0216780409474103E-3</v>
      </c>
      <c r="T215" s="14">
        <v>1.4050582095543958E-3</v>
      </c>
      <c r="U215" s="14">
        <v>1.6057808109193096E-3</v>
      </c>
      <c r="W215" s="14">
        <v>0.53999999999999959</v>
      </c>
      <c r="X215" s="14">
        <v>0.52999999999999958</v>
      </c>
      <c r="Y215" s="14">
        <v>0</v>
      </c>
      <c r="Z215" s="14">
        <v>0</v>
      </c>
      <c r="AA215" s="14">
        <v>0</v>
      </c>
      <c r="AB215" s="14">
        <v>0</v>
      </c>
      <c r="AD215" s="14">
        <v>0.53999999999999959</v>
      </c>
      <c r="AE215" s="14">
        <v>0.52999999999999958</v>
      </c>
      <c r="AG215" s="100">
        <v>0</v>
      </c>
      <c r="AH215" s="100">
        <v>0</v>
      </c>
      <c r="AI215" s="100">
        <v>0</v>
      </c>
    </row>
    <row r="216" spans="2:35">
      <c r="B216">
        <v>66</v>
      </c>
      <c r="C216">
        <v>67</v>
      </c>
      <c r="D216" s="14">
        <v>3.8144950813089741E-3</v>
      </c>
      <c r="E216" s="14">
        <v>2.4091547881951417E-3</v>
      </c>
      <c r="F216" s="14">
        <v>4.015257980325236E-4</v>
      </c>
      <c r="G216" s="14">
        <v>1.0038144950813091E-3</v>
      </c>
      <c r="I216" s="97">
        <v>3421.1943997592848</v>
      </c>
      <c r="J216" s="97">
        <v>3525.6523554911455</v>
      </c>
      <c r="K216" s="13">
        <v>3.8144950813089741E-3</v>
      </c>
      <c r="L216" s="14">
        <v>2.4091547881951417E-3</v>
      </c>
      <c r="M216" s="14">
        <v>4.015257980325236E-4</v>
      </c>
      <c r="N216" s="14">
        <v>1.0038144950813091E-3</v>
      </c>
      <c r="P216" s="98">
        <v>207.34511513692635</v>
      </c>
      <c r="Q216" s="98">
        <v>210.48670779051614</v>
      </c>
      <c r="R216" s="13">
        <v>3.2115616218386192E-3</v>
      </c>
      <c r="S216" s="14">
        <v>1.8065034122842231E-3</v>
      </c>
      <c r="T216" s="14">
        <v>6.0216780409474112E-4</v>
      </c>
      <c r="U216" s="14">
        <v>8.0289040545965479E-4</v>
      </c>
      <c r="W216" s="14">
        <v>0.52999999999999958</v>
      </c>
      <c r="X216" s="14">
        <v>0.51999999999999957</v>
      </c>
      <c r="Y216" s="14">
        <v>0</v>
      </c>
      <c r="Z216" s="14">
        <v>0</v>
      </c>
      <c r="AA216" s="14">
        <v>0</v>
      </c>
      <c r="AB216" s="14">
        <v>0</v>
      </c>
      <c r="AD216" s="14">
        <v>0.52999999999999958</v>
      </c>
      <c r="AE216" s="14">
        <v>0.51999999999999957</v>
      </c>
      <c r="AG216" s="100">
        <v>0</v>
      </c>
      <c r="AH216" s="100">
        <v>0</v>
      </c>
      <c r="AI216" s="100">
        <v>0</v>
      </c>
    </row>
    <row r="217" spans="2:35">
      <c r="B217">
        <v>67</v>
      </c>
      <c r="C217">
        <v>68</v>
      </c>
      <c r="D217" s="14">
        <v>3.6137321822927123E-3</v>
      </c>
      <c r="E217" s="14">
        <v>1.4053402931138326E-3</v>
      </c>
      <c r="F217" s="14">
        <v>4.015257980325236E-4</v>
      </c>
      <c r="G217" s="14">
        <v>1.8068660911463562E-3</v>
      </c>
      <c r="I217" s="97">
        <v>3525.6523554911455</v>
      </c>
      <c r="J217" s="97">
        <v>3631.6811075498008</v>
      </c>
      <c r="K217" s="13">
        <v>3.6137321822927123E-3</v>
      </c>
      <c r="L217" s="14">
        <v>1.4053402931138326E-3</v>
      </c>
      <c r="M217" s="14">
        <v>4.015257980325236E-4</v>
      </c>
      <c r="N217" s="14">
        <v>1.8068660911463562E-3</v>
      </c>
      <c r="P217" s="98">
        <v>210.48670779051614</v>
      </c>
      <c r="Q217" s="98">
        <v>213.62830044410595</v>
      </c>
      <c r="R217" s="13">
        <v>5.6202328382175832E-3</v>
      </c>
      <c r="S217" s="14">
        <v>3.2115616218386192E-3</v>
      </c>
      <c r="T217" s="14">
        <v>2.007226013649137E-4</v>
      </c>
      <c r="U217" s="14">
        <v>2.2079486150140505E-3</v>
      </c>
      <c r="W217" s="14">
        <v>0.51999999999999957</v>
      </c>
      <c r="X217" s="14">
        <v>0.50999999999999956</v>
      </c>
      <c r="Y217" s="14">
        <v>0</v>
      </c>
      <c r="Z217" s="14">
        <v>0</v>
      </c>
      <c r="AA217" s="14">
        <v>0</v>
      </c>
      <c r="AB217" s="14">
        <v>0</v>
      </c>
      <c r="AD217" s="14">
        <v>0.51999999999999957</v>
      </c>
      <c r="AE217" s="14">
        <v>0.50999999999999956</v>
      </c>
      <c r="AG217" s="100">
        <v>0</v>
      </c>
      <c r="AH217" s="100">
        <v>0</v>
      </c>
      <c r="AI217" s="100">
        <v>0</v>
      </c>
    </row>
    <row r="218" spans="2:35">
      <c r="B218">
        <v>68</v>
      </c>
      <c r="C218">
        <v>69</v>
      </c>
      <c r="D218" s="14">
        <v>4.0152579803252363E-3</v>
      </c>
      <c r="E218" s="14">
        <v>1.2045773940975708E-3</v>
      </c>
      <c r="F218" s="14">
        <v>6.0228869704878542E-4</v>
      </c>
      <c r="G218" s="14">
        <v>2.2083918891788799E-3</v>
      </c>
      <c r="I218" s="97">
        <v>3631.6811075498008</v>
      </c>
      <c r="J218" s="97">
        <v>3739.2806559352512</v>
      </c>
      <c r="K218" s="13">
        <v>4.0152579803252363E-3</v>
      </c>
      <c r="L218" s="14">
        <v>1.2045773940975708E-3</v>
      </c>
      <c r="M218" s="14">
        <v>6.0228869704878542E-4</v>
      </c>
      <c r="N218" s="14">
        <v>2.2083918891788799E-3</v>
      </c>
      <c r="P218" s="98">
        <v>213.62830044410595</v>
      </c>
      <c r="Q218" s="98">
        <v>216.76989309769573</v>
      </c>
      <c r="R218" s="13">
        <v>4.616619831393015E-3</v>
      </c>
      <c r="S218" s="14">
        <v>3.8137294259333603E-3</v>
      </c>
      <c r="T218" s="14">
        <v>2.007226013649137E-4</v>
      </c>
      <c r="U218" s="14">
        <v>6.0216780409474112E-4</v>
      </c>
      <c r="W218" s="14">
        <v>0.50999999999999956</v>
      </c>
      <c r="X218" s="14">
        <v>0.49999999999999956</v>
      </c>
      <c r="Y218" s="14">
        <v>0</v>
      </c>
      <c r="Z218" s="14">
        <v>0</v>
      </c>
      <c r="AA218" s="14">
        <v>0</v>
      </c>
      <c r="AB218" s="14">
        <v>0</v>
      </c>
      <c r="AD218" s="14">
        <v>0.50999999999999956</v>
      </c>
      <c r="AE218" s="14">
        <v>0.49999999999999956</v>
      </c>
      <c r="AG218" s="100">
        <v>0</v>
      </c>
      <c r="AH218" s="100">
        <v>0</v>
      </c>
      <c r="AI218" s="100">
        <v>0</v>
      </c>
    </row>
    <row r="219" spans="2:35">
      <c r="B219">
        <v>69</v>
      </c>
      <c r="C219">
        <v>70</v>
      </c>
      <c r="D219" s="14">
        <v>3.2122063842601888E-3</v>
      </c>
      <c r="E219" s="14">
        <v>1.8068660911463562E-3</v>
      </c>
      <c r="F219" s="14">
        <v>8.0305159606504719E-4</v>
      </c>
      <c r="G219" s="14">
        <v>6.0228869704878542E-4</v>
      </c>
      <c r="I219" s="97">
        <v>3739.2806559352512</v>
      </c>
      <c r="J219" s="97">
        <v>3848.4510006474966</v>
      </c>
      <c r="K219" s="13">
        <v>3.2122063842601888E-3</v>
      </c>
      <c r="L219" s="14">
        <v>1.8068660911463562E-3</v>
      </c>
      <c r="M219" s="14">
        <v>8.0305159606504719E-4</v>
      </c>
      <c r="N219" s="14">
        <v>6.0228869704878542E-4</v>
      </c>
      <c r="P219" s="98">
        <v>216.76989309769573</v>
      </c>
      <c r="Q219" s="98">
        <v>219.91148575128551</v>
      </c>
      <c r="R219" s="13">
        <v>5.2187876354877561E-3</v>
      </c>
      <c r="S219" s="14">
        <v>3.0108390204737052E-3</v>
      </c>
      <c r="T219" s="14">
        <v>4.0144520272982739E-4</v>
      </c>
      <c r="U219" s="14">
        <v>1.8065034122842231E-3</v>
      </c>
      <c r="W219" s="14">
        <v>0.49999999999999956</v>
      </c>
      <c r="X219" s="14">
        <v>0.48999999999999955</v>
      </c>
      <c r="Y219" s="14">
        <v>2.0020020020020021E-4</v>
      </c>
      <c r="Z219" s="14">
        <v>2.0020020020020021E-4</v>
      </c>
      <c r="AA219" s="14">
        <v>0</v>
      </c>
      <c r="AB219" s="14">
        <v>0</v>
      </c>
      <c r="AD219" s="14">
        <v>0.49999999999999956</v>
      </c>
      <c r="AE219" s="14">
        <v>0.48999999999999955</v>
      </c>
      <c r="AG219" s="100">
        <v>2.1872265966754156E-4</v>
      </c>
      <c r="AH219" s="100">
        <v>0</v>
      </c>
      <c r="AI219" s="100">
        <v>0</v>
      </c>
    </row>
    <row r="220" spans="2:35">
      <c r="B220">
        <v>70</v>
      </c>
      <c r="C220">
        <v>71</v>
      </c>
      <c r="D220" s="14">
        <v>4.8183095763902834E-3</v>
      </c>
      <c r="E220" s="14">
        <v>1.6061031921300944E-3</v>
      </c>
      <c r="F220" s="14">
        <v>6.0228869704878542E-4</v>
      </c>
      <c r="G220" s="14">
        <v>2.6099176872114035E-3</v>
      </c>
      <c r="I220" s="97">
        <v>3848.4510006474966</v>
      </c>
      <c r="J220" s="97">
        <v>3959.1921416865366</v>
      </c>
      <c r="K220" s="13">
        <v>4.8183095763902834E-3</v>
      </c>
      <c r="L220" s="14">
        <v>1.6061031921300944E-3</v>
      </c>
      <c r="M220" s="14">
        <v>6.0228869704878542E-4</v>
      </c>
      <c r="N220" s="14">
        <v>2.6099176872114035E-3</v>
      </c>
      <c r="P220" s="98">
        <v>219.91148575128551</v>
      </c>
      <c r="Q220" s="98">
        <v>223.05307840487532</v>
      </c>
      <c r="R220" s="13">
        <v>3.0108390204737052E-3</v>
      </c>
      <c r="S220" s="14">
        <v>2.0072260136491369E-3</v>
      </c>
      <c r="T220" s="14">
        <v>2.007226013649137E-4</v>
      </c>
      <c r="U220" s="14">
        <v>8.0289040545965479E-4</v>
      </c>
      <c r="W220" s="14">
        <v>0.48999999999999955</v>
      </c>
      <c r="X220" s="14">
        <v>0.47999999999999954</v>
      </c>
      <c r="Y220" s="14">
        <v>0</v>
      </c>
      <c r="Z220" s="14">
        <v>0</v>
      </c>
      <c r="AA220" s="14">
        <v>0</v>
      </c>
      <c r="AB220" s="14">
        <v>0</v>
      </c>
      <c r="AD220" s="14">
        <v>0.48999999999999955</v>
      </c>
      <c r="AE220" s="14">
        <v>0.47999999999999954</v>
      </c>
      <c r="AG220" s="100">
        <v>0</v>
      </c>
      <c r="AH220" s="100">
        <v>0</v>
      </c>
      <c r="AI220" s="100">
        <v>0</v>
      </c>
    </row>
    <row r="221" spans="2:35">
      <c r="B221">
        <v>71</v>
      </c>
      <c r="C221">
        <v>72</v>
      </c>
      <c r="D221" s="14">
        <v>3.4129692832764505E-3</v>
      </c>
      <c r="E221" s="14">
        <v>1.0038144950813091E-3</v>
      </c>
      <c r="F221" s="14">
        <v>4.015257980325236E-4</v>
      </c>
      <c r="G221" s="14">
        <v>2.0076289901626181E-3</v>
      </c>
      <c r="I221" s="97">
        <v>3959.1921416865366</v>
      </c>
      <c r="J221" s="97">
        <v>4071.5040790523717</v>
      </c>
      <c r="K221" s="13">
        <v>3.4129692832764505E-3</v>
      </c>
      <c r="L221" s="14">
        <v>1.0038144950813091E-3</v>
      </c>
      <c r="M221" s="14">
        <v>4.015257980325236E-4</v>
      </c>
      <c r="N221" s="14">
        <v>2.0076289901626181E-3</v>
      </c>
      <c r="P221" s="98">
        <v>223.05307840487532</v>
      </c>
      <c r="Q221" s="98">
        <v>226.1946710584651</v>
      </c>
      <c r="R221" s="13">
        <v>3.2115616218386192E-3</v>
      </c>
      <c r="S221" s="14">
        <v>1.0036130068245685E-3</v>
      </c>
      <c r="T221" s="14">
        <v>4.0144520272982739E-4</v>
      </c>
      <c r="U221" s="14">
        <v>1.8065034122842231E-3</v>
      </c>
      <c r="W221" s="14">
        <v>0.47999999999999954</v>
      </c>
      <c r="X221" s="14">
        <v>0.46999999999999953</v>
      </c>
      <c r="Y221" s="14">
        <v>2.0020020020020021E-4</v>
      </c>
      <c r="Z221" s="14">
        <v>2.0020020020020021E-4</v>
      </c>
      <c r="AA221" s="14">
        <v>0</v>
      </c>
      <c r="AB221" s="14">
        <v>0</v>
      </c>
      <c r="AD221" s="14">
        <v>0.47999999999999954</v>
      </c>
      <c r="AE221" s="14">
        <v>0.46999999999999953</v>
      </c>
      <c r="AG221" s="100">
        <v>2.1872265966754156E-4</v>
      </c>
      <c r="AH221" s="100">
        <v>0</v>
      </c>
      <c r="AI221" s="100">
        <v>0</v>
      </c>
    </row>
    <row r="222" spans="2:35">
      <c r="B222">
        <v>72</v>
      </c>
      <c r="C222">
        <v>73</v>
      </c>
      <c r="D222" s="14">
        <v>3.011443485243927E-3</v>
      </c>
      <c r="E222" s="14">
        <v>8.0305159606504719E-4</v>
      </c>
      <c r="F222" s="14">
        <v>6.0228869704878542E-4</v>
      </c>
      <c r="G222" s="14">
        <v>1.6061031921300944E-3</v>
      </c>
      <c r="I222" s="97">
        <v>4071.5040790523717</v>
      </c>
      <c r="J222" s="97">
        <v>4185.3868127450023</v>
      </c>
      <c r="K222" s="13">
        <v>3.011443485243927E-3</v>
      </c>
      <c r="L222" s="14">
        <v>8.0305159606504719E-4</v>
      </c>
      <c r="M222" s="14">
        <v>6.0228869704878542E-4</v>
      </c>
      <c r="N222" s="14">
        <v>1.6061031921300944E-3</v>
      </c>
      <c r="P222" s="98">
        <v>226.1946710584651</v>
      </c>
      <c r="Q222" s="98">
        <v>229.33626371205489</v>
      </c>
      <c r="R222" s="13">
        <v>4.2151746286631878E-3</v>
      </c>
      <c r="S222" s="14">
        <v>1.4050582095543958E-3</v>
      </c>
      <c r="T222" s="14">
        <v>1.0036130068245685E-3</v>
      </c>
      <c r="U222" s="14">
        <v>1.8065034122842231E-3</v>
      </c>
      <c r="W222" s="14">
        <v>0.46999999999999953</v>
      </c>
      <c r="X222" s="14">
        <v>0.45999999999999952</v>
      </c>
      <c r="Y222" s="14">
        <v>0</v>
      </c>
      <c r="Z222" s="14">
        <v>0</v>
      </c>
      <c r="AA222" s="14">
        <v>0</v>
      </c>
      <c r="AB222" s="14">
        <v>0</v>
      </c>
      <c r="AD222" s="14">
        <v>0.46999999999999953</v>
      </c>
      <c r="AE222" s="14">
        <v>0.45999999999999952</v>
      </c>
      <c r="AG222" s="100">
        <v>0</v>
      </c>
      <c r="AH222" s="100">
        <v>0</v>
      </c>
      <c r="AI222" s="100">
        <v>0</v>
      </c>
    </row>
    <row r="223" spans="2:35">
      <c r="B223">
        <v>73</v>
      </c>
      <c r="C223">
        <v>74</v>
      </c>
      <c r="D223" s="14">
        <v>2.8106805862276652E-3</v>
      </c>
      <c r="E223" s="14">
        <v>1.0038144950813091E-3</v>
      </c>
      <c r="F223" s="14">
        <v>6.0228869704878542E-4</v>
      </c>
      <c r="G223" s="14">
        <v>1.2045773940975708E-3</v>
      </c>
      <c r="I223" s="97">
        <v>4185.3868127450023</v>
      </c>
      <c r="J223" s="97">
        <v>4300.8403427644271</v>
      </c>
      <c r="K223" s="13">
        <v>2.8106805862276652E-3</v>
      </c>
      <c r="L223" s="14">
        <v>1.0038144950813091E-3</v>
      </c>
      <c r="M223" s="14">
        <v>6.0228869704878542E-4</v>
      </c>
      <c r="N223" s="14">
        <v>1.2045773940975708E-3</v>
      </c>
      <c r="P223" s="98">
        <v>229.33626371205489</v>
      </c>
      <c r="Q223" s="98">
        <v>232.4778563656447</v>
      </c>
      <c r="R223" s="13">
        <v>2.8101164191087916E-3</v>
      </c>
      <c r="S223" s="14">
        <v>1.2043356081894822E-3</v>
      </c>
      <c r="T223" s="14">
        <v>6.0216780409474112E-4</v>
      </c>
      <c r="U223" s="14">
        <v>1.0036130068245685E-3</v>
      </c>
      <c r="W223" s="14">
        <v>0.45999999999999952</v>
      </c>
      <c r="X223" s="14">
        <v>0.44999999999999951</v>
      </c>
      <c r="Y223" s="14">
        <v>0</v>
      </c>
      <c r="Z223" s="14">
        <v>0</v>
      </c>
      <c r="AA223" s="14">
        <v>0</v>
      </c>
      <c r="AB223" s="14">
        <v>0</v>
      </c>
      <c r="AD223" s="14">
        <v>0.45999999999999952</v>
      </c>
      <c r="AE223" s="14">
        <v>0.44999999999999951</v>
      </c>
      <c r="AG223" s="100">
        <v>0</v>
      </c>
      <c r="AH223" s="100">
        <v>0</v>
      </c>
      <c r="AI223" s="100">
        <v>0</v>
      </c>
    </row>
    <row r="224" spans="2:35">
      <c r="B224">
        <v>74</v>
      </c>
      <c r="C224">
        <v>75</v>
      </c>
      <c r="D224" s="14">
        <v>2.8106805862276652E-3</v>
      </c>
      <c r="E224" s="14">
        <v>1.8068660911463562E-3</v>
      </c>
      <c r="F224" s="14">
        <v>0</v>
      </c>
      <c r="G224" s="14">
        <v>1.0038144950813091E-3</v>
      </c>
      <c r="I224" s="97">
        <v>4300.8403427644271</v>
      </c>
      <c r="J224" s="97">
        <v>4417.8646691106469</v>
      </c>
      <c r="K224" s="13">
        <v>2.8106805862276652E-3</v>
      </c>
      <c r="L224" s="14">
        <v>1.8068660911463562E-3</v>
      </c>
      <c r="M224" s="14">
        <v>0</v>
      </c>
      <c r="N224" s="14">
        <v>1.0038144950813091E-3</v>
      </c>
      <c r="P224" s="98">
        <v>232.4778563656447</v>
      </c>
      <c r="Q224" s="98">
        <v>235.61944901923448</v>
      </c>
      <c r="R224" s="13">
        <v>3.6130068245684463E-3</v>
      </c>
      <c r="S224" s="14">
        <v>1.8065034122842231E-3</v>
      </c>
      <c r="T224" s="14">
        <v>2.007226013649137E-4</v>
      </c>
      <c r="U224" s="14">
        <v>1.6057808109193096E-3</v>
      </c>
      <c r="W224" s="14">
        <v>0.44999999999999951</v>
      </c>
      <c r="X224" s="14">
        <v>0.4399999999999995</v>
      </c>
      <c r="Y224" s="14">
        <v>4.0040040040040042E-4</v>
      </c>
      <c r="Z224" s="14">
        <v>4.0040040040040042E-4</v>
      </c>
      <c r="AA224" s="14">
        <v>0</v>
      </c>
      <c r="AB224" s="14">
        <v>0</v>
      </c>
      <c r="AD224" s="14">
        <v>0.44999999999999951</v>
      </c>
      <c r="AE224" s="14">
        <v>0.4399999999999995</v>
      </c>
      <c r="AG224" s="100">
        <v>4.3744531933508313E-4</v>
      </c>
      <c r="AH224" s="100">
        <v>0</v>
      </c>
      <c r="AI224" s="100">
        <v>0</v>
      </c>
    </row>
    <row r="225" spans="2:35">
      <c r="B225">
        <v>75</v>
      </c>
      <c r="C225">
        <v>76</v>
      </c>
      <c r="D225" s="14">
        <v>2.2083918891788799E-3</v>
      </c>
      <c r="E225" s="14">
        <v>8.0305159606504719E-4</v>
      </c>
      <c r="F225" s="14">
        <v>6.0228869704878542E-4</v>
      </c>
      <c r="G225" s="14">
        <v>8.0305159606504719E-4</v>
      </c>
      <c r="I225" s="97">
        <v>4417.8646691106469</v>
      </c>
      <c r="J225" s="97">
        <v>4536.4597917836609</v>
      </c>
      <c r="K225" s="13">
        <v>2.2083918891788799E-3</v>
      </c>
      <c r="L225" s="14">
        <v>8.0305159606504719E-4</v>
      </c>
      <c r="M225" s="14">
        <v>6.0228869704878542E-4</v>
      </c>
      <c r="N225" s="14">
        <v>8.0305159606504719E-4</v>
      </c>
      <c r="P225" s="98">
        <v>235.61944901923448</v>
      </c>
      <c r="Q225" s="98">
        <v>238.76104167282426</v>
      </c>
      <c r="R225" s="13">
        <v>3.0108390204737052E-3</v>
      </c>
      <c r="S225" s="14">
        <v>8.0289040545965479E-4</v>
      </c>
      <c r="T225" s="14">
        <v>4.0144520272982739E-4</v>
      </c>
      <c r="U225" s="14">
        <v>1.8065034122842231E-3</v>
      </c>
      <c r="W225" s="14">
        <v>0.4399999999999995</v>
      </c>
      <c r="X225" s="14">
        <v>0.42999999999999949</v>
      </c>
      <c r="Y225" s="14">
        <v>6.0060060060060057E-4</v>
      </c>
      <c r="Z225" s="14">
        <v>4.0040040040040042E-4</v>
      </c>
      <c r="AA225" s="14">
        <v>0</v>
      </c>
      <c r="AB225" s="14">
        <v>2.0020020020020021E-4</v>
      </c>
      <c r="AD225" s="14">
        <v>0.4399999999999995</v>
      </c>
      <c r="AE225" s="14">
        <v>0.42999999999999949</v>
      </c>
      <c r="AG225" s="100">
        <v>4.3744531933508313E-4</v>
      </c>
      <c r="AH225" s="100">
        <v>0</v>
      </c>
      <c r="AI225" s="100">
        <v>5.5865921787709499E-3</v>
      </c>
    </row>
    <row r="226" spans="2:35">
      <c r="B226">
        <v>76</v>
      </c>
      <c r="C226">
        <v>77</v>
      </c>
      <c r="D226" s="14">
        <v>2.8106805862276652E-3</v>
      </c>
      <c r="E226" s="14">
        <v>8.0305159606504719E-4</v>
      </c>
      <c r="F226" s="14">
        <v>4.015257980325236E-4</v>
      </c>
      <c r="G226" s="14">
        <v>1.6061031921300944E-3</v>
      </c>
      <c r="I226" s="97">
        <v>4536.4597917836609</v>
      </c>
      <c r="J226" s="97">
        <v>4656.6257107834708</v>
      </c>
      <c r="K226" s="13">
        <v>2.8106805862276652E-3</v>
      </c>
      <c r="L226" s="14">
        <v>8.0305159606504719E-4</v>
      </c>
      <c r="M226" s="14">
        <v>4.015257980325236E-4</v>
      </c>
      <c r="N226" s="14">
        <v>1.6061031921300944E-3</v>
      </c>
      <c r="P226" s="98">
        <v>238.76104167282426</v>
      </c>
      <c r="Q226" s="98">
        <v>241.90263432641407</v>
      </c>
      <c r="R226" s="13">
        <v>4.0144520272982738E-3</v>
      </c>
      <c r="S226" s="14">
        <v>1.6057808109193096E-3</v>
      </c>
      <c r="T226" s="14">
        <v>8.0289040545965479E-4</v>
      </c>
      <c r="U226" s="14">
        <v>1.6057808109193096E-3</v>
      </c>
      <c r="W226" s="14">
        <v>0.42999999999999949</v>
      </c>
      <c r="X226" s="14">
        <v>0.41999999999999948</v>
      </c>
      <c r="Y226" s="14">
        <v>0</v>
      </c>
      <c r="Z226" s="14">
        <v>0</v>
      </c>
      <c r="AA226" s="14">
        <v>0</v>
      </c>
      <c r="AB226" s="14">
        <v>0</v>
      </c>
      <c r="AD226" s="14">
        <v>0.42999999999999949</v>
      </c>
      <c r="AE226" s="14">
        <v>0.41999999999999948</v>
      </c>
      <c r="AG226" s="100">
        <v>0</v>
      </c>
      <c r="AH226" s="100">
        <v>0</v>
      </c>
      <c r="AI226" s="100">
        <v>0</v>
      </c>
    </row>
    <row r="227" spans="2:35">
      <c r="B227">
        <v>77</v>
      </c>
      <c r="C227">
        <v>78</v>
      </c>
      <c r="D227" s="14">
        <v>1.2045773940975708E-3</v>
      </c>
      <c r="E227" s="14">
        <v>2.007628990162618E-4</v>
      </c>
      <c r="F227" s="14">
        <v>2.007628990162618E-4</v>
      </c>
      <c r="G227" s="14">
        <v>8.0305159606504719E-4</v>
      </c>
      <c r="I227" s="97">
        <v>4656.6257107834708</v>
      </c>
      <c r="J227" s="97">
        <v>4778.3624261100749</v>
      </c>
      <c r="K227" s="13">
        <v>1.2045773940975708E-3</v>
      </c>
      <c r="L227" s="14">
        <v>2.007628990162618E-4</v>
      </c>
      <c r="M227" s="14">
        <v>2.007628990162618E-4</v>
      </c>
      <c r="N227" s="14">
        <v>8.0305159606504719E-4</v>
      </c>
      <c r="P227" s="98">
        <v>241.90263432641407</v>
      </c>
      <c r="Q227" s="98">
        <v>245.04422698000386</v>
      </c>
      <c r="R227" s="13">
        <v>3.0108390204737052E-3</v>
      </c>
      <c r="S227" s="14">
        <v>1.0036130068245685E-3</v>
      </c>
      <c r="T227" s="14">
        <v>6.0216780409474112E-4</v>
      </c>
      <c r="U227" s="14">
        <v>1.4050582095543958E-3</v>
      </c>
      <c r="W227" s="14">
        <v>0.41999999999999948</v>
      </c>
      <c r="X227" s="14">
        <v>0.40999999999999948</v>
      </c>
      <c r="Y227" s="14">
        <v>0</v>
      </c>
      <c r="Z227" s="14">
        <v>0</v>
      </c>
      <c r="AA227" s="14">
        <v>0</v>
      </c>
      <c r="AB227" s="14">
        <v>0</v>
      </c>
      <c r="AD227" s="14">
        <v>0.41999999999999948</v>
      </c>
      <c r="AE227" s="14">
        <v>0.40999999999999948</v>
      </c>
      <c r="AG227" s="100">
        <v>0</v>
      </c>
      <c r="AH227" s="100">
        <v>0</v>
      </c>
      <c r="AI227" s="100">
        <v>0</v>
      </c>
    </row>
    <row r="228" spans="2:35">
      <c r="B228">
        <v>78</v>
      </c>
      <c r="C228">
        <v>79</v>
      </c>
      <c r="D228" s="14">
        <v>1.2045773940975708E-3</v>
      </c>
      <c r="E228" s="14">
        <v>2.007628990162618E-4</v>
      </c>
      <c r="F228" s="14">
        <v>2.007628990162618E-4</v>
      </c>
      <c r="G228" s="14">
        <v>8.0305159606504719E-4</v>
      </c>
      <c r="I228" s="97">
        <v>4778.3624261100749</v>
      </c>
      <c r="J228" s="97">
        <v>4901.669937763475</v>
      </c>
      <c r="K228" s="13">
        <v>1.2045773940975708E-3</v>
      </c>
      <c r="L228" s="14">
        <v>2.007628990162618E-4</v>
      </c>
      <c r="M228" s="14">
        <v>2.007628990162618E-4</v>
      </c>
      <c r="N228" s="14">
        <v>8.0305159606504719E-4</v>
      </c>
      <c r="P228" s="98">
        <v>245.04422698000386</v>
      </c>
      <c r="Q228" s="98">
        <v>248.18581963359367</v>
      </c>
      <c r="R228" s="13">
        <v>1.4050582095543958E-3</v>
      </c>
      <c r="S228" s="14">
        <v>4.0144520272982739E-4</v>
      </c>
      <c r="T228" s="14">
        <v>0</v>
      </c>
      <c r="U228" s="14">
        <v>1.0036130068245685E-3</v>
      </c>
      <c r="W228" s="14">
        <v>0.40999999999999948</v>
      </c>
      <c r="X228" s="14">
        <v>0.39999999999999947</v>
      </c>
      <c r="Y228" s="14">
        <v>0</v>
      </c>
      <c r="Z228" s="14">
        <v>0</v>
      </c>
      <c r="AA228" s="14">
        <v>0</v>
      </c>
      <c r="AB228" s="14">
        <v>0</v>
      </c>
      <c r="AD228" s="14">
        <v>0.40999999999999948</v>
      </c>
      <c r="AE228" s="14">
        <v>0.39999999999999947</v>
      </c>
      <c r="AG228" s="100">
        <v>0</v>
      </c>
      <c r="AH228" s="100">
        <v>0</v>
      </c>
      <c r="AI228" s="100">
        <v>0</v>
      </c>
    </row>
    <row r="229" spans="2:35">
      <c r="B229">
        <v>79</v>
      </c>
      <c r="C229">
        <v>80</v>
      </c>
      <c r="D229" s="14">
        <v>1.0038144950813091E-3</v>
      </c>
      <c r="E229" s="14">
        <v>4.015257980325236E-4</v>
      </c>
      <c r="F229" s="14">
        <v>4.015257980325236E-4</v>
      </c>
      <c r="G229" s="14">
        <v>2.007628990162618E-4</v>
      </c>
      <c r="I229" s="97">
        <v>4901.669937763475</v>
      </c>
      <c r="J229" s="97">
        <v>5026.5482457436692</v>
      </c>
      <c r="K229" s="13">
        <v>1.0038144950813091E-3</v>
      </c>
      <c r="L229" s="14">
        <v>4.015257980325236E-4</v>
      </c>
      <c r="M229" s="14">
        <v>4.015257980325236E-4</v>
      </c>
      <c r="N229" s="14">
        <v>2.007628990162618E-4</v>
      </c>
      <c r="P229" s="98">
        <v>248.18581963359367</v>
      </c>
      <c r="Q229" s="98">
        <v>251.32741228718345</v>
      </c>
      <c r="R229" s="13">
        <v>2.0072260136491369E-3</v>
      </c>
      <c r="S229" s="14">
        <v>4.0144520272982739E-4</v>
      </c>
      <c r="T229" s="14">
        <v>6.0216780409474112E-4</v>
      </c>
      <c r="U229" s="14">
        <v>1.0036130068245685E-3</v>
      </c>
    </row>
    <row r="230" spans="2:35">
      <c r="B230">
        <v>80</v>
      </c>
      <c r="C230">
        <v>81</v>
      </c>
      <c r="D230" s="14">
        <v>1.8068660911463562E-3</v>
      </c>
      <c r="E230" s="14">
        <v>6.0228869704878542E-4</v>
      </c>
      <c r="F230" s="14">
        <v>2.007628990162618E-4</v>
      </c>
      <c r="G230" s="14">
        <v>1.0038144950813091E-3</v>
      </c>
      <c r="I230" s="97">
        <v>5026.5482457436692</v>
      </c>
      <c r="J230" s="97">
        <v>5152.9973500506585</v>
      </c>
      <c r="K230" s="13">
        <v>1.8068660911463562E-3</v>
      </c>
      <c r="L230" s="14">
        <v>6.0228869704878542E-4</v>
      </c>
      <c r="M230" s="14">
        <v>2.007628990162618E-4</v>
      </c>
      <c r="N230" s="14">
        <v>1.0038144950813091E-3</v>
      </c>
      <c r="P230" s="98">
        <v>251.32741228718345</v>
      </c>
      <c r="Q230" s="98">
        <v>254.46900494077323</v>
      </c>
      <c r="R230" s="13">
        <v>2.0072260136491369E-3</v>
      </c>
      <c r="S230" s="14">
        <v>1.0036130068245685E-3</v>
      </c>
      <c r="T230" s="14">
        <v>2.007226013649137E-4</v>
      </c>
      <c r="U230" s="14">
        <v>8.0289040545965479E-4</v>
      </c>
    </row>
    <row r="231" spans="2:35">
      <c r="B231">
        <v>81</v>
      </c>
      <c r="C231">
        <v>82</v>
      </c>
      <c r="D231" s="14">
        <v>6.0228869704878542E-4</v>
      </c>
      <c r="E231" s="14">
        <v>4.015257980325236E-4</v>
      </c>
      <c r="F231" s="14">
        <v>2.007628990162618E-4</v>
      </c>
      <c r="G231" s="14">
        <v>0</v>
      </c>
      <c r="I231" s="97">
        <v>5152.9973500506585</v>
      </c>
      <c r="J231" s="97">
        <v>5281.0172506844419</v>
      </c>
      <c r="K231" s="13">
        <v>6.0228869704878542E-4</v>
      </c>
      <c r="L231" s="14">
        <v>4.015257980325236E-4</v>
      </c>
      <c r="M231" s="14">
        <v>2.007628990162618E-4</v>
      </c>
      <c r="N231" s="14">
        <v>0</v>
      </c>
      <c r="P231" s="98">
        <v>254.46900494077323</v>
      </c>
      <c r="Q231" s="98">
        <v>257.61059759436301</v>
      </c>
      <c r="R231" s="13">
        <v>1.8065034122842231E-3</v>
      </c>
      <c r="S231" s="14">
        <v>4.0144520272982739E-4</v>
      </c>
      <c r="T231" s="14">
        <v>4.0144520272982739E-4</v>
      </c>
      <c r="U231" s="14">
        <v>1.0036130068245685E-3</v>
      </c>
    </row>
    <row r="232" spans="2:35">
      <c r="B232">
        <v>82</v>
      </c>
      <c r="C232">
        <v>83</v>
      </c>
      <c r="D232" s="14">
        <v>1.2045773940975708E-3</v>
      </c>
      <c r="E232" s="14">
        <v>6.0228869704878542E-4</v>
      </c>
      <c r="F232" s="14">
        <v>0</v>
      </c>
      <c r="G232" s="14">
        <v>6.0228869704878542E-4</v>
      </c>
      <c r="I232" s="97">
        <v>5281.0172506844419</v>
      </c>
      <c r="J232" s="97">
        <v>5410.6079476450213</v>
      </c>
      <c r="K232" s="13">
        <v>1.2045773940975708E-3</v>
      </c>
      <c r="L232" s="14">
        <v>6.0228869704878542E-4</v>
      </c>
      <c r="M232" s="14">
        <v>0</v>
      </c>
      <c r="N232" s="14">
        <v>6.0228869704878542E-4</v>
      </c>
      <c r="P232" s="98">
        <v>257.61059759436301</v>
      </c>
      <c r="Q232" s="98">
        <v>260.75219024795285</v>
      </c>
      <c r="R232" s="13">
        <v>2.2079486150140505E-3</v>
      </c>
      <c r="S232" s="14">
        <v>6.0216780409474112E-4</v>
      </c>
      <c r="T232" s="14">
        <v>2.007226013649137E-4</v>
      </c>
      <c r="U232" s="14">
        <v>1.4050582095543958E-3</v>
      </c>
    </row>
    <row r="233" spans="2:35">
      <c r="B233">
        <v>83</v>
      </c>
      <c r="C233">
        <v>84</v>
      </c>
      <c r="D233" s="14">
        <v>6.0228869704878542E-4</v>
      </c>
      <c r="E233" s="14">
        <v>2.007628990162618E-4</v>
      </c>
      <c r="F233" s="14">
        <v>4.015257980325236E-4</v>
      </c>
      <c r="G233" s="14">
        <v>0</v>
      </c>
      <c r="I233" s="97">
        <v>5410.6079476450213</v>
      </c>
      <c r="J233" s="97">
        <v>5541.7694409323949</v>
      </c>
      <c r="K233" s="13">
        <v>6.0228869704878542E-4</v>
      </c>
      <c r="L233" s="14">
        <v>2.007628990162618E-4</v>
      </c>
      <c r="M233" s="14">
        <v>4.015257980325236E-4</v>
      </c>
      <c r="N233" s="14">
        <v>0</v>
      </c>
      <c r="P233" s="98">
        <v>260.75219024795285</v>
      </c>
      <c r="Q233" s="98">
        <v>263.89378290154264</v>
      </c>
      <c r="R233" s="13">
        <v>2.0072260136491369E-3</v>
      </c>
      <c r="S233" s="14">
        <v>6.0216780409474112E-4</v>
      </c>
      <c r="T233" s="14">
        <v>4.0144520272982739E-4</v>
      </c>
      <c r="U233" s="14">
        <v>1.0036130068245685E-3</v>
      </c>
    </row>
    <row r="234" spans="2:35">
      <c r="B234">
        <v>84</v>
      </c>
      <c r="C234">
        <v>85</v>
      </c>
      <c r="D234" s="14">
        <v>1.0038144950813091E-3</v>
      </c>
      <c r="E234" s="14">
        <v>4.015257980325236E-4</v>
      </c>
      <c r="F234" s="14">
        <v>2.007628990162618E-4</v>
      </c>
      <c r="G234" s="14">
        <v>4.015257980325236E-4</v>
      </c>
      <c r="I234" s="97">
        <v>5541.7694409323949</v>
      </c>
      <c r="J234" s="97">
        <v>5674.5017305465635</v>
      </c>
      <c r="K234" s="13">
        <v>1.0038144950813091E-3</v>
      </c>
      <c r="L234" s="14">
        <v>4.015257980325236E-4</v>
      </c>
      <c r="M234" s="14">
        <v>2.007628990162618E-4</v>
      </c>
      <c r="N234" s="14">
        <v>4.015257980325236E-4</v>
      </c>
      <c r="P234" s="98">
        <v>263.89378290154264</v>
      </c>
      <c r="Q234" s="98">
        <v>267.03537555513242</v>
      </c>
      <c r="R234" s="13">
        <v>6.0216780409474112E-4</v>
      </c>
      <c r="S234" s="14">
        <v>6.0216780409474112E-4</v>
      </c>
      <c r="T234" s="14">
        <v>0</v>
      </c>
      <c r="U234" s="14">
        <v>0</v>
      </c>
    </row>
    <row r="235" spans="2:35">
      <c r="B235">
        <v>85</v>
      </c>
      <c r="C235">
        <v>86</v>
      </c>
      <c r="D235" s="14">
        <v>8.0305159606504719E-4</v>
      </c>
      <c r="E235" s="14">
        <v>2.007628990162618E-4</v>
      </c>
      <c r="F235" s="14">
        <v>2.007628990162618E-4</v>
      </c>
      <c r="G235" s="14">
        <v>4.015257980325236E-4</v>
      </c>
      <c r="I235" s="97">
        <v>5674.5017305465635</v>
      </c>
      <c r="J235" s="97">
        <v>5808.8048164875272</v>
      </c>
      <c r="K235" s="13">
        <v>8.0305159606504719E-4</v>
      </c>
      <c r="L235" s="14">
        <v>2.007628990162618E-4</v>
      </c>
      <c r="M235" s="14">
        <v>2.007628990162618E-4</v>
      </c>
      <c r="N235" s="14">
        <v>4.015257980325236E-4</v>
      </c>
      <c r="P235" s="98">
        <v>267.03537555513242</v>
      </c>
      <c r="Q235" s="98">
        <v>270.1769682087222</v>
      </c>
      <c r="R235" s="13">
        <v>1.4050582095543958E-3</v>
      </c>
      <c r="S235" s="14">
        <v>4.0144520272982739E-4</v>
      </c>
      <c r="T235" s="14">
        <v>4.0144520272982739E-4</v>
      </c>
      <c r="U235" s="14">
        <v>6.0216780409474112E-4</v>
      </c>
    </row>
    <row r="236" spans="2:35">
      <c r="B236">
        <v>86</v>
      </c>
      <c r="C236">
        <v>87</v>
      </c>
      <c r="D236" s="14">
        <v>8.0305159606504719E-4</v>
      </c>
      <c r="E236" s="14">
        <v>2.007628990162618E-4</v>
      </c>
      <c r="F236" s="14">
        <v>4.015257980325236E-4</v>
      </c>
      <c r="G236" s="14">
        <v>2.007628990162618E-4</v>
      </c>
      <c r="I236" s="97">
        <v>5808.8048164875272</v>
      </c>
      <c r="J236" s="97">
        <v>5944.678698755286</v>
      </c>
      <c r="K236" s="13">
        <v>8.0305159606504719E-4</v>
      </c>
      <c r="L236" s="14">
        <v>2.007628990162618E-4</v>
      </c>
      <c r="M236" s="14">
        <v>4.015257980325236E-4</v>
      </c>
      <c r="N236" s="14">
        <v>2.007628990162618E-4</v>
      </c>
      <c r="P236" s="98">
        <v>270.1769682087222</v>
      </c>
      <c r="Q236" s="98">
        <v>273.31856086231198</v>
      </c>
      <c r="R236" s="13">
        <v>1.2043356081894822E-3</v>
      </c>
      <c r="S236" s="14">
        <v>6.0216780409474112E-4</v>
      </c>
      <c r="T236" s="14">
        <v>2.007226013649137E-4</v>
      </c>
      <c r="U236" s="14">
        <v>4.0144520272982739E-4</v>
      </c>
    </row>
    <row r="237" spans="2:35">
      <c r="B237">
        <v>87</v>
      </c>
      <c r="C237">
        <v>88</v>
      </c>
      <c r="D237" s="14">
        <v>4.015257980325236E-4</v>
      </c>
      <c r="E237" s="14">
        <v>4.015257980325236E-4</v>
      </c>
      <c r="F237" s="14">
        <v>0</v>
      </c>
      <c r="G237" s="14">
        <v>0</v>
      </c>
      <c r="I237" s="97">
        <v>5944.678698755286</v>
      </c>
      <c r="J237" s="97">
        <v>6082.1233773498398</v>
      </c>
      <c r="K237" s="13">
        <v>4.015257980325236E-4</v>
      </c>
      <c r="L237" s="14">
        <v>4.015257980325236E-4</v>
      </c>
      <c r="M237" s="14">
        <v>0</v>
      </c>
      <c r="N237" s="14">
        <v>0</v>
      </c>
      <c r="P237" s="98">
        <v>273.31856086231198</v>
      </c>
      <c r="Q237" s="98">
        <v>276.46015351590177</v>
      </c>
      <c r="R237" s="13">
        <v>4.0144520272982739E-4</v>
      </c>
      <c r="S237" s="14">
        <v>0</v>
      </c>
      <c r="T237" s="14">
        <v>2.007226013649137E-4</v>
      </c>
      <c r="U237" s="14">
        <v>2.007226013649137E-4</v>
      </c>
    </row>
    <row r="238" spans="2:35">
      <c r="B238">
        <v>88</v>
      </c>
      <c r="C238">
        <v>89</v>
      </c>
      <c r="D238" s="14">
        <v>2.007628990162618E-4</v>
      </c>
      <c r="E238" s="14">
        <v>0</v>
      </c>
      <c r="F238" s="14">
        <v>0</v>
      </c>
      <c r="G238" s="14">
        <v>2.007628990162618E-4</v>
      </c>
      <c r="I238" s="97">
        <v>6082.1233773498398</v>
      </c>
      <c r="J238" s="97">
        <v>6221.1388522711877</v>
      </c>
      <c r="K238" s="13">
        <v>2.007628990162618E-4</v>
      </c>
      <c r="L238" s="14">
        <v>0</v>
      </c>
      <c r="M238" s="14">
        <v>0</v>
      </c>
      <c r="N238" s="14">
        <v>2.007628990162618E-4</v>
      </c>
      <c r="P238" s="98">
        <v>276.46015351590177</v>
      </c>
      <c r="Q238" s="98">
        <v>279.60174616949161</v>
      </c>
      <c r="R238" s="13">
        <v>6.0216780409474112E-4</v>
      </c>
      <c r="S238" s="14">
        <v>4.0144520272982739E-4</v>
      </c>
      <c r="T238" s="14">
        <v>0</v>
      </c>
      <c r="U238" s="14">
        <v>2.007226013649137E-4</v>
      </c>
    </row>
    <row r="239" spans="2:35">
      <c r="B239">
        <v>89</v>
      </c>
      <c r="C239">
        <v>90</v>
      </c>
      <c r="D239" s="14">
        <v>6.0228869704878542E-4</v>
      </c>
      <c r="E239" s="14">
        <v>4.015257980325236E-4</v>
      </c>
      <c r="F239" s="14">
        <v>0</v>
      </c>
      <c r="G239" s="14">
        <v>2.007628990162618E-4</v>
      </c>
      <c r="I239" s="97">
        <v>6221.1388522711877</v>
      </c>
      <c r="J239" s="97">
        <v>6361.7251235193307</v>
      </c>
      <c r="K239" s="13">
        <v>6.0228869704878542E-4</v>
      </c>
      <c r="L239" s="14">
        <v>4.015257980325236E-4</v>
      </c>
      <c r="M239" s="14">
        <v>0</v>
      </c>
      <c r="N239" s="14">
        <v>2.007628990162618E-4</v>
      </c>
      <c r="P239" s="98">
        <v>279.60174616949161</v>
      </c>
      <c r="Q239" s="98">
        <v>282.74333882308139</v>
      </c>
      <c r="R239" s="13">
        <v>1.0036130068245685E-3</v>
      </c>
      <c r="S239" s="14">
        <v>4.0144520272982739E-4</v>
      </c>
      <c r="T239" s="14">
        <v>2.007226013649137E-4</v>
      </c>
      <c r="U239" s="14">
        <v>4.0144520272982739E-4</v>
      </c>
    </row>
    <row r="240" spans="2:35">
      <c r="B240">
        <v>90</v>
      </c>
      <c r="C240">
        <v>91</v>
      </c>
      <c r="D240" s="14">
        <v>1.0038144950813091E-3</v>
      </c>
      <c r="E240" s="14">
        <v>6.0228869704878542E-4</v>
      </c>
      <c r="F240" s="14">
        <v>2.007628990162618E-4</v>
      </c>
      <c r="G240" s="14">
        <v>2.007628990162618E-4</v>
      </c>
      <c r="I240" s="97">
        <v>6361.7251235193307</v>
      </c>
      <c r="J240" s="97">
        <v>6503.8821910942688</v>
      </c>
      <c r="K240" s="13">
        <v>1.0038144950813091E-3</v>
      </c>
      <c r="L240" s="14">
        <v>6.0228869704878542E-4</v>
      </c>
      <c r="M240" s="14">
        <v>2.007628990162618E-4</v>
      </c>
      <c r="N240" s="14">
        <v>2.007628990162618E-4</v>
      </c>
      <c r="P240" s="98">
        <v>282.74333882308139</v>
      </c>
      <c r="Q240" s="98">
        <v>285.88493147667117</v>
      </c>
      <c r="R240" s="13">
        <v>8.0289040545965479E-4</v>
      </c>
      <c r="S240" s="14">
        <v>2.007226013649137E-4</v>
      </c>
      <c r="T240" s="14">
        <v>4.0144520272982739E-4</v>
      </c>
      <c r="U240" s="14">
        <v>2.007226013649137E-4</v>
      </c>
    </row>
    <row r="241" spans="2:21">
      <c r="B241">
        <v>91</v>
      </c>
      <c r="C241">
        <v>92</v>
      </c>
      <c r="D241" s="14">
        <v>1.0038144950813091E-3</v>
      </c>
      <c r="E241" s="14">
        <v>4.015257980325236E-4</v>
      </c>
      <c r="F241" s="14">
        <v>6.0228869704878542E-4</v>
      </c>
      <c r="G241" s="14">
        <v>0</v>
      </c>
      <c r="I241" s="97">
        <v>6503.8821910942688</v>
      </c>
      <c r="J241" s="97">
        <v>6647.610054996002</v>
      </c>
      <c r="K241" s="13">
        <v>1.0038144950813091E-3</v>
      </c>
      <c r="L241" s="14">
        <v>4.015257980325236E-4</v>
      </c>
      <c r="M241" s="14">
        <v>6.0228869704878542E-4</v>
      </c>
      <c r="N241" s="14">
        <v>0</v>
      </c>
      <c r="P241" s="98">
        <v>285.88493147667117</v>
      </c>
      <c r="Q241" s="98">
        <v>289.02652413026095</v>
      </c>
      <c r="R241" s="13">
        <v>8.0289040545965479E-4</v>
      </c>
      <c r="S241" s="14">
        <v>2.007226013649137E-4</v>
      </c>
      <c r="T241" s="14">
        <v>2.007226013649137E-4</v>
      </c>
      <c r="U241" s="14">
        <v>4.0144520272982739E-4</v>
      </c>
    </row>
    <row r="242" spans="2:21">
      <c r="B242">
        <v>92</v>
      </c>
      <c r="C242">
        <v>93</v>
      </c>
      <c r="D242" s="14">
        <v>4.015257980325236E-4</v>
      </c>
      <c r="E242" s="14">
        <v>2.007628990162618E-4</v>
      </c>
      <c r="F242" s="14">
        <v>2.007628990162618E-4</v>
      </c>
      <c r="G242" s="14">
        <v>0</v>
      </c>
      <c r="I242" s="97">
        <v>6647.610054996002</v>
      </c>
      <c r="J242" s="97">
        <v>6792.9087152245302</v>
      </c>
      <c r="K242" s="13">
        <v>4.015257980325236E-4</v>
      </c>
      <c r="L242" s="14">
        <v>2.007628990162618E-4</v>
      </c>
      <c r="M242" s="14">
        <v>2.007628990162618E-4</v>
      </c>
      <c r="N242" s="14">
        <v>0</v>
      </c>
      <c r="P242" s="98">
        <v>289.02652413026095</v>
      </c>
      <c r="Q242" s="98">
        <v>292.16811678385073</v>
      </c>
      <c r="R242" s="13">
        <v>4.0144520272982739E-4</v>
      </c>
      <c r="S242" s="14">
        <v>2.007226013649137E-4</v>
      </c>
      <c r="T242" s="14">
        <v>0</v>
      </c>
      <c r="U242" s="14">
        <v>2.007226013649137E-4</v>
      </c>
    </row>
    <row r="243" spans="2:21">
      <c r="B243">
        <v>93</v>
      </c>
      <c r="C243">
        <v>94</v>
      </c>
      <c r="D243" s="14">
        <v>2.007628990162618E-4</v>
      </c>
      <c r="E243" s="14">
        <v>2.007628990162618E-4</v>
      </c>
      <c r="F243" s="14">
        <v>0</v>
      </c>
      <c r="G243" s="14">
        <v>0</v>
      </c>
      <c r="I243" s="97">
        <v>6792.9087152245302</v>
      </c>
      <c r="J243" s="97">
        <v>6939.7781717798534</v>
      </c>
      <c r="K243" s="13">
        <v>2.007628990162618E-4</v>
      </c>
      <c r="L243" s="14">
        <v>2.007628990162618E-4</v>
      </c>
      <c r="M243" s="14">
        <v>0</v>
      </c>
      <c r="N243" s="14">
        <v>0</v>
      </c>
      <c r="P243" s="98">
        <v>292.16811678385073</v>
      </c>
      <c r="Q243" s="98">
        <v>295.30970943744057</v>
      </c>
      <c r="R243" s="13">
        <v>2.007226013649137E-4</v>
      </c>
      <c r="S243" s="14">
        <v>2.007226013649137E-4</v>
      </c>
      <c r="T243" s="14">
        <v>0</v>
      </c>
      <c r="U243" s="14">
        <v>0</v>
      </c>
    </row>
    <row r="244" spans="2:21">
      <c r="B244">
        <v>94</v>
      </c>
      <c r="C244">
        <v>95</v>
      </c>
      <c r="D244" s="14">
        <v>2.007628990162618E-4</v>
      </c>
      <c r="E244" s="14">
        <v>0</v>
      </c>
      <c r="F244" s="14">
        <v>0</v>
      </c>
      <c r="G244" s="14">
        <v>2.007628990162618E-4</v>
      </c>
      <c r="I244" s="97">
        <v>6939.7781717798534</v>
      </c>
      <c r="J244" s="97">
        <v>7088.2184246619709</v>
      </c>
      <c r="K244" s="13">
        <v>2.007628990162618E-4</v>
      </c>
      <c r="L244" s="14">
        <v>0</v>
      </c>
      <c r="M244" s="14">
        <v>0</v>
      </c>
      <c r="N244" s="14">
        <v>2.007628990162618E-4</v>
      </c>
      <c r="P244" s="98">
        <v>295.30970943744057</v>
      </c>
      <c r="Q244" s="98">
        <v>298.45130209103036</v>
      </c>
      <c r="R244" s="13">
        <v>4.0144520272982739E-4</v>
      </c>
      <c r="S244" s="14">
        <v>4.0144520272982739E-4</v>
      </c>
      <c r="T244" s="14">
        <v>0</v>
      </c>
      <c r="U244" s="14">
        <v>0</v>
      </c>
    </row>
    <row r="245" spans="2:21">
      <c r="B245">
        <v>95</v>
      </c>
      <c r="C245">
        <v>96</v>
      </c>
      <c r="D245" s="14">
        <v>0</v>
      </c>
      <c r="E245" s="14">
        <v>0</v>
      </c>
      <c r="F245" s="14">
        <v>0</v>
      </c>
      <c r="G245" s="14">
        <v>0</v>
      </c>
      <c r="I245" s="97">
        <v>7088.2184246619709</v>
      </c>
      <c r="J245" s="97">
        <v>7238.2294738708833</v>
      </c>
      <c r="K245" s="13">
        <v>0</v>
      </c>
      <c r="L245" s="14">
        <v>0</v>
      </c>
      <c r="M245" s="14">
        <v>0</v>
      </c>
      <c r="N245" s="14">
        <v>0</v>
      </c>
      <c r="P245" s="98">
        <v>298.45130209103036</v>
      </c>
      <c r="Q245" s="98">
        <v>301.59289474462014</v>
      </c>
      <c r="R245" s="13">
        <v>1.6057808109193096E-3</v>
      </c>
      <c r="S245" s="14">
        <v>6.0216780409474112E-4</v>
      </c>
      <c r="T245" s="14">
        <v>6.0216780409474112E-4</v>
      </c>
      <c r="U245" s="14">
        <v>4.0144520272982739E-4</v>
      </c>
    </row>
    <row r="246" spans="2:21">
      <c r="B246">
        <v>96</v>
      </c>
      <c r="C246">
        <v>97</v>
      </c>
      <c r="D246" s="14">
        <v>6.0228869704878542E-4</v>
      </c>
      <c r="E246" s="14">
        <v>4.015257980325236E-4</v>
      </c>
      <c r="F246" s="14">
        <v>2.007628990162618E-4</v>
      </c>
      <c r="G246" s="14">
        <v>0</v>
      </c>
      <c r="I246" s="97">
        <v>7238.2294738708833</v>
      </c>
      <c r="J246" s="97">
        <v>7389.8113194065909</v>
      </c>
      <c r="K246" s="13">
        <v>6.0228869704878542E-4</v>
      </c>
      <c r="L246" s="14">
        <v>4.015257980325236E-4</v>
      </c>
      <c r="M246" s="14">
        <v>2.007628990162618E-4</v>
      </c>
      <c r="N246" s="14">
        <v>0</v>
      </c>
      <c r="P246" s="98">
        <v>301.59289474462014</v>
      </c>
      <c r="Q246" s="98">
        <v>304.73448739820992</v>
      </c>
      <c r="R246" s="13">
        <v>4.0144520272982739E-4</v>
      </c>
      <c r="S246" s="14">
        <v>2.007226013649137E-4</v>
      </c>
      <c r="T246" s="14">
        <v>0</v>
      </c>
      <c r="U246" s="14">
        <v>2.007226013649137E-4</v>
      </c>
    </row>
    <row r="247" spans="2:21">
      <c r="B247">
        <v>97</v>
      </c>
      <c r="C247">
        <v>98</v>
      </c>
      <c r="D247" s="14">
        <v>0</v>
      </c>
      <c r="E247" s="14">
        <v>0</v>
      </c>
      <c r="F247" s="14">
        <v>0</v>
      </c>
      <c r="G247" s="14">
        <v>0</v>
      </c>
      <c r="I247" s="97">
        <v>7389.8113194065909</v>
      </c>
      <c r="J247" s="97">
        <v>7542.9639612690935</v>
      </c>
      <c r="K247" s="13">
        <v>0</v>
      </c>
      <c r="L247" s="14">
        <v>0</v>
      </c>
      <c r="M247" s="14">
        <v>0</v>
      </c>
      <c r="N247" s="14">
        <v>0</v>
      </c>
      <c r="P247" s="98">
        <v>304.73448739820992</v>
      </c>
      <c r="Q247" s="98">
        <v>307.8760800517997</v>
      </c>
      <c r="R247" s="13">
        <v>6.0216780409474112E-4</v>
      </c>
      <c r="S247" s="14">
        <v>4.0144520272982739E-4</v>
      </c>
      <c r="T247" s="14">
        <v>2.007226013649137E-4</v>
      </c>
      <c r="U247" s="14">
        <v>0</v>
      </c>
    </row>
    <row r="248" spans="2:21">
      <c r="B248">
        <v>98</v>
      </c>
      <c r="C248">
        <v>99</v>
      </c>
      <c r="D248" s="14">
        <v>4.015257980325236E-4</v>
      </c>
      <c r="E248" s="14">
        <v>2.007628990162618E-4</v>
      </c>
      <c r="F248" s="14">
        <v>2.007628990162618E-4</v>
      </c>
      <c r="G248" s="14">
        <v>0</v>
      </c>
      <c r="I248" s="97">
        <v>7542.9639612690935</v>
      </c>
      <c r="J248" s="97">
        <v>7697.6873994583902</v>
      </c>
      <c r="K248" s="13">
        <v>4.015257980325236E-4</v>
      </c>
      <c r="L248" s="14">
        <v>2.007628990162618E-4</v>
      </c>
      <c r="M248" s="14">
        <v>2.007628990162618E-4</v>
      </c>
      <c r="N248" s="14">
        <v>0</v>
      </c>
      <c r="P248" s="98">
        <v>307.8760800517997</v>
      </c>
      <c r="Q248" s="98">
        <v>311.01767270538954</v>
      </c>
      <c r="R248" s="13">
        <v>2.007226013649137E-4</v>
      </c>
      <c r="S248" s="14">
        <v>2.007226013649137E-4</v>
      </c>
      <c r="T248" s="14">
        <v>0</v>
      </c>
      <c r="U248" s="14">
        <v>0</v>
      </c>
    </row>
    <row r="249" spans="2:21">
      <c r="B249">
        <v>99</v>
      </c>
      <c r="C249">
        <v>100</v>
      </c>
      <c r="D249" s="14">
        <v>8.0305159606504719E-4</v>
      </c>
      <c r="E249" s="14">
        <v>4.015257980325236E-4</v>
      </c>
      <c r="F249" s="14">
        <v>4.015257980325236E-4</v>
      </c>
      <c r="G249" s="14">
        <v>0</v>
      </c>
      <c r="I249" s="97">
        <v>7697.6873994583902</v>
      </c>
      <c r="J249" s="97">
        <v>7853.981633974483</v>
      </c>
      <c r="K249" s="13">
        <v>8.0305159606504719E-4</v>
      </c>
      <c r="L249" s="14">
        <v>4.015257980325236E-4</v>
      </c>
      <c r="M249" s="14">
        <v>4.015257980325236E-4</v>
      </c>
      <c r="N249" s="14">
        <v>0</v>
      </c>
      <c r="P249" s="98">
        <v>311.01767270538954</v>
      </c>
      <c r="Q249" s="98">
        <v>314.15926535897933</v>
      </c>
      <c r="R249" s="13">
        <v>2.007226013649137E-4</v>
      </c>
      <c r="S249" s="14">
        <v>0</v>
      </c>
      <c r="T249" s="14">
        <v>0</v>
      </c>
      <c r="U249" s="14">
        <v>2.007226013649137E-4</v>
      </c>
    </row>
    <row r="250" spans="2:21">
      <c r="B250">
        <v>100</v>
      </c>
      <c r="C250">
        <v>101</v>
      </c>
      <c r="D250" s="14">
        <v>2.007628990162618E-4</v>
      </c>
      <c r="E250" s="14">
        <v>2.007628990162618E-4</v>
      </c>
      <c r="F250" s="14">
        <v>0</v>
      </c>
      <c r="G250" s="14">
        <v>0</v>
      </c>
      <c r="I250" s="97">
        <v>7853.981633974483</v>
      </c>
      <c r="J250" s="97">
        <v>8011.8466648173699</v>
      </c>
      <c r="K250" s="13">
        <v>2.007628990162618E-4</v>
      </c>
      <c r="L250" s="14">
        <v>2.007628990162618E-4</v>
      </c>
      <c r="M250" s="14">
        <v>0</v>
      </c>
      <c r="N250" s="14">
        <v>0</v>
      </c>
      <c r="P250" s="98">
        <v>314.15926535897933</v>
      </c>
      <c r="Q250" s="98">
        <v>317.30085801256911</v>
      </c>
      <c r="R250" s="13">
        <v>0</v>
      </c>
      <c r="S250" s="14">
        <v>0</v>
      </c>
      <c r="T250" s="14">
        <v>0</v>
      </c>
      <c r="U250" s="14">
        <v>0</v>
      </c>
    </row>
    <row r="251" spans="2:21">
      <c r="B251">
        <v>101</v>
      </c>
      <c r="C251">
        <v>102</v>
      </c>
      <c r="D251" s="14">
        <v>2.007628990162618E-4</v>
      </c>
      <c r="E251" s="14">
        <v>0</v>
      </c>
      <c r="F251" s="14">
        <v>2.007628990162618E-4</v>
      </c>
      <c r="G251" s="14">
        <v>0</v>
      </c>
      <c r="I251" s="97">
        <v>8011.8466648173699</v>
      </c>
      <c r="J251" s="97">
        <v>8171.2824919870518</v>
      </c>
      <c r="K251" s="13">
        <v>2.007628990162618E-4</v>
      </c>
      <c r="L251" s="14">
        <v>0</v>
      </c>
      <c r="M251" s="14">
        <v>2.007628990162618E-4</v>
      </c>
      <c r="N251" s="14">
        <v>0</v>
      </c>
      <c r="P251" s="98">
        <v>317.30085801256911</v>
      </c>
      <c r="Q251" s="98">
        <v>320.44245066615889</v>
      </c>
      <c r="R251" s="13">
        <v>0</v>
      </c>
      <c r="S251" s="14">
        <v>0</v>
      </c>
      <c r="T251" s="14">
        <v>0</v>
      </c>
      <c r="U251" s="14">
        <v>0</v>
      </c>
    </row>
    <row r="252" spans="2:21">
      <c r="B252">
        <v>102</v>
      </c>
      <c r="C252">
        <v>103</v>
      </c>
      <c r="D252" s="14">
        <v>2.007628990162618E-4</v>
      </c>
      <c r="E252" s="14">
        <v>2.007628990162618E-4</v>
      </c>
      <c r="F252" s="14">
        <v>0</v>
      </c>
      <c r="G252" s="14">
        <v>0</v>
      </c>
      <c r="I252" s="97">
        <v>8171.2824919870518</v>
      </c>
      <c r="J252" s="97">
        <v>8332.2891154835288</v>
      </c>
      <c r="K252" s="13">
        <v>2.007628990162618E-4</v>
      </c>
      <c r="L252" s="14">
        <v>2.007628990162618E-4</v>
      </c>
      <c r="M252" s="14">
        <v>0</v>
      </c>
      <c r="N252" s="14">
        <v>0</v>
      </c>
      <c r="P252" s="98">
        <v>320.44245066615889</v>
      </c>
      <c r="Q252" s="98">
        <v>323.58404331974867</v>
      </c>
      <c r="R252" s="13">
        <v>2.007226013649137E-4</v>
      </c>
      <c r="S252" s="14">
        <v>0</v>
      </c>
      <c r="T252" s="14">
        <v>2.007226013649137E-4</v>
      </c>
      <c r="U252" s="14">
        <v>0</v>
      </c>
    </row>
    <row r="253" spans="2:21">
      <c r="B253">
        <v>103</v>
      </c>
      <c r="C253">
        <v>104</v>
      </c>
      <c r="D253" s="14">
        <v>4.015257980325236E-4</v>
      </c>
      <c r="E253" s="14">
        <v>2.007628990162618E-4</v>
      </c>
      <c r="F253" s="14">
        <v>2.007628990162618E-4</v>
      </c>
      <c r="G253" s="14">
        <v>0</v>
      </c>
      <c r="I253" s="97">
        <v>8332.2891154835288</v>
      </c>
      <c r="J253" s="97">
        <v>8494.8665353068009</v>
      </c>
      <c r="K253" s="13">
        <v>4.015257980325236E-4</v>
      </c>
      <c r="L253" s="14">
        <v>2.007628990162618E-4</v>
      </c>
      <c r="M253" s="14">
        <v>2.007628990162618E-4</v>
      </c>
      <c r="N253" s="14">
        <v>0</v>
      </c>
      <c r="P253" s="98">
        <v>323.58404331974867</v>
      </c>
      <c r="Q253" s="98">
        <v>326.72563597333851</v>
      </c>
      <c r="R253" s="13">
        <v>4.0144520272982739E-4</v>
      </c>
      <c r="S253" s="14">
        <v>4.0144520272982739E-4</v>
      </c>
      <c r="T253" s="14">
        <v>0</v>
      </c>
      <c r="U253" s="14">
        <v>0</v>
      </c>
    </row>
    <row r="254" spans="2:21">
      <c r="B254">
        <v>104</v>
      </c>
      <c r="C254">
        <v>105</v>
      </c>
      <c r="D254" s="14">
        <v>4.015257980325236E-4</v>
      </c>
      <c r="E254" s="14">
        <v>4.015257980325236E-4</v>
      </c>
      <c r="F254" s="14">
        <v>0</v>
      </c>
      <c r="G254" s="14">
        <v>0</v>
      </c>
      <c r="I254" s="97">
        <v>8494.8665353068009</v>
      </c>
      <c r="J254" s="97">
        <v>8659.0147514568671</v>
      </c>
      <c r="K254" s="13">
        <v>4.015257980325236E-4</v>
      </c>
      <c r="L254" s="14">
        <v>4.015257980325236E-4</v>
      </c>
      <c r="M254" s="14">
        <v>0</v>
      </c>
      <c r="N254" s="14">
        <v>0</v>
      </c>
      <c r="P254" s="98">
        <v>326.72563597333851</v>
      </c>
      <c r="Q254" s="98">
        <v>329.86722862692829</v>
      </c>
      <c r="R254" s="13">
        <v>6.0216780409474112E-4</v>
      </c>
      <c r="S254" s="14">
        <v>2.007226013649137E-4</v>
      </c>
      <c r="T254" s="14">
        <v>4.0144520272982739E-4</v>
      </c>
      <c r="U254" s="14">
        <v>0</v>
      </c>
    </row>
    <row r="255" spans="2:21">
      <c r="B255">
        <v>105</v>
      </c>
      <c r="C255">
        <v>106</v>
      </c>
      <c r="D255" s="14">
        <v>0</v>
      </c>
      <c r="E255" s="14">
        <v>0</v>
      </c>
      <c r="F255" s="14">
        <v>0</v>
      </c>
      <c r="G255" s="14">
        <v>0</v>
      </c>
      <c r="I255" s="97">
        <v>8659.0147514568671</v>
      </c>
      <c r="J255" s="97">
        <v>8824.7337639337293</v>
      </c>
      <c r="K255" s="13">
        <v>0</v>
      </c>
      <c r="L255" s="14">
        <v>0</v>
      </c>
      <c r="M255" s="14">
        <v>0</v>
      </c>
      <c r="N255" s="14">
        <v>0</v>
      </c>
      <c r="P255" s="98">
        <v>329.86722862692829</v>
      </c>
      <c r="Q255" s="98">
        <v>333.00882128051808</v>
      </c>
      <c r="R255" s="13">
        <v>2.007226013649137E-4</v>
      </c>
      <c r="S255" s="14">
        <v>2.007226013649137E-4</v>
      </c>
      <c r="T255" s="14">
        <v>0</v>
      </c>
      <c r="U255" s="14">
        <v>0</v>
      </c>
    </row>
    <row r="256" spans="2:21">
      <c r="B256">
        <v>106</v>
      </c>
      <c r="C256">
        <v>107</v>
      </c>
      <c r="D256" s="14">
        <v>6.0228869704878542E-4</v>
      </c>
      <c r="E256" s="14">
        <v>2.007628990162618E-4</v>
      </c>
      <c r="F256" s="14">
        <v>4.015257980325236E-4</v>
      </c>
      <c r="G256" s="14">
        <v>0</v>
      </c>
      <c r="I256" s="97">
        <v>8824.7337639337293</v>
      </c>
      <c r="J256" s="97">
        <v>8992.0235727373856</v>
      </c>
      <c r="K256" s="13">
        <v>6.0228869704878542E-4</v>
      </c>
      <c r="L256" s="14">
        <v>2.007628990162618E-4</v>
      </c>
      <c r="M256" s="14">
        <v>4.015257980325236E-4</v>
      </c>
      <c r="N256" s="14">
        <v>0</v>
      </c>
      <c r="P256" s="98">
        <v>333.00882128051808</v>
      </c>
      <c r="Q256" s="98">
        <v>336.15041393410786</v>
      </c>
      <c r="R256" s="13">
        <v>4.0144520272982739E-4</v>
      </c>
      <c r="S256" s="14">
        <v>2.007226013649137E-4</v>
      </c>
      <c r="T256" s="14">
        <v>2.007226013649137E-4</v>
      </c>
      <c r="U256" s="14">
        <v>0</v>
      </c>
    </row>
    <row r="257" spans="2:21">
      <c r="B257">
        <v>107</v>
      </c>
      <c r="C257">
        <v>108</v>
      </c>
      <c r="D257" s="14">
        <v>4.015257980325236E-4</v>
      </c>
      <c r="E257" s="14">
        <v>4.015257980325236E-4</v>
      </c>
      <c r="F257" s="14">
        <v>0</v>
      </c>
      <c r="G257" s="14">
        <v>0</v>
      </c>
      <c r="I257" s="97">
        <v>8992.0235727373856</v>
      </c>
      <c r="J257" s="97">
        <v>9160.8841778678361</v>
      </c>
      <c r="K257" s="13">
        <v>4.015257980325236E-4</v>
      </c>
      <c r="L257" s="14">
        <v>4.015257980325236E-4</v>
      </c>
      <c r="M257" s="14">
        <v>0</v>
      </c>
      <c r="N257" s="14">
        <v>0</v>
      </c>
      <c r="P257" s="98">
        <v>336.15041393410786</v>
      </c>
      <c r="Q257" s="98">
        <v>339.29200658769764</v>
      </c>
      <c r="R257" s="13">
        <v>6.0216780409474112E-4</v>
      </c>
      <c r="S257" s="14">
        <v>4.0144520272982739E-4</v>
      </c>
      <c r="T257" s="14">
        <v>2.007226013649137E-4</v>
      </c>
      <c r="U257" s="14">
        <v>0</v>
      </c>
    </row>
    <row r="258" spans="2:21">
      <c r="B258">
        <v>108</v>
      </c>
      <c r="C258">
        <v>109</v>
      </c>
      <c r="D258" s="14">
        <v>0</v>
      </c>
      <c r="E258" s="14">
        <v>0</v>
      </c>
      <c r="F258" s="14">
        <v>0</v>
      </c>
      <c r="G258" s="14">
        <v>0</v>
      </c>
      <c r="I258" s="97">
        <v>9160.8841778678361</v>
      </c>
      <c r="J258" s="97">
        <v>9331.3155793250826</v>
      </c>
      <c r="K258" s="13">
        <v>0</v>
      </c>
      <c r="L258" s="14">
        <v>0</v>
      </c>
      <c r="M258" s="14">
        <v>0</v>
      </c>
      <c r="N258" s="14">
        <v>0</v>
      </c>
      <c r="P258" s="98">
        <v>339.29200658769764</v>
      </c>
      <c r="Q258" s="98">
        <v>342.43359924128742</v>
      </c>
      <c r="R258" s="13">
        <v>2.007226013649137E-4</v>
      </c>
      <c r="S258" s="14">
        <v>0</v>
      </c>
      <c r="T258" s="14">
        <v>2.007226013649137E-4</v>
      </c>
      <c r="U258" s="14">
        <v>0</v>
      </c>
    </row>
    <row r="259" spans="2:21">
      <c r="B259">
        <v>109</v>
      </c>
      <c r="C259">
        <v>110</v>
      </c>
      <c r="D259" s="14">
        <v>0</v>
      </c>
      <c r="E259" s="14">
        <v>0</v>
      </c>
      <c r="F259" s="14">
        <v>0</v>
      </c>
      <c r="G259" s="14">
        <v>0</v>
      </c>
      <c r="I259" s="97">
        <v>9331.3155793250826</v>
      </c>
      <c r="J259" s="97">
        <v>9503.317777109125</v>
      </c>
      <c r="K259" s="13">
        <v>0</v>
      </c>
      <c r="L259" s="14">
        <v>0</v>
      </c>
      <c r="M259" s="14">
        <v>0</v>
      </c>
      <c r="N259" s="14">
        <v>0</v>
      </c>
      <c r="P259" s="98">
        <v>342.43359924128742</v>
      </c>
      <c r="Q259" s="98">
        <v>345.57519189487726</v>
      </c>
      <c r="R259" s="13">
        <v>2.007226013649137E-4</v>
      </c>
      <c r="S259" s="14">
        <v>0</v>
      </c>
      <c r="T259" s="14">
        <v>2.007226013649137E-4</v>
      </c>
      <c r="U259" s="14">
        <v>0</v>
      </c>
    </row>
    <row r="260" spans="2:21">
      <c r="B260">
        <v>110</v>
      </c>
      <c r="C260">
        <v>111</v>
      </c>
      <c r="D260" s="14">
        <v>0</v>
      </c>
      <c r="E260" s="14">
        <v>0</v>
      </c>
      <c r="F260" s="14">
        <v>0</v>
      </c>
      <c r="G260" s="14">
        <v>0</v>
      </c>
      <c r="I260" s="97">
        <v>9503.317777109125</v>
      </c>
      <c r="J260" s="97">
        <v>9676.8907712199598</v>
      </c>
      <c r="K260" s="13">
        <v>0</v>
      </c>
      <c r="L260" s="14">
        <v>0</v>
      </c>
      <c r="M260" s="14">
        <v>0</v>
      </c>
      <c r="N260" s="14">
        <v>0</v>
      </c>
      <c r="P260" s="98">
        <v>345.57519189487726</v>
      </c>
      <c r="Q260" s="98">
        <v>348.71678454846705</v>
      </c>
      <c r="R260" s="13">
        <v>4.0144520272982739E-4</v>
      </c>
      <c r="S260" s="14">
        <v>4.0144520272982739E-4</v>
      </c>
      <c r="T260" s="14">
        <v>0</v>
      </c>
      <c r="U260" s="14">
        <v>0</v>
      </c>
    </row>
    <row r="261" spans="2:21">
      <c r="B261">
        <v>111</v>
      </c>
      <c r="C261">
        <v>112</v>
      </c>
      <c r="D261" s="14">
        <v>0</v>
      </c>
      <c r="E261" s="14">
        <v>0</v>
      </c>
      <c r="F261" s="14">
        <v>0</v>
      </c>
      <c r="G261" s="14">
        <v>0</v>
      </c>
      <c r="I261" s="97">
        <v>9676.8907712199598</v>
      </c>
      <c r="J261" s="97">
        <v>9852.0345616575905</v>
      </c>
      <c r="K261" s="13">
        <v>0</v>
      </c>
      <c r="L261" s="14">
        <v>0</v>
      </c>
      <c r="M261" s="14">
        <v>0</v>
      </c>
      <c r="N261" s="14">
        <v>0</v>
      </c>
      <c r="P261" s="98">
        <v>348.71678454846705</v>
      </c>
      <c r="Q261" s="98">
        <v>351.85837720205683</v>
      </c>
      <c r="R261" s="13">
        <v>4.0144520272982739E-4</v>
      </c>
      <c r="S261" s="14">
        <v>4.0144520272982739E-4</v>
      </c>
      <c r="T261" s="14">
        <v>0</v>
      </c>
      <c r="U261" s="14">
        <v>0</v>
      </c>
    </row>
    <row r="262" spans="2:21">
      <c r="B262">
        <v>112</v>
      </c>
      <c r="C262">
        <v>113</v>
      </c>
      <c r="D262" s="14">
        <v>0</v>
      </c>
      <c r="E262" s="14">
        <v>0</v>
      </c>
      <c r="F262" s="14">
        <v>0</v>
      </c>
      <c r="G262" s="14">
        <v>0</v>
      </c>
      <c r="I262" s="97">
        <v>9852.0345616575905</v>
      </c>
      <c r="J262" s="97">
        <v>10028.749148422017</v>
      </c>
      <c r="K262" s="13">
        <v>0</v>
      </c>
      <c r="L262" s="14">
        <v>0</v>
      </c>
      <c r="M262" s="14">
        <v>0</v>
      </c>
      <c r="N262" s="14">
        <v>0</v>
      </c>
      <c r="P262" s="98">
        <v>351.85837720205683</v>
      </c>
      <c r="Q262" s="98">
        <v>354.99996985564661</v>
      </c>
      <c r="R262" s="13">
        <v>0</v>
      </c>
      <c r="S262" s="14">
        <v>0</v>
      </c>
      <c r="T262" s="14">
        <v>0</v>
      </c>
      <c r="U262" s="14">
        <v>0</v>
      </c>
    </row>
    <row r="263" spans="2:21">
      <c r="B263">
        <v>113</v>
      </c>
      <c r="C263">
        <v>114</v>
      </c>
      <c r="D263" s="14">
        <v>0</v>
      </c>
      <c r="E263" s="14">
        <v>0</v>
      </c>
      <c r="F263" s="14">
        <v>0</v>
      </c>
      <c r="G263" s="14">
        <v>0</v>
      </c>
      <c r="I263" s="97">
        <v>10028.749148422017</v>
      </c>
      <c r="J263" s="97">
        <v>10207.034531513238</v>
      </c>
      <c r="K263" s="13">
        <v>0</v>
      </c>
      <c r="L263" s="14">
        <v>0</v>
      </c>
      <c r="M263" s="14">
        <v>0</v>
      </c>
      <c r="N263" s="14">
        <v>0</v>
      </c>
      <c r="P263" s="98">
        <v>354.99996985564661</v>
      </c>
      <c r="Q263" s="98">
        <v>358.14156250923639</v>
      </c>
      <c r="R263" s="13">
        <v>2.007226013649137E-4</v>
      </c>
      <c r="S263" s="14">
        <v>0</v>
      </c>
      <c r="T263" s="14">
        <v>2.007226013649137E-4</v>
      </c>
      <c r="U263" s="14">
        <v>0</v>
      </c>
    </row>
    <row r="264" spans="2:21">
      <c r="B264">
        <v>114</v>
      </c>
      <c r="C264">
        <v>115</v>
      </c>
      <c r="D264" s="14">
        <v>2.007628990162618E-4</v>
      </c>
      <c r="E264" s="14">
        <v>0</v>
      </c>
      <c r="F264" s="14">
        <v>0</v>
      </c>
      <c r="G264" s="14">
        <v>2.007628990162618E-4</v>
      </c>
      <c r="I264" s="97">
        <v>10207.034531513238</v>
      </c>
      <c r="J264" s="97">
        <v>10386.890710931253</v>
      </c>
      <c r="K264" s="13">
        <v>2.007628990162618E-4</v>
      </c>
      <c r="L264" s="14">
        <v>0</v>
      </c>
      <c r="M264" s="14">
        <v>0</v>
      </c>
      <c r="N264" s="14">
        <v>2.007628990162618E-4</v>
      </c>
      <c r="P264" s="98">
        <v>358.14156250923639</v>
      </c>
      <c r="Q264" s="98">
        <v>361.28315516282623</v>
      </c>
      <c r="R264" s="13">
        <v>6.0216780409474112E-4</v>
      </c>
      <c r="S264" s="14">
        <v>4.0144520272982739E-4</v>
      </c>
      <c r="T264" s="14">
        <v>2.007226013649137E-4</v>
      </c>
      <c r="U264" s="14">
        <v>0</v>
      </c>
    </row>
    <row r="265" spans="2:21">
      <c r="B265">
        <v>115</v>
      </c>
      <c r="C265">
        <v>116</v>
      </c>
      <c r="D265" s="14">
        <v>2.007628990162618E-4</v>
      </c>
      <c r="E265" s="14">
        <v>0</v>
      </c>
      <c r="F265" s="14">
        <v>0</v>
      </c>
      <c r="G265" s="14">
        <v>2.007628990162618E-4</v>
      </c>
      <c r="I265" s="97">
        <v>10386.890710931253</v>
      </c>
      <c r="J265" s="97">
        <v>10568.317686676064</v>
      </c>
      <c r="K265" s="13">
        <v>2.007628990162618E-4</v>
      </c>
      <c r="L265" s="14">
        <v>0</v>
      </c>
      <c r="M265" s="14">
        <v>0</v>
      </c>
      <c r="N265" s="14">
        <v>2.007628990162618E-4</v>
      </c>
      <c r="P265" s="98">
        <v>361.28315516282623</v>
      </c>
      <c r="Q265" s="98">
        <v>364.42474781641602</v>
      </c>
      <c r="R265" s="13">
        <v>0</v>
      </c>
      <c r="S265" s="14">
        <v>0</v>
      </c>
      <c r="T265" s="14">
        <v>0</v>
      </c>
      <c r="U265" s="14">
        <v>0</v>
      </c>
    </row>
    <row r="266" spans="2:21">
      <c r="B266">
        <v>116</v>
      </c>
      <c r="C266">
        <v>117</v>
      </c>
      <c r="D266" s="14">
        <v>0</v>
      </c>
      <c r="E266" s="14">
        <v>0</v>
      </c>
      <c r="F266" s="14">
        <v>0</v>
      </c>
      <c r="G266" s="14">
        <v>0</v>
      </c>
      <c r="I266" s="97">
        <v>10568.317686676064</v>
      </c>
      <c r="J266" s="97">
        <v>10751.315458747669</v>
      </c>
      <c r="K266" s="13">
        <v>0</v>
      </c>
      <c r="L266" s="14">
        <v>0</v>
      </c>
      <c r="M266" s="14">
        <v>0</v>
      </c>
      <c r="N266" s="14">
        <v>0</v>
      </c>
      <c r="P266" s="98">
        <v>364.42474781641602</v>
      </c>
      <c r="Q266" s="98">
        <v>367.5663404700058</v>
      </c>
      <c r="R266" s="13">
        <v>0</v>
      </c>
      <c r="S266" s="14">
        <v>0</v>
      </c>
      <c r="T266" s="14">
        <v>0</v>
      </c>
      <c r="U266" s="14">
        <v>0</v>
      </c>
    </row>
    <row r="267" spans="2:21">
      <c r="B267">
        <v>117</v>
      </c>
      <c r="C267">
        <v>118</v>
      </c>
      <c r="D267" s="14">
        <v>2.007628990162618E-4</v>
      </c>
      <c r="E267" s="14">
        <v>0</v>
      </c>
      <c r="F267" s="14">
        <v>2.007628990162618E-4</v>
      </c>
      <c r="G267" s="14">
        <v>0</v>
      </c>
      <c r="I267" s="97">
        <v>10751.315458747669</v>
      </c>
      <c r="J267" s="97">
        <v>10935.88402714607</v>
      </c>
      <c r="K267" s="13">
        <v>2.007628990162618E-4</v>
      </c>
      <c r="L267" s="14">
        <v>0</v>
      </c>
      <c r="M267" s="14">
        <v>2.007628990162618E-4</v>
      </c>
      <c r="N267" s="14">
        <v>0</v>
      </c>
      <c r="P267" s="98">
        <v>367.5663404700058</v>
      </c>
      <c r="Q267" s="98">
        <v>370.70793312359558</v>
      </c>
      <c r="R267" s="13">
        <v>0</v>
      </c>
      <c r="S267" s="14">
        <v>0</v>
      </c>
      <c r="T267" s="14">
        <v>0</v>
      </c>
      <c r="U267" s="14">
        <v>0</v>
      </c>
    </row>
    <row r="268" spans="2:21">
      <c r="B268">
        <v>118</v>
      </c>
      <c r="C268">
        <v>119</v>
      </c>
      <c r="D268" s="14">
        <v>0</v>
      </c>
      <c r="E268" s="14">
        <v>0</v>
      </c>
      <c r="F268" s="14">
        <v>0</v>
      </c>
      <c r="G268" s="14">
        <v>0</v>
      </c>
      <c r="I268" s="97">
        <v>10935.88402714607</v>
      </c>
      <c r="J268" s="97">
        <v>11122.023391871266</v>
      </c>
      <c r="K268" s="13">
        <v>0</v>
      </c>
      <c r="L268" s="14">
        <v>0</v>
      </c>
      <c r="M268" s="14">
        <v>0</v>
      </c>
      <c r="N268" s="14">
        <v>0</v>
      </c>
      <c r="P268" s="98">
        <v>370.70793312359558</v>
      </c>
      <c r="Q268" s="98">
        <v>373.84952577718536</v>
      </c>
      <c r="R268" s="13">
        <v>0</v>
      </c>
      <c r="S268" s="14">
        <v>0</v>
      </c>
      <c r="T268" s="14">
        <v>0</v>
      </c>
      <c r="U268" s="14">
        <v>0</v>
      </c>
    </row>
    <row r="269" spans="2:21">
      <c r="B269">
        <v>119</v>
      </c>
      <c r="C269">
        <v>120</v>
      </c>
      <c r="D269" s="14">
        <v>6.0228869704878542E-4</v>
      </c>
      <c r="E269" s="14">
        <v>0</v>
      </c>
      <c r="F269" s="14">
        <v>2.007628990162618E-4</v>
      </c>
      <c r="G269" s="14">
        <v>4.015257980325236E-4</v>
      </c>
      <c r="I269" s="97">
        <v>11122.023391871266</v>
      </c>
      <c r="J269" s="97">
        <v>11309.733552923255</v>
      </c>
      <c r="K269" s="13">
        <v>6.0228869704878542E-4</v>
      </c>
      <c r="L269" s="14">
        <v>0</v>
      </c>
      <c r="M269" s="14">
        <v>2.007628990162618E-4</v>
      </c>
      <c r="N269" s="14">
        <v>4.015257980325236E-4</v>
      </c>
      <c r="P269" s="98">
        <v>373.84952577718536</v>
      </c>
      <c r="Q269" s="98">
        <v>376.99111843077515</v>
      </c>
      <c r="R269" s="13">
        <v>0</v>
      </c>
      <c r="S269" s="14">
        <v>0</v>
      </c>
      <c r="T269" s="14">
        <v>0</v>
      </c>
      <c r="U269" s="14">
        <v>0</v>
      </c>
    </row>
    <row r="270" spans="2:21">
      <c r="B270">
        <v>120</v>
      </c>
      <c r="C270">
        <v>121</v>
      </c>
      <c r="D270" s="14">
        <v>0</v>
      </c>
      <c r="E270" s="14">
        <v>0</v>
      </c>
      <c r="F270" s="14">
        <v>0</v>
      </c>
      <c r="G270" s="14">
        <v>0</v>
      </c>
      <c r="I270" s="97">
        <v>11309.733552923255</v>
      </c>
      <c r="J270" s="97">
        <v>11499.01451030204</v>
      </c>
      <c r="K270" s="13">
        <v>0</v>
      </c>
      <c r="L270" s="14">
        <v>0</v>
      </c>
      <c r="M270" s="14">
        <v>0</v>
      </c>
      <c r="N270" s="14">
        <v>0</v>
      </c>
      <c r="P270" s="98">
        <v>376.99111843077515</v>
      </c>
      <c r="Q270" s="98">
        <v>380.13271108436498</v>
      </c>
      <c r="R270" s="13">
        <v>0</v>
      </c>
      <c r="S270" s="14">
        <v>0</v>
      </c>
      <c r="T270" s="14">
        <v>0</v>
      </c>
      <c r="U270" s="14">
        <v>0</v>
      </c>
    </row>
    <row r="271" spans="2:21">
      <c r="B271">
        <v>121</v>
      </c>
      <c r="C271">
        <v>122</v>
      </c>
      <c r="D271" s="14">
        <v>0</v>
      </c>
      <c r="E271" s="14">
        <v>0</v>
      </c>
      <c r="F271" s="14">
        <v>0</v>
      </c>
      <c r="G271" s="14">
        <v>0</v>
      </c>
      <c r="I271" s="97">
        <v>11499.01451030204</v>
      </c>
      <c r="J271" s="97">
        <v>11689.86626400762</v>
      </c>
      <c r="K271" s="13">
        <v>0</v>
      </c>
      <c r="L271" s="14">
        <v>0</v>
      </c>
      <c r="M271" s="14">
        <v>0</v>
      </c>
      <c r="N271" s="14">
        <v>0</v>
      </c>
      <c r="P271" s="98">
        <v>380.13271108436498</v>
      </c>
      <c r="Q271" s="98">
        <v>383.27430373795477</v>
      </c>
      <c r="R271" s="13">
        <v>0</v>
      </c>
      <c r="S271" s="14">
        <v>0</v>
      </c>
      <c r="T271" s="14">
        <v>0</v>
      </c>
      <c r="U271" s="14">
        <v>0</v>
      </c>
    </row>
    <row r="272" spans="2:21">
      <c r="B272">
        <v>122</v>
      </c>
      <c r="C272">
        <v>123</v>
      </c>
      <c r="D272" s="14">
        <v>0</v>
      </c>
      <c r="E272" s="14">
        <v>0</v>
      </c>
      <c r="F272" s="14">
        <v>0</v>
      </c>
      <c r="G272" s="14">
        <v>0</v>
      </c>
      <c r="I272" s="97">
        <v>11689.86626400762</v>
      </c>
      <c r="J272" s="97">
        <v>11882.288814039995</v>
      </c>
      <c r="K272" s="13">
        <v>0</v>
      </c>
      <c r="L272" s="14">
        <v>0</v>
      </c>
      <c r="M272" s="14">
        <v>0</v>
      </c>
      <c r="N272" s="14">
        <v>0</v>
      </c>
      <c r="P272" s="98">
        <v>383.27430373795477</v>
      </c>
      <c r="Q272" s="98">
        <v>386.41589639154455</v>
      </c>
      <c r="R272" s="13">
        <v>2.007226013649137E-4</v>
      </c>
      <c r="S272" s="14">
        <v>0</v>
      </c>
      <c r="T272" s="14">
        <v>0</v>
      </c>
      <c r="U272" s="14">
        <v>2.007226013649137E-4</v>
      </c>
    </row>
    <row r="273" spans="2:21">
      <c r="B273">
        <v>123</v>
      </c>
      <c r="C273">
        <v>124</v>
      </c>
      <c r="D273" s="14">
        <v>0</v>
      </c>
      <c r="E273" s="14">
        <v>0</v>
      </c>
      <c r="F273" s="14">
        <v>0</v>
      </c>
      <c r="G273" s="14">
        <v>0</v>
      </c>
      <c r="I273" s="97">
        <v>11882.288814039995</v>
      </c>
      <c r="J273" s="97">
        <v>12076.282160399165</v>
      </c>
      <c r="K273" s="13">
        <v>0</v>
      </c>
      <c r="L273" s="14">
        <v>0</v>
      </c>
      <c r="M273" s="14">
        <v>0</v>
      </c>
      <c r="N273" s="14">
        <v>0</v>
      </c>
      <c r="P273" s="98">
        <v>386.41589639154455</v>
      </c>
      <c r="Q273" s="98">
        <v>389.55748904513433</v>
      </c>
      <c r="R273" s="13">
        <v>0</v>
      </c>
      <c r="S273" s="14">
        <v>0</v>
      </c>
      <c r="T273" s="14">
        <v>0</v>
      </c>
      <c r="U273" s="14">
        <v>0</v>
      </c>
    </row>
    <row r="274" spans="2:21">
      <c r="B274">
        <v>124</v>
      </c>
      <c r="C274">
        <v>125</v>
      </c>
      <c r="D274" s="14">
        <v>0</v>
      </c>
      <c r="E274" s="14">
        <v>0</v>
      </c>
      <c r="F274" s="14">
        <v>0</v>
      </c>
      <c r="G274" s="14">
        <v>0</v>
      </c>
      <c r="I274" s="97">
        <v>12076.282160399165</v>
      </c>
      <c r="J274" s="97">
        <v>12271.846303085129</v>
      </c>
      <c r="K274" s="13">
        <v>0</v>
      </c>
      <c r="L274" s="14">
        <v>0</v>
      </c>
      <c r="M274" s="14">
        <v>0</v>
      </c>
      <c r="N274" s="14">
        <v>0</v>
      </c>
      <c r="P274" s="98">
        <v>389.55748904513433</v>
      </c>
      <c r="Q274" s="98">
        <v>392.69908169872411</v>
      </c>
      <c r="R274" s="13">
        <v>2.007226013649137E-4</v>
      </c>
      <c r="S274" s="14">
        <v>0</v>
      </c>
      <c r="T274" s="14">
        <v>2.007226013649137E-4</v>
      </c>
      <c r="U274" s="14">
        <v>0</v>
      </c>
    </row>
    <row r="275" spans="2:21">
      <c r="B275">
        <v>125</v>
      </c>
      <c r="C275">
        <v>126</v>
      </c>
      <c r="D275" s="14">
        <v>0</v>
      </c>
      <c r="E275" s="14">
        <v>0</v>
      </c>
      <c r="F275" s="14">
        <v>0</v>
      </c>
      <c r="G275" s="14">
        <v>0</v>
      </c>
      <c r="I275" s="97">
        <v>12271.846303085129</v>
      </c>
      <c r="J275" s="97">
        <v>12468.981242097889</v>
      </c>
      <c r="K275" s="13">
        <v>0</v>
      </c>
      <c r="L275" s="14">
        <v>0</v>
      </c>
      <c r="M275" s="14">
        <v>0</v>
      </c>
      <c r="N275" s="14">
        <v>0</v>
      </c>
      <c r="P275" s="98">
        <v>392.69908169872411</v>
      </c>
      <c r="Q275" s="98">
        <v>395.84067435231395</v>
      </c>
      <c r="R275" s="13">
        <v>4.0144520272982739E-4</v>
      </c>
      <c r="S275" s="14">
        <v>0</v>
      </c>
      <c r="T275" s="14">
        <v>2.007226013649137E-4</v>
      </c>
      <c r="U275" s="14">
        <v>2.007226013649137E-4</v>
      </c>
    </row>
    <row r="276" spans="2:21">
      <c r="B276">
        <v>126</v>
      </c>
      <c r="C276">
        <v>127</v>
      </c>
      <c r="D276" s="14">
        <v>0</v>
      </c>
      <c r="E276" s="14">
        <v>0</v>
      </c>
      <c r="F276" s="14">
        <v>0</v>
      </c>
      <c r="G276" s="14">
        <v>0</v>
      </c>
      <c r="I276" s="97">
        <v>12468.981242097889</v>
      </c>
      <c r="J276" s="97">
        <v>12667.686977437443</v>
      </c>
      <c r="K276" s="13">
        <v>0</v>
      </c>
      <c r="L276" s="14">
        <v>0</v>
      </c>
      <c r="M276" s="14">
        <v>0</v>
      </c>
      <c r="N276" s="14">
        <v>0</v>
      </c>
      <c r="P276" s="98">
        <v>395.84067435231395</v>
      </c>
      <c r="Q276" s="98">
        <v>398.98226700590374</v>
      </c>
      <c r="R276" s="13">
        <v>0</v>
      </c>
      <c r="S276" s="14">
        <v>0</v>
      </c>
      <c r="T276" s="14">
        <v>0</v>
      </c>
      <c r="U276" s="14">
        <v>0</v>
      </c>
    </row>
    <row r="277" spans="2:21">
      <c r="B277">
        <v>127</v>
      </c>
      <c r="C277">
        <v>128</v>
      </c>
      <c r="D277" s="14">
        <v>2.007628990162618E-4</v>
      </c>
      <c r="E277" s="14">
        <v>0</v>
      </c>
      <c r="F277" s="14">
        <v>0</v>
      </c>
      <c r="G277" s="14">
        <v>2.007628990162618E-4</v>
      </c>
      <c r="I277" s="97">
        <v>12667.686977437443</v>
      </c>
      <c r="J277" s="97">
        <v>12867.963509103793</v>
      </c>
      <c r="K277" s="13">
        <v>2.007628990162618E-4</v>
      </c>
      <c r="L277" s="14">
        <v>0</v>
      </c>
      <c r="M277" s="14">
        <v>0</v>
      </c>
      <c r="N277" s="14">
        <v>2.007628990162618E-4</v>
      </c>
      <c r="P277" s="98">
        <v>398.98226700590374</v>
      </c>
      <c r="Q277" s="98">
        <v>402.12385965949352</v>
      </c>
      <c r="R277" s="13">
        <v>0</v>
      </c>
      <c r="S277" s="14">
        <v>0</v>
      </c>
      <c r="T277" s="14">
        <v>0</v>
      </c>
      <c r="U277" s="14">
        <v>0</v>
      </c>
    </row>
    <row r="278" spans="2:21">
      <c r="B278">
        <v>128</v>
      </c>
      <c r="C278">
        <v>129</v>
      </c>
      <c r="D278" s="14">
        <v>0</v>
      </c>
      <c r="E278" s="14">
        <v>0</v>
      </c>
      <c r="F278" s="14">
        <v>0</v>
      </c>
      <c r="G278" s="14">
        <v>0</v>
      </c>
      <c r="I278" s="97">
        <v>12867.963509103793</v>
      </c>
      <c r="J278" s="97">
        <v>13069.810837096937</v>
      </c>
      <c r="K278" s="13">
        <v>0</v>
      </c>
      <c r="L278" s="14">
        <v>0</v>
      </c>
      <c r="M278" s="14">
        <v>0</v>
      </c>
      <c r="N278" s="14">
        <v>0</v>
      </c>
      <c r="P278" s="98">
        <v>402.12385965949352</v>
      </c>
      <c r="Q278" s="98">
        <v>405.2654523130833</v>
      </c>
      <c r="R278" s="13">
        <v>0</v>
      </c>
      <c r="S278" s="14">
        <v>0</v>
      </c>
      <c r="T278" s="14">
        <v>0</v>
      </c>
      <c r="U278" s="14">
        <v>0</v>
      </c>
    </row>
    <row r="279" spans="2:21">
      <c r="B279">
        <v>129</v>
      </c>
      <c r="C279">
        <v>130</v>
      </c>
      <c r="D279" s="14">
        <v>0</v>
      </c>
      <c r="E279" s="14">
        <v>0</v>
      </c>
      <c r="F279" s="14">
        <v>0</v>
      </c>
      <c r="G279" s="14">
        <v>0</v>
      </c>
      <c r="I279" s="97">
        <v>13069.810837096937</v>
      </c>
      <c r="J279" s="97">
        <v>13273.228961416877</v>
      </c>
      <c r="K279" s="13">
        <v>0</v>
      </c>
      <c r="L279" s="14">
        <v>0</v>
      </c>
      <c r="M279" s="14">
        <v>0</v>
      </c>
      <c r="N279" s="14">
        <v>0</v>
      </c>
      <c r="P279" s="98">
        <v>405.2654523130833</v>
      </c>
      <c r="Q279" s="98">
        <v>408.40704496667308</v>
      </c>
      <c r="R279" s="13">
        <v>0</v>
      </c>
      <c r="S279" s="14">
        <v>0</v>
      </c>
      <c r="T279" s="14">
        <v>0</v>
      </c>
      <c r="U279" s="14">
        <v>0</v>
      </c>
    </row>
    <row r="280" spans="2:21">
      <c r="B280">
        <v>130</v>
      </c>
      <c r="C280">
        <v>131</v>
      </c>
      <c r="D280" s="14">
        <v>2.007628990162618E-4</v>
      </c>
      <c r="E280" s="14">
        <v>0</v>
      </c>
      <c r="F280" s="14">
        <v>2.007628990162618E-4</v>
      </c>
      <c r="G280" s="14">
        <v>0</v>
      </c>
      <c r="I280" s="97">
        <v>13273.228961416877</v>
      </c>
      <c r="J280" s="97">
        <v>13478.217882063609</v>
      </c>
      <c r="K280" s="13">
        <v>2.007628990162618E-4</v>
      </c>
      <c r="L280" s="14">
        <v>0</v>
      </c>
      <c r="M280" s="14">
        <v>2.007628990162618E-4</v>
      </c>
      <c r="N280" s="14">
        <v>0</v>
      </c>
      <c r="P280" s="98">
        <v>408.40704496667308</v>
      </c>
      <c r="Q280" s="98">
        <v>411.54863762026292</v>
      </c>
      <c r="R280" s="13">
        <v>2.007226013649137E-4</v>
      </c>
      <c r="S280" s="14">
        <v>0</v>
      </c>
      <c r="T280" s="14">
        <v>0</v>
      </c>
      <c r="U280" s="14">
        <v>2.007226013649137E-4</v>
      </c>
    </row>
    <row r="281" spans="2:21">
      <c r="B281">
        <v>131</v>
      </c>
      <c r="C281">
        <v>132</v>
      </c>
      <c r="D281" s="14">
        <v>2.007628990162618E-4</v>
      </c>
      <c r="E281" s="14">
        <v>0</v>
      </c>
      <c r="F281" s="14">
        <v>0</v>
      </c>
      <c r="G281" s="14">
        <v>2.007628990162618E-4</v>
      </c>
      <c r="I281" s="97">
        <v>13478.217882063609</v>
      </c>
      <c r="J281" s="97">
        <v>13684.777599037139</v>
      </c>
      <c r="K281" s="13">
        <v>2.007628990162618E-4</v>
      </c>
      <c r="L281" s="14">
        <v>0</v>
      </c>
      <c r="M281" s="14">
        <v>0</v>
      </c>
      <c r="N281" s="14">
        <v>2.007628990162618E-4</v>
      </c>
      <c r="P281" s="98">
        <v>411.54863762026292</v>
      </c>
      <c r="Q281" s="98">
        <v>414.69023027385271</v>
      </c>
      <c r="R281" s="13">
        <v>0</v>
      </c>
      <c r="S281" s="14">
        <v>0</v>
      </c>
      <c r="T281" s="14">
        <v>0</v>
      </c>
      <c r="U281" s="14">
        <v>0</v>
      </c>
    </row>
    <row r="282" spans="2:21">
      <c r="B282">
        <v>132</v>
      </c>
      <c r="C282">
        <v>133</v>
      </c>
      <c r="D282" s="14">
        <v>0</v>
      </c>
      <c r="E282" s="14">
        <v>0</v>
      </c>
      <c r="F282" s="14">
        <v>0</v>
      </c>
      <c r="G282" s="14">
        <v>0</v>
      </c>
      <c r="I282" s="97">
        <v>13684.777599037139</v>
      </c>
      <c r="J282" s="97">
        <v>13892.908112337462</v>
      </c>
      <c r="K282" s="13">
        <v>0</v>
      </c>
      <c r="L282" s="14">
        <v>0</v>
      </c>
      <c r="M282" s="14">
        <v>0</v>
      </c>
      <c r="N282" s="14">
        <v>0</v>
      </c>
      <c r="P282" s="98">
        <v>414.69023027385271</v>
      </c>
      <c r="Q282" s="98">
        <v>417.83182292744249</v>
      </c>
      <c r="R282" s="13">
        <v>2.007226013649137E-4</v>
      </c>
      <c r="S282" s="14">
        <v>0</v>
      </c>
      <c r="T282" s="14">
        <v>0</v>
      </c>
      <c r="U282" s="14">
        <v>2.007226013649137E-4</v>
      </c>
    </row>
    <row r="283" spans="2:21">
      <c r="B283">
        <v>133</v>
      </c>
      <c r="C283">
        <v>134</v>
      </c>
      <c r="D283" s="14">
        <v>0</v>
      </c>
      <c r="E283" s="14">
        <v>0</v>
      </c>
      <c r="F283" s="14">
        <v>0</v>
      </c>
      <c r="G283" s="14">
        <v>0</v>
      </c>
      <c r="I283" s="97">
        <v>13892.908112337462</v>
      </c>
      <c r="J283" s="97">
        <v>14102.609421964582</v>
      </c>
      <c r="K283" s="13">
        <v>0</v>
      </c>
      <c r="L283" s="14">
        <v>0</v>
      </c>
      <c r="M283" s="14">
        <v>0</v>
      </c>
      <c r="N283" s="14">
        <v>0</v>
      </c>
      <c r="P283" s="98">
        <v>417.83182292744249</v>
      </c>
      <c r="Q283" s="98">
        <v>420.97341558103227</v>
      </c>
      <c r="R283" s="13">
        <v>0</v>
      </c>
      <c r="S283" s="14">
        <v>0</v>
      </c>
      <c r="T283" s="14">
        <v>0</v>
      </c>
      <c r="U283" s="14">
        <v>0</v>
      </c>
    </row>
    <row r="284" spans="2:21">
      <c r="B284">
        <v>134</v>
      </c>
      <c r="C284">
        <v>135</v>
      </c>
      <c r="D284" s="14">
        <v>0</v>
      </c>
      <c r="E284" s="14">
        <v>0</v>
      </c>
      <c r="F284" s="14">
        <v>0</v>
      </c>
      <c r="G284" s="14">
        <v>0</v>
      </c>
      <c r="I284" s="97">
        <v>14102.609421964582</v>
      </c>
      <c r="J284" s="97">
        <v>14313.881527918495</v>
      </c>
      <c r="K284" s="13">
        <v>0</v>
      </c>
      <c r="L284" s="14">
        <v>0</v>
      </c>
      <c r="M284" s="14">
        <v>0</v>
      </c>
      <c r="N284" s="14">
        <v>0</v>
      </c>
      <c r="P284" s="98">
        <v>420.97341558103227</v>
      </c>
      <c r="Q284" s="98">
        <v>424.11500823462205</v>
      </c>
      <c r="R284" s="13">
        <v>0</v>
      </c>
      <c r="S284" s="14">
        <v>0</v>
      </c>
      <c r="T284" s="14">
        <v>0</v>
      </c>
      <c r="U284" s="14">
        <v>0</v>
      </c>
    </row>
    <row r="285" spans="2:21">
      <c r="B285">
        <v>135</v>
      </c>
      <c r="C285">
        <v>136</v>
      </c>
      <c r="D285" s="14">
        <v>2.007628990162618E-4</v>
      </c>
      <c r="E285" s="14">
        <v>0</v>
      </c>
      <c r="F285" s="14">
        <v>0</v>
      </c>
      <c r="G285" s="14">
        <v>2.007628990162618E-4</v>
      </c>
      <c r="I285" s="97">
        <v>14313.881527918495</v>
      </c>
      <c r="J285" s="97">
        <v>14526.724430199203</v>
      </c>
      <c r="K285" s="13">
        <v>2.007628990162618E-4</v>
      </c>
      <c r="L285" s="14">
        <v>0</v>
      </c>
      <c r="M285" s="14">
        <v>0</v>
      </c>
      <c r="N285" s="14">
        <v>2.007628990162618E-4</v>
      </c>
      <c r="P285" s="98">
        <v>424.11500823462205</v>
      </c>
      <c r="Q285" s="98">
        <v>427.25660088821189</v>
      </c>
      <c r="R285" s="13">
        <v>0</v>
      </c>
      <c r="S285" s="14">
        <v>0</v>
      </c>
      <c r="T285" s="14">
        <v>0</v>
      </c>
      <c r="U285" s="14">
        <v>0</v>
      </c>
    </row>
    <row r="286" spans="2:21">
      <c r="B286">
        <v>136</v>
      </c>
      <c r="C286">
        <v>137</v>
      </c>
      <c r="D286" s="14">
        <v>2.007628990162618E-4</v>
      </c>
      <c r="E286" s="14">
        <v>0</v>
      </c>
      <c r="F286" s="14">
        <v>2.007628990162618E-4</v>
      </c>
      <c r="G286" s="14">
        <v>0</v>
      </c>
      <c r="I286" s="97">
        <v>14526.724430199203</v>
      </c>
      <c r="J286" s="97">
        <v>14741.138128806706</v>
      </c>
      <c r="K286" s="13">
        <v>2.007628990162618E-4</v>
      </c>
      <c r="L286" s="14">
        <v>0</v>
      </c>
      <c r="M286" s="14">
        <v>2.007628990162618E-4</v>
      </c>
      <c r="N286" s="14">
        <v>0</v>
      </c>
      <c r="P286" s="98">
        <v>427.25660088821189</v>
      </c>
      <c r="Q286" s="98">
        <v>430.39819354180167</v>
      </c>
      <c r="R286" s="13">
        <v>0</v>
      </c>
      <c r="S286" s="14">
        <v>0</v>
      </c>
      <c r="T286" s="14">
        <v>0</v>
      </c>
      <c r="U286" s="14">
        <v>0</v>
      </c>
    </row>
    <row r="287" spans="2:21">
      <c r="B287">
        <v>137</v>
      </c>
      <c r="C287">
        <v>138</v>
      </c>
      <c r="D287" s="14">
        <v>0</v>
      </c>
      <c r="E287" s="14">
        <v>0</v>
      </c>
      <c r="F287" s="14">
        <v>0</v>
      </c>
      <c r="G287" s="14">
        <v>0</v>
      </c>
      <c r="I287" s="97">
        <v>14741.138128806706</v>
      </c>
      <c r="J287" s="97">
        <v>14957.122623741005</v>
      </c>
      <c r="K287" s="13">
        <v>0</v>
      </c>
      <c r="L287" s="14">
        <v>0</v>
      </c>
      <c r="M287" s="14">
        <v>0</v>
      </c>
      <c r="N287" s="14">
        <v>0</v>
      </c>
      <c r="P287" s="98">
        <v>430.39819354180167</v>
      </c>
      <c r="Q287" s="98">
        <v>433.53978619539146</v>
      </c>
      <c r="R287" s="13">
        <v>0</v>
      </c>
      <c r="S287" s="14">
        <v>0</v>
      </c>
      <c r="T287" s="14">
        <v>0</v>
      </c>
      <c r="U287" s="14">
        <v>0</v>
      </c>
    </row>
    <row r="288" spans="2:21">
      <c r="B288">
        <v>138</v>
      </c>
      <c r="C288">
        <v>139</v>
      </c>
      <c r="D288" s="14">
        <v>2.007628990162618E-4</v>
      </c>
      <c r="E288" s="14">
        <v>0</v>
      </c>
      <c r="F288" s="14">
        <v>2.007628990162618E-4</v>
      </c>
      <c r="G288" s="14">
        <v>0</v>
      </c>
      <c r="I288" s="97">
        <v>14957.122623741005</v>
      </c>
      <c r="J288" s="97">
        <v>15174.677915002098</v>
      </c>
      <c r="K288" s="13">
        <v>2.007628990162618E-4</v>
      </c>
      <c r="L288" s="14">
        <v>0</v>
      </c>
      <c r="M288" s="14">
        <v>2.007628990162618E-4</v>
      </c>
      <c r="N288" s="14">
        <v>0</v>
      </c>
      <c r="P288" s="98">
        <v>433.53978619539146</v>
      </c>
      <c r="Q288" s="98">
        <v>436.68137884898124</v>
      </c>
      <c r="R288" s="13">
        <v>2.007226013649137E-4</v>
      </c>
      <c r="S288" s="14">
        <v>0</v>
      </c>
      <c r="T288" s="14">
        <v>0</v>
      </c>
      <c r="U288" s="14">
        <v>2.007226013649137E-4</v>
      </c>
    </row>
    <row r="289" spans="2:21">
      <c r="B289">
        <v>139</v>
      </c>
      <c r="C289">
        <v>140</v>
      </c>
      <c r="D289" s="14">
        <v>0</v>
      </c>
      <c r="E289" s="14">
        <v>0</v>
      </c>
      <c r="F289" s="14">
        <v>0</v>
      </c>
      <c r="G289" s="14">
        <v>0</v>
      </c>
      <c r="I289" s="97">
        <v>15174.677915002098</v>
      </c>
      <c r="J289" s="97">
        <v>15393.804002589986</v>
      </c>
      <c r="K289" s="13">
        <v>0</v>
      </c>
      <c r="L289" s="14">
        <v>0</v>
      </c>
      <c r="M289" s="14">
        <v>0</v>
      </c>
      <c r="N289" s="14">
        <v>0</v>
      </c>
      <c r="P289" s="98">
        <v>436.68137884898124</v>
      </c>
      <c r="Q289" s="98">
        <v>439.82297150257102</v>
      </c>
      <c r="R289" s="13">
        <v>2.007226013649137E-4</v>
      </c>
      <c r="S289" s="14">
        <v>0</v>
      </c>
      <c r="T289" s="14">
        <v>2.007226013649137E-4</v>
      </c>
      <c r="U289" s="14">
        <v>0</v>
      </c>
    </row>
    <row r="290" spans="2:21">
      <c r="B290">
        <v>140</v>
      </c>
      <c r="C290">
        <v>141</v>
      </c>
      <c r="D290" s="14">
        <v>0</v>
      </c>
      <c r="E290" s="14">
        <v>0</v>
      </c>
      <c r="F290" s="14">
        <v>0</v>
      </c>
      <c r="G290" s="14">
        <v>0</v>
      </c>
      <c r="I290" s="97">
        <v>15393.804002589986</v>
      </c>
      <c r="J290" s="97">
        <v>15614.500886504669</v>
      </c>
      <c r="K290" s="13">
        <v>0</v>
      </c>
      <c r="L290" s="14">
        <v>0</v>
      </c>
      <c r="M290" s="14">
        <v>0</v>
      </c>
      <c r="N290" s="14">
        <v>0</v>
      </c>
      <c r="P290" s="98">
        <v>439.82297150257102</v>
      </c>
      <c r="Q290" s="98">
        <v>442.9645641561608</v>
      </c>
      <c r="R290" s="13">
        <v>2.007226013649137E-4</v>
      </c>
      <c r="S290" s="14">
        <v>0</v>
      </c>
      <c r="T290" s="14">
        <v>0</v>
      </c>
      <c r="U290" s="14">
        <v>2.007226013649137E-4</v>
      </c>
    </row>
    <row r="291" spans="2:21">
      <c r="B291">
        <v>141</v>
      </c>
      <c r="C291">
        <v>142</v>
      </c>
      <c r="D291" s="14">
        <v>0</v>
      </c>
      <c r="E291" s="14">
        <v>0</v>
      </c>
      <c r="F291" s="14">
        <v>0</v>
      </c>
      <c r="G291" s="14">
        <v>0</v>
      </c>
      <c r="I291" s="97">
        <v>15614.500886504669</v>
      </c>
      <c r="J291" s="97">
        <v>15836.768566746146</v>
      </c>
      <c r="K291" s="13">
        <v>0</v>
      </c>
      <c r="L291" s="14">
        <v>0</v>
      </c>
      <c r="M291" s="14">
        <v>0</v>
      </c>
      <c r="N291" s="14">
        <v>0</v>
      </c>
      <c r="P291" s="98">
        <v>442.9645641561608</v>
      </c>
      <c r="Q291" s="98">
        <v>446.10615680975064</v>
      </c>
      <c r="R291" s="13">
        <v>0</v>
      </c>
      <c r="S291" s="14">
        <v>0</v>
      </c>
      <c r="T291" s="14">
        <v>0</v>
      </c>
      <c r="U291" s="14">
        <v>0</v>
      </c>
    </row>
    <row r="292" spans="2:21">
      <c r="B292">
        <v>142</v>
      </c>
      <c r="C292">
        <v>143</v>
      </c>
      <c r="D292" s="14">
        <v>2.007628990162618E-4</v>
      </c>
      <c r="E292" s="14">
        <v>0</v>
      </c>
      <c r="F292" s="14">
        <v>2.007628990162618E-4</v>
      </c>
      <c r="G292" s="14">
        <v>0</v>
      </c>
      <c r="I292" s="97">
        <v>15836.768566746146</v>
      </c>
      <c r="J292" s="97">
        <v>16060.60704331442</v>
      </c>
      <c r="K292" s="13">
        <v>2.007628990162618E-4</v>
      </c>
      <c r="L292" s="14">
        <v>0</v>
      </c>
      <c r="M292" s="14">
        <v>2.007628990162618E-4</v>
      </c>
      <c r="N292" s="14">
        <v>0</v>
      </c>
      <c r="P292" s="98">
        <v>446.10615680975064</v>
      </c>
      <c r="Q292" s="98">
        <v>449.24774946334043</v>
      </c>
      <c r="R292" s="13">
        <v>0</v>
      </c>
      <c r="S292" s="14">
        <v>0</v>
      </c>
      <c r="T292" s="14">
        <v>0</v>
      </c>
      <c r="U292" s="14">
        <v>0</v>
      </c>
    </row>
    <row r="293" spans="2:21">
      <c r="B293">
        <v>143</v>
      </c>
      <c r="C293">
        <v>144</v>
      </c>
      <c r="D293" s="14">
        <v>0</v>
      </c>
      <c r="E293" s="14">
        <v>0</v>
      </c>
      <c r="F293" s="14">
        <v>0</v>
      </c>
      <c r="G293" s="14">
        <v>0</v>
      </c>
      <c r="I293" s="97">
        <v>16060.60704331442</v>
      </c>
      <c r="J293" s="97">
        <v>16286.016316209487</v>
      </c>
      <c r="K293" s="13">
        <v>0</v>
      </c>
      <c r="L293" s="14">
        <v>0</v>
      </c>
      <c r="M293" s="14">
        <v>0</v>
      </c>
      <c r="N293" s="14">
        <v>0</v>
      </c>
      <c r="P293" s="98">
        <v>449.24774946334043</v>
      </c>
      <c r="Q293" s="98">
        <v>452.38934211693021</v>
      </c>
      <c r="R293" s="13">
        <v>0</v>
      </c>
      <c r="S293" s="14">
        <v>0</v>
      </c>
      <c r="T293" s="14">
        <v>0</v>
      </c>
      <c r="U293" s="14">
        <v>0</v>
      </c>
    </row>
    <row r="294" spans="2:21">
      <c r="B294">
        <v>144</v>
      </c>
      <c r="C294">
        <v>145</v>
      </c>
      <c r="D294" s="14">
        <v>4.015257980325236E-4</v>
      </c>
      <c r="E294" s="14">
        <v>0</v>
      </c>
      <c r="F294" s="14">
        <v>2.007628990162618E-4</v>
      </c>
      <c r="G294" s="14">
        <v>2.007628990162618E-4</v>
      </c>
      <c r="I294" s="97">
        <v>16286.016316209487</v>
      </c>
      <c r="J294" s="97">
        <v>16512.99638543135</v>
      </c>
      <c r="K294" s="13">
        <v>4.015257980325236E-4</v>
      </c>
      <c r="L294" s="14">
        <v>0</v>
      </c>
      <c r="M294" s="14">
        <v>2.007628990162618E-4</v>
      </c>
      <c r="N294" s="14">
        <v>2.007628990162618E-4</v>
      </c>
      <c r="P294" s="98">
        <v>452.38934211693021</v>
      </c>
      <c r="Q294" s="98">
        <v>455.53093477051999</v>
      </c>
      <c r="R294" s="13">
        <v>0</v>
      </c>
      <c r="S294" s="14">
        <v>0</v>
      </c>
      <c r="T294" s="14">
        <v>0</v>
      </c>
      <c r="U294" s="14">
        <v>0</v>
      </c>
    </row>
    <row r="295" spans="2:21">
      <c r="B295">
        <v>145</v>
      </c>
      <c r="C295">
        <v>146</v>
      </c>
      <c r="D295" s="14">
        <v>0</v>
      </c>
      <c r="E295" s="14">
        <v>0</v>
      </c>
      <c r="F295" s="14">
        <v>0</v>
      </c>
      <c r="G295" s="14">
        <v>0</v>
      </c>
      <c r="I295" s="97">
        <v>16512.99638543135</v>
      </c>
      <c r="J295" s="97">
        <v>16741.547250980009</v>
      </c>
      <c r="K295" s="13">
        <v>0</v>
      </c>
      <c r="L295" s="14">
        <v>0</v>
      </c>
      <c r="M295" s="14">
        <v>0</v>
      </c>
      <c r="N295" s="14">
        <v>0</v>
      </c>
      <c r="P295" s="98">
        <v>455.53093477051999</v>
      </c>
      <c r="Q295" s="98">
        <v>458.67252742410977</v>
      </c>
      <c r="R295" s="13">
        <v>0</v>
      </c>
      <c r="S295" s="14">
        <v>0</v>
      </c>
      <c r="T295" s="14">
        <v>0</v>
      </c>
      <c r="U295" s="14">
        <v>0</v>
      </c>
    </row>
    <row r="296" spans="2:21">
      <c r="B296">
        <v>146</v>
      </c>
      <c r="C296">
        <v>147</v>
      </c>
      <c r="D296" s="14">
        <v>6.0228869704878542E-4</v>
      </c>
      <c r="E296" s="14">
        <v>2.007628990162618E-4</v>
      </c>
      <c r="F296" s="14">
        <v>2.007628990162618E-4</v>
      </c>
      <c r="G296" s="14">
        <v>2.007628990162618E-4</v>
      </c>
      <c r="I296" s="97">
        <v>16741.547250980009</v>
      </c>
      <c r="J296" s="97">
        <v>16971.668912855461</v>
      </c>
      <c r="K296" s="13">
        <v>6.0228869704878542E-4</v>
      </c>
      <c r="L296" s="14">
        <v>2.007628990162618E-4</v>
      </c>
      <c r="M296" s="14">
        <v>2.007628990162618E-4</v>
      </c>
      <c r="N296" s="14">
        <v>2.007628990162618E-4</v>
      </c>
      <c r="P296" s="98">
        <v>458.67252742410977</v>
      </c>
      <c r="Q296" s="98">
        <v>461.81412007769961</v>
      </c>
      <c r="R296" s="13">
        <v>2.007226013649137E-4</v>
      </c>
      <c r="S296" s="14">
        <v>0</v>
      </c>
      <c r="T296" s="14">
        <v>0</v>
      </c>
      <c r="U296" s="14">
        <v>2.007226013649137E-4</v>
      </c>
    </row>
    <row r="297" spans="2:21">
      <c r="B297">
        <v>147</v>
      </c>
      <c r="C297">
        <v>148</v>
      </c>
      <c r="D297" s="14">
        <v>0</v>
      </c>
      <c r="E297" s="14">
        <v>0</v>
      </c>
      <c r="F297" s="14">
        <v>0</v>
      </c>
      <c r="G297" s="14">
        <v>0</v>
      </c>
      <c r="I297" s="97">
        <v>16971.668912855461</v>
      </c>
      <c r="J297" s="97">
        <v>17203.361371057708</v>
      </c>
      <c r="K297" s="13">
        <v>0</v>
      </c>
      <c r="L297" s="14">
        <v>0</v>
      </c>
      <c r="M297" s="14">
        <v>0</v>
      </c>
      <c r="N297" s="14">
        <v>0</v>
      </c>
      <c r="P297" s="98">
        <v>461.81412007769961</v>
      </c>
      <c r="Q297" s="98">
        <v>464.9557127312894</v>
      </c>
      <c r="R297" s="13">
        <v>0</v>
      </c>
      <c r="S297" s="14">
        <v>0</v>
      </c>
      <c r="T297" s="14">
        <v>0</v>
      </c>
      <c r="U297" s="14">
        <v>0</v>
      </c>
    </row>
    <row r="298" spans="2:21">
      <c r="B298">
        <v>148</v>
      </c>
      <c r="C298">
        <v>149</v>
      </c>
      <c r="D298" s="14">
        <v>0</v>
      </c>
      <c r="E298" s="14">
        <v>0</v>
      </c>
      <c r="F298" s="14">
        <v>0</v>
      </c>
      <c r="G298" s="14">
        <v>0</v>
      </c>
      <c r="I298" s="97">
        <v>17203.361371057708</v>
      </c>
      <c r="J298" s="97">
        <v>17436.624625586748</v>
      </c>
      <c r="K298" s="13">
        <v>0</v>
      </c>
      <c r="L298" s="14">
        <v>0</v>
      </c>
      <c r="M298" s="14">
        <v>0</v>
      </c>
      <c r="N298" s="14">
        <v>0</v>
      </c>
      <c r="P298" s="98">
        <v>464.9557127312894</v>
      </c>
      <c r="Q298" s="98">
        <v>468.09730538487918</v>
      </c>
      <c r="R298" s="13">
        <v>0</v>
      </c>
      <c r="S298" s="14">
        <v>0</v>
      </c>
      <c r="T298" s="14">
        <v>0</v>
      </c>
      <c r="U298" s="14">
        <v>0</v>
      </c>
    </row>
    <row r="299" spans="2:21">
      <c r="B299">
        <v>149</v>
      </c>
      <c r="C299">
        <v>150</v>
      </c>
      <c r="D299" s="14">
        <v>0</v>
      </c>
      <c r="E299" s="14">
        <v>0</v>
      </c>
      <c r="F299" s="14">
        <v>0</v>
      </c>
      <c r="G299" s="14">
        <v>0</v>
      </c>
      <c r="I299" s="97">
        <v>17436.624625586748</v>
      </c>
      <c r="J299" s="97">
        <v>17671.458676442588</v>
      </c>
      <c r="K299" s="13">
        <v>0</v>
      </c>
      <c r="L299" s="14">
        <v>0</v>
      </c>
      <c r="M299" s="14">
        <v>0</v>
      </c>
      <c r="N299" s="14">
        <v>0</v>
      </c>
      <c r="P299" s="98">
        <v>468.09730538487918</v>
      </c>
      <c r="Q299" s="98">
        <v>471.23889803846896</v>
      </c>
      <c r="R299" s="13">
        <v>2.007226013649137E-4</v>
      </c>
      <c r="S299" s="14">
        <v>0</v>
      </c>
      <c r="T299" s="14">
        <v>2.007226013649137E-4</v>
      </c>
      <c r="U299" s="14">
        <v>0</v>
      </c>
    </row>
    <row r="300" spans="2:21">
      <c r="B300">
        <v>150</v>
      </c>
      <c r="C300">
        <v>151</v>
      </c>
      <c r="D300" s="14">
        <v>0</v>
      </c>
      <c r="E300" s="14">
        <v>0</v>
      </c>
      <c r="F300" s="14">
        <v>0</v>
      </c>
      <c r="G300" s="14">
        <v>0</v>
      </c>
      <c r="I300" s="97">
        <v>17671.458676442588</v>
      </c>
      <c r="J300" s="97">
        <v>17907.863523625219</v>
      </c>
      <c r="K300" s="13">
        <v>0</v>
      </c>
      <c r="L300" s="14">
        <v>0</v>
      </c>
      <c r="M300" s="14">
        <v>0</v>
      </c>
      <c r="N300" s="14">
        <v>0</v>
      </c>
      <c r="P300" s="98">
        <v>471.23889803846896</v>
      </c>
      <c r="Q300" s="98">
        <v>474.38049069205874</v>
      </c>
      <c r="R300" s="13">
        <v>0</v>
      </c>
      <c r="S300" s="14">
        <v>0</v>
      </c>
      <c r="T300" s="14">
        <v>0</v>
      </c>
      <c r="U300" s="14">
        <v>0</v>
      </c>
    </row>
    <row r="301" spans="2:21">
      <c r="B301">
        <v>151</v>
      </c>
      <c r="C301">
        <v>152</v>
      </c>
      <c r="D301" s="14">
        <v>0</v>
      </c>
      <c r="E301" s="14">
        <v>0</v>
      </c>
      <c r="F301" s="14">
        <v>0</v>
      </c>
      <c r="G301" s="14">
        <v>0</v>
      </c>
      <c r="I301" s="97">
        <v>17907.863523625219</v>
      </c>
      <c r="J301" s="97">
        <v>18145.839167134644</v>
      </c>
      <c r="K301" s="13">
        <v>0</v>
      </c>
      <c r="L301" s="14">
        <v>0</v>
      </c>
      <c r="M301" s="14">
        <v>0</v>
      </c>
      <c r="N301" s="14">
        <v>0</v>
      </c>
      <c r="P301" s="98">
        <v>474.38049069205874</v>
      </c>
      <c r="Q301" s="98">
        <v>477.52208334564853</v>
      </c>
      <c r="R301" s="13">
        <v>0</v>
      </c>
      <c r="S301" s="14">
        <v>0</v>
      </c>
      <c r="T301" s="14">
        <v>0</v>
      </c>
      <c r="U301" s="14">
        <v>0</v>
      </c>
    </row>
    <row r="302" spans="2:21">
      <c r="B302">
        <v>152</v>
      </c>
      <c r="C302">
        <v>153</v>
      </c>
      <c r="D302" s="14">
        <v>0</v>
      </c>
      <c r="E302" s="14">
        <v>0</v>
      </c>
      <c r="F302" s="14">
        <v>0</v>
      </c>
      <c r="G302" s="14">
        <v>0</v>
      </c>
      <c r="I302" s="97">
        <v>18145.839167134644</v>
      </c>
      <c r="J302" s="97">
        <v>18385.385606970867</v>
      </c>
      <c r="K302" s="13">
        <v>0</v>
      </c>
      <c r="L302" s="14">
        <v>0</v>
      </c>
      <c r="M302" s="14">
        <v>0</v>
      </c>
      <c r="N302" s="14">
        <v>0</v>
      </c>
      <c r="P302" s="98">
        <v>477.52208334564853</v>
      </c>
      <c r="Q302" s="98">
        <v>480.66367599923836</v>
      </c>
      <c r="R302" s="13">
        <v>0</v>
      </c>
      <c r="S302" s="14">
        <v>0</v>
      </c>
      <c r="T302" s="14">
        <v>0</v>
      </c>
      <c r="U302" s="14">
        <v>0</v>
      </c>
    </row>
    <row r="303" spans="2:21">
      <c r="B303">
        <v>153</v>
      </c>
      <c r="C303">
        <v>154</v>
      </c>
      <c r="D303" s="14">
        <v>0</v>
      </c>
      <c r="E303" s="14">
        <v>0</v>
      </c>
      <c r="F303" s="14">
        <v>0</v>
      </c>
      <c r="G303" s="14">
        <v>0</v>
      </c>
      <c r="I303" s="97">
        <v>18385.385606970867</v>
      </c>
      <c r="J303" s="97">
        <v>18626.502843133883</v>
      </c>
      <c r="K303" s="13">
        <v>0</v>
      </c>
      <c r="L303" s="14">
        <v>0</v>
      </c>
      <c r="M303" s="14">
        <v>0</v>
      </c>
      <c r="N303" s="14">
        <v>0</v>
      </c>
      <c r="P303" s="98">
        <v>480.66367599923836</v>
      </c>
      <c r="Q303" s="98">
        <v>483.80526865282815</v>
      </c>
      <c r="R303" s="13">
        <v>0</v>
      </c>
      <c r="S303" s="14">
        <v>0</v>
      </c>
      <c r="T303" s="14">
        <v>0</v>
      </c>
      <c r="U303" s="14">
        <v>0</v>
      </c>
    </row>
    <row r="304" spans="2:21">
      <c r="B304">
        <v>154</v>
      </c>
      <c r="C304">
        <v>155</v>
      </c>
      <c r="D304" s="14">
        <v>0</v>
      </c>
      <c r="E304" s="14">
        <v>0</v>
      </c>
      <c r="F304" s="14">
        <v>0</v>
      </c>
      <c r="G304" s="14">
        <v>0</v>
      </c>
      <c r="I304" s="97">
        <v>18626.502843133883</v>
      </c>
      <c r="J304" s="97">
        <v>18869.190875623695</v>
      </c>
      <c r="K304" s="13">
        <v>0</v>
      </c>
      <c r="L304" s="14">
        <v>0</v>
      </c>
      <c r="M304" s="14">
        <v>0</v>
      </c>
      <c r="N304" s="14">
        <v>0</v>
      </c>
      <c r="P304" s="98">
        <v>483.80526865282815</v>
      </c>
      <c r="Q304" s="98">
        <v>486.94686130641793</v>
      </c>
      <c r="R304" s="13">
        <v>2.007226013649137E-4</v>
      </c>
      <c r="S304" s="14">
        <v>2.007226013649137E-4</v>
      </c>
      <c r="T304" s="14">
        <v>0</v>
      </c>
      <c r="U304" s="14">
        <v>0</v>
      </c>
    </row>
    <row r="305" spans="2:21">
      <c r="B305">
        <v>155</v>
      </c>
      <c r="C305">
        <v>156</v>
      </c>
      <c r="D305" s="14">
        <v>0</v>
      </c>
      <c r="E305" s="14">
        <v>0</v>
      </c>
      <c r="F305" s="14">
        <v>0</v>
      </c>
      <c r="G305" s="14">
        <v>0</v>
      </c>
      <c r="I305" s="97">
        <v>18869.190875623695</v>
      </c>
      <c r="J305" s="97">
        <v>19113.4497044403</v>
      </c>
      <c r="K305" s="13">
        <v>0</v>
      </c>
      <c r="L305" s="14">
        <v>0</v>
      </c>
      <c r="M305" s="14">
        <v>0</v>
      </c>
      <c r="N305" s="14">
        <v>0</v>
      </c>
      <c r="P305" s="98">
        <v>486.94686130641793</v>
      </c>
      <c r="Q305" s="98">
        <v>490.08845396000771</v>
      </c>
      <c r="R305" s="13">
        <v>0</v>
      </c>
      <c r="S305" s="14">
        <v>0</v>
      </c>
      <c r="T305" s="14">
        <v>0</v>
      </c>
      <c r="U305" s="14">
        <v>0</v>
      </c>
    </row>
    <row r="306" spans="2:21">
      <c r="B306">
        <v>156</v>
      </c>
      <c r="C306">
        <v>157</v>
      </c>
      <c r="D306" s="14">
        <v>0</v>
      </c>
      <c r="E306" s="14">
        <v>0</v>
      </c>
      <c r="F306" s="14">
        <v>0</v>
      </c>
      <c r="G306" s="14">
        <v>0</v>
      </c>
      <c r="I306" s="97">
        <v>19113.4497044403</v>
      </c>
      <c r="J306" s="97">
        <v>19359.279329583704</v>
      </c>
      <c r="K306" s="13">
        <v>0</v>
      </c>
      <c r="L306" s="14">
        <v>0</v>
      </c>
      <c r="M306" s="14">
        <v>0</v>
      </c>
      <c r="N306" s="14">
        <v>0</v>
      </c>
      <c r="P306" s="98">
        <v>490.08845396000771</v>
      </c>
      <c r="Q306" s="98">
        <v>493.23004661359749</v>
      </c>
      <c r="R306" s="13">
        <v>0</v>
      </c>
      <c r="S306" s="14">
        <v>0</v>
      </c>
      <c r="T306" s="14">
        <v>0</v>
      </c>
      <c r="U306" s="14">
        <v>0</v>
      </c>
    </row>
    <row r="307" spans="2:21">
      <c r="B307">
        <v>157</v>
      </c>
      <c r="C307">
        <v>158</v>
      </c>
      <c r="D307" s="14">
        <v>0</v>
      </c>
      <c r="E307" s="14">
        <v>0</v>
      </c>
      <c r="F307" s="14">
        <v>0</v>
      </c>
      <c r="G307" s="14">
        <v>0</v>
      </c>
      <c r="I307" s="97">
        <v>19359.279329583704</v>
      </c>
      <c r="J307" s="97">
        <v>19606.6797510539</v>
      </c>
      <c r="K307" s="13">
        <v>0</v>
      </c>
      <c r="L307" s="14">
        <v>0</v>
      </c>
      <c r="M307" s="14">
        <v>0</v>
      </c>
      <c r="N307" s="14">
        <v>0</v>
      </c>
      <c r="P307" s="98">
        <v>493.23004661359749</v>
      </c>
      <c r="Q307" s="98">
        <v>496.37163926718733</v>
      </c>
      <c r="R307" s="13">
        <v>0</v>
      </c>
      <c r="S307" s="14">
        <v>0</v>
      </c>
      <c r="T307" s="14">
        <v>0</v>
      </c>
      <c r="U307" s="14">
        <v>0</v>
      </c>
    </row>
    <row r="308" spans="2:21">
      <c r="B308">
        <v>158</v>
      </c>
      <c r="C308">
        <v>159</v>
      </c>
      <c r="D308" s="14">
        <v>0</v>
      </c>
      <c r="E308" s="14">
        <v>0</v>
      </c>
      <c r="F308" s="14">
        <v>0</v>
      </c>
      <c r="G308" s="14">
        <v>0</v>
      </c>
      <c r="I308" s="97">
        <v>19606.6797510539</v>
      </c>
      <c r="J308" s="97">
        <v>19855.650968850889</v>
      </c>
      <c r="K308" s="13">
        <v>0</v>
      </c>
      <c r="L308" s="14">
        <v>0</v>
      </c>
      <c r="M308" s="14">
        <v>0</v>
      </c>
      <c r="N308" s="14">
        <v>0</v>
      </c>
      <c r="P308" s="98">
        <v>496.37163926718733</v>
      </c>
      <c r="Q308" s="98">
        <v>499.51323192077712</v>
      </c>
      <c r="R308" s="13">
        <v>2.007226013649137E-4</v>
      </c>
      <c r="S308" s="14">
        <v>0</v>
      </c>
      <c r="T308" s="14">
        <v>2.007226013649137E-4</v>
      </c>
      <c r="U308" s="14">
        <v>0</v>
      </c>
    </row>
    <row r="309" spans="2:21">
      <c r="B309">
        <v>159</v>
      </c>
      <c r="C309">
        <v>160</v>
      </c>
      <c r="D309" s="14">
        <v>0</v>
      </c>
      <c r="E309" s="14">
        <v>0</v>
      </c>
      <c r="F309" s="14">
        <v>0</v>
      </c>
      <c r="G309" s="14">
        <v>0</v>
      </c>
      <c r="I309" s="97">
        <v>19855.650968850889</v>
      </c>
      <c r="J309" s="97">
        <v>20106.192982974677</v>
      </c>
      <c r="K309" s="13">
        <v>0</v>
      </c>
      <c r="L309" s="14">
        <v>0</v>
      </c>
      <c r="M309" s="14">
        <v>0</v>
      </c>
      <c r="N309" s="14">
        <v>0</v>
      </c>
      <c r="P309" s="98">
        <v>499.51323192077712</v>
      </c>
      <c r="Q309" s="98">
        <v>502.6548245743669</v>
      </c>
      <c r="R309" s="13">
        <v>0</v>
      </c>
      <c r="S309" s="14">
        <v>0</v>
      </c>
      <c r="T309" s="14">
        <v>0</v>
      </c>
      <c r="U309" s="14">
        <v>0</v>
      </c>
    </row>
    <row r="310" spans="2:21">
      <c r="B310">
        <v>160</v>
      </c>
      <c r="C310">
        <v>161</v>
      </c>
      <c r="D310" s="14">
        <v>0</v>
      </c>
      <c r="E310" s="14">
        <v>0</v>
      </c>
      <c r="F310" s="14">
        <v>0</v>
      </c>
      <c r="G310" s="14">
        <v>0</v>
      </c>
      <c r="I310" s="97">
        <v>20106.192982974677</v>
      </c>
      <c r="J310" s="97">
        <v>20358.305793425257</v>
      </c>
      <c r="K310" s="13">
        <v>0</v>
      </c>
      <c r="L310" s="14">
        <v>0</v>
      </c>
      <c r="M310" s="14">
        <v>0</v>
      </c>
      <c r="N310" s="14">
        <v>0</v>
      </c>
      <c r="P310" s="98">
        <v>502.6548245743669</v>
      </c>
      <c r="Q310" s="98">
        <v>505.79641722795668</v>
      </c>
      <c r="R310" s="13">
        <v>4.0144520272982739E-4</v>
      </c>
      <c r="S310" s="14">
        <v>0</v>
      </c>
      <c r="T310" s="14">
        <v>2.007226013649137E-4</v>
      </c>
      <c r="U310" s="14">
        <v>2.007226013649137E-4</v>
      </c>
    </row>
    <row r="311" spans="2:21">
      <c r="B311">
        <v>161</v>
      </c>
      <c r="C311">
        <v>162</v>
      </c>
      <c r="D311" s="14">
        <v>0</v>
      </c>
      <c r="E311" s="14">
        <v>0</v>
      </c>
      <c r="F311" s="14">
        <v>0</v>
      </c>
      <c r="G311" s="14">
        <v>0</v>
      </c>
      <c r="I311" s="97">
        <v>20358.305793425257</v>
      </c>
      <c r="J311" s="97">
        <v>20611.989400202634</v>
      </c>
      <c r="K311" s="13">
        <v>0</v>
      </c>
      <c r="L311" s="14">
        <v>0</v>
      </c>
      <c r="M311" s="14">
        <v>0</v>
      </c>
      <c r="N311" s="14">
        <v>0</v>
      </c>
      <c r="P311" s="98">
        <v>505.79641722795668</v>
      </c>
      <c r="Q311" s="98">
        <v>508.93800988154646</v>
      </c>
      <c r="R311" s="13">
        <v>0</v>
      </c>
      <c r="S311" s="14">
        <v>0</v>
      </c>
      <c r="T311" s="14">
        <v>0</v>
      </c>
      <c r="U311" s="14">
        <v>0</v>
      </c>
    </row>
    <row r="312" spans="2:21">
      <c r="B312">
        <v>162</v>
      </c>
      <c r="C312">
        <v>163</v>
      </c>
      <c r="D312" s="14">
        <v>0</v>
      </c>
      <c r="E312" s="14">
        <v>0</v>
      </c>
      <c r="F312" s="14">
        <v>0</v>
      </c>
      <c r="G312" s="14">
        <v>0</v>
      </c>
      <c r="I312" s="97">
        <v>20611.989400202634</v>
      </c>
      <c r="J312" s="97">
        <v>20867.243803306803</v>
      </c>
      <c r="K312" s="13">
        <v>0</v>
      </c>
      <c r="L312" s="14">
        <v>0</v>
      </c>
      <c r="M312" s="14">
        <v>0</v>
      </c>
      <c r="N312" s="14">
        <v>0</v>
      </c>
      <c r="P312" s="98">
        <v>508.93800988154646</v>
      </c>
      <c r="Q312" s="98">
        <v>512.07960253513625</v>
      </c>
      <c r="R312" s="13">
        <v>2.007226013649137E-4</v>
      </c>
      <c r="S312" s="14">
        <v>0</v>
      </c>
      <c r="T312" s="14">
        <v>0</v>
      </c>
      <c r="U312" s="14">
        <v>2.007226013649137E-4</v>
      </c>
    </row>
    <row r="313" spans="2:21">
      <c r="B313">
        <v>163</v>
      </c>
      <c r="C313">
        <v>164</v>
      </c>
      <c r="D313" s="14">
        <v>0</v>
      </c>
      <c r="E313" s="14">
        <v>0</v>
      </c>
      <c r="F313" s="14">
        <v>0</v>
      </c>
      <c r="G313" s="14">
        <v>0</v>
      </c>
      <c r="I313" s="97">
        <v>20867.243803306803</v>
      </c>
      <c r="J313" s="97">
        <v>21124.069002737768</v>
      </c>
      <c r="K313" s="13">
        <v>0</v>
      </c>
      <c r="L313" s="14">
        <v>0</v>
      </c>
      <c r="M313" s="14">
        <v>0</v>
      </c>
      <c r="N313" s="14">
        <v>0</v>
      </c>
      <c r="P313" s="98">
        <v>512.07960253513625</v>
      </c>
      <c r="Q313" s="98">
        <v>515.22119518872603</v>
      </c>
      <c r="R313" s="13">
        <v>0</v>
      </c>
      <c r="S313" s="14">
        <v>0</v>
      </c>
      <c r="T313" s="14">
        <v>0</v>
      </c>
      <c r="U313" s="14">
        <v>0</v>
      </c>
    </row>
    <row r="314" spans="2:21">
      <c r="B314">
        <v>164</v>
      </c>
      <c r="C314">
        <v>165</v>
      </c>
      <c r="D314" s="14">
        <v>0</v>
      </c>
      <c r="E314" s="14">
        <v>0</v>
      </c>
      <c r="F314" s="14">
        <v>0</v>
      </c>
      <c r="G314" s="14">
        <v>0</v>
      </c>
      <c r="I314" s="97">
        <v>21124.069002737768</v>
      </c>
      <c r="J314" s="97">
        <v>21382.464998495529</v>
      </c>
      <c r="K314" s="13">
        <v>0</v>
      </c>
      <c r="L314" s="14">
        <v>0</v>
      </c>
      <c r="M314" s="14">
        <v>0</v>
      </c>
      <c r="N314" s="14">
        <v>0</v>
      </c>
      <c r="P314" s="98">
        <v>515.22119518872603</v>
      </c>
      <c r="Q314" s="98">
        <v>518.36278784231581</v>
      </c>
      <c r="R314" s="13">
        <v>2.007226013649137E-4</v>
      </c>
      <c r="S314" s="14">
        <v>0</v>
      </c>
      <c r="T314" s="14">
        <v>2.007226013649137E-4</v>
      </c>
      <c r="U314" s="14">
        <v>0</v>
      </c>
    </row>
    <row r="315" spans="2:21">
      <c r="B315">
        <v>165</v>
      </c>
      <c r="C315">
        <v>166</v>
      </c>
      <c r="D315" s="14">
        <v>0</v>
      </c>
      <c r="E315" s="14">
        <v>0</v>
      </c>
      <c r="F315" s="14">
        <v>0</v>
      </c>
      <c r="G315" s="14">
        <v>0</v>
      </c>
      <c r="I315" s="97">
        <v>21382.464998495529</v>
      </c>
      <c r="J315" s="97">
        <v>21642.431790580085</v>
      </c>
      <c r="K315" s="13">
        <v>0</v>
      </c>
      <c r="L315" s="14">
        <v>0</v>
      </c>
      <c r="M315" s="14">
        <v>0</v>
      </c>
      <c r="N315" s="14">
        <v>0</v>
      </c>
      <c r="P315" s="98">
        <v>518.36278784231581</v>
      </c>
      <c r="Q315" s="98">
        <v>521.50438049590571</v>
      </c>
      <c r="R315" s="13">
        <v>0</v>
      </c>
      <c r="S315" s="14">
        <v>0</v>
      </c>
      <c r="T315" s="14">
        <v>0</v>
      </c>
      <c r="U315" s="14">
        <v>0</v>
      </c>
    </row>
    <row r="316" spans="2:21">
      <c r="B316">
        <v>166</v>
      </c>
      <c r="C316">
        <v>167</v>
      </c>
      <c r="D316" s="14">
        <v>0</v>
      </c>
      <c r="E316" s="14">
        <v>0</v>
      </c>
      <c r="F316" s="14">
        <v>0</v>
      </c>
      <c r="G316" s="14">
        <v>0</v>
      </c>
      <c r="I316" s="97">
        <v>21642.431790580085</v>
      </c>
      <c r="J316" s="97">
        <v>21903.969378991434</v>
      </c>
      <c r="K316" s="13">
        <v>0</v>
      </c>
      <c r="L316" s="14">
        <v>0</v>
      </c>
      <c r="M316" s="14">
        <v>0</v>
      </c>
      <c r="N316" s="14">
        <v>0</v>
      </c>
      <c r="P316" s="98">
        <v>521.50438049590571</v>
      </c>
      <c r="Q316" s="98">
        <v>524.64597314949549</v>
      </c>
      <c r="R316" s="13">
        <v>0</v>
      </c>
      <c r="S316" s="14">
        <v>0</v>
      </c>
      <c r="T316" s="14">
        <v>0</v>
      </c>
      <c r="U316" s="14">
        <v>0</v>
      </c>
    </row>
    <row r="317" spans="2:21">
      <c r="B317">
        <v>167</v>
      </c>
      <c r="C317">
        <v>168</v>
      </c>
      <c r="D317" s="14">
        <v>0</v>
      </c>
      <c r="E317" s="14">
        <v>0</v>
      </c>
      <c r="F317" s="14">
        <v>0</v>
      </c>
      <c r="G317" s="14">
        <v>0</v>
      </c>
      <c r="I317" s="97">
        <v>21903.969378991434</v>
      </c>
      <c r="J317" s="97">
        <v>22167.07776372958</v>
      </c>
      <c r="K317" s="13">
        <v>0</v>
      </c>
      <c r="L317" s="14">
        <v>0</v>
      </c>
      <c r="M317" s="14">
        <v>0</v>
      </c>
      <c r="N317" s="14">
        <v>0</v>
      </c>
      <c r="P317" s="98">
        <v>524.64597314949549</v>
      </c>
      <c r="Q317" s="98">
        <v>527.78756580308527</v>
      </c>
      <c r="R317" s="13">
        <v>0</v>
      </c>
      <c r="S317" s="14">
        <v>0</v>
      </c>
      <c r="T317" s="14">
        <v>0</v>
      </c>
      <c r="U317" s="14">
        <v>0</v>
      </c>
    </row>
    <row r="318" spans="2:21">
      <c r="B318">
        <v>168</v>
      </c>
      <c r="C318">
        <v>169</v>
      </c>
      <c r="D318" s="14">
        <v>0</v>
      </c>
      <c r="E318" s="14">
        <v>0</v>
      </c>
      <c r="F318" s="14">
        <v>0</v>
      </c>
      <c r="G318" s="14">
        <v>0</v>
      </c>
      <c r="I318" s="97">
        <v>22167.07776372958</v>
      </c>
      <c r="J318" s="97">
        <v>22431.756944794521</v>
      </c>
      <c r="K318" s="13">
        <v>0</v>
      </c>
      <c r="L318" s="14">
        <v>0</v>
      </c>
      <c r="M318" s="14">
        <v>0</v>
      </c>
      <c r="N318" s="14">
        <v>0</v>
      </c>
      <c r="P318" s="98">
        <v>527.78756580308527</v>
      </c>
      <c r="Q318" s="98">
        <v>530.92915845667505</v>
      </c>
      <c r="R318" s="13">
        <v>0</v>
      </c>
      <c r="S318" s="14">
        <v>0</v>
      </c>
      <c r="T318" s="14">
        <v>0</v>
      </c>
      <c r="U318" s="14">
        <v>0</v>
      </c>
    </row>
    <row r="319" spans="2:21">
      <c r="B319">
        <v>169</v>
      </c>
      <c r="C319">
        <v>170</v>
      </c>
      <c r="D319" s="14">
        <v>2.007628990162618E-4</v>
      </c>
      <c r="E319" s="14">
        <v>0</v>
      </c>
      <c r="F319" s="14">
        <v>2.007628990162618E-4</v>
      </c>
      <c r="G319" s="14">
        <v>0</v>
      </c>
      <c r="I319" s="97">
        <v>22431.756944794521</v>
      </c>
      <c r="J319" s="97">
        <v>22698.006922186254</v>
      </c>
      <c r="K319" s="13">
        <v>2.007628990162618E-4</v>
      </c>
      <c r="L319" s="14">
        <v>0</v>
      </c>
      <c r="M319" s="14">
        <v>2.007628990162618E-4</v>
      </c>
      <c r="N319" s="14">
        <v>0</v>
      </c>
      <c r="P319" s="98">
        <v>530.92915845667505</v>
      </c>
      <c r="Q319" s="98">
        <v>534.07075111026484</v>
      </c>
      <c r="R319" s="13">
        <v>2.007226013649137E-4</v>
      </c>
      <c r="S319" s="14">
        <v>0</v>
      </c>
      <c r="T319" s="14">
        <v>2.007226013649137E-4</v>
      </c>
      <c r="U319" s="14">
        <v>0</v>
      </c>
    </row>
    <row r="320" spans="2:21">
      <c r="B320">
        <v>170</v>
      </c>
      <c r="C320">
        <v>171</v>
      </c>
      <c r="D320" s="14">
        <v>0</v>
      </c>
      <c r="E320" s="14">
        <v>0</v>
      </c>
      <c r="F320" s="14">
        <v>0</v>
      </c>
      <c r="G320" s="14">
        <v>0</v>
      </c>
      <c r="I320" s="97">
        <v>22698.006922186254</v>
      </c>
      <c r="J320" s="97">
        <v>22965.827695904783</v>
      </c>
      <c r="K320" s="13">
        <v>0</v>
      </c>
      <c r="L320" s="14">
        <v>0</v>
      </c>
      <c r="M320" s="14">
        <v>0</v>
      </c>
      <c r="N320" s="14">
        <v>0</v>
      </c>
      <c r="P320" s="98">
        <v>534.07075111026484</v>
      </c>
      <c r="Q320" s="98">
        <v>537.21234376385462</v>
      </c>
      <c r="R320" s="13">
        <v>0</v>
      </c>
      <c r="S320" s="14">
        <v>0</v>
      </c>
      <c r="T320" s="14">
        <v>0</v>
      </c>
      <c r="U320" s="14">
        <v>0</v>
      </c>
    </row>
    <row r="321" spans="2:21">
      <c r="B321">
        <v>171</v>
      </c>
      <c r="C321">
        <v>172</v>
      </c>
      <c r="D321" s="14">
        <v>0</v>
      </c>
      <c r="E321" s="14">
        <v>0</v>
      </c>
      <c r="F321" s="14">
        <v>0</v>
      </c>
      <c r="G321" s="14">
        <v>0</v>
      </c>
      <c r="I321" s="97">
        <v>22965.827695904783</v>
      </c>
      <c r="J321" s="97">
        <v>23235.219265950109</v>
      </c>
      <c r="K321" s="13">
        <v>0</v>
      </c>
      <c r="L321" s="14">
        <v>0</v>
      </c>
      <c r="M321" s="14">
        <v>0</v>
      </c>
      <c r="N321" s="14">
        <v>0</v>
      </c>
      <c r="P321" s="98">
        <v>537.21234376385462</v>
      </c>
      <c r="Q321" s="98">
        <v>540.3539364174444</v>
      </c>
      <c r="R321" s="13">
        <v>0</v>
      </c>
      <c r="S321" s="14">
        <v>0</v>
      </c>
      <c r="T321" s="14">
        <v>0</v>
      </c>
      <c r="U321" s="14">
        <v>0</v>
      </c>
    </row>
    <row r="322" spans="2:21">
      <c r="B322">
        <v>172</v>
      </c>
      <c r="C322">
        <v>173</v>
      </c>
      <c r="D322" s="14">
        <v>2.007628990162618E-4</v>
      </c>
      <c r="E322" s="14">
        <v>0</v>
      </c>
      <c r="F322" s="14">
        <v>2.007628990162618E-4</v>
      </c>
      <c r="G322" s="14">
        <v>0</v>
      </c>
      <c r="I322" s="97">
        <v>23235.219265950109</v>
      </c>
      <c r="J322" s="97">
        <v>23506.18163232223</v>
      </c>
      <c r="K322" s="13">
        <v>2.007628990162618E-4</v>
      </c>
      <c r="L322" s="14">
        <v>0</v>
      </c>
      <c r="M322" s="14">
        <v>2.007628990162618E-4</v>
      </c>
      <c r="N322" s="14">
        <v>0</v>
      </c>
      <c r="P322" s="98">
        <v>540.3539364174444</v>
      </c>
      <c r="Q322" s="98">
        <v>543.49552907103418</v>
      </c>
      <c r="R322" s="13">
        <v>0</v>
      </c>
      <c r="S322" s="14">
        <v>0</v>
      </c>
      <c r="T322" s="14">
        <v>0</v>
      </c>
      <c r="U322" s="14">
        <v>0</v>
      </c>
    </row>
    <row r="323" spans="2:21">
      <c r="B323">
        <v>173</v>
      </c>
      <c r="C323">
        <v>174</v>
      </c>
      <c r="D323" s="14">
        <v>2.007628990162618E-4</v>
      </c>
      <c r="E323" s="14">
        <v>0</v>
      </c>
      <c r="F323" s="14">
        <v>2.007628990162618E-4</v>
      </c>
      <c r="G323" s="14">
        <v>0</v>
      </c>
      <c r="I323" s="97">
        <v>23506.18163232223</v>
      </c>
      <c r="J323" s="97">
        <v>23778.714795021144</v>
      </c>
      <c r="K323" s="13">
        <v>2.007628990162618E-4</v>
      </c>
      <c r="L323" s="14">
        <v>0</v>
      </c>
      <c r="M323" s="14">
        <v>2.007628990162618E-4</v>
      </c>
      <c r="N323" s="14">
        <v>0</v>
      </c>
      <c r="P323" s="98">
        <v>543.49552907103418</v>
      </c>
      <c r="Q323" s="98">
        <v>546.63712172462397</v>
      </c>
      <c r="R323" s="13">
        <v>0</v>
      </c>
      <c r="S323" s="14">
        <v>0</v>
      </c>
      <c r="T323" s="14">
        <v>0</v>
      </c>
      <c r="U323" s="14">
        <v>0</v>
      </c>
    </row>
    <row r="324" spans="2:21">
      <c r="B324">
        <v>174</v>
      </c>
      <c r="C324">
        <v>175</v>
      </c>
      <c r="D324" s="14">
        <v>0</v>
      </c>
      <c r="E324" s="14">
        <v>0</v>
      </c>
      <c r="F324" s="14">
        <v>0</v>
      </c>
      <c r="G324" s="14">
        <v>0</v>
      </c>
      <c r="I324" s="97">
        <v>23778.714795021144</v>
      </c>
      <c r="J324" s="97">
        <v>24052.818754046853</v>
      </c>
      <c r="K324" s="13">
        <v>0</v>
      </c>
      <c r="L324" s="14">
        <v>0</v>
      </c>
      <c r="M324" s="14">
        <v>0</v>
      </c>
      <c r="N324" s="14">
        <v>0</v>
      </c>
      <c r="P324" s="98">
        <v>546.63712172462397</v>
      </c>
      <c r="Q324" s="98">
        <v>549.77871437821375</v>
      </c>
      <c r="R324" s="13">
        <v>0</v>
      </c>
      <c r="S324" s="14">
        <v>0</v>
      </c>
      <c r="T324" s="14">
        <v>0</v>
      </c>
      <c r="U324" s="14">
        <v>0</v>
      </c>
    </row>
    <row r="325" spans="2:21">
      <c r="B325">
        <v>175</v>
      </c>
      <c r="C325">
        <v>176</v>
      </c>
      <c r="D325" s="14">
        <v>2.007628990162618E-4</v>
      </c>
      <c r="E325" s="14">
        <v>0</v>
      </c>
      <c r="F325" s="14">
        <v>2.007628990162618E-4</v>
      </c>
      <c r="G325" s="14">
        <v>0</v>
      </c>
      <c r="I325" s="97">
        <v>24052.818754046853</v>
      </c>
      <c r="J325" s="97">
        <v>24328.493509399359</v>
      </c>
      <c r="K325" s="13">
        <v>2.007628990162618E-4</v>
      </c>
      <c r="L325" s="14">
        <v>0</v>
      </c>
      <c r="M325" s="14">
        <v>2.007628990162618E-4</v>
      </c>
      <c r="N325" s="14">
        <v>0</v>
      </c>
      <c r="P325" s="98">
        <v>549.77871437821375</v>
      </c>
      <c r="Q325" s="98">
        <v>552.92030703180353</v>
      </c>
      <c r="R325" s="13">
        <v>0</v>
      </c>
      <c r="S325" s="14">
        <v>0</v>
      </c>
      <c r="T325" s="14">
        <v>0</v>
      </c>
      <c r="U325" s="14">
        <v>0</v>
      </c>
    </row>
    <row r="326" spans="2:21">
      <c r="B326">
        <v>176</v>
      </c>
      <c r="C326">
        <v>177</v>
      </c>
      <c r="D326" s="14">
        <v>0</v>
      </c>
      <c r="E326" s="14">
        <v>0</v>
      </c>
      <c r="F326" s="14">
        <v>0</v>
      </c>
      <c r="G326" s="14">
        <v>0</v>
      </c>
      <c r="I326" s="97">
        <v>24328.493509399359</v>
      </c>
      <c r="J326" s="97">
        <v>24605.739061078657</v>
      </c>
      <c r="K326" s="13">
        <v>0</v>
      </c>
      <c r="L326" s="14">
        <v>0</v>
      </c>
      <c r="M326" s="14">
        <v>0</v>
      </c>
      <c r="N326" s="14">
        <v>0</v>
      </c>
      <c r="P326" s="98">
        <v>552.92030703180353</v>
      </c>
      <c r="Q326" s="98">
        <v>556.06189968539343</v>
      </c>
      <c r="R326" s="13">
        <v>0</v>
      </c>
      <c r="S326" s="14">
        <v>0</v>
      </c>
      <c r="T326" s="14">
        <v>0</v>
      </c>
      <c r="U326" s="14">
        <v>0</v>
      </c>
    </row>
    <row r="327" spans="2:21">
      <c r="B327">
        <v>177</v>
      </c>
      <c r="C327">
        <v>178</v>
      </c>
      <c r="D327" s="14">
        <v>0</v>
      </c>
      <c r="E327" s="14">
        <v>0</v>
      </c>
      <c r="F327" s="14">
        <v>0</v>
      </c>
      <c r="G327" s="14">
        <v>0</v>
      </c>
      <c r="I327" s="97">
        <v>24605.739061078657</v>
      </c>
      <c r="J327" s="97">
        <v>24884.555409084751</v>
      </c>
      <c r="K327" s="13">
        <v>0</v>
      </c>
      <c r="L327" s="14">
        <v>0</v>
      </c>
      <c r="M327" s="14">
        <v>0</v>
      </c>
      <c r="N327" s="14">
        <v>0</v>
      </c>
      <c r="P327" s="98">
        <v>556.06189968539343</v>
      </c>
      <c r="Q327" s="98">
        <v>559.20349233898321</v>
      </c>
      <c r="R327" s="13">
        <v>0</v>
      </c>
      <c r="S327" s="14">
        <v>0</v>
      </c>
      <c r="T327" s="14">
        <v>0</v>
      </c>
      <c r="U327" s="14">
        <v>0</v>
      </c>
    </row>
    <row r="328" spans="2:21">
      <c r="B328">
        <v>178</v>
      </c>
      <c r="C328">
        <v>179</v>
      </c>
      <c r="D328" s="14">
        <v>0</v>
      </c>
      <c r="E328" s="14">
        <v>0</v>
      </c>
      <c r="F328" s="14">
        <v>0</v>
      </c>
      <c r="G328" s="14">
        <v>0</v>
      </c>
      <c r="I328" s="97">
        <v>24884.555409084751</v>
      </c>
      <c r="J328" s="97">
        <v>25164.942553417641</v>
      </c>
      <c r="K328" s="13">
        <v>0</v>
      </c>
      <c r="L328" s="14">
        <v>0</v>
      </c>
      <c r="M328" s="14">
        <v>0</v>
      </c>
      <c r="N328" s="14">
        <v>0</v>
      </c>
      <c r="P328" s="98">
        <v>559.20349233898321</v>
      </c>
      <c r="Q328" s="98">
        <v>562.34508499257299</v>
      </c>
      <c r="R328" s="13">
        <v>2.007226013649137E-4</v>
      </c>
      <c r="S328" s="14">
        <v>0</v>
      </c>
      <c r="T328" s="14">
        <v>2.007226013649137E-4</v>
      </c>
      <c r="U328" s="14">
        <v>0</v>
      </c>
    </row>
    <row r="329" spans="2:21">
      <c r="B329">
        <v>179</v>
      </c>
      <c r="C329">
        <v>180</v>
      </c>
      <c r="D329" s="14">
        <v>2.007628990162618E-4</v>
      </c>
      <c r="E329" s="14">
        <v>0</v>
      </c>
      <c r="F329" s="14">
        <v>2.007628990162618E-4</v>
      </c>
      <c r="G329" s="14">
        <v>0</v>
      </c>
      <c r="I329" s="97">
        <v>25164.942553417641</v>
      </c>
      <c r="J329" s="97">
        <v>25446.900494077323</v>
      </c>
      <c r="K329" s="13">
        <v>2.007628990162618E-4</v>
      </c>
      <c r="L329" s="14">
        <v>0</v>
      </c>
      <c r="M329" s="14">
        <v>2.007628990162618E-4</v>
      </c>
      <c r="N329" s="14">
        <v>0</v>
      </c>
      <c r="P329" s="98">
        <v>562.34508499257299</v>
      </c>
      <c r="Q329" s="98">
        <v>565.48667764616278</v>
      </c>
      <c r="R329" s="13">
        <v>0</v>
      </c>
      <c r="S329" s="14">
        <v>0</v>
      </c>
      <c r="T329" s="14">
        <v>0</v>
      </c>
      <c r="U329" s="14">
        <v>0</v>
      </c>
    </row>
    <row r="330" spans="2:21">
      <c r="I330" s="97"/>
      <c r="J330" s="97"/>
      <c r="P330" s="98"/>
      <c r="Q330" s="98"/>
    </row>
    <row r="331" spans="2:21" ht="16.149999999999999">
      <c r="B331" s="293" t="s">
        <v>231</v>
      </c>
      <c r="C331" s="293"/>
      <c r="D331" s="293"/>
      <c r="E331" s="293"/>
      <c r="F331" s="293"/>
      <c r="G331" s="293"/>
      <c r="I331" s="293" t="s">
        <v>232</v>
      </c>
      <c r="J331" s="293"/>
      <c r="K331" s="293"/>
      <c r="L331" s="293"/>
      <c r="M331" s="293"/>
      <c r="N331" s="293"/>
      <c r="P331" s="293" t="s">
        <v>233</v>
      </c>
      <c r="Q331" s="293"/>
      <c r="R331" s="293"/>
      <c r="S331" s="293"/>
      <c r="T331" s="293"/>
      <c r="U331" s="293"/>
    </row>
    <row r="332" spans="2:21">
      <c r="B332" t="s">
        <v>234</v>
      </c>
      <c r="D332">
        <v>3</v>
      </c>
      <c r="P332" s="98"/>
      <c r="Q332" s="98"/>
    </row>
    <row r="333" spans="2:21">
      <c r="B333" s="96" t="s">
        <v>223</v>
      </c>
      <c r="C333" s="96" t="s">
        <v>224</v>
      </c>
      <c r="D333" s="7" t="s">
        <v>137</v>
      </c>
      <c r="E333" s="7" t="s">
        <v>225</v>
      </c>
      <c r="F333" s="7" t="s">
        <v>181</v>
      </c>
      <c r="G333" s="7" t="s">
        <v>152</v>
      </c>
      <c r="I333" s="96" t="s">
        <v>223</v>
      </c>
      <c r="J333" s="96" t="s">
        <v>224</v>
      </c>
      <c r="K333" s="7" t="s">
        <v>137</v>
      </c>
      <c r="L333" s="7" t="s">
        <v>225</v>
      </c>
      <c r="M333" s="7" t="s">
        <v>181</v>
      </c>
      <c r="N333" s="7" t="s">
        <v>152</v>
      </c>
      <c r="P333" s="96" t="s">
        <v>223</v>
      </c>
      <c r="Q333" s="96" t="s">
        <v>224</v>
      </c>
      <c r="R333" s="7" t="s">
        <v>137</v>
      </c>
      <c r="S333" s="7" t="s">
        <v>225</v>
      </c>
      <c r="T333" s="7" t="s">
        <v>181</v>
      </c>
      <c r="U333" s="7" t="s">
        <v>152</v>
      </c>
    </row>
    <row r="334" spans="2:21">
      <c r="B334">
        <v>20</v>
      </c>
      <c r="C334">
        <v>22</v>
      </c>
      <c r="D334" s="14">
        <v>4.0152579803252363E-3</v>
      </c>
      <c r="E334" s="14">
        <v>4.3859649122807015E-3</v>
      </c>
      <c r="F334" s="14">
        <v>0</v>
      </c>
      <c r="G334" s="14">
        <v>0</v>
      </c>
      <c r="I334" s="97">
        <v>314.15926535897933</v>
      </c>
      <c r="J334" s="97">
        <v>380.13271108436498</v>
      </c>
      <c r="K334" s="14">
        <v>4.0152579803252363E-3</v>
      </c>
      <c r="L334" s="14">
        <v>4.3859649122807015E-3</v>
      </c>
      <c r="M334" s="14">
        <v>0</v>
      </c>
      <c r="N334" s="14">
        <v>0</v>
      </c>
      <c r="P334" s="98">
        <v>62.831853071795862</v>
      </c>
      <c r="Q334" s="98">
        <v>69.115038378975441</v>
      </c>
      <c r="R334" s="14">
        <v>3.6130068245684463E-3</v>
      </c>
      <c r="S334" s="14">
        <v>3.9430449069003289E-3</v>
      </c>
      <c r="T334" s="14">
        <v>0</v>
      </c>
      <c r="U334" s="14">
        <v>0</v>
      </c>
    </row>
    <row r="335" spans="2:21">
      <c r="B335">
        <v>22</v>
      </c>
      <c r="C335">
        <v>25</v>
      </c>
      <c r="D335" s="14">
        <v>1.2246536839991969E-2</v>
      </c>
      <c r="E335" s="14">
        <v>1.337719298245614E-2</v>
      </c>
      <c r="F335" s="14">
        <v>0</v>
      </c>
      <c r="G335" s="14">
        <v>0</v>
      </c>
      <c r="I335" s="97">
        <v>380.13271108436498</v>
      </c>
      <c r="J335" s="97">
        <v>490.87385212340519</v>
      </c>
      <c r="K335" s="14">
        <v>1.2246536839991969E-2</v>
      </c>
      <c r="L335" s="14">
        <v>1.337719298245614E-2</v>
      </c>
      <c r="M335" s="14">
        <v>0</v>
      </c>
      <c r="N335" s="14">
        <v>0</v>
      </c>
      <c r="P335" s="98">
        <v>69.115038378975441</v>
      </c>
      <c r="Q335" s="98">
        <v>78.539816339744831</v>
      </c>
      <c r="R335" s="14">
        <v>1.2244078683259736E-2</v>
      </c>
      <c r="S335" s="14">
        <v>1.3362541073384446E-2</v>
      </c>
      <c r="T335" s="14">
        <v>0</v>
      </c>
      <c r="U335" s="14">
        <v>0</v>
      </c>
    </row>
    <row r="336" spans="2:21">
      <c r="B336">
        <v>25</v>
      </c>
      <c r="C336">
        <v>28</v>
      </c>
      <c r="D336" s="14">
        <v>6.4244127685203775E-3</v>
      </c>
      <c r="E336" s="14">
        <v>7.0175438596491229E-3</v>
      </c>
      <c r="F336" s="14">
        <v>0</v>
      </c>
      <c r="G336" s="14">
        <v>0</v>
      </c>
      <c r="I336" s="97">
        <v>490.87385212340519</v>
      </c>
      <c r="J336" s="97">
        <v>615.75216010359941</v>
      </c>
      <c r="K336" s="14">
        <v>6.4244127685203775E-3</v>
      </c>
      <c r="L336" s="14">
        <v>7.0175438596491229E-3</v>
      </c>
      <c r="M336" s="14">
        <v>0</v>
      </c>
      <c r="N336" s="14">
        <v>0</v>
      </c>
      <c r="P336" s="98">
        <v>78.539816339744831</v>
      </c>
      <c r="Q336" s="98">
        <v>87.964594300514207</v>
      </c>
      <c r="R336" s="14">
        <v>5.4195102368526692E-3</v>
      </c>
      <c r="S336" s="14">
        <v>5.9145673603504933E-3</v>
      </c>
      <c r="T336" s="14">
        <v>0</v>
      </c>
      <c r="U336" s="14">
        <v>0</v>
      </c>
    </row>
    <row r="337" spans="2:21">
      <c r="B337">
        <v>28</v>
      </c>
      <c r="C337">
        <v>31</v>
      </c>
      <c r="D337" s="14">
        <v>5.4205982734390687E-3</v>
      </c>
      <c r="E337" s="14">
        <v>5.7017543859649127E-3</v>
      </c>
      <c r="F337" s="14">
        <v>4.1322314049586778E-3</v>
      </c>
      <c r="G337" s="14">
        <v>0</v>
      </c>
      <c r="I337" s="97">
        <v>615.75216010359941</v>
      </c>
      <c r="J337" s="97">
        <v>754.76763502494782</v>
      </c>
      <c r="K337" s="14">
        <v>5.4205982734390687E-3</v>
      </c>
      <c r="L337" s="14">
        <v>5.7017543859649127E-3</v>
      </c>
      <c r="M337" s="14">
        <v>4.1322314049586778E-3</v>
      </c>
      <c r="N337" s="14">
        <v>0</v>
      </c>
      <c r="P337" s="98">
        <v>87.964594300514207</v>
      </c>
      <c r="Q337" s="98">
        <v>97.389372261283583</v>
      </c>
      <c r="R337" s="14">
        <v>4.616619831393015E-3</v>
      </c>
      <c r="S337" s="14">
        <v>5.0383351588170868E-3</v>
      </c>
      <c r="T337" s="14">
        <v>0</v>
      </c>
      <c r="U337" s="14">
        <v>0</v>
      </c>
    </row>
    <row r="338" spans="2:21">
      <c r="B338">
        <v>31</v>
      </c>
      <c r="C338">
        <v>34</v>
      </c>
      <c r="D338" s="14">
        <v>1.7265609315398514E-2</v>
      </c>
      <c r="E338" s="14">
        <v>1.8421052631578946E-2</v>
      </c>
      <c r="F338" s="14">
        <v>8.2644628099173556E-3</v>
      </c>
      <c r="G338" s="14">
        <v>0</v>
      </c>
      <c r="I338" s="97">
        <v>754.76763502494782</v>
      </c>
      <c r="J338" s="97">
        <v>907.9202768874502</v>
      </c>
      <c r="K338" s="14">
        <v>1.7265609315398514E-2</v>
      </c>
      <c r="L338" s="14">
        <v>1.8421052631578946E-2</v>
      </c>
      <c r="M338" s="14">
        <v>8.2644628099173556E-3</v>
      </c>
      <c r="N338" s="14">
        <v>0</v>
      </c>
      <c r="P338" s="98">
        <v>97.389372261283583</v>
      </c>
      <c r="Q338" s="98">
        <v>106.81415022205297</v>
      </c>
      <c r="R338" s="14">
        <v>8.0289040545965477E-3</v>
      </c>
      <c r="S338" s="14">
        <v>8.5432639649507119E-3</v>
      </c>
      <c r="T338" s="14">
        <v>4.2016806722689074E-3</v>
      </c>
      <c r="U338" s="14">
        <v>0</v>
      </c>
    </row>
    <row r="339" spans="2:21">
      <c r="B339">
        <v>34</v>
      </c>
      <c r="C339">
        <v>37</v>
      </c>
      <c r="D339" s="14">
        <v>6.1031921300943585E-2</v>
      </c>
      <c r="E339" s="14">
        <v>6.5570175438596487E-2</v>
      </c>
      <c r="F339" s="14">
        <v>1.6528925619834711E-2</v>
      </c>
      <c r="G339" s="14">
        <v>5.5865921787709499E-3</v>
      </c>
      <c r="I339" s="97">
        <v>907.9202768874502</v>
      </c>
      <c r="J339" s="97">
        <v>1075.2100856911068</v>
      </c>
      <c r="K339" s="14">
        <v>6.1031921300943585E-2</v>
      </c>
      <c r="L339" s="14">
        <v>6.5570175438596487E-2</v>
      </c>
      <c r="M339" s="14">
        <v>1.6528925619834711E-2</v>
      </c>
      <c r="N339" s="14">
        <v>5.5865921787709499E-3</v>
      </c>
      <c r="P339" s="98">
        <v>106.81415022205297</v>
      </c>
      <c r="Q339" s="98">
        <v>116.23892818282235</v>
      </c>
      <c r="R339" s="14">
        <v>3.2517061421116017E-2</v>
      </c>
      <c r="S339" s="14">
        <v>3.4392113910186199E-2</v>
      </c>
      <c r="T339" s="14">
        <v>1.680672268907563E-2</v>
      </c>
      <c r="U339" s="14">
        <v>5.5865921787709499E-3</v>
      </c>
    </row>
    <row r="340" spans="2:21">
      <c r="B340">
        <v>37</v>
      </c>
      <c r="C340">
        <v>40</v>
      </c>
      <c r="D340" s="14">
        <v>0.17707287693234292</v>
      </c>
      <c r="E340" s="14">
        <v>0.18728070175438596</v>
      </c>
      <c r="F340" s="14">
        <v>0.11570247933884298</v>
      </c>
      <c r="G340" s="14">
        <v>0</v>
      </c>
      <c r="I340" s="97">
        <v>1075.2100856911068</v>
      </c>
      <c r="J340" s="97">
        <v>1256.6370614359173</v>
      </c>
      <c r="K340" s="14">
        <v>0.17707287693234292</v>
      </c>
      <c r="L340" s="14">
        <v>0.18728070175438596</v>
      </c>
      <c r="M340" s="14">
        <v>0.11570247933884298</v>
      </c>
      <c r="N340" s="14">
        <v>0</v>
      </c>
      <c r="P340" s="98">
        <v>116.23892818282235</v>
      </c>
      <c r="Q340" s="98">
        <v>125.66370614359172</v>
      </c>
      <c r="R340" s="14">
        <v>0.1216378964271377</v>
      </c>
      <c r="S340" s="14">
        <v>0.1299014238773275</v>
      </c>
      <c r="T340" s="14">
        <v>5.4621848739495799E-2</v>
      </c>
      <c r="U340" s="14">
        <v>0</v>
      </c>
    </row>
    <row r="341" spans="2:21">
      <c r="B341">
        <v>40</v>
      </c>
      <c r="C341">
        <v>43</v>
      </c>
      <c r="D341" s="14">
        <v>0.19835374422806665</v>
      </c>
      <c r="E341" s="14">
        <v>0.2100877192982456</v>
      </c>
      <c r="F341" s="14">
        <v>0.11570247933884298</v>
      </c>
      <c r="G341" s="14">
        <v>1.11731843575419E-2</v>
      </c>
      <c r="I341" s="97">
        <v>1256.6370614359173</v>
      </c>
      <c r="J341" s="97">
        <v>1452.2012041218818</v>
      </c>
      <c r="K341" s="14">
        <v>0.19835374422806665</v>
      </c>
      <c r="L341" s="14">
        <v>0.2100877192982456</v>
      </c>
      <c r="M341" s="14">
        <v>0.11570247933884298</v>
      </c>
      <c r="N341" s="14">
        <v>1.11731843575419E-2</v>
      </c>
      <c r="P341" s="98">
        <v>125.66370614359172</v>
      </c>
      <c r="Q341" s="98">
        <v>135.0884841043611</v>
      </c>
      <c r="R341" s="14">
        <v>0.17342432757928541</v>
      </c>
      <c r="S341" s="14">
        <v>0.18400876232201532</v>
      </c>
      <c r="T341" s="14">
        <v>9.6638655462184878E-2</v>
      </c>
      <c r="U341" s="14">
        <v>5.5865921787709499E-3</v>
      </c>
    </row>
    <row r="342" spans="2:21">
      <c r="B342">
        <v>43</v>
      </c>
      <c r="C342">
        <v>46</v>
      </c>
      <c r="D342" s="14">
        <v>0.157197349929733</v>
      </c>
      <c r="E342" s="14">
        <v>0.16622807017543859</v>
      </c>
      <c r="F342" s="14">
        <v>9.5041322314049589E-2</v>
      </c>
      <c r="G342" s="14">
        <v>1.11731843575419E-2</v>
      </c>
      <c r="I342" s="97">
        <v>1452.2012041218818</v>
      </c>
      <c r="J342" s="97">
        <v>1661.9025137490005</v>
      </c>
      <c r="K342" s="14">
        <v>0.157197349929733</v>
      </c>
      <c r="L342" s="14">
        <v>0.16622807017543859</v>
      </c>
      <c r="M342" s="14">
        <v>9.5041322314049589E-2</v>
      </c>
      <c r="N342" s="14">
        <v>1.11731843575419E-2</v>
      </c>
      <c r="P342" s="98">
        <v>135.0884841043611</v>
      </c>
      <c r="Q342" s="98">
        <v>144.51326206513048</v>
      </c>
      <c r="R342" s="14">
        <v>0.18085106382978725</v>
      </c>
      <c r="S342" s="14">
        <v>0.18992332968236583</v>
      </c>
      <c r="T342" s="14">
        <v>0.13445378151260504</v>
      </c>
      <c r="U342" s="14">
        <v>1.11731843575419E-2</v>
      </c>
    </row>
    <row r="343" spans="2:21">
      <c r="B343">
        <v>46</v>
      </c>
      <c r="C343">
        <v>49</v>
      </c>
      <c r="D343" s="14">
        <v>0.11122264605500903</v>
      </c>
      <c r="E343" s="14">
        <v>0.11666666666666667</v>
      </c>
      <c r="F343" s="14">
        <v>8.2644628099173556E-2</v>
      </c>
      <c r="G343" s="14">
        <v>1.11731843575419E-2</v>
      </c>
      <c r="I343" s="97">
        <v>1661.9025137490005</v>
      </c>
      <c r="J343" s="97">
        <v>1885.7409903172734</v>
      </c>
      <c r="K343" s="14">
        <v>0.11122264605500903</v>
      </c>
      <c r="L343" s="14">
        <v>0.11666666666666667</v>
      </c>
      <c r="M343" s="14">
        <v>8.2644628099173556E-2</v>
      </c>
      <c r="N343" s="14">
        <v>1.11731843575419E-2</v>
      </c>
      <c r="P343" s="98">
        <v>144.51326206513048</v>
      </c>
      <c r="Q343" s="98">
        <v>153.93804002589985</v>
      </c>
      <c r="R343" s="14">
        <v>0.1362906463267764</v>
      </c>
      <c r="S343" s="14">
        <v>0.14457831325301204</v>
      </c>
      <c r="T343" s="14">
        <v>7.5630252100840331E-2</v>
      </c>
      <c r="U343" s="14">
        <v>5.5865921787709499E-3</v>
      </c>
    </row>
    <row r="344" spans="2:21">
      <c r="B344">
        <v>49</v>
      </c>
      <c r="C344">
        <v>52</v>
      </c>
      <c r="D344" s="14">
        <v>6.123268419995985E-2</v>
      </c>
      <c r="E344" s="14">
        <v>6.3377192982456143E-2</v>
      </c>
      <c r="F344" s="14">
        <v>5.3719008264462811E-2</v>
      </c>
      <c r="G344" s="14">
        <v>1.6759776536312849E-2</v>
      </c>
      <c r="I344" s="97">
        <v>1885.7409903172734</v>
      </c>
      <c r="J344" s="97">
        <v>2123.7166338267002</v>
      </c>
      <c r="K344" s="14">
        <v>6.123268419995985E-2</v>
      </c>
      <c r="L344" s="14">
        <v>6.3377192982456143E-2</v>
      </c>
      <c r="M344" s="14">
        <v>5.3719008264462811E-2</v>
      </c>
      <c r="N344" s="14">
        <v>1.6759776536312849E-2</v>
      </c>
      <c r="P344" s="98">
        <v>153.93804002589985</v>
      </c>
      <c r="Q344" s="98">
        <v>163.36281798666926</v>
      </c>
      <c r="R344" s="14">
        <v>8.7715776796467276E-2</v>
      </c>
      <c r="S344" s="14">
        <v>9.1785323110624317E-2</v>
      </c>
      <c r="T344" s="14">
        <v>6.7226890756302518E-2</v>
      </c>
      <c r="U344" s="14">
        <v>1.11731843575419E-2</v>
      </c>
    </row>
    <row r="345" spans="2:21">
      <c r="B345">
        <v>52</v>
      </c>
      <c r="C345">
        <v>55</v>
      </c>
      <c r="D345" s="14">
        <v>4.3164023288496285E-2</v>
      </c>
      <c r="E345" s="14">
        <v>4.3859649122807015E-2</v>
      </c>
      <c r="F345" s="14">
        <v>5.7851239669421489E-2</v>
      </c>
      <c r="G345" s="14">
        <v>5.5865921787709499E-3</v>
      </c>
      <c r="I345" s="97">
        <v>2123.7166338267002</v>
      </c>
      <c r="J345" s="97">
        <v>2375.8294442772813</v>
      </c>
      <c r="K345" s="14">
        <v>4.3164023288496285E-2</v>
      </c>
      <c r="L345" s="14">
        <v>4.3859649122807015E-2</v>
      </c>
      <c r="M345" s="14">
        <v>5.7851239669421489E-2</v>
      </c>
      <c r="N345" s="14">
        <v>5.5865921787709499E-3</v>
      </c>
      <c r="P345" s="98">
        <v>163.36281798666926</v>
      </c>
      <c r="Q345" s="98">
        <v>172.78759594743863</v>
      </c>
      <c r="R345" s="14">
        <v>5.3592934564431954E-2</v>
      </c>
      <c r="S345" s="14">
        <v>5.5421686746987948E-2</v>
      </c>
      <c r="T345" s="14">
        <v>5.4621848739495799E-2</v>
      </c>
      <c r="U345" s="14">
        <v>5.5865921787709499E-3</v>
      </c>
    </row>
    <row r="346" spans="2:21">
      <c r="B346">
        <v>55</v>
      </c>
      <c r="C346">
        <v>58</v>
      </c>
      <c r="D346" s="14">
        <v>3.3728167034731985E-2</v>
      </c>
      <c r="E346" s="14">
        <v>3.245614035087719E-2</v>
      </c>
      <c r="F346" s="14">
        <v>6.1983471074380167E-2</v>
      </c>
      <c r="G346" s="14">
        <v>2.7932960893854747E-2</v>
      </c>
      <c r="I346" s="97">
        <v>2375.8294442772813</v>
      </c>
      <c r="J346" s="97">
        <v>2642.079421669016</v>
      </c>
      <c r="K346" s="14">
        <v>3.3728167034731985E-2</v>
      </c>
      <c r="L346" s="14">
        <v>3.245614035087719E-2</v>
      </c>
      <c r="M346" s="14">
        <v>6.1983471074380167E-2</v>
      </c>
      <c r="N346" s="14">
        <v>2.7932960893854747E-2</v>
      </c>
      <c r="P346" s="98">
        <v>172.78759594743863</v>
      </c>
      <c r="Q346" s="98">
        <v>182.21237390820801</v>
      </c>
      <c r="R346" s="14">
        <v>3.9542352468887994E-2</v>
      </c>
      <c r="S346" s="14">
        <v>4.0306681270536694E-2</v>
      </c>
      <c r="T346" s="14">
        <v>5.0420168067226892E-2</v>
      </c>
      <c r="U346" s="14">
        <v>5.5865921787709499E-3</v>
      </c>
    </row>
    <row r="347" spans="2:21">
      <c r="B347">
        <v>58</v>
      </c>
      <c r="C347">
        <v>61</v>
      </c>
      <c r="D347" s="14">
        <v>2.0277052800642442E-2</v>
      </c>
      <c r="E347" s="14">
        <v>1.6228070175438595E-2</v>
      </c>
      <c r="F347" s="14">
        <v>6.6115702479338845E-2</v>
      </c>
      <c r="G347" s="14">
        <v>6.1452513966480445E-2</v>
      </c>
      <c r="I347" s="97">
        <v>2642.079421669016</v>
      </c>
      <c r="J347" s="97">
        <v>2922.466566001905</v>
      </c>
      <c r="K347" s="14">
        <v>2.0277052800642442E-2</v>
      </c>
      <c r="L347" s="14">
        <v>1.6228070175438595E-2</v>
      </c>
      <c r="M347" s="14">
        <v>6.6115702479338845E-2</v>
      </c>
      <c r="N347" s="14">
        <v>6.1452513966480445E-2</v>
      </c>
      <c r="P347" s="98">
        <v>182.21237390820801</v>
      </c>
      <c r="Q347" s="98">
        <v>191.63715186897738</v>
      </c>
      <c r="R347" s="14">
        <v>2.890405459654757E-2</v>
      </c>
      <c r="S347" s="14">
        <v>2.7382256297918947E-2</v>
      </c>
      <c r="T347" s="14">
        <v>6.7226890756302518E-2</v>
      </c>
      <c r="U347" s="14">
        <v>1.6759776536312849E-2</v>
      </c>
    </row>
    <row r="348" spans="2:21">
      <c r="B348">
        <v>61</v>
      </c>
      <c r="C348">
        <v>64</v>
      </c>
      <c r="D348" s="14">
        <v>1.8670949608512347E-2</v>
      </c>
      <c r="E348" s="14">
        <v>1.381578947368421E-2</v>
      </c>
      <c r="F348" s="14">
        <v>3.71900826446281E-2</v>
      </c>
      <c r="G348" s="14">
        <v>0.11731843575418995</v>
      </c>
      <c r="I348" s="97">
        <v>2922.466566001905</v>
      </c>
      <c r="J348" s="97">
        <v>3216.9908772759482</v>
      </c>
      <c r="K348" s="14">
        <v>1.8670949608512347E-2</v>
      </c>
      <c r="L348" s="14">
        <v>1.381578947368421E-2</v>
      </c>
      <c r="M348" s="14">
        <v>3.71900826446281E-2</v>
      </c>
      <c r="N348" s="14">
        <v>0.11731843575418995</v>
      </c>
      <c r="P348" s="98">
        <v>191.63715186897738</v>
      </c>
      <c r="Q348" s="98">
        <v>201.06192982974676</v>
      </c>
      <c r="R348" s="14">
        <v>2.0072260136491368E-2</v>
      </c>
      <c r="S348" s="14">
        <v>1.6648411829134721E-2</v>
      </c>
      <c r="T348" s="14">
        <v>5.4621848739495799E-2</v>
      </c>
      <c r="U348" s="14">
        <v>6.1452513966480445E-2</v>
      </c>
    </row>
    <row r="349" spans="2:21">
      <c r="B349">
        <v>64</v>
      </c>
      <c r="C349">
        <v>67</v>
      </c>
      <c r="D349" s="14">
        <v>1.5458743224252159E-2</v>
      </c>
      <c r="E349" s="14">
        <v>1.1403508771929825E-2</v>
      </c>
      <c r="F349" s="14">
        <v>2.4793388429752067E-2</v>
      </c>
      <c r="G349" s="14">
        <v>0.10614525139664804</v>
      </c>
      <c r="I349" s="97">
        <v>3216.9908772759482</v>
      </c>
      <c r="J349" s="97">
        <v>3525.6523554911455</v>
      </c>
      <c r="K349" s="14">
        <v>1.5458743224252159E-2</v>
      </c>
      <c r="L349" s="14">
        <v>1.1403508771929825E-2</v>
      </c>
      <c r="M349" s="14">
        <v>2.4793388429752067E-2</v>
      </c>
      <c r="N349" s="14">
        <v>0.10614525139664804</v>
      </c>
      <c r="P349" s="98">
        <v>201.06192982974676</v>
      </c>
      <c r="Q349" s="98">
        <v>210.48670779051614</v>
      </c>
      <c r="R349" s="14">
        <v>1.7663588920112404E-2</v>
      </c>
      <c r="S349" s="14">
        <v>1.2705366922234392E-2</v>
      </c>
      <c r="T349" s="14">
        <v>5.4621848739495799E-2</v>
      </c>
      <c r="U349" s="14">
        <v>9.4972067039106142E-2</v>
      </c>
    </row>
    <row r="350" spans="2:21">
      <c r="B350">
        <v>67</v>
      </c>
      <c r="C350">
        <v>70</v>
      </c>
      <c r="D350" s="14">
        <v>1.0841196546878137E-2</v>
      </c>
      <c r="E350" s="14">
        <v>4.8245614035087722E-3</v>
      </c>
      <c r="F350" s="14">
        <v>3.71900826446281E-2</v>
      </c>
      <c r="G350" s="14">
        <v>0.12849162011173185</v>
      </c>
      <c r="I350" s="97">
        <v>3525.6523554911455</v>
      </c>
      <c r="J350" s="97">
        <v>3848.4510006474966</v>
      </c>
      <c r="K350" s="14">
        <v>1.0841196546878137E-2</v>
      </c>
      <c r="L350" s="14">
        <v>4.8245614035087722E-3</v>
      </c>
      <c r="M350" s="14">
        <v>3.71900826446281E-2</v>
      </c>
      <c r="N350" s="14">
        <v>0.12849162011173185</v>
      </c>
      <c r="P350" s="98">
        <v>210.48670779051614</v>
      </c>
      <c r="Q350" s="98">
        <v>219.91148575128551</v>
      </c>
      <c r="R350" s="14">
        <v>1.5455640305098354E-2</v>
      </c>
      <c r="S350" s="14">
        <v>1.0952902519167579E-2</v>
      </c>
      <c r="T350" s="14">
        <v>1.680672268907563E-2</v>
      </c>
      <c r="U350" s="14">
        <v>0.12849162011173185</v>
      </c>
    </row>
    <row r="351" spans="2:21">
      <c r="B351">
        <v>70</v>
      </c>
      <c r="C351">
        <v>73</v>
      </c>
      <c r="D351" s="14">
        <v>1.1242722344910661E-2</v>
      </c>
      <c r="E351" s="14">
        <v>3.7280701754385964E-3</v>
      </c>
      <c r="F351" s="14">
        <v>3.3057851239669422E-2</v>
      </c>
      <c r="G351" s="14">
        <v>0.17318435754189945</v>
      </c>
      <c r="I351" s="97">
        <v>3848.4510006474966</v>
      </c>
      <c r="J351" s="97">
        <v>4185.3868127450023</v>
      </c>
      <c r="K351" s="14">
        <v>1.1242722344910661E-2</v>
      </c>
      <c r="L351" s="14">
        <v>3.7280701754385964E-3</v>
      </c>
      <c r="M351" s="14">
        <v>3.3057851239669422E-2</v>
      </c>
      <c r="N351" s="14">
        <v>0.17318435754189945</v>
      </c>
      <c r="P351" s="98">
        <v>219.91148575128551</v>
      </c>
      <c r="Q351" s="98">
        <v>229.33626371205489</v>
      </c>
      <c r="R351" s="14">
        <v>1.0437575270975512E-2</v>
      </c>
      <c r="S351" s="14">
        <v>4.8192771084337354E-3</v>
      </c>
      <c r="T351" s="14">
        <v>3.3613445378151259E-2</v>
      </c>
      <c r="U351" s="14">
        <v>0.12290502793296089</v>
      </c>
    </row>
    <row r="352" spans="2:21">
      <c r="B352">
        <v>73</v>
      </c>
      <c r="C352">
        <v>76</v>
      </c>
      <c r="D352" s="14">
        <v>7.8297530616342099E-3</v>
      </c>
      <c r="E352" s="14">
        <v>3.9473684210526317E-3</v>
      </c>
      <c r="F352" s="14">
        <v>2.4793388429752067E-2</v>
      </c>
      <c r="G352" s="14">
        <v>8.3798882681564241E-2</v>
      </c>
      <c r="I352" s="97">
        <v>4185.3868127450023</v>
      </c>
      <c r="J352" s="97">
        <v>4536.4597917836609</v>
      </c>
      <c r="K352" s="14">
        <v>7.8297530616342099E-3</v>
      </c>
      <c r="L352" s="14">
        <v>3.9473684210526317E-3</v>
      </c>
      <c r="M352" s="14">
        <v>2.4793388429752067E-2</v>
      </c>
      <c r="N352" s="14">
        <v>8.3798882681564241E-2</v>
      </c>
      <c r="P352" s="98">
        <v>229.33626371205489</v>
      </c>
      <c r="Q352" s="98">
        <v>238.76104167282426</v>
      </c>
      <c r="R352" s="14">
        <v>9.433962264150943E-3</v>
      </c>
      <c r="S352" s="14">
        <v>4.1621029572836803E-3</v>
      </c>
      <c r="T352" s="14">
        <v>2.5210084033613446E-2</v>
      </c>
      <c r="U352" s="14">
        <v>0.12290502793296089</v>
      </c>
    </row>
    <row r="353" spans="2:21">
      <c r="B353">
        <v>76</v>
      </c>
      <c r="C353">
        <v>79</v>
      </c>
      <c r="D353" s="14">
        <v>5.2198353744228069E-3</v>
      </c>
      <c r="E353" s="14">
        <v>1.3157894736842105E-3</v>
      </c>
      <c r="F353" s="14">
        <v>1.6528925619834711E-2</v>
      </c>
      <c r="G353" s="14">
        <v>8.9385474860335198E-2</v>
      </c>
      <c r="I353" s="97">
        <v>4536.4597917836609</v>
      </c>
      <c r="J353" s="97">
        <v>4901.669937763475</v>
      </c>
      <c r="K353" s="14">
        <v>5.2198353744228069E-3</v>
      </c>
      <c r="L353" s="14">
        <v>1.3157894736842105E-3</v>
      </c>
      <c r="M353" s="14">
        <v>1.6528925619834711E-2</v>
      </c>
      <c r="N353" s="14">
        <v>8.9385474860335198E-2</v>
      </c>
      <c r="P353" s="98">
        <v>238.76104167282426</v>
      </c>
      <c r="Q353" s="98">
        <v>248.18581963359367</v>
      </c>
      <c r="R353" s="14">
        <v>8.4303492573263757E-3</v>
      </c>
      <c r="S353" s="14">
        <v>3.2858707557502738E-3</v>
      </c>
      <c r="T353" s="14">
        <v>2.9411764705882353E-2</v>
      </c>
      <c r="U353" s="14">
        <v>0.11173184357541899</v>
      </c>
    </row>
    <row r="354" spans="2:21">
      <c r="B354">
        <v>79</v>
      </c>
      <c r="C354">
        <v>82</v>
      </c>
      <c r="D354" s="14">
        <v>3.4129692832764505E-3</v>
      </c>
      <c r="E354" s="14">
        <v>1.5350877192982456E-3</v>
      </c>
      <c r="F354" s="14">
        <v>1.6528925619834711E-2</v>
      </c>
      <c r="G354" s="14">
        <v>3.3519553072625698E-2</v>
      </c>
      <c r="I354" s="97">
        <v>4901.669937763475</v>
      </c>
      <c r="J354" s="97">
        <v>5281.0172506844419</v>
      </c>
      <c r="K354" s="14">
        <v>3.4129692832764505E-3</v>
      </c>
      <c r="L354" s="14">
        <v>1.5350877192982456E-3</v>
      </c>
      <c r="M354" s="14">
        <v>1.6528925619834711E-2</v>
      </c>
      <c r="N354" s="14">
        <v>3.3519553072625698E-2</v>
      </c>
      <c r="P354" s="98">
        <v>248.18581963359367</v>
      </c>
      <c r="Q354" s="98">
        <v>257.61059759436301</v>
      </c>
      <c r="R354" s="14">
        <v>5.8209554395824972E-3</v>
      </c>
      <c r="S354" s="14">
        <v>1.9715224534501644E-3</v>
      </c>
      <c r="T354" s="14">
        <v>2.5210084033613446E-2</v>
      </c>
      <c r="U354" s="14">
        <v>7.8212290502793297E-2</v>
      </c>
    </row>
    <row r="355" spans="2:21">
      <c r="B355">
        <v>82</v>
      </c>
      <c r="C355">
        <v>85</v>
      </c>
      <c r="D355" s="14">
        <v>2.8106805862276652E-3</v>
      </c>
      <c r="E355" s="14">
        <v>1.3157894736842105E-3</v>
      </c>
      <c r="F355" s="14">
        <v>1.2396694214876033E-2</v>
      </c>
      <c r="G355" s="14">
        <v>2.7932960893854747E-2</v>
      </c>
      <c r="I355" s="97">
        <v>5281.0172506844419</v>
      </c>
      <c r="J355" s="97">
        <v>5674.5017305465635</v>
      </c>
      <c r="K355" s="14">
        <v>2.8106805862276652E-3</v>
      </c>
      <c r="L355" s="14">
        <v>1.3157894736842105E-3</v>
      </c>
      <c r="M355" s="14">
        <v>1.2396694214876033E-2</v>
      </c>
      <c r="N355" s="14">
        <v>2.7932960893854747E-2</v>
      </c>
      <c r="P355" s="98">
        <v>257.61059759436301</v>
      </c>
      <c r="Q355" s="98">
        <v>267.03537555513242</v>
      </c>
      <c r="R355" s="14">
        <v>4.8173424327579289E-3</v>
      </c>
      <c r="S355" s="14">
        <v>1.9715224534501644E-3</v>
      </c>
      <c r="T355" s="14">
        <v>1.2605042016806723E-2</v>
      </c>
      <c r="U355" s="14">
        <v>6.7039106145251395E-2</v>
      </c>
    </row>
    <row r="356" spans="2:21">
      <c r="B356">
        <v>85</v>
      </c>
      <c r="C356">
        <v>88</v>
      </c>
      <c r="D356" s="14">
        <v>2.0076289901626181E-3</v>
      </c>
      <c r="E356" s="14">
        <v>8.7719298245614037E-4</v>
      </c>
      <c r="F356" s="14">
        <v>1.2396694214876033E-2</v>
      </c>
      <c r="G356" s="14">
        <v>1.6759776536312849E-2</v>
      </c>
      <c r="I356" s="97">
        <v>5674.5017305465635</v>
      </c>
      <c r="J356" s="97">
        <v>6082.1233773498398</v>
      </c>
      <c r="K356" s="14">
        <v>2.0076289901626181E-3</v>
      </c>
      <c r="L356" s="14">
        <v>8.7719298245614037E-4</v>
      </c>
      <c r="M356" s="14">
        <v>1.2396694214876033E-2</v>
      </c>
      <c r="N356" s="14">
        <v>1.6759776536312849E-2</v>
      </c>
      <c r="P356" s="98">
        <v>267.03537555513242</v>
      </c>
      <c r="Q356" s="98">
        <v>276.46015351590177</v>
      </c>
      <c r="R356" s="14">
        <v>3.0108390204737052E-3</v>
      </c>
      <c r="S356" s="14">
        <v>1.0952902519167579E-3</v>
      </c>
      <c r="T356" s="14">
        <v>1.680672268907563E-2</v>
      </c>
      <c r="U356" s="14">
        <v>3.3519553072625698E-2</v>
      </c>
    </row>
    <row r="357" spans="2:21">
      <c r="B357">
        <v>88</v>
      </c>
      <c r="C357">
        <v>91</v>
      </c>
      <c r="D357" s="14">
        <v>1.8068660911463562E-3</v>
      </c>
      <c r="E357" s="14">
        <v>1.0964912280701754E-3</v>
      </c>
      <c r="F357" s="14">
        <v>4.1322314049586778E-3</v>
      </c>
      <c r="G357" s="14">
        <v>1.6759776536312849E-2</v>
      </c>
      <c r="I357" s="97">
        <v>6082.1233773498398</v>
      </c>
      <c r="J357" s="97">
        <v>6503.8821910942688</v>
      </c>
      <c r="K357" s="14">
        <v>1.8068660911463562E-3</v>
      </c>
      <c r="L357" s="14">
        <v>1.0964912280701754E-3</v>
      </c>
      <c r="M357" s="14">
        <v>4.1322314049586778E-3</v>
      </c>
      <c r="N357" s="14">
        <v>1.6759776536312849E-2</v>
      </c>
      <c r="P357" s="98">
        <v>276.46015351590177</v>
      </c>
      <c r="Q357" s="98">
        <v>285.88493147667117</v>
      </c>
      <c r="R357" s="14">
        <v>2.4086712163789645E-3</v>
      </c>
      <c r="S357" s="14">
        <v>1.0952902519167579E-3</v>
      </c>
      <c r="T357" s="14">
        <v>1.2605042016806723E-2</v>
      </c>
      <c r="U357" s="14">
        <v>2.23463687150838E-2</v>
      </c>
    </row>
    <row r="358" spans="2:21">
      <c r="B358">
        <v>91</v>
      </c>
      <c r="C358">
        <v>94</v>
      </c>
      <c r="D358" s="14">
        <v>1.6061031921300944E-3</v>
      </c>
      <c r="E358" s="14">
        <v>8.7719298245614037E-4</v>
      </c>
      <c r="F358" s="14">
        <v>1.6528925619834711E-2</v>
      </c>
      <c r="G358" s="14">
        <v>0</v>
      </c>
      <c r="I358" s="97">
        <v>6503.8821910942688</v>
      </c>
      <c r="J358" s="97">
        <v>6939.7781717798534</v>
      </c>
      <c r="K358" s="14">
        <v>1.6061031921300944E-3</v>
      </c>
      <c r="L358" s="14">
        <v>8.7719298245614037E-4</v>
      </c>
      <c r="M358" s="14">
        <v>1.6528925619834711E-2</v>
      </c>
      <c r="N358" s="14">
        <v>0</v>
      </c>
      <c r="P358" s="98">
        <v>285.88493147667117</v>
      </c>
      <c r="Q358" s="98">
        <v>295.30970943744057</v>
      </c>
      <c r="R358" s="14">
        <v>1.4050582095543958E-3</v>
      </c>
      <c r="S358" s="14">
        <v>6.5717415115005477E-4</v>
      </c>
      <c r="T358" s="14">
        <v>4.2016806722689074E-3</v>
      </c>
      <c r="U358" s="14">
        <v>1.6759776536312849E-2</v>
      </c>
    </row>
    <row r="359" spans="2:21">
      <c r="B359">
        <v>94</v>
      </c>
      <c r="C359">
        <v>97</v>
      </c>
      <c r="D359" s="14">
        <v>8.0305159606504719E-4</v>
      </c>
      <c r="E359" s="14">
        <v>4.3859649122807018E-4</v>
      </c>
      <c r="F359" s="14">
        <v>4.1322314049586778E-3</v>
      </c>
      <c r="G359" s="14">
        <v>5.5865921787709499E-3</v>
      </c>
      <c r="I359" s="97">
        <v>6939.7781717798534</v>
      </c>
      <c r="J359" s="97">
        <v>7389.8113194065909</v>
      </c>
      <c r="K359" s="14">
        <v>8.0305159606504719E-4</v>
      </c>
      <c r="L359" s="14">
        <v>4.3859649122807018E-4</v>
      </c>
      <c r="M359" s="14">
        <v>4.1322314049586778E-3</v>
      </c>
      <c r="N359" s="14">
        <v>5.5865921787709499E-3</v>
      </c>
      <c r="P359" s="98">
        <v>295.30970943744057</v>
      </c>
      <c r="Q359" s="98">
        <v>304.73448739820992</v>
      </c>
      <c r="R359" s="14">
        <v>2.4086712163789645E-3</v>
      </c>
      <c r="S359" s="14">
        <v>1.3143483023001095E-3</v>
      </c>
      <c r="T359" s="14">
        <v>1.2605042016806723E-2</v>
      </c>
      <c r="U359" s="14">
        <v>1.6759776536312849E-2</v>
      </c>
    </row>
    <row r="360" spans="2:21">
      <c r="B360">
        <v>97</v>
      </c>
      <c r="C360">
        <v>100</v>
      </c>
      <c r="D360" s="14">
        <v>1.2045773940975708E-3</v>
      </c>
      <c r="E360" s="14">
        <v>6.5789473684210525E-4</v>
      </c>
      <c r="F360" s="14">
        <v>1.2396694214876033E-2</v>
      </c>
      <c r="G360" s="14">
        <v>0</v>
      </c>
      <c r="I360" s="97">
        <v>7389.8113194065909</v>
      </c>
      <c r="J360" s="97">
        <v>7853.981633974483</v>
      </c>
      <c r="K360" s="14">
        <v>1.2045773940975708E-3</v>
      </c>
      <c r="L360" s="14">
        <v>6.5789473684210525E-4</v>
      </c>
      <c r="M360" s="14">
        <v>1.2396694214876033E-2</v>
      </c>
      <c r="N360" s="14">
        <v>0</v>
      </c>
      <c r="P360" s="98">
        <v>304.73448739820992</v>
      </c>
      <c r="Q360" s="98">
        <v>314.15926535897933</v>
      </c>
      <c r="R360" s="14">
        <v>1.0036130068245685E-3</v>
      </c>
      <c r="S360" s="14">
        <v>6.5717415115005477E-4</v>
      </c>
      <c r="T360" s="14">
        <v>4.2016806722689074E-3</v>
      </c>
      <c r="U360" s="14">
        <v>5.5865921787709499E-3</v>
      </c>
    </row>
    <row r="361" spans="2:21">
      <c r="B361">
        <v>100</v>
      </c>
      <c r="C361">
        <v>103</v>
      </c>
      <c r="D361" s="14">
        <v>6.0228869704878542E-4</v>
      </c>
      <c r="E361" s="14">
        <v>4.3859649122807018E-4</v>
      </c>
      <c r="F361" s="14">
        <v>4.1322314049586778E-3</v>
      </c>
      <c r="G361" s="14">
        <v>0</v>
      </c>
      <c r="I361" s="97">
        <v>7853.981633974483</v>
      </c>
      <c r="J361" s="97">
        <v>8332.2891154835288</v>
      </c>
      <c r="K361" s="14">
        <v>6.0228869704878542E-4</v>
      </c>
      <c r="L361" s="14">
        <v>4.3859649122807018E-4</v>
      </c>
      <c r="M361" s="14">
        <v>4.1322314049586778E-3</v>
      </c>
      <c r="N361" s="14">
        <v>0</v>
      </c>
      <c r="P361" s="98">
        <v>314.15926535897933</v>
      </c>
      <c r="Q361" s="98">
        <v>323.58404331974867</v>
      </c>
      <c r="R361" s="14">
        <v>2.007226013649137E-4</v>
      </c>
      <c r="S361" s="14">
        <v>0</v>
      </c>
      <c r="T361" s="14">
        <v>4.2016806722689074E-3</v>
      </c>
      <c r="U361" s="14">
        <v>0</v>
      </c>
    </row>
    <row r="362" spans="2:21">
      <c r="B362">
        <v>103</v>
      </c>
      <c r="C362">
        <v>106</v>
      </c>
      <c r="D362" s="14">
        <v>8.0305159606504719E-4</v>
      </c>
      <c r="E362" s="14">
        <v>6.5789473684210525E-4</v>
      </c>
      <c r="F362" s="14">
        <v>4.1322314049586778E-3</v>
      </c>
      <c r="G362" s="14">
        <v>0</v>
      </c>
      <c r="I362" s="97">
        <v>8332.2891154835288</v>
      </c>
      <c r="J362" s="97">
        <v>8824.7337639337293</v>
      </c>
      <c r="K362" s="14">
        <v>8.0305159606504719E-4</v>
      </c>
      <c r="L362" s="14">
        <v>6.5789473684210525E-4</v>
      </c>
      <c r="M362" s="14">
        <v>4.1322314049586778E-3</v>
      </c>
      <c r="N362" s="14">
        <v>0</v>
      </c>
      <c r="P362" s="98">
        <v>323.58404331974867</v>
      </c>
      <c r="Q362" s="98">
        <v>333.00882128051808</v>
      </c>
      <c r="R362" s="14">
        <v>1.2043356081894822E-3</v>
      </c>
      <c r="S362" s="14">
        <v>8.762322015334064E-4</v>
      </c>
      <c r="T362" s="14">
        <v>8.4033613445378148E-3</v>
      </c>
      <c r="U362" s="14">
        <v>0</v>
      </c>
    </row>
    <row r="363" spans="2:21">
      <c r="B363">
        <v>106</v>
      </c>
      <c r="C363">
        <v>109</v>
      </c>
      <c r="D363" s="14">
        <v>1.0038144950813091E-3</v>
      </c>
      <c r="E363" s="14">
        <v>6.5789473684210525E-4</v>
      </c>
      <c r="F363" s="14">
        <v>8.2644628099173556E-3</v>
      </c>
      <c r="G363" s="14">
        <v>0</v>
      </c>
      <c r="I363" s="97">
        <v>8824.7337639337293</v>
      </c>
      <c r="J363" s="97">
        <v>9331.3155793250826</v>
      </c>
      <c r="K363" s="14">
        <v>1.0038144950813091E-3</v>
      </c>
      <c r="L363" s="14">
        <v>6.5789473684210525E-4</v>
      </c>
      <c r="M363" s="14">
        <v>8.2644628099173556E-3</v>
      </c>
      <c r="N363" s="14">
        <v>0</v>
      </c>
      <c r="P363" s="98">
        <v>333.00882128051808</v>
      </c>
      <c r="Q363" s="98">
        <v>342.43359924128742</v>
      </c>
      <c r="R363" s="14">
        <v>1.2043356081894822E-3</v>
      </c>
      <c r="S363" s="14">
        <v>6.5717415115005477E-4</v>
      </c>
      <c r="T363" s="14">
        <v>1.2605042016806723E-2</v>
      </c>
      <c r="U363" s="14">
        <v>0</v>
      </c>
    </row>
    <row r="364" spans="2:21">
      <c r="B364">
        <v>109</v>
      </c>
      <c r="C364">
        <v>112</v>
      </c>
      <c r="D364" s="14">
        <v>0</v>
      </c>
      <c r="E364" s="14">
        <v>0</v>
      </c>
      <c r="F364" s="14">
        <v>0</v>
      </c>
      <c r="G364" s="14">
        <v>0</v>
      </c>
      <c r="I364" s="97">
        <v>9331.3155793250826</v>
      </c>
      <c r="J364" s="97">
        <v>9852.0345616575905</v>
      </c>
      <c r="K364" s="14">
        <v>0</v>
      </c>
      <c r="L364" s="14">
        <v>0</v>
      </c>
      <c r="M364" s="14">
        <v>0</v>
      </c>
      <c r="N364" s="14">
        <v>0</v>
      </c>
      <c r="P364" s="98">
        <v>342.43359924128742</v>
      </c>
      <c r="Q364" s="98">
        <v>351.85837720205683</v>
      </c>
      <c r="R364" s="14">
        <v>1.0036130068245685E-3</v>
      </c>
      <c r="S364" s="14">
        <v>8.762322015334064E-4</v>
      </c>
      <c r="T364" s="14">
        <v>4.2016806722689074E-3</v>
      </c>
      <c r="U364" s="14">
        <v>0</v>
      </c>
    </row>
    <row r="365" spans="2:21">
      <c r="B365">
        <v>112</v>
      </c>
      <c r="C365">
        <v>115</v>
      </c>
      <c r="D365" s="14">
        <v>2.007628990162618E-4</v>
      </c>
      <c r="E365" s="14">
        <v>0</v>
      </c>
      <c r="F365" s="14">
        <v>0</v>
      </c>
      <c r="G365" s="14">
        <v>5.5865921787709499E-3</v>
      </c>
      <c r="I365" s="97">
        <v>9852.0345616575905</v>
      </c>
      <c r="J365" s="97">
        <v>10386.890710931253</v>
      </c>
      <c r="K365" s="14">
        <v>2.007628990162618E-4</v>
      </c>
      <c r="L365" s="14">
        <v>0</v>
      </c>
      <c r="M365" s="14">
        <v>0</v>
      </c>
      <c r="N365" s="14">
        <v>5.5865921787709499E-3</v>
      </c>
      <c r="P365" s="98">
        <v>351.85837720205683</v>
      </c>
      <c r="Q365" s="98">
        <v>361.28315516282623</v>
      </c>
      <c r="R365" s="14">
        <v>8.0289040545965479E-4</v>
      </c>
      <c r="S365" s="14">
        <v>4.381161007667032E-4</v>
      </c>
      <c r="T365" s="14">
        <v>8.4033613445378148E-3</v>
      </c>
      <c r="U365" s="14">
        <v>0</v>
      </c>
    </row>
    <row r="366" spans="2:21">
      <c r="B366">
        <v>115</v>
      </c>
      <c r="C366">
        <v>118</v>
      </c>
      <c r="D366" s="14">
        <v>4.015257980325236E-4</v>
      </c>
      <c r="E366" s="14">
        <v>0</v>
      </c>
      <c r="F366" s="14">
        <v>4.1322314049586778E-3</v>
      </c>
      <c r="G366" s="14">
        <v>5.5865921787709499E-3</v>
      </c>
      <c r="I366" s="97">
        <v>10386.890710931253</v>
      </c>
      <c r="J366" s="97">
        <v>10935.88402714607</v>
      </c>
      <c r="K366" s="14">
        <v>4.015257980325236E-4</v>
      </c>
      <c r="L366" s="14">
        <v>0</v>
      </c>
      <c r="M366" s="14">
        <v>4.1322314049586778E-3</v>
      </c>
      <c r="N366" s="14">
        <v>5.5865921787709499E-3</v>
      </c>
      <c r="P366" s="98">
        <v>361.28315516282623</v>
      </c>
      <c r="Q366" s="98">
        <v>370.70793312359558</v>
      </c>
      <c r="R366" s="14">
        <v>0</v>
      </c>
      <c r="S366" s="14">
        <v>0</v>
      </c>
      <c r="T366" s="14">
        <v>0</v>
      </c>
      <c r="U366" s="14">
        <v>0</v>
      </c>
    </row>
    <row r="367" spans="2:21">
      <c r="B367">
        <v>118</v>
      </c>
      <c r="C367">
        <v>121</v>
      </c>
      <c r="D367" s="14">
        <v>6.0228869704878542E-4</v>
      </c>
      <c r="E367" s="14">
        <v>0</v>
      </c>
      <c r="F367" s="14">
        <v>4.1322314049586778E-3</v>
      </c>
      <c r="G367" s="14">
        <v>1.11731843575419E-2</v>
      </c>
      <c r="I367" s="97">
        <v>10935.88402714607</v>
      </c>
      <c r="J367" s="97">
        <v>11499.01451030204</v>
      </c>
      <c r="K367" s="14">
        <v>6.0228869704878542E-4</v>
      </c>
      <c r="L367" s="14">
        <v>0</v>
      </c>
      <c r="M367" s="14">
        <v>4.1322314049586778E-3</v>
      </c>
      <c r="N367" s="14">
        <v>1.11731843575419E-2</v>
      </c>
      <c r="P367" s="98">
        <v>370.70793312359558</v>
      </c>
      <c r="Q367" s="98">
        <v>380.13271108436498</v>
      </c>
      <c r="R367" s="14">
        <v>0</v>
      </c>
      <c r="S367" s="14">
        <v>0</v>
      </c>
      <c r="T367" s="14">
        <v>0</v>
      </c>
      <c r="U367" s="14">
        <v>0</v>
      </c>
    </row>
    <row r="368" spans="2:21">
      <c r="B368">
        <v>121</v>
      </c>
      <c r="C368">
        <v>124</v>
      </c>
      <c r="D368" s="14">
        <v>0</v>
      </c>
      <c r="E368" s="14">
        <v>0</v>
      </c>
      <c r="F368" s="14">
        <v>0</v>
      </c>
      <c r="G368" s="14">
        <v>0</v>
      </c>
      <c r="I368" s="97">
        <v>11499.01451030204</v>
      </c>
      <c r="J368" s="97">
        <v>12076.282160399165</v>
      </c>
      <c r="K368" s="14">
        <v>0</v>
      </c>
      <c r="L368" s="14">
        <v>0</v>
      </c>
      <c r="M368" s="14">
        <v>0</v>
      </c>
      <c r="N368" s="14">
        <v>0</v>
      </c>
      <c r="P368" s="98">
        <v>380.13271108436498</v>
      </c>
      <c r="Q368" s="98">
        <v>389.55748904513433</v>
      </c>
      <c r="R368" s="14">
        <v>2.007226013649137E-4</v>
      </c>
      <c r="S368" s="14">
        <v>0</v>
      </c>
      <c r="T368" s="14">
        <v>0</v>
      </c>
      <c r="U368" s="14">
        <v>5.5865921787709499E-3</v>
      </c>
    </row>
    <row r="369" spans="2:21">
      <c r="B369">
        <v>124</v>
      </c>
      <c r="C369">
        <v>127</v>
      </c>
      <c r="D369" s="14">
        <v>0</v>
      </c>
      <c r="E369" s="14">
        <v>0</v>
      </c>
      <c r="F369" s="14">
        <v>0</v>
      </c>
      <c r="G369" s="14">
        <v>0</v>
      </c>
      <c r="I369" s="97">
        <v>12076.282160399165</v>
      </c>
      <c r="J369" s="97">
        <v>12667.686977437443</v>
      </c>
      <c r="K369" s="14">
        <v>0</v>
      </c>
      <c r="L369" s="14">
        <v>0</v>
      </c>
      <c r="M369" s="14">
        <v>0</v>
      </c>
      <c r="N369" s="14">
        <v>0</v>
      </c>
      <c r="P369" s="98">
        <v>389.55748904513433</v>
      </c>
      <c r="Q369" s="98">
        <v>398.98226700590374</v>
      </c>
      <c r="R369" s="14">
        <v>6.0216780409474112E-4</v>
      </c>
      <c r="S369" s="14">
        <v>0</v>
      </c>
      <c r="T369" s="14">
        <v>8.4033613445378148E-3</v>
      </c>
      <c r="U369" s="14">
        <v>5.5865921787709499E-3</v>
      </c>
    </row>
    <row r="370" spans="2:21">
      <c r="B370">
        <v>127</v>
      </c>
      <c r="C370">
        <v>130</v>
      </c>
      <c r="D370" s="14">
        <v>2.007628990162618E-4</v>
      </c>
      <c r="E370" s="14">
        <v>0</v>
      </c>
      <c r="F370" s="14">
        <v>0</v>
      </c>
      <c r="G370" s="14">
        <v>5.5865921787709499E-3</v>
      </c>
      <c r="I370" s="97">
        <v>12667.686977437443</v>
      </c>
      <c r="J370" s="97">
        <v>13273.228961416877</v>
      </c>
      <c r="K370" s="14">
        <v>2.007628990162618E-4</v>
      </c>
      <c r="L370" s="14">
        <v>0</v>
      </c>
      <c r="M370" s="14">
        <v>0</v>
      </c>
      <c r="N370" s="14">
        <v>5.5865921787709499E-3</v>
      </c>
      <c r="P370" s="98">
        <v>398.98226700590374</v>
      </c>
      <c r="Q370" s="98">
        <v>408.40704496667308</v>
      </c>
      <c r="R370" s="14">
        <v>0</v>
      </c>
      <c r="S370" s="14">
        <v>0</v>
      </c>
      <c r="T370" s="14">
        <v>0</v>
      </c>
      <c r="U370" s="14">
        <v>0</v>
      </c>
    </row>
    <row r="371" spans="2:21">
      <c r="B371">
        <v>130</v>
      </c>
      <c r="C371">
        <v>133</v>
      </c>
      <c r="D371" s="14">
        <v>4.015257980325236E-4</v>
      </c>
      <c r="E371" s="14">
        <v>0</v>
      </c>
      <c r="F371" s="14">
        <v>4.1322314049586778E-3</v>
      </c>
      <c r="G371" s="14">
        <v>5.5865921787709499E-3</v>
      </c>
      <c r="I371" s="97">
        <v>13273.228961416877</v>
      </c>
      <c r="J371" s="97">
        <v>13892.908112337462</v>
      </c>
      <c r="K371" s="14">
        <v>4.015257980325236E-4</v>
      </c>
      <c r="L371" s="14">
        <v>0</v>
      </c>
      <c r="M371" s="14">
        <v>4.1322314049586778E-3</v>
      </c>
      <c r="N371" s="14">
        <v>5.5865921787709499E-3</v>
      </c>
      <c r="P371" s="98">
        <v>408.40704496667308</v>
      </c>
      <c r="Q371" s="98">
        <v>417.83182292744249</v>
      </c>
      <c r="R371" s="14">
        <v>4.0144520272982739E-4</v>
      </c>
      <c r="S371" s="14">
        <v>0</v>
      </c>
      <c r="T371" s="14">
        <v>0</v>
      </c>
      <c r="U371" s="14">
        <v>1.11731843575419E-2</v>
      </c>
    </row>
    <row r="372" spans="2:21">
      <c r="B372">
        <v>133</v>
      </c>
      <c r="C372">
        <v>136</v>
      </c>
      <c r="D372" s="14">
        <v>2.007628990162618E-4</v>
      </c>
      <c r="E372" s="14">
        <v>0</v>
      </c>
      <c r="F372" s="14">
        <v>0</v>
      </c>
      <c r="G372" s="14">
        <v>5.5865921787709499E-3</v>
      </c>
      <c r="I372" s="97">
        <v>13892.908112337462</v>
      </c>
      <c r="J372" s="97">
        <v>14526.724430199203</v>
      </c>
      <c r="K372" s="14">
        <v>2.007628990162618E-4</v>
      </c>
      <c r="L372" s="14">
        <v>0</v>
      </c>
      <c r="M372" s="14">
        <v>0</v>
      </c>
      <c r="N372" s="14">
        <v>5.5865921787709499E-3</v>
      </c>
      <c r="P372" s="98">
        <v>417.83182292744249</v>
      </c>
      <c r="Q372" s="98">
        <v>427.25660088821189</v>
      </c>
      <c r="R372" s="14">
        <v>0</v>
      </c>
      <c r="S372" s="14">
        <v>0</v>
      </c>
      <c r="T372" s="14">
        <v>0</v>
      </c>
      <c r="U372" s="14">
        <v>0</v>
      </c>
    </row>
    <row r="373" spans="2:21">
      <c r="B373">
        <v>136</v>
      </c>
      <c r="C373">
        <v>139</v>
      </c>
      <c r="D373" s="14">
        <v>4.015257980325236E-4</v>
      </c>
      <c r="E373" s="14">
        <v>0</v>
      </c>
      <c r="F373" s="14">
        <v>8.2644628099173556E-3</v>
      </c>
      <c r="G373" s="14">
        <v>0</v>
      </c>
      <c r="I373" s="97">
        <v>14526.724430199203</v>
      </c>
      <c r="J373" s="97">
        <v>15174.677915002098</v>
      </c>
      <c r="K373" s="14">
        <v>4.015257980325236E-4</v>
      </c>
      <c r="L373" s="14">
        <v>0</v>
      </c>
      <c r="M373" s="14">
        <v>8.2644628099173556E-3</v>
      </c>
      <c r="N373" s="14">
        <v>0</v>
      </c>
      <c r="P373" s="98">
        <v>427.25660088821189</v>
      </c>
      <c r="Q373" s="98">
        <v>436.68137884898124</v>
      </c>
      <c r="R373" s="14">
        <v>2.007226013649137E-4</v>
      </c>
      <c r="S373" s="14">
        <v>0</v>
      </c>
      <c r="T373" s="14">
        <v>0</v>
      </c>
      <c r="U373" s="14">
        <v>5.5865921787709499E-3</v>
      </c>
    </row>
    <row r="374" spans="2:21">
      <c r="B374">
        <v>139</v>
      </c>
      <c r="C374">
        <v>142</v>
      </c>
      <c r="D374" s="14">
        <v>0</v>
      </c>
      <c r="E374" s="14">
        <v>0</v>
      </c>
      <c r="F374" s="14">
        <v>0</v>
      </c>
      <c r="G374" s="14">
        <v>0</v>
      </c>
      <c r="I374" s="97">
        <v>15174.677915002098</v>
      </c>
      <c r="J374" s="97">
        <v>15836.768566746146</v>
      </c>
      <c r="K374" s="14">
        <v>0</v>
      </c>
      <c r="L374" s="14">
        <v>0</v>
      </c>
      <c r="M374" s="14">
        <v>0</v>
      </c>
      <c r="N374" s="14">
        <v>0</v>
      </c>
      <c r="P374" s="98">
        <v>436.68137884898124</v>
      </c>
      <c r="Q374" s="98">
        <v>446.10615680975064</v>
      </c>
      <c r="R374" s="14">
        <v>4.0144520272982739E-4</v>
      </c>
      <c r="S374" s="14">
        <v>0</v>
      </c>
      <c r="T374" s="14">
        <v>4.2016806722689074E-3</v>
      </c>
      <c r="U374" s="14">
        <v>5.5865921787709499E-3</v>
      </c>
    </row>
    <row r="375" spans="2:21">
      <c r="B375">
        <v>142</v>
      </c>
      <c r="C375">
        <v>145</v>
      </c>
      <c r="D375" s="14">
        <v>6.0228869704878542E-4</v>
      </c>
      <c r="E375" s="14">
        <v>0</v>
      </c>
      <c r="F375" s="14">
        <v>8.2644628099173556E-3</v>
      </c>
      <c r="G375" s="14">
        <v>5.5865921787709499E-3</v>
      </c>
      <c r="I375" s="97">
        <v>15836.768566746146</v>
      </c>
      <c r="J375" s="97">
        <v>16512.99638543135</v>
      </c>
      <c r="K375" s="14">
        <v>6.0228869704878542E-4</v>
      </c>
      <c r="L375" s="14">
        <v>0</v>
      </c>
      <c r="M375" s="14">
        <v>8.2644628099173556E-3</v>
      </c>
      <c r="N375" s="14">
        <v>5.5865921787709499E-3</v>
      </c>
      <c r="P375" s="98">
        <v>446.10615680975064</v>
      </c>
      <c r="Q375" s="98">
        <v>455.53093477051999</v>
      </c>
      <c r="R375" s="14">
        <v>0</v>
      </c>
      <c r="S375" s="14">
        <v>0</v>
      </c>
      <c r="T375" s="14">
        <v>0</v>
      </c>
      <c r="U375" s="14">
        <v>0</v>
      </c>
    </row>
    <row r="376" spans="2:21">
      <c r="B376">
        <v>145</v>
      </c>
      <c r="C376">
        <v>148</v>
      </c>
      <c r="D376" s="14">
        <v>6.0228869704878542E-4</v>
      </c>
      <c r="E376" s="14">
        <v>2.1929824561403509E-4</v>
      </c>
      <c r="F376" s="14">
        <v>4.1322314049586778E-3</v>
      </c>
      <c r="G376" s="14">
        <v>5.5865921787709499E-3</v>
      </c>
      <c r="I376" s="97">
        <v>16512.99638543135</v>
      </c>
      <c r="J376" s="97">
        <v>17203.361371057708</v>
      </c>
      <c r="K376" s="14">
        <v>6.0228869704878542E-4</v>
      </c>
      <c r="L376" s="14">
        <v>2.1929824561403509E-4</v>
      </c>
      <c r="M376" s="14">
        <v>4.1322314049586778E-3</v>
      </c>
      <c r="N376" s="14">
        <v>5.5865921787709499E-3</v>
      </c>
      <c r="P376" s="98">
        <v>455.53093477051999</v>
      </c>
      <c r="Q376" s="98">
        <v>464.9557127312894</v>
      </c>
      <c r="R376" s="14">
        <v>2.007226013649137E-4</v>
      </c>
      <c r="S376" s="14">
        <v>0</v>
      </c>
      <c r="T376" s="14">
        <v>0</v>
      </c>
      <c r="U376" s="14">
        <v>5.5865921787709499E-3</v>
      </c>
    </row>
    <row r="377" spans="2:21">
      <c r="B377">
        <v>148</v>
      </c>
      <c r="C377">
        <v>151</v>
      </c>
      <c r="D377" s="14">
        <v>0</v>
      </c>
      <c r="E377" s="14">
        <v>0</v>
      </c>
      <c r="F377" s="14">
        <v>0</v>
      </c>
      <c r="G377" s="14">
        <v>0</v>
      </c>
      <c r="I377" s="97">
        <v>17203.361371057708</v>
      </c>
      <c r="J377" s="97">
        <v>17907.863523625219</v>
      </c>
      <c r="K377" s="14">
        <v>0</v>
      </c>
      <c r="L377" s="14">
        <v>0</v>
      </c>
      <c r="M377" s="14">
        <v>0</v>
      </c>
      <c r="N377" s="14">
        <v>0</v>
      </c>
      <c r="P377" s="98">
        <v>464.9557127312894</v>
      </c>
      <c r="Q377" s="98">
        <v>474.38049069205874</v>
      </c>
      <c r="R377" s="14">
        <v>2.007226013649137E-4</v>
      </c>
      <c r="S377" s="14">
        <v>0</v>
      </c>
      <c r="T377" s="14">
        <v>4.2016806722689074E-3</v>
      </c>
      <c r="U377" s="14">
        <v>0</v>
      </c>
    </row>
    <row r="378" spans="2:21">
      <c r="B378">
        <v>151</v>
      </c>
      <c r="C378">
        <v>154</v>
      </c>
      <c r="D378" s="14">
        <v>0</v>
      </c>
      <c r="E378" s="14">
        <v>0</v>
      </c>
      <c r="F378" s="14">
        <v>0</v>
      </c>
      <c r="G378" s="14">
        <v>0</v>
      </c>
      <c r="I378" s="97">
        <v>17907.863523625219</v>
      </c>
      <c r="J378" s="97">
        <v>18626.502843133883</v>
      </c>
      <c r="K378" s="14">
        <v>0</v>
      </c>
      <c r="L378" s="14">
        <v>0</v>
      </c>
      <c r="M378" s="14">
        <v>0</v>
      </c>
      <c r="N378" s="14">
        <v>0</v>
      </c>
      <c r="P378" s="98">
        <v>474.38049069205874</v>
      </c>
      <c r="Q378" s="98">
        <v>483.80526865282815</v>
      </c>
      <c r="R378" s="14">
        <v>0</v>
      </c>
      <c r="S378" s="14">
        <v>0</v>
      </c>
      <c r="T378" s="14">
        <v>0</v>
      </c>
      <c r="U378" s="14">
        <v>0</v>
      </c>
    </row>
    <row r="379" spans="2:21">
      <c r="B379">
        <v>154</v>
      </c>
      <c r="C379">
        <v>157</v>
      </c>
      <c r="D379" s="14">
        <v>0</v>
      </c>
      <c r="E379" s="14">
        <v>0</v>
      </c>
      <c r="F379" s="14">
        <v>0</v>
      </c>
      <c r="G379" s="14">
        <v>0</v>
      </c>
      <c r="I379" s="97">
        <v>18626.502843133883</v>
      </c>
      <c r="J379" s="97">
        <v>19359.279329583704</v>
      </c>
      <c r="K379" s="14">
        <v>0</v>
      </c>
      <c r="L379" s="14">
        <v>0</v>
      </c>
      <c r="M379" s="14">
        <v>0</v>
      </c>
      <c r="N379" s="14">
        <v>0</v>
      </c>
      <c r="P379" s="98">
        <v>483.80526865282815</v>
      </c>
      <c r="Q379" s="98">
        <v>493.23004661359749</v>
      </c>
      <c r="R379" s="14">
        <v>2.007226013649137E-4</v>
      </c>
      <c r="S379" s="14">
        <v>2.190580503833516E-4</v>
      </c>
      <c r="T379" s="14">
        <v>0</v>
      </c>
      <c r="U379" s="14">
        <v>0</v>
      </c>
    </row>
    <row r="380" spans="2:21">
      <c r="B380">
        <v>157</v>
      </c>
      <c r="C380">
        <v>160</v>
      </c>
      <c r="D380" s="14">
        <v>0</v>
      </c>
      <c r="E380" s="14">
        <v>0</v>
      </c>
      <c r="F380" s="14">
        <v>0</v>
      </c>
      <c r="G380" s="14">
        <v>0</v>
      </c>
      <c r="I380" s="97">
        <v>19359.279329583704</v>
      </c>
      <c r="J380" s="97">
        <v>20106.192982974677</v>
      </c>
      <c r="K380" s="14">
        <v>0</v>
      </c>
      <c r="L380" s="14">
        <v>0</v>
      </c>
      <c r="M380" s="14">
        <v>0</v>
      </c>
      <c r="N380" s="14">
        <v>0</v>
      </c>
      <c r="P380" s="98">
        <v>493.23004661359749</v>
      </c>
      <c r="Q380" s="98">
        <v>502.6548245743669</v>
      </c>
      <c r="R380" s="14">
        <v>2.007226013649137E-4</v>
      </c>
      <c r="S380" s="14">
        <v>0</v>
      </c>
      <c r="T380" s="14">
        <v>4.2016806722689074E-3</v>
      </c>
      <c r="U380" s="14">
        <v>0</v>
      </c>
    </row>
    <row r="381" spans="2:21">
      <c r="B381">
        <v>160</v>
      </c>
      <c r="C381">
        <v>163</v>
      </c>
      <c r="D381" s="14">
        <v>0</v>
      </c>
      <c r="E381" s="14">
        <v>0</v>
      </c>
      <c r="F381" s="14">
        <v>0</v>
      </c>
      <c r="G381" s="14">
        <v>0</v>
      </c>
      <c r="I381" s="97">
        <v>20106.192982974677</v>
      </c>
      <c r="J381" s="97">
        <v>20867.243803306803</v>
      </c>
      <c r="K381" s="14">
        <v>0</v>
      </c>
      <c r="L381" s="14">
        <v>0</v>
      </c>
      <c r="M381" s="14">
        <v>0</v>
      </c>
      <c r="N381" s="14">
        <v>0</v>
      </c>
      <c r="P381" s="98">
        <v>502.6548245743669</v>
      </c>
      <c r="Q381" s="98">
        <v>512.07960253513625</v>
      </c>
      <c r="R381" s="14">
        <v>6.0216780409474112E-4</v>
      </c>
      <c r="S381" s="14">
        <v>0</v>
      </c>
      <c r="T381" s="14">
        <v>4.2016806722689074E-3</v>
      </c>
      <c r="U381" s="14">
        <v>1.11731843575419E-2</v>
      </c>
    </row>
    <row r="382" spans="2:21">
      <c r="B382">
        <v>163</v>
      </c>
      <c r="C382">
        <v>166</v>
      </c>
      <c r="D382" s="14">
        <v>0</v>
      </c>
      <c r="E382" s="14">
        <v>0</v>
      </c>
      <c r="F382" s="14">
        <v>0</v>
      </c>
      <c r="G382" s="14">
        <v>0</v>
      </c>
      <c r="I382" s="97">
        <v>20867.243803306803</v>
      </c>
      <c r="J382" s="97">
        <v>21642.431790580085</v>
      </c>
      <c r="K382" s="14">
        <v>0</v>
      </c>
      <c r="L382" s="14">
        <v>0</v>
      </c>
      <c r="M382" s="14">
        <v>0</v>
      </c>
      <c r="N382" s="14">
        <v>0</v>
      </c>
      <c r="P382" s="98">
        <v>512.07960253513625</v>
      </c>
      <c r="Q382" s="98">
        <v>521.50438049590571</v>
      </c>
      <c r="R382" s="14">
        <v>2.007226013649137E-4</v>
      </c>
      <c r="S382" s="14">
        <v>0</v>
      </c>
      <c r="T382" s="14">
        <v>4.2016806722689074E-3</v>
      </c>
      <c r="U382" s="14">
        <v>0</v>
      </c>
    </row>
    <row r="383" spans="2:21">
      <c r="B383">
        <v>166</v>
      </c>
      <c r="C383">
        <v>169</v>
      </c>
      <c r="D383" s="14">
        <v>0</v>
      </c>
      <c r="E383" s="14">
        <v>0</v>
      </c>
      <c r="F383" s="14">
        <v>0</v>
      </c>
      <c r="G383" s="14">
        <v>0</v>
      </c>
      <c r="I383" s="97">
        <v>21642.431790580085</v>
      </c>
      <c r="J383" s="97">
        <v>22431.756944794521</v>
      </c>
      <c r="K383" s="14">
        <v>0</v>
      </c>
      <c r="L383" s="14">
        <v>0</v>
      </c>
      <c r="M383" s="14">
        <v>0</v>
      </c>
      <c r="N383" s="14">
        <v>0</v>
      </c>
      <c r="P383" s="98">
        <v>521.50438049590571</v>
      </c>
      <c r="Q383" s="98">
        <v>530.92915845667505</v>
      </c>
      <c r="R383" s="14">
        <v>0</v>
      </c>
      <c r="S383" s="14">
        <v>0</v>
      </c>
      <c r="T383" s="14">
        <v>0</v>
      </c>
      <c r="U383" s="14">
        <v>0</v>
      </c>
    </row>
    <row r="384" spans="2:21">
      <c r="B384">
        <v>169</v>
      </c>
      <c r="C384">
        <v>172</v>
      </c>
      <c r="D384" s="14">
        <v>2.007628990162618E-4</v>
      </c>
      <c r="E384" s="14">
        <v>0</v>
      </c>
      <c r="F384" s="14">
        <v>4.1322314049586778E-3</v>
      </c>
      <c r="G384" s="14">
        <v>0</v>
      </c>
      <c r="I384" s="97">
        <v>22431.756944794521</v>
      </c>
      <c r="J384" s="97">
        <v>23235.219265950109</v>
      </c>
      <c r="K384" s="14">
        <v>2.007628990162618E-4</v>
      </c>
      <c r="L384" s="14">
        <v>0</v>
      </c>
      <c r="M384" s="14">
        <v>4.1322314049586778E-3</v>
      </c>
      <c r="N384" s="14">
        <v>0</v>
      </c>
      <c r="P384" s="98">
        <v>530.92915845667505</v>
      </c>
      <c r="Q384" s="98">
        <v>540.3539364174444</v>
      </c>
      <c r="R384" s="14">
        <v>2.007226013649137E-4</v>
      </c>
      <c r="S384" s="14">
        <v>0</v>
      </c>
      <c r="T384" s="14">
        <v>4.2016806722689074E-3</v>
      </c>
      <c r="U384" s="14">
        <v>0</v>
      </c>
    </row>
    <row r="385" spans="2:21">
      <c r="B385">
        <v>172</v>
      </c>
      <c r="C385">
        <v>175</v>
      </c>
      <c r="D385" s="14">
        <v>4.015257980325236E-4</v>
      </c>
      <c r="E385" s="14">
        <v>0</v>
      </c>
      <c r="F385" s="14">
        <v>8.2644628099173556E-3</v>
      </c>
      <c r="G385" s="14">
        <v>0</v>
      </c>
      <c r="I385" s="97">
        <v>23235.219265950109</v>
      </c>
      <c r="J385" s="97">
        <v>24052.818754046853</v>
      </c>
      <c r="K385" s="14">
        <v>4.015257980325236E-4</v>
      </c>
      <c r="L385" s="14">
        <v>0</v>
      </c>
      <c r="M385" s="14">
        <v>8.2644628099173556E-3</v>
      </c>
      <c r="N385" s="14">
        <v>0</v>
      </c>
      <c r="P385" s="98">
        <v>540.3539364174444</v>
      </c>
      <c r="Q385" s="98">
        <v>549.77871437821375</v>
      </c>
      <c r="R385" s="14">
        <v>0</v>
      </c>
      <c r="S385" s="14">
        <v>0</v>
      </c>
      <c r="T385" s="14">
        <v>0</v>
      </c>
      <c r="U385" s="14">
        <v>0</v>
      </c>
    </row>
    <row r="386" spans="2:21">
      <c r="B386">
        <v>175</v>
      </c>
      <c r="C386">
        <v>178</v>
      </c>
      <c r="D386" s="14">
        <v>2.007628990162618E-4</v>
      </c>
      <c r="E386" s="14">
        <v>0</v>
      </c>
      <c r="F386" s="14">
        <v>4.1322314049586778E-3</v>
      </c>
      <c r="G386" s="14">
        <v>0</v>
      </c>
      <c r="I386" s="97">
        <v>24052.818754046853</v>
      </c>
      <c r="J386" s="97">
        <v>24884.555409084751</v>
      </c>
      <c r="K386" s="14">
        <v>2.007628990162618E-4</v>
      </c>
      <c r="L386" s="14">
        <v>0</v>
      </c>
      <c r="M386" s="14">
        <v>4.1322314049586778E-3</v>
      </c>
      <c r="N386" s="14">
        <v>0</v>
      </c>
      <c r="P386" s="98">
        <v>549.77871437821375</v>
      </c>
      <c r="Q386" s="98">
        <v>559.20349233898321</v>
      </c>
      <c r="R386" s="14">
        <v>0</v>
      </c>
      <c r="S386" s="14">
        <v>0</v>
      </c>
      <c r="T386" s="14">
        <v>0</v>
      </c>
      <c r="U386" s="14">
        <v>0</v>
      </c>
    </row>
    <row r="387" spans="2:21">
      <c r="B387">
        <v>178</v>
      </c>
      <c r="C387">
        <v>181</v>
      </c>
      <c r="D387" s="14">
        <v>2.007628990162618E-4</v>
      </c>
      <c r="E387" s="14">
        <v>0</v>
      </c>
      <c r="F387" s="14">
        <v>4.1322314049586778E-3</v>
      </c>
      <c r="G387" s="14">
        <v>0</v>
      </c>
      <c r="I387" s="97">
        <v>24884.555409084751</v>
      </c>
      <c r="J387" s="97">
        <v>25730.429231063805</v>
      </c>
      <c r="K387" s="14">
        <v>2.007628990162618E-4</v>
      </c>
      <c r="L387" s="14">
        <v>0</v>
      </c>
      <c r="M387" s="14">
        <v>4.1322314049586778E-3</v>
      </c>
      <c r="N387" s="14">
        <v>0</v>
      </c>
      <c r="P387" s="98">
        <v>559.20349233898321</v>
      </c>
      <c r="Q387" s="98">
        <v>568.62827029975256</v>
      </c>
      <c r="R387" s="14">
        <v>2.007226013649137E-4</v>
      </c>
      <c r="S387" s="14">
        <v>0</v>
      </c>
      <c r="T387" s="14">
        <v>4.2016806722689074E-3</v>
      </c>
      <c r="U387" s="14">
        <v>0</v>
      </c>
    </row>
    <row r="388" spans="2:21">
      <c r="B388">
        <v>181</v>
      </c>
      <c r="C388">
        <v>184</v>
      </c>
      <c r="D388" s="14">
        <v>0</v>
      </c>
      <c r="E388" s="14">
        <v>0</v>
      </c>
      <c r="F388" s="14">
        <v>0</v>
      </c>
      <c r="G388" s="14">
        <v>0</v>
      </c>
      <c r="I388" s="97">
        <v>25730.429231063805</v>
      </c>
      <c r="J388" s="97">
        <v>26590.440219984008</v>
      </c>
      <c r="K388" s="14">
        <v>0</v>
      </c>
      <c r="L388" s="14">
        <v>0</v>
      </c>
      <c r="M388" s="14">
        <v>0</v>
      </c>
      <c r="N388" s="14">
        <v>0</v>
      </c>
      <c r="P388" s="98">
        <v>568.62827029975256</v>
      </c>
      <c r="Q388" s="98">
        <v>578.0530482605219</v>
      </c>
      <c r="R388" s="14">
        <v>2.007226013649137E-4</v>
      </c>
      <c r="S388" s="14">
        <v>0</v>
      </c>
      <c r="T388" s="14">
        <v>4.2016806722689074E-3</v>
      </c>
      <c r="U388" s="14">
        <v>0</v>
      </c>
    </row>
    <row r="389" spans="2:21">
      <c r="B389">
        <v>184</v>
      </c>
      <c r="C389">
        <v>187</v>
      </c>
      <c r="D389" s="14">
        <v>6.0228869704878542E-4</v>
      </c>
      <c r="E389" s="14">
        <v>2.1929824561403509E-4</v>
      </c>
      <c r="F389" s="14">
        <v>8.2644628099173556E-3</v>
      </c>
      <c r="G389" s="14">
        <v>0</v>
      </c>
      <c r="I389" s="97">
        <v>26590.440219984008</v>
      </c>
      <c r="J389" s="97">
        <v>27464.588375845367</v>
      </c>
      <c r="K389" s="14">
        <v>6.0228869704878542E-4</v>
      </c>
      <c r="L389" s="14">
        <v>2.1929824561403509E-4</v>
      </c>
      <c r="M389" s="14">
        <v>8.2644628099173556E-3</v>
      </c>
      <c r="N389" s="14">
        <v>0</v>
      </c>
      <c r="P389" s="98">
        <v>578.0530482605219</v>
      </c>
      <c r="Q389" s="98">
        <v>587.47782622129137</v>
      </c>
      <c r="R389" s="14">
        <v>0</v>
      </c>
      <c r="S389" s="14">
        <v>0</v>
      </c>
      <c r="T389" s="14">
        <v>0</v>
      </c>
      <c r="U389" s="14">
        <v>0</v>
      </c>
    </row>
    <row r="390" spans="2:21">
      <c r="B390">
        <v>187</v>
      </c>
      <c r="C390">
        <v>190</v>
      </c>
      <c r="D390" s="14">
        <v>0</v>
      </c>
      <c r="E390" s="14">
        <v>0</v>
      </c>
      <c r="F390" s="14">
        <v>0</v>
      </c>
      <c r="G390" s="14">
        <v>0</v>
      </c>
      <c r="I390" s="97">
        <v>27464.588375845367</v>
      </c>
      <c r="J390" s="97">
        <v>28352.873698647883</v>
      </c>
      <c r="K390" s="14">
        <v>0</v>
      </c>
      <c r="L390" s="14">
        <v>0</v>
      </c>
      <c r="M390" s="14">
        <v>0</v>
      </c>
      <c r="N390" s="14">
        <v>0</v>
      </c>
      <c r="P390" s="98">
        <v>587.47782622129137</v>
      </c>
      <c r="Q390" s="98">
        <v>596.90260418206071</v>
      </c>
      <c r="R390" s="14">
        <v>4.0144520272982739E-4</v>
      </c>
      <c r="S390" s="14">
        <v>0</v>
      </c>
      <c r="T390" s="14">
        <v>8.4033613445378148E-3</v>
      </c>
      <c r="U390" s="14">
        <v>0</v>
      </c>
    </row>
    <row r="391" spans="2:21">
      <c r="B391">
        <v>190</v>
      </c>
      <c r="C391">
        <v>193</v>
      </c>
      <c r="D391" s="14">
        <v>0</v>
      </c>
      <c r="E391" s="14">
        <v>0</v>
      </c>
      <c r="F391" s="14">
        <v>0</v>
      </c>
      <c r="G391" s="14">
        <v>0</v>
      </c>
      <c r="I391" s="97">
        <v>28352.873698647883</v>
      </c>
      <c r="J391" s="97">
        <v>29255.296188391552</v>
      </c>
      <c r="K391" s="14">
        <v>0</v>
      </c>
      <c r="L391" s="14">
        <v>0</v>
      </c>
      <c r="M391" s="14">
        <v>0</v>
      </c>
      <c r="N391" s="14">
        <v>0</v>
      </c>
      <c r="P391" s="98">
        <v>596.90260418206071</v>
      </c>
      <c r="Q391" s="98">
        <v>606.32738214283006</v>
      </c>
      <c r="R391" s="14">
        <v>0</v>
      </c>
      <c r="S391" s="14">
        <v>0</v>
      </c>
      <c r="T391" s="14">
        <v>0</v>
      </c>
      <c r="U391" s="14">
        <v>0</v>
      </c>
    </row>
    <row r="392" spans="2:21">
      <c r="B392">
        <v>193</v>
      </c>
      <c r="C392">
        <v>196</v>
      </c>
      <c r="D392" s="14">
        <v>0</v>
      </c>
      <c r="E392" s="14">
        <v>0</v>
      </c>
      <c r="F392" s="14">
        <v>0</v>
      </c>
      <c r="G392" s="14">
        <v>0</v>
      </c>
      <c r="I392" s="97">
        <v>29255.296188391552</v>
      </c>
      <c r="J392" s="97">
        <v>30171.855845076374</v>
      </c>
      <c r="K392" s="14">
        <v>0</v>
      </c>
      <c r="L392" s="14">
        <v>0</v>
      </c>
      <c r="M392" s="14">
        <v>0</v>
      </c>
      <c r="N392" s="14">
        <v>0</v>
      </c>
      <c r="P392" s="98">
        <v>606.32738214283006</v>
      </c>
      <c r="Q392" s="98">
        <v>615.75216010359941</v>
      </c>
      <c r="R392" s="14">
        <v>2.007226013649137E-4</v>
      </c>
      <c r="S392" s="14">
        <v>0</v>
      </c>
      <c r="T392" s="14">
        <v>4.2016806722689074E-3</v>
      </c>
      <c r="U392" s="14">
        <v>0</v>
      </c>
    </row>
    <row r="393" spans="2:21">
      <c r="B393">
        <v>196</v>
      </c>
      <c r="C393">
        <v>199</v>
      </c>
      <c r="D393" s="14">
        <v>0</v>
      </c>
      <c r="E393" s="14">
        <v>0</v>
      </c>
      <c r="F393" s="14">
        <v>0</v>
      </c>
      <c r="G393" s="14">
        <v>0</v>
      </c>
      <c r="I393" s="97">
        <v>30171.855845076374</v>
      </c>
      <c r="J393" s="97">
        <v>31102.552668702348</v>
      </c>
      <c r="K393" s="14">
        <v>0</v>
      </c>
      <c r="L393" s="14">
        <v>0</v>
      </c>
      <c r="M393" s="14">
        <v>0</v>
      </c>
      <c r="N393" s="14">
        <v>0</v>
      </c>
      <c r="P393" s="98">
        <v>615.75216010359941</v>
      </c>
      <c r="Q393" s="98">
        <v>625.17693806436887</v>
      </c>
      <c r="R393" s="14">
        <v>2.007226013649137E-4</v>
      </c>
      <c r="S393" s="14">
        <v>2.190580503833516E-4</v>
      </c>
      <c r="T393" s="14">
        <v>0</v>
      </c>
      <c r="U393" s="14">
        <v>0</v>
      </c>
    </row>
    <row r="394" spans="2:21">
      <c r="B394">
        <v>199</v>
      </c>
      <c r="C394">
        <v>202</v>
      </c>
      <c r="D394" s="14">
        <v>0</v>
      </c>
      <c r="E394" s="14">
        <v>0</v>
      </c>
      <c r="F394" s="14">
        <v>0</v>
      </c>
      <c r="G394" s="14">
        <v>0</v>
      </c>
      <c r="I394" s="97">
        <v>31102.552668702348</v>
      </c>
      <c r="J394" s="97">
        <v>32047.386659269479</v>
      </c>
      <c r="K394" s="14">
        <v>0</v>
      </c>
      <c r="L394" s="14">
        <v>0</v>
      </c>
      <c r="M394" s="14">
        <v>0</v>
      </c>
      <c r="N394" s="14">
        <v>0</v>
      </c>
      <c r="P394" s="98">
        <v>625.17693806436887</v>
      </c>
      <c r="Q394" s="98">
        <v>634.60171602513822</v>
      </c>
      <c r="R394" s="14">
        <v>0</v>
      </c>
      <c r="S394" s="14">
        <v>0</v>
      </c>
      <c r="T394" s="14">
        <v>0</v>
      </c>
      <c r="U394" s="14">
        <v>0</v>
      </c>
    </row>
    <row r="395" spans="2:21">
      <c r="B395">
        <v>202</v>
      </c>
      <c r="C395">
        <v>205</v>
      </c>
      <c r="D395" s="14">
        <v>0</v>
      </c>
      <c r="E395" s="14">
        <v>0</v>
      </c>
      <c r="F395" s="14">
        <v>0</v>
      </c>
      <c r="G395" s="14">
        <v>0</v>
      </c>
      <c r="I395" s="97">
        <v>32047.386659269479</v>
      </c>
      <c r="J395" s="97">
        <v>33006.357816777767</v>
      </c>
      <c r="K395" s="14">
        <v>0</v>
      </c>
      <c r="L395" s="14">
        <v>0</v>
      </c>
      <c r="M395" s="14">
        <v>0</v>
      </c>
      <c r="N395" s="14">
        <v>0</v>
      </c>
      <c r="P395" s="98">
        <v>634.60171602513822</v>
      </c>
      <c r="Q395" s="98">
        <v>644.02649398590756</v>
      </c>
      <c r="R395" s="14">
        <v>0</v>
      </c>
      <c r="S395" s="14">
        <v>0</v>
      </c>
      <c r="T395" s="14">
        <v>0</v>
      </c>
      <c r="U395" s="14">
        <v>0</v>
      </c>
    </row>
    <row r="396" spans="2:21">
      <c r="B396">
        <v>205</v>
      </c>
      <c r="C396">
        <v>208</v>
      </c>
      <c r="D396" s="14">
        <v>0</v>
      </c>
      <c r="E396" s="14">
        <v>0</v>
      </c>
      <c r="F396" s="14">
        <v>0</v>
      </c>
      <c r="G396" s="14">
        <v>0</v>
      </c>
      <c r="I396" s="97">
        <v>33006.357816777767</v>
      </c>
      <c r="J396" s="97">
        <v>33979.466141227203</v>
      </c>
      <c r="K396" s="14">
        <v>0</v>
      </c>
      <c r="L396" s="14">
        <v>0</v>
      </c>
      <c r="M396" s="14">
        <v>0</v>
      </c>
      <c r="N396" s="14">
        <v>0</v>
      </c>
      <c r="P396" s="98">
        <v>644.02649398590756</v>
      </c>
      <c r="Q396" s="98">
        <v>653.45127194667702</v>
      </c>
      <c r="R396" s="14">
        <v>0</v>
      </c>
      <c r="S396" s="14">
        <v>0</v>
      </c>
      <c r="T396" s="14">
        <v>0</v>
      </c>
      <c r="U396" s="14">
        <v>0</v>
      </c>
    </row>
    <row r="397" spans="2:21">
      <c r="B397">
        <v>208</v>
      </c>
      <c r="C397">
        <v>211</v>
      </c>
      <c r="D397" s="14">
        <v>0</v>
      </c>
      <c r="E397" s="14">
        <v>0</v>
      </c>
      <c r="F397" s="14">
        <v>0</v>
      </c>
      <c r="G397" s="14">
        <v>0</v>
      </c>
      <c r="I397" s="97">
        <v>33979.466141227203</v>
      </c>
      <c r="J397" s="97">
        <v>34966.711632617793</v>
      </c>
      <c r="K397" s="14">
        <v>0</v>
      </c>
      <c r="L397" s="14">
        <v>0</v>
      </c>
      <c r="M397" s="14">
        <v>0</v>
      </c>
      <c r="N397" s="14">
        <v>0</v>
      </c>
      <c r="P397" s="98">
        <v>653.45127194667702</v>
      </c>
      <c r="Q397" s="98">
        <v>662.87604990744637</v>
      </c>
      <c r="R397" s="14">
        <v>0</v>
      </c>
      <c r="S397" s="14">
        <v>0</v>
      </c>
      <c r="T397" s="14">
        <v>0</v>
      </c>
      <c r="U397" s="14">
        <v>0</v>
      </c>
    </row>
    <row r="398" spans="2:21">
      <c r="B398">
        <v>211</v>
      </c>
      <c r="C398">
        <v>214</v>
      </c>
      <c r="D398" s="14">
        <v>0</v>
      </c>
      <c r="E398" s="14">
        <v>0</v>
      </c>
      <c r="F398" s="14">
        <v>0</v>
      </c>
      <c r="G398" s="14">
        <v>0</v>
      </c>
      <c r="I398" s="97">
        <v>34966.711632617793</v>
      </c>
      <c r="J398" s="97">
        <v>35968.094290949542</v>
      </c>
      <c r="K398" s="14">
        <v>0</v>
      </c>
      <c r="L398" s="14">
        <v>0</v>
      </c>
      <c r="M398" s="14">
        <v>0</v>
      </c>
      <c r="N398" s="14">
        <v>0</v>
      </c>
      <c r="P398" s="98">
        <v>662.87604990744637</v>
      </c>
      <c r="Q398" s="98">
        <v>672.30082786821572</v>
      </c>
      <c r="R398" s="14">
        <v>0</v>
      </c>
      <c r="S398" s="14">
        <v>0</v>
      </c>
      <c r="T398" s="14">
        <v>0</v>
      </c>
      <c r="U398" s="14">
        <v>0</v>
      </c>
    </row>
    <row r="399" spans="2:21">
      <c r="B399">
        <v>214</v>
      </c>
      <c r="C399">
        <v>217</v>
      </c>
      <c r="D399" s="14">
        <v>0</v>
      </c>
      <c r="E399" s="14">
        <v>0</v>
      </c>
      <c r="F399" s="14">
        <v>0</v>
      </c>
      <c r="G399" s="14">
        <v>0</v>
      </c>
      <c r="I399" s="97">
        <v>35968.094290949542</v>
      </c>
      <c r="J399" s="97">
        <v>36983.614116222445</v>
      </c>
      <c r="K399" s="14">
        <v>0</v>
      </c>
      <c r="L399" s="14">
        <v>0</v>
      </c>
      <c r="M399" s="14">
        <v>0</v>
      </c>
      <c r="N399" s="14">
        <v>0</v>
      </c>
      <c r="P399" s="98">
        <v>672.30082786821572</v>
      </c>
      <c r="Q399" s="98">
        <v>681.72560582898507</v>
      </c>
      <c r="R399" s="14">
        <v>0</v>
      </c>
      <c r="S399" s="14">
        <v>0</v>
      </c>
      <c r="T399" s="14">
        <v>0</v>
      </c>
      <c r="U399" s="14">
        <v>0</v>
      </c>
    </row>
    <row r="400" spans="2:21">
      <c r="B400">
        <v>217</v>
      </c>
      <c r="C400">
        <v>220</v>
      </c>
      <c r="D400" s="14">
        <v>0</v>
      </c>
      <c r="E400" s="14">
        <v>0</v>
      </c>
      <c r="F400" s="14">
        <v>0</v>
      </c>
      <c r="G400" s="14">
        <v>0</v>
      </c>
      <c r="I400" s="97">
        <v>36983.614116222445</v>
      </c>
      <c r="J400" s="97">
        <v>38013.2711084365</v>
      </c>
      <c r="K400" s="14">
        <v>0</v>
      </c>
      <c r="L400" s="14">
        <v>0</v>
      </c>
      <c r="M400" s="14">
        <v>0</v>
      </c>
      <c r="N400" s="14">
        <v>0</v>
      </c>
      <c r="P400" s="98">
        <v>681.72560582898507</v>
      </c>
      <c r="Q400" s="98">
        <v>691.15038378975453</v>
      </c>
      <c r="R400" s="14">
        <v>2.007226013649137E-4</v>
      </c>
      <c r="S400" s="14">
        <v>0</v>
      </c>
      <c r="T400" s="14">
        <v>4.2016806722689074E-3</v>
      </c>
      <c r="U400" s="14">
        <v>0</v>
      </c>
    </row>
    <row r="401" spans="2:60">
      <c r="B401">
        <v>220</v>
      </c>
      <c r="C401">
        <v>223</v>
      </c>
      <c r="D401" s="14">
        <v>0</v>
      </c>
      <c r="E401" s="14">
        <v>0</v>
      </c>
      <c r="F401" s="14">
        <v>0</v>
      </c>
      <c r="G401" s="14">
        <v>0</v>
      </c>
      <c r="I401" s="97">
        <v>38013.2711084365</v>
      </c>
      <c r="J401" s="97">
        <v>39057.065267591708</v>
      </c>
      <c r="K401" s="14">
        <v>0</v>
      </c>
      <c r="L401" s="14">
        <v>0</v>
      </c>
      <c r="M401" s="14">
        <v>0</v>
      </c>
      <c r="N401" s="14">
        <v>0</v>
      </c>
      <c r="P401" s="98">
        <v>691.15038378975453</v>
      </c>
      <c r="Q401" s="98">
        <v>700.57516175052388</v>
      </c>
      <c r="R401" s="14">
        <v>0</v>
      </c>
      <c r="S401" s="14">
        <v>0</v>
      </c>
      <c r="T401" s="14">
        <v>0</v>
      </c>
      <c r="U401" s="14">
        <v>0</v>
      </c>
    </row>
    <row r="402" spans="2:60">
      <c r="B402">
        <v>223</v>
      </c>
      <c r="C402">
        <v>226</v>
      </c>
      <c r="D402" s="14">
        <v>2.007628990162618E-4</v>
      </c>
      <c r="E402" s="14">
        <v>0</v>
      </c>
      <c r="F402" s="14">
        <v>4.1322314049586778E-3</v>
      </c>
      <c r="G402" s="14">
        <v>0</v>
      </c>
      <c r="I402" s="97">
        <v>39057.065267591708</v>
      </c>
      <c r="J402" s="97">
        <v>40114.996593688069</v>
      </c>
      <c r="K402" s="14">
        <v>2.007628990162618E-4</v>
      </c>
      <c r="L402" s="14">
        <v>0</v>
      </c>
      <c r="M402" s="14">
        <v>4.1322314049586778E-3</v>
      </c>
      <c r="N402" s="14">
        <v>0</v>
      </c>
      <c r="P402" s="98">
        <v>700.57516175052388</v>
      </c>
      <c r="Q402" s="98">
        <v>709.99993971129322</v>
      </c>
      <c r="R402" s="14">
        <v>0</v>
      </c>
      <c r="S402" s="14">
        <v>0</v>
      </c>
      <c r="T402" s="14">
        <v>0</v>
      </c>
      <c r="U402" s="14">
        <v>0</v>
      </c>
    </row>
    <row r="403" spans="2:60">
      <c r="B403">
        <v>226</v>
      </c>
      <c r="C403">
        <v>229</v>
      </c>
      <c r="D403" s="14">
        <v>0</v>
      </c>
      <c r="E403" s="14">
        <v>0</v>
      </c>
      <c r="F403" s="14">
        <v>0</v>
      </c>
      <c r="G403" s="14">
        <v>0</v>
      </c>
      <c r="I403" s="97">
        <v>40114.996593688069</v>
      </c>
      <c r="J403" s="97">
        <v>41187.065086725583</v>
      </c>
      <c r="K403" s="14">
        <v>0</v>
      </c>
      <c r="L403" s="14">
        <v>0</v>
      </c>
      <c r="M403" s="14">
        <v>0</v>
      </c>
      <c r="N403" s="14">
        <v>0</v>
      </c>
      <c r="P403" s="98">
        <v>709.99993971129322</v>
      </c>
      <c r="Q403" s="98">
        <v>719.42471767206257</v>
      </c>
      <c r="R403" s="14">
        <v>0</v>
      </c>
      <c r="S403" s="14">
        <v>0</v>
      </c>
      <c r="T403" s="14">
        <v>0</v>
      </c>
      <c r="U403" s="14">
        <v>0</v>
      </c>
    </row>
    <row r="404" spans="2:60">
      <c r="B404">
        <v>229</v>
      </c>
      <c r="C404">
        <v>232</v>
      </c>
      <c r="D404" s="14">
        <v>0</v>
      </c>
      <c r="E404" s="14">
        <v>0</v>
      </c>
      <c r="F404" s="14">
        <v>0</v>
      </c>
      <c r="G404" s="14">
        <v>0</v>
      </c>
      <c r="I404" s="97">
        <v>41187.065086725583</v>
      </c>
      <c r="J404" s="97">
        <v>42273.270746704256</v>
      </c>
      <c r="K404" s="14">
        <v>0</v>
      </c>
      <c r="L404" s="14">
        <v>0</v>
      </c>
      <c r="M404" s="14">
        <v>0</v>
      </c>
      <c r="N404" s="14">
        <v>0</v>
      </c>
      <c r="P404" s="98">
        <v>719.42471767206257</v>
      </c>
      <c r="Q404" s="98">
        <v>728.84949563283203</v>
      </c>
      <c r="R404" s="14">
        <v>0</v>
      </c>
      <c r="S404" s="14">
        <v>0</v>
      </c>
      <c r="T404" s="14">
        <v>0</v>
      </c>
      <c r="U404" s="14">
        <v>0</v>
      </c>
    </row>
    <row r="405" spans="2:60">
      <c r="B405">
        <v>232</v>
      </c>
      <c r="C405">
        <v>235</v>
      </c>
      <c r="D405" s="14">
        <v>0</v>
      </c>
      <c r="E405" s="14">
        <v>0</v>
      </c>
      <c r="F405" s="14">
        <v>0</v>
      </c>
      <c r="G405" s="14">
        <v>0</v>
      </c>
      <c r="I405" s="97">
        <v>42273.270746704256</v>
      </c>
      <c r="J405" s="97">
        <v>43373.613573624083</v>
      </c>
      <c r="K405" s="14">
        <v>0</v>
      </c>
      <c r="L405" s="14">
        <v>0</v>
      </c>
      <c r="M405" s="14">
        <v>0</v>
      </c>
      <c r="N405" s="14">
        <v>0</v>
      </c>
      <c r="P405" s="98">
        <v>728.84949563283203</v>
      </c>
      <c r="Q405" s="98">
        <v>738.27427359360138</v>
      </c>
      <c r="R405" s="14">
        <v>0</v>
      </c>
      <c r="S405" s="14">
        <v>0</v>
      </c>
      <c r="T405" s="14">
        <v>0</v>
      </c>
      <c r="U405" s="14">
        <v>0</v>
      </c>
    </row>
    <row r="406" spans="2:60">
      <c r="B406">
        <v>235</v>
      </c>
      <c r="C406">
        <v>238</v>
      </c>
      <c r="D406" s="14">
        <v>0</v>
      </c>
      <c r="E406" s="14">
        <v>0</v>
      </c>
      <c r="F406" s="14">
        <v>0</v>
      </c>
      <c r="G406" s="14">
        <v>0</v>
      </c>
      <c r="I406" s="97">
        <v>43373.613573624083</v>
      </c>
      <c r="J406" s="97">
        <v>44488.093567485063</v>
      </c>
      <c r="K406" s="14">
        <v>0</v>
      </c>
      <c r="L406" s="14">
        <v>0</v>
      </c>
      <c r="M406" s="14">
        <v>0</v>
      </c>
      <c r="N406" s="14">
        <v>0</v>
      </c>
      <c r="P406" s="98">
        <v>738.27427359360138</v>
      </c>
      <c r="Q406" s="98">
        <v>747.69905155437073</v>
      </c>
      <c r="R406" s="14">
        <v>2.007226013649137E-4</v>
      </c>
      <c r="S406" s="14">
        <v>0</v>
      </c>
      <c r="T406" s="14">
        <v>4.2016806722689074E-3</v>
      </c>
      <c r="U406" s="14">
        <v>0</v>
      </c>
    </row>
    <row r="407" spans="2:60">
      <c r="B407">
        <v>238</v>
      </c>
      <c r="C407">
        <v>241</v>
      </c>
      <c r="D407" s="14">
        <v>0</v>
      </c>
      <c r="E407" s="14">
        <v>0</v>
      </c>
      <c r="F407" s="14">
        <v>0</v>
      </c>
      <c r="G407" s="14">
        <v>0</v>
      </c>
      <c r="I407" s="97">
        <v>44488.093567485063</v>
      </c>
      <c r="J407" s="97">
        <v>45616.710728287195</v>
      </c>
      <c r="K407" s="14">
        <v>0</v>
      </c>
      <c r="L407" s="14">
        <v>0</v>
      </c>
      <c r="M407" s="14">
        <v>0</v>
      </c>
      <c r="N407" s="14">
        <v>0</v>
      </c>
      <c r="P407" s="98">
        <v>747.69905155437073</v>
      </c>
      <c r="Q407" s="98">
        <v>757.12382951514019</v>
      </c>
      <c r="R407" s="14">
        <v>2.007226013649137E-4</v>
      </c>
      <c r="S407" s="14">
        <v>0</v>
      </c>
      <c r="T407" s="14">
        <v>4.2016806722689074E-3</v>
      </c>
      <c r="U407" s="14">
        <v>0</v>
      </c>
    </row>
    <row r="408" spans="2:60">
      <c r="B408">
        <v>241</v>
      </c>
      <c r="C408">
        <v>244</v>
      </c>
      <c r="D408" s="14">
        <v>0</v>
      </c>
      <c r="E408" s="14">
        <v>0</v>
      </c>
      <c r="F408" s="14">
        <v>0</v>
      </c>
      <c r="G408" s="14">
        <v>0</v>
      </c>
      <c r="I408" s="97">
        <v>45616.710728287195</v>
      </c>
      <c r="J408" s="97">
        <v>46759.46505603048</v>
      </c>
      <c r="K408" s="14">
        <v>0</v>
      </c>
      <c r="L408" s="14">
        <v>0</v>
      </c>
      <c r="M408" s="14">
        <v>0</v>
      </c>
      <c r="N408" s="14">
        <v>0</v>
      </c>
      <c r="P408" s="98">
        <v>757.12382951514019</v>
      </c>
      <c r="Q408" s="98">
        <v>766.54860747590953</v>
      </c>
      <c r="R408" s="14">
        <v>0</v>
      </c>
      <c r="S408" s="14">
        <v>0</v>
      </c>
      <c r="T408" s="14">
        <v>0</v>
      </c>
      <c r="U408" s="14">
        <v>0</v>
      </c>
    </row>
    <row r="409" spans="2:60">
      <c r="B409">
        <v>244</v>
      </c>
      <c r="C409">
        <v>247</v>
      </c>
      <c r="D409" s="14">
        <v>0</v>
      </c>
      <c r="E409" s="14">
        <v>0</v>
      </c>
      <c r="F409" s="14">
        <v>0</v>
      </c>
      <c r="G409" s="14">
        <v>0</v>
      </c>
      <c r="I409" s="97">
        <v>46759.46505603048</v>
      </c>
      <c r="J409" s="97">
        <v>47916.356550714925</v>
      </c>
      <c r="K409" s="14">
        <v>0</v>
      </c>
      <c r="L409" s="14">
        <v>0</v>
      </c>
      <c r="M409" s="14">
        <v>0</v>
      </c>
      <c r="N409" s="14">
        <v>0</v>
      </c>
      <c r="P409" s="98">
        <v>766.54860747590953</v>
      </c>
      <c r="Q409" s="98">
        <v>775.97338543667888</v>
      </c>
      <c r="R409" s="14">
        <v>0</v>
      </c>
      <c r="S409" s="14">
        <v>0</v>
      </c>
      <c r="T409" s="14">
        <v>0</v>
      </c>
      <c r="U409" s="14">
        <v>0</v>
      </c>
    </row>
    <row r="410" spans="2:60">
      <c r="B410">
        <v>247</v>
      </c>
      <c r="C410">
        <v>250</v>
      </c>
      <c r="D410" s="14">
        <v>0</v>
      </c>
      <c r="E410" s="14">
        <v>0</v>
      </c>
      <c r="F410" s="14">
        <v>0</v>
      </c>
      <c r="G410" s="14">
        <v>0</v>
      </c>
      <c r="I410" s="97">
        <v>47916.356550714925</v>
      </c>
      <c r="J410" s="97">
        <v>49087.385212340516</v>
      </c>
      <c r="K410" s="14">
        <v>0</v>
      </c>
      <c r="L410" s="14">
        <v>0</v>
      </c>
      <c r="M410" s="14">
        <v>0</v>
      </c>
      <c r="N410" s="14">
        <v>0</v>
      </c>
      <c r="P410" s="98">
        <v>775.97338543667888</v>
      </c>
      <c r="Q410" s="98">
        <v>785.39816339744823</v>
      </c>
      <c r="R410" s="14">
        <v>0</v>
      </c>
      <c r="S410" s="14">
        <v>0</v>
      </c>
      <c r="T410" s="14">
        <v>0</v>
      </c>
      <c r="U410" s="14">
        <v>0</v>
      </c>
    </row>
    <row r="411" spans="2:60">
      <c r="B411">
        <v>250</v>
      </c>
      <c r="C411">
        <v>253</v>
      </c>
      <c r="D411" s="14">
        <v>0</v>
      </c>
      <c r="E411" s="14">
        <v>0</v>
      </c>
      <c r="F411" s="14">
        <v>0</v>
      </c>
      <c r="G411" s="14">
        <v>0</v>
      </c>
      <c r="I411" s="97">
        <v>49087.385212340516</v>
      </c>
      <c r="J411" s="97">
        <v>50272.551040907267</v>
      </c>
      <c r="K411" s="14">
        <v>0</v>
      </c>
      <c r="L411" s="14">
        <v>0</v>
      </c>
      <c r="M411" s="14">
        <v>0</v>
      </c>
      <c r="N411" s="14">
        <v>0</v>
      </c>
      <c r="P411" s="98">
        <v>785.39816339744823</v>
      </c>
      <c r="Q411" s="98">
        <v>794.82294135821769</v>
      </c>
      <c r="R411" s="14">
        <v>0</v>
      </c>
      <c r="S411" s="14">
        <v>0</v>
      </c>
      <c r="T411" s="14">
        <v>0</v>
      </c>
      <c r="U411" s="14">
        <v>0</v>
      </c>
    </row>
    <row r="412" spans="2:60">
      <c r="B412">
        <v>253</v>
      </c>
      <c r="C412">
        <v>256</v>
      </c>
      <c r="D412" s="14">
        <v>0</v>
      </c>
      <c r="E412" s="14">
        <v>0</v>
      </c>
      <c r="F412" s="14">
        <v>0</v>
      </c>
      <c r="G412" s="14">
        <v>0</v>
      </c>
      <c r="I412" s="97">
        <v>50272.551040907267</v>
      </c>
      <c r="J412" s="97">
        <v>51471.85403641517</v>
      </c>
      <c r="K412" s="14">
        <v>0</v>
      </c>
      <c r="L412" s="14">
        <v>0</v>
      </c>
      <c r="M412" s="14">
        <v>0</v>
      </c>
      <c r="N412" s="14">
        <v>0</v>
      </c>
      <c r="P412" s="98">
        <v>794.82294135821769</v>
      </c>
      <c r="Q412" s="98">
        <v>804.24771931898704</v>
      </c>
      <c r="R412" s="14">
        <v>0</v>
      </c>
      <c r="S412" s="14">
        <v>0</v>
      </c>
      <c r="T412" s="14">
        <v>0</v>
      </c>
      <c r="U412" s="14">
        <v>0</v>
      </c>
    </row>
    <row r="413" spans="2:60">
      <c r="B413">
        <v>256</v>
      </c>
      <c r="C413">
        <v>259</v>
      </c>
      <c r="D413" s="14">
        <v>0</v>
      </c>
      <c r="E413" s="14">
        <v>0</v>
      </c>
      <c r="F413" s="14">
        <v>0</v>
      </c>
      <c r="G413" s="14">
        <v>0</v>
      </c>
      <c r="I413" s="97">
        <v>51471.85403641517</v>
      </c>
      <c r="J413" s="97">
        <v>52685.294198864227</v>
      </c>
      <c r="K413" s="14">
        <v>0</v>
      </c>
      <c r="L413" s="14">
        <v>0</v>
      </c>
      <c r="M413" s="14">
        <v>0</v>
      </c>
      <c r="N413" s="14">
        <v>0</v>
      </c>
      <c r="P413" s="98">
        <v>804.24771931898704</v>
      </c>
      <c r="Q413" s="98">
        <v>813.67249727975639</v>
      </c>
      <c r="R413" s="14">
        <v>0</v>
      </c>
      <c r="S413" s="14">
        <v>0</v>
      </c>
      <c r="T413" s="14">
        <v>0</v>
      </c>
      <c r="U413" s="14">
        <v>0</v>
      </c>
    </row>
    <row r="414" spans="2:60">
      <c r="I414" s="97"/>
      <c r="J414" s="97"/>
      <c r="P414" s="98"/>
      <c r="Q414" s="98"/>
    </row>
    <row r="415" spans="2:60" ht="16.149999999999999">
      <c r="B415" s="293" t="s">
        <v>235</v>
      </c>
      <c r="C415" s="293"/>
      <c r="D415" s="293"/>
      <c r="E415" s="293"/>
      <c r="F415" s="293"/>
      <c r="G415" s="293"/>
      <c r="I415" s="293" t="s">
        <v>236</v>
      </c>
      <c r="J415" s="293"/>
      <c r="K415" s="293"/>
      <c r="L415" s="293"/>
      <c r="M415" s="293"/>
      <c r="N415" s="293"/>
      <c r="P415" s="293" t="s">
        <v>237</v>
      </c>
      <c r="Q415" s="293"/>
      <c r="R415" s="293"/>
      <c r="S415" s="293"/>
      <c r="T415" s="293"/>
      <c r="U415" s="293"/>
      <c r="W415" s="293" t="s">
        <v>238</v>
      </c>
      <c r="X415" s="293"/>
      <c r="Y415" s="293"/>
      <c r="Z415" s="293"/>
      <c r="AA415" s="293"/>
      <c r="AB415" s="293"/>
      <c r="AD415" s="293" t="s">
        <v>239</v>
      </c>
      <c r="AE415" s="293"/>
      <c r="AF415" s="293"/>
      <c r="AG415" s="293"/>
      <c r="AH415" s="293"/>
      <c r="AI415" s="7"/>
      <c r="AJ415" s="294" t="s">
        <v>240</v>
      </c>
      <c r="AK415" s="294"/>
      <c r="AL415" s="294"/>
      <c r="AM415" s="294"/>
      <c r="AN415" s="294"/>
    </row>
    <row r="416" spans="2:60">
      <c r="B416" t="s">
        <v>234</v>
      </c>
      <c r="C416">
        <v>10</v>
      </c>
      <c r="D416">
        <v>4977</v>
      </c>
      <c r="E416">
        <v>4554</v>
      </c>
      <c r="F416">
        <v>244</v>
      </c>
      <c r="G416">
        <v>179</v>
      </c>
      <c r="K416">
        <v>4977</v>
      </c>
      <c r="L416">
        <v>4554</v>
      </c>
      <c r="M416">
        <v>244</v>
      </c>
      <c r="N416">
        <v>179</v>
      </c>
      <c r="R416">
        <v>4982</v>
      </c>
      <c r="S416">
        <v>4561</v>
      </c>
      <c r="T416">
        <v>242</v>
      </c>
      <c r="U416">
        <v>179</v>
      </c>
      <c r="W416" s="13">
        <v>1.4999999999999999E-2</v>
      </c>
      <c r="Y416">
        <v>4995</v>
      </c>
      <c r="Z416">
        <v>4572</v>
      </c>
      <c r="AA416">
        <v>244</v>
      </c>
      <c r="AB416">
        <v>179</v>
      </c>
      <c r="AS416" s="100"/>
      <c r="AT416" s="100"/>
      <c r="AU416" s="100"/>
      <c r="AV416" s="100"/>
      <c r="AW416" s="100"/>
      <c r="AX416" s="100"/>
      <c r="AY416" s="100"/>
      <c r="AZ416" s="14"/>
      <c r="BA416" s="14"/>
      <c r="BB416" s="14"/>
      <c r="BC416" s="14"/>
      <c r="BD416" s="14"/>
      <c r="BE416" s="14"/>
      <c r="BF416" s="14"/>
      <c r="BG416" s="14"/>
      <c r="BH416" s="14"/>
    </row>
    <row r="417" spans="2:60">
      <c r="B417" s="96" t="s">
        <v>223</v>
      </c>
      <c r="C417" s="96" t="s">
        <v>224</v>
      </c>
      <c r="D417" s="7" t="s">
        <v>137</v>
      </c>
      <c r="E417" s="7" t="s">
        <v>225</v>
      </c>
      <c r="F417" s="7" t="s">
        <v>181</v>
      </c>
      <c r="G417" s="7" t="s">
        <v>152</v>
      </c>
      <c r="I417" s="96" t="s">
        <v>223</v>
      </c>
      <c r="J417" s="96" t="s">
        <v>224</v>
      </c>
      <c r="K417" s="7" t="s">
        <v>137</v>
      </c>
      <c r="L417" s="7" t="s">
        <v>225</v>
      </c>
      <c r="M417" s="7" t="s">
        <v>181</v>
      </c>
      <c r="N417" s="7" t="s">
        <v>152</v>
      </c>
      <c r="P417" s="96" t="s">
        <v>223</v>
      </c>
      <c r="Q417" s="96" t="s">
        <v>224</v>
      </c>
      <c r="R417" s="7" t="s">
        <v>137</v>
      </c>
      <c r="S417" s="7" t="s">
        <v>225</v>
      </c>
      <c r="T417" s="7" t="s">
        <v>181</v>
      </c>
      <c r="U417" s="7" t="s">
        <v>152</v>
      </c>
      <c r="W417" s="96" t="s">
        <v>223</v>
      </c>
      <c r="X417" s="96" t="s">
        <v>224</v>
      </c>
      <c r="Y417" s="7" t="s">
        <v>137</v>
      </c>
      <c r="Z417" s="7" t="s">
        <v>225</v>
      </c>
      <c r="AA417" s="7" t="s">
        <v>181</v>
      </c>
      <c r="AB417" s="7" t="s">
        <v>152</v>
      </c>
      <c r="AD417" s="96" t="s">
        <v>223</v>
      </c>
      <c r="AE417" s="96" t="s">
        <v>224</v>
      </c>
      <c r="AF417" s="7" t="s">
        <v>225</v>
      </c>
      <c r="AG417" s="7" t="s">
        <v>181</v>
      </c>
      <c r="AH417" s="7" t="s">
        <v>152</v>
      </c>
      <c r="AJ417" s="101" t="s">
        <v>150</v>
      </c>
      <c r="AK417" s="101">
        <v>30</v>
      </c>
      <c r="AL417" s="101">
        <v>40</v>
      </c>
      <c r="AM417" s="101">
        <v>50</v>
      </c>
      <c r="AN417" s="101">
        <v>60</v>
      </c>
      <c r="AO417" s="101">
        <v>70</v>
      </c>
      <c r="AP417" s="101">
        <v>80</v>
      </c>
      <c r="AQ417" s="101">
        <v>90</v>
      </c>
      <c r="AR417" s="101">
        <v>100</v>
      </c>
      <c r="AS417" s="101">
        <v>110</v>
      </c>
      <c r="AT417" s="101">
        <v>120</v>
      </c>
      <c r="AU417" s="101">
        <v>130</v>
      </c>
      <c r="AV417" s="101">
        <v>140</v>
      </c>
      <c r="AW417" s="101">
        <v>150</v>
      </c>
      <c r="AX417" s="101">
        <v>160</v>
      </c>
      <c r="AY417" s="101">
        <v>170</v>
      </c>
      <c r="AZ417" s="101">
        <v>180</v>
      </c>
      <c r="BA417" s="101">
        <v>190</v>
      </c>
    </row>
    <row r="418" spans="2:60">
      <c r="B418">
        <v>20</v>
      </c>
      <c r="C418">
        <v>30</v>
      </c>
      <c r="D418">
        <v>128</v>
      </c>
      <c r="E418">
        <v>128</v>
      </c>
      <c r="F418">
        <v>0</v>
      </c>
      <c r="G418">
        <v>0</v>
      </c>
      <c r="I418" s="97">
        <v>314.15926535897933</v>
      </c>
      <c r="J418" s="97">
        <v>706.85834705770344</v>
      </c>
      <c r="K418">
        <v>128</v>
      </c>
      <c r="L418">
        <v>128</v>
      </c>
      <c r="M418">
        <v>0</v>
      </c>
      <c r="N418">
        <v>0</v>
      </c>
      <c r="P418" s="98">
        <v>62.831853071795862</v>
      </c>
      <c r="Q418" s="98">
        <v>94.247779607693786</v>
      </c>
      <c r="R418">
        <v>122</v>
      </c>
      <c r="S418">
        <v>122</v>
      </c>
      <c r="T418">
        <v>0</v>
      </c>
      <c r="U418">
        <v>0</v>
      </c>
      <c r="W418" s="14">
        <v>1</v>
      </c>
      <c r="X418" s="14">
        <v>0.98499999999999999</v>
      </c>
      <c r="Y418">
        <v>8</v>
      </c>
      <c r="Z418">
        <v>7</v>
      </c>
      <c r="AA418">
        <v>1</v>
      </c>
      <c r="AB418">
        <v>0</v>
      </c>
      <c r="AD418" s="14">
        <v>0.98499999999999999</v>
      </c>
      <c r="AE418" s="14">
        <v>1.6016016016016017E-3</v>
      </c>
      <c r="AF418" s="14">
        <v>1.5310586176727908E-3</v>
      </c>
      <c r="AG418" s="14">
        <v>4.0983606557377051E-3</v>
      </c>
      <c r="AH418" s="14">
        <v>0</v>
      </c>
      <c r="AJ418" s="102">
        <v>10</v>
      </c>
      <c r="AK418" s="101">
        <v>40</v>
      </c>
      <c r="AL418" s="101">
        <v>50</v>
      </c>
      <c r="AM418" s="101">
        <v>60</v>
      </c>
      <c r="AN418" s="101">
        <v>70</v>
      </c>
      <c r="AO418" s="101">
        <v>80</v>
      </c>
      <c r="AP418" s="101">
        <v>90</v>
      </c>
      <c r="AQ418" s="101">
        <v>100</v>
      </c>
      <c r="AR418" s="101">
        <v>110</v>
      </c>
      <c r="AS418" s="101">
        <v>120</v>
      </c>
      <c r="AT418" s="101">
        <v>130</v>
      </c>
      <c r="AU418" s="101">
        <v>140</v>
      </c>
      <c r="AV418" s="101">
        <v>150</v>
      </c>
      <c r="AW418" s="101">
        <v>160</v>
      </c>
      <c r="AX418" s="101">
        <v>170</v>
      </c>
      <c r="AY418" s="101">
        <v>180</v>
      </c>
      <c r="AZ418" s="101">
        <v>190</v>
      </c>
      <c r="BA418" s="101">
        <v>200</v>
      </c>
      <c r="BC418" s="14"/>
    </row>
    <row r="419" spans="2:60">
      <c r="B419">
        <v>30</v>
      </c>
      <c r="C419">
        <v>40</v>
      </c>
      <c r="D419">
        <v>1284</v>
      </c>
      <c r="E419">
        <v>1248</v>
      </c>
      <c r="F419">
        <v>35</v>
      </c>
      <c r="G419">
        <v>1</v>
      </c>
      <c r="I419" s="97">
        <v>706.85834705770344</v>
      </c>
      <c r="J419" s="97">
        <v>1256.6370614359173</v>
      </c>
      <c r="K419">
        <v>1284</v>
      </c>
      <c r="L419">
        <v>1248</v>
      </c>
      <c r="M419">
        <v>35</v>
      </c>
      <c r="N419">
        <v>1</v>
      </c>
      <c r="P419" s="98">
        <v>94.247779607693786</v>
      </c>
      <c r="Q419" s="98">
        <v>125.66370614359172</v>
      </c>
      <c r="R419">
        <v>815</v>
      </c>
      <c r="S419">
        <v>796</v>
      </c>
      <c r="T419">
        <v>18</v>
      </c>
      <c r="U419">
        <v>1</v>
      </c>
      <c r="W419" s="14">
        <v>0.98499999999999999</v>
      </c>
      <c r="X419" s="14">
        <v>0.97</v>
      </c>
      <c r="Y419">
        <v>38</v>
      </c>
      <c r="Z419">
        <v>34</v>
      </c>
      <c r="AA419">
        <v>4</v>
      </c>
      <c r="AB419">
        <v>0</v>
      </c>
      <c r="AD419" s="14">
        <v>0.97</v>
      </c>
      <c r="AE419" s="14">
        <v>7.6076076076076072E-3</v>
      </c>
      <c r="AF419" s="14">
        <v>7.4365704286964126E-3</v>
      </c>
      <c r="AG419" s="14">
        <v>1.6393442622950821E-2</v>
      </c>
      <c r="AH419" s="14">
        <v>0</v>
      </c>
      <c r="AJ419" s="103" t="s">
        <v>241</v>
      </c>
      <c r="AK419" s="104">
        <v>0.92382709596727486</v>
      </c>
      <c r="AL419" s="104">
        <v>0.91768658289717808</v>
      </c>
      <c r="AM419" s="104">
        <v>0.91005588420851047</v>
      </c>
      <c r="AN419" s="104">
        <v>0.90547675259058691</v>
      </c>
      <c r="AO419" s="104">
        <v>0.88831147237809238</v>
      </c>
      <c r="AP419" s="104">
        <v>0.90518653169419405</v>
      </c>
      <c r="AQ419" s="104">
        <v>0.88842876366150625</v>
      </c>
      <c r="AR419" s="104">
        <v>0.89620389788860533</v>
      </c>
      <c r="AS419" s="104">
        <v>0</v>
      </c>
      <c r="AT419" s="104">
        <v>0</v>
      </c>
      <c r="AU419" s="104">
        <v>0</v>
      </c>
      <c r="AV419" s="104">
        <v>0.90015049665268598</v>
      </c>
      <c r="AW419" s="104">
        <v>0</v>
      </c>
      <c r="AX419" s="104">
        <v>0</v>
      </c>
      <c r="AY419" s="104">
        <v>0</v>
      </c>
      <c r="AZ419" s="104">
        <v>0.89076551763974243</v>
      </c>
      <c r="BA419" s="104">
        <v>0</v>
      </c>
      <c r="BB419" s="105"/>
      <c r="BC419" s="14"/>
      <c r="BD419" s="105"/>
      <c r="BE419" s="105"/>
      <c r="BF419" s="105"/>
      <c r="BG419" s="105"/>
      <c r="BH419" s="105"/>
    </row>
    <row r="420" spans="2:60">
      <c r="B420">
        <v>40</v>
      </c>
      <c r="C420">
        <v>50</v>
      </c>
      <c r="D420">
        <v>2451</v>
      </c>
      <c r="E420">
        <v>2369</v>
      </c>
      <c r="F420">
        <v>76</v>
      </c>
      <c r="G420">
        <v>6</v>
      </c>
      <c r="I420" s="97">
        <v>1256.6370614359173</v>
      </c>
      <c r="J420" s="97">
        <v>1963.4954084936207</v>
      </c>
      <c r="K420">
        <v>2451</v>
      </c>
      <c r="L420">
        <v>2369</v>
      </c>
      <c r="M420">
        <v>76</v>
      </c>
      <c r="N420">
        <v>6</v>
      </c>
      <c r="P420" s="98">
        <v>125.66370614359172</v>
      </c>
      <c r="Q420" s="98">
        <v>157.07963267948966</v>
      </c>
      <c r="R420">
        <v>2611</v>
      </c>
      <c r="S420">
        <v>2528</v>
      </c>
      <c r="T420">
        <v>78</v>
      </c>
      <c r="U420">
        <v>5</v>
      </c>
      <c r="W420" s="14">
        <v>0.97</v>
      </c>
      <c r="X420" s="14">
        <v>0.95499999999999996</v>
      </c>
      <c r="Y420">
        <v>180</v>
      </c>
      <c r="Z420">
        <v>174</v>
      </c>
      <c r="AA420">
        <v>6</v>
      </c>
      <c r="AB420">
        <v>0</v>
      </c>
      <c r="AD420" s="14">
        <v>0.95499999999999996</v>
      </c>
      <c r="AE420" s="14">
        <v>3.6036036036036036E-2</v>
      </c>
      <c r="AF420" s="14">
        <v>3.805774278215223E-2</v>
      </c>
      <c r="AG420" s="14">
        <v>2.4590163934426229E-2</v>
      </c>
      <c r="AH420" s="14">
        <v>0</v>
      </c>
      <c r="AJ420" s="103" t="s">
        <v>242</v>
      </c>
      <c r="AK420" s="105">
        <v>3.3445158867976013E-2</v>
      </c>
      <c r="AL420" s="105">
        <v>2.6089951586350951E-2</v>
      </c>
      <c r="AM420" s="105">
        <v>2.2560610322573817E-2</v>
      </c>
      <c r="AN420" s="105">
        <v>2.2869850128030691E-2</v>
      </c>
      <c r="AO420" s="105">
        <v>4.5288199153660676E-2</v>
      </c>
      <c r="AP420" s="105">
        <v>9.2485475539767908E-3</v>
      </c>
      <c r="AQ420" s="105">
        <v>2.9722127384185663E-2</v>
      </c>
      <c r="AR420" s="105">
        <v>1.3253833658698087E-2</v>
      </c>
      <c r="AS420" s="105">
        <v>0</v>
      </c>
      <c r="AT420" s="105">
        <v>0</v>
      </c>
      <c r="AU420" s="105">
        <v>0</v>
      </c>
      <c r="AV420" s="105">
        <v>0</v>
      </c>
      <c r="AW420" s="105">
        <v>0</v>
      </c>
      <c r="AX420" s="105">
        <v>0</v>
      </c>
      <c r="AY420" s="105">
        <v>0</v>
      </c>
      <c r="AZ420" s="105">
        <v>0</v>
      </c>
      <c r="BA420" s="105">
        <v>0</v>
      </c>
      <c r="BC420" s="14"/>
    </row>
    <row r="421" spans="2:60">
      <c r="B421">
        <v>50</v>
      </c>
      <c r="C421">
        <v>60</v>
      </c>
      <c r="D421">
        <v>624</v>
      </c>
      <c r="E421">
        <v>562</v>
      </c>
      <c r="F421">
        <v>46</v>
      </c>
      <c r="G421">
        <v>16</v>
      </c>
      <c r="I421" s="97">
        <v>1963.4954084936207</v>
      </c>
      <c r="J421" s="97">
        <v>2827.4333882308138</v>
      </c>
      <c r="K421">
        <v>624</v>
      </c>
      <c r="L421">
        <v>562</v>
      </c>
      <c r="M421">
        <v>46</v>
      </c>
      <c r="N421">
        <v>16</v>
      </c>
      <c r="P421" s="98">
        <v>157.07963267948966</v>
      </c>
      <c r="Q421" s="98">
        <v>188.49555921538757</v>
      </c>
      <c r="R421">
        <v>836</v>
      </c>
      <c r="S421">
        <v>782</v>
      </c>
      <c r="T421">
        <v>48</v>
      </c>
      <c r="U421">
        <v>6</v>
      </c>
      <c r="W421" s="14">
        <v>0.95499999999999996</v>
      </c>
      <c r="X421" s="14">
        <v>0.94</v>
      </c>
      <c r="Y421">
        <v>573</v>
      </c>
      <c r="Z421">
        <v>560</v>
      </c>
      <c r="AA421">
        <v>12</v>
      </c>
      <c r="AB421">
        <v>1</v>
      </c>
      <c r="AD421" s="14">
        <v>0.94</v>
      </c>
      <c r="AE421" s="14">
        <v>0.11471471471471471</v>
      </c>
      <c r="AF421" s="14">
        <v>0.12248468941382328</v>
      </c>
      <c r="AG421" s="14">
        <v>4.9180327868852458E-2</v>
      </c>
      <c r="AH421" s="14">
        <v>5.5865921787709499E-3</v>
      </c>
      <c r="AJ421" s="103" t="s">
        <v>69</v>
      </c>
      <c r="AK421" s="104">
        <v>0.92601864526516275</v>
      </c>
      <c r="AL421" s="104">
        <v>0.920187028688086</v>
      </c>
      <c r="AM421" s="104">
        <v>0.91230296824459123</v>
      </c>
      <c r="AN421" s="104">
        <v>0.90610581493681019</v>
      </c>
      <c r="AO421" s="104">
        <v>0.89864610421810209</v>
      </c>
      <c r="AP421" s="104">
        <v>0.90597645674462157</v>
      </c>
      <c r="AQ421" s="104">
        <v>0.8972567637083797</v>
      </c>
      <c r="AR421" s="104">
        <v>0.89612957467405707</v>
      </c>
      <c r="AS421" s="104">
        <v>0</v>
      </c>
      <c r="AT421" s="104">
        <v>0</v>
      </c>
      <c r="AU421" s="104">
        <v>0</v>
      </c>
      <c r="AV421" s="104">
        <v>0.90015049665268598</v>
      </c>
      <c r="AW421" s="104">
        <v>0</v>
      </c>
      <c r="AX421" s="104">
        <v>0</v>
      </c>
      <c r="AY421" s="104">
        <v>0</v>
      </c>
      <c r="AZ421" s="104">
        <v>0.89076551763974243</v>
      </c>
      <c r="BA421" s="104">
        <v>0</v>
      </c>
      <c r="BC421" s="14"/>
    </row>
    <row r="422" spans="2:60">
      <c r="B422">
        <v>60</v>
      </c>
      <c r="C422">
        <v>70</v>
      </c>
      <c r="D422">
        <v>263</v>
      </c>
      <c r="E422">
        <v>165</v>
      </c>
      <c r="F422">
        <v>31</v>
      </c>
      <c r="G422">
        <v>67</v>
      </c>
      <c r="I422" s="97">
        <v>2827.4333882308138</v>
      </c>
      <c r="J422" s="97">
        <v>3848.4510006474966</v>
      </c>
      <c r="K422">
        <v>263</v>
      </c>
      <c r="L422">
        <v>165</v>
      </c>
      <c r="M422">
        <v>31</v>
      </c>
      <c r="N422">
        <v>67</v>
      </c>
      <c r="P422" s="98">
        <v>188.49555921538757</v>
      </c>
      <c r="Q422" s="98">
        <v>219.91148575128551</v>
      </c>
      <c r="R422">
        <v>307</v>
      </c>
      <c r="S422">
        <v>222</v>
      </c>
      <c r="T422">
        <v>34</v>
      </c>
      <c r="U422">
        <v>51</v>
      </c>
      <c r="W422" s="14">
        <v>0.94</v>
      </c>
      <c r="X422" s="14">
        <v>0.92499999999999993</v>
      </c>
      <c r="Y422">
        <v>1119</v>
      </c>
      <c r="Z422">
        <v>1084</v>
      </c>
      <c r="AA422">
        <v>30</v>
      </c>
      <c r="AB422">
        <v>5</v>
      </c>
      <c r="AD422" s="14">
        <v>0.92499999999999993</v>
      </c>
      <c r="AE422" s="14">
        <v>0.22402402402402402</v>
      </c>
      <c r="AF422" s="14">
        <v>0.23709536307961504</v>
      </c>
      <c r="AG422" s="14">
        <v>0.12295081967213115</v>
      </c>
      <c r="AH422" s="14">
        <v>2.7932960893854747E-2</v>
      </c>
      <c r="AJ422" s="103" t="s">
        <v>243</v>
      </c>
      <c r="AK422" s="106">
        <v>0.92567750385778558</v>
      </c>
      <c r="AL422" s="106">
        <v>0.91873876133577559</v>
      </c>
      <c r="AM422" s="106">
        <v>0.91192114154920811</v>
      </c>
      <c r="AN422" s="106">
        <v>0.90896636680943654</v>
      </c>
      <c r="AO422" s="106">
        <v>0.90184798820088063</v>
      </c>
      <c r="AP422" s="106">
        <v>0.90958301212709081</v>
      </c>
      <c r="AQ422" s="106">
        <v>0.90524564034273125</v>
      </c>
      <c r="AR422" s="106">
        <v>0.90538833603225355</v>
      </c>
      <c r="AS422" s="106">
        <v>0</v>
      </c>
      <c r="AT422" s="106">
        <v>0</v>
      </c>
      <c r="AU422" s="106">
        <v>0</v>
      </c>
      <c r="AV422" s="106">
        <v>0.90015049665268598</v>
      </c>
      <c r="AW422" s="106">
        <v>0</v>
      </c>
      <c r="AX422" s="106">
        <v>0</v>
      </c>
      <c r="AY422" s="106">
        <v>0</v>
      </c>
      <c r="AZ422" s="106">
        <v>0.89076551763974243</v>
      </c>
      <c r="BA422" s="106">
        <v>0</v>
      </c>
      <c r="BC422" s="14"/>
    </row>
    <row r="423" spans="2:60">
      <c r="B423">
        <v>70</v>
      </c>
      <c r="C423">
        <v>80</v>
      </c>
      <c r="D423">
        <v>126</v>
      </c>
      <c r="E423">
        <v>43</v>
      </c>
      <c r="F423">
        <v>20</v>
      </c>
      <c r="G423">
        <v>63</v>
      </c>
      <c r="I423" s="97">
        <v>3848.4510006474966</v>
      </c>
      <c r="J423" s="97">
        <v>5026.5482457436692</v>
      </c>
      <c r="K423">
        <v>126</v>
      </c>
      <c r="L423">
        <v>43</v>
      </c>
      <c r="M423">
        <v>20</v>
      </c>
      <c r="N423">
        <v>63</v>
      </c>
      <c r="P423" s="98">
        <v>219.91148575128551</v>
      </c>
      <c r="Q423" s="98">
        <v>251.32741228718345</v>
      </c>
      <c r="R423">
        <v>151</v>
      </c>
      <c r="S423">
        <v>58</v>
      </c>
      <c r="T423">
        <v>24</v>
      </c>
      <c r="U423">
        <v>69</v>
      </c>
      <c r="W423" s="14">
        <v>0.92499999999999993</v>
      </c>
      <c r="X423" s="14">
        <v>0.90999999999999992</v>
      </c>
      <c r="Y423">
        <v>1344</v>
      </c>
      <c r="Z423">
        <v>1258</v>
      </c>
      <c r="AA423">
        <v>66</v>
      </c>
      <c r="AB423">
        <v>20</v>
      </c>
      <c r="AD423" s="14">
        <v>0.90999999999999992</v>
      </c>
      <c r="AE423" s="14">
        <v>0.26906906906906908</v>
      </c>
      <c r="AF423" s="14">
        <v>0.27515310586176728</v>
      </c>
      <c r="AG423" s="14">
        <v>0.27049180327868855</v>
      </c>
      <c r="AH423" s="14">
        <v>0.11173184357541899</v>
      </c>
      <c r="AJ423" s="103" t="s">
        <v>244</v>
      </c>
      <c r="AK423" s="107">
        <v>0.92197668807676414</v>
      </c>
      <c r="AL423" s="107">
        <v>0.91663440445858058</v>
      </c>
      <c r="AM423" s="107">
        <v>0.90819062686781282</v>
      </c>
      <c r="AN423" s="107">
        <v>0.90198713837173727</v>
      </c>
      <c r="AO423" s="107">
        <v>0.87477495655530413</v>
      </c>
      <c r="AP423" s="107">
        <v>0.9007900512612973</v>
      </c>
      <c r="AQ423" s="107">
        <v>0.87161188698028125</v>
      </c>
      <c r="AR423" s="107">
        <v>0.88701945974495711</v>
      </c>
      <c r="AS423" s="107">
        <v>0</v>
      </c>
      <c r="AT423" s="107">
        <v>0</v>
      </c>
      <c r="AU423" s="107">
        <v>0</v>
      </c>
      <c r="AV423" s="107">
        <v>0.90015049665268598</v>
      </c>
      <c r="AW423" s="107">
        <v>0</v>
      </c>
      <c r="AX423" s="107">
        <v>0</v>
      </c>
      <c r="AY423" s="107">
        <v>0</v>
      </c>
      <c r="AZ423" s="107">
        <v>0.89076551763974243</v>
      </c>
      <c r="BA423" s="107">
        <v>0</v>
      </c>
      <c r="BC423" s="14"/>
    </row>
    <row r="424" spans="2:60">
      <c r="B424">
        <v>80</v>
      </c>
      <c r="C424">
        <v>90</v>
      </c>
      <c r="D424">
        <v>40</v>
      </c>
      <c r="E424">
        <v>17</v>
      </c>
      <c r="F424">
        <v>8</v>
      </c>
      <c r="G424">
        <v>15</v>
      </c>
      <c r="I424" s="97">
        <v>5026.5482457436692</v>
      </c>
      <c r="J424" s="97">
        <v>6361.7251235193307</v>
      </c>
      <c r="K424">
        <v>40</v>
      </c>
      <c r="L424">
        <v>17</v>
      </c>
      <c r="M424">
        <v>8</v>
      </c>
      <c r="N424">
        <v>15</v>
      </c>
      <c r="P424" s="98">
        <v>251.32741228718345</v>
      </c>
      <c r="Q424" s="98">
        <v>282.74333882308139</v>
      </c>
      <c r="R424">
        <v>66</v>
      </c>
      <c r="S424">
        <v>25</v>
      </c>
      <c r="T424">
        <v>11</v>
      </c>
      <c r="U424">
        <v>30</v>
      </c>
      <c r="W424" s="14">
        <v>0.90999999999999992</v>
      </c>
      <c r="X424" s="14">
        <v>0.89499999999999991</v>
      </c>
      <c r="Y424">
        <v>944</v>
      </c>
      <c r="Z424">
        <v>846</v>
      </c>
      <c r="AA424">
        <v>59</v>
      </c>
      <c r="AB424">
        <v>39</v>
      </c>
      <c r="AD424" s="14">
        <v>0.89499999999999991</v>
      </c>
      <c r="AE424" s="14">
        <v>0.188988988988989</v>
      </c>
      <c r="AF424" s="14">
        <v>0.18503937007874016</v>
      </c>
      <c r="AG424" s="14">
        <v>0.24180327868852458</v>
      </c>
      <c r="AH424" s="14">
        <v>0.21787709497206703</v>
      </c>
      <c r="AJ424" s="103" t="s">
        <v>180</v>
      </c>
      <c r="AK424">
        <v>1255</v>
      </c>
      <c r="AL424">
        <v>2362</v>
      </c>
      <c r="AM424">
        <v>562</v>
      </c>
      <c r="AN424">
        <v>165</v>
      </c>
      <c r="AO424">
        <v>43</v>
      </c>
      <c r="AP424">
        <v>17</v>
      </c>
      <c r="AQ424">
        <v>12</v>
      </c>
      <c r="AR424">
        <v>8</v>
      </c>
      <c r="AS424">
        <v>0</v>
      </c>
      <c r="AT424">
        <v>0</v>
      </c>
      <c r="AU424">
        <v>0</v>
      </c>
      <c r="AV424">
        <v>1</v>
      </c>
      <c r="AW424">
        <v>0</v>
      </c>
      <c r="AX424">
        <v>0</v>
      </c>
      <c r="AY424">
        <v>0</v>
      </c>
      <c r="AZ424">
        <v>1</v>
      </c>
      <c r="BA424">
        <v>0</v>
      </c>
      <c r="BC424" s="14"/>
    </row>
    <row r="425" spans="2:60">
      <c r="B425">
        <v>90</v>
      </c>
      <c r="C425">
        <v>100</v>
      </c>
      <c r="D425">
        <v>23</v>
      </c>
      <c r="E425">
        <v>12</v>
      </c>
      <c r="F425">
        <v>9</v>
      </c>
      <c r="G425">
        <v>2</v>
      </c>
      <c r="I425" s="97">
        <v>6361.7251235193307</v>
      </c>
      <c r="J425" s="97">
        <v>7853.981633974483</v>
      </c>
      <c r="K425">
        <v>23</v>
      </c>
      <c r="L425">
        <v>12</v>
      </c>
      <c r="M425">
        <v>9</v>
      </c>
      <c r="N425">
        <v>2</v>
      </c>
      <c r="P425" s="98">
        <v>282.74333882308139</v>
      </c>
      <c r="Q425" s="98">
        <v>314.15926535897933</v>
      </c>
      <c r="R425">
        <v>28</v>
      </c>
      <c r="S425">
        <v>13</v>
      </c>
      <c r="T425">
        <v>7</v>
      </c>
      <c r="U425">
        <v>8</v>
      </c>
      <c r="W425" s="14">
        <v>0.89499999999999991</v>
      </c>
      <c r="X425" s="14">
        <v>0.87999999999999989</v>
      </c>
      <c r="Y425">
        <v>440</v>
      </c>
      <c r="Z425">
        <v>359</v>
      </c>
      <c r="AA425">
        <v>30</v>
      </c>
      <c r="AB425">
        <v>51</v>
      </c>
      <c r="AD425" s="14">
        <v>0.87999999999999989</v>
      </c>
      <c r="AE425" s="14">
        <v>8.8088088088088087E-2</v>
      </c>
      <c r="AF425" s="14">
        <v>7.8521434820647412E-2</v>
      </c>
      <c r="AG425" s="14">
        <v>0.12295081967213115</v>
      </c>
      <c r="AH425" s="14">
        <v>0.28491620111731841</v>
      </c>
      <c r="AK425" s="99"/>
      <c r="AL425" s="99"/>
      <c r="AM425" s="99"/>
      <c r="AN425" s="99"/>
      <c r="AO425" s="99"/>
      <c r="AP425" s="99"/>
      <c r="AQ425" s="99"/>
      <c r="AR425" s="99"/>
      <c r="AS425" s="99"/>
      <c r="AT425" s="99"/>
      <c r="AU425" s="99"/>
      <c r="AV425" s="99"/>
      <c r="AW425" s="99"/>
      <c r="AX425" s="99"/>
      <c r="AY425" s="99"/>
      <c r="AZ425" s="99"/>
      <c r="BA425" s="99"/>
      <c r="BC425" s="14"/>
    </row>
    <row r="426" spans="2:60">
      <c r="B426">
        <v>100</v>
      </c>
      <c r="C426">
        <v>110</v>
      </c>
      <c r="D426">
        <v>12</v>
      </c>
      <c r="E426">
        <v>8</v>
      </c>
      <c r="F426">
        <v>4</v>
      </c>
      <c r="G426">
        <v>0</v>
      </c>
      <c r="I426" s="97">
        <v>7853.981633974483</v>
      </c>
      <c r="J426" s="97">
        <v>9503.317777109125</v>
      </c>
      <c r="K426">
        <v>12</v>
      </c>
      <c r="L426">
        <v>8</v>
      </c>
      <c r="M426">
        <v>4</v>
      </c>
      <c r="N426">
        <v>0</v>
      </c>
      <c r="P426" s="98">
        <v>314.15926535897933</v>
      </c>
      <c r="Q426" s="98">
        <v>345.57519189487726</v>
      </c>
      <c r="R426">
        <v>14</v>
      </c>
      <c r="S426">
        <v>7</v>
      </c>
      <c r="T426">
        <v>7</v>
      </c>
      <c r="U426">
        <v>0</v>
      </c>
      <c r="W426" s="14">
        <v>0.87999999999999989</v>
      </c>
      <c r="X426" s="14">
        <v>0.86499999999999988</v>
      </c>
      <c r="Y426">
        <v>169</v>
      </c>
      <c r="Z426">
        <v>118</v>
      </c>
      <c r="AA426">
        <v>13</v>
      </c>
      <c r="AB426">
        <v>38</v>
      </c>
      <c r="AD426" s="14">
        <v>0.86499999999999988</v>
      </c>
      <c r="AE426" s="14">
        <v>3.3833833833833836E-2</v>
      </c>
      <c r="AF426" s="14">
        <v>2.5809273840769902E-2</v>
      </c>
      <c r="AG426" s="14">
        <v>5.3278688524590161E-2</v>
      </c>
      <c r="AH426" s="14">
        <v>0.21229050279329609</v>
      </c>
      <c r="AJ426" s="101" t="s">
        <v>151</v>
      </c>
      <c r="AK426" s="101">
        <v>30</v>
      </c>
      <c r="AL426" s="101">
        <v>40</v>
      </c>
      <c r="AM426" s="101">
        <v>50</v>
      </c>
      <c r="AN426" s="101">
        <v>60</v>
      </c>
      <c r="AO426" s="101">
        <v>70</v>
      </c>
      <c r="AP426" s="101">
        <v>80</v>
      </c>
      <c r="AQ426" s="101">
        <v>90</v>
      </c>
      <c r="AR426" s="101">
        <v>100</v>
      </c>
      <c r="AS426" s="101">
        <v>110</v>
      </c>
      <c r="AT426" s="101">
        <v>120</v>
      </c>
      <c r="AU426" s="101">
        <v>130</v>
      </c>
      <c r="AV426" s="101">
        <v>140</v>
      </c>
      <c r="AW426" s="101">
        <v>150</v>
      </c>
      <c r="AX426" s="101">
        <v>160</v>
      </c>
      <c r="AY426" s="101">
        <v>170</v>
      </c>
      <c r="AZ426" s="101">
        <v>180</v>
      </c>
      <c r="BA426" s="101">
        <v>190</v>
      </c>
      <c r="BC426" s="14"/>
    </row>
    <row r="427" spans="2:60">
      <c r="B427">
        <v>110</v>
      </c>
      <c r="C427">
        <v>120</v>
      </c>
      <c r="D427">
        <v>6</v>
      </c>
      <c r="E427">
        <v>0</v>
      </c>
      <c r="F427">
        <v>2</v>
      </c>
      <c r="G427">
        <v>4</v>
      </c>
      <c r="I427" s="97">
        <v>9503.317777109125</v>
      </c>
      <c r="J427" s="97">
        <v>11309.733552923255</v>
      </c>
      <c r="K427">
        <v>6</v>
      </c>
      <c r="L427">
        <v>0</v>
      </c>
      <c r="M427">
        <v>2</v>
      </c>
      <c r="N427">
        <v>4</v>
      </c>
      <c r="P427" s="98">
        <v>345.57519189487726</v>
      </c>
      <c r="Q427" s="98">
        <v>376.99111843077515</v>
      </c>
      <c r="R427">
        <v>8</v>
      </c>
      <c r="S427">
        <v>6</v>
      </c>
      <c r="T427">
        <v>2</v>
      </c>
      <c r="U427">
        <v>0</v>
      </c>
      <c r="W427" s="14">
        <v>0.86499999999999988</v>
      </c>
      <c r="X427" s="14">
        <v>0.84999999999999987</v>
      </c>
      <c r="Y427">
        <v>67</v>
      </c>
      <c r="Z427">
        <v>50</v>
      </c>
      <c r="AA427">
        <v>8</v>
      </c>
      <c r="AB427">
        <v>9</v>
      </c>
      <c r="AD427" s="14">
        <v>0.84999999999999987</v>
      </c>
      <c r="AE427" s="14">
        <v>1.3413413413413414E-2</v>
      </c>
      <c r="AF427" s="14">
        <v>1.0936132983377077E-2</v>
      </c>
      <c r="AG427" s="14">
        <v>3.2786885245901641E-2</v>
      </c>
      <c r="AH427" s="14">
        <v>5.027932960893855E-2</v>
      </c>
      <c r="AJ427" s="101"/>
      <c r="AK427" s="101">
        <v>40</v>
      </c>
      <c r="AL427" s="101">
        <v>50</v>
      </c>
      <c r="AM427" s="101">
        <v>60</v>
      </c>
      <c r="AN427" s="101">
        <v>70</v>
      </c>
      <c r="AO427" s="101">
        <v>80</v>
      </c>
      <c r="AP427" s="101">
        <v>90</v>
      </c>
      <c r="AQ427" s="101">
        <v>100</v>
      </c>
      <c r="AR427" s="101">
        <v>110</v>
      </c>
      <c r="AS427" s="101">
        <v>120</v>
      </c>
      <c r="AT427" s="101">
        <v>130</v>
      </c>
      <c r="AU427" s="101">
        <v>140</v>
      </c>
      <c r="AV427" s="101">
        <v>150</v>
      </c>
      <c r="AW427" s="101">
        <v>160</v>
      </c>
      <c r="AX427" s="101">
        <v>170</v>
      </c>
      <c r="AY427" s="101">
        <v>180</v>
      </c>
      <c r="AZ427" s="101">
        <v>190</v>
      </c>
      <c r="BA427" s="101">
        <v>200</v>
      </c>
      <c r="BB427" s="105"/>
      <c r="BC427" s="14"/>
      <c r="BD427" s="105"/>
      <c r="BE427" s="105"/>
      <c r="BF427" s="105"/>
      <c r="BG427" s="105"/>
      <c r="BH427" s="105"/>
    </row>
    <row r="428" spans="2:60">
      <c r="B428">
        <v>120</v>
      </c>
      <c r="C428">
        <v>130</v>
      </c>
      <c r="D428">
        <v>1</v>
      </c>
      <c r="E428">
        <v>0</v>
      </c>
      <c r="F428">
        <v>0</v>
      </c>
      <c r="G428">
        <v>1</v>
      </c>
      <c r="I428" s="97">
        <v>11309.733552923255</v>
      </c>
      <c r="J428" s="97">
        <v>13273.228961416877</v>
      </c>
      <c r="K428">
        <v>1</v>
      </c>
      <c r="L428">
        <v>0</v>
      </c>
      <c r="M428">
        <v>0</v>
      </c>
      <c r="N428">
        <v>1</v>
      </c>
      <c r="P428" s="98">
        <v>376.99111843077515</v>
      </c>
      <c r="Q428" s="98">
        <v>408.40704496667308</v>
      </c>
      <c r="R428">
        <v>4</v>
      </c>
      <c r="S428">
        <v>0</v>
      </c>
      <c r="T428">
        <v>2</v>
      </c>
      <c r="U428">
        <v>2</v>
      </c>
      <c r="W428" s="14">
        <v>0.84999999999999987</v>
      </c>
      <c r="X428" s="14">
        <v>0.83499999999999985</v>
      </c>
      <c r="Y428">
        <v>32</v>
      </c>
      <c r="Z428">
        <v>26</v>
      </c>
      <c r="AA428">
        <v>1</v>
      </c>
      <c r="AB428">
        <v>5</v>
      </c>
      <c r="AD428" s="14">
        <v>0.83499999999999985</v>
      </c>
      <c r="AE428" s="14">
        <v>6.4064064064064067E-3</v>
      </c>
      <c r="AF428" s="14">
        <v>5.6867891513560807E-3</v>
      </c>
      <c r="AG428" s="14">
        <v>4.0983606557377051E-3</v>
      </c>
      <c r="AH428" s="14">
        <v>2.7932960893854747E-2</v>
      </c>
      <c r="AJ428" s="103" t="s">
        <v>245</v>
      </c>
      <c r="AK428" s="104">
        <v>0.91161787403007455</v>
      </c>
      <c r="AL428" s="104">
        <v>0.91080494525913347</v>
      </c>
      <c r="AM428" s="104">
        <v>0.90171258846811386</v>
      </c>
      <c r="AN428" s="104">
        <v>0.90641308942366128</v>
      </c>
      <c r="AO428" s="104">
        <v>0.89852343909068755</v>
      </c>
      <c r="AP428" s="104">
        <v>0.90304257663523513</v>
      </c>
      <c r="AQ428" s="104">
        <v>0.87881339831118543</v>
      </c>
      <c r="AR428" s="104">
        <v>0.8815494461915232</v>
      </c>
      <c r="AS428" s="104">
        <v>0.89258804725524743</v>
      </c>
      <c r="AT428" s="104">
        <v>0</v>
      </c>
      <c r="AU428" s="104">
        <v>0.82579959800814962</v>
      </c>
      <c r="AV428" s="104">
        <v>0.77064672019911795</v>
      </c>
      <c r="AW428" s="104">
        <v>0</v>
      </c>
      <c r="AX428" s="104">
        <v>0.898340518197839</v>
      </c>
      <c r="AY428" s="104">
        <v>0.79398530750607144</v>
      </c>
      <c r="AZ428" s="104">
        <v>0.80540940296074126</v>
      </c>
      <c r="BA428" s="104">
        <v>0</v>
      </c>
      <c r="BC428" s="14"/>
    </row>
    <row r="429" spans="2:60">
      <c r="B429">
        <v>130</v>
      </c>
      <c r="C429">
        <v>140</v>
      </c>
      <c r="D429">
        <v>5</v>
      </c>
      <c r="E429">
        <v>0</v>
      </c>
      <c r="F429">
        <v>3</v>
      </c>
      <c r="G429">
        <v>2</v>
      </c>
      <c r="I429" s="97">
        <v>13273.228961416877</v>
      </c>
      <c r="J429" s="97">
        <v>15393.804002589986</v>
      </c>
      <c r="K429">
        <v>5</v>
      </c>
      <c r="L429">
        <v>0</v>
      </c>
      <c r="M429">
        <v>3</v>
      </c>
      <c r="N429">
        <v>2</v>
      </c>
      <c r="P429" s="98">
        <v>408.40704496667308</v>
      </c>
      <c r="Q429" s="98">
        <v>439.82297150257102</v>
      </c>
      <c r="R429">
        <v>4</v>
      </c>
      <c r="S429">
        <v>0</v>
      </c>
      <c r="T429">
        <v>1</v>
      </c>
      <c r="U429">
        <v>3</v>
      </c>
      <c r="W429" s="14">
        <v>0.83499999999999985</v>
      </c>
      <c r="X429" s="14">
        <v>0.81999999999999984</v>
      </c>
      <c r="Y429">
        <v>18</v>
      </c>
      <c r="Z429">
        <v>16</v>
      </c>
      <c r="AA429">
        <v>1</v>
      </c>
      <c r="AB429">
        <v>1</v>
      </c>
      <c r="AD429" s="14">
        <v>0.81999999999999984</v>
      </c>
      <c r="AE429" s="14">
        <v>3.6036036036036037E-3</v>
      </c>
      <c r="AF429" s="14">
        <v>3.499562554680665E-3</v>
      </c>
      <c r="AG429" s="14">
        <v>4.0983606557377051E-3</v>
      </c>
      <c r="AH429" s="14">
        <v>5.5865921787709499E-3</v>
      </c>
      <c r="AJ429" s="103" t="s">
        <v>242</v>
      </c>
      <c r="AK429" s="105">
        <v>9.8171858009189233E-2</v>
      </c>
      <c r="AL429" s="105">
        <v>3.3237513296380666E-2</v>
      </c>
      <c r="AM429" s="105">
        <v>2.7336915963760401E-2</v>
      </c>
      <c r="AN429" s="105">
        <v>2.2704799134587856E-2</v>
      </c>
      <c r="AO429" s="105">
        <v>1.766142007414714E-2</v>
      </c>
      <c r="AP429" s="105">
        <v>9.9600797768562791E-3</v>
      </c>
      <c r="AQ429" s="105">
        <v>4.5540852095512986E-2</v>
      </c>
      <c r="AR429" s="105">
        <v>1.4643378976391766E-2</v>
      </c>
      <c r="AS429" s="105">
        <v>5.6750283824951557E-3</v>
      </c>
      <c r="AT429" s="105">
        <v>0</v>
      </c>
      <c r="AU429" s="105">
        <v>7.3886734765657741E-2</v>
      </c>
      <c r="AV429" s="105">
        <v>5.5745274756137005E-2</v>
      </c>
      <c r="AW429" s="105">
        <v>0</v>
      </c>
      <c r="AX429" s="105">
        <v>0</v>
      </c>
      <c r="AY429" s="105">
        <v>0.15213632402570815</v>
      </c>
      <c r="AZ429" s="105">
        <v>0.12906374292899217</v>
      </c>
      <c r="BA429" s="105">
        <v>0</v>
      </c>
      <c r="BC429" s="14"/>
    </row>
    <row r="430" spans="2:60">
      <c r="B430">
        <v>140</v>
      </c>
      <c r="C430">
        <v>150</v>
      </c>
      <c r="D430">
        <v>6</v>
      </c>
      <c r="E430">
        <v>1</v>
      </c>
      <c r="F430">
        <v>3</v>
      </c>
      <c r="G430">
        <v>2</v>
      </c>
      <c r="I430" s="97">
        <v>15393.804002589986</v>
      </c>
      <c r="J430" s="97">
        <v>17671.458676442588</v>
      </c>
      <c r="K430">
        <v>6</v>
      </c>
      <c r="L430">
        <v>1</v>
      </c>
      <c r="M430">
        <v>3</v>
      </c>
      <c r="N430">
        <v>2</v>
      </c>
      <c r="P430" s="98">
        <v>439.82297150257102</v>
      </c>
      <c r="Q430" s="98">
        <v>471.23889803846896</v>
      </c>
      <c r="R430">
        <v>3</v>
      </c>
      <c r="S430">
        <v>0</v>
      </c>
      <c r="T430">
        <v>1</v>
      </c>
      <c r="U430">
        <v>2</v>
      </c>
      <c r="W430" s="14">
        <v>0.81999999999999984</v>
      </c>
      <c r="X430" s="14">
        <v>0.80499999999999983</v>
      </c>
      <c r="Y430">
        <v>19</v>
      </c>
      <c r="Z430">
        <v>14</v>
      </c>
      <c r="AA430">
        <v>3</v>
      </c>
      <c r="AB430">
        <v>2</v>
      </c>
      <c r="AD430" s="14">
        <v>0.80499999999999983</v>
      </c>
      <c r="AE430" s="14">
        <v>3.8038038038038036E-3</v>
      </c>
      <c r="AF430" s="14">
        <v>3.0621172353455816E-3</v>
      </c>
      <c r="AG430" s="14">
        <v>1.2295081967213115E-2</v>
      </c>
      <c r="AH430" s="14">
        <v>1.11731843575419E-2</v>
      </c>
      <c r="AJ430" s="103" t="s">
        <v>69</v>
      </c>
      <c r="AK430" s="104">
        <v>0.92615639772827996</v>
      </c>
      <c r="AL430" s="104">
        <v>0</v>
      </c>
      <c r="AM430" s="104">
        <v>0</v>
      </c>
      <c r="AN430" s="104">
        <v>0</v>
      </c>
      <c r="AO430" s="104">
        <v>0</v>
      </c>
      <c r="AP430" s="104">
        <v>0</v>
      </c>
      <c r="AQ430" s="104">
        <v>0</v>
      </c>
      <c r="AR430" s="104">
        <v>0</v>
      </c>
      <c r="AS430" s="104">
        <v>0</v>
      </c>
      <c r="AT430" s="104">
        <v>0</v>
      </c>
      <c r="AU430" s="104">
        <v>0</v>
      </c>
      <c r="AV430" s="104">
        <v>0</v>
      </c>
      <c r="AW430" s="104">
        <v>0</v>
      </c>
      <c r="AX430" s="104">
        <v>0</v>
      </c>
      <c r="AY430" s="104">
        <v>0</v>
      </c>
      <c r="AZ430" s="104">
        <v>0</v>
      </c>
      <c r="BA430" s="104">
        <v>0</v>
      </c>
      <c r="BC430" s="14"/>
    </row>
    <row r="431" spans="2:60">
      <c r="B431">
        <v>150</v>
      </c>
      <c r="C431">
        <v>160</v>
      </c>
      <c r="D431">
        <v>0</v>
      </c>
      <c r="E431">
        <v>0</v>
      </c>
      <c r="F431">
        <v>0</v>
      </c>
      <c r="G431">
        <v>0</v>
      </c>
      <c r="I431" s="97">
        <v>17671.458676442588</v>
      </c>
      <c r="J431" s="97">
        <v>20106.192982974677</v>
      </c>
      <c r="K431">
        <v>0</v>
      </c>
      <c r="L431">
        <v>0</v>
      </c>
      <c r="M431">
        <v>0</v>
      </c>
      <c r="N431">
        <v>0</v>
      </c>
      <c r="P431" s="98">
        <v>471.23889803846896</v>
      </c>
      <c r="Q431" s="98">
        <v>502.6548245743669</v>
      </c>
      <c r="R431">
        <v>2</v>
      </c>
      <c r="S431">
        <v>1</v>
      </c>
      <c r="T431">
        <v>1</v>
      </c>
      <c r="U431">
        <v>0</v>
      </c>
      <c r="W431" s="14">
        <v>0.80499999999999983</v>
      </c>
      <c r="X431" s="14">
        <v>0.78999999999999981</v>
      </c>
      <c r="Y431">
        <v>6</v>
      </c>
      <c r="Z431">
        <v>1</v>
      </c>
      <c r="AA431">
        <v>4</v>
      </c>
      <c r="AB431">
        <v>1</v>
      </c>
      <c r="AD431" s="14">
        <v>0.78999999999999981</v>
      </c>
      <c r="AE431" s="14">
        <v>1.2012012012012011E-3</v>
      </c>
      <c r="AF431" s="14">
        <v>2.1872265966754156E-4</v>
      </c>
      <c r="AG431" s="14">
        <v>1.6393442622950821E-2</v>
      </c>
      <c r="AH431" s="14">
        <v>5.5865921787709499E-3</v>
      </c>
      <c r="AJ431" s="103" t="s">
        <v>243</v>
      </c>
      <c r="AK431" s="106">
        <v>0.94414225651857397</v>
      </c>
      <c r="AL431" s="106">
        <v>0.91827764959395675</v>
      </c>
      <c r="AM431" s="106">
        <v>0.90961258086339403</v>
      </c>
      <c r="AN431" s="106">
        <v>0.91440577794347011</v>
      </c>
      <c r="AO431" s="106">
        <v>0.90626389772022209</v>
      </c>
      <c r="AP431" s="106">
        <v>0.90994455978758171</v>
      </c>
      <c r="AQ431" s="106">
        <v>0.9085667550135873</v>
      </c>
      <c r="AR431" s="106">
        <v>0.89589995758838714</v>
      </c>
      <c r="AS431" s="106">
        <v>0.90045323531851684</v>
      </c>
      <c r="AT431" s="106">
        <v>0</v>
      </c>
      <c r="AU431" s="106">
        <v>0.90941030937287981</v>
      </c>
      <c r="AV431" s="106">
        <v>0.83372843699666843</v>
      </c>
      <c r="AW431" s="106">
        <v>0</v>
      </c>
      <c r="AX431" s="106">
        <v>0.898340518197839</v>
      </c>
      <c r="AY431" s="106">
        <v>0.94307890505126546</v>
      </c>
      <c r="AZ431" s="106">
        <v>0.98428262470834027</v>
      </c>
      <c r="BA431" s="106">
        <v>0</v>
      </c>
      <c r="BC431" s="14"/>
    </row>
    <row r="432" spans="2:60">
      <c r="B432">
        <v>160</v>
      </c>
      <c r="C432">
        <v>170</v>
      </c>
      <c r="D432">
        <v>1</v>
      </c>
      <c r="E432">
        <v>0</v>
      </c>
      <c r="F432">
        <v>1</v>
      </c>
      <c r="G432">
        <v>0</v>
      </c>
      <c r="I432" s="97">
        <v>20106.192982974677</v>
      </c>
      <c r="J432" s="97">
        <v>22698.006922186254</v>
      </c>
      <c r="K432">
        <v>1</v>
      </c>
      <c r="L432">
        <v>0</v>
      </c>
      <c r="M432">
        <v>1</v>
      </c>
      <c r="N432">
        <v>0</v>
      </c>
      <c r="P432" s="98">
        <v>502.6548245743669</v>
      </c>
      <c r="Q432" s="98">
        <v>534.07075111026484</v>
      </c>
      <c r="R432">
        <v>5</v>
      </c>
      <c r="S432">
        <v>0</v>
      </c>
      <c r="T432">
        <v>3</v>
      </c>
      <c r="U432">
        <v>2</v>
      </c>
      <c r="W432" s="14">
        <v>0.78999999999999981</v>
      </c>
      <c r="X432" s="14">
        <v>0.7749999999999998</v>
      </c>
      <c r="Y432">
        <v>7</v>
      </c>
      <c r="Z432">
        <v>6</v>
      </c>
      <c r="AA432">
        <v>0</v>
      </c>
      <c r="AB432">
        <v>1</v>
      </c>
      <c r="AD432" s="14">
        <v>0.7749999999999998</v>
      </c>
      <c r="AE432" s="14">
        <v>1.4014014014014013E-3</v>
      </c>
      <c r="AF432" s="14">
        <v>1.3123359580052493E-3</v>
      </c>
      <c r="AG432" s="14">
        <v>0</v>
      </c>
      <c r="AH432" s="14">
        <v>5.5865921787709499E-3</v>
      </c>
      <c r="AJ432" s="103" t="s">
        <v>244</v>
      </c>
      <c r="AK432" s="107">
        <v>0.87909349154157512</v>
      </c>
      <c r="AL432" s="107">
        <v>0.90333224092431019</v>
      </c>
      <c r="AM432" s="107">
        <v>0.8938125960728337</v>
      </c>
      <c r="AN432" s="107">
        <v>0.89842040090385245</v>
      </c>
      <c r="AO432" s="107">
        <v>0.89078298046115301</v>
      </c>
      <c r="AP432" s="107">
        <v>0.89614059348288855</v>
      </c>
      <c r="AQ432" s="107">
        <v>0.84906004160878357</v>
      </c>
      <c r="AR432" s="107">
        <v>0.86719893479465926</v>
      </c>
      <c r="AS432" s="107">
        <v>0.88472285919197802</v>
      </c>
      <c r="AT432" s="107">
        <v>0</v>
      </c>
      <c r="AU432" s="107">
        <v>0.74218888664341942</v>
      </c>
      <c r="AV432" s="107">
        <v>0.70756500340156747</v>
      </c>
      <c r="AW432" s="107">
        <v>0</v>
      </c>
      <c r="AX432" s="107">
        <v>0.898340518197839</v>
      </c>
      <c r="AY432" s="107">
        <v>0.64489170996087741</v>
      </c>
      <c r="AZ432" s="107">
        <v>0.62653618121314225</v>
      </c>
      <c r="BA432" s="107">
        <v>0</v>
      </c>
      <c r="BC432" s="14"/>
    </row>
    <row r="433" spans="2:60">
      <c r="B433">
        <v>170</v>
      </c>
      <c r="C433">
        <v>180</v>
      </c>
      <c r="D433">
        <v>4</v>
      </c>
      <c r="E433">
        <v>0</v>
      </c>
      <c r="F433">
        <v>4</v>
      </c>
      <c r="G433">
        <v>0</v>
      </c>
      <c r="I433" s="97">
        <v>22698.006922186254</v>
      </c>
      <c r="J433" s="97">
        <v>25446.900494077323</v>
      </c>
      <c r="K433">
        <v>4</v>
      </c>
      <c r="L433">
        <v>0</v>
      </c>
      <c r="M433">
        <v>4</v>
      </c>
      <c r="N433">
        <v>0</v>
      </c>
      <c r="P433" s="98">
        <v>534.07075111026484</v>
      </c>
      <c r="Q433" s="98">
        <v>565.48667764616278</v>
      </c>
      <c r="R433">
        <v>1</v>
      </c>
      <c r="S433">
        <v>0</v>
      </c>
      <c r="T433">
        <v>1</v>
      </c>
      <c r="U433">
        <v>0</v>
      </c>
      <c r="W433" s="14">
        <v>0.7749999999999998</v>
      </c>
      <c r="X433" s="14">
        <v>0.75999999999999979</v>
      </c>
      <c r="Y433">
        <v>7</v>
      </c>
      <c r="Z433">
        <v>5</v>
      </c>
      <c r="AA433">
        <v>1</v>
      </c>
      <c r="AB433">
        <v>1</v>
      </c>
      <c r="AD433" s="14">
        <v>0.75999999999999979</v>
      </c>
      <c r="AE433" s="14">
        <v>1.4014014014014013E-3</v>
      </c>
      <c r="AF433" s="14">
        <v>1.0936132983377078E-3</v>
      </c>
      <c r="AG433" s="14">
        <v>4.0983606557377051E-3</v>
      </c>
      <c r="AH433" s="14">
        <v>5.5865921787709499E-3</v>
      </c>
      <c r="AJ433" s="103" t="s">
        <v>180</v>
      </c>
      <c r="AK433">
        <v>35</v>
      </c>
      <c r="AL433">
        <v>76</v>
      </c>
      <c r="AM433">
        <v>46</v>
      </c>
      <c r="AN433">
        <v>31</v>
      </c>
      <c r="AO433">
        <v>20</v>
      </c>
      <c r="AP433">
        <v>8</v>
      </c>
      <c r="AQ433">
        <v>9</v>
      </c>
      <c r="AR433">
        <v>4</v>
      </c>
      <c r="AS433">
        <v>2</v>
      </c>
      <c r="AT433">
        <v>0</v>
      </c>
      <c r="AU433">
        <v>3</v>
      </c>
      <c r="AV433">
        <v>3</v>
      </c>
      <c r="AW433">
        <v>0</v>
      </c>
      <c r="AX433">
        <v>1</v>
      </c>
      <c r="AY433">
        <v>4</v>
      </c>
      <c r="AZ433">
        <v>2</v>
      </c>
      <c r="BA433">
        <v>0</v>
      </c>
      <c r="BC433" s="14"/>
    </row>
    <row r="434" spans="2:60">
      <c r="B434">
        <v>180</v>
      </c>
      <c r="C434">
        <v>190</v>
      </c>
      <c r="D434">
        <v>3</v>
      </c>
      <c r="E434">
        <v>1</v>
      </c>
      <c r="F434">
        <v>2</v>
      </c>
      <c r="G434">
        <v>0</v>
      </c>
      <c r="I434" s="97">
        <v>25446.900494077323</v>
      </c>
      <c r="J434" s="97">
        <v>28352.873698647883</v>
      </c>
      <c r="K434">
        <v>3</v>
      </c>
      <c r="L434">
        <v>1</v>
      </c>
      <c r="M434">
        <v>2</v>
      </c>
      <c r="N434">
        <v>0</v>
      </c>
      <c r="P434" s="98">
        <v>565.48667764616278</v>
      </c>
      <c r="Q434" s="98">
        <v>596.90260418206071</v>
      </c>
      <c r="R434">
        <v>3</v>
      </c>
      <c r="S434">
        <v>0</v>
      </c>
      <c r="T434">
        <v>3</v>
      </c>
      <c r="U434">
        <v>0</v>
      </c>
      <c r="W434" s="14">
        <v>0.75999999999999979</v>
      </c>
      <c r="X434" s="14">
        <v>0.74499999999999977</v>
      </c>
      <c r="Y434">
        <v>3</v>
      </c>
      <c r="Z434">
        <v>2</v>
      </c>
      <c r="AA434">
        <v>0</v>
      </c>
      <c r="AB434">
        <v>1</v>
      </c>
      <c r="AD434" s="14">
        <v>0.74499999999999977</v>
      </c>
      <c r="AE434" s="14">
        <v>6.0060060060060057E-4</v>
      </c>
      <c r="AF434" s="14">
        <v>4.3744531933508313E-4</v>
      </c>
      <c r="AG434" s="14">
        <v>0</v>
      </c>
      <c r="AH434" s="14">
        <v>5.5865921787709499E-3</v>
      </c>
      <c r="AK434" s="99"/>
      <c r="AL434" s="99"/>
      <c r="AM434" s="99"/>
      <c r="AN434" s="99"/>
      <c r="AO434" s="99"/>
      <c r="AP434" s="99"/>
      <c r="AQ434" s="99"/>
      <c r="AR434" s="99"/>
      <c r="AS434" s="99"/>
      <c r="AT434" s="99"/>
      <c r="AU434" s="99"/>
      <c r="AV434" s="99"/>
      <c r="AW434" s="99"/>
      <c r="AX434" s="99"/>
      <c r="AY434" s="99"/>
      <c r="AZ434" s="99"/>
      <c r="BA434" s="99"/>
      <c r="BC434" s="14"/>
    </row>
    <row r="435" spans="2:60">
      <c r="B435">
        <v>190</v>
      </c>
      <c r="C435">
        <v>200</v>
      </c>
      <c r="D435">
        <v>0</v>
      </c>
      <c r="E435">
        <v>0</v>
      </c>
      <c r="F435">
        <v>0</v>
      </c>
      <c r="G435">
        <v>0</v>
      </c>
      <c r="I435" s="97">
        <v>28352.873698647883</v>
      </c>
      <c r="J435" s="97">
        <v>31415.926535897932</v>
      </c>
      <c r="K435">
        <v>0</v>
      </c>
      <c r="L435">
        <v>0</v>
      </c>
      <c r="M435">
        <v>0</v>
      </c>
      <c r="N435">
        <v>0</v>
      </c>
      <c r="P435" s="98">
        <v>596.90260418206071</v>
      </c>
      <c r="Q435" s="98">
        <v>628.31853071795865</v>
      </c>
      <c r="R435">
        <v>2</v>
      </c>
      <c r="S435">
        <v>1</v>
      </c>
      <c r="T435">
        <v>1</v>
      </c>
      <c r="U435">
        <v>0</v>
      </c>
      <c r="W435" s="14">
        <v>0.74499999999999977</v>
      </c>
      <c r="X435" s="14">
        <v>0.72999999999999976</v>
      </c>
      <c r="Y435">
        <v>3</v>
      </c>
      <c r="Z435">
        <v>0</v>
      </c>
      <c r="AA435">
        <v>2</v>
      </c>
      <c r="AB435">
        <v>1</v>
      </c>
      <c r="AD435" s="14">
        <v>0.72999999999999976</v>
      </c>
      <c r="AE435" s="14">
        <v>6.0060060060060057E-4</v>
      </c>
      <c r="AF435" s="14">
        <v>0</v>
      </c>
      <c r="AG435" s="14">
        <v>8.1967213114754103E-3</v>
      </c>
      <c r="AH435" s="14">
        <v>5.5865921787709499E-3</v>
      </c>
      <c r="AJ435" s="101" t="s">
        <v>152</v>
      </c>
      <c r="AK435" s="101">
        <v>30</v>
      </c>
      <c r="AL435" s="101">
        <v>40</v>
      </c>
      <c r="AM435" s="101">
        <v>50</v>
      </c>
      <c r="AN435" s="101">
        <v>60</v>
      </c>
      <c r="AO435" s="101">
        <v>70</v>
      </c>
      <c r="AP435" s="101">
        <v>80</v>
      </c>
      <c r="AQ435" s="101">
        <v>90</v>
      </c>
      <c r="AR435" s="101">
        <v>100</v>
      </c>
      <c r="AS435" s="101">
        <v>110</v>
      </c>
      <c r="AT435" s="101">
        <v>120</v>
      </c>
      <c r="AU435" s="101">
        <v>130</v>
      </c>
      <c r="AV435" s="101">
        <v>140</v>
      </c>
      <c r="AW435" s="101">
        <v>150</v>
      </c>
      <c r="AX435" s="101">
        <v>160</v>
      </c>
      <c r="AY435" s="101">
        <v>170</v>
      </c>
      <c r="AZ435" s="101">
        <v>180</v>
      </c>
      <c r="BA435" s="101">
        <v>190</v>
      </c>
      <c r="BB435" s="105"/>
      <c r="BC435" s="105"/>
      <c r="BD435" s="105"/>
      <c r="BE435" s="105"/>
      <c r="BF435" s="105"/>
      <c r="BG435" s="105"/>
      <c r="BH435" s="105"/>
    </row>
    <row r="436" spans="2:60">
      <c r="B436">
        <v>200</v>
      </c>
      <c r="C436">
        <v>210</v>
      </c>
      <c r="D436">
        <v>0</v>
      </c>
      <c r="E436">
        <v>0</v>
      </c>
      <c r="F436">
        <v>0</v>
      </c>
      <c r="G436">
        <v>0</v>
      </c>
      <c r="I436" s="97">
        <v>31415.926535897932</v>
      </c>
      <c r="J436" s="97">
        <v>34636.059005827468</v>
      </c>
      <c r="K436">
        <v>0</v>
      </c>
      <c r="L436">
        <v>0</v>
      </c>
      <c r="M436">
        <v>0</v>
      </c>
      <c r="N436">
        <v>0</v>
      </c>
      <c r="P436" s="98">
        <v>628.31853071795865</v>
      </c>
      <c r="Q436" s="98">
        <v>659.73445725385659</v>
      </c>
      <c r="R436">
        <v>0</v>
      </c>
      <c r="S436">
        <v>0</v>
      </c>
      <c r="T436">
        <v>0</v>
      </c>
      <c r="U436">
        <v>0</v>
      </c>
      <c r="W436" s="14">
        <v>0.72999999999999976</v>
      </c>
      <c r="X436" s="14">
        <v>0.71499999999999975</v>
      </c>
      <c r="Y436">
        <v>2</v>
      </c>
      <c r="Z436">
        <v>1</v>
      </c>
      <c r="AA436">
        <v>0</v>
      </c>
      <c r="AB436">
        <v>1</v>
      </c>
      <c r="AD436" s="14">
        <v>0.71499999999999975</v>
      </c>
      <c r="AE436" s="14">
        <v>4.0040040040040042E-4</v>
      </c>
      <c r="AF436" s="14">
        <v>2.1872265966754156E-4</v>
      </c>
      <c r="AG436" s="14">
        <v>0</v>
      </c>
      <c r="AH436" s="14">
        <v>5.5865921787709499E-3</v>
      </c>
      <c r="AJ436" s="101"/>
      <c r="AK436" s="101">
        <v>40</v>
      </c>
      <c r="AL436" s="101">
        <v>50</v>
      </c>
      <c r="AM436" s="101">
        <v>60</v>
      </c>
      <c r="AN436" s="101">
        <v>70</v>
      </c>
      <c r="AO436" s="101">
        <v>80</v>
      </c>
      <c r="AP436" s="101">
        <v>90</v>
      </c>
      <c r="AQ436" s="101">
        <v>100</v>
      </c>
      <c r="AR436" s="101">
        <v>110</v>
      </c>
      <c r="AS436" s="101">
        <v>120</v>
      </c>
      <c r="AT436" s="101">
        <v>130</v>
      </c>
      <c r="AU436" s="101">
        <v>140</v>
      </c>
      <c r="AV436" s="101">
        <v>150</v>
      </c>
      <c r="AW436" s="101">
        <v>160</v>
      </c>
      <c r="AX436" s="101">
        <v>170</v>
      </c>
      <c r="AY436" s="101">
        <v>180</v>
      </c>
      <c r="AZ436" s="101">
        <v>190</v>
      </c>
      <c r="BA436" s="101">
        <v>200</v>
      </c>
    </row>
    <row r="437" spans="2:60">
      <c r="I437" s="97"/>
      <c r="J437" s="97"/>
      <c r="P437" s="98"/>
      <c r="Q437" s="98"/>
      <c r="W437" s="14">
        <v>0.71499999999999975</v>
      </c>
      <c r="X437" s="14">
        <v>0.69999999999999973</v>
      </c>
      <c r="Y437">
        <v>3</v>
      </c>
      <c r="Z437">
        <v>0</v>
      </c>
      <c r="AA437">
        <v>2</v>
      </c>
      <c r="AB437">
        <v>1</v>
      </c>
      <c r="AD437" s="14">
        <v>0.69999999999999973</v>
      </c>
      <c r="AE437" s="14">
        <v>6.0060060060060057E-4</v>
      </c>
      <c r="AF437" s="14">
        <v>0</v>
      </c>
      <c r="AG437" s="14">
        <v>8.1967213114754103E-3</v>
      </c>
      <c r="AH437" s="14">
        <v>5.5865921787709499E-3</v>
      </c>
      <c r="AJ437" s="103" t="s">
        <v>246</v>
      </c>
      <c r="AK437" s="104">
        <v>0.9355483184700657</v>
      </c>
      <c r="AL437" s="104">
        <v>0.90754299407107075</v>
      </c>
      <c r="AM437" s="104">
        <v>0.84035018064004785</v>
      </c>
      <c r="AN437" s="104">
        <v>0.89401225215068214</v>
      </c>
      <c r="AO437" s="104">
        <v>0.88211025456903758</v>
      </c>
      <c r="AP437" s="104">
        <v>0.87124393827058466</v>
      </c>
      <c r="AQ437" s="104">
        <v>0.89340829558155266</v>
      </c>
      <c r="AR437" s="104">
        <v>0</v>
      </c>
      <c r="AS437" s="104">
        <v>0.84365988608711295</v>
      </c>
      <c r="AT437" s="104">
        <v>0.83929033031135591</v>
      </c>
      <c r="AU437" s="104">
        <v>0.86095402344587368</v>
      </c>
      <c r="AV437" s="104">
        <v>0.8117180825925796</v>
      </c>
      <c r="AW437" s="104">
        <v>0</v>
      </c>
      <c r="AX437" s="104">
        <v>0</v>
      </c>
      <c r="AY437" s="104">
        <v>0</v>
      </c>
      <c r="AZ437" s="104">
        <v>0</v>
      </c>
      <c r="BA437" s="104">
        <v>0</v>
      </c>
    </row>
    <row r="438" spans="2:60" ht="16.149999999999999">
      <c r="B438" s="293" t="s">
        <v>247</v>
      </c>
      <c r="C438" s="293"/>
      <c r="D438" s="293"/>
      <c r="E438" s="293"/>
      <c r="F438" s="293"/>
      <c r="G438" s="293"/>
      <c r="I438" s="293" t="s">
        <v>248</v>
      </c>
      <c r="J438" s="293"/>
      <c r="K438" s="293"/>
      <c r="L438" s="293"/>
      <c r="M438" s="293"/>
      <c r="N438" s="293"/>
      <c r="P438" s="293" t="s">
        <v>249</v>
      </c>
      <c r="Q438" s="293"/>
      <c r="R438" s="293"/>
      <c r="S438" s="293"/>
      <c r="T438" s="293"/>
      <c r="U438" s="293"/>
      <c r="W438" s="14">
        <v>0.69999999999999973</v>
      </c>
      <c r="X438" s="14">
        <v>0.68499999999999972</v>
      </c>
      <c r="Y438">
        <v>1</v>
      </c>
      <c r="Z438">
        <v>1</v>
      </c>
      <c r="AA438">
        <v>0</v>
      </c>
      <c r="AB438">
        <v>0</v>
      </c>
      <c r="AD438" s="14">
        <v>0.68499999999999972</v>
      </c>
      <c r="AE438" s="14">
        <v>2.0020020020020021E-4</v>
      </c>
      <c r="AF438" s="14">
        <v>2.1872265966754156E-4</v>
      </c>
      <c r="AG438" s="14">
        <v>0</v>
      </c>
      <c r="AH438" s="14">
        <v>0</v>
      </c>
      <c r="AJ438" s="103" t="s">
        <v>242</v>
      </c>
      <c r="AK438" s="105">
        <v>0</v>
      </c>
      <c r="AL438" s="105">
        <v>2.3745053974867331E-2</v>
      </c>
      <c r="AM438" s="105">
        <v>0.1215868695259129</v>
      </c>
      <c r="AN438" s="105">
        <v>2.3317029066315734E-2</v>
      </c>
      <c r="AO438" s="105">
        <v>2.8928577342359069E-2</v>
      </c>
      <c r="AP438" s="105">
        <v>1.3047552534311856E-2</v>
      </c>
      <c r="AQ438" s="105">
        <v>7.624565238850689E-4</v>
      </c>
      <c r="AR438" s="105">
        <v>0</v>
      </c>
      <c r="AS438" s="105">
        <v>5.5947514334038918E-2</v>
      </c>
      <c r="AT438" s="105">
        <v>0</v>
      </c>
      <c r="AU438" s="105">
        <v>9.2247573179161102E-3</v>
      </c>
      <c r="AV438" s="105">
        <v>4.720180037513344E-3</v>
      </c>
      <c r="AW438" s="105">
        <v>0</v>
      </c>
      <c r="AX438" s="105">
        <v>0</v>
      </c>
      <c r="AY438" s="105">
        <v>0</v>
      </c>
      <c r="AZ438" s="105">
        <v>0</v>
      </c>
      <c r="BA438" s="105">
        <v>0</v>
      </c>
    </row>
    <row r="439" spans="2:60">
      <c r="B439" t="s">
        <v>223</v>
      </c>
      <c r="C439" t="s">
        <v>250</v>
      </c>
      <c r="D439" s="7" t="s">
        <v>137</v>
      </c>
      <c r="E439" s="7" t="s">
        <v>225</v>
      </c>
      <c r="F439" s="7" t="s">
        <v>181</v>
      </c>
      <c r="G439" s="7" t="s">
        <v>152</v>
      </c>
      <c r="I439" t="s">
        <v>223</v>
      </c>
      <c r="J439" t="s">
        <v>250</v>
      </c>
      <c r="K439" s="7" t="s">
        <v>137</v>
      </c>
      <c r="L439" s="7" t="s">
        <v>225</v>
      </c>
      <c r="M439" s="7" t="s">
        <v>181</v>
      </c>
      <c r="N439" s="7" t="s">
        <v>152</v>
      </c>
      <c r="P439" t="s">
        <v>223</v>
      </c>
      <c r="Q439" t="s">
        <v>224</v>
      </c>
      <c r="R439" s="7" t="s">
        <v>137</v>
      </c>
      <c r="S439" s="7" t="s">
        <v>225</v>
      </c>
      <c r="T439" s="7" t="s">
        <v>181</v>
      </c>
      <c r="U439" s="7" t="s">
        <v>152</v>
      </c>
      <c r="W439" s="14">
        <v>0.68499999999999972</v>
      </c>
      <c r="X439" s="14">
        <v>0.66999999999999971</v>
      </c>
      <c r="Y439">
        <v>0</v>
      </c>
      <c r="Z439">
        <v>0</v>
      </c>
      <c r="AA439">
        <v>0</v>
      </c>
      <c r="AB439">
        <v>0</v>
      </c>
      <c r="AD439" s="14">
        <v>0.66999999999999971</v>
      </c>
      <c r="AE439" s="14">
        <v>0</v>
      </c>
      <c r="AF439" s="14">
        <v>0</v>
      </c>
      <c r="AG439" s="14">
        <v>0</v>
      </c>
      <c r="AH439" s="14">
        <v>0</v>
      </c>
      <c r="AJ439" s="103" t="s">
        <v>69</v>
      </c>
      <c r="AK439" s="104">
        <v>0.9355483184700657</v>
      </c>
      <c r="AL439" s="104">
        <v>0.90507581113619273</v>
      </c>
      <c r="AM439" s="104">
        <v>0.88177641318376954</v>
      </c>
      <c r="AN439" s="104">
        <v>0.89525004538178554</v>
      </c>
      <c r="AO439" s="104">
        <v>0.88776758562568714</v>
      </c>
      <c r="AP439" s="104">
        <v>0.87444191360214862</v>
      </c>
      <c r="AQ439" s="104">
        <v>0.89340829558155266</v>
      </c>
      <c r="AR439" s="104">
        <v>0</v>
      </c>
      <c r="AS439" s="104">
        <v>0.86257511395147568</v>
      </c>
      <c r="AT439" s="104">
        <v>0.83929033031135591</v>
      </c>
      <c r="AU439" s="104">
        <v>0.86095402344587368</v>
      </c>
      <c r="AV439" s="104">
        <v>0.8117180825925796</v>
      </c>
      <c r="AW439" s="104">
        <v>0</v>
      </c>
      <c r="AX439" s="104">
        <v>0</v>
      </c>
      <c r="AY439" s="104">
        <v>0</v>
      </c>
      <c r="AZ439" s="104">
        <v>0</v>
      </c>
      <c r="BA439" s="104">
        <v>0</v>
      </c>
    </row>
    <row r="440" spans="2:60">
      <c r="B440">
        <v>20</v>
      </c>
      <c r="C440">
        <v>30</v>
      </c>
      <c r="E440" s="14">
        <v>1</v>
      </c>
      <c r="F440" s="14">
        <v>0</v>
      </c>
      <c r="G440" s="14">
        <v>0</v>
      </c>
      <c r="I440" s="97">
        <v>314.15926535897933</v>
      </c>
      <c r="J440" s="97">
        <v>706.85834705770344</v>
      </c>
      <c r="L440" s="14">
        <v>1</v>
      </c>
      <c r="M440" s="14">
        <v>0</v>
      </c>
      <c r="N440" s="14">
        <v>0</v>
      </c>
      <c r="P440" s="98">
        <v>62.831853071795862</v>
      </c>
      <c r="Q440" s="98">
        <v>94.247779607693786</v>
      </c>
      <c r="S440" s="14">
        <v>1</v>
      </c>
      <c r="T440" s="14">
        <v>0</v>
      </c>
      <c r="U440" s="14">
        <v>0</v>
      </c>
      <c r="W440" s="14">
        <v>0.66999999999999971</v>
      </c>
      <c r="X440" s="14">
        <v>0.65499999999999969</v>
      </c>
      <c r="Y440">
        <v>1</v>
      </c>
      <c r="Z440">
        <v>1</v>
      </c>
      <c r="AA440">
        <v>0</v>
      </c>
      <c r="AB440">
        <v>0</v>
      </c>
      <c r="AD440" s="14">
        <v>0.65499999999999969</v>
      </c>
      <c r="AE440" s="14">
        <v>2.0020020020020021E-4</v>
      </c>
      <c r="AF440" s="14">
        <v>2.1872265966754156E-4</v>
      </c>
      <c r="AG440" s="14">
        <v>0</v>
      </c>
      <c r="AH440" s="14">
        <v>0</v>
      </c>
      <c r="AJ440" s="103" t="s">
        <v>243</v>
      </c>
      <c r="AK440" s="106">
        <v>0.9355483184700657</v>
      </c>
      <c r="AL440" s="106">
        <v>0.92654299434780574</v>
      </c>
      <c r="AM440" s="106">
        <v>0.89992774670774511</v>
      </c>
      <c r="AN440" s="106">
        <v>0.89959556398142249</v>
      </c>
      <c r="AO440" s="106">
        <v>0.88925378456924375</v>
      </c>
      <c r="AP440" s="106">
        <v>0.87784691088400779</v>
      </c>
      <c r="AQ440" s="106">
        <v>0.89446500641121485</v>
      </c>
      <c r="AR440" s="106">
        <v>0</v>
      </c>
      <c r="AS440" s="106">
        <v>0.89848845013447109</v>
      </c>
      <c r="AT440" s="106">
        <v>0.83929033031135591</v>
      </c>
      <c r="AU440" s="106">
        <v>0.87373888481629913</v>
      </c>
      <c r="AV440" s="106">
        <v>0.8182599183659558</v>
      </c>
      <c r="AW440" s="106">
        <v>0</v>
      </c>
      <c r="AX440" s="106">
        <v>0</v>
      </c>
      <c r="AY440" s="106">
        <v>0</v>
      </c>
      <c r="AZ440" s="106">
        <v>0</v>
      </c>
      <c r="BA440" s="106">
        <v>0</v>
      </c>
    </row>
    <row r="441" spans="2:60">
      <c r="B441">
        <v>30</v>
      </c>
      <c r="C441">
        <v>40</v>
      </c>
      <c r="E441" s="14">
        <v>0.9719626168224299</v>
      </c>
      <c r="F441" s="14">
        <v>2.7258566978193146E-2</v>
      </c>
      <c r="G441" s="14">
        <v>7.7881619937694702E-4</v>
      </c>
      <c r="I441" s="97">
        <v>706.85834705770344</v>
      </c>
      <c r="J441" s="97">
        <v>1256.6370614359173</v>
      </c>
      <c r="L441" s="14">
        <v>0.9719626168224299</v>
      </c>
      <c r="M441" s="14">
        <v>2.7258566978193146E-2</v>
      </c>
      <c r="N441" s="14">
        <v>7.7881619937694702E-4</v>
      </c>
      <c r="P441" s="98">
        <v>94.247779607693786</v>
      </c>
      <c r="Q441" s="98">
        <v>125.66370614359172</v>
      </c>
      <c r="S441" s="14">
        <v>0.9766871165644172</v>
      </c>
      <c r="T441" s="14">
        <v>2.2085889570552148E-2</v>
      </c>
      <c r="U441" s="14">
        <v>1.2269938650306749E-3</v>
      </c>
      <c r="W441" s="14">
        <v>0.65499999999999969</v>
      </c>
      <c r="X441" s="14">
        <v>0.63999999999999968</v>
      </c>
      <c r="Y441">
        <v>1</v>
      </c>
      <c r="Z441">
        <v>1</v>
      </c>
      <c r="AA441">
        <v>0</v>
      </c>
      <c r="AB441">
        <v>0</v>
      </c>
      <c r="AD441" s="14">
        <v>0.63999999999999968</v>
      </c>
      <c r="AE441" s="14">
        <v>2.0020020020020021E-4</v>
      </c>
      <c r="AF441" s="14">
        <v>2.1872265966754156E-4</v>
      </c>
      <c r="AG441" s="14">
        <v>0</v>
      </c>
      <c r="AH441" s="14">
        <v>0</v>
      </c>
      <c r="AJ441" s="103" t="s">
        <v>244</v>
      </c>
      <c r="AK441" s="107">
        <v>0.9355483184700657</v>
      </c>
      <c r="AL441" s="107">
        <v>0.88854299379433577</v>
      </c>
      <c r="AM441" s="107">
        <v>0.78077261457235059</v>
      </c>
      <c r="AN441" s="107">
        <v>0.8884289403199418</v>
      </c>
      <c r="AO441" s="107">
        <v>0.8749667245688314</v>
      </c>
      <c r="AP441" s="107">
        <v>0.86464096565716153</v>
      </c>
      <c r="AQ441" s="107">
        <v>0.89235158475189047</v>
      </c>
      <c r="AR441" s="107">
        <v>0</v>
      </c>
      <c r="AS441" s="107">
        <v>0.78883132203975481</v>
      </c>
      <c r="AT441" s="107">
        <v>0.83929033031135591</v>
      </c>
      <c r="AU441" s="107">
        <v>0.84816916207544824</v>
      </c>
      <c r="AV441" s="107">
        <v>0.80517624681920341</v>
      </c>
      <c r="AW441" s="107">
        <v>0</v>
      </c>
      <c r="AX441" s="107">
        <v>0</v>
      </c>
      <c r="AY441" s="107">
        <v>0</v>
      </c>
      <c r="AZ441" s="107">
        <v>0</v>
      </c>
      <c r="BA441" s="107">
        <v>0</v>
      </c>
      <c r="BD441" s="100"/>
      <c r="BE441" s="100"/>
      <c r="BF441" s="100"/>
      <c r="BG441" s="100"/>
      <c r="BH441" s="100"/>
    </row>
    <row r="442" spans="2:60">
      <c r="B442">
        <v>40</v>
      </c>
      <c r="C442">
        <v>50</v>
      </c>
      <c r="E442" s="14">
        <v>0.96654426764585888</v>
      </c>
      <c r="F442" s="14">
        <v>3.1007751937984496E-2</v>
      </c>
      <c r="G442" s="14">
        <v>2.4479804161566705E-3</v>
      </c>
      <c r="I442" s="97">
        <v>1256.6370614359173</v>
      </c>
      <c r="J442" s="97">
        <v>1963.4954084936207</v>
      </c>
      <c r="L442" s="14">
        <v>0.96654426764585888</v>
      </c>
      <c r="M442" s="14">
        <v>3.1007751937984496E-2</v>
      </c>
      <c r="N442" s="14">
        <v>2.4479804161566705E-3</v>
      </c>
      <c r="P442" s="98">
        <v>125.66370614359172</v>
      </c>
      <c r="Q442" s="98">
        <v>157.07963267948966</v>
      </c>
      <c r="S442" s="14">
        <v>0.96821141325162774</v>
      </c>
      <c r="T442" s="14">
        <v>2.987361164304864E-2</v>
      </c>
      <c r="U442" s="14">
        <v>1.9149751053236309E-3</v>
      </c>
      <c r="W442" s="14">
        <v>0.63999999999999968</v>
      </c>
      <c r="X442" s="14">
        <v>0.62499999999999967</v>
      </c>
      <c r="Y442">
        <v>0</v>
      </c>
      <c r="Z442">
        <v>0</v>
      </c>
      <c r="AA442">
        <v>0</v>
      </c>
      <c r="AB442">
        <v>0</v>
      </c>
      <c r="AD442" s="14">
        <v>0.62499999999999967</v>
      </c>
      <c r="AE442" s="14">
        <v>0</v>
      </c>
      <c r="AF442" s="14">
        <v>0</v>
      </c>
      <c r="AG442" s="14">
        <v>0</v>
      </c>
      <c r="AH442" s="14">
        <v>0</v>
      </c>
      <c r="AJ442" s="103" t="s">
        <v>180</v>
      </c>
      <c r="AK442">
        <v>1</v>
      </c>
      <c r="AL442">
        <v>6</v>
      </c>
      <c r="AM442">
        <v>16</v>
      </c>
      <c r="AN442">
        <v>67</v>
      </c>
      <c r="AO442">
        <v>63</v>
      </c>
      <c r="AP442">
        <v>15</v>
      </c>
      <c r="AQ442">
        <v>2</v>
      </c>
      <c r="AR442">
        <v>0</v>
      </c>
      <c r="AS442">
        <v>4</v>
      </c>
      <c r="AT442">
        <v>1</v>
      </c>
      <c r="AU442">
        <v>2</v>
      </c>
      <c r="AV442">
        <v>2</v>
      </c>
      <c r="AW442">
        <v>0</v>
      </c>
      <c r="AX442">
        <v>0</v>
      </c>
      <c r="AY442">
        <v>0</v>
      </c>
      <c r="AZ442">
        <v>0</v>
      </c>
      <c r="BA442">
        <v>0</v>
      </c>
      <c r="BD442" s="100"/>
      <c r="BE442" s="100"/>
      <c r="BF442" s="100"/>
      <c r="BG442" s="100"/>
      <c r="BH442" s="100"/>
    </row>
    <row r="443" spans="2:60">
      <c r="B443">
        <v>50</v>
      </c>
      <c r="C443">
        <v>60</v>
      </c>
      <c r="E443" s="14">
        <v>0.90064102564102566</v>
      </c>
      <c r="F443" s="14">
        <v>7.371794871794872E-2</v>
      </c>
      <c r="G443" s="14">
        <v>2.564102564102564E-2</v>
      </c>
      <c r="I443" s="97">
        <v>1963.4954084936207</v>
      </c>
      <c r="J443" s="97">
        <v>2827.4333882308138</v>
      </c>
      <c r="L443" s="14">
        <v>0.90064102564102566</v>
      </c>
      <c r="M443" s="14">
        <v>7.371794871794872E-2</v>
      </c>
      <c r="N443" s="14">
        <v>2.564102564102564E-2</v>
      </c>
      <c r="P443" s="98">
        <v>157.07963267948966</v>
      </c>
      <c r="Q443" s="98">
        <v>188.49555921538757</v>
      </c>
      <c r="S443" s="14">
        <v>0.93540669856459335</v>
      </c>
      <c r="T443" s="14">
        <v>5.7416267942583733E-2</v>
      </c>
      <c r="U443" s="14">
        <v>7.1770334928229667E-3</v>
      </c>
      <c r="W443" s="14">
        <v>0.62499999999999967</v>
      </c>
      <c r="X443" s="14">
        <v>0.60999999999999965</v>
      </c>
      <c r="Y443">
        <v>1</v>
      </c>
      <c r="Z443">
        <v>1</v>
      </c>
      <c r="AA443">
        <v>0</v>
      </c>
      <c r="AB443">
        <v>0</v>
      </c>
      <c r="AD443" s="14">
        <v>0.60999999999999965</v>
      </c>
      <c r="AE443" s="14">
        <v>2.0020020020020021E-4</v>
      </c>
      <c r="AF443" s="14">
        <v>2.1872265966754156E-4</v>
      </c>
      <c r="AG443" s="14">
        <v>0</v>
      </c>
      <c r="AH443" s="14">
        <v>0</v>
      </c>
      <c r="AL443" s="14"/>
      <c r="BD443" s="100"/>
      <c r="BE443" s="100"/>
      <c r="BF443" s="100"/>
      <c r="BG443" s="100"/>
      <c r="BH443" s="100"/>
    </row>
    <row r="444" spans="2:60">
      <c r="B444">
        <v>60</v>
      </c>
      <c r="C444">
        <v>70</v>
      </c>
      <c r="E444" s="14">
        <v>0.62737642585551334</v>
      </c>
      <c r="F444" s="14">
        <v>0.11787072243346007</v>
      </c>
      <c r="G444" s="14">
        <v>0.25475285171102663</v>
      </c>
      <c r="I444" s="97">
        <v>2827.4333882308138</v>
      </c>
      <c r="J444" s="97">
        <v>3848.4510006474966</v>
      </c>
      <c r="L444" s="14">
        <v>0.62737642585551334</v>
      </c>
      <c r="M444" s="14">
        <v>0.11787072243346007</v>
      </c>
      <c r="N444" s="14">
        <v>0.25475285171102663</v>
      </c>
      <c r="P444" s="98">
        <v>188.49555921538757</v>
      </c>
      <c r="Q444" s="98">
        <v>219.91148575128551</v>
      </c>
      <c r="S444" s="14">
        <v>0.72312703583061888</v>
      </c>
      <c r="T444" s="14">
        <v>0.11074918566775244</v>
      </c>
      <c r="U444" s="14">
        <v>0.16612377850162866</v>
      </c>
      <c r="W444" s="14">
        <v>0.60999999999999965</v>
      </c>
      <c r="X444" s="14">
        <v>0.59499999999999964</v>
      </c>
      <c r="Y444">
        <v>1</v>
      </c>
      <c r="Z444">
        <v>1</v>
      </c>
      <c r="AA444">
        <v>0</v>
      </c>
      <c r="AB444">
        <v>0</v>
      </c>
      <c r="AD444" s="14">
        <v>0.59499999999999964</v>
      </c>
      <c r="AE444" s="14">
        <v>2.0020020020020021E-4</v>
      </c>
      <c r="AF444" s="14">
        <v>2.1872265966754156E-4</v>
      </c>
      <c r="AG444" s="14">
        <v>0</v>
      </c>
      <c r="AH444" s="14">
        <v>0</v>
      </c>
      <c r="AJ444" s="101" t="s">
        <v>137</v>
      </c>
      <c r="AK444" s="101">
        <v>30</v>
      </c>
      <c r="AL444" s="101">
        <v>40</v>
      </c>
      <c r="AM444" s="101">
        <v>50</v>
      </c>
      <c r="AN444" s="101">
        <v>60</v>
      </c>
      <c r="AO444" s="101">
        <v>70</v>
      </c>
      <c r="AP444" s="101">
        <v>80</v>
      </c>
      <c r="AQ444" s="101">
        <v>90</v>
      </c>
      <c r="AR444" s="101">
        <v>100</v>
      </c>
      <c r="AS444" s="101">
        <v>110</v>
      </c>
      <c r="AT444" s="101">
        <v>120</v>
      </c>
      <c r="AU444" s="101">
        <v>130</v>
      </c>
      <c r="AV444" s="101">
        <v>140</v>
      </c>
      <c r="AW444" s="101">
        <v>150</v>
      </c>
      <c r="AX444" s="101">
        <v>160</v>
      </c>
      <c r="AY444" s="101">
        <v>170</v>
      </c>
      <c r="AZ444" s="101">
        <v>180</v>
      </c>
      <c r="BA444" s="101">
        <v>190</v>
      </c>
      <c r="BD444" s="100"/>
      <c r="BE444" s="100"/>
      <c r="BF444" s="100"/>
      <c r="BG444" s="100"/>
      <c r="BH444" s="100"/>
    </row>
    <row r="445" spans="2:60">
      <c r="B445">
        <v>70</v>
      </c>
      <c r="C445">
        <v>80</v>
      </c>
      <c r="E445" s="14">
        <v>0.34126984126984128</v>
      </c>
      <c r="F445" s="14">
        <v>0.15873015873015872</v>
      </c>
      <c r="G445" s="14">
        <v>0.5</v>
      </c>
      <c r="I445" s="97">
        <v>3848.4510006474966</v>
      </c>
      <c r="J445" s="97">
        <v>5026.5482457436692</v>
      </c>
      <c r="L445" s="14">
        <v>0.34126984126984128</v>
      </c>
      <c r="M445" s="14">
        <v>0.15873015873015872</v>
      </c>
      <c r="N445" s="14">
        <v>0.5</v>
      </c>
      <c r="P445" s="98">
        <v>219.91148575128551</v>
      </c>
      <c r="Q445" s="98">
        <v>251.32741228718345</v>
      </c>
      <c r="S445" s="14">
        <v>0.38410596026490068</v>
      </c>
      <c r="T445" s="14">
        <v>0.15894039735099338</v>
      </c>
      <c r="U445" s="14">
        <v>0.45695364238410596</v>
      </c>
      <c r="W445" s="14">
        <v>0.59499999999999964</v>
      </c>
      <c r="X445" s="14">
        <v>0.57999999999999963</v>
      </c>
      <c r="Y445">
        <v>0</v>
      </c>
      <c r="Z445">
        <v>0</v>
      </c>
      <c r="AA445">
        <v>0</v>
      </c>
      <c r="AB445">
        <v>0</v>
      </c>
      <c r="AD445" s="14">
        <v>0.57999999999999963</v>
      </c>
      <c r="AE445" s="14">
        <v>0</v>
      </c>
      <c r="AF445" s="14">
        <v>0</v>
      </c>
      <c r="AG445" s="14">
        <v>0</v>
      </c>
      <c r="AH445" s="14">
        <v>0</v>
      </c>
      <c r="AJ445" s="101"/>
      <c r="AK445" s="101">
        <v>40</v>
      </c>
      <c r="AL445" s="101">
        <v>50</v>
      </c>
      <c r="AM445" s="101">
        <v>60</v>
      </c>
      <c r="AN445" s="101">
        <v>70</v>
      </c>
      <c r="AO445" s="101">
        <v>80</v>
      </c>
      <c r="AP445" s="101">
        <v>90</v>
      </c>
      <c r="AQ445" s="101">
        <v>100</v>
      </c>
      <c r="AR445" s="101">
        <v>110</v>
      </c>
      <c r="AS445" s="101">
        <v>120</v>
      </c>
      <c r="AT445" s="101">
        <v>130</v>
      </c>
      <c r="AU445" s="101">
        <v>140</v>
      </c>
      <c r="AV445" s="101">
        <v>150</v>
      </c>
      <c r="AW445" s="101">
        <v>160</v>
      </c>
      <c r="AX445" s="101">
        <v>170</v>
      </c>
      <c r="AY445" s="101">
        <v>180</v>
      </c>
      <c r="AZ445" s="101">
        <v>190</v>
      </c>
      <c r="BA445" s="101">
        <v>200</v>
      </c>
      <c r="BD445" s="100"/>
      <c r="BE445" s="100"/>
      <c r="BF445" s="100"/>
      <c r="BG445" s="100"/>
      <c r="BH445" s="100"/>
    </row>
    <row r="446" spans="2:60">
      <c r="B446">
        <v>80</v>
      </c>
      <c r="C446">
        <v>90</v>
      </c>
      <c r="E446" s="14">
        <v>0.42499999999999999</v>
      </c>
      <c r="F446" s="14">
        <v>0.2</v>
      </c>
      <c r="G446" s="14">
        <v>0.375</v>
      </c>
      <c r="I446" s="97">
        <v>5026.5482457436692</v>
      </c>
      <c r="J446" s="97">
        <v>6361.7251235193307</v>
      </c>
      <c r="L446" s="14">
        <v>0.42499999999999999</v>
      </c>
      <c r="M446" s="14">
        <v>0.2</v>
      </c>
      <c r="N446" s="14">
        <v>0.375</v>
      </c>
      <c r="P446" s="98">
        <v>251.32741228718345</v>
      </c>
      <c r="Q446" s="98">
        <v>282.74333882308139</v>
      </c>
      <c r="S446" s="14">
        <v>0.37878787878787878</v>
      </c>
      <c r="T446" s="14">
        <v>0.16666666666666666</v>
      </c>
      <c r="U446" s="14">
        <v>0.45454545454545453</v>
      </c>
      <c r="W446" s="14">
        <v>0.57999999999999963</v>
      </c>
      <c r="X446" s="14">
        <v>0.56499999999999961</v>
      </c>
      <c r="Y446">
        <v>1</v>
      </c>
      <c r="Z446">
        <v>0</v>
      </c>
      <c r="AA446">
        <v>1</v>
      </c>
      <c r="AB446">
        <v>0</v>
      </c>
      <c r="AD446" s="14">
        <v>0.56499999999999961</v>
      </c>
      <c r="AE446" s="14">
        <v>2.0020020020020021E-4</v>
      </c>
      <c r="AF446" s="14">
        <v>0</v>
      </c>
      <c r="AG446" s="14">
        <v>4.0983606557377051E-3</v>
      </c>
      <c r="AH446" s="14">
        <v>0</v>
      </c>
      <c r="AJ446" s="103" t="s">
        <v>251</v>
      </c>
      <c r="AK446" s="104">
        <v>0.9235051737788168</v>
      </c>
      <c r="AL446" s="104">
        <v>0.91744768519118458</v>
      </c>
      <c r="AM446" s="104">
        <v>0.90765350782845677</v>
      </c>
      <c r="AN446" s="104">
        <v>0.90266650510903446</v>
      </c>
      <c r="AO446" s="104">
        <v>0.8868318105708024</v>
      </c>
      <c r="AP446" s="104">
        <v>0.89202926814854844</v>
      </c>
      <c r="AQ446" s="104">
        <v>0.88509923216964548</v>
      </c>
      <c r="AR446" s="104">
        <v>0.89131908065624454</v>
      </c>
      <c r="AS446" s="104">
        <v>0.85996927314315774</v>
      </c>
      <c r="AT446" s="104">
        <v>0.83929033031135591</v>
      </c>
      <c r="AU446" s="104">
        <v>0.8398613681832392</v>
      </c>
      <c r="AV446" s="104">
        <v>0.80592113707253332</v>
      </c>
      <c r="AW446" s="104">
        <v>0</v>
      </c>
      <c r="AX446" s="104">
        <v>0.898340518197839</v>
      </c>
      <c r="AY446" s="104">
        <v>0.79398530750607144</v>
      </c>
      <c r="AZ446" s="104">
        <v>0.83386144118707495</v>
      </c>
      <c r="BA446" s="104">
        <v>0</v>
      </c>
      <c r="BD446" s="100"/>
      <c r="BE446" s="100"/>
      <c r="BF446" s="100"/>
      <c r="BG446" s="100"/>
      <c r="BH446" s="100"/>
    </row>
    <row r="447" spans="2:60">
      <c r="B447">
        <v>90</v>
      </c>
      <c r="C447">
        <v>100</v>
      </c>
      <c r="E447" s="14">
        <v>0.52173913043478259</v>
      </c>
      <c r="F447" s="14">
        <v>0.39130434782608697</v>
      </c>
      <c r="G447" s="14">
        <v>8.6956521739130432E-2</v>
      </c>
      <c r="I447" s="97">
        <v>6361.7251235193307</v>
      </c>
      <c r="J447" s="97">
        <v>7853.981633974483</v>
      </c>
      <c r="L447" s="14">
        <v>0.52173913043478259</v>
      </c>
      <c r="M447" s="14">
        <v>0.39130434782608697</v>
      </c>
      <c r="N447" s="14">
        <v>8.6956521739130432E-2</v>
      </c>
      <c r="P447" s="98">
        <v>282.74333882308139</v>
      </c>
      <c r="Q447" s="98">
        <v>314.15926535897933</v>
      </c>
      <c r="S447" s="14">
        <v>0.4642857142857143</v>
      </c>
      <c r="T447" s="14">
        <v>0.25</v>
      </c>
      <c r="U447" s="14">
        <v>0.2857142857142857</v>
      </c>
      <c r="W447" s="14">
        <v>0.56499999999999961</v>
      </c>
      <c r="X447" s="14">
        <v>0.5499999999999996</v>
      </c>
      <c r="Y447">
        <v>0</v>
      </c>
      <c r="Z447">
        <v>0</v>
      </c>
      <c r="AA447">
        <v>0</v>
      </c>
      <c r="AB447">
        <v>0</v>
      </c>
      <c r="AD447" s="14">
        <v>0.5499999999999996</v>
      </c>
      <c r="AE447" s="14">
        <v>0</v>
      </c>
      <c r="AF447" s="14">
        <v>0</v>
      </c>
      <c r="AG447" s="14">
        <v>0</v>
      </c>
      <c r="AH447" s="14">
        <v>0</v>
      </c>
      <c r="AJ447" s="103" t="s">
        <v>242</v>
      </c>
      <c r="AK447" s="105">
        <v>3.6680062064219143E-2</v>
      </c>
      <c r="AL447" s="105">
        <v>2.6358714312417798E-2</v>
      </c>
      <c r="AM447" s="105">
        <v>3.1876668159616546E-2</v>
      </c>
      <c r="AN447" s="105">
        <v>2.3478530885264356E-2</v>
      </c>
      <c r="AO447" s="105">
        <v>3.4528168920001927E-2</v>
      </c>
      <c r="AP447" s="105">
        <v>1.9618342772006293E-2</v>
      </c>
      <c r="AQ447" s="105">
        <v>3.4991613001572018E-2</v>
      </c>
      <c r="AR447" s="105">
        <v>1.4910670174412917E-2</v>
      </c>
      <c r="AS447" s="105">
        <v>5.6115339545437438E-2</v>
      </c>
      <c r="AT447" s="105">
        <v>0</v>
      </c>
      <c r="AU447" s="105">
        <v>5.6061777971354976E-2</v>
      </c>
      <c r="AV447" s="105">
        <v>6.1544888225321254E-2</v>
      </c>
      <c r="AW447" s="105">
        <v>0</v>
      </c>
      <c r="AX447" s="105">
        <v>0</v>
      </c>
      <c r="AY447" s="105">
        <v>0.15213632402570815</v>
      </c>
      <c r="AZ447" s="105">
        <v>0.10371730958291753</v>
      </c>
      <c r="BA447" s="105">
        <v>0</v>
      </c>
      <c r="BD447" s="100"/>
      <c r="BE447" s="100"/>
      <c r="BF447" s="100"/>
      <c r="BG447" s="100"/>
      <c r="BH447" s="100"/>
    </row>
    <row r="448" spans="2:60">
      <c r="B448">
        <v>100</v>
      </c>
      <c r="C448">
        <v>110</v>
      </c>
      <c r="E448" s="14">
        <v>0.66666666666666663</v>
      </c>
      <c r="F448" s="14">
        <v>0.33333333333333331</v>
      </c>
      <c r="G448" s="14">
        <v>0</v>
      </c>
      <c r="I448" s="97">
        <v>7853.981633974483</v>
      </c>
      <c r="J448" s="97">
        <v>9503.317777109125</v>
      </c>
      <c r="L448" s="14">
        <v>0.66666666666666663</v>
      </c>
      <c r="M448" s="14">
        <v>0.33333333333333331</v>
      </c>
      <c r="N448" s="14">
        <v>0</v>
      </c>
      <c r="P448" s="98">
        <v>314.15926535897933</v>
      </c>
      <c r="Q448" s="98">
        <v>345.57519189487726</v>
      </c>
      <c r="S448" s="14">
        <v>0.5</v>
      </c>
      <c r="T448" s="14">
        <v>0.5</v>
      </c>
      <c r="U448" s="14">
        <v>0</v>
      </c>
      <c r="W448" s="14">
        <v>0.5499999999999996</v>
      </c>
      <c r="X448" s="14">
        <v>0.53499999999999959</v>
      </c>
      <c r="Y448">
        <v>0</v>
      </c>
      <c r="Z448">
        <v>0</v>
      </c>
      <c r="AA448">
        <v>0</v>
      </c>
      <c r="AB448">
        <v>0</v>
      </c>
      <c r="AD448" s="14">
        <v>0.53499999999999959</v>
      </c>
      <c r="AE448" s="14">
        <v>0</v>
      </c>
      <c r="AF448" s="14">
        <v>0</v>
      </c>
      <c r="AG448" s="14">
        <v>0</v>
      </c>
      <c r="AH448" s="14">
        <v>0</v>
      </c>
      <c r="AJ448" s="103" t="s">
        <v>69</v>
      </c>
      <c r="AK448" s="104">
        <v>0.92613493166980987</v>
      </c>
      <c r="AL448" s="104">
        <v>0.92011076866334718</v>
      </c>
      <c r="AM448" s="104">
        <v>0.91136230717849465</v>
      </c>
      <c r="AN448" s="104">
        <v>0.90474000113879471</v>
      </c>
      <c r="AO448" s="104">
        <v>0.89470474048203419</v>
      </c>
      <c r="AP448" s="104">
        <v>0.89649294912102284</v>
      </c>
      <c r="AQ448" s="104">
        <v>0.89647532045977307</v>
      </c>
      <c r="AR448" s="104">
        <v>0.88700673992367285</v>
      </c>
      <c r="AS448" s="104">
        <v>0.88344645660744725</v>
      </c>
      <c r="AT448" s="104">
        <v>0.83929033031135591</v>
      </c>
      <c r="AU448" s="104">
        <v>0.86181523667446092</v>
      </c>
      <c r="AV448" s="104">
        <v>0.80994693014563812</v>
      </c>
      <c r="AW448" s="104">
        <v>0</v>
      </c>
      <c r="AX448" s="104">
        <v>0.898340518197839</v>
      </c>
      <c r="AY448" s="104">
        <v>0.85733179949248584</v>
      </c>
      <c r="AZ448" s="104">
        <v>0.89076551763974243</v>
      </c>
      <c r="BA448" s="104">
        <v>0</v>
      </c>
      <c r="BD448" s="100"/>
      <c r="BE448" s="100"/>
      <c r="BF448" s="100"/>
      <c r="BG448" s="100"/>
      <c r="BH448" s="100"/>
    </row>
    <row r="449" spans="2:60">
      <c r="B449">
        <v>110</v>
      </c>
      <c r="C449">
        <v>120</v>
      </c>
      <c r="E449" s="14">
        <v>0</v>
      </c>
      <c r="F449" s="14">
        <v>0.33333333333333331</v>
      </c>
      <c r="G449" s="14">
        <v>0.66666666666666663</v>
      </c>
      <c r="I449" s="97">
        <v>9503.317777109125</v>
      </c>
      <c r="J449" s="97">
        <v>11309.733552923255</v>
      </c>
      <c r="L449" s="14">
        <v>0</v>
      </c>
      <c r="M449" s="14">
        <v>0.33333333333333331</v>
      </c>
      <c r="N449" s="14">
        <v>0.66666666666666663</v>
      </c>
      <c r="P449" s="98">
        <v>345.57519189487726</v>
      </c>
      <c r="Q449" s="98">
        <v>376.99111843077515</v>
      </c>
      <c r="S449" s="14">
        <v>0.75</v>
      </c>
      <c r="T449" s="14">
        <v>0.25</v>
      </c>
      <c r="U449" s="14">
        <v>0</v>
      </c>
      <c r="W449" s="14">
        <v>0.53499999999999959</v>
      </c>
      <c r="X449" s="14">
        <v>0.51999999999999957</v>
      </c>
      <c r="Y449">
        <v>0</v>
      </c>
      <c r="Z449">
        <v>0</v>
      </c>
      <c r="AA449">
        <v>0</v>
      </c>
      <c r="AB449">
        <v>0</v>
      </c>
      <c r="AD449" s="14">
        <v>0.51999999999999957</v>
      </c>
      <c r="AE449" s="14">
        <v>0</v>
      </c>
      <c r="AF449" s="14">
        <v>0</v>
      </c>
      <c r="AG449" s="14">
        <v>0</v>
      </c>
      <c r="AH449" s="14">
        <v>0</v>
      </c>
      <c r="AJ449" s="103" t="s">
        <v>243</v>
      </c>
      <c r="AK449" s="106">
        <v>0.92550606284975245</v>
      </c>
      <c r="AL449" s="106">
        <v>0.91849271744240668</v>
      </c>
      <c r="AM449" s="106">
        <v>0.9101546403191666</v>
      </c>
      <c r="AN449" s="106">
        <v>0.9055040916500684</v>
      </c>
      <c r="AO449" s="106">
        <v>0.89286079755772996</v>
      </c>
      <c r="AP449" s="106">
        <v>0.89810905556213771</v>
      </c>
      <c r="AQ449" s="106">
        <v>0.89939989330623749</v>
      </c>
      <c r="AR449" s="106">
        <v>0.8997555865064597</v>
      </c>
      <c r="AS449" s="106">
        <v>0.90487089636207685</v>
      </c>
      <c r="AT449" s="106">
        <v>0.83929033031135591</v>
      </c>
      <c r="AU449" s="106">
        <v>0.88900168320475159</v>
      </c>
      <c r="AV449" s="106">
        <v>0.85516730406589614</v>
      </c>
      <c r="AW449" s="106">
        <v>0</v>
      </c>
      <c r="AX449" s="106">
        <v>0.898340518197839</v>
      </c>
      <c r="AY449" s="106">
        <v>0.94307890505126546</v>
      </c>
      <c r="AZ449" s="106">
        <v>0.9512286257374245</v>
      </c>
      <c r="BA449" s="106">
        <v>0</v>
      </c>
      <c r="BD449" s="100"/>
      <c r="BE449" s="100"/>
      <c r="BF449" s="100"/>
      <c r="BG449" s="100"/>
      <c r="BH449" s="100"/>
    </row>
    <row r="450" spans="2:60">
      <c r="B450">
        <v>120</v>
      </c>
      <c r="C450">
        <v>130</v>
      </c>
      <c r="E450" s="14">
        <v>0</v>
      </c>
      <c r="F450" s="14">
        <v>0</v>
      </c>
      <c r="G450" s="14">
        <v>1</v>
      </c>
      <c r="I450" s="97">
        <v>11309.733552923255</v>
      </c>
      <c r="J450" s="97">
        <v>13273.228961416877</v>
      </c>
      <c r="L450" s="14">
        <v>0</v>
      </c>
      <c r="M450" s="14">
        <v>0</v>
      </c>
      <c r="N450" s="14">
        <v>1</v>
      </c>
      <c r="P450" s="98">
        <v>376.99111843077515</v>
      </c>
      <c r="Q450" s="98">
        <v>408.40704496667308</v>
      </c>
      <c r="S450" s="14">
        <v>0</v>
      </c>
      <c r="T450" s="14">
        <v>0.5</v>
      </c>
      <c r="U450" s="14">
        <v>0.5</v>
      </c>
      <c r="W450" s="14">
        <v>0.51999999999999957</v>
      </c>
      <c r="X450" s="14">
        <v>0.50499999999999956</v>
      </c>
      <c r="Y450">
        <v>0</v>
      </c>
      <c r="Z450">
        <v>0</v>
      </c>
      <c r="AA450">
        <v>0</v>
      </c>
      <c r="AB450">
        <v>0</v>
      </c>
      <c r="AD450" s="14">
        <v>0.50499999999999956</v>
      </c>
      <c r="AE450" s="14">
        <v>0</v>
      </c>
      <c r="AF450" s="14">
        <v>0</v>
      </c>
      <c r="AG450" s="14">
        <v>0</v>
      </c>
      <c r="AH450" s="14">
        <v>0</v>
      </c>
      <c r="AJ450" s="103" t="s">
        <v>244</v>
      </c>
      <c r="AK450" s="107">
        <v>0.92150428470788115</v>
      </c>
      <c r="AL450" s="107">
        <v>0.91640265293996248</v>
      </c>
      <c r="AM450" s="107">
        <v>0.90515237533774695</v>
      </c>
      <c r="AN450" s="107">
        <v>0.89982891856800051</v>
      </c>
      <c r="AO450" s="107">
        <v>0.88080282358387485</v>
      </c>
      <c r="AP450" s="107">
        <v>0.88594948073495916</v>
      </c>
      <c r="AQ450" s="107">
        <v>0.87079857103305347</v>
      </c>
      <c r="AR450" s="107">
        <v>0.88288257480602939</v>
      </c>
      <c r="AS450" s="107">
        <v>0.81506764992423864</v>
      </c>
      <c r="AT450" s="107">
        <v>0.83929033031135591</v>
      </c>
      <c r="AU450" s="107">
        <v>0.79072105316172681</v>
      </c>
      <c r="AV450" s="107">
        <v>0.75667497007917051</v>
      </c>
      <c r="AW450" s="107">
        <v>0</v>
      </c>
      <c r="AX450" s="107">
        <v>0.898340518197839</v>
      </c>
      <c r="AY450" s="107">
        <v>0.64489170996087741</v>
      </c>
      <c r="AZ450" s="107">
        <v>0.71649425663672539</v>
      </c>
      <c r="BA450" s="107">
        <v>0</v>
      </c>
      <c r="BD450" s="100"/>
      <c r="BE450" s="100"/>
      <c r="BF450" s="100"/>
      <c r="BG450" s="100"/>
      <c r="BH450" s="100"/>
    </row>
    <row r="451" spans="2:60">
      <c r="B451">
        <v>130</v>
      </c>
      <c r="C451">
        <v>140</v>
      </c>
      <c r="E451" s="14">
        <v>0</v>
      </c>
      <c r="F451" s="14">
        <v>0.6</v>
      </c>
      <c r="G451" s="14">
        <v>0.4</v>
      </c>
      <c r="I451" s="97">
        <v>13273.228961416877</v>
      </c>
      <c r="J451" s="97">
        <v>15393.804002589986</v>
      </c>
      <c r="L451" s="14">
        <v>0</v>
      </c>
      <c r="M451" s="14">
        <v>0.6</v>
      </c>
      <c r="N451" s="14">
        <v>0.4</v>
      </c>
      <c r="P451" s="98">
        <v>408.40704496667308</v>
      </c>
      <c r="Q451" s="98">
        <v>439.82297150257102</v>
      </c>
      <c r="S451" s="14">
        <v>0</v>
      </c>
      <c r="T451" s="14">
        <v>0.25</v>
      </c>
      <c r="U451" s="14">
        <v>0.75</v>
      </c>
      <c r="W451" s="14">
        <v>0.50499999999999956</v>
      </c>
      <c r="X451" s="14">
        <v>0.48999999999999955</v>
      </c>
      <c r="Y451">
        <v>1</v>
      </c>
      <c r="Z451">
        <v>1</v>
      </c>
      <c r="AA451">
        <v>0</v>
      </c>
      <c r="AB451">
        <v>0</v>
      </c>
      <c r="AD451" s="14">
        <v>0.48999999999999955</v>
      </c>
      <c r="AE451" s="14">
        <v>2.0020020020020021E-4</v>
      </c>
      <c r="AF451" s="14">
        <v>2.1872265966754156E-4</v>
      </c>
      <c r="AG451" s="14">
        <v>0</v>
      </c>
      <c r="AH451" s="14">
        <v>0</v>
      </c>
      <c r="AJ451" s="103" t="s">
        <v>180</v>
      </c>
      <c r="AK451">
        <v>1291</v>
      </c>
      <c r="AL451">
        <v>2444</v>
      </c>
      <c r="AM451">
        <v>624</v>
      </c>
      <c r="AN451">
        <v>263</v>
      </c>
      <c r="AO451">
        <v>126</v>
      </c>
      <c r="AP451">
        <v>40</v>
      </c>
      <c r="AQ451">
        <v>23</v>
      </c>
      <c r="AR451">
        <v>12</v>
      </c>
      <c r="AS451">
        <v>6</v>
      </c>
      <c r="AT451">
        <v>1</v>
      </c>
      <c r="AU451">
        <v>5</v>
      </c>
      <c r="AV451">
        <v>6</v>
      </c>
      <c r="AW451">
        <v>0</v>
      </c>
      <c r="AX451">
        <v>1</v>
      </c>
      <c r="AY451">
        <v>4</v>
      </c>
      <c r="AZ451">
        <v>3</v>
      </c>
      <c r="BA451">
        <v>0</v>
      </c>
      <c r="BD451" s="100"/>
      <c r="BE451" s="100"/>
      <c r="BF451" s="100"/>
      <c r="BG451" s="100"/>
      <c r="BH451" s="100"/>
    </row>
    <row r="452" spans="2:60">
      <c r="B452">
        <v>140</v>
      </c>
      <c r="C452">
        <v>150</v>
      </c>
      <c r="E452" s="14">
        <v>0.16666666666666666</v>
      </c>
      <c r="F452" s="14">
        <v>0.5</v>
      </c>
      <c r="G452" s="14">
        <v>0.33333333333333331</v>
      </c>
      <c r="I452" s="97">
        <v>15393.804002589986</v>
      </c>
      <c r="J452" s="97">
        <v>17671.458676442588</v>
      </c>
      <c r="L452" s="14">
        <v>0.16666666666666666</v>
      </c>
      <c r="M452" s="14">
        <v>0.5</v>
      </c>
      <c r="N452" s="14">
        <v>0.33333333333333331</v>
      </c>
      <c r="P452" s="98">
        <v>439.82297150257102</v>
      </c>
      <c r="Q452" s="98">
        <v>471.23889803846896</v>
      </c>
      <c r="S452" s="14">
        <v>0</v>
      </c>
      <c r="T452" s="14">
        <v>0.33333333333333331</v>
      </c>
      <c r="U452" s="14">
        <v>0.66666666666666663</v>
      </c>
      <c r="W452" s="14">
        <v>0.48999999999999955</v>
      </c>
      <c r="X452" s="14">
        <v>0.47499999999999953</v>
      </c>
      <c r="Y452">
        <v>1</v>
      </c>
      <c r="Z452">
        <v>1</v>
      </c>
      <c r="AA452">
        <v>0</v>
      </c>
      <c r="AB452">
        <v>0</v>
      </c>
      <c r="AD452" s="14">
        <v>0.47499999999999953</v>
      </c>
      <c r="AE452" s="14">
        <v>2.0020020020020021E-4</v>
      </c>
      <c r="AF452" s="14">
        <v>2.1872265966754156E-4</v>
      </c>
      <c r="AG452" s="14">
        <v>0</v>
      </c>
      <c r="AH452" s="14">
        <v>0</v>
      </c>
      <c r="BD452" s="100"/>
      <c r="BE452" s="100"/>
      <c r="BF452" s="100"/>
      <c r="BG452" s="100"/>
      <c r="BH452" s="100"/>
    </row>
    <row r="453" spans="2:60">
      <c r="B453">
        <v>150</v>
      </c>
      <c r="C453">
        <v>160</v>
      </c>
      <c r="E453" s="14">
        <v>0</v>
      </c>
      <c r="F453" s="14">
        <v>0</v>
      </c>
      <c r="G453" s="14">
        <v>0</v>
      </c>
      <c r="I453" s="97">
        <v>17671.458676442588</v>
      </c>
      <c r="J453" s="97">
        <v>20106.192982974677</v>
      </c>
      <c r="L453" s="14">
        <v>0</v>
      </c>
      <c r="M453" s="14">
        <v>0</v>
      </c>
      <c r="N453" s="14">
        <v>0</v>
      </c>
      <c r="P453" s="98">
        <v>471.23889803846896</v>
      </c>
      <c r="Q453" s="98">
        <v>502.6548245743669</v>
      </c>
      <c r="S453" s="14">
        <v>0.5</v>
      </c>
      <c r="T453" s="14">
        <v>0.5</v>
      </c>
      <c r="U453" s="14">
        <v>0</v>
      </c>
      <c r="W453" s="14">
        <v>0.47499999999999953</v>
      </c>
      <c r="X453" s="14">
        <v>0.45999999999999952</v>
      </c>
      <c r="Y453">
        <v>0</v>
      </c>
      <c r="Z453">
        <v>0</v>
      </c>
      <c r="AA453">
        <v>0</v>
      </c>
      <c r="AB453">
        <v>0</v>
      </c>
      <c r="AD453" s="14">
        <v>0.45999999999999952</v>
      </c>
      <c r="AE453" s="14">
        <v>0</v>
      </c>
      <c r="AF453" s="14">
        <v>0</v>
      </c>
      <c r="AG453" s="14">
        <v>0</v>
      </c>
      <c r="AH453" s="14">
        <v>0</v>
      </c>
      <c r="BD453" s="100"/>
      <c r="BE453" s="100"/>
      <c r="BF453" s="100"/>
      <c r="BG453" s="100"/>
      <c r="BH453" s="100"/>
    </row>
    <row r="454" spans="2:60">
      <c r="B454">
        <v>160</v>
      </c>
      <c r="C454">
        <v>170</v>
      </c>
      <c r="E454" s="14">
        <v>0</v>
      </c>
      <c r="F454" s="14">
        <v>1</v>
      </c>
      <c r="G454" s="14">
        <v>0</v>
      </c>
      <c r="I454" s="97">
        <v>20106.192982974677</v>
      </c>
      <c r="J454" s="97">
        <v>22698.006922186254</v>
      </c>
      <c r="L454" s="14">
        <v>0</v>
      </c>
      <c r="M454" s="14">
        <v>1</v>
      </c>
      <c r="N454" s="14">
        <v>0</v>
      </c>
      <c r="P454" s="98">
        <v>502.6548245743669</v>
      </c>
      <c r="Q454" s="98">
        <v>534.07075111026484</v>
      </c>
      <c r="S454" s="14">
        <v>0</v>
      </c>
      <c r="T454" s="14">
        <v>0.6</v>
      </c>
      <c r="U454" s="14">
        <v>0.4</v>
      </c>
      <c r="W454" s="14">
        <v>0.45999999999999952</v>
      </c>
      <c r="X454" s="14">
        <v>0.44499999999999951</v>
      </c>
      <c r="Y454">
        <v>1</v>
      </c>
      <c r="Z454">
        <v>1</v>
      </c>
      <c r="AA454">
        <v>0</v>
      </c>
      <c r="AB454">
        <v>0</v>
      </c>
      <c r="AD454" s="14">
        <v>0.44499999999999951</v>
      </c>
      <c r="AE454" s="14">
        <v>2.0020020020020021E-4</v>
      </c>
      <c r="AF454" s="14">
        <v>2.1872265966754156E-4</v>
      </c>
      <c r="AG454" s="14">
        <v>0</v>
      </c>
      <c r="AH454" s="14">
        <v>0</v>
      </c>
      <c r="BD454" s="100"/>
      <c r="BE454" s="100"/>
      <c r="BF454" s="100"/>
      <c r="BG454" s="100"/>
      <c r="BH454" s="100"/>
    </row>
    <row r="455" spans="2:60">
      <c r="B455">
        <v>170</v>
      </c>
      <c r="C455">
        <v>180</v>
      </c>
      <c r="E455" s="14">
        <v>0</v>
      </c>
      <c r="F455" s="14">
        <v>1</v>
      </c>
      <c r="G455" s="14">
        <v>0</v>
      </c>
      <c r="I455" s="97">
        <v>22698.006922186254</v>
      </c>
      <c r="J455" s="97">
        <v>25446.900494077323</v>
      </c>
      <c r="L455" s="14">
        <v>0</v>
      </c>
      <c r="M455" s="14">
        <v>1</v>
      </c>
      <c r="N455" s="14">
        <v>0</v>
      </c>
      <c r="P455" s="98">
        <v>534.07075111026484</v>
      </c>
      <c r="Q455" s="98">
        <v>565.48667764616278</v>
      </c>
      <c r="S455" s="14">
        <v>0</v>
      </c>
      <c r="T455" s="14">
        <v>1</v>
      </c>
      <c r="U455" s="14">
        <v>0</v>
      </c>
      <c r="W455" s="14">
        <v>0.44499999999999951</v>
      </c>
      <c r="X455" s="14">
        <v>0.42999999999999949</v>
      </c>
      <c r="Y455">
        <v>4</v>
      </c>
      <c r="Z455">
        <v>3</v>
      </c>
      <c r="AA455">
        <v>0</v>
      </c>
      <c r="AB455">
        <v>1</v>
      </c>
      <c r="AD455" s="14">
        <v>0.42999999999999949</v>
      </c>
      <c r="AE455" s="14">
        <v>8.0080080080080084E-4</v>
      </c>
      <c r="AF455" s="14">
        <v>6.5616797900262466E-4</v>
      </c>
      <c r="AG455" s="14">
        <v>0</v>
      </c>
      <c r="AH455" s="14">
        <v>5.5865921787709499E-3</v>
      </c>
      <c r="AJ455" s="101" t="s">
        <v>150</v>
      </c>
      <c r="AK455" s="101"/>
      <c r="AL455" s="108"/>
      <c r="AM455" s="101"/>
      <c r="AN455" s="101"/>
      <c r="AO455" s="101"/>
      <c r="AP455" s="101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  <c r="BD455" s="100"/>
      <c r="BE455" s="100"/>
      <c r="BF455" s="100"/>
      <c r="BG455" s="100"/>
      <c r="BH455" s="100"/>
    </row>
    <row r="456" spans="2:60">
      <c r="B456">
        <v>180</v>
      </c>
      <c r="C456">
        <v>190</v>
      </c>
      <c r="E456" s="14">
        <v>0.33333333333333331</v>
      </c>
      <c r="F456" s="14">
        <v>0.66666666666666663</v>
      </c>
      <c r="G456" s="14">
        <v>0</v>
      </c>
      <c r="I456" s="97">
        <v>25446.900494077323</v>
      </c>
      <c r="J456" s="97">
        <v>28352.873698647883</v>
      </c>
      <c r="L456" s="14">
        <v>0.33333333333333331</v>
      </c>
      <c r="M456" s="14">
        <v>0.66666666666666663</v>
      </c>
      <c r="N456" s="14">
        <v>0</v>
      </c>
      <c r="P456" s="98">
        <v>565.48667764616278</v>
      </c>
      <c r="Q456" s="98">
        <v>596.90260418206071</v>
      </c>
      <c r="S456" s="14">
        <v>0</v>
      </c>
      <c r="T456" s="14">
        <v>1</v>
      </c>
      <c r="U456" s="14">
        <v>0</v>
      </c>
      <c r="W456" s="14">
        <v>0.42999999999999949</v>
      </c>
      <c r="X456" s="14">
        <v>0.41499999999999948</v>
      </c>
      <c r="Y456">
        <v>0</v>
      </c>
      <c r="Z456">
        <v>0</v>
      </c>
      <c r="AA456">
        <v>0</v>
      </c>
      <c r="AB456">
        <v>0</v>
      </c>
      <c r="AD456" s="14">
        <v>0.41499999999999948</v>
      </c>
      <c r="AE456" s="14">
        <v>0</v>
      </c>
      <c r="AF456" s="14">
        <v>0</v>
      </c>
      <c r="AG456" s="14">
        <v>0</v>
      </c>
      <c r="AH456" s="14">
        <v>0</v>
      </c>
      <c r="AJ456" s="103" t="s">
        <v>252</v>
      </c>
      <c r="AK456" s="109">
        <v>0.92197668807676414</v>
      </c>
      <c r="AL456" s="109">
        <v>0.91663440445858058</v>
      </c>
      <c r="AM456" s="109">
        <v>0.90819062686781282</v>
      </c>
      <c r="AN456" s="109">
        <v>0.90198713837173727</v>
      </c>
      <c r="AO456" s="109">
        <v>0.87477495655530413</v>
      </c>
      <c r="AP456" s="109">
        <v>0.9007900512612973</v>
      </c>
      <c r="AQ456" s="109">
        <v>0.87161188698028125</v>
      </c>
      <c r="AR456" s="109">
        <v>0.88701945974495711</v>
      </c>
      <c r="AS456" s="109">
        <v>0</v>
      </c>
      <c r="AT456" s="109">
        <v>0</v>
      </c>
      <c r="AU456" s="109">
        <v>0</v>
      </c>
      <c r="AV456" s="109">
        <v>0.90015049665268598</v>
      </c>
      <c r="AW456" s="109">
        <v>0</v>
      </c>
      <c r="AX456" s="109">
        <v>0</v>
      </c>
      <c r="AY456" s="109">
        <v>0</v>
      </c>
      <c r="AZ456" s="109">
        <v>0.89076551763974243</v>
      </c>
      <c r="BA456" s="109">
        <v>0</v>
      </c>
      <c r="BD456" s="100"/>
      <c r="BE456" s="100"/>
      <c r="BF456" s="100"/>
      <c r="BG456" s="100"/>
      <c r="BH456" s="100"/>
    </row>
    <row r="457" spans="2:60">
      <c r="B457">
        <v>190</v>
      </c>
      <c r="C457">
        <v>200</v>
      </c>
      <c r="E457" s="14">
        <v>0</v>
      </c>
      <c r="F457" s="14">
        <v>0</v>
      </c>
      <c r="G457" s="14">
        <v>0</v>
      </c>
      <c r="I457" s="97">
        <v>28352.873698647883</v>
      </c>
      <c r="J457" s="97">
        <v>31415.926535897932</v>
      </c>
      <c r="L457" s="14">
        <v>0</v>
      </c>
      <c r="M457" s="14">
        <v>0</v>
      </c>
      <c r="N457" s="14">
        <v>0</v>
      </c>
      <c r="P457" s="98">
        <v>596.90260418206071</v>
      </c>
      <c r="Q457" s="98">
        <v>628.31853071795865</v>
      </c>
      <c r="S457" s="14">
        <v>0.5</v>
      </c>
      <c r="T457" s="14">
        <v>0.5</v>
      </c>
      <c r="U457" s="14">
        <v>0</v>
      </c>
      <c r="W457" s="14">
        <v>0.41499999999999948</v>
      </c>
      <c r="X457" s="14">
        <v>0.39999999999999947</v>
      </c>
      <c r="Y457">
        <v>0</v>
      </c>
      <c r="Z457">
        <v>0</v>
      </c>
      <c r="AA457">
        <v>0</v>
      </c>
      <c r="AB457">
        <v>0</v>
      </c>
      <c r="AD457" s="14">
        <v>0.39999999999999947</v>
      </c>
      <c r="AE457" s="14">
        <v>0</v>
      </c>
      <c r="AF457" s="14">
        <v>0</v>
      </c>
      <c r="AG457" s="14">
        <v>0</v>
      </c>
      <c r="AH457" s="14">
        <v>0</v>
      </c>
      <c r="AJ457" s="103" t="s">
        <v>253</v>
      </c>
      <c r="AK457" s="99">
        <v>1.8504078905107191E-3</v>
      </c>
      <c r="AL457" s="99">
        <v>1.0521784385975064E-3</v>
      </c>
      <c r="AM457" s="99">
        <v>1.8652573406976458E-3</v>
      </c>
      <c r="AN457" s="99">
        <v>3.4896142188496349E-3</v>
      </c>
      <c r="AO457" s="99">
        <v>1.3536515822788253E-2</v>
      </c>
      <c r="AP457" s="99">
        <v>4.3964804328967544E-3</v>
      </c>
      <c r="AQ457" s="99">
        <v>1.6816876681225001E-2</v>
      </c>
      <c r="AR457" s="99">
        <v>9.1844381436482214E-3</v>
      </c>
      <c r="AS457" s="99">
        <v>0</v>
      </c>
      <c r="AT457" s="99">
        <v>0</v>
      </c>
      <c r="AU457" s="99">
        <v>0</v>
      </c>
      <c r="AV457" s="99">
        <v>0</v>
      </c>
      <c r="AW457" s="99">
        <v>0</v>
      </c>
      <c r="AX457" s="99">
        <v>0</v>
      </c>
      <c r="AY457" s="99">
        <v>0</v>
      </c>
      <c r="AZ457" s="99">
        <v>0</v>
      </c>
      <c r="BA457" s="99">
        <v>0</v>
      </c>
      <c r="BD457" s="100"/>
      <c r="BE457" s="100"/>
      <c r="BF457" s="100"/>
      <c r="BG457" s="100"/>
      <c r="BH457" s="100"/>
    </row>
    <row r="458" spans="2:60">
      <c r="B458">
        <v>200</v>
      </c>
      <c r="C458">
        <v>210</v>
      </c>
      <c r="E458" s="14">
        <v>0</v>
      </c>
      <c r="F458" s="14">
        <v>0</v>
      </c>
      <c r="G458" s="14">
        <v>0</v>
      </c>
      <c r="I458" s="97">
        <v>31415.926535897932</v>
      </c>
      <c r="J458" s="97">
        <v>34636.059005827468</v>
      </c>
      <c r="L458" s="14">
        <v>0</v>
      </c>
      <c r="M458" s="14">
        <v>0</v>
      </c>
      <c r="N458" s="14">
        <v>0</v>
      </c>
      <c r="P458" s="98">
        <v>628.31853071795865</v>
      </c>
      <c r="Q458" s="98">
        <v>659.73445725385659</v>
      </c>
      <c r="S458" s="14">
        <v>0</v>
      </c>
      <c r="T458" s="14">
        <v>0</v>
      </c>
      <c r="U458" s="14">
        <v>0</v>
      </c>
      <c r="AD458" s="14"/>
      <c r="AF458" s="14"/>
      <c r="AG458" s="14"/>
      <c r="AH458" s="14"/>
      <c r="AJ458" s="103" t="s">
        <v>254</v>
      </c>
      <c r="AK458" s="109">
        <v>1.8504078905107191E-3</v>
      </c>
      <c r="AL458" s="109">
        <v>1.0521784385975064E-3</v>
      </c>
      <c r="AM458" s="109">
        <v>1.8652573406976458E-3</v>
      </c>
      <c r="AN458" s="109">
        <v>3.4896142188496349E-3</v>
      </c>
      <c r="AO458" s="109">
        <v>1.3536515822788253E-2</v>
      </c>
      <c r="AP458" s="109">
        <v>4.3964804328967544E-3</v>
      </c>
      <c r="AQ458" s="109">
        <v>1.6816876681225001E-2</v>
      </c>
      <c r="AR458" s="109">
        <v>9.1844381436482214E-3</v>
      </c>
      <c r="AS458" s="109">
        <v>0</v>
      </c>
      <c r="AT458" s="109">
        <v>0</v>
      </c>
      <c r="AU458" s="109">
        <v>0</v>
      </c>
      <c r="AV458" s="109">
        <v>0</v>
      </c>
      <c r="AW458" s="109">
        <v>0</v>
      </c>
      <c r="AX458" s="109">
        <v>0</v>
      </c>
      <c r="AY458" s="109">
        <v>0</v>
      </c>
      <c r="AZ458" s="109">
        <v>0</v>
      </c>
      <c r="BA458" s="109">
        <v>0</v>
      </c>
      <c r="BD458" s="100"/>
      <c r="BE458" s="100"/>
      <c r="BF458" s="100"/>
      <c r="BG458" s="100"/>
      <c r="BH458" s="100"/>
    </row>
    <row r="459" spans="2:60">
      <c r="E459" s="14"/>
      <c r="F459" s="14"/>
      <c r="G459" s="14"/>
      <c r="I459" s="7"/>
      <c r="L459" s="14"/>
      <c r="M459" s="14"/>
      <c r="N459" s="14"/>
      <c r="P459" s="7"/>
      <c r="S459" s="14"/>
      <c r="T459" s="14"/>
      <c r="U459" s="14"/>
      <c r="W459" s="293" t="s">
        <v>255</v>
      </c>
      <c r="X459" s="293"/>
      <c r="Y459" s="293"/>
      <c r="Z459" s="293"/>
      <c r="AA459" s="293"/>
      <c r="AB459" s="293"/>
      <c r="AD459" s="293" t="s">
        <v>256</v>
      </c>
      <c r="AE459" s="293"/>
      <c r="AF459" s="293"/>
      <c r="AG459" s="293"/>
      <c r="AH459" s="293"/>
      <c r="AI459" s="7"/>
      <c r="BD459" s="100"/>
      <c r="BE459" s="100"/>
      <c r="BF459" s="100"/>
      <c r="BG459" s="100"/>
      <c r="BH459" s="100"/>
    </row>
    <row r="460" spans="2:60">
      <c r="B460" s="293" t="s">
        <v>257</v>
      </c>
      <c r="C460" s="293"/>
      <c r="D460" s="293"/>
      <c r="E460" s="293"/>
      <c r="F460" s="293"/>
      <c r="G460" s="293"/>
      <c r="I460" s="293" t="s">
        <v>258</v>
      </c>
      <c r="J460" s="293"/>
      <c r="K460" s="293"/>
      <c r="L460" s="293"/>
      <c r="M460" s="293"/>
      <c r="N460" s="293"/>
      <c r="P460" s="293" t="s">
        <v>259</v>
      </c>
      <c r="Q460" s="293"/>
      <c r="R460" s="293"/>
      <c r="S460" s="293"/>
      <c r="T460" s="293"/>
      <c r="U460" s="293"/>
      <c r="W460" t="s">
        <v>230</v>
      </c>
      <c r="X460" s="7" t="s">
        <v>157</v>
      </c>
      <c r="Y460" t="s">
        <v>260</v>
      </c>
      <c r="Z460" s="7" t="s">
        <v>225</v>
      </c>
      <c r="AA460" s="7" t="s">
        <v>181</v>
      </c>
      <c r="AB460" s="7" t="s">
        <v>152</v>
      </c>
      <c r="AD460" s="7" t="s">
        <v>157</v>
      </c>
      <c r="AE460" s="7" t="s">
        <v>137</v>
      </c>
      <c r="AF460" s="7" t="s">
        <v>225</v>
      </c>
      <c r="AG460" s="7" t="s">
        <v>181</v>
      </c>
      <c r="AH460" s="7" t="s">
        <v>152</v>
      </c>
      <c r="AJ460" s="101" t="s">
        <v>151</v>
      </c>
      <c r="AK460" s="101"/>
      <c r="AL460" s="108"/>
      <c r="AM460" s="101"/>
      <c r="AN460" s="101"/>
      <c r="AO460" s="101"/>
      <c r="AP460" s="101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D460" s="100"/>
      <c r="BE460" s="100"/>
      <c r="BF460" s="100"/>
      <c r="BG460" s="100"/>
      <c r="BH460" s="100"/>
    </row>
    <row r="461" spans="2:60">
      <c r="B461" t="s">
        <v>223</v>
      </c>
      <c r="C461" t="s">
        <v>250</v>
      </c>
      <c r="D461" s="7" t="s">
        <v>137</v>
      </c>
      <c r="E461" s="7" t="s">
        <v>225</v>
      </c>
      <c r="F461" s="7" t="s">
        <v>181</v>
      </c>
      <c r="G461" s="7" t="s">
        <v>152</v>
      </c>
      <c r="I461" t="s">
        <v>223</v>
      </c>
      <c r="J461" t="s">
        <v>250</v>
      </c>
      <c r="K461" s="7" t="s">
        <v>137</v>
      </c>
      <c r="L461" s="7" t="s">
        <v>225</v>
      </c>
      <c r="M461" s="7" t="s">
        <v>181</v>
      </c>
      <c r="N461" s="7" t="s">
        <v>152</v>
      </c>
      <c r="P461" t="s">
        <v>223</v>
      </c>
      <c r="Q461" t="s">
        <v>250</v>
      </c>
      <c r="R461" s="7" t="s">
        <v>137</v>
      </c>
      <c r="S461" s="7" t="s">
        <v>225</v>
      </c>
      <c r="T461" s="7" t="s">
        <v>181</v>
      </c>
      <c r="U461" s="7" t="s">
        <v>152</v>
      </c>
      <c r="W461" s="14">
        <v>1</v>
      </c>
      <c r="X461" s="14">
        <v>0.98499999999999999</v>
      </c>
      <c r="Z461" s="14">
        <v>0.875</v>
      </c>
      <c r="AA461" s="14">
        <v>0.125</v>
      </c>
      <c r="AB461" s="14">
        <v>0</v>
      </c>
      <c r="AD461" s="14">
        <v>0.98499999999999999</v>
      </c>
      <c r="AE461" s="14">
        <v>1.6016016016016017E-3</v>
      </c>
      <c r="AF461" s="14">
        <v>1.5310586176727908E-3</v>
      </c>
      <c r="AG461" s="14">
        <v>4.0983606557377051E-3</v>
      </c>
      <c r="AH461" s="14">
        <v>0</v>
      </c>
      <c r="AJ461" s="103" t="s">
        <v>261</v>
      </c>
      <c r="AK461" s="109">
        <v>0.87909349154157512</v>
      </c>
      <c r="AL461" s="109">
        <v>0.90333224092431019</v>
      </c>
      <c r="AM461" s="109">
        <v>0.8938125960728337</v>
      </c>
      <c r="AN461" s="109">
        <v>0.89842040090385245</v>
      </c>
      <c r="AO461" s="109">
        <v>0.89078298046115301</v>
      </c>
      <c r="AP461" s="109">
        <v>0.89614059348288855</v>
      </c>
      <c r="AQ461" s="109">
        <v>0.84906004160878357</v>
      </c>
      <c r="AR461" s="109">
        <v>0.86719893479465926</v>
      </c>
      <c r="AS461" s="109">
        <v>0.88472285919197802</v>
      </c>
      <c r="AT461" s="109">
        <v>0</v>
      </c>
      <c r="AU461" s="109">
        <v>0.74218888664341942</v>
      </c>
      <c r="AV461" s="109">
        <v>0.70756500340156747</v>
      </c>
      <c r="AW461" s="109">
        <v>0</v>
      </c>
      <c r="AX461" s="109">
        <v>0.898340518197839</v>
      </c>
      <c r="AY461" s="109">
        <v>0.64489170996087741</v>
      </c>
      <c r="AZ461" s="109">
        <v>0.62653618121314225</v>
      </c>
      <c r="BA461" s="109">
        <v>0</v>
      </c>
      <c r="BD461" s="100"/>
      <c r="BE461" s="100"/>
      <c r="BF461" s="100"/>
      <c r="BG461" s="100"/>
      <c r="BH461" s="100"/>
    </row>
    <row r="462" spans="2:60">
      <c r="B462">
        <v>20</v>
      </c>
      <c r="C462">
        <v>30</v>
      </c>
      <c r="D462" s="110">
        <v>2.5718304199316859E-2</v>
      </c>
      <c r="E462" s="110">
        <v>2.5718304199316859E-2</v>
      </c>
      <c r="F462" s="110">
        <v>0</v>
      </c>
      <c r="G462" s="110">
        <v>0</v>
      </c>
      <c r="I462" s="97">
        <v>314.15926535897933</v>
      </c>
      <c r="J462" s="97">
        <v>706.85834705770344</v>
      </c>
      <c r="K462" s="110">
        <v>2.5718304199316859E-2</v>
      </c>
      <c r="L462" s="110">
        <v>2.5718304199316859E-2</v>
      </c>
      <c r="M462" s="110">
        <v>0</v>
      </c>
      <c r="N462" s="110">
        <v>0</v>
      </c>
      <c r="P462" s="98">
        <v>62.831853071795862</v>
      </c>
      <c r="Q462" s="98">
        <v>94.247779607693786</v>
      </c>
      <c r="R462" s="110">
        <v>2.4488157366519471E-2</v>
      </c>
      <c r="S462" s="110">
        <v>2.4488157366519471E-2</v>
      </c>
      <c r="T462" s="110">
        <v>0</v>
      </c>
      <c r="U462" s="110">
        <v>0</v>
      </c>
      <c r="W462" s="14">
        <v>0.98499999999999999</v>
      </c>
      <c r="X462" s="14">
        <v>0.97</v>
      </c>
      <c r="Z462" s="14">
        <v>0.89473684210526316</v>
      </c>
      <c r="AA462" s="14">
        <v>0.10526315789473684</v>
      </c>
      <c r="AB462" s="14">
        <v>0</v>
      </c>
      <c r="AD462" s="14">
        <v>0.97</v>
      </c>
      <c r="AE462" s="14">
        <v>9.2092092092092084E-3</v>
      </c>
      <c r="AF462" s="14">
        <v>8.9676290463692031E-3</v>
      </c>
      <c r="AG462" s="14">
        <v>2.0491803278688527E-2</v>
      </c>
      <c r="AH462" s="14">
        <v>0</v>
      </c>
      <c r="AJ462" s="103" t="s">
        <v>262</v>
      </c>
      <c r="AK462" s="99">
        <v>3.2524382488499426E-2</v>
      </c>
      <c r="AL462" s="99">
        <v>7.4727043348232769E-3</v>
      </c>
      <c r="AM462" s="99">
        <v>7.8999923952801643E-3</v>
      </c>
      <c r="AN462" s="99">
        <v>7.9926885198088327E-3</v>
      </c>
      <c r="AO462" s="99">
        <v>7.7404586295345412E-3</v>
      </c>
      <c r="AP462" s="99">
        <v>6.9019831523465802E-3</v>
      </c>
      <c r="AQ462" s="99">
        <v>2.9753356702401867E-2</v>
      </c>
      <c r="AR462" s="99">
        <v>1.4350511396863941E-2</v>
      </c>
      <c r="AS462" s="99">
        <v>7.8651880632694127E-3</v>
      </c>
      <c r="AT462" s="99">
        <v>0</v>
      </c>
      <c r="AU462" s="99">
        <v>8.3610711364730195E-2</v>
      </c>
      <c r="AV462" s="99">
        <v>6.308171679755048E-2</v>
      </c>
      <c r="AW462" s="99">
        <v>0</v>
      </c>
      <c r="AX462" s="99">
        <v>0</v>
      </c>
      <c r="AY462" s="99">
        <v>0.14909359754519402</v>
      </c>
      <c r="AZ462" s="99">
        <v>0.17887322174759901</v>
      </c>
      <c r="BA462" s="99">
        <v>0</v>
      </c>
      <c r="BD462" s="100"/>
      <c r="BE462" s="100"/>
      <c r="BF462" s="100"/>
      <c r="BG462" s="100"/>
      <c r="BH462" s="100"/>
    </row>
    <row r="463" spans="2:60">
      <c r="B463">
        <v>30</v>
      </c>
      <c r="C463">
        <v>40</v>
      </c>
      <c r="D463" s="110">
        <v>0.25798673899939722</v>
      </c>
      <c r="E463" s="110">
        <v>0.25075346594333936</v>
      </c>
      <c r="F463" s="110">
        <v>7.0323488045007029E-3</v>
      </c>
      <c r="G463" s="110">
        <v>2.0092425155716296E-4</v>
      </c>
      <c r="I463" s="97">
        <v>706.85834705770344</v>
      </c>
      <c r="J463" s="97">
        <v>1256.6370614359173</v>
      </c>
      <c r="K463" s="110">
        <v>0.25798673899939722</v>
      </c>
      <c r="L463" s="110">
        <v>0.25075346594333936</v>
      </c>
      <c r="M463" s="110">
        <v>7.0323488045007029E-3</v>
      </c>
      <c r="N463" s="110">
        <v>2.0092425155716296E-4</v>
      </c>
      <c r="P463" s="98">
        <v>94.247779607693786</v>
      </c>
      <c r="Q463" s="98">
        <v>125.66370614359172</v>
      </c>
      <c r="R463" s="110">
        <v>0.16358892011240467</v>
      </c>
      <c r="S463" s="110">
        <v>0.15977519068647131</v>
      </c>
      <c r="T463" s="110">
        <v>3.6130068245684463E-3</v>
      </c>
      <c r="U463" s="110">
        <v>2.007226013649137E-4</v>
      </c>
      <c r="W463" s="14">
        <v>0.97</v>
      </c>
      <c r="X463" s="14">
        <v>0.95499999999999996</v>
      </c>
      <c r="Z463" s="14">
        <v>0.96666666666666667</v>
      </c>
      <c r="AA463" s="14">
        <v>3.3333333333333333E-2</v>
      </c>
      <c r="AB463" s="14">
        <v>0</v>
      </c>
      <c r="AD463" s="14">
        <v>0.95499999999999996</v>
      </c>
      <c r="AE463" s="14">
        <v>4.5245245245245244E-2</v>
      </c>
      <c r="AF463" s="14">
        <v>4.7025371828521435E-2</v>
      </c>
      <c r="AG463" s="14">
        <v>4.5081967213114756E-2</v>
      </c>
      <c r="AH463" s="14">
        <v>0</v>
      </c>
      <c r="AJ463" s="103" t="s">
        <v>263</v>
      </c>
      <c r="AK463" s="109">
        <v>3.2524382488499426E-2</v>
      </c>
      <c r="AL463" s="109">
        <v>7.4727043348232769E-3</v>
      </c>
      <c r="AM463" s="109">
        <v>7.8999923952801643E-3</v>
      </c>
      <c r="AN463" s="109">
        <v>7.9926885198088327E-3</v>
      </c>
      <c r="AO463" s="109">
        <v>7.7404586295345412E-3</v>
      </c>
      <c r="AP463" s="109">
        <v>6.9019831523465802E-3</v>
      </c>
      <c r="AQ463" s="109">
        <v>2.9753356702401867E-2</v>
      </c>
      <c r="AR463" s="109">
        <v>1.4350511396863941E-2</v>
      </c>
      <c r="AS463" s="109">
        <v>7.8651880632694127E-3</v>
      </c>
      <c r="AT463" s="109">
        <v>0</v>
      </c>
      <c r="AU463" s="109">
        <v>8.3610711364730195E-2</v>
      </c>
      <c r="AV463" s="109">
        <v>6.308171679755048E-2</v>
      </c>
      <c r="AW463" s="109">
        <v>0</v>
      </c>
      <c r="AX463" s="109">
        <v>0</v>
      </c>
      <c r="AY463" s="109">
        <v>0.14909359754519402</v>
      </c>
      <c r="AZ463" s="109">
        <v>0.17887322174759901</v>
      </c>
      <c r="BA463" s="109">
        <v>0</v>
      </c>
      <c r="BD463" s="100"/>
      <c r="BE463" s="100"/>
      <c r="BF463" s="100"/>
      <c r="BG463" s="100"/>
      <c r="BH463" s="100"/>
    </row>
    <row r="464" spans="2:60">
      <c r="B464">
        <v>40</v>
      </c>
      <c r="C464">
        <v>50</v>
      </c>
      <c r="D464" s="110">
        <v>0.4924653405666064</v>
      </c>
      <c r="E464" s="110">
        <v>0.47598955193891901</v>
      </c>
      <c r="F464" s="110">
        <v>1.5270243118344384E-2</v>
      </c>
      <c r="G464" s="110">
        <v>1.2055455093429777E-3</v>
      </c>
      <c r="I464" s="97">
        <v>1256.6370614359173</v>
      </c>
      <c r="J464" s="97">
        <v>1963.4954084936207</v>
      </c>
      <c r="K464" s="110">
        <v>0.4924653405666064</v>
      </c>
      <c r="L464" s="110">
        <v>0.47598955193891901</v>
      </c>
      <c r="M464" s="110">
        <v>1.5270243118344384E-2</v>
      </c>
      <c r="N464" s="110">
        <v>1.2055455093429777E-3</v>
      </c>
      <c r="P464" s="98">
        <v>125.66370614359172</v>
      </c>
      <c r="Q464" s="98">
        <v>157.07963267948966</v>
      </c>
      <c r="R464" s="110">
        <v>0.52408671216378966</v>
      </c>
      <c r="S464" s="110">
        <v>0.50742673625050183</v>
      </c>
      <c r="T464" s="110">
        <v>1.5656362906463269E-2</v>
      </c>
      <c r="U464" s="110">
        <v>1.0036130068245685E-3</v>
      </c>
      <c r="W464" s="14">
        <v>0.95499999999999996</v>
      </c>
      <c r="X464" s="14">
        <v>0.94</v>
      </c>
      <c r="Z464" s="14">
        <v>0.97731239092495636</v>
      </c>
      <c r="AA464" s="14">
        <v>2.0942408376963352E-2</v>
      </c>
      <c r="AB464" s="14">
        <v>1.7452006980802793E-3</v>
      </c>
      <c r="AD464" s="14">
        <v>0.94</v>
      </c>
      <c r="AE464" s="14">
        <v>0.15995995995995996</v>
      </c>
      <c r="AF464" s="14">
        <v>0.16951006124234472</v>
      </c>
      <c r="AG464" s="14">
        <v>9.4262295081967207E-2</v>
      </c>
      <c r="AH464" s="14">
        <v>5.5865921787709499E-3</v>
      </c>
      <c r="AL464" s="14"/>
      <c r="BD464" s="100"/>
      <c r="BE464" s="100"/>
      <c r="BF464" s="100"/>
      <c r="BG464" s="100"/>
      <c r="BH464" s="100"/>
    </row>
    <row r="465" spans="2:60">
      <c r="B465">
        <v>50</v>
      </c>
      <c r="C465">
        <v>60</v>
      </c>
      <c r="D465" s="110">
        <v>0.12537673297166968</v>
      </c>
      <c r="E465" s="110">
        <v>0.11291942937512557</v>
      </c>
      <c r="F465" s="110">
        <v>9.2425155716294952E-3</v>
      </c>
      <c r="G465" s="110">
        <v>3.2147880249146074E-3</v>
      </c>
      <c r="I465" s="97">
        <v>1963.4954084936207</v>
      </c>
      <c r="J465" s="97">
        <v>2827.4333882308138</v>
      </c>
      <c r="K465" s="110">
        <v>0.12537673297166968</v>
      </c>
      <c r="L465" s="110">
        <v>0.11291942937512557</v>
      </c>
      <c r="M465" s="110">
        <v>9.2425155716294952E-3</v>
      </c>
      <c r="N465" s="110">
        <v>3.2147880249146074E-3</v>
      </c>
      <c r="P465" s="98">
        <v>157.07963267948966</v>
      </c>
      <c r="Q465" s="98">
        <v>188.49555921538757</v>
      </c>
      <c r="R465" s="110">
        <v>0.16780409474106783</v>
      </c>
      <c r="S465" s="110">
        <v>0.1569650742673625</v>
      </c>
      <c r="T465" s="110">
        <v>9.6346848655158579E-3</v>
      </c>
      <c r="U465" s="110">
        <v>1.2043356081894822E-3</v>
      </c>
      <c r="W465" s="14">
        <v>0.94</v>
      </c>
      <c r="X465" s="14">
        <v>0.92499999999999993</v>
      </c>
      <c r="Z465" s="14">
        <v>0.96872207327971405</v>
      </c>
      <c r="AA465" s="14">
        <v>2.6809651474530832E-2</v>
      </c>
      <c r="AB465" s="14">
        <v>4.4682752457551383E-3</v>
      </c>
      <c r="AD465" s="14">
        <v>0.92499999999999993</v>
      </c>
      <c r="AE465" s="14">
        <v>0.38398398398398398</v>
      </c>
      <c r="AF465" s="14">
        <v>0.40660542432195979</v>
      </c>
      <c r="AG465" s="14">
        <v>0.21721311475409835</v>
      </c>
      <c r="AH465" s="14">
        <v>3.3519553072625698E-2</v>
      </c>
      <c r="AJ465" s="101" t="s">
        <v>152</v>
      </c>
      <c r="AK465" s="101"/>
      <c r="AL465" s="108"/>
      <c r="AM465" s="101"/>
      <c r="AN465" s="101"/>
      <c r="AO465" s="101"/>
      <c r="AP465" s="101"/>
      <c r="AQ465" s="101"/>
      <c r="AR465" s="101"/>
      <c r="AS465" s="101"/>
      <c r="AT465" s="101"/>
      <c r="AU465" s="101"/>
      <c r="AV465" s="101"/>
      <c r="AW465" s="101"/>
      <c r="AX465" s="101"/>
      <c r="AY465" s="101"/>
      <c r="AZ465" s="101"/>
      <c r="BA465" s="101"/>
      <c r="BD465" s="100"/>
      <c r="BE465" s="100"/>
      <c r="BF465" s="100"/>
      <c r="BG465" s="100"/>
      <c r="BH465" s="100"/>
    </row>
    <row r="466" spans="2:60">
      <c r="B466">
        <v>60</v>
      </c>
      <c r="C466">
        <v>70</v>
      </c>
      <c r="D466" s="110">
        <v>5.2843078159533853E-2</v>
      </c>
      <c r="E466" s="110">
        <v>3.3152501506931886E-2</v>
      </c>
      <c r="F466" s="110">
        <v>6.2286517982720517E-3</v>
      </c>
      <c r="G466" s="110">
        <v>1.3461924854329918E-2</v>
      </c>
      <c r="I466" s="97">
        <v>2827.4333882308138</v>
      </c>
      <c r="J466" s="97">
        <v>3848.4510006474966</v>
      </c>
      <c r="K466" s="110">
        <v>5.2843078159533853E-2</v>
      </c>
      <c r="L466" s="110">
        <v>3.3152501506931886E-2</v>
      </c>
      <c r="M466" s="110">
        <v>6.2286517982720517E-3</v>
      </c>
      <c r="N466" s="110">
        <v>1.3461924854329918E-2</v>
      </c>
      <c r="P466" s="98">
        <v>188.49555921538757</v>
      </c>
      <c r="Q466" s="98">
        <v>219.91148575128551</v>
      </c>
      <c r="R466" s="110">
        <v>6.16218386190285E-2</v>
      </c>
      <c r="S466" s="110">
        <v>4.4560417503010839E-2</v>
      </c>
      <c r="T466" s="110">
        <v>6.8245684464070654E-3</v>
      </c>
      <c r="U466" s="110">
        <v>1.0236852669610599E-2</v>
      </c>
      <c r="W466" s="14">
        <v>0.92499999999999993</v>
      </c>
      <c r="X466" s="14">
        <v>0.90999999999999992</v>
      </c>
      <c r="Z466" s="14">
        <v>0.93601190476190477</v>
      </c>
      <c r="AA466" s="14">
        <v>4.9107142857142856E-2</v>
      </c>
      <c r="AB466" s="14">
        <v>1.488095238095238E-2</v>
      </c>
      <c r="AD466" s="14">
        <v>0.90999999999999992</v>
      </c>
      <c r="AE466" s="14">
        <v>0.65305305305305306</v>
      </c>
      <c r="AF466" s="14">
        <v>0.68175853018372701</v>
      </c>
      <c r="AG466" s="14">
        <v>0.48770491803278693</v>
      </c>
      <c r="AH466" s="14">
        <v>0.14525139664804468</v>
      </c>
      <c r="AJ466" s="103" t="s">
        <v>264</v>
      </c>
      <c r="AK466" s="109">
        <v>0.9355483184700657</v>
      </c>
      <c r="AL466" s="109">
        <v>0.88854299379433577</v>
      </c>
      <c r="AM466" s="109">
        <v>0.78077261457235059</v>
      </c>
      <c r="AN466" s="109">
        <v>0.8884289403199418</v>
      </c>
      <c r="AO466" s="109">
        <v>0.8749667245688314</v>
      </c>
      <c r="AP466" s="109">
        <v>0.86464096565716153</v>
      </c>
      <c r="AQ466" s="109">
        <v>0.89235158475189047</v>
      </c>
      <c r="AR466" s="109">
        <v>0</v>
      </c>
      <c r="AS466" s="109">
        <v>0.78883132203975481</v>
      </c>
      <c r="AT466" s="109">
        <v>0.83929033031135591</v>
      </c>
      <c r="AU466" s="109">
        <v>0.84816916207544824</v>
      </c>
      <c r="AV466" s="109">
        <v>0.80517624681920341</v>
      </c>
      <c r="AW466" s="109">
        <v>0</v>
      </c>
      <c r="AX466" s="109">
        <v>0</v>
      </c>
      <c r="AY466" s="109">
        <v>0</v>
      </c>
      <c r="AZ466" s="109">
        <v>0</v>
      </c>
      <c r="BA466" s="109">
        <v>0</v>
      </c>
      <c r="BD466" s="100"/>
      <c r="BE466" s="100"/>
      <c r="BF466" s="100"/>
      <c r="BG466" s="100"/>
      <c r="BH466" s="100"/>
    </row>
    <row r="467" spans="2:60">
      <c r="B467">
        <v>70</v>
      </c>
      <c r="C467">
        <v>80</v>
      </c>
      <c r="D467" s="110">
        <v>2.5316455696202531E-2</v>
      </c>
      <c r="E467" s="110">
        <v>8.6397428169580071E-3</v>
      </c>
      <c r="F467" s="110">
        <v>4.0184850311432586E-3</v>
      </c>
      <c r="G467" s="110">
        <v>1.2658227848101266E-2</v>
      </c>
      <c r="I467" s="97">
        <v>3848.4510006474966</v>
      </c>
      <c r="J467" s="97">
        <v>5026.5482457436692</v>
      </c>
      <c r="K467" s="110">
        <v>2.5316455696202531E-2</v>
      </c>
      <c r="L467" s="110">
        <v>8.6397428169580071E-3</v>
      </c>
      <c r="M467" s="110">
        <v>4.0184850311432586E-3</v>
      </c>
      <c r="N467" s="110">
        <v>1.2658227848101266E-2</v>
      </c>
      <c r="P467" s="98">
        <v>219.91148575128551</v>
      </c>
      <c r="Q467" s="98">
        <v>251.32741228718345</v>
      </c>
      <c r="R467" s="110">
        <v>3.0309112806101966E-2</v>
      </c>
      <c r="S467" s="110">
        <v>1.1641910879164994E-2</v>
      </c>
      <c r="T467" s="110">
        <v>4.8173424327579289E-3</v>
      </c>
      <c r="U467" s="110">
        <v>1.3849859494179044E-2</v>
      </c>
      <c r="W467" s="14">
        <v>0.90999999999999992</v>
      </c>
      <c r="X467" s="14">
        <v>0.89499999999999991</v>
      </c>
      <c r="Z467" s="14">
        <v>0.89618644067796616</v>
      </c>
      <c r="AA467" s="14">
        <v>6.25E-2</v>
      </c>
      <c r="AB467" s="14">
        <v>4.1313559322033899E-2</v>
      </c>
      <c r="AD467" s="14">
        <v>0.89499999999999991</v>
      </c>
      <c r="AE467" s="14">
        <v>0.84204204204204203</v>
      </c>
      <c r="AF467" s="14">
        <v>0.86679790026246717</v>
      </c>
      <c r="AG467" s="14">
        <v>0.72950819672131151</v>
      </c>
      <c r="AH467" s="14">
        <v>0.36312849162011174</v>
      </c>
      <c r="AJ467" s="103" t="s">
        <v>265</v>
      </c>
      <c r="AK467" s="99">
        <v>0</v>
      </c>
      <c r="AL467" s="99">
        <v>1.9000000276734985E-2</v>
      </c>
      <c r="AM467" s="99">
        <v>5.9577566067697263E-2</v>
      </c>
      <c r="AN467" s="99">
        <v>5.5833118307403451E-3</v>
      </c>
      <c r="AO467" s="99">
        <v>7.1435300002061775E-3</v>
      </c>
      <c r="AP467" s="99">
        <v>6.6029726134231304E-3</v>
      </c>
      <c r="AQ467" s="99">
        <v>1.0567108296621885E-3</v>
      </c>
      <c r="AR467" s="99">
        <v>0</v>
      </c>
      <c r="AS467" s="99">
        <v>5.4828564047358141E-2</v>
      </c>
      <c r="AT467" s="99">
        <v>0</v>
      </c>
      <c r="AU467" s="99">
        <v>1.2784861370425449E-2</v>
      </c>
      <c r="AV467" s="99">
        <v>6.5418357733761923E-3</v>
      </c>
      <c r="AW467" s="99">
        <v>0</v>
      </c>
      <c r="AX467" s="99">
        <v>0</v>
      </c>
      <c r="AY467" s="99">
        <v>0</v>
      </c>
      <c r="AZ467" s="99">
        <v>0</v>
      </c>
      <c r="BA467" s="99">
        <v>0</v>
      </c>
      <c r="BD467" s="100"/>
      <c r="BE467" s="100"/>
      <c r="BF467" s="100"/>
      <c r="BG467" s="100"/>
      <c r="BH467" s="100"/>
    </row>
    <row r="468" spans="2:60">
      <c r="B468">
        <v>80</v>
      </c>
      <c r="C468">
        <v>90</v>
      </c>
      <c r="D468" s="110">
        <v>8.0369700622865171E-3</v>
      </c>
      <c r="E468" s="110">
        <v>3.41571227647177E-3</v>
      </c>
      <c r="F468" s="110">
        <v>1.6073940124573037E-3</v>
      </c>
      <c r="G468" s="110">
        <v>3.0138637733574444E-3</v>
      </c>
      <c r="I468" s="97">
        <v>5026.5482457436692</v>
      </c>
      <c r="J468" s="97">
        <v>6361.7251235193307</v>
      </c>
      <c r="K468" s="110">
        <v>8.0369700622865171E-3</v>
      </c>
      <c r="L468" s="110">
        <v>3.41571227647177E-3</v>
      </c>
      <c r="M468" s="110">
        <v>1.6073940124573037E-3</v>
      </c>
      <c r="N468" s="110">
        <v>3.0138637733574444E-3</v>
      </c>
      <c r="P468" s="98">
        <v>251.32741228718345</v>
      </c>
      <c r="Q468" s="98">
        <v>282.74333882308139</v>
      </c>
      <c r="R468" s="110">
        <v>1.3247691690084303E-2</v>
      </c>
      <c r="S468" s="110">
        <v>5.0180650341228421E-3</v>
      </c>
      <c r="T468" s="110">
        <v>2.2079486150140505E-3</v>
      </c>
      <c r="U468" s="110">
        <v>6.0216780409474103E-3</v>
      </c>
      <c r="W468" s="14">
        <v>0.89499999999999991</v>
      </c>
      <c r="X468" s="14">
        <v>0.87999999999999989</v>
      </c>
      <c r="Z468" s="14">
        <v>0.81590909090909092</v>
      </c>
      <c r="AA468" s="14">
        <v>6.8181818181818177E-2</v>
      </c>
      <c r="AB468" s="14">
        <v>0.11590909090909091</v>
      </c>
      <c r="AD468" s="14">
        <v>0.87999999999999989</v>
      </c>
      <c r="AE468" s="14">
        <v>0.93013013013013013</v>
      </c>
      <c r="AF468" s="14">
        <v>0.94531933508311461</v>
      </c>
      <c r="AG468" s="14">
        <v>0.85245901639344268</v>
      </c>
      <c r="AH468" s="14">
        <v>0.64804469273743015</v>
      </c>
      <c r="AJ468" s="103" t="s">
        <v>266</v>
      </c>
      <c r="AK468" s="109">
        <v>0</v>
      </c>
      <c r="AL468" s="109">
        <v>1.9000000276734985E-2</v>
      </c>
      <c r="AM468" s="109">
        <v>5.9577566067697263E-2</v>
      </c>
      <c r="AN468" s="109">
        <v>5.5833118307403451E-3</v>
      </c>
      <c r="AO468" s="109">
        <v>7.1435300002061775E-3</v>
      </c>
      <c r="AP468" s="109">
        <v>6.6029726134231304E-3</v>
      </c>
      <c r="AQ468" s="109">
        <v>1.0567108296621885E-3</v>
      </c>
      <c r="AR468" s="109">
        <v>0</v>
      </c>
      <c r="AS468" s="109">
        <v>5.4828564047358141E-2</v>
      </c>
      <c r="AT468" s="109">
        <v>0</v>
      </c>
      <c r="AU468" s="109">
        <v>1.2784861370425449E-2</v>
      </c>
      <c r="AV468" s="109">
        <v>6.5418357733761923E-3</v>
      </c>
      <c r="AW468" s="109">
        <v>0</v>
      </c>
      <c r="AX468" s="109">
        <v>0</v>
      </c>
      <c r="AY468" s="109">
        <v>0</v>
      </c>
      <c r="AZ468" s="109">
        <v>0</v>
      </c>
      <c r="BA468" s="109">
        <v>0</v>
      </c>
      <c r="BD468" s="100"/>
      <c r="BE468" s="100"/>
      <c r="BF468" s="100"/>
      <c r="BG468" s="100"/>
      <c r="BH468" s="100"/>
    </row>
    <row r="469" spans="2:60">
      <c r="B469">
        <v>90</v>
      </c>
      <c r="C469">
        <v>100</v>
      </c>
      <c r="D469" s="110">
        <v>4.6212577858147476E-3</v>
      </c>
      <c r="E469" s="110">
        <v>2.4110910186859553E-3</v>
      </c>
      <c r="F469" s="110">
        <v>1.8083182640144665E-3</v>
      </c>
      <c r="G469" s="110">
        <v>4.0184850311432592E-4</v>
      </c>
      <c r="I469" s="97">
        <v>6361.7251235193307</v>
      </c>
      <c r="J469" s="97">
        <v>7853.981633974483</v>
      </c>
      <c r="K469" s="110">
        <v>4.6212577858147476E-3</v>
      </c>
      <c r="L469" s="110">
        <v>2.4110910186859553E-3</v>
      </c>
      <c r="M469" s="110">
        <v>1.8083182640144665E-3</v>
      </c>
      <c r="N469" s="110">
        <v>4.0184850311432592E-4</v>
      </c>
      <c r="P469" s="98">
        <v>282.74333882308139</v>
      </c>
      <c r="Q469" s="98">
        <v>314.15926535897933</v>
      </c>
      <c r="R469" s="110">
        <v>5.6202328382175832E-3</v>
      </c>
      <c r="S469" s="110">
        <v>2.609393817743878E-3</v>
      </c>
      <c r="T469" s="110">
        <v>1.4050582095543958E-3</v>
      </c>
      <c r="U469" s="110">
        <v>1.6057808109193096E-3</v>
      </c>
      <c r="W469" s="14">
        <v>0.87999999999999989</v>
      </c>
      <c r="X469" s="14">
        <v>0.86499999999999988</v>
      </c>
      <c r="Z469" s="14">
        <v>0.69822485207100593</v>
      </c>
      <c r="AA469" s="14">
        <v>7.6923076923076927E-2</v>
      </c>
      <c r="AB469" s="14">
        <v>0.22485207100591717</v>
      </c>
      <c r="AD469" s="14">
        <v>0.86499999999999988</v>
      </c>
      <c r="AE469" s="14">
        <v>0.963963963963964</v>
      </c>
      <c r="AF469" s="14">
        <v>0.97112860892388453</v>
      </c>
      <c r="AG469" s="14">
        <v>0.90573770491803285</v>
      </c>
      <c r="AH469" s="14">
        <v>0.86033519553072624</v>
      </c>
      <c r="BD469" s="100"/>
      <c r="BE469" s="100"/>
      <c r="BF469" s="100"/>
      <c r="BG469" s="100"/>
      <c r="BH469" s="100"/>
    </row>
    <row r="470" spans="2:60">
      <c r="B470">
        <v>100</v>
      </c>
      <c r="C470">
        <v>110</v>
      </c>
      <c r="D470" s="110">
        <v>2.4110910186859553E-3</v>
      </c>
      <c r="E470" s="110">
        <v>1.6073940124573037E-3</v>
      </c>
      <c r="F470" s="110">
        <v>8.0369700622865184E-4</v>
      </c>
      <c r="G470" s="110">
        <v>0</v>
      </c>
      <c r="I470" s="97">
        <v>7853.981633974483</v>
      </c>
      <c r="J470" s="97">
        <v>9503.317777109125</v>
      </c>
      <c r="K470" s="110">
        <v>2.4110910186859553E-3</v>
      </c>
      <c r="L470" s="110">
        <v>1.6073940124573037E-3</v>
      </c>
      <c r="M470" s="110">
        <v>8.0369700622865184E-4</v>
      </c>
      <c r="N470" s="110">
        <v>0</v>
      </c>
      <c r="P470" s="98">
        <v>314.15926535897933</v>
      </c>
      <c r="Q470" s="98">
        <v>345.57519189487726</v>
      </c>
      <c r="R470" s="110">
        <v>2.8101164191087916E-3</v>
      </c>
      <c r="S470" s="110">
        <v>1.4050582095543958E-3</v>
      </c>
      <c r="T470" s="110">
        <v>1.4050582095543958E-3</v>
      </c>
      <c r="U470" s="110">
        <v>0</v>
      </c>
      <c r="W470" s="14">
        <v>0.86499999999999988</v>
      </c>
      <c r="X470" s="14">
        <v>0.84999999999999987</v>
      </c>
      <c r="Z470" s="14">
        <v>0.74626865671641796</v>
      </c>
      <c r="AA470" s="14">
        <v>0.11940298507462686</v>
      </c>
      <c r="AB470" s="14">
        <v>0.13432835820895522</v>
      </c>
      <c r="AD470" s="14">
        <v>0.84999999999999987</v>
      </c>
      <c r="AE470" s="14">
        <v>0.9773773773773774</v>
      </c>
      <c r="AF470" s="14">
        <v>0.98206474190726156</v>
      </c>
      <c r="AG470" s="14">
        <v>0.93852459016393452</v>
      </c>
      <c r="AH470" s="14">
        <v>0.91061452513966479</v>
      </c>
      <c r="AJ470" s="101" t="s">
        <v>267</v>
      </c>
      <c r="AK470" s="101"/>
      <c r="AL470" s="101"/>
      <c r="AM470" s="101"/>
      <c r="AN470" s="101"/>
      <c r="AO470" s="101"/>
      <c r="AP470" s="101"/>
      <c r="AQ470" s="101"/>
      <c r="AR470" s="101"/>
      <c r="AS470" s="101"/>
      <c r="AT470" s="101"/>
      <c r="AU470" s="101"/>
      <c r="AV470" s="101"/>
      <c r="AW470" s="101"/>
      <c r="AX470" s="101"/>
      <c r="AY470" s="101"/>
      <c r="AZ470" s="101"/>
      <c r="BA470" s="101"/>
      <c r="BD470" s="100"/>
      <c r="BE470" s="100"/>
      <c r="BF470" s="100"/>
      <c r="BG470" s="100"/>
      <c r="BH470" s="100"/>
    </row>
    <row r="471" spans="2:60">
      <c r="B471">
        <v>110</v>
      </c>
      <c r="C471">
        <v>120</v>
      </c>
      <c r="D471" s="110">
        <v>1.2055455093429777E-3</v>
      </c>
      <c r="E471" s="110">
        <v>0</v>
      </c>
      <c r="F471" s="110">
        <v>4.0184850311432592E-4</v>
      </c>
      <c r="G471" s="110">
        <v>8.0369700622865184E-4</v>
      </c>
      <c r="I471" s="97">
        <v>9503.317777109125</v>
      </c>
      <c r="J471" s="97">
        <v>11309.733552923255</v>
      </c>
      <c r="K471" s="110">
        <v>1.2055455093429777E-3</v>
      </c>
      <c r="L471" s="110">
        <v>0</v>
      </c>
      <c r="M471" s="110">
        <v>4.0184850311432592E-4</v>
      </c>
      <c r="N471" s="110">
        <v>8.0369700622865184E-4</v>
      </c>
      <c r="P471" s="98">
        <v>345.57519189487726</v>
      </c>
      <c r="Q471" s="98">
        <v>376.99111843077515</v>
      </c>
      <c r="R471" s="110">
        <v>1.6057808109193096E-3</v>
      </c>
      <c r="S471" s="110">
        <v>1.2043356081894822E-3</v>
      </c>
      <c r="T471" s="110">
        <v>4.0144520272982739E-4</v>
      </c>
      <c r="U471" s="110">
        <v>0</v>
      </c>
      <c r="W471" s="14">
        <v>0.84999999999999987</v>
      </c>
      <c r="X471" s="14">
        <v>0.83499999999999985</v>
      </c>
      <c r="Z471" s="14">
        <v>0.8125</v>
      </c>
      <c r="AA471" s="14">
        <v>3.125E-2</v>
      </c>
      <c r="AB471" s="14">
        <v>0.15625</v>
      </c>
      <c r="AD471" s="14">
        <v>0.83499999999999985</v>
      </c>
      <c r="AE471" s="14">
        <v>0.98378378378378384</v>
      </c>
      <c r="AF471" s="14">
        <v>0.98775153105861768</v>
      </c>
      <c r="AG471" s="14">
        <v>0.94262295081967218</v>
      </c>
      <c r="AH471" s="14">
        <v>0.93854748603351956</v>
      </c>
      <c r="AJ471" s="103" t="s">
        <v>268</v>
      </c>
      <c r="AK471" s="109">
        <v>0.92150428470788115</v>
      </c>
      <c r="AL471" s="109">
        <v>0.91640265293996248</v>
      </c>
      <c r="AM471" s="109">
        <v>0.90515237533774695</v>
      </c>
      <c r="AN471" s="109">
        <v>0.89982891856800051</v>
      </c>
      <c r="AO471" s="109">
        <v>0.88080282358387485</v>
      </c>
      <c r="AP471" s="109">
        <v>0.88594948073495916</v>
      </c>
      <c r="AQ471" s="109">
        <v>0.87079857103305347</v>
      </c>
      <c r="AR471" s="109">
        <v>0.88288257480602939</v>
      </c>
      <c r="AS471" s="109">
        <v>0.81506764992423864</v>
      </c>
      <c r="AT471" s="109">
        <v>0.83929033031135591</v>
      </c>
      <c r="AU471" s="109">
        <v>0.79072105316172681</v>
      </c>
      <c r="AV471" s="109">
        <v>0.75667497007917051</v>
      </c>
      <c r="AW471" s="109">
        <v>0</v>
      </c>
      <c r="AX471" s="109">
        <v>0.898340518197839</v>
      </c>
      <c r="AY471" s="109">
        <v>0.64489170996087741</v>
      </c>
      <c r="AZ471" s="109">
        <v>0.71649425663672539</v>
      </c>
      <c r="BA471" s="109">
        <v>0</v>
      </c>
      <c r="BD471" s="100"/>
      <c r="BE471" s="100"/>
      <c r="BF471" s="100"/>
      <c r="BG471" s="100"/>
      <c r="BH471" s="100"/>
    </row>
    <row r="472" spans="2:60">
      <c r="B472">
        <v>120</v>
      </c>
      <c r="C472">
        <v>130</v>
      </c>
      <c r="D472" s="110">
        <v>2.0092425155716296E-4</v>
      </c>
      <c r="E472" s="110">
        <v>0</v>
      </c>
      <c r="F472" s="110">
        <v>0</v>
      </c>
      <c r="G472" s="110">
        <v>2.0092425155716296E-4</v>
      </c>
      <c r="I472" s="97">
        <v>11309.733552923255</v>
      </c>
      <c r="J472" s="97">
        <v>13273.228961416877</v>
      </c>
      <c r="K472" s="110">
        <v>2.0092425155716296E-4</v>
      </c>
      <c r="L472" s="110">
        <v>0</v>
      </c>
      <c r="M472" s="110">
        <v>0</v>
      </c>
      <c r="N472" s="110">
        <v>2.0092425155716296E-4</v>
      </c>
      <c r="P472" s="98">
        <v>376.99111843077515</v>
      </c>
      <c r="Q472" s="98">
        <v>408.40704496667308</v>
      </c>
      <c r="R472" s="110">
        <v>8.0289040545965479E-4</v>
      </c>
      <c r="S472" s="110">
        <v>0</v>
      </c>
      <c r="T472" s="110">
        <v>4.0144520272982739E-4</v>
      </c>
      <c r="U472" s="110">
        <v>4.0144520272982739E-4</v>
      </c>
      <c r="W472" s="14">
        <v>0.83499999999999985</v>
      </c>
      <c r="X472" s="14">
        <v>0.81999999999999984</v>
      </c>
      <c r="Z472" s="14">
        <v>0.88888888888888884</v>
      </c>
      <c r="AA472" s="14">
        <v>5.5555555555555552E-2</v>
      </c>
      <c r="AB472" s="14">
        <v>5.5555555555555552E-2</v>
      </c>
      <c r="AD472" s="14">
        <v>0.81999999999999984</v>
      </c>
      <c r="AE472" s="14">
        <v>0.98738738738738741</v>
      </c>
      <c r="AF472" s="14">
        <v>0.99125109361329833</v>
      </c>
      <c r="AG472" s="14">
        <v>0.94672131147540983</v>
      </c>
      <c r="AH472" s="14">
        <v>0.94413407821229056</v>
      </c>
      <c r="AJ472" s="103" t="s">
        <v>269</v>
      </c>
      <c r="AK472" s="99">
        <v>2.0008890709356519E-3</v>
      </c>
      <c r="AL472" s="99">
        <v>1.0450322512221E-3</v>
      </c>
      <c r="AM472" s="99">
        <v>2.5011324907098231E-3</v>
      </c>
      <c r="AN472" s="99">
        <v>2.8375865410339429E-3</v>
      </c>
      <c r="AO472" s="99">
        <v>6.0289869869275536E-3</v>
      </c>
      <c r="AP472" s="99">
        <v>6.0797874135892771E-3</v>
      </c>
      <c r="AQ472" s="99">
        <v>1.4300661136592008E-2</v>
      </c>
      <c r="AR472" s="99">
        <v>8.4365058502151591E-3</v>
      </c>
      <c r="AS472" s="99">
        <v>4.4901623218919107E-2</v>
      </c>
      <c r="AT472" s="99">
        <v>0</v>
      </c>
      <c r="AU472" s="99">
        <v>4.9140315021512393E-2</v>
      </c>
      <c r="AV472" s="99">
        <v>4.9246166993362817E-2</v>
      </c>
      <c r="AW472" s="99">
        <v>0</v>
      </c>
      <c r="AX472" s="99">
        <v>0</v>
      </c>
      <c r="AY472" s="99">
        <v>0.14909359754519402</v>
      </c>
      <c r="AZ472" s="99">
        <v>0.11736718455034956</v>
      </c>
      <c r="BA472" s="99">
        <v>0</v>
      </c>
      <c r="BD472" s="100"/>
      <c r="BE472" s="100"/>
      <c r="BF472" s="100"/>
      <c r="BG472" s="100"/>
      <c r="BH472" s="100"/>
    </row>
    <row r="473" spans="2:60">
      <c r="B473">
        <v>130</v>
      </c>
      <c r="C473">
        <v>140</v>
      </c>
      <c r="D473" s="110">
        <v>1.0046212577858146E-3</v>
      </c>
      <c r="E473" s="110">
        <v>0</v>
      </c>
      <c r="F473" s="110">
        <v>6.0277275467148883E-4</v>
      </c>
      <c r="G473" s="110">
        <v>4.0184850311432592E-4</v>
      </c>
      <c r="I473" s="97">
        <v>13273.228961416877</v>
      </c>
      <c r="J473" s="97">
        <v>15393.804002589986</v>
      </c>
      <c r="K473" s="110">
        <v>1.0046212577858146E-3</v>
      </c>
      <c r="L473" s="110">
        <v>0</v>
      </c>
      <c r="M473" s="110">
        <v>6.0277275467148883E-4</v>
      </c>
      <c r="N473" s="110">
        <v>4.0184850311432592E-4</v>
      </c>
      <c r="P473" s="98">
        <v>408.40704496667308</v>
      </c>
      <c r="Q473" s="98">
        <v>439.82297150257102</v>
      </c>
      <c r="R473" s="110">
        <v>8.0289040545965479E-4</v>
      </c>
      <c r="S473" s="110">
        <v>0</v>
      </c>
      <c r="T473" s="110">
        <v>2.007226013649137E-4</v>
      </c>
      <c r="U473" s="110">
        <v>6.0216780409474112E-4</v>
      </c>
      <c r="W473" s="14">
        <v>0.81999999999999984</v>
      </c>
      <c r="X473" s="14">
        <v>0.80499999999999983</v>
      </c>
      <c r="Z473" s="14">
        <v>0.73684210526315785</v>
      </c>
      <c r="AA473" s="14">
        <v>0.15789473684210525</v>
      </c>
      <c r="AB473" s="14">
        <v>0.10526315789473684</v>
      </c>
      <c r="AD473" s="14">
        <v>0.80499999999999983</v>
      </c>
      <c r="AE473" s="14">
        <v>0.99119119119119126</v>
      </c>
      <c r="AF473" s="14">
        <v>0.99431321084864388</v>
      </c>
      <c r="AG473" s="14">
        <v>0.95901639344262291</v>
      </c>
      <c r="AH473" s="14">
        <v>0.95530726256983245</v>
      </c>
      <c r="AJ473" s="103" t="s">
        <v>270</v>
      </c>
      <c r="AK473" s="109">
        <v>2.0008890709356519E-3</v>
      </c>
      <c r="AL473" s="109">
        <v>1.0450322512221E-3</v>
      </c>
      <c r="AM473" s="109">
        <v>2.5011324907098231E-3</v>
      </c>
      <c r="AN473" s="109">
        <v>2.8375865410339429E-3</v>
      </c>
      <c r="AO473" s="109">
        <v>6.0289869869275536E-3</v>
      </c>
      <c r="AP473" s="109">
        <v>6.0797874135892771E-3</v>
      </c>
      <c r="AQ473" s="109">
        <v>1.4300661136592008E-2</v>
      </c>
      <c r="AR473" s="109">
        <v>8.4365058502151591E-3</v>
      </c>
      <c r="AS473" s="109">
        <v>4.4901623218919107E-2</v>
      </c>
      <c r="AT473" s="109">
        <v>0</v>
      </c>
      <c r="AU473" s="109">
        <v>4.9140315021512393E-2</v>
      </c>
      <c r="AV473" s="109">
        <v>4.9246166993362817E-2</v>
      </c>
      <c r="AW473" s="109">
        <v>0</v>
      </c>
      <c r="AX473" s="109">
        <v>0</v>
      </c>
      <c r="AY473" s="109">
        <v>0.14909359754519402</v>
      </c>
      <c r="AZ473" s="109">
        <v>0.11736718455034956</v>
      </c>
      <c r="BA473" s="109">
        <v>0</v>
      </c>
      <c r="BD473" s="100"/>
      <c r="BE473" s="100"/>
      <c r="BF473" s="100"/>
      <c r="BG473" s="100"/>
      <c r="BH473" s="100"/>
    </row>
    <row r="474" spans="2:60">
      <c r="B474">
        <v>140</v>
      </c>
      <c r="C474">
        <v>150</v>
      </c>
      <c r="D474" s="110">
        <v>1.2055455093429777E-3</v>
      </c>
      <c r="E474" s="110">
        <v>2.0092425155716296E-4</v>
      </c>
      <c r="F474" s="110">
        <v>6.0277275467148883E-4</v>
      </c>
      <c r="G474" s="110">
        <v>4.0184850311432592E-4</v>
      </c>
      <c r="I474" s="97">
        <v>15393.804002589986</v>
      </c>
      <c r="J474" s="97">
        <v>17671.458676442588</v>
      </c>
      <c r="K474" s="110">
        <v>1.2055455093429777E-3</v>
      </c>
      <c r="L474" s="110">
        <v>2.0092425155716296E-4</v>
      </c>
      <c r="M474" s="110">
        <v>6.0277275467148883E-4</v>
      </c>
      <c r="N474" s="110">
        <v>4.0184850311432592E-4</v>
      </c>
      <c r="P474" s="98">
        <v>439.82297150257102</v>
      </c>
      <c r="Q474" s="98">
        <v>471.23889803846896</v>
      </c>
      <c r="R474" s="110">
        <v>6.0216780409474112E-4</v>
      </c>
      <c r="S474" s="110">
        <v>0</v>
      </c>
      <c r="T474" s="110">
        <v>2.007226013649137E-4</v>
      </c>
      <c r="U474" s="110">
        <v>4.0144520272982739E-4</v>
      </c>
      <c r="W474" s="14">
        <v>0.80499999999999983</v>
      </c>
      <c r="X474" s="14">
        <v>0.78999999999999981</v>
      </c>
      <c r="Z474" s="14">
        <v>0.16666666666666666</v>
      </c>
      <c r="AA474" s="14">
        <v>0.66666666666666663</v>
      </c>
      <c r="AB474" s="14">
        <v>0.16666666666666666</v>
      </c>
      <c r="AD474" s="14">
        <v>0.78999999999999981</v>
      </c>
      <c r="AE474" s="14">
        <v>0.99239239239239241</v>
      </c>
      <c r="AF474" s="14">
        <v>0.99453193350831137</v>
      </c>
      <c r="AG474" s="14">
        <v>0.97540983606557374</v>
      </c>
      <c r="AH474" s="14">
        <v>0.96089385474860345</v>
      </c>
      <c r="AL474" s="14"/>
      <c r="BD474" s="100"/>
      <c r="BE474" s="100"/>
      <c r="BF474" s="100"/>
      <c r="BG474" s="100"/>
      <c r="BH474" s="100"/>
    </row>
    <row r="475" spans="2:60">
      <c r="B475">
        <v>150</v>
      </c>
      <c r="C475">
        <v>160</v>
      </c>
      <c r="D475" s="110">
        <v>0</v>
      </c>
      <c r="E475" s="110">
        <v>0</v>
      </c>
      <c r="F475" s="110">
        <v>0</v>
      </c>
      <c r="G475" s="110">
        <v>0</v>
      </c>
      <c r="I475" s="97">
        <v>17671.458676442588</v>
      </c>
      <c r="J475" s="97">
        <v>20106.192982974677</v>
      </c>
      <c r="K475" s="110">
        <v>0</v>
      </c>
      <c r="L475" s="110">
        <v>0</v>
      </c>
      <c r="M475" s="110">
        <v>0</v>
      </c>
      <c r="N475" s="110">
        <v>0</v>
      </c>
      <c r="P475" s="98">
        <v>471.23889803846896</v>
      </c>
      <c r="Q475" s="98">
        <v>502.6548245743669</v>
      </c>
      <c r="R475" s="110">
        <v>4.0144520272982739E-4</v>
      </c>
      <c r="S475" s="110">
        <v>2.007226013649137E-4</v>
      </c>
      <c r="T475" s="110">
        <v>2.007226013649137E-4</v>
      </c>
      <c r="U475" s="110">
        <v>0</v>
      </c>
      <c r="W475" s="14">
        <v>0.78999999999999981</v>
      </c>
      <c r="X475" s="14">
        <v>0.7749999999999998</v>
      </c>
      <c r="Z475" s="14">
        <v>0.8571428571428571</v>
      </c>
      <c r="AA475" s="14">
        <v>0</v>
      </c>
      <c r="AB475" s="14">
        <v>0.14285714285714285</v>
      </c>
      <c r="AD475" s="14">
        <v>0.7749999999999998</v>
      </c>
      <c r="AE475" s="14">
        <v>0.99379379379379384</v>
      </c>
      <c r="AF475" s="14">
        <v>0.99584426946631666</v>
      </c>
      <c r="AG475" s="14">
        <v>0.97540983606557374</v>
      </c>
      <c r="AH475" s="14">
        <v>0.96648044692737445</v>
      </c>
      <c r="AL475" s="14"/>
      <c r="BD475" s="100"/>
      <c r="BE475" s="100"/>
      <c r="BF475" s="100"/>
      <c r="BG475" s="100"/>
      <c r="BH475" s="100"/>
    </row>
    <row r="476" spans="2:60">
      <c r="B476">
        <v>160</v>
      </c>
      <c r="C476">
        <v>170</v>
      </c>
      <c r="D476" s="110">
        <v>2.0092425155716296E-4</v>
      </c>
      <c r="E476" s="110">
        <v>0</v>
      </c>
      <c r="F476" s="110">
        <v>2.0092425155716296E-4</v>
      </c>
      <c r="G476" s="110">
        <v>0</v>
      </c>
      <c r="I476" s="97">
        <v>20106.192982974677</v>
      </c>
      <c r="J476" s="97">
        <v>22698.006922186254</v>
      </c>
      <c r="K476" s="110">
        <v>2.0092425155716296E-4</v>
      </c>
      <c r="L476" s="110">
        <v>0</v>
      </c>
      <c r="M476" s="110">
        <v>2.0092425155716296E-4</v>
      </c>
      <c r="N476" s="110">
        <v>0</v>
      </c>
      <c r="P476" s="98">
        <v>502.6548245743669</v>
      </c>
      <c r="Q476" s="98">
        <v>534.07075111026484</v>
      </c>
      <c r="R476" s="110">
        <v>1.0036130068245685E-3</v>
      </c>
      <c r="S476" s="110">
        <v>0</v>
      </c>
      <c r="T476" s="110">
        <v>6.0216780409474112E-4</v>
      </c>
      <c r="U476" s="110">
        <v>4.0144520272982739E-4</v>
      </c>
      <c r="W476" s="14">
        <v>0.7749999999999998</v>
      </c>
      <c r="X476" s="14">
        <v>0.75999999999999979</v>
      </c>
      <c r="Z476" s="14">
        <v>0.7142857142857143</v>
      </c>
      <c r="AA476" s="14">
        <v>0.14285714285714285</v>
      </c>
      <c r="AB476" s="14">
        <v>0.14285714285714285</v>
      </c>
      <c r="AD476" s="14">
        <v>0.75999999999999979</v>
      </c>
      <c r="AE476" s="14">
        <v>0.99519519519519528</v>
      </c>
      <c r="AF476" s="14">
        <v>0.99693788276465434</v>
      </c>
      <c r="AG476" s="14">
        <v>0.9795081967213114</v>
      </c>
      <c r="AH476" s="14">
        <v>0.97206703910614545</v>
      </c>
      <c r="AL476" s="14"/>
      <c r="BD476" s="100"/>
      <c r="BE476" s="100"/>
      <c r="BF476" s="100"/>
      <c r="BG476" s="100"/>
      <c r="BH476" s="100"/>
    </row>
    <row r="477" spans="2:60">
      <c r="B477">
        <v>170</v>
      </c>
      <c r="C477">
        <v>180</v>
      </c>
      <c r="D477" s="110">
        <v>8.0369700622865184E-4</v>
      </c>
      <c r="E477" s="110">
        <v>0</v>
      </c>
      <c r="F477" s="110">
        <v>8.0369700622865184E-4</v>
      </c>
      <c r="G477" s="110">
        <v>0</v>
      </c>
      <c r="I477" s="97">
        <v>22698.006922186254</v>
      </c>
      <c r="J477" s="97">
        <v>25446.900494077323</v>
      </c>
      <c r="K477" s="110">
        <v>8.0369700622865184E-4</v>
      </c>
      <c r="L477" s="110">
        <v>0</v>
      </c>
      <c r="M477" s="110">
        <v>8.0369700622865184E-4</v>
      </c>
      <c r="N477" s="110">
        <v>0</v>
      </c>
      <c r="P477" s="98">
        <v>534.07075111026484</v>
      </c>
      <c r="Q477" s="98">
        <v>565.48667764616278</v>
      </c>
      <c r="R477" s="110">
        <v>2.007226013649137E-4</v>
      </c>
      <c r="S477" s="110">
        <v>0</v>
      </c>
      <c r="T477" s="110">
        <v>2.007226013649137E-4</v>
      </c>
      <c r="U477" s="110">
        <v>0</v>
      </c>
      <c r="W477" s="14">
        <v>0.75999999999999979</v>
      </c>
      <c r="X477" s="14">
        <v>0.74499999999999977</v>
      </c>
      <c r="Z477" s="14">
        <v>0.66666666666666663</v>
      </c>
      <c r="AA477" s="14">
        <v>0</v>
      </c>
      <c r="AB477" s="14">
        <v>0.33333333333333331</v>
      </c>
      <c r="AD477" s="14">
        <v>0.74499999999999977</v>
      </c>
      <c r="AE477" s="14">
        <v>0.99579579579579591</v>
      </c>
      <c r="AF477" s="14">
        <v>0.99737532808398943</v>
      </c>
      <c r="AG477" s="14">
        <v>0.9795081967213114</v>
      </c>
      <c r="AH477" s="14">
        <v>0.97765363128491645</v>
      </c>
      <c r="AL477" s="14"/>
      <c r="BD477" s="100"/>
      <c r="BE477" s="100"/>
      <c r="BF477" s="100"/>
      <c r="BG477" s="100"/>
      <c r="BH477" s="100"/>
    </row>
    <row r="478" spans="2:60">
      <c r="B478">
        <v>180</v>
      </c>
      <c r="C478">
        <v>190</v>
      </c>
      <c r="D478" s="110">
        <v>6.0277275467148883E-4</v>
      </c>
      <c r="E478" s="110">
        <v>2.0092425155716296E-4</v>
      </c>
      <c r="F478" s="110">
        <v>4.0184850311432592E-4</v>
      </c>
      <c r="G478" s="110">
        <v>0</v>
      </c>
      <c r="I478" s="97">
        <v>25446.900494077323</v>
      </c>
      <c r="J478" s="97">
        <v>28352.873698647883</v>
      </c>
      <c r="K478" s="110">
        <v>6.0277275467148883E-4</v>
      </c>
      <c r="L478" s="110">
        <v>2.0092425155716296E-4</v>
      </c>
      <c r="M478" s="110">
        <v>4.0184850311432592E-4</v>
      </c>
      <c r="N478" s="110">
        <v>0</v>
      </c>
      <c r="P478" s="98">
        <v>565.48667764616278</v>
      </c>
      <c r="Q478" s="98">
        <v>596.90260418206071</v>
      </c>
      <c r="R478" s="110">
        <v>6.0216780409474112E-4</v>
      </c>
      <c r="S478" s="110">
        <v>0</v>
      </c>
      <c r="T478" s="110">
        <v>6.0216780409474112E-4</v>
      </c>
      <c r="U478" s="110">
        <v>0</v>
      </c>
      <c r="W478" s="14">
        <v>0.74499999999999977</v>
      </c>
      <c r="X478" s="14">
        <v>0.72999999999999976</v>
      </c>
      <c r="Z478" s="14">
        <v>0</v>
      </c>
      <c r="AA478" s="14">
        <v>0.66666666666666663</v>
      </c>
      <c r="AB478" s="14">
        <v>0.33333333333333331</v>
      </c>
      <c r="AD478" s="14">
        <v>0.72999999999999976</v>
      </c>
      <c r="AE478" s="14">
        <v>0.99639639639639654</v>
      </c>
      <c r="AF478" s="14">
        <v>0.99737532808398943</v>
      </c>
      <c r="AG478" s="14">
        <v>0.98770491803278682</v>
      </c>
      <c r="AH478" s="14">
        <v>0.98324022346368745</v>
      </c>
      <c r="AL478" s="14"/>
      <c r="BD478" s="100"/>
      <c r="BE478" s="100"/>
      <c r="BF478" s="100"/>
      <c r="BG478" s="100"/>
      <c r="BH478" s="100"/>
    </row>
    <row r="479" spans="2:60">
      <c r="B479">
        <v>190</v>
      </c>
      <c r="C479">
        <v>200</v>
      </c>
      <c r="D479" s="110">
        <v>0</v>
      </c>
      <c r="E479" s="110">
        <v>0</v>
      </c>
      <c r="F479" s="110">
        <v>0</v>
      </c>
      <c r="G479" s="110">
        <v>0</v>
      </c>
      <c r="I479" s="97">
        <v>28352.873698647883</v>
      </c>
      <c r="J479" s="97">
        <v>31415.926535897932</v>
      </c>
      <c r="K479" s="110">
        <v>0</v>
      </c>
      <c r="L479" s="110">
        <v>0</v>
      </c>
      <c r="M479" s="110">
        <v>0</v>
      </c>
      <c r="N479" s="110">
        <v>0</v>
      </c>
      <c r="P479" s="98">
        <v>596.90260418206071</v>
      </c>
      <c r="Q479" s="98">
        <v>628.31853071795865</v>
      </c>
      <c r="R479" s="110">
        <v>4.0144520272982739E-4</v>
      </c>
      <c r="S479" s="110">
        <v>2.007226013649137E-4</v>
      </c>
      <c r="T479" s="110">
        <v>2.007226013649137E-4</v>
      </c>
      <c r="U479" s="110">
        <v>0</v>
      </c>
      <c r="W479" s="14">
        <v>0.72999999999999976</v>
      </c>
      <c r="X479" s="14">
        <v>0.71499999999999975</v>
      </c>
      <c r="Z479" s="14">
        <v>0.5</v>
      </c>
      <c r="AA479" s="14">
        <v>0</v>
      </c>
      <c r="AB479" s="14">
        <v>0.5</v>
      </c>
      <c r="AD479" s="14">
        <v>0.71499999999999975</v>
      </c>
      <c r="AE479" s="14">
        <v>0.99679679679679689</v>
      </c>
      <c r="AF479" s="14">
        <v>0.99759405074365692</v>
      </c>
      <c r="AG479" s="14">
        <v>0.98770491803278682</v>
      </c>
      <c r="AH479" s="14">
        <v>0.98882681564245845</v>
      </c>
      <c r="AL479" s="14"/>
      <c r="BD479" s="100"/>
      <c r="BE479" s="100"/>
      <c r="BF479" s="100"/>
      <c r="BG479" s="100"/>
      <c r="BH479" s="100"/>
    </row>
    <row r="480" spans="2:60">
      <c r="B480">
        <v>200</v>
      </c>
      <c r="C480">
        <v>210</v>
      </c>
      <c r="D480" s="110">
        <v>0</v>
      </c>
      <c r="E480" s="110">
        <v>0</v>
      </c>
      <c r="F480" s="110">
        <v>0</v>
      </c>
      <c r="G480" s="110">
        <v>0</v>
      </c>
      <c r="I480" s="97">
        <v>31415.926535897932</v>
      </c>
      <c r="J480" s="97">
        <v>34636.059005827468</v>
      </c>
      <c r="K480" s="110">
        <v>0</v>
      </c>
      <c r="L480" s="110">
        <v>0</v>
      </c>
      <c r="M480" s="110">
        <v>0</v>
      </c>
      <c r="N480" s="110">
        <v>0</v>
      </c>
      <c r="P480" s="98">
        <v>628.31853071795865</v>
      </c>
      <c r="Q480" s="98">
        <v>659.73445725385659</v>
      </c>
      <c r="R480" s="110">
        <v>0</v>
      </c>
      <c r="S480" s="110">
        <v>0</v>
      </c>
      <c r="T480" s="110">
        <v>0</v>
      </c>
      <c r="U480" s="110">
        <v>0</v>
      </c>
      <c r="W480" s="14">
        <v>0.71499999999999975</v>
      </c>
      <c r="X480" s="14">
        <v>0.69999999999999973</v>
      </c>
      <c r="Z480" s="14">
        <v>0</v>
      </c>
      <c r="AA480" s="14">
        <v>0.66666666666666663</v>
      </c>
      <c r="AB480" s="14">
        <v>0.33333333333333331</v>
      </c>
      <c r="AD480" s="14">
        <v>0.69999999999999973</v>
      </c>
      <c r="AE480" s="14">
        <v>0.99739739739739752</v>
      </c>
      <c r="AF480" s="14">
        <v>0.99759405074365692</v>
      </c>
      <c r="AG480" s="14">
        <v>0.99590163934426224</v>
      </c>
      <c r="AH480" s="14">
        <v>0.99441340782122944</v>
      </c>
      <c r="AL480" s="14"/>
      <c r="BD480" s="100"/>
      <c r="BE480" s="100"/>
      <c r="BF480" s="100"/>
      <c r="BG480" s="100"/>
      <c r="BH480" s="100"/>
    </row>
    <row r="481" spans="4:60">
      <c r="E481" s="14"/>
      <c r="F481" s="14"/>
      <c r="G481" s="14"/>
      <c r="I481" s="97"/>
      <c r="J481" s="97"/>
      <c r="L481" s="14"/>
      <c r="M481" s="14"/>
      <c r="N481" s="14"/>
      <c r="P481" s="98"/>
      <c r="Q481" s="98"/>
      <c r="S481" s="14"/>
      <c r="T481" s="14"/>
      <c r="U481" s="14"/>
      <c r="W481" s="14">
        <v>0.69999999999999973</v>
      </c>
      <c r="X481" s="14">
        <v>0.68499999999999972</v>
      </c>
      <c r="Z481" s="14">
        <v>1</v>
      </c>
      <c r="AA481" s="14">
        <v>0</v>
      </c>
      <c r="AB481" s="14">
        <v>0</v>
      </c>
      <c r="AD481" s="14">
        <v>0.68499999999999972</v>
      </c>
      <c r="AE481" s="14">
        <v>0.9975975975975977</v>
      </c>
      <c r="AF481" s="14">
        <v>0.99781277340332442</v>
      </c>
      <c r="AG481" s="14">
        <v>0.99590163934426224</v>
      </c>
      <c r="AH481" s="14">
        <v>0.99441340782122944</v>
      </c>
      <c r="AL481" s="14"/>
      <c r="BD481" s="100"/>
      <c r="BE481" s="100"/>
      <c r="BF481" s="100"/>
      <c r="BG481" s="100"/>
      <c r="BH481" s="100"/>
    </row>
    <row r="482" spans="4:60">
      <c r="E482" s="14"/>
      <c r="F482" s="14"/>
      <c r="G482" s="14"/>
      <c r="I482" s="97"/>
      <c r="J482" s="97"/>
      <c r="L482" s="14"/>
      <c r="M482" s="14"/>
      <c r="N482" s="14"/>
      <c r="P482" s="98"/>
      <c r="Q482" s="98"/>
      <c r="S482" s="14"/>
      <c r="T482" s="14"/>
      <c r="U482" s="14"/>
      <c r="W482" s="14">
        <v>0.68499999999999972</v>
      </c>
      <c r="X482" s="14">
        <v>0.66999999999999971</v>
      </c>
      <c r="Z482" s="14">
        <v>0</v>
      </c>
      <c r="AA482" s="14">
        <v>0</v>
      </c>
      <c r="AB482" s="14">
        <v>0</v>
      </c>
      <c r="AD482" s="14">
        <v>0.66999999999999971</v>
      </c>
      <c r="AE482" s="14">
        <v>0.9975975975975977</v>
      </c>
      <c r="AF482" s="14">
        <v>0.99781277340332442</v>
      </c>
      <c r="AG482" s="14">
        <v>0.99590163934426224</v>
      </c>
      <c r="AH482" s="14">
        <v>0.99441340782122944</v>
      </c>
      <c r="AL482" s="14"/>
      <c r="BD482" s="100"/>
      <c r="BE482" s="100"/>
      <c r="BF482" s="100"/>
      <c r="BG482" s="100"/>
      <c r="BH482" s="100"/>
    </row>
    <row r="483" spans="4:60">
      <c r="D483" s="7"/>
      <c r="E483" s="7"/>
      <c r="F483" s="7"/>
      <c r="G483" s="7"/>
      <c r="I483" s="97"/>
      <c r="J483" s="97"/>
      <c r="L483" s="14"/>
      <c r="M483" s="14"/>
      <c r="N483" s="14"/>
      <c r="P483" s="98"/>
      <c r="Q483" s="98"/>
      <c r="S483" s="14"/>
      <c r="T483" s="14"/>
      <c r="U483" s="14"/>
      <c r="W483" s="14">
        <v>0.66999999999999971</v>
      </c>
      <c r="X483" s="14">
        <v>0.65499999999999969</v>
      </c>
      <c r="Z483" s="14">
        <v>1</v>
      </c>
      <c r="AA483" s="14">
        <v>0</v>
      </c>
      <c r="AB483" s="14">
        <v>0</v>
      </c>
      <c r="AD483" s="14">
        <v>0.65499999999999969</v>
      </c>
      <c r="AE483" s="14">
        <v>0.99779779779779787</v>
      </c>
      <c r="AF483" s="14">
        <v>0.99803149606299191</v>
      </c>
      <c r="AG483" s="14">
        <v>0.99590163934426224</v>
      </c>
      <c r="AH483" s="14">
        <v>0.99441340782122944</v>
      </c>
      <c r="AL483" s="14"/>
      <c r="BD483" s="100"/>
      <c r="BE483" s="100"/>
      <c r="BF483" s="100"/>
      <c r="BG483" s="100"/>
      <c r="BH483" s="100"/>
    </row>
    <row r="484" spans="4:60">
      <c r="D484" s="14"/>
      <c r="E484" s="14"/>
      <c r="F484" s="14"/>
      <c r="G484" s="14"/>
      <c r="I484" s="97"/>
      <c r="J484" s="97"/>
      <c r="L484" s="14"/>
      <c r="M484" s="14"/>
      <c r="N484" s="14"/>
      <c r="P484" s="98"/>
      <c r="Q484" s="98"/>
      <c r="S484" s="14"/>
      <c r="T484" s="14"/>
      <c r="U484" s="14"/>
      <c r="W484" s="14">
        <v>0.65499999999999969</v>
      </c>
      <c r="X484" s="14">
        <v>0.63999999999999968</v>
      </c>
      <c r="Z484" s="14">
        <v>1</v>
      </c>
      <c r="AA484" s="14">
        <v>0</v>
      </c>
      <c r="AB484" s="14">
        <v>0</v>
      </c>
      <c r="AD484" s="14">
        <v>0.63999999999999968</v>
      </c>
      <c r="AE484" s="14">
        <v>0.99799799799799804</v>
      </c>
      <c r="AF484" s="14">
        <v>0.9982502187226594</v>
      </c>
      <c r="AG484" s="14">
        <v>0.99590163934426224</v>
      </c>
      <c r="AH484" s="14">
        <v>0.99441340782122944</v>
      </c>
      <c r="AL484" s="14"/>
      <c r="BD484" s="100"/>
      <c r="BE484" s="100"/>
      <c r="BF484" s="100"/>
      <c r="BG484" s="100"/>
      <c r="BH484" s="100"/>
    </row>
    <row r="485" spans="4:60">
      <c r="D485" s="14"/>
      <c r="E485" s="14"/>
      <c r="F485" s="14"/>
      <c r="G485" s="14"/>
      <c r="I485" s="97"/>
      <c r="J485" s="97"/>
      <c r="L485" s="14"/>
      <c r="M485" s="14"/>
      <c r="N485" s="14"/>
      <c r="P485" s="98"/>
      <c r="Q485" s="98"/>
      <c r="S485" s="14"/>
      <c r="T485" s="14"/>
      <c r="U485" s="14"/>
      <c r="W485" s="14">
        <v>0.63999999999999968</v>
      </c>
      <c r="X485" s="14">
        <v>0.62499999999999967</v>
      </c>
      <c r="Z485" s="14">
        <v>0</v>
      </c>
      <c r="AA485" s="14">
        <v>0</v>
      </c>
      <c r="AB485" s="14">
        <v>0</v>
      </c>
      <c r="AD485" s="14">
        <v>0.62499999999999967</v>
      </c>
      <c r="AE485" s="14">
        <v>0.99799799799799804</v>
      </c>
      <c r="AF485" s="14">
        <v>0.9982502187226594</v>
      </c>
      <c r="AG485" s="14">
        <v>0.99590163934426224</v>
      </c>
      <c r="AH485" s="14">
        <v>0.99441340782122944</v>
      </c>
      <c r="AL485" s="14"/>
      <c r="BD485" s="100"/>
      <c r="BE485" s="100"/>
      <c r="BF485" s="100"/>
      <c r="BG485" s="100"/>
      <c r="BH485" s="100"/>
    </row>
    <row r="486" spans="4:60">
      <c r="D486" s="14"/>
      <c r="E486" s="14"/>
      <c r="F486" s="14"/>
      <c r="G486" s="14"/>
      <c r="I486" s="97"/>
      <c r="J486" s="97"/>
      <c r="L486" s="14"/>
      <c r="M486" s="14"/>
      <c r="N486" s="14"/>
      <c r="P486" s="98"/>
      <c r="Q486" s="98"/>
      <c r="S486" s="14"/>
      <c r="T486" s="14"/>
      <c r="U486" s="14"/>
      <c r="W486" s="14">
        <v>0.62499999999999967</v>
      </c>
      <c r="X486" s="14">
        <v>0.60999999999999965</v>
      </c>
      <c r="Z486" s="14">
        <v>1</v>
      </c>
      <c r="AA486" s="14">
        <v>0</v>
      </c>
      <c r="AB486" s="14">
        <v>0</v>
      </c>
      <c r="AD486" s="14">
        <v>0.60999999999999965</v>
      </c>
      <c r="AE486" s="14">
        <v>0.99819819819819822</v>
      </c>
      <c r="AF486" s="14">
        <v>0.99846894138232689</v>
      </c>
      <c r="AG486" s="14">
        <v>0.99590163934426224</v>
      </c>
      <c r="AH486" s="14">
        <v>0.99441340782122944</v>
      </c>
      <c r="AL486" s="14"/>
      <c r="BD486" s="100"/>
      <c r="BE486" s="100"/>
      <c r="BF486" s="100"/>
      <c r="BG486" s="100"/>
      <c r="BH486" s="100"/>
    </row>
    <row r="487" spans="4:60">
      <c r="D487" s="14"/>
      <c r="E487" s="14"/>
      <c r="F487" s="14"/>
      <c r="G487" s="14"/>
      <c r="I487" s="97"/>
      <c r="J487" s="105"/>
      <c r="L487" s="14"/>
      <c r="M487" s="14"/>
      <c r="N487" s="14"/>
      <c r="P487" s="98"/>
      <c r="Q487" s="98"/>
      <c r="S487" s="14"/>
      <c r="T487" s="14"/>
      <c r="U487" s="14"/>
      <c r="W487" s="14">
        <v>0.60999999999999965</v>
      </c>
      <c r="X487" s="14">
        <v>0.59499999999999964</v>
      </c>
      <c r="Z487" s="14">
        <v>1</v>
      </c>
      <c r="AA487" s="14">
        <v>0</v>
      </c>
      <c r="AB487" s="14">
        <v>0</v>
      </c>
      <c r="AD487" s="14">
        <v>0.59499999999999964</v>
      </c>
      <c r="AE487" s="14">
        <v>0.99839839839839839</v>
      </c>
      <c r="AF487" s="14">
        <v>0.99868766404199438</v>
      </c>
      <c r="AG487" s="14">
        <v>0.99590163934426224</v>
      </c>
      <c r="AH487" s="14">
        <v>0.99441340782122944</v>
      </c>
      <c r="AL487" s="14"/>
      <c r="BD487" s="100"/>
      <c r="BE487" s="100"/>
      <c r="BF487" s="100"/>
      <c r="BG487" s="100"/>
      <c r="BH487" s="100"/>
    </row>
    <row r="488" spans="4:60">
      <c r="D488" s="14"/>
      <c r="E488" s="14"/>
      <c r="F488" s="14"/>
      <c r="G488" s="14"/>
      <c r="I488" s="97"/>
      <c r="J488" s="97"/>
      <c r="L488" s="14"/>
      <c r="M488" s="14"/>
      <c r="N488" s="14"/>
      <c r="P488" s="98"/>
      <c r="Q488" s="98"/>
      <c r="S488" s="14"/>
      <c r="T488" s="14"/>
      <c r="U488" s="14"/>
      <c r="W488" s="14">
        <v>0.59499999999999964</v>
      </c>
      <c r="X488" s="14">
        <v>0.57999999999999963</v>
      </c>
      <c r="Z488" s="14">
        <v>0</v>
      </c>
      <c r="AA488" s="14">
        <v>0</v>
      </c>
      <c r="AB488" s="14">
        <v>0</v>
      </c>
      <c r="AD488" s="14">
        <v>0.57999999999999963</v>
      </c>
      <c r="AE488" s="14">
        <v>0.99839839839839839</v>
      </c>
      <c r="AF488" s="14">
        <v>0.99868766404199438</v>
      </c>
      <c r="AG488" s="14">
        <v>0.99590163934426224</v>
      </c>
      <c r="AH488" s="14">
        <v>0.99441340782122944</v>
      </c>
      <c r="AL488" s="14"/>
      <c r="BD488" s="100"/>
      <c r="BE488" s="100"/>
      <c r="BF488" s="100"/>
      <c r="BG488" s="100"/>
      <c r="BH488" s="100"/>
    </row>
    <row r="489" spans="4:60">
      <c r="D489" s="14"/>
      <c r="E489" s="14"/>
      <c r="F489" s="14"/>
      <c r="G489" s="14"/>
      <c r="I489" s="97"/>
      <c r="J489" s="97"/>
      <c r="L489" s="14"/>
      <c r="M489" s="14"/>
      <c r="N489" s="14"/>
      <c r="P489" s="98"/>
      <c r="Q489" s="98"/>
      <c r="S489" s="14"/>
      <c r="T489" s="14"/>
      <c r="U489" s="14"/>
      <c r="W489" s="14">
        <v>0.57999999999999963</v>
      </c>
      <c r="X489" s="14">
        <v>0.56499999999999961</v>
      </c>
      <c r="Z489" s="14">
        <v>0</v>
      </c>
      <c r="AA489" s="14">
        <v>1</v>
      </c>
      <c r="AB489" s="14">
        <v>0</v>
      </c>
      <c r="AD489" s="14">
        <v>0.56499999999999961</v>
      </c>
      <c r="AE489" s="14">
        <v>0.99859859859859856</v>
      </c>
      <c r="AF489" s="14">
        <v>0.99868766404199438</v>
      </c>
      <c r="AG489" s="14">
        <v>0.99999999999999989</v>
      </c>
      <c r="AH489" s="14">
        <v>0.99441340782122944</v>
      </c>
      <c r="AL489" s="14"/>
      <c r="BD489" s="100"/>
      <c r="BE489" s="100"/>
      <c r="BF489" s="100"/>
      <c r="BG489" s="100"/>
      <c r="BH489" s="100"/>
    </row>
    <row r="490" spans="4:60">
      <c r="D490" s="14"/>
      <c r="E490" s="14"/>
      <c r="F490" s="14"/>
      <c r="G490" s="14"/>
      <c r="I490" s="97"/>
      <c r="J490" s="97"/>
      <c r="L490" s="14"/>
      <c r="M490" s="14"/>
      <c r="N490" s="14"/>
      <c r="P490" s="98"/>
      <c r="Q490" s="98"/>
      <c r="S490" s="14"/>
      <c r="T490" s="14"/>
      <c r="U490" s="14"/>
      <c r="W490" s="14">
        <v>0.56499999999999961</v>
      </c>
      <c r="X490" s="14">
        <v>0.5499999999999996</v>
      </c>
      <c r="Z490" s="14">
        <v>0</v>
      </c>
      <c r="AA490" s="14">
        <v>0</v>
      </c>
      <c r="AB490" s="14">
        <v>0</v>
      </c>
      <c r="AD490" s="14">
        <v>0.5499999999999996</v>
      </c>
      <c r="AE490" s="14">
        <v>0.99859859859859856</v>
      </c>
      <c r="AF490" s="14">
        <v>0.99868766404199438</v>
      </c>
      <c r="AG490" s="14">
        <v>0.99999999999999989</v>
      </c>
      <c r="AH490" s="14">
        <v>0.99441340782122944</v>
      </c>
      <c r="AL490" s="14"/>
      <c r="BD490" s="100"/>
      <c r="BE490" s="100"/>
      <c r="BF490" s="100"/>
      <c r="BG490" s="100"/>
      <c r="BH490" s="100"/>
    </row>
    <row r="491" spans="4:60">
      <c r="D491" s="14"/>
      <c r="E491" s="14"/>
      <c r="F491" s="14"/>
      <c r="G491" s="14"/>
      <c r="I491" s="97"/>
      <c r="J491" s="97"/>
      <c r="L491" s="14"/>
      <c r="M491" s="14"/>
      <c r="N491" s="14"/>
      <c r="P491" s="98"/>
      <c r="Q491" s="98"/>
      <c r="S491" s="14"/>
      <c r="T491" s="14"/>
      <c r="U491" s="14"/>
      <c r="W491" s="14">
        <v>0.5499999999999996</v>
      </c>
      <c r="X491" s="14">
        <v>0.53499999999999959</v>
      </c>
      <c r="Z491" s="14">
        <v>0</v>
      </c>
      <c r="AA491" s="14">
        <v>0</v>
      </c>
      <c r="AB491" s="14">
        <v>0</v>
      </c>
      <c r="AD491" s="14">
        <v>0.53499999999999959</v>
      </c>
      <c r="AE491" s="14">
        <v>0.99859859859859856</v>
      </c>
      <c r="AF491" s="14">
        <v>0.99868766404199438</v>
      </c>
      <c r="AG491" s="14">
        <v>0.99999999999999989</v>
      </c>
      <c r="AH491" s="14">
        <v>0.99441340782122944</v>
      </c>
      <c r="AL491" s="14"/>
      <c r="BD491" s="100"/>
      <c r="BE491" s="100"/>
      <c r="BF491" s="100"/>
      <c r="BG491" s="100"/>
      <c r="BH491" s="100"/>
    </row>
    <row r="492" spans="4:60">
      <c r="D492" s="14"/>
      <c r="E492" s="14"/>
      <c r="F492" s="14"/>
      <c r="G492" s="14"/>
      <c r="I492" s="97"/>
      <c r="J492" s="97"/>
      <c r="L492" s="14"/>
      <c r="M492" s="14"/>
      <c r="N492" s="14"/>
      <c r="P492" s="98"/>
      <c r="Q492" s="98"/>
      <c r="S492" s="14"/>
      <c r="T492" s="14"/>
      <c r="U492" s="14"/>
      <c r="W492" s="14">
        <v>0.53499999999999959</v>
      </c>
      <c r="X492" s="14">
        <v>0.51999999999999957</v>
      </c>
      <c r="Z492" s="14">
        <v>0</v>
      </c>
      <c r="AA492" s="14">
        <v>0</v>
      </c>
      <c r="AB492" s="14">
        <v>0</v>
      </c>
      <c r="AD492" s="14">
        <v>0.51999999999999957</v>
      </c>
      <c r="AE492" s="14">
        <v>0.99859859859859856</v>
      </c>
      <c r="AF492" s="14">
        <v>0.99868766404199438</v>
      </c>
      <c r="AG492" s="14">
        <v>0.99999999999999989</v>
      </c>
      <c r="AH492" s="14">
        <v>0.99441340782122944</v>
      </c>
      <c r="AL492" s="14"/>
      <c r="BD492" s="100"/>
      <c r="BE492" s="100"/>
      <c r="BF492" s="100"/>
      <c r="BG492" s="100"/>
      <c r="BH492" s="100"/>
    </row>
    <row r="493" spans="4:60">
      <c r="D493" s="14"/>
      <c r="E493" s="14"/>
      <c r="F493" s="14"/>
      <c r="G493" s="14"/>
      <c r="I493" s="97"/>
      <c r="J493" s="97"/>
      <c r="L493" s="14"/>
      <c r="M493" s="14"/>
      <c r="N493" s="14"/>
      <c r="P493" s="98"/>
      <c r="Q493" s="98"/>
      <c r="S493" s="14"/>
      <c r="T493" s="14"/>
      <c r="U493" s="14"/>
      <c r="W493" s="14">
        <v>0.51999999999999957</v>
      </c>
      <c r="X493" s="14">
        <v>0.50499999999999956</v>
      </c>
      <c r="Z493" s="14">
        <v>0</v>
      </c>
      <c r="AA493" s="14">
        <v>0</v>
      </c>
      <c r="AB493" s="14">
        <v>0</v>
      </c>
      <c r="AD493" s="14">
        <v>0.50499999999999956</v>
      </c>
      <c r="AE493" s="14">
        <v>0.99859859859859856</v>
      </c>
      <c r="AF493" s="14">
        <v>0.99868766404199438</v>
      </c>
      <c r="AG493" s="14">
        <v>0.99999999999999989</v>
      </c>
      <c r="AH493" s="14">
        <v>0.99441340782122944</v>
      </c>
      <c r="AL493" s="14"/>
      <c r="BD493" s="100"/>
      <c r="BE493" s="100"/>
      <c r="BF493" s="100"/>
      <c r="BG493" s="100"/>
      <c r="BH493" s="100"/>
    </row>
    <row r="494" spans="4:60">
      <c r="D494" s="14"/>
      <c r="E494" s="14"/>
      <c r="F494" s="14"/>
      <c r="G494" s="14"/>
      <c r="I494" s="97"/>
      <c r="J494" s="97"/>
      <c r="L494" s="14"/>
      <c r="M494" s="14"/>
      <c r="N494" s="14"/>
      <c r="P494" s="98"/>
      <c r="Q494" s="98"/>
      <c r="S494" s="14"/>
      <c r="T494" s="14"/>
      <c r="U494" s="14"/>
      <c r="W494" s="14">
        <v>0.50499999999999956</v>
      </c>
      <c r="X494" s="14">
        <v>0.48999999999999955</v>
      </c>
      <c r="Z494" s="14">
        <v>1</v>
      </c>
      <c r="AA494" s="14">
        <v>0</v>
      </c>
      <c r="AB494" s="14">
        <v>0</v>
      </c>
      <c r="AD494" s="14">
        <v>0.48999999999999955</v>
      </c>
      <c r="AE494" s="14">
        <v>0.99879879879879874</v>
      </c>
      <c r="AF494" s="14">
        <v>0.99890638670166187</v>
      </c>
      <c r="AG494" s="14">
        <v>0.99999999999999989</v>
      </c>
      <c r="AH494" s="14">
        <v>0.99441340782122944</v>
      </c>
      <c r="AL494" s="14"/>
    </row>
    <row r="495" spans="4:60">
      <c r="D495" s="14"/>
      <c r="E495" s="14"/>
      <c r="F495" s="14"/>
      <c r="G495" s="14"/>
      <c r="I495" s="97"/>
      <c r="J495" s="97"/>
      <c r="L495" s="14"/>
      <c r="M495" s="14"/>
      <c r="N495" s="14"/>
      <c r="P495" s="98"/>
      <c r="Q495" s="98"/>
      <c r="S495" s="14"/>
      <c r="T495" s="14"/>
      <c r="U495" s="14"/>
      <c r="W495" s="14">
        <v>0.48999999999999955</v>
      </c>
      <c r="X495" s="14">
        <v>0.47499999999999953</v>
      </c>
      <c r="Z495" s="14">
        <v>1</v>
      </c>
      <c r="AA495" s="14">
        <v>0</v>
      </c>
      <c r="AB495" s="14">
        <v>0</v>
      </c>
      <c r="AD495" s="14">
        <v>0.47499999999999953</v>
      </c>
      <c r="AE495" s="14">
        <v>0.99899899899899891</v>
      </c>
      <c r="AF495" s="14">
        <v>0.99912510936132937</v>
      </c>
      <c r="AG495" s="14">
        <v>0.99999999999999989</v>
      </c>
      <c r="AH495" s="14">
        <v>0.99441340782122944</v>
      </c>
      <c r="AL495" s="14"/>
    </row>
    <row r="496" spans="4:60">
      <c r="D496" s="14"/>
      <c r="E496" s="14"/>
      <c r="F496" s="14"/>
      <c r="G496" s="14"/>
      <c r="I496" s="97"/>
      <c r="J496" s="97"/>
      <c r="L496" s="14"/>
      <c r="M496" s="14"/>
      <c r="N496" s="14"/>
      <c r="P496" s="98"/>
      <c r="Q496" s="98"/>
      <c r="S496" s="14"/>
      <c r="T496" s="14"/>
      <c r="U496" s="14"/>
      <c r="W496" s="14">
        <v>0.47499999999999953</v>
      </c>
      <c r="X496" s="14">
        <v>0.45999999999999952</v>
      </c>
      <c r="Z496" s="14">
        <v>0</v>
      </c>
      <c r="AA496" s="14">
        <v>0</v>
      </c>
      <c r="AB496" s="14">
        <v>0</v>
      </c>
      <c r="AD496" s="14">
        <v>0.45999999999999952</v>
      </c>
      <c r="AE496" s="14">
        <v>0.99899899899899891</v>
      </c>
      <c r="AF496" s="14">
        <v>0.99912510936132937</v>
      </c>
      <c r="AG496" s="14">
        <v>0.99999999999999989</v>
      </c>
      <c r="AH496" s="14">
        <v>0.99441340782122944</v>
      </c>
      <c r="AL496" s="14"/>
    </row>
    <row r="497" spans="4:38">
      <c r="D497" s="14"/>
      <c r="E497" s="14"/>
      <c r="F497" s="14"/>
      <c r="G497" s="14"/>
      <c r="I497" s="97"/>
      <c r="J497" s="97"/>
      <c r="L497" s="14"/>
      <c r="M497" s="14"/>
      <c r="N497" s="14"/>
      <c r="P497" s="98"/>
      <c r="Q497" s="98"/>
      <c r="S497" s="14"/>
      <c r="T497" s="14"/>
      <c r="U497" s="14"/>
      <c r="W497" s="14">
        <v>0.45999999999999952</v>
      </c>
      <c r="X497" s="14">
        <v>0.44499999999999951</v>
      </c>
      <c r="Z497" s="14">
        <v>1</v>
      </c>
      <c r="AA497" s="14">
        <v>0</v>
      </c>
      <c r="AB497" s="14">
        <v>0</v>
      </c>
      <c r="AD497" s="14">
        <v>0.44499999999999951</v>
      </c>
      <c r="AE497" s="14">
        <v>0.99919919919919908</v>
      </c>
      <c r="AF497" s="14">
        <v>0.99934383202099686</v>
      </c>
      <c r="AG497" s="14">
        <v>0.99999999999999989</v>
      </c>
      <c r="AH497" s="14">
        <v>0.99441340782122944</v>
      </c>
      <c r="AL497" s="14"/>
    </row>
    <row r="498" spans="4:38">
      <c r="D498" s="14"/>
      <c r="E498" s="14"/>
      <c r="F498" s="14"/>
      <c r="G498" s="14"/>
      <c r="I498" s="97"/>
      <c r="J498" s="97"/>
      <c r="L498" s="14"/>
      <c r="M498" s="14"/>
      <c r="N498" s="14"/>
      <c r="P498" s="98"/>
      <c r="Q498" s="98"/>
      <c r="S498" s="14"/>
      <c r="T498" s="14"/>
      <c r="U498" s="14"/>
      <c r="W498" s="14">
        <v>0.44499999999999951</v>
      </c>
      <c r="X498" s="14">
        <v>0.42999999999999949</v>
      </c>
      <c r="Z498" s="14">
        <v>0.75</v>
      </c>
      <c r="AA498" s="14">
        <v>0</v>
      </c>
      <c r="AB498" s="14">
        <v>0.25</v>
      </c>
      <c r="AD498" s="14">
        <v>0.42999999999999949</v>
      </c>
      <c r="AE498" s="14">
        <v>0.99999999999999989</v>
      </c>
      <c r="AF498" s="14">
        <v>0.99999999999999944</v>
      </c>
      <c r="AG498" s="14">
        <v>0.99999999999999989</v>
      </c>
      <c r="AH498" s="14">
        <v>1.0000000000000004</v>
      </c>
      <c r="AL498" s="14"/>
    </row>
    <row r="499" spans="4:38">
      <c r="D499" s="14"/>
      <c r="E499" s="14"/>
      <c r="F499" s="14"/>
      <c r="G499" s="14"/>
      <c r="I499" s="97"/>
      <c r="J499" s="97"/>
      <c r="L499" s="14"/>
      <c r="M499" s="14"/>
      <c r="N499" s="14"/>
      <c r="P499" s="98"/>
      <c r="Q499" s="98"/>
      <c r="S499" s="14"/>
      <c r="T499" s="14"/>
      <c r="U499" s="14"/>
      <c r="W499" s="14">
        <v>0.42999999999999949</v>
      </c>
      <c r="X499" s="14">
        <v>0.41499999999999948</v>
      </c>
      <c r="Z499" s="14">
        <v>0</v>
      </c>
      <c r="AA499" s="14">
        <v>0</v>
      </c>
      <c r="AB499" s="14">
        <v>0</v>
      </c>
      <c r="AD499" s="14">
        <v>0.41499999999999948</v>
      </c>
      <c r="AE499" s="14">
        <v>0.99999999999999989</v>
      </c>
      <c r="AF499" s="14">
        <v>0.99999999999999944</v>
      </c>
      <c r="AG499" s="14">
        <v>0.99999999999999989</v>
      </c>
      <c r="AH499" s="14">
        <v>1.0000000000000004</v>
      </c>
      <c r="AL499" s="14"/>
    </row>
    <row r="500" spans="4:38">
      <c r="D500" s="14"/>
      <c r="E500" s="14"/>
      <c r="F500" s="14"/>
      <c r="G500" s="14"/>
      <c r="I500" s="97"/>
      <c r="J500" s="97"/>
      <c r="L500" s="14"/>
      <c r="M500" s="14"/>
      <c r="N500" s="14"/>
      <c r="P500" s="98"/>
      <c r="Q500" s="98"/>
      <c r="S500" s="14"/>
      <c r="T500" s="14"/>
      <c r="U500" s="14"/>
      <c r="W500" s="14">
        <v>0.41499999999999948</v>
      </c>
      <c r="X500" s="14">
        <v>0.39999999999999947</v>
      </c>
      <c r="Z500" s="14">
        <v>0</v>
      </c>
      <c r="AA500" s="14">
        <v>0</v>
      </c>
      <c r="AB500" s="14">
        <v>0</v>
      </c>
      <c r="AD500" s="14">
        <v>0.39999999999999947</v>
      </c>
      <c r="AE500" s="14">
        <v>0.99999999999999989</v>
      </c>
      <c r="AF500" s="14">
        <v>0.99999999999999944</v>
      </c>
      <c r="AG500" s="14">
        <v>0.99999999999999989</v>
      </c>
      <c r="AH500" s="14">
        <v>1.0000000000000004</v>
      </c>
      <c r="AL500" s="14"/>
    </row>
    <row r="501" spans="4:38">
      <c r="D501" s="14"/>
      <c r="E501" s="14"/>
      <c r="F501" s="14"/>
      <c r="G501" s="14"/>
      <c r="I501" s="97"/>
      <c r="J501" s="97"/>
      <c r="L501" s="14"/>
      <c r="M501" s="14"/>
      <c r="N501" s="14"/>
      <c r="P501" s="98"/>
      <c r="Q501" s="98"/>
      <c r="S501" s="14"/>
      <c r="T501" s="14"/>
      <c r="U501" s="14"/>
      <c r="W501" s="14">
        <v>0.39999999999999947</v>
      </c>
      <c r="X501" s="14">
        <v>0.38499999999999945</v>
      </c>
      <c r="Z501" s="14">
        <v>0</v>
      </c>
      <c r="AA501" s="14">
        <v>0</v>
      </c>
      <c r="AB501" s="14">
        <v>0</v>
      </c>
      <c r="AD501" s="14">
        <v>0.38499999999999945</v>
      </c>
      <c r="AE501" s="14">
        <v>0.99999999999999989</v>
      </c>
      <c r="AF501" s="14">
        <v>0.99999999999999944</v>
      </c>
      <c r="AG501" s="14">
        <v>0.99999999999999989</v>
      </c>
      <c r="AH501" s="14">
        <v>1.0000000000000004</v>
      </c>
      <c r="AL501" s="14"/>
    </row>
    <row r="502" spans="4:38">
      <c r="D502" s="14"/>
      <c r="E502" s="14"/>
      <c r="F502" s="14"/>
      <c r="G502" s="14"/>
      <c r="I502" s="97"/>
      <c r="J502" s="97"/>
      <c r="L502" s="14"/>
      <c r="M502" s="14"/>
      <c r="N502" s="14"/>
      <c r="P502" s="98"/>
      <c r="Q502" s="98"/>
      <c r="S502" s="14"/>
      <c r="T502" s="14"/>
      <c r="U502" s="14"/>
      <c r="W502" s="14"/>
      <c r="X502" s="14"/>
      <c r="Z502" s="14"/>
      <c r="AA502" s="14"/>
      <c r="AB502" s="14"/>
      <c r="AD502" s="14"/>
      <c r="AE502" s="14"/>
      <c r="AF502" s="14"/>
      <c r="AG502" s="14"/>
      <c r="AL502" s="14"/>
    </row>
    <row r="503" spans="4:38">
      <c r="E503" s="14"/>
      <c r="F503" s="14"/>
      <c r="G503" s="14"/>
      <c r="I503" s="97"/>
      <c r="J503" s="97"/>
      <c r="L503" s="14"/>
      <c r="M503" s="14"/>
      <c r="N503" s="14"/>
      <c r="P503" s="98"/>
      <c r="Q503" s="98"/>
      <c r="S503" s="14"/>
      <c r="T503" s="14"/>
      <c r="U503" s="14"/>
      <c r="W503" s="14"/>
      <c r="X503" s="14"/>
      <c r="Z503" s="14"/>
      <c r="AA503" s="14"/>
      <c r="AB503" s="14"/>
      <c r="AD503" s="14"/>
      <c r="AE503" s="14"/>
      <c r="AF503" s="14"/>
      <c r="AG503" s="14"/>
      <c r="AL503" s="14"/>
    </row>
    <row r="504" spans="4:38">
      <c r="E504" s="14"/>
      <c r="F504" s="14"/>
      <c r="G504" s="14"/>
      <c r="I504" s="97"/>
      <c r="J504" s="97"/>
      <c r="L504" s="14"/>
      <c r="M504" s="14"/>
      <c r="N504" s="14"/>
      <c r="P504" s="98"/>
      <c r="Q504" s="98"/>
      <c r="S504" s="14"/>
      <c r="T504" s="14"/>
      <c r="U504" s="14"/>
      <c r="W504" s="14"/>
      <c r="X504" s="14"/>
      <c r="Z504" s="14"/>
      <c r="AA504" s="14"/>
      <c r="AB504" s="14"/>
      <c r="AD504" s="14"/>
      <c r="AE504" s="14"/>
      <c r="AF504" s="14"/>
      <c r="AG504" s="14"/>
      <c r="AL504" s="14"/>
    </row>
    <row r="505" spans="4:38">
      <c r="E505" s="14"/>
      <c r="F505" s="14"/>
      <c r="G505" s="14"/>
      <c r="I505" s="97"/>
      <c r="J505" s="97"/>
      <c r="L505" s="14"/>
      <c r="M505" s="14"/>
      <c r="N505" s="14"/>
      <c r="P505" s="98"/>
      <c r="Q505" s="98"/>
      <c r="S505" s="14"/>
      <c r="T505" s="14"/>
      <c r="U505" s="14"/>
      <c r="W505" s="14"/>
      <c r="X505" s="14"/>
      <c r="Z505" s="14"/>
      <c r="AA505" s="14"/>
      <c r="AB505" s="14"/>
      <c r="AD505" s="14"/>
      <c r="AE505" s="14"/>
      <c r="AF505" s="14"/>
      <c r="AG505" s="14"/>
      <c r="AL505" s="14"/>
    </row>
    <row r="506" spans="4:38">
      <c r="E506" s="14"/>
      <c r="F506" s="14"/>
      <c r="G506" s="14"/>
      <c r="I506" s="97"/>
      <c r="J506" s="97"/>
      <c r="L506" s="14"/>
      <c r="M506" s="14"/>
      <c r="N506" s="14"/>
      <c r="P506" s="98"/>
      <c r="Q506" s="98"/>
      <c r="S506" s="14"/>
      <c r="T506" s="14"/>
      <c r="U506" s="14"/>
      <c r="W506" s="14"/>
      <c r="X506" s="14"/>
      <c r="Z506" s="14"/>
      <c r="AA506" s="14"/>
      <c r="AB506" s="14"/>
      <c r="AD506" s="14"/>
      <c r="AE506" s="14"/>
      <c r="AF506" s="14"/>
      <c r="AG506" s="14"/>
      <c r="AL506" s="14"/>
    </row>
    <row r="507" spans="4:38">
      <c r="E507" s="14"/>
      <c r="F507" s="14"/>
      <c r="G507" s="14"/>
      <c r="I507" s="97"/>
      <c r="J507" s="97"/>
      <c r="L507" s="14"/>
      <c r="M507" s="14"/>
      <c r="N507" s="14"/>
      <c r="P507" s="98"/>
      <c r="Q507" s="98"/>
      <c r="S507" s="14"/>
      <c r="T507" s="14"/>
      <c r="U507" s="14"/>
      <c r="W507" s="14"/>
      <c r="X507" s="14"/>
      <c r="Z507" s="14"/>
      <c r="AA507" s="14"/>
      <c r="AB507" s="14"/>
      <c r="AD507" s="14"/>
      <c r="AE507" s="14"/>
      <c r="AF507" s="14"/>
      <c r="AG507" s="14"/>
      <c r="AL507" s="14"/>
    </row>
    <row r="508" spans="4:38">
      <c r="E508" s="14"/>
      <c r="F508" s="14"/>
      <c r="G508" s="14"/>
      <c r="I508" s="97"/>
      <c r="J508" s="97"/>
      <c r="L508" s="14"/>
      <c r="M508" s="14"/>
      <c r="N508" s="14"/>
      <c r="P508" s="98"/>
      <c r="Q508" s="98"/>
      <c r="S508" s="14"/>
      <c r="T508" s="14"/>
      <c r="U508" s="14"/>
      <c r="W508" s="14"/>
      <c r="X508" s="14"/>
      <c r="Z508" s="14"/>
      <c r="AA508" s="14"/>
      <c r="AB508" s="14"/>
      <c r="AD508" s="14"/>
      <c r="AE508" s="14"/>
      <c r="AF508" s="14"/>
      <c r="AG508" s="14"/>
      <c r="AL508" s="14"/>
    </row>
    <row r="509" spans="4:38">
      <c r="E509" s="14"/>
      <c r="F509" s="14"/>
      <c r="G509" s="14"/>
      <c r="I509" s="97"/>
      <c r="J509" s="97"/>
      <c r="L509" s="14"/>
      <c r="M509" s="14"/>
      <c r="N509" s="14"/>
      <c r="P509" s="98"/>
      <c r="Q509" s="98"/>
      <c r="S509" s="14"/>
      <c r="T509" s="14"/>
      <c r="U509" s="14"/>
      <c r="W509" s="14"/>
      <c r="X509" s="14"/>
      <c r="Z509" s="14"/>
      <c r="AA509" s="14"/>
      <c r="AB509" s="14"/>
      <c r="AD509" s="14"/>
      <c r="AE509" s="14"/>
      <c r="AF509" s="14"/>
      <c r="AG509" s="14"/>
      <c r="AL509" s="14"/>
    </row>
    <row r="510" spans="4:38">
      <c r="E510" s="14"/>
      <c r="F510" s="14"/>
      <c r="G510" s="14"/>
      <c r="I510" s="97"/>
      <c r="J510" s="97"/>
      <c r="L510" s="14"/>
      <c r="M510" s="14"/>
      <c r="N510" s="14"/>
      <c r="P510" s="98"/>
      <c r="Q510" s="98"/>
      <c r="S510" s="14"/>
      <c r="T510" s="14"/>
      <c r="U510" s="14"/>
      <c r="W510" s="14"/>
      <c r="X510" s="14"/>
      <c r="Z510" s="14"/>
      <c r="AA510" s="14"/>
      <c r="AB510" s="14"/>
      <c r="AD510" s="14"/>
      <c r="AE510" s="14"/>
      <c r="AF510" s="14"/>
      <c r="AG510" s="14"/>
      <c r="AL510" s="14"/>
    </row>
    <row r="511" spans="4:38">
      <c r="E511" s="14"/>
      <c r="F511" s="14"/>
      <c r="G511" s="14"/>
      <c r="I511" s="97"/>
      <c r="J511" s="97"/>
      <c r="L511" s="14"/>
      <c r="M511" s="14"/>
      <c r="N511" s="14"/>
      <c r="P511" s="98"/>
      <c r="Q511" s="98"/>
      <c r="S511" s="14"/>
      <c r="T511" s="14"/>
      <c r="U511" s="14"/>
      <c r="W511" s="14"/>
      <c r="X511" s="14"/>
      <c r="Z511" s="14"/>
      <c r="AA511" s="14"/>
      <c r="AB511" s="14"/>
      <c r="AD511" s="14"/>
      <c r="AE511" s="14"/>
      <c r="AF511" s="14"/>
      <c r="AG511" s="14"/>
      <c r="AL511" s="14"/>
    </row>
    <row r="512" spans="4:38">
      <c r="E512" s="14"/>
      <c r="F512" s="14"/>
      <c r="G512" s="14"/>
      <c r="I512" s="97"/>
      <c r="J512" s="97"/>
      <c r="L512" s="14"/>
      <c r="M512" s="14"/>
      <c r="N512" s="14"/>
      <c r="P512" s="98"/>
      <c r="Q512" s="98"/>
      <c r="S512" s="14"/>
      <c r="T512" s="14"/>
      <c r="U512" s="14"/>
      <c r="W512" s="14"/>
      <c r="X512" s="14"/>
      <c r="Z512" s="14"/>
      <c r="AA512" s="14"/>
      <c r="AB512" s="14"/>
      <c r="AD512" s="14"/>
      <c r="AE512" s="14"/>
      <c r="AF512" s="14"/>
      <c r="AG512" s="14"/>
      <c r="AL512" s="14"/>
    </row>
    <row r="513" spans="5:60">
      <c r="E513" s="14"/>
      <c r="F513" s="14"/>
      <c r="G513" s="14"/>
      <c r="W513" s="14"/>
      <c r="X513" s="14"/>
      <c r="Z513" s="14"/>
      <c r="AA513" s="14"/>
      <c r="AB513" s="14"/>
      <c r="AD513" s="14"/>
      <c r="AE513" s="14"/>
      <c r="AF513" s="14"/>
      <c r="AG513" s="14"/>
      <c r="AL513" s="14"/>
    </row>
    <row r="514" spans="5:60">
      <c r="W514" s="14"/>
      <c r="X514" s="14"/>
      <c r="Z514" s="14"/>
      <c r="AA514" s="14"/>
      <c r="AB514" s="14"/>
      <c r="AD514" s="14"/>
      <c r="AE514" s="14"/>
      <c r="AF514" s="14"/>
      <c r="AG514" s="14"/>
      <c r="AL514" s="14"/>
    </row>
    <row r="515" spans="5:60">
      <c r="AL515" s="14"/>
    </row>
    <row r="516" spans="5:60">
      <c r="BD516" s="14"/>
      <c r="BE516" s="14"/>
      <c r="BF516" s="14"/>
      <c r="BG516" s="14"/>
      <c r="BH516" s="14"/>
    </row>
    <row r="517" spans="5:60">
      <c r="BB517" s="100"/>
      <c r="BC517" s="100"/>
      <c r="BD517" s="100"/>
      <c r="BE517" s="100"/>
      <c r="BF517" s="100"/>
      <c r="BG517" s="100"/>
      <c r="BH517" s="100"/>
    </row>
    <row r="518" spans="5:60">
      <c r="BB518" s="100"/>
      <c r="BC518" s="100"/>
      <c r="BD518" s="100"/>
      <c r="BE518" s="100"/>
      <c r="BF518" s="100"/>
      <c r="BG518" s="100"/>
      <c r="BH518" s="100"/>
    </row>
    <row r="519" spans="5:60">
      <c r="AO519" s="100"/>
      <c r="AP519" s="100"/>
      <c r="AQ519" s="100"/>
      <c r="AR519" s="100"/>
      <c r="AS519" s="100"/>
      <c r="AT519" s="100"/>
      <c r="AU519" s="100"/>
      <c r="AV519" s="100"/>
      <c r="AW519" s="100"/>
      <c r="AX519" s="100"/>
      <c r="AY519" s="100"/>
      <c r="AZ519" s="100"/>
      <c r="BA519" s="100"/>
      <c r="BB519" s="100"/>
      <c r="BC519" s="100"/>
      <c r="BD519" s="100"/>
      <c r="BE519" s="100"/>
      <c r="BF519" s="100"/>
      <c r="BG519" s="100"/>
      <c r="BH519" s="100"/>
    </row>
    <row r="520" spans="5:60">
      <c r="AO520" s="100"/>
      <c r="AP520" s="100"/>
      <c r="AQ520" s="100"/>
      <c r="AR520" s="100"/>
      <c r="AS520" s="100"/>
      <c r="AT520" s="100"/>
      <c r="AU520" s="100"/>
      <c r="AV520" s="100"/>
      <c r="AW520" s="100"/>
      <c r="AX520" s="100"/>
      <c r="AY520" s="100"/>
      <c r="AZ520" s="100"/>
      <c r="BA520" s="100"/>
      <c r="BB520" s="100"/>
      <c r="BC520" s="100"/>
      <c r="BD520" s="100"/>
      <c r="BE520" s="100"/>
      <c r="BF520" s="100"/>
      <c r="BG520" s="100"/>
      <c r="BH520" s="100"/>
    </row>
    <row r="521" spans="5:60">
      <c r="AO521" s="100"/>
      <c r="AP521" s="100"/>
      <c r="AQ521" s="100"/>
      <c r="AR521" s="100"/>
      <c r="AS521" s="100"/>
      <c r="AT521" s="100"/>
      <c r="AU521" s="100"/>
      <c r="AV521" s="100"/>
      <c r="AW521" s="100"/>
      <c r="AX521" s="100"/>
      <c r="AY521" s="100"/>
      <c r="AZ521" s="100"/>
      <c r="BA521" s="100"/>
      <c r="BB521" s="100"/>
      <c r="BC521" s="100"/>
      <c r="BD521" s="100"/>
      <c r="BE521" s="100"/>
      <c r="BF521" s="100"/>
      <c r="BG521" s="100"/>
      <c r="BH521" s="100"/>
    </row>
    <row r="522" spans="5:60">
      <c r="AO522" s="100"/>
      <c r="AP522" s="100"/>
      <c r="AQ522" s="100"/>
      <c r="AR522" s="100"/>
      <c r="AS522" s="100"/>
      <c r="AT522" s="100"/>
      <c r="AU522" s="100"/>
      <c r="AV522" s="100"/>
      <c r="AW522" s="100"/>
      <c r="AX522" s="100"/>
      <c r="AY522" s="100"/>
      <c r="AZ522" s="100"/>
      <c r="BA522" s="100"/>
      <c r="BB522" s="100"/>
      <c r="BC522" s="100"/>
      <c r="BD522" s="100"/>
      <c r="BE522" s="100"/>
      <c r="BF522" s="100"/>
      <c r="BG522" s="100"/>
      <c r="BH522" s="100"/>
    </row>
    <row r="523" spans="5:60">
      <c r="AO523" s="100"/>
      <c r="AP523" s="100"/>
      <c r="AQ523" s="100"/>
      <c r="AR523" s="100"/>
      <c r="AS523" s="100"/>
      <c r="AT523" s="100"/>
      <c r="AU523" s="100"/>
      <c r="AV523" s="100"/>
      <c r="AW523" s="100"/>
      <c r="AX523" s="100"/>
      <c r="AY523" s="100"/>
      <c r="AZ523" s="100"/>
      <c r="BA523" s="100"/>
      <c r="BB523" s="100"/>
      <c r="BC523" s="100"/>
      <c r="BD523" s="100"/>
      <c r="BE523" s="100"/>
      <c r="BF523" s="100"/>
      <c r="BG523" s="100"/>
      <c r="BH523" s="100"/>
    </row>
    <row r="524" spans="5:60">
      <c r="AO524" s="100"/>
      <c r="AP524" s="100"/>
      <c r="AQ524" s="100"/>
      <c r="AR524" s="100"/>
      <c r="AS524" s="100"/>
      <c r="AT524" s="100"/>
      <c r="AU524" s="100"/>
      <c r="AV524" s="100"/>
      <c r="AW524" s="100"/>
      <c r="AX524" s="100"/>
      <c r="AY524" s="100"/>
      <c r="AZ524" s="100"/>
      <c r="BA524" s="100"/>
      <c r="BB524" s="100"/>
      <c r="BC524" s="100"/>
      <c r="BD524" s="100"/>
      <c r="BE524" s="100"/>
      <c r="BF524" s="100"/>
      <c r="BG524" s="100"/>
      <c r="BH524" s="100"/>
    </row>
    <row r="525" spans="5:60">
      <c r="AO525" s="100"/>
      <c r="AP525" s="100"/>
      <c r="AQ525" s="100"/>
      <c r="AR525" s="100"/>
      <c r="AS525" s="100"/>
      <c r="AT525" s="100"/>
      <c r="AU525" s="100"/>
      <c r="AV525" s="100"/>
      <c r="AW525" s="100"/>
      <c r="AX525" s="100"/>
      <c r="AY525" s="100"/>
      <c r="AZ525" s="100"/>
      <c r="BA525" s="100"/>
      <c r="BB525" s="100"/>
      <c r="BC525" s="100"/>
      <c r="BD525" s="100"/>
      <c r="BE525" s="100"/>
      <c r="BF525" s="100"/>
      <c r="BG525" s="100"/>
      <c r="BH525" s="100"/>
    </row>
    <row r="526" spans="5:60">
      <c r="AO526" s="100"/>
      <c r="AP526" s="100"/>
      <c r="AQ526" s="100"/>
      <c r="AR526" s="100"/>
      <c r="AS526" s="100"/>
      <c r="AT526" s="100"/>
      <c r="AU526" s="100"/>
      <c r="AV526" s="100"/>
      <c r="AW526" s="100"/>
      <c r="AX526" s="100"/>
      <c r="AY526" s="100"/>
      <c r="AZ526" s="100"/>
      <c r="BA526" s="100"/>
      <c r="BB526" s="100"/>
      <c r="BC526" s="100"/>
      <c r="BD526" s="100"/>
      <c r="BE526" s="100"/>
      <c r="BF526" s="100"/>
      <c r="BG526" s="100"/>
      <c r="BH526" s="100"/>
    </row>
    <row r="527" spans="5:60">
      <c r="AO527" s="100"/>
      <c r="AP527" s="100"/>
      <c r="AQ527" s="100"/>
      <c r="AR527" s="100"/>
      <c r="AS527" s="100"/>
      <c r="AT527" s="100"/>
      <c r="AU527" s="100"/>
      <c r="AV527" s="100"/>
      <c r="AW527" s="100"/>
      <c r="AX527" s="100"/>
      <c r="AY527" s="100"/>
      <c r="AZ527" s="100"/>
      <c r="BA527" s="100"/>
      <c r="BB527" s="100"/>
      <c r="BC527" s="100"/>
      <c r="BD527" s="100"/>
      <c r="BE527" s="100"/>
      <c r="BF527" s="100"/>
      <c r="BG527" s="100"/>
      <c r="BH527" s="100"/>
    </row>
    <row r="528" spans="5:60">
      <c r="AO528" s="100"/>
      <c r="AP528" s="100"/>
      <c r="AQ528" s="100"/>
      <c r="AR528" s="100"/>
      <c r="AS528" s="100"/>
      <c r="AT528" s="100"/>
      <c r="AU528" s="100"/>
      <c r="AV528" s="100"/>
      <c r="AW528" s="100"/>
      <c r="AX528" s="100"/>
      <c r="AY528" s="100"/>
      <c r="AZ528" s="100"/>
      <c r="BA528" s="100"/>
      <c r="BB528" s="100"/>
      <c r="BC528" s="100"/>
      <c r="BD528" s="100"/>
      <c r="BE528" s="100"/>
      <c r="BF528" s="100"/>
      <c r="BG528" s="100"/>
      <c r="BH528" s="100"/>
    </row>
    <row r="529" spans="41:60">
      <c r="AO529" s="100"/>
      <c r="AP529" s="100"/>
      <c r="AQ529" s="100"/>
      <c r="AR529" s="100"/>
      <c r="AS529" s="100"/>
      <c r="AT529" s="100"/>
      <c r="AU529" s="100"/>
      <c r="AV529" s="100"/>
      <c r="AW529" s="100"/>
      <c r="AX529" s="100"/>
      <c r="AY529" s="100"/>
      <c r="AZ529" s="100"/>
      <c r="BA529" s="100"/>
      <c r="BB529" s="100"/>
      <c r="BC529" s="100"/>
      <c r="BD529" s="100"/>
      <c r="BE529" s="100"/>
      <c r="BF529" s="100"/>
      <c r="BG529" s="100"/>
      <c r="BH529" s="100"/>
    </row>
    <row r="530" spans="41:60">
      <c r="AO530" s="100"/>
      <c r="AP530" s="100"/>
      <c r="AQ530" s="100"/>
      <c r="AR530" s="100"/>
      <c r="AS530" s="100"/>
      <c r="AT530" s="100"/>
      <c r="AU530" s="100"/>
      <c r="AV530" s="100"/>
      <c r="AW530" s="100"/>
      <c r="AX530" s="100"/>
      <c r="AY530" s="100"/>
      <c r="AZ530" s="100"/>
      <c r="BA530" s="100"/>
      <c r="BB530" s="100"/>
      <c r="BC530" s="100"/>
      <c r="BD530" s="100"/>
      <c r="BE530" s="100"/>
      <c r="BF530" s="100"/>
      <c r="BG530" s="100"/>
      <c r="BH530" s="100"/>
    </row>
    <row r="531" spans="41:60">
      <c r="AO531" s="100"/>
      <c r="AP531" s="100"/>
      <c r="AQ531" s="100"/>
      <c r="AR531" s="100"/>
      <c r="AS531" s="100"/>
      <c r="AT531" s="100"/>
      <c r="AU531" s="100"/>
      <c r="AV531" s="100"/>
      <c r="AW531" s="100"/>
      <c r="AX531" s="100"/>
      <c r="AY531" s="100"/>
      <c r="AZ531" s="100"/>
      <c r="BA531" s="100"/>
      <c r="BB531" s="100"/>
      <c r="BC531" s="100"/>
      <c r="BD531" s="100"/>
      <c r="BE531" s="100"/>
      <c r="BF531" s="100"/>
      <c r="BG531" s="100"/>
      <c r="BH531" s="100"/>
    </row>
    <row r="532" spans="41:60">
      <c r="AO532" s="100"/>
      <c r="AP532" s="100"/>
      <c r="AQ532" s="100"/>
      <c r="AR532" s="100"/>
      <c r="AS532" s="100"/>
      <c r="AT532" s="100"/>
      <c r="AU532" s="100"/>
      <c r="AV532" s="100"/>
      <c r="AW532" s="100"/>
      <c r="AX532" s="100"/>
      <c r="AY532" s="100"/>
      <c r="AZ532" s="100"/>
      <c r="BA532" s="100"/>
      <c r="BB532" s="100"/>
      <c r="BC532" s="100"/>
      <c r="BD532" s="100"/>
      <c r="BE532" s="100"/>
      <c r="BF532" s="100"/>
      <c r="BG532" s="100"/>
      <c r="BH532" s="100"/>
    </row>
    <row r="533" spans="41:60">
      <c r="AO533" s="100"/>
      <c r="AP533" s="100"/>
      <c r="AQ533" s="100"/>
      <c r="AR533" s="100"/>
      <c r="AS533" s="100"/>
      <c r="AT533" s="100"/>
      <c r="AU533" s="100"/>
      <c r="AV533" s="100"/>
      <c r="AW533" s="100"/>
      <c r="AX533" s="100"/>
      <c r="AY533" s="100"/>
      <c r="AZ533" s="100"/>
      <c r="BA533" s="100"/>
      <c r="BB533" s="100"/>
      <c r="BC533" s="100"/>
      <c r="BD533" s="100"/>
      <c r="BE533" s="100"/>
      <c r="BF533" s="100"/>
      <c r="BG533" s="100"/>
      <c r="BH533" s="100"/>
    </row>
    <row r="534" spans="41:60">
      <c r="AO534" s="100"/>
      <c r="AP534" s="100"/>
      <c r="AQ534" s="100"/>
      <c r="AR534" s="100"/>
      <c r="AS534" s="100"/>
      <c r="AT534" s="100"/>
      <c r="AU534" s="100"/>
      <c r="AV534" s="100"/>
      <c r="AW534" s="100"/>
      <c r="AX534" s="100"/>
      <c r="AY534" s="100"/>
      <c r="AZ534" s="100"/>
      <c r="BA534" s="100"/>
      <c r="BB534" s="100"/>
      <c r="BC534" s="100"/>
      <c r="BD534" s="100"/>
      <c r="BE534" s="100"/>
      <c r="BF534" s="100"/>
      <c r="BG534" s="100"/>
      <c r="BH534" s="100"/>
    </row>
    <row r="535" spans="41:60">
      <c r="AO535" s="100"/>
      <c r="AP535" s="100"/>
      <c r="AQ535" s="100"/>
      <c r="AR535" s="100"/>
      <c r="AS535" s="100"/>
      <c r="AT535" s="100"/>
      <c r="AU535" s="100"/>
      <c r="AV535" s="100"/>
      <c r="AW535" s="100"/>
      <c r="AX535" s="100"/>
      <c r="AY535" s="100"/>
      <c r="AZ535" s="100"/>
      <c r="BA535" s="100"/>
      <c r="BB535" s="100"/>
      <c r="BC535" s="100"/>
      <c r="BD535" s="100"/>
      <c r="BE535" s="100"/>
      <c r="BF535" s="100"/>
      <c r="BG535" s="100"/>
      <c r="BH535" s="100"/>
    </row>
    <row r="536" spans="41:60">
      <c r="AO536" s="100"/>
      <c r="AP536" s="100"/>
      <c r="AQ536" s="100"/>
      <c r="AR536" s="100"/>
      <c r="AS536" s="100"/>
      <c r="AT536" s="100"/>
      <c r="AU536" s="100"/>
      <c r="AV536" s="100"/>
      <c r="AW536" s="100"/>
      <c r="AX536" s="100"/>
      <c r="AY536" s="100"/>
      <c r="AZ536" s="100"/>
      <c r="BA536" s="100"/>
      <c r="BB536" s="100"/>
      <c r="BC536" s="100"/>
      <c r="BD536" s="100"/>
      <c r="BE536" s="100"/>
      <c r="BF536" s="100"/>
      <c r="BG536" s="100"/>
      <c r="BH536" s="100"/>
    </row>
    <row r="537" spans="41:60">
      <c r="AO537" s="100"/>
      <c r="AP537" s="100"/>
      <c r="AQ537" s="100"/>
      <c r="AR537" s="100"/>
      <c r="AS537" s="100"/>
      <c r="AT537" s="100"/>
      <c r="AU537" s="100"/>
      <c r="AV537" s="100"/>
      <c r="AW537" s="100"/>
      <c r="AX537" s="100"/>
      <c r="AY537" s="100"/>
      <c r="AZ537" s="100"/>
      <c r="BA537" s="100"/>
    </row>
    <row r="538" spans="41:60">
      <c r="AO538" s="100"/>
      <c r="AP538" s="100"/>
      <c r="AQ538" s="100"/>
      <c r="AR538" s="100"/>
      <c r="AS538" s="100"/>
      <c r="AT538" s="100"/>
      <c r="AU538" s="100"/>
      <c r="AV538" s="100"/>
      <c r="AW538" s="100"/>
      <c r="AX538" s="100"/>
      <c r="AY538" s="100"/>
      <c r="AZ538" s="100"/>
      <c r="BA538" s="100"/>
    </row>
    <row r="541" spans="41:60">
      <c r="BB541" s="106"/>
      <c r="BC541" s="106"/>
      <c r="BD541" s="106"/>
      <c r="BE541" s="106"/>
      <c r="BF541" s="106"/>
      <c r="BG541" s="106"/>
    </row>
    <row r="543" spans="41:60">
      <c r="AV543" s="106"/>
      <c r="AW543" s="106"/>
      <c r="AX543" s="106"/>
      <c r="AY543" s="106"/>
      <c r="AZ543" s="106"/>
      <c r="BA543" s="106"/>
    </row>
  </sheetData>
  <mergeCells count="25">
    <mergeCell ref="B2:G2"/>
    <mergeCell ref="I2:N2"/>
    <mergeCell ref="P2:U2"/>
    <mergeCell ref="W2:AB2"/>
    <mergeCell ref="B167:G167"/>
    <mergeCell ref="I167:N167"/>
    <mergeCell ref="P167:U167"/>
    <mergeCell ref="W167:AB167"/>
    <mergeCell ref="B331:G331"/>
    <mergeCell ref="I331:N331"/>
    <mergeCell ref="P331:U331"/>
    <mergeCell ref="B415:G415"/>
    <mergeCell ref="I415:N415"/>
    <mergeCell ref="P415:U415"/>
    <mergeCell ref="W415:AB415"/>
    <mergeCell ref="AD415:AH415"/>
    <mergeCell ref="AJ415:AN415"/>
    <mergeCell ref="B438:G438"/>
    <mergeCell ref="I438:N438"/>
    <mergeCell ref="P438:U438"/>
    <mergeCell ref="W459:AB459"/>
    <mergeCell ref="AD459:AH459"/>
    <mergeCell ref="B460:G460"/>
    <mergeCell ref="I460:N460"/>
    <mergeCell ref="P460:U460"/>
  </mergeCells>
  <pageMargins left="0.7" right="0.7" top="0.78740157499999996" bottom="0.78740157499999996" header="0.3" footer="0.3"/>
  <pageSetup paperSize="9" orientation="portrait" horizontalDpi="1200" verticalDpi="1200" r:id="rId1"/>
  <drawing r:id="rId2"/>
  <tableParts count="25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B8A52-3531-4505-8EE9-232CEA686C98}">
  <sheetPr codeName="Sheet7">
    <tabColor rgb="FF002060"/>
  </sheetPr>
  <dimension ref="A1:V233"/>
  <sheetViews>
    <sheetView zoomScale="60" zoomScaleNormal="80" workbookViewId="0">
      <selection activeCell="D7" sqref="D7:E7"/>
    </sheetView>
  </sheetViews>
  <sheetFormatPr defaultColWidth="0" defaultRowHeight="0" customHeight="1" zeroHeight="1" outlineLevelRow="1"/>
  <cols>
    <col min="1" max="1" width="1.5703125" style="15" customWidth="1"/>
    <col min="2" max="2" width="31.5703125" style="12" bestFit="1" customWidth="1"/>
    <col min="3" max="3" width="1.7109375" style="12" customWidth="1"/>
    <col min="4" max="8" width="15.7109375" style="12" customWidth="1"/>
    <col min="9" max="22" width="15.7109375" style="15" customWidth="1"/>
    <col min="23" max="16384" width="0" style="15" hidden="1"/>
  </cols>
  <sheetData>
    <row r="1" spans="1:21" ht="19.899999999999999" customHeight="1"/>
    <row r="2" spans="1:21" ht="53.45" customHeight="1">
      <c r="B2" s="114" t="s">
        <v>127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</row>
    <row r="3" spans="1:21" ht="20.45" customHeight="1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</row>
    <row r="4" spans="1:21" ht="30" customHeight="1">
      <c r="A4" s="28"/>
      <c r="B4" s="115" t="s">
        <v>128</v>
      </c>
      <c r="C4" s="15"/>
      <c r="D4" s="15"/>
      <c r="E4" s="15"/>
      <c r="F4" s="29"/>
      <c r="H4" s="29"/>
      <c r="I4" s="29"/>
      <c r="J4" s="29"/>
      <c r="K4" s="29"/>
      <c r="L4" s="29"/>
      <c r="M4" s="29"/>
    </row>
    <row r="5" spans="1:21" ht="25.15" customHeight="1">
      <c r="A5" s="28"/>
      <c r="B5" s="116" t="s">
        <v>129</v>
      </c>
      <c r="C5" s="15"/>
      <c r="D5" s="305" t="s">
        <v>3</v>
      </c>
      <c r="E5" s="305"/>
      <c r="F5" s="29"/>
      <c r="G5" s="29"/>
      <c r="H5" s="29"/>
      <c r="I5" s="29"/>
      <c r="J5" s="29"/>
      <c r="K5" s="29"/>
      <c r="L5" s="29"/>
      <c r="M5" s="29"/>
    </row>
    <row r="6" spans="1:21" ht="25.15" customHeight="1">
      <c r="A6" s="28"/>
      <c r="B6" s="116" t="s">
        <v>130</v>
      </c>
      <c r="C6" s="15"/>
      <c r="D6" s="116" t="s">
        <v>277</v>
      </c>
      <c r="E6" s="116"/>
      <c r="F6" s="29"/>
      <c r="G6" s="29"/>
      <c r="H6" s="29"/>
      <c r="I6" s="29"/>
      <c r="J6" s="29"/>
      <c r="K6" s="29"/>
      <c r="L6" s="29"/>
      <c r="M6" s="29"/>
    </row>
    <row r="7" spans="1:21" ht="25.15" customHeight="1">
      <c r="A7" s="28"/>
      <c r="B7" s="117" t="s">
        <v>65</v>
      </c>
      <c r="C7" s="15"/>
      <c r="D7" s="306">
        <v>45348</v>
      </c>
      <c r="E7" s="306"/>
      <c r="F7" s="29"/>
      <c r="G7" s="29"/>
      <c r="H7" s="29"/>
      <c r="I7" s="29"/>
      <c r="J7" s="29"/>
      <c r="K7" s="29"/>
      <c r="L7" s="29"/>
      <c r="M7" s="29"/>
    </row>
    <row r="8" spans="1:21" ht="25.15" customHeight="1">
      <c r="B8" s="31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</row>
    <row r="9" spans="1:21" ht="30.6">
      <c r="A9" s="32"/>
      <c r="B9" s="33" t="s">
        <v>131</v>
      </c>
      <c r="C9" s="34"/>
      <c r="D9" s="15"/>
      <c r="E9" s="35"/>
      <c r="F9" s="35"/>
      <c r="G9" s="35"/>
      <c r="H9" s="35"/>
    </row>
    <row r="10" spans="1:21" ht="30.6">
      <c r="A10" s="32"/>
      <c r="B10" s="34" t="s">
        <v>132</v>
      </c>
      <c r="C10" s="34"/>
      <c r="D10" s="36"/>
      <c r="E10" s="35"/>
      <c r="F10" s="35"/>
      <c r="G10" s="35"/>
      <c r="H10" s="35"/>
    </row>
    <row r="11" spans="1:21" s="11" customFormat="1" ht="7.9" customHeight="1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</row>
    <row r="12" spans="1:21" s="11" customFormat="1" ht="30" customHeight="1">
      <c r="A12" s="32"/>
      <c r="B12" s="37" t="s">
        <v>133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</row>
    <row r="13" spans="1:21" s="11" customFormat="1" ht="7.9" customHeight="1" outlineLevel="1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</row>
    <row r="14" spans="1:21" s="11" customFormat="1" ht="25.15" customHeight="1" outlineLevel="1">
      <c r="A14" s="32"/>
      <c r="B14" s="1" t="s">
        <v>66</v>
      </c>
      <c r="C14" s="2"/>
      <c r="D14" s="243" t="s">
        <v>134</v>
      </c>
      <c r="E14" s="243"/>
      <c r="F14" s="244" t="s">
        <v>135</v>
      </c>
      <c r="G14" s="243"/>
      <c r="H14" s="244" t="s">
        <v>272</v>
      </c>
      <c r="I14" s="243"/>
    </row>
    <row r="15" spans="1:21" s="11" customFormat="1" ht="25.15" customHeight="1" outlineLevel="1">
      <c r="A15" s="32"/>
      <c r="B15" s="3" t="s">
        <v>137</v>
      </c>
      <c r="C15" s="4"/>
      <c r="D15" s="245">
        <v>5000</v>
      </c>
      <c r="E15" s="246"/>
      <c r="F15" s="141"/>
      <c r="G15" s="142">
        <v>483</v>
      </c>
      <c r="H15" s="142"/>
      <c r="I15" s="142">
        <v>10.351966873706004</v>
      </c>
    </row>
    <row r="16" spans="1:21" s="11" customFormat="1" ht="7.15" customHeight="1" outlineLevel="1">
      <c r="P16" s="7"/>
    </row>
    <row r="17" spans="1:22" s="11" customFormat="1" ht="25.15" customHeight="1" outlineLevel="1">
      <c r="A17" s="32"/>
      <c r="B17" s="1" t="s">
        <v>138</v>
      </c>
      <c r="C17" s="8"/>
      <c r="D17" s="243" t="s">
        <v>139</v>
      </c>
      <c r="E17" s="243"/>
      <c r="F17" s="244" t="s">
        <v>140</v>
      </c>
      <c r="G17" s="247"/>
      <c r="H17" s="244" t="s">
        <v>141</v>
      </c>
      <c r="I17" s="243"/>
      <c r="P17" s="38"/>
    </row>
    <row r="18" spans="1:22" s="11" customFormat="1" ht="25.15" customHeight="1" outlineLevel="1">
      <c r="A18" s="32"/>
      <c r="B18" s="3" t="s">
        <v>67</v>
      </c>
      <c r="D18" s="239">
        <v>45.600710400000118</v>
      </c>
      <c r="E18" s="239"/>
      <c r="F18" s="240">
        <v>1755.6871319999989</v>
      </c>
      <c r="G18" s="240"/>
      <c r="H18" s="240">
        <v>150.36389960000045</v>
      </c>
      <c r="I18" s="240"/>
      <c r="P18" s="39"/>
    </row>
    <row r="19" spans="1:22" s="11" customFormat="1" ht="25.15" customHeight="1" outlineLevel="1">
      <c r="A19" s="32"/>
      <c r="B19" s="9" t="s">
        <v>68</v>
      </c>
      <c r="D19" s="241">
        <v>12.489372083756864</v>
      </c>
      <c r="E19" s="241"/>
      <c r="F19" s="241">
        <v>1931.0052365752069</v>
      </c>
      <c r="G19" s="241"/>
      <c r="H19" s="241">
        <v>55.576257146227938</v>
      </c>
      <c r="I19" s="241"/>
      <c r="P19" s="39"/>
    </row>
    <row r="20" spans="1:22" s="11" customFormat="1" ht="25.15" customHeight="1" outlineLevel="1">
      <c r="A20" s="32"/>
      <c r="B20" s="30" t="s">
        <v>70</v>
      </c>
      <c r="D20" s="253">
        <v>45.946891770692211</v>
      </c>
      <c r="E20" s="254"/>
      <c r="F20" s="253">
        <v>1809.2108828441756</v>
      </c>
      <c r="G20" s="254"/>
      <c r="H20" s="253">
        <v>151.90436654644043</v>
      </c>
      <c r="I20" s="254"/>
      <c r="P20" s="39"/>
    </row>
    <row r="21" spans="1:22" s="11" customFormat="1" ht="25.15" customHeight="1" outlineLevel="1">
      <c r="A21" s="32"/>
      <c r="B21" s="9" t="s">
        <v>71</v>
      </c>
      <c r="D21" s="249">
        <v>45.254529029308024</v>
      </c>
      <c r="E21" s="250"/>
      <c r="F21" s="249">
        <v>1702.1633811558222</v>
      </c>
      <c r="G21" s="250"/>
      <c r="H21" s="249">
        <v>148.82343265356047</v>
      </c>
      <c r="I21" s="250"/>
      <c r="P21" s="39"/>
    </row>
    <row r="22" spans="1:22" s="11" customFormat="1" ht="25.15" customHeight="1" outlineLevel="1">
      <c r="A22" s="32"/>
      <c r="B22" s="3" t="s">
        <v>72</v>
      </c>
      <c r="D22" s="248">
        <v>39.712000000000003</v>
      </c>
      <c r="E22" s="248"/>
      <c r="F22" s="239">
        <v>1238.6300000000001</v>
      </c>
      <c r="G22" s="239"/>
      <c r="H22" s="239">
        <v>129.917</v>
      </c>
      <c r="I22" s="239"/>
      <c r="P22" s="39"/>
    </row>
    <row r="23" spans="1:22" s="11" customFormat="1" ht="25.15" customHeight="1" outlineLevel="1">
      <c r="A23" s="32"/>
      <c r="B23" s="9" t="s">
        <v>69</v>
      </c>
      <c r="D23" s="249">
        <v>43.015999999999998</v>
      </c>
      <c r="E23" s="250"/>
      <c r="F23" s="249">
        <v>1453.26</v>
      </c>
      <c r="G23" s="250"/>
      <c r="H23" s="241">
        <v>140.75149999999999</v>
      </c>
      <c r="I23" s="241"/>
      <c r="P23" s="39"/>
    </row>
    <row r="24" spans="1:22" s="11" customFormat="1" ht="25.15" customHeight="1" outlineLevel="1">
      <c r="A24" s="32"/>
      <c r="B24" s="3" t="s">
        <v>73</v>
      </c>
      <c r="D24" s="248">
        <v>47.415500000000002</v>
      </c>
      <c r="E24" s="248"/>
      <c r="F24" s="239">
        <v>1765.79</v>
      </c>
      <c r="G24" s="239"/>
      <c r="H24" s="239">
        <v>155.827</v>
      </c>
      <c r="I24" s="239"/>
      <c r="P24" s="39"/>
    </row>
    <row r="25" spans="1:22" s="11" customFormat="1" ht="7.15" customHeight="1" outlineLevel="1">
      <c r="A25" s="40"/>
      <c r="P25" s="39"/>
    </row>
    <row r="26" spans="1:22" s="11" customFormat="1" ht="25.15" customHeight="1" outlineLevel="1">
      <c r="A26" s="32"/>
      <c r="B26" s="303" t="s">
        <v>142</v>
      </c>
      <c r="D26" s="22">
        <v>20</v>
      </c>
      <c r="E26" s="41">
        <v>30</v>
      </c>
      <c r="F26" s="22">
        <v>40</v>
      </c>
      <c r="G26" s="41">
        <v>50</v>
      </c>
      <c r="H26" s="22">
        <v>60</v>
      </c>
      <c r="I26" s="41">
        <v>70</v>
      </c>
      <c r="J26" s="22">
        <v>80</v>
      </c>
      <c r="K26" s="41">
        <v>90</v>
      </c>
      <c r="L26" s="22">
        <v>100</v>
      </c>
      <c r="M26" s="41">
        <v>110</v>
      </c>
      <c r="N26" s="22">
        <v>120</v>
      </c>
      <c r="O26" s="41">
        <v>130</v>
      </c>
      <c r="P26" s="22">
        <v>140</v>
      </c>
      <c r="Q26" s="41">
        <v>150</v>
      </c>
      <c r="R26" s="22">
        <v>160</v>
      </c>
      <c r="S26" s="41">
        <v>170</v>
      </c>
      <c r="T26" s="22">
        <v>180</v>
      </c>
      <c r="U26" s="22">
        <v>190</v>
      </c>
      <c r="V26" s="41">
        <v>200</v>
      </c>
    </row>
    <row r="27" spans="1:22" s="11" customFormat="1" ht="25.15" customHeight="1" outlineLevel="1">
      <c r="A27" s="32"/>
      <c r="B27" s="304"/>
      <c r="D27" s="22">
        <v>30</v>
      </c>
      <c r="E27" s="41">
        <v>40</v>
      </c>
      <c r="F27" s="22">
        <v>50</v>
      </c>
      <c r="G27" s="41">
        <v>60</v>
      </c>
      <c r="H27" s="22">
        <v>70</v>
      </c>
      <c r="I27" s="41">
        <v>80</v>
      </c>
      <c r="J27" s="22">
        <v>90</v>
      </c>
      <c r="K27" s="41">
        <v>100</v>
      </c>
      <c r="L27" s="22">
        <v>110</v>
      </c>
      <c r="M27" s="41">
        <v>120</v>
      </c>
      <c r="N27" s="22">
        <v>130</v>
      </c>
      <c r="O27" s="41">
        <v>140</v>
      </c>
      <c r="P27" s="22">
        <v>150</v>
      </c>
      <c r="Q27" s="41">
        <v>160</v>
      </c>
      <c r="R27" s="22">
        <v>170</v>
      </c>
      <c r="S27" s="41">
        <v>180</v>
      </c>
      <c r="T27" s="22">
        <v>190</v>
      </c>
      <c r="U27" s="22">
        <v>200</v>
      </c>
      <c r="V27" s="41">
        <v>210</v>
      </c>
    </row>
    <row r="28" spans="1:22" s="11" customFormat="1" ht="25.15" customHeight="1" outlineLevel="1">
      <c r="A28" s="32"/>
      <c r="B28" s="30" t="s">
        <v>139</v>
      </c>
      <c r="D28" s="92">
        <v>6.0012002400480096E-4</v>
      </c>
      <c r="E28" s="93">
        <v>0.26805361072214445</v>
      </c>
      <c r="F28" s="92">
        <v>0.55571114222844564</v>
      </c>
      <c r="G28" s="93">
        <v>0.11482296459291859</v>
      </c>
      <c r="H28" s="92">
        <v>3.4606921384276852E-2</v>
      </c>
      <c r="I28" s="93">
        <v>1.0402080416083216E-2</v>
      </c>
      <c r="J28" s="92">
        <v>4.6009201840368072E-3</v>
      </c>
      <c r="K28" s="93">
        <v>2.2004400880176033E-3</v>
      </c>
      <c r="L28" s="92">
        <v>2.8005601120224045E-3</v>
      </c>
      <c r="M28" s="93">
        <v>1.4002800560112022E-3</v>
      </c>
      <c r="N28" s="92">
        <v>1.4002800560112022E-3</v>
      </c>
      <c r="O28" s="93">
        <v>1.0002000400080016E-3</v>
      </c>
      <c r="P28" s="92">
        <v>6.0012002400480096E-4</v>
      </c>
      <c r="Q28" s="93">
        <v>2.0004000800160032E-4</v>
      </c>
      <c r="R28" s="92">
        <v>2.0004000800160032E-4</v>
      </c>
      <c r="S28" s="93">
        <v>0</v>
      </c>
      <c r="T28" s="92">
        <v>6.0012002400480096E-4</v>
      </c>
      <c r="U28" s="93">
        <v>2.0004000800160032E-4</v>
      </c>
      <c r="V28" s="92">
        <v>6.0012002400480096E-4</v>
      </c>
    </row>
    <row r="29" spans="1:22" s="11" customFormat="1" ht="25.15" customHeight="1" outlineLevel="1">
      <c r="A29" s="32"/>
      <c r="B29" s="9" t="s">
        <v>140</v>
      </c>
      <c r="D29" s="92">
        <v>6.0012002400480096E-4</v>
      </c>
      <c r="E29" s="93">
        <v>0.26805361072214445</v>
      </c>
      <c r="F29" s="92">
        <v>0.55571114222844564</v>
      </c>
      <c r="G29" s="93">
        <v>0.11482296459291859</v>
      </c>
      <c r="H29" s="92">
        <v>3.4606921384276852E-2</v>
      </c>
      <c r="I29" s="93">
        <v>1.0402080416083216E-2</v>
      </c>
      <c r="J29" s="92">
        <v>4.6009201840368072E-3</v>
      </c>
      <c r="K29" s="93">
        <v>2.2004400880176033E-3</v>
      </c>
      <c r="L29" s="92">
        <v>2.8005601120224045E-3</v>
      </c>
      <c r="M29" s="93">
        <v>1.4002800560112022E-3</v>
      </c>
      <c r="N29" s="92">
        <v>1.4002800560112022E-3</v>
      </c>
      <c r="O29" s="93">
        <v>1.0002000400080016E-3</v>
      </c>
      <c r="P29" s="92">
        <v>6.0012002400480096E-4</v>
      </c>
      <c r="Q29" s="93">
        <v>2.0004000800160032E-4</v>
      </c>
      <c r="R29" s="92">
        <v>2.0004000800160032E-4</v>
      </c>
      <c r="S29" s="93">
        <v>0</v>
      </c>
      <c r="T29" s="92">
        <v>6.0012002400480096E-4</v>
      </c>
      <c r="U29" s="93">
        <v>2.0004000800160032E-4</v>
      </c>
      <c r="V29" s="92">
        <v>6.0012002400480096E-4</v>
      </c>
    </row>
    <row r="30" spans="1:22" s="11" customFormat="1" ht="25.15" customHeight="1" outlineLevel="1">
      <c r="A30" s="32"/>
      <c r="B30" s="3" t="s">
        <v>141</v>
      </c>
      <c r="D30" s="92">
        <v>4.005607850991388E-4</v>
      </c>
      <c r="E30" s="93">
        <v>0.1636290807129982</v>
      </c>
      <c r="F30" s="92">
        <v>0.59843781293811338</v>
      </c>
      <c r="G30" s="93">
        <v>0.15802122972161026</v>
      </c>
      <c r="H30" s="92">
        <v>4.4662527538553973E-2</v>
      </c>
      <c r="I30" s="93">
        <v>1.7824954936911677E-2</v>
      </c>
      <c r="J30" s="92">
        <v>5.0070098137392346E-3</v>
      </c>
      <c r="K30" s="93">
        <v>3.6050470658922492E-3</v>
      </c>
      <c r="L30" s="92">
        <v>1.2016823552974164E-3</v>
      </c>
      <c r="M30" s="93">
        <v>2.002803925495694E-3</v>
      </c>
      <c r="N30" s="92">
        <v>8.0112157019827761E-4</v>
      </c>
      <c r="O30" s="93">
        <v>1.001401962747847E-3</v>
      </c>
      <c r="P30" s="92">
        <v>1.6022431403965552E-3</v>
      </c>
      <c r="Q30" s="93">
        <v>2.002803925495694E-4</v>
      </c>
      <c r="R30" s="92">
        <v>4.005607850991388E-4</v>
      </c>
      <c r="S30" s="93">
        <v>6.0084117764870821E-4</v>
      </c>
      <c r="T30" s="92">
        <v>2.002803925495694E-4</v>
      </c>
      <c r="U30" s="93">
        <v>2.002803925495694E-4</v>
      </c>
      <c r="V30" s="92">
        <v>2.002803925495694E-4</v>
      </c>
    </row>
    <row r="31" spans="1:22" s="11" customFormat="1" ht="6.6" customHeight="1" outlineLevel="1">
      <c r="A31" s="15"/>
      <c r="B31" s="6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</row>
    <row r="32" spans="1:22" s="11" customFormat="1" ht="30" customHeight="1">
      <c r="A32" s="32"/>
      <c r="B32" s="37" t="s">
        <v>143</v>
      </c>
    </row>
    <row r="33" spans="1:16" ht="7.15" customHeight="1" outlineLevel="1">
      <c r="B33" s="6"/>
      <c r="C33" s="6"/>
      <c r="H33" s="43"/>
      <c r="I33" s="11"/>
      <c r="K33" s="11"/>
      <c r="L33" s="11"/>
      <c r="M33" s="11"/>
      <c r="N33" s="11"/>
      <c r="O33" s="11"/>
    </row>
    <row r="34" spans="1:16" s="11" customFormat="1" ht="25.15" customHeight="1" outlineLevel="1">
      <c r="A34" s="32"/>
    </row>
    <row r="35" spans="1:16" s="11" customFormat="1" ht="25.15" customHeight="1" outlineLevel="1">
      <c r="A35" s="32"/>
      <c r="P35" s="39"/>
    </row>
    <row r="36" spans="1:16" s="11" customFormat="1" ht="25.15" customHeight="1" outlineLevel="1">
      <c r="A36" s="32"/>
      <c r="P36" s="39"/>
    </row>
    <row r="37" spans="1:16" s="11" customFormat="1" ht="25.15" customHeight="1" outlineLevel="1">
      <c r="A37" s="32"/>
      <c r="P37" s="39"/>
    </row>
    <row r="38" spans="1:16" s="11" customFormat="1" ht="25.15" customHeight="1" outlineLevel="1">
      <c r="A38" s="32"/>
      <c r="P38" s="39"/>
    </row>
    <row r="39" spans="1:16" s="11" customFormat="1" ht="25.15" customHeight="1" outlineLevel="1">
      <c r="A39" s="32"/>
    </row>
    <row r="40" spans="1:16" s="11" customFormat="1" ht="25.15" customHeight="1" outlineLevel="1">
      <c r="A40" s="32"/>
    </row>
    <row r="41" spans="1:16" s="11" customFormat="1" ht="25.15" customHeight="1" outlineLevel="1">
      <c r="A41" s="32"/>
    </row>
    <row r="42" spans="1:16" s="11" customFormat="1" ht="25.15" customHeight="1" outlineLevel="1">
      <c r="A42" s="32"/>
    </row>
    <row r="43" spans="1:16" s="11" customFormat="1" ht="25.15" customHeight="1" outlineLevel="1">
      <c r="A43" s="32"/>
    </row>
    <row r="44" spans="1:16" s="11" customFormat="1" ht="25.15" customHeight="1" outlineLevel="1">
      <c r="A44" s="32"/>
    </row>
    <row r="45" spans="1:16" s="11" customFormat="1" ht="25.15" customHeight="1" outlineLevel="1">
      <c r="A45" s="32"/>
    </row>
    <row r="46" spans="1:16" s="11" customFormat="1" ht="25.15" customHeight="1" outlineLevel="1">
      <c r="A46" s="32"/>
    </row>
    <row r="47" spans="1:16" s="11" customFormat="1" ht="25.15" customHeight="1" outlineLevel="1">
      <c r="A47" s="32"/>
    </row>
    <row r="48" spans="1:16" s="11" customFormat="1" ht="25.15" customHeight="1" outlineLevel="1">
      <c r="A48" s="32"/>
    </row>
    <row r="49" spans="1:15" s="11" customFormat="1" ht="25.15" customHeight="1" outlineLevel="1">
      <c r="A49" s="32"/>
    </row>
    <row r="50" spans="1:15" s="11" customFormat="1" ht="25.15" customHeight="1" outlineLevel="1">
      <c r="A50" s="32"/>
    </row>
    <row r="51" spans="1:15" s="11" customFormat="1" ht="25.15" customHeight="1" outlineLevel="1">
      <c r="A51" s="32"/>
    </row>
    <row r="52" spans="1:15" s="11" customFormat="1" ht="25.15" customHeight="1" outlineLevel="1">
      <c r="A52" s="32"/>
    </row>
    <row r="53" spans="1:15" s="11" customFormat="1" ht="25.15" customHeight="1" outlineLevel="1">
      <c r="A53" s="32"/>
    </row>
    <row r="54" spans="1:15" s="11" customFormat="1" ht="25.15" customHeight="1" outlineLevel="1">
      <c r="A54" s="32"/>
    </row>
    <row r="55" spans="1:15" s="11" customFormat="1" ht="25.15" customHeight="1" outlineLevel="1">
      <c r="A55" s="32"/>
    </row>
    <row r="56" spans="1:15" s="11" customFormat="1" ht="25.15" customHeight="1" outlineLevel="1">
      <c r="A56" s="32"/>
    </row>
    <row r="57" spans="1:15" s="11" customFormat="1" ht="25.15" customHeight="1" outlineLevel="1">
      <c r="A57" s="15"/>
    </row>
    <row r="58" spans="1:15" s="11" customFormat="1" ht="30" customHeight="1">
      <c r="A58" s="44"/>
      <c r="B58" s="45" t="s">
        <v>144</v>
      </c>
    </row>
    <row r="59" spans="1:15" s="11" customFormat="1" ht="30" customHeight="1">
      <c r="A59" s="44"/>
      <c r="B59" s="46" t="s">
        <v>145</v>
      </c>
    </row>
    <row r="60" spans="1:15" ht="7.15" customHeight="1">
      <c r="B60" s="6"/>
      <c r="C60" s="6"/>
      <c r="H60" s="43"/>
      <c r="I60" s="11"/>
      <c r="K60" s="11"/>
      <c r="L60" s="11"/>
      <c r="M60" s="11"/>
      <c r="N60" s="11"/>
      <c r="O60" s="11"/>
    </row>
    <row r="61" spans="1:15" s="11" customFormat="1" ht="30" customHeight="1">
      <c r="A61" s="44"/>
      <c r="B61" s="47" t="s">
        <v>146</v>
      </c>
    </row>
    <row r="62" spans="1:15" ht="7.15" customHeight="1" outlineLevel="1">
      <c r="B62" s="6"/>
      <c r="C62" s="6"/>
      <c r="H62" s="43"/>
      <c r="I62" s="11"/>
      <c r="K62" s="11"/>
      <c r="L62" s="11"/>
      <c r="M62" s="11"/>
      <c r="N62" s="11"/>
      <c r="O62" s="11"/>
    </row>
    <row r="63" spans="1:15" ht="25.15" customHeight="1" outlineLevel="1">
      <c r="A63" s="44"/>
      <c r="B63" s="48" t="s">
        <v>147</v>
      </c>
      <c r="C63" s="49"/>
      <c r="D63" s="243" t="s">
        <v>148</v>
      </c>
      <c r="E63" s="247"/>
      <c r="F63" s="244" t="s">
        <v>149</v>
      </c>
      <c r="G63" s="247"/>
      <c r="H63" s="15"/>
      <c r="J63" s="2"/>
      <c r="K63" s="2"/>
      <c r="N63" s="2"/>
      <c r="O63" s="50"/>
    </row>
    <row r="64" spans="1:15" ht="25.15" customHeight="1" outlineLevel="1">
      <c r="A64" s="44"/>
      <c r="B64" s="3" t="s">
        <v>137</v>
      </c>
      <c r="C64" s="11"/>
      <c r="D64" s="239">
        <v>5000</v>
      </c>
      <c r="E64" s="262"/>
      <c r="F64" s="263">
        <v>1</v>
      </c>
      <c r="G64" s="264"/>
      <c r="H64" s="11"/>
      <c r="I64" s="11"/>
      <c r="J64" s="11"/>
      <c r="K64" s="51"/>
      <c r="L64" s="11"/>
      <c r="M64" s="52"/>
      <c r="N64" s="11"/>
      <c r="O64" s="11"/>
    </row>
    <row r="65" spans="1:18" ht="25.15" customHeight="1" outlineLevel="1">
      <c r="A65" s="44"/>
      <c r="B65" s="9" t="s">
        <v>150</v>
      </c>
      <c r="C65" s="11"/>
      <c r="D65" s="241">
        <v>4694</v>
      </c>
      <c r="E65" s="265"/>
      <c r="F65" s="256">
        <v>0.93879999999999997</v>
      </c>
      <c r="G65" s="257"/>
      <c r="H65" s="11"/>
      <c r="I65" s="11"/>
      <c r="J65" s="11"/>
      <c r="K65" s="51"/>
      <c r="L65" s="11"/>
      <c r="M65" s="52"/>
      <c r="N65" s="52"/>
      <c r="O65" s="11"/>
    </row>
    <row r="66" spans="1:18" ht="25.15" customHeight="1" outlineLevel="1">
      <c r="A66" s="44"/>
      <c r="B66" s="30" t="s">
        <v>151</v>
      </c>
      <c r="C66" s="11"/>
      <c r="D66" s="258">
        <v>219</v>
      </c>
      <c r="E66" s="259"/>
      <c r="F66" s="260">
        <v>4.3799999999999999E-2</v>
      </c>
      <c r="G66" s="261"/>
      <c r="H66" s="11"/>
      <c r="I66" s="11"/>
      <c r="J66" s="11"/>
      <c r="K66" s="51"/>
      <c r="L66" s="11"/>
      <c r="M66" s="52"/>
      <c r="N66" s="52"/>
      <c r="O66" s="11"/>
    </row>
    <row r="67" spans="1:18" ht="25.15" customHeight="1" outlineLevel="1">
      <c r="A67" s="44"/>
      <c r="B67" s="9" t="s">
        <v>152</v>
      </c>
      <c r="C67" s="11"/>
      <c r="D67" s="249">
        <v>90</v>
      </c>
      <c r="E67" s="250"/>
      <c r="F67" s="256">
        <v>1.7999999999999999E-2</v>
      </c>
      <c r="G67" s="257"/>
      <c r="H67" s="11"/>
      <c r="I67" s="11"/>
      <c r="J67" s="11"/>
      <c r="K67" s="51"/>
      <c r="L67" s="11"/>
      <c r="M67" s="52"/>
      <c r="N67" s="52"/>
      <c r="O67" s="11"/>
    </row>
    <row r="68" spans="1:18" s="11" customFormat="1" ht="7.15" customHeight="1" outlineLevel="1">
      <c r="D68" s="53"/>
      <c r="E68" s="53"/>
      <c r="F68" s="53"/>
      <c r="G68" s="53"/>
    </row>
    <row r="69" spans="1:18" ht="25.15" customHeight="1" outlineLevel="1">
      <c r="A69" s="44"/>
      <c r="B69" s="1" t="s">
        <v>138</v>
      </c>
      <c r="C69" s="8"/>
      <c r="D69" s="243" t="s">
        <v>137</v>
      </c>
      <c r="E69" s="247"/>
      <c r="F69" s="244" t="s">
        <v>150</v>
      </c>
      <c r="G69" s="247"/>
      <c r="H69" s="244" t="s">
        <v>151</v>
      </c>
      <c r="I69" s="243"/>
      <c r="J69" s="1" t="s">
        <v>153</v>
      </c>
      <c r="K69" s="1" t="s">
        <v>154</v>
      </c>
      <c r="L69" s="244" t="s">
        <v>152</v>
      </c>
      <c r="M69" s="243"/>
      <c r="N69" s="1" t="s">
        <v>153</v>
      </c>
      <c r="O69" s="24" t="s">
        <v>154</v>
      </c>
    </row>
    <row r="70" spans="1:18" ht="25.15" customHeight="1" outlineLevel="1">
      <c r="A70" s="44"/>
      <c r="B70" s="3" t="s">
        <v>90</v>
      </c>
      <c r="C70" s="6"/>
      <c r="D70" s="239">
        <v>45.600710400000118</v>
      </c>
      <c r="E70" s="262"/>
      <c r="F70" s="267">
        <v>44.188598764116911</v>
      </c>
      <c r="G70" s="262"/>
      <c r="H70" s="268">
        <v>65.420032110091753</v>
      </c>
      <c r="I70" s="269"/>
      <c r="J70" s="26">
        <v>21.231433345974843</v>
      </c>
      <c r="K70" s="19">
        <v>0.48047310708606816</v>
      </c>
      <c r="L70" s="268">
        <v>71.515629213483138</v>
      </c>
      <c r="M70" s="269"/>
      <c r="N70" s="26">
        <v>27.327030449366227</v>
      </c>
      <c r="O70" s="19">
        <v>0.61841812625108572</v>
      </c>
      <c r="Q70" s="54"/>
      <c r="R70" s="54"/>
    </row>
    <row r="71" spans="1:18" ht="25.15" customHeight="1" outlineLevel="1">
      <c r="A71" s="44"/>
      <c r="B71" s="9" t="s">
        <v>91</v>
      </c>
      <c r="C71" s="6"/>
      <c r="D71" s="241">
        <v>12.489372083756864</v>
      </c>
      <c r="E71" s="265"/>
      <c r="F71" s="252">
        <v>7.9183231546983484</v>
      </c>
      <c r="G71" s="265"/>
      <c r="H71" s="251">
        <v>37.736351505403078</v>
      </c>
      <c r="I71" s="249"/>
      <c r="J71" s="25">
        <v>29.818028350704729</v>
      </c>
      <c r="K71" s="21">
        <v>3.7656998543955815</v>
      </c>
      <c r="L71" s="251">
        <v>15.166522535796018</v>
      </c>
      <c r="M71" s="249"/>
      <c r="N71" s="25">
        <v>7.2481993810976695</v>
      </c>
      <c r="O71" s="21">
        <v>0.91537049442051877</v>
      </c>
      <c r="Q71" s="55"/>
      <c r="R71" s="55"/>
    </row>
    <row r="72" spans="1:18" ht="25.15" customHeight="1" outlineLevel="1">
      <c r="A72" s="44"/>
      <c r="B72" s="30" t="s">
        <v>70</v>
      </c>
      <c r="C72" s="6"/>
      <c r="D72" s="253">
        <v>45.946891770692211</v>
      </c>
      <c r="E72" s="254"/>
      <c r="F72" s="255">
        <v>44.40807945096757</v>
      </c>
      <c r="G72" s="254"/>
      <c r="H72" s="266">
        <v>66.466011187458591</v>
      </c>
      <c r="I72" s="248"/>
      <c r="J72" s="23" t="s">
        <v>273</v>
      </c>
      <c r="K72" s="20" t="s">
        <v>273</v>
      </c>
      <c r="L72" s="266">
        <v>71.936016045172039</v>
      </c>
      <c r="M72" s="248"/>
      <c r="N72" s="23" t="s">
        <v>273</v>
      </c>
      <c r="O72" s="20" t="s">
        <v>273</v>
      </c>
    </row>
    <row r="73" spans="1:18" ht="25.15" customHeight="1" outlineLevel="1">
      <c r="A73" s="44"/>
      <c r="B73" s="9" t="s">
        <v>71</v>
      </c>
      <c r="C73" s="6"/>
      <c r="D73" s="249">
        <v>45.254529029308024</v>
      </c>
      <c r="E73" s="250"/>
      <c r="F73" s="251">
        <v>43.969118077266252</v>
      </c>
      <c r="G73" s="250"/>
      <c r="H73" s="251">
        <v>64.374053032724916</v>
      </c>
      <c r="I73" s="249"/>
      <c r="J73" s="25" t="s">
        <v>273</v>
      </c>
      <c r="K73" s="21" t="s">
        <v>273</v>
      </c>
      <c r="L73" s="251">
        <v>71.095242381794236</v>
      </c>
      <c r="M73" s="249"/>
      <c r="N73" s="25" t="s">
        <v>273</v>
      </c>
      <c r="O73" s="21" t="s">
        <v>273</v>
      </c>
    </row>
    <row r="74" spans="1:18" ht="25.15" customHeight="1" outlineLevel="1">
      <c r="A74" s="44"/>
      <c r="B74" s="3" t="s">
        <v>93</v>
      </c>
      <c r="C74" s="6"/>
      <c r="D74" s="240">
        <v>39.712000000000003</v>
      </c>
      <c r="E74" s="271"/>
      <c r="F74" s="270">
        <v>39.581000000000003</v>
      </c>
      <c r="G74" s="271"/>
      <c r="H74" s="266">
        <v>44.370000000000005</v>
      </c>
      <c r="I74" s="248"/>
      <c r="J74" s="26">
        <v>4.7890000000000015</v>
      </c>
      <c r="K74" s="19">
        <v>0.1209923953411991</v>
      </c>
      <c r="L74" s="266">
        <v>64.365499999999997</v>
      </c>
      <c r="M74" s="248"/>
      <c r="N74" s="26">
        <v>24.784499999999994</v>
      </c>
      <c r="O74" s="19">
        <v>0.62617164801293534</v>
      </c>
    </row>
    <row r="75" spans="1:18" ht="25.15" customHeight="1" outlineLevel="1">
      <c r="A75" s="44"/>
      <c r="B75" s="3" t="s">
        <v>92</v>
      </c>
      <c r="C75" s="6"/>
      <c r="D75" s="241">
        <v>43.015999999999998</v>
      </c>
      <c r="E75" s="265"/>
      <c r="F75" s="252">
        <v>42.674999999999997</v>
      </c>
      <c r="G75" s="265"/>
      <c r="H75" s="251">
        <v>52.613500000000002</v>
      </c>
      <c r="I75" s="249"/>
      <c r="J75" s="25">
        <v>9.9385000000000048</v>
      </c>
      <c r="K75" s="21">
        <v>0.23288810779144709</v>
      </c>
      <c r="L75" s="251">
        <v>69.507999999999996</v>
      </c>
      <c r="M75" s="249"/>
      <c r="N75" s="25">
        <v>26.832999999999998</v>
      </c>
      <c r="O75" s="21">
        <v>0.6287756297598126</v>
      </c>
    </row>
    <row r="76" spans="1:18" ht="25.15" customHeight="1" outlineLevel="1">
      <c r="A76" s="44"/>
      <c r="B76" s="3" t="s">
        <v>94</v>
      </c>
      <c r="C76" s="6"/>
      <c r="D76" s="240">
        <v>47.415500000000002</v>
      </c>
      <c r="E76" s="271"/>
      <c r="F76" s="270">
        <v>46.645000000000003</v>
      </c>
      <c r="G76" s="271"/>
      <c r="H76" s="266">
        <v>67.724500000000006</v>
      </c>
      <c r="I76" s="248"/>
      <c r="J76" s="23">
        <v>21.079500000000003</v>
      </c>
      <c r="K76" s="20">
        <v>0.45191338835888084</v>
      </c>
      <c r="L76" s="266">
        <v>73.646500000000003</v>
      </c>
      <c r="M76" s="248"/>
      <c r="N76" s="23">
        <v>27.0015</v>
      </c>
      <c r="O76" s="18">
        <v>0.57887233358344936</v>
      </c>
    </row>
    <row r="77" spans="1:18" s="11" customFormat="1" ht="7.15" customHeight="1" outlineLevel="1" thickBot="1">
      <c r="B77" s="56"/>
      <c r="C77" s="56"/>
      <c r="D77" s="300"/>
      <c r="E77" s="301"/>
      <c r="F77" s="302"/>
      <c r="G77" s="301"/>
      <c r="H77" s="302"/>
      <c r="I77" s="300"/>
      <c r="J77" s="56"/>
      <c r="K77" s="56"/>
      <c r="L77" s="302"/>
      <c r="M77" s="300"/>
      <c r="N77" s="56"/>
      <c r="O77" s="57"/>
    </row>
    <row r="78" spans="1:18" ht="25.15" customHeight="1" outlineLevel="1" thickTop="1">
      <c r="A78" s="44"/>
      <c r="B78" s="3" t="s">
        <v>95</v>
      </c>
      <c r="C78" s="6"/>
      <c r="D78" s="275">
        <v>1755.6871319999989</v>
      </c>
      <c r="E78" s="276"/>
      <c r="F78" s="277">
        <v>1582.8389047517558</v>
      </c>
      <c r="G78" s="276"/>
      <c r="H78" s="278">
        <v>4479.7688990825691</v>
      </c>
      <c r="I78" s="279"/>
      <c r="J78" s="26">
        <v>2896.9299943308133</v>
      </c>
      <c r="K78" s="19">
        <v>1.8302115178203513</v>
      </c>
      <c r="L78" s="278">
        <v>4197.5624719101143</v>
      </c>
      <c r="M78" s="279"/>
      <c r="N78" s="26">
        <v>2614.7235671583585</v>
      </c>
      <c r="O78" s="19">
        <v>1.651920204455954</v>
      </c>
    </row>
    <row r="79" spans="1:18" ht="25.15" customHeight="1" outlineLevel="1">
      <c r="A79" s="44"/>
      <c r="B79" s="9" t="s">
        <v>96</v>
      </c>
      <c r="C79" s="6"/>
      <c r="D79" s="241">
        <v>1931.0052365752069</v>
      </c>
      <c r="E79" s="265"/>
      <c r="F79" s="252">
        <v>784.12633765094222</v>
      </c>
      <c r="G79" s="265"/>
      <c r="H79" s="251">
        <v>7727.5856076383625</v>
      </c>
      <c r="I79" s="249"/>
      <c r="J79" s="25">
        <v>6943.4592699874202</v>
      </c>
      <c r="K79" s="21">
        <v>8.85502620762413</v>
      </c>
      <c r="L79" s="251">
        <v>2253.1085143001542</v>
      </c>
      <c r="M79" s="249"/>
      <c r="N79" s="25">
        <v>1468.9821766492119</v>
      </c>
      <c r="O79" s="21">
        <v>1.8733998669779881</v>
      </c>
    </row>
    <row r="80" spans="1:18" ht="25.15" customHeight="1" outlineLevel="1">
      <c r="A80" s="44"/>
      <c r="B80" s="30" t="s">
        <v>70</v>
      </c>
      <c r="C80" s="6"/>
      <c r="D80" s="253">
        <v>1809.2108828441756</v>
      </c>
      <c r="E80" s="254"/>
      <c r="F80" s="255">
        <v>1604.5733785542307</v>
      </c>
      <c r="G80" s="254"/>
      <c r="H80" s="266">
        <v>4693.9627080148794</v>
      </c>
      <c r="I80" s="248"/>
      <c r="J80" s="23" t="s">
        <v>273</v>
      </c>
      <c r="K80" s="20" t="s">
        <v>273</v>
      </c>
      <c r="L80" s="266">
        <v>4260.0143060429828</v>
      </c>
      <c r="M80" s="248"/>
      <c r="N80" s="23" t="s">
        <v>273</v>
      </c>
      <c r="O80" s="20" t="s">
        <v>273</v>
      </c>
    </row>
    <row r="81" spans="1:16" ht="25.15" customHeight="1" outlineLevel="1">
      <c r="A81" s="44"/>
      <c r="B81" s="9" t="s">
        <v>71</v>
      </c>
      <c r="C81" s="6"/>
      <c r="D81" s="249">
        <v>1702.1633811558222</v>
      </c>
      <c r="E81" s="250"/>
      <c r="F81" s="251">
        <v>1561.1044309492809</v>
      </c>
      <c r="G81" s="250"/>
      <c r="H81" s="251">
        <v>4265.5750901502588</v>
      </c>
      <c r="I81" s="249"/>
      <c r="J81" s="25" t="s">
        <v>273</v>
      </c>
      <c r="K81" s="21" t="s">
        <v>273</v>
      </c>
      <c r="L81" s="251">
        <v>4135.1106377772458</v>
      </c>
      <c r="M81" s="249"/>
      <c r="N81" s="25" t="s">
        <v>273</v>
      </c>
      <c r="O81" s="21" t="s">
        <v>273</v>
      </c>
    </row>
    <row r="82" spans="1:16" ht="25.15" customHeight="1" outlineLevel="1">
      <c r="A82" s="44"/>
      <c r="B82" s="6" t="s">
        <v>98</v>
      </c>
      <c r="C82" s="6"/>
      <c r="D82" s="240">
        <v>1238.6300000000001</v>
      </c>
      <c r="E82" s="271"/>
      <c r="F82" s="270">
        <v>1230.44</v>
      </c>
      <c r="G82" s="271"/>
      <c r="H82" s="266">
        <v>1546.2425000000001</v>
      </c>
      <c r="I82" s="248"/>
      <c r="J82" s="26">
        <v>315.80250000000001</v>
      </c>
      <c r="K82" s="19">
        <v>0.25665818731510681</v>
      </c>
      <c r="L82" s="266">
        <v>3253.8649999999998</v>
      </c>
      <c r="M82" s="248"/>
      <c r="N82" s="26">
        <v>2023.4249999999997</v>
      </c>
      <c r="O82" s="19">
        <v>1.6444727089496438</v>
      </c>
      <c r="P82" s="55"/>
    </row>
    <row r="83" spans="1:16" ht="25.15" customHeight="1" outlineLevel="1">
      <c r="A83" s="44"/>
      <c r="B83" s="9" t="s">
        <v>97</v>
      </c>
      <c r="C83" s="6"/>
      <c r="D83" s="241">
        <v>1453.26</v>
      </c>
      <c r="E83" s="265"/>
      <c r="F83" s="252">
        <v>1430.32</v>
      </c>
      <c r="G83" s="265"/>
      <c r="H83" s="251">
        <v>2174.1549999999997</v>
      </c>
      <c r="I83" s="249"/>
      <c r="J83" s="25">
        <v>743.83499999999981</v>
      </c>
      <c r="K83" s="21">
        <v>0.52004796129537434</v>
      </c>
      <c r="L83" s="251">
        <v>3794.53</v>
      </c>
      <c r="M83" s="249"/>
      <c r="N83" s="25">
        <v>2364.21</v>
      </c>
      <c r="O83" s="21">
        <v>1.652923821242799</v>
      </c>
    </row>
    <row r="84" spans="1:16" ht="25.15" customHeight="1" outlineLevel="1">
      <c r="A84" s="44"/>
      <c r="B84" s="10" t="s">
        <v>99</v>
      </c>
      <c r="C84" s="6"/>
      <c r="D84" s="240">
        <v>1765.79</v>
      </c>
      <c r="E84" s="271"/>
      <c r="F84" s="270">
        <v>1708.85</v>
      </c>
      <c r="G84" s="271"/>
      <c r="H84" s="266">
        <v>3602.4324999999999</v>
      </c>
      <c r="I84" s="248"/>
      <c r="J84" s="23">
        <v>1893.5825</v>
      </c>
      <c r="K84" s="20">
        <v>1.1081034028732772</v>
      </c>
      <c r="L84" s="266">
        <v>4259.84</v>
      </c>
      <c r="M84" s="248"/>
      <c r="N84" s="23">
        <v>2550.9900000000002</v>
      </c>
      <c r="O84" s="20">
        <v>1.4928109547356412</v>
      </c>
    </row>
    <row r="85" spans="1:16" s="11" customFormat="1" ht="7.15" customHeight="1" outlineLevel="1" thickBot="1">
      <c r="B85" s="56"/>
      <c r="C85" s="56"/>
      <c r="D85" s="300"/>
      <c r="E85" s="301"/>
      <c r="F85" s="302"/>
      <c r="G85" s="301"/>
      <c r="H85" s="302"/>
      <c r="I85" s="300"/>
      <c r="J85" s="56"/>
      <c r="K85" s="56"/>
      <c r="L85" s="302"/>
      <c r="M85" s="300"/>
      <c r="N85" s="56"/>
      <c r="O85" s="57"/>
    </row>
    <row r="86" spans="1:16" ht="25.15" customHeight="1" outlineLevel="1" thickTop="1">
      <c r="A86" s="44"/>
      <c r="B86" s="3" t="s">
        <v>100</v>
      </c>
      <c r="C86" s="6"/>
      <c r="D86" s="275">
        <v>150.36389960000045</v>
      </c>
      <c r="E86" s="276"/>
      <c r="F86" s="277">
        <v>144.84233113147286</v>
      </c>
      <c r="G86" s="276"/>
      <c r="H86" s="278">
        <v>232.79101834862391</v>
      </c>
      <c r="I86" s="279"/>
      <c r="J86" s="26">
        <v>87.948687217151047</v>
      </c>
      <c r="K86" s="19">
        <v>0.60720292562345146</v>
      </c>
      <c r="L86" s="278">
        <v>239.61793258426968</v>
      </c>
      <c r="M86" s="279"/>
      <c r="N86" s="26">
        <v>94.77560145279682</v>
      </c>
      <c r="O86" s="19">
        <v>0.65433634430233889</v>
      </c>
      <c r="P86" s="55"/>
    </row>
    <row r="87" spans="1:16" ht="25.15" customHeight="1" outlineLevel="1">
      <c r="A87" s="44"/>
      <c r="B87" s="9" t="s">
        <v>101</v>
      </c>
      <c r="C87" s="6"/>
      <c r="D87" s="241">
        <v>55.576257146227938</v>
      </c>
      <c r="E87" s="265"/>
      <c r="F87" s="252">
        <v>26.94100064562252</v>
      </c>
      <c r="G87" s="265"/>
      <c r="H87" s="251">
        <v>208.1325138248138</v>
      </c>
      <c r="I87" s="249"/>
      <c r="J87" s="25">
        <v>181.19151317919128</v>
      </c>
      <c r="K87" s="21">
        <v>6.7254930714175973</v>
      </c>
      <c r="L87" s="251">
        <v>54.106307448423216</v>
      </c>
      <c r="M87" s="249"/>
      <c r="N87" s="25">
        <v>27.165306802800696</v>
      </c>
      <c r="O87" s="21">
        <v>1.0083258287295509</v>
      </c>
      <c r="P87" s="54"/>
    </row>
    <row r="88" spans="1:16" ht="25.15" customHeight="1" outlineLevel="1">
      <c r="A88" s="44"/>
      <c r="B88" s="30" t="s">
        <v>70</v>
      </c>
      <c r="C88" s="6"/>
      <c r="D88" s="253">
        <v>151.90436654644043</v>
      </c>
      <c r="E88" s="254"/>
      <c r="F88" s="255">
        <v>145.58908384800438</v>
      </c>
      <c r="G88" s="254"/>
      <c r="H88" s="266">
        <v>238.56005128625034</v>
      </c>
      <c r="I88" s="248"/>
      <c r="J88" s="23" t="s">
        <v>273</v>
      </c>
      <c r="K88" s="20" t="s">
        <v>273</v>
      </c>
      <c r="L88" s="266">
        <v>241.11765535255387</v>
      </c>
      <c r="M88" s="248"/>
      <c r="N88" s="23" t="s">
        <v>273</v>
      </c>
      <c r="O88" s="20" t="s">
        <v>273</v>
      </c>
    </row>
    <row r="89" spans="1:16" ht="25.15" customHeight="1" outlineLevel="1">
      <c r="A89" s="44"/>
      <c r="B89" s="9" t="s">
        <v>71</v>
      </c>
      <c r="C89" s="6"/>
      <c r="D89" s="249">
        <v>148.82343265356047</v>
      </c>
      <c r="E89" s="250"/>
      <c r="F89" s="251">
        <v>144.09557841494134</v>
      </c>
      <c r="G89" s="250"/>
      <c r="H89" s="251">
        <v>227.02198541099747</v>
      </c>
      <c r="I89" s="249"/>
      <c r="J89" s="25" t="s">
        <v>273</v>
      </c>
      <c r="K89" s="21" t="s">
        <v>273</v>
      </c>
      <c r="L89" s="251">
        <v>238.11820981598549</v>
      </c>
      <c r="M89" s="249"/>
      <c r="N89" s="25" t="s">
        <v>273</v>
      </c>
      <c r="O89" s="21" t="s">
        <v>273</v>
      </c>
    </row>
    <row r="90" spans="1:16" ht="25.15" customHeight="1" outlineLevel="1">
      <c r="A90" s="44"/>
      <c r="B90" s="3" t="s">
        <v>103</v>
      </c>
      <c r="C90" s="6"/>
      <c r="D90" s="240">
        <v>129.917</v>
      </c>
      <c r="E90" s="271"/>
      <c r="F90" s="270">
        <v>129.29599999999999</v>
      </c>
      <c r="G90" s="271"/>
      <c r="H90" s="266">
        <v>145.85249999999999</v>
      </c>
      <c r="I90" s="248"/>
      <c r="J90" s="26">
        <v>16.5565</v>
      </c>
      <c r="K90" s="19">
        <v>0.12805113847296123</v>
      </c>
      <c r="L90" s="266">
        <v>214.88900000000001</v>
      </c>
      <c r="M90" s="248"/>
      <c r="N90" s="26">
        <v>85.593000000000018</v>
      </c>
      <c r="O90" s="19">
        <v>0.66199263704987032</v>
      </c>
    </row>
    <row r="91" spans="1:16" ht="25.15" customHeight="1" outlineLevel="1">
      <c r="A91" s="44"/>
      <c r="B91" s="10" t="s">
        <v>102</v>
      </c>
      <c r="C91" s="6"/>
      <c r="D91" s="241">
        <v>140.75149999999999</v>
      </c>
      <c r="E91" s="265"/>
      <c r="F91" s="252">
        <v>139.71799999999999</v>
      </c>
      <c r="G91" s="265"/>
      <c r="H91" s="251">
        <v>174.2775</v>
      </c>
      <c r="I91" s="249"/>
      <c r="J91" s="25">
        <v>34.559500000000014</v>
      </c>
      <c r="K91" s="21">
        <v>0.24735180864312412</v>
      </c>
      <c r="L91" s="251">
        <v>230.74199999999999</v>
      </c>
      <c r="M91" s="249"/>
      <c r="N91" s="25">
        <v>91.024000000000001</v>
      </c>
      <c r="O91" s="21">
        <v>0.65148370288724444</v>
      </c>
    </row>
    <row r="92" spans="1:16" ht="25.15" customHeight="1" outlineLevel="1">
      <c r="A92" s="44"/>
      <c r="B92" s="3" t="s">
        <v>104</v>
      </c>
      <c r="D92" s="240">
        <v>155.827</v>
      </c>
      <c r="E92" s="271"/>
      <c r="F92" s="270">
        <v>152.64599999999999</v>
      </c>
      <c r="G92" s="271"/>
      <c r="H92" s="266">
        <v>223.61075</v>
      </c>
      <c r="I92" s="248"/>
      <c r="J92" s="23">
        <v>70.964750000000009</v>
      </c>
      <c r="K92" s="20">
        <v>0.4648975407151188</v>
      </c>
      <c r="L92" s="266">
        <v>247.071</v>
      </c>
      <c r="M92" s="248"/>
      <c r="N92" s="23">
        <v>94.425000000000011</v>
      </c>
      <c r="O92" s="20">
        <v>0.61858810581345081</v>
      </c>
    </row>
    <row r="93" spans="1:16" ht="15" customHeight="1" outlineLevel="1">
      <c r="A93" s="11"/>
      <c r="B93" s="6"/>
      <c r="C93" s="6"/>
      <c r="D93" s="295"/>
      <c r="E93" s="296"/>
      <c r="F93" s="297"/>
      <c r="G93" s="296"/>
      <c r="H93" s="298"/>
      <c r="I93" s="299"/>
      <c r="J93" s="58"/>
      <c r="K93" s="59"/>
      <c r="L93" s="298"/>
      <c r="M93" s="299"/>
      <c r="N93" s="60"/>
      <c r="O93" s="61"/>
      <c r="P93" s="54"/>
    </row>
    <row r="94" spans="1:16" s="11" customFormat="1" ht="30" customHeight="1">
      <c r="A94" s="44"/>
      <c r="B94" s="47" t="s">
        <v>155</v>
      </c>
    </row>
    <row r="95" spans="1:16" ht="7.15" customHeight="1" outlineLevel="1">
      <c r="B95" s="6"/>
      <c r="C95" s="6"/>
      <c r="H95" s="43"/>
      <c r="I95" s="11"/>
      <c r="K95" s="11"/>
      <c r="L95" s="11"/>
      <c r="M95" s="11"/>
      <c r="N95" s="11"/>
      <c r="O95" s="11"/>
    </row>
    <row r="96" spans="1:16" ht="25.15" customHeight="1" outlineLevel="1">
      <c r="A96" s="44"/>
      <c r="B96" s="15"/>
      <c r="D96" s="60"/>
      <c r="E96" s="60"/>
      <c r="F96" s="60"/>
      <c r="G96" s="60"/>
      <c r="H96" s="60"/>
      <c r="I96" s="60"/>
      <c r="J96" s="62"/>
      <c r="K96" s="60"/>
      <c r="L96" s="60"/>
      <c r="M96" s="62"/>
    </row>
    <row r="97" spans="1:13" ht="25.15" customHeight="1" outlineLevel="1">
      <c r="A97" s="44"/>
      <c r="B97" s="15"/>
      <c r="D97" s="60"/>
      <c r="E97" s="60"/>
      <c r="F97" s="60"/>
      <c r="G97" s="60"/>
      <c r="H97" s="60"/>
      <c r="I97" s="60"/>
      <c r="J97" s="62"/>
      <c r="K97" s="60"/>
      <c r="L97" s="60"/>
      <c r="M97" s="62"/>
    </row>
    <row r="98" spans="1:13" ht="25.15" customHeight="1" outlineLevel="1">
      <c r="A98" s="44"/>
      <c r="B98" s="15"/>
      <c r="D98" s="60"/>
      <c r="E98" s="60"/>
      <c r="F98" s="60"/>
      <c r="G98" s="60"/>
      <c r="H98" s="60"/>
      <c r="I98" s="60"/>
      <c r="J98" s="62"/>
      <c r="K98" s="60"/>
      <c r="L98" s="60"/>
      <c r="M98" s="62"/>
    </row>
    <row r="99" spans="1:13" ht="25.15" customHeight="1" outlineLevel="1">
      <c r="A99" s="44"/>
      <c r="B99" s="15"/>
      <c r="D99" s="60"/>
      <c r="E99" s="60"/>
      <c r="F99" s="60"/>
      <c r="G99" s="60"/>
      <c r="H99" s="60"/>
      <c r="I99" s="60"/>
      <c r="J99" s="62"/>
      <c r="K99" s="60"/>
      <c r="L99" s="60"/>
      <c r="M99" s="62"/>
    </row>
    <row r="100" spans="1:13" ht="25.15" customHeight="1" outlineLevel="1">
      <c r="A100" s="44"/>
      <c r="B100" s="15"/>
      <c r="D100" s="60"/>
      <c r="E100" s="60"/>
      <c r="F100" s="60"/>
      <c r="G100" s="60"/>
      <c r="H100" s="60"/>
      <c r="I100" s="60"/>
      <c r="J100" s="62"/>
      <c r="K100" s="60"/>
      <c r="L100" s="60"/>
      <c r="M100" s="62"/>
    </row>
    <row r="101" spans="1:13" ht="25.15" customHeight="1" outlineLevel="1">
      <c r="A101" s="44"/>
      <c r="B101" s="15"/>
      <c r="D101" s="60"/>
      <c r="E101" s="60"/>
      <c r="F101" s="60"/>
      <c r="G101" s="60"/>
      <c r="H101" s="60"/>
      <c r="I101" s="60"/>
      <c r="J101" s="62"/>
      <c r="K101" s="60"/>
      <c r="L101" s="60"/>
      <c r="M101" s="62"/>
    </row>
    <row r="102" spans="1:13" ht="25.15" customHeight="1" outlineLevel="1">
      <c r="A102" s="44"/>
      <c r="B102" s="15"/>
      <c r="D102" s="60"/>
      <c r="E102" s="60"/>
      <c r="F102" s="60"/>
      <c r="G102" s="60"/>
      <c r="H102" s="60"/>
      <c r="I102" s="60"/>
      <c r="J102" s="62"/>
      <c r="K102" s="60"/>
      <c r="L102" s="60"/>
      <c r="M102" s="62"/>
    </row>
    <row r="103" spans="1:13" ht="25.15" customHeight="1" outlineLevel="1">
      <c r="A103" s="44"/>
      <c r="B103" s="15"/>
      <c r="D103" s="60"/>
      <c r="E103" s="60"/>
      <c r="F103" s="60"/>
      <c r="G103" s="60"/>
      <c r="H103" s="60"/>
      <c r="I103" s="60"/>
      <c r="J103" s="62"/>
      <c r="K103" s="60"/>
      <c r="L103" s="60"/>
      <c r="M103" s="62"/>
    </row>
    <row r="104" spans="1:13" ht="25.15" customHeight="1" outlineLevel="1">
      <c r="A104" s="44"/>
      <c r="B104" s="15"/>
      <c r="D104" s="60"/>
      <c r="E104" s="60"/>
      <c r="F104" s="60"/>
      <c r="G104" s="60"/>
      <c r="H104" s="60"/>
      <c r="I104" s="60"/>
      <c r="J104" s="62"/>
      <c r="K104" s="60"/>
      <c r="L104" s="60"/>
      <c r="M104" s="62"/>
    </row>
    <row r="105" spans="1:13" ht="25.15" customHeight="1" outlineLevel="1">
      <c r="A105" s="44"/>
      <c r="B105" s="15"/>
      <c r="D105" s="60"/>
      <c r="E105" s="60"/>
      <c r="F105" s="60"/>
      <c r="G105" s="60"/>
      <c r="H105" s="60"/>
      <c r="I105" s="60"/>
      <c r="J105" s="62"/>
      <c r="K105" s="60"/>
      <c r="L105" s="60"/>
      <c r="M105" s="62"/>
    </row>
    <row r="106" spans="1:13" ht="25.15" customHeight="1" outlineLevel="1">
      <c r="A106" s="44"/>
      <c r="B106" s="15"/>
      <c r="D106" s="60"/>
      <c r="E106" s="60"/>
      <c r="F106" s="60"/>
      <c r="G106" s="60"/>
      <c r="H106" s="60"/>
      <c r="I106" s="60"/>
      <c r="J106" s="62"/>
      <c r="K106" s="60"/>
      <c r="L106" s="60"/>
      <c r="M106" s="62"/>
    </row>
    <row r="107" spans="1:13" ht="25.15" customHeight="1" outlineLevel="1">
      <c r="A107" s="44"/>
      <c r="B107" s="6"/>
      <c r="D107" s="60"/>
      <c r="E107" s="60"/>
      <c r="F107" s="60"/>
      <c r="G107" s="60"/>
      <c r="H107" s="60"/>
      <c r="I107" s="60"/>
      <c r="J107" s="62"/>
      <c r="K107" s="60"/>
      <c r="L107" s="60"/>
      <c r="M107" s="62"/>
    </row>
    <row r="108" spans="1:13" ht="25.15" customHeight="1" outlineLevel="1">
      <c r="A108" s="44"/>
      <c r="B108" s="6"/>
      <c r="D108" s="60"/>
      <c r="E108" s="60"/>
      <c r="F108" s="60"/>
      <c r="G108" s="60"/>
      <c r="H108" s="60"/>
      <c r="I108" s="60"/>
      <c r="J108" s="62"/>
      <c r="K108" s="60"/>
      <c r="L108" s="60"/>
      <c r="M108" s="62"/>
    </row>
    <row r="109" spans="1:13" ht="25.15" customHeight="1" outlineLevel="1">
      <c r="A109" s="44"/>
      <c r="B109" s="6"/>
      <c r="D109" s="60"/>
      <c r="E109" s="60"/>
      <c r="F109" s="60"/>
      <c r="G109" s="60"/>
      <c r="H109" s="60"/>
      <c r="I109" s="60"/>
      <c r="J109" s="62"/>
      <c r="K109" s="60"/>
      <c r="L109" s="60"/>
      <c r="M109" s="62"/>
    </row>
    <row r="110" spans="1:13" ht="25.15" customHeight="1" outlineLevel="1">
      <c r="A110" s="44"/>
      <c r="B110" s="6"/>
      <c r="D110" s="60"/>
      <c r="E110" s="60"/>
      <c r="F110" s="60"/>
      <c r="G110" s="60"/>
      <c r="H110" s="60"/>
      <c r="I110" s="60"/>
      <c r="J110" s="62"/>
      <c r="K110" s="60"/>
      <c r="L110" s="60"/>
      <c r="M110" s="62"/>
    </row>
    <row r="111" spans="1:13" ht="25.15" customHeight="1" outlineLevel="1">
      <c r="A111" s="44"/>
      <c r="B111" s="6"/>
      <c r="D111" s="60"/>
      <c r="E111" s="60"/>
      <c r="F111" s="60"/>
      <c r="G111" s="60"/>
      <c r="H111" s="60"/>
      <c r="I111" s="60"/>
      <c r="J111" s="62"/>
      <c r="K111" s="60"/>
      <c r="L111" s="60"/>
      <c r="M111" s="62"/>
    </row>
    <row r="112" spans="1:13" ht="25.15" customHeight="1" outlineLevel="1">
      <c r="A112" s="44"/>
      <c r="B112" s="6"/>
      <c r="D112" s="60"/>
      <c r="E112" s="60"/>
      <c r="F112" s="60"/>
      <c r="G112" s="60"/>
      <c r="H112" s="60"/>
      <c r="I112" s="60"/>
      <c r="J112" s="62"/>
      <c r="K112" s="60"/>
      <c r="L112" s="60"/>
      <c r="M112" s="62"/>
    </row>
    <row r="113" spans="1:13" ht="25.15" customHeight="1" outlineLevel="1">
      <c r="A113" s="44"/>
      <c r="B113" s="6"/>
      <c r="D113" s="60"/>
      <c r="E113" s="60"/>
      <c r="F113" s="60"/>
      <c r="G113" s="60"/>
      <c r="H113" s="60"/>
      <c r="I113" s="60"/>
      <c r="J113" s="62"/>
      <c r="K113" s="60"/>
      <c r="L113" s="60"/>
      <c r="M113" s="62"/>
    </row>
    <row r="114" spans="1:13" ht="25.15" customHeight="1" outlineLevel="1">
      <c r="A114" s="44"/>
      <c r="B114" s="6"/>
      <c r="D114" s="60"/>
      <c r="E114" s="60"/>
      <c r="F114" s="60"/>
      <c r="G114" s="60"/>
      <c r="H114" s="60"/>
      <c r="I114" s="60"/>
      <c r="J114" s="62"/>
      <c r="K114" s="60"/>
      <c r="L114" s="60"/>
      <c r="M114" s="62"/>
    </row>
    <row r="115" spans="1:13" ht="25.15" customHeight="1" outlineLevel="1">
      <c r="A115" s="44"/>
      <c r="B115" s="6"/>
      <c r="D115" s="60"/>
      <c r="E115" s="60"/>
      <c r="F115" s="60"/>
      <c r="G115" s="60"/>
      <c r="H115" s="60"/>
      <c r="I115" s="60"/>
      <c r="J115" s="62"/>
      <c r="K115" s="60"/>
      <c r="L115" s="60"/>
      <c r="M115" s="62"/>
    </row>
    <row r="116" spans="1:13" ht="25.15" customHeight="1" outlineLevel="1">
      <c r="A116" s="44"/>
      <c r="B116" s="6"/>
      <c r="D116" s="60"/>
      <c r="E116" s="60"/>
      <c r="F116" s="60"/>
      <c r="G116" s="60"/>
      <c r="H116" s="60"/>
      <c r="I116" s="60"/>
      <c r="J116" s="62"/>
      <c r="K116" s="60"/>
      <c r="L116" s="60"/>
      <c r="M116" s="62"/>
    </row>
    <row r="117" spans="1:13" ht="25.15" customHeight="1" outlineLevel="1">
      <c r="A117" s="44"/>
      <c r="B117" s="6"/>
      <c r="D117" s="60"/>
      <c r="E117" s="60"/>
      <c r="F117" s="60"/>
      <c r="G117" s="60"/>
      <c r="H117" s="60"/>
      <c r="I117" s="60"/>
      <c r="J117" s="62"/>
      <c r="K117" s="60"/>
      <c r="L117" s="60"/>
      <c r="M117" s="62"/>
    </row>
    <row r="118" spans="1:13" ht="25.15" customHeight="1" outlineLevel="1">
      <c r="A118" s="44"/>
      <c r="B118" s="6"/>
      <c r="D118" s="60"/>
      <c r="E118" s="60"/>
      <c r="F118" s="60"/>
      <c r="G118" s="60"/>
      <c r="H118" s="60"/>
      <c r="I118" s="60"/>
      <c r="J118" s="62"/>
      <c r="K118" s="60"/>
      <c r="L118" s="60"/>
      <c r="M118" s="62"/>
    </row>
    <row r="119" spans="1:13" ht="25.15" customHeight="1" outlineLevel="1">
      <c r="A119" s="44"/>
      <c r="B119" s="6"/>
      <c r="D119" s="60"/>
      <c r="E119" s="60"/>
      <c r="F119" s="60"/>
      <c r="G119" s="60"/>
      <c r="H119" s="60"/>
      <c r="I119" s="60"/>
      <c r="J119" s="62"/>
      <c r="K119" s="60"/>
      <c r="L119" s="60"/>
      <c r="M119" s="62"/>
    </row>
    <row r="120" spans="1:13" ht="25.15" customHeight="1" outlineLevel="1">
      <c r="A120" s="44"/>
      <c r="B120" s="6"/>
      <c r="D120" s="60"/>
      <c r="E120" s="60"/>
      <c r="F120" s="60"/>
      <c r="G120" s="60"/>
      <c r="H120" s="60"/>
      <c r="I120" s="60"/>
      <c r="J120" s="62"/>
      <c r="K120" s="60"/>
      <c r="L120" s="60"/>
      <c r="M120" s="62"/>
    </row>
    <row r="121" spans="1:13" ht="25.15" customHeight="1" outlineLevel="1">
      <c r="A121" s="44"/>
      <c r="B121" s="6"/>
      <c r="D121" s="60"/>
      <c r="E121" s="60"/>
      <c r="F121" s="60"/>
      <c r="G121" s="60"/>
      <c r="H121" s="60"/>
      <c r="I121" s="60"/>
      <c r="J121" s="62"/>
      <c r="K121" s="60"/>
      <c r="L121" s="60"/>
      <c r="M121" s="62"/>
    </row>
    <row r="122" spans="1:13" ht="25.15" customHeight="1" outlineLevel="1">
      <c r="A122" s="44"/>
      <c r="B122" s="6"/>
      <c r="D122" s="60"/>
      <c r="E122" s="60"/>
      <c r="F122" s="60"/>
      <c r="G122" s="60"/>
      <c r="H122" s="60"/>
      <c r="I122" s="60"/>
      <c r="J122" s="62"/>
      <c r="K122" s="60"/>
      <c r="L122" s="60"/>
      <c r="M122" s="62"/>
    </row>
    <row r="123" spans="1:13" ht="25.15" customHeight="1" outlineLevel="1">
      <c r="A123" s="44"/>
      <c r="B123" s="6"/>
      <c r="D123" s="60"/>
      <c r="E123" s="60"/>
      <c r="F123" s="60"/>
      <c r="G123" s="60"/>
      <c r="H123" s="60"/>
      <c r="I123" s="60"/>
      <c r="J123" s="62"/>
      <c r="K123" s="60"/>
      <c r="L123" s="60"/>
      <c r="M123" s="62"/>
    </row>
    <row r="124" spans="1:13" ht="25.15" customHeight="1" outlineLevel="1">
      <c r="A124" s="44"/>
      <c r="B124" s="6"/>
      <c r="D124" s="60"/>
      <c r="E124" s="60"/>
      <c r="F124" s="60"/>
      <c r="G124" s="60"/>
      <c r="H124" s="60"/>
      <c r="I124" s="60"/>
      <c r="J124" s="62"/>
      <c r="K124" s="60"/>
      <c r="L124" s="60"/>
      <c r="M124" s="62"/>
    </row>
    <row r="125" spans="1:13" ht="25.15" customHeight="1" outlineLevel="1">
      <c r="A125" s="44"/>
      <c r="B125" s="6"/>
      <c r="D125" s="60"/>
      <c r="E125" s="60"/>
      <c r="F125" s="60"/>
      <c r="G125" s="60"/>
      <c r="H125" s="60"/>
      <c r="I125" s="60"/>
      <c r="J125" s="62"/>
      <c r="K125" s="60"/>
      <c r="L125" s="60"/>
      <c r="M125" s="62"/>
    </row>
    <row r="126" spans="1:13" ht="25.15" customHeight="1" outlineLevel="1">
      <c r="A126" s="44"/>
      <c r="B126" s="6"/>
      <c r="D126" s="60"/>
      <c r="E126" s="60"/>
      <c r="F126" s="60"/>
      <c r="G126" s="60"/>
      <c r="H126" s="60"/>
      <c r="I126" s="60"/>
      <c r="J126" s="62"/>
      <c r="K126" s="60"/>
      <c r="L126" s="60"/>
      <c r="M126" s="62"/>
    </row>
    <row r="127" spans="1:13" ht="25.15" customHeight="1" outlineLevel="1">
      <c r="A127" s="44"/>
      <c r="B127" s="6"/>
      <c r="D127" s="60"/>
      <c r="E127" s="60"/>
      <c r="F127" s="60"/>
      <c r="G127" s="60"/>
      <c r="H127" s="60"/>
      <c r="I127" s="60"/>
      <c r="J127" s="62"/>
      <c r="K127" s="60"/>
      <c r="L127" s="60"/>
      <c r="M127" s="62"/>
    </row>
    <row r="128" spans="1:13" ht="25.15" customHeight="1" outlineLevel="1">
      <c r="A128" s="44"/>
      <c r="B128" s="6"/>
      <c r="D128" s="60"/>
      <c r="E128" s="60"/>
      <c r="F128" s="60"/>
      <c r="G128" s="60"/>
      <c r="H128" s="60"/>
      <c r="I128" s="60"/>
      <c r="J128" s="62"/>
      <c r="K128" s="60"/>
      <c r="L128" s="60"/>
      <c r="M128" s="62"/>
    </row>
    <row r="129" spans="1:14" ht="25.15" customHeight="1" outlineLevel="1">
      <c r="A129" s="44"/>
      <c r="B129" s="6"/>
      <c r="D129" s="60"/>
      <c r="E129" s="60"/>
      <c r="F129" s="60"/>
      <c r="G129" s="60"/>
      <c r="H129" s="60"/>
      <c r="I129" s="60"/>
      <c r="J129" s="62"/>
      <c r="K129" s="60"/>
      <c r="L129" s="60"/>
      <c r="N129" s="62"/>
    </row>
    <row r="130" spans="1:14" ht="25.15" customHeight="1" outlineLevel="1">
      <c r="A130" s="44"/>
      <c r="B130" s="6"/>
      <c r="D130" s="60"/>
      <c r="E130" s="60"/>
      <c r="F130" s="60"/>
      <c r="G130" s="60"/>
      <c r="H130" s="60"/>
      <c r="I130" s="60"/>
      <c r="J130" s="62"/>
      <c r="K130" s="60"/>
      <c r="L130" s="60"/>
    </row>
    <row r="131" spans="1:14" ht="25.15" customHeight="1" outlineLevel="1">
      <c r="A131" s="44"/>
      <c r="B131" s="6"/>
      <c r="D131" s="60"/>
      <c r="E131" s="60"/>
      <c r="F131" s="60"/>
      <c r="G131" s="60"/>
      <c r="H131" s="60"/>
      <c r="I131" s="60"/>
      <c r="J131" s="62"/>
      <c r="K131" s="60"/>
      <c r="L131" s="60"/>
      <c r="M131" s="62"/>
    </row>
    <row r="132" spans="1:14" ht="25.15" customHeight="1" outlineLevel="1">
      <c r="A132" s="44"/>
      <c r="B132" s="6"/>
      <c r="D132" s="60"/>
      <c r="E132" s="60"/>
      <c r="F132" s="60"/>
      <c r="G132" s="60"/>
      <c r="H132" s="60"/>
      <c r="I132" s="60"/>
      <c r="J132" s="62"/>
      <c r="K132" s="60"/>
      <c r="L132" s="60"/>
      <c r="M132" s="62"/>
    </row>
    <row r="133" spans="1:14" ht="25.15" customHeight="1" outlineLevel="1">
      <c r="A133" s="44"/>
      <c r="B133" s="6"/>
      <c r="D133" s="60"/>
      <c r="E133" s="60"/>
      <c r="F133" s="60"/>
      <c r="G133" s="60"/>
      <c r="H133" s="60"/>
      <c r="I133" s="60"/>
      <c r="J133" s="62"/>
      <c r="K133" s="60"/>
      <c r="L133" s="60"/>
      <c r="M133" s="62"/>
    </row>
    <row r="134" spans="1:14" ht="25.15" customHeight="1" outlineLevel="1">
      <c r="A134" s="44"/>
      <c r="B134" s="6"/>
      <c r="D134" s="60"/>
      <c r="E134" s="60"/>
      <c r="F134" s="60"/>
      <c r="G134" s="60"/>
      <c r="H134" s="60"/>
      <c r="I134" s="60"/>
      <c r="J134" s="62"/>
      <c r="K134" s="60"/>
      <c r="L134" s="60"/>
      <c r="M134" s="62"/>
    </row>
    <row r="135" spans="1:14" ht="25.15" customHeight="1" outlineLevel="1">
      <c r="A135" s="44"/>
      <c r="B135" s="6"/>
      <c r="D135" s="60"/>
      <c r="E135" s="60"/>
      <c r="F135" s="60"/>
      <c r="G135" s="60"/>
      <c r="H135" s="60"/>
      <c r="I135" s="60"/>
      <c r="J135" s="62"/>
      <c r="K135" s="60"/>
      <c r="L135" s="60"/>
      <c r="M135" s="62"/>
    </row>
    <row r="136" spans="1:14" ht="25.15" customHeight="1" outlineLevel="1">
      <c r="A136" s="44"/>
      <c r="B136" s="6"/>
      <c r="D136" s="60"/>
      <c r="E136" s="60"/>
      <c r="F136" s="60"/>
      <c r="G136" s="60"/>
      <c r="H136" s="60"/>
      <c r="I136" s="60"/>
      <c r="J136" s="62"/>
      <c r="K136" s="60"/>
      <c r="L136" s="60"/>
      <c r="M136" s="62"/>
    </row>
    <row r="137" spans="1:14" ht="25.15" customHeight="1" outlineLevel="1">
      <c r="A137" s="44"/>
      <c r="B137" s="6"/>
      <c r="D137" s="60"/>
      <c r="E137" s="60"/>
      <c r="F137" s="60"/>
      <c r="G137" s="60"/>
      <c r="H137" s="60"/>
      <c r="I137" s="60"/>
      <c r="J137" s="62"/>
      <c r="K137" s="60"/>
      <c r="L137" s="60"/>
      <c r="M137" s="62"/>
    </row>
    <row r="138" spans="1:14" ht="25.15" customHeight="1" outlineLevel="1">
      <c r="A138" s="44"/>
      <c r="B138" s="6"/>
      <c r="D138" s="60"/>
      <c r="E138" s="60"/>
      <c r="F138" s="60"/>
      <c r="G138" s="60"/>
      <c r="H138" s="60"/>
      <c r="I138" s="60"/>
      <c r="J138" s="62"/>
      <c r="K138" s="60"/>
      <c r="L138" s="60"/>
      <c r="M138" s="62"/>
    </row>
    <row r="139" spans="1:14" ht="25.15" customHeight="1" outlineLevel="1">
      <c r="A139" s="44"/>
      <c r="B139" s="6"/>
      <c r="D139" s="60"/>
      <c r="E139" s="60"/>
      <c r="F139" s="60"/>
      <c r="G139" s="60"/>
      <c r="H139" s="60"/>
      <c r="I139" s="60"/>
      <c r="J139" s="62"/>
      <c r="K139" s="60"/>
      <c r="L139" s="60"/>
      <c r="M139" s="62"/>
    </row>
    <row r="140" spans="1:14" ht="25.15" customHeight="1" outlineLevel="1">
      <c r="A140" s="44"/>
      <c r="B140" s="6"/>
      <c r="D140" s="60"/>
      <c r="E140" s="60"/>
      <c r="F140" s="60"/>
      <c r="G140" s="60"/>
      <c r="H140" s="60"/>
      <c r="I140" s="60"/>
      <c r="J140" s="62"/>
      <c r="K140" s="60"/>
      <c r="L140" s="60"/>
      <c r="M140" s="62"/>
    </row>
    <row r="141" spans="1:14" ht="25.15" customHeight="1" outlineLevel="1">
      <c r="A141" s="44"/>
      <c r="B141" s="6"/>
      <c r="D141" s="60"/>
      <c r="E141" s="60"/>
      <c r="F141" s="60"/>
      <c r="G141" s="60"/>
      <c r="H141" s="60"/>
      <c r="I141" s="60"/>
      <c r="J141" s="62"/>
      <c r="K141" s="60"/>
      <c r="L141" s="60"/>
      <c r="M141" s="62"/>
    </row>
    <row r="142" spans="1:14" ht="25.15" customHeight="1" outlineLevel="1">
      <c r="A142" s="44"/>
      <c r="B142" s="6"/>
      <c r="D142" s="60"/>
      <c r="E142" s="60"/>
      <c r="F142" s="60"/>
      <c r="G142" s="60"/>
      <c r="H142" s="60"/>
      <c r="I142" s="60"/>
      <c r="J142" s="62"/>
      <c r="K142" s="60"/>
      <c r="L142" s="60"/>
      <c r="M142" s="62"/>
    </row>
    <row r="143" spans="1:14" ht="25.15" customHeight="1" outlineLevel="1">
      <c r="A143" s="44"/>
      <c r="B143" s="6"/>
      <c r="D143" s="60"/>
      <c r="E143" s="60"/>
      <c r="F143" s="60"/>
      <c r="G143" s="60"/>
      <c r="H143" s="60"/>
      <c r="I143" s="60"/>
      <c r="J143" s="62"/>
      <c r="K143" s="60"/>
      <c r="L143" s="60"/>
      <c r="M143" s="62"/>
    </row>
    <row r="144" spans="1:14" ht="25.15" customHeight="1" outlineLevel="1">
      <c r="B144" s="6"/>
      <c r="D144" s="60"/>
      <c r="E144" s="60"/>
      <c r="F144" s="60"/>
      <c r="G144" s="60"/>
      <c r="H144" s="60"/>
      <c r="I144" s="60"/>
      <c r="J144" s="62"/>
      <c r="K144" s="60"/>
      <c r="L144" s="60"/>
      <c r="M144" s="62"/>
    </row>
    <row r="145" spans="1:22" ht="30" customHeight="1">
      <c r="A145" s="63"/>
      <c r="B145" s="64" t="s">
        <v>156</v>
      </c>
      <c r="D145" s="60"/>
      <c r="E145" s="60"/>
      <c r="F145" s="60"/>
      <c r="G145" s="60"/>
      <c r="H145" s="60"/>
      <c r="I145" s="60"/>
      <c r="J145" s="62"/>
      <c r="K145" s="60"/>
      <c r="L145" s="60"/>
      <c r="M145" s="62"/>
    </row>
    <row r="146" spans="1:22" ht="30" customHeight="1">
      <c r="A146" s="63"/>
      <c r="B146" s="65" t="s">
        <v>157</v>
      </c>
      <c r="D146" s="60"/>
      <c r="E146" s="60"/>
      <c r="F146" s="60"/>
      <c r="G146" s="60"/>
      <c r="H146" s="60"/>
      <c r="I146" s="60"/>
      <c r="J146" s="62"/>
      <c r="K146" s="60"/>
      <c r="L146" s="60"/>
      <c r="M146" s="62"/>
    </row>
    <row r="147" spans="1:22" ht="7.15" customHeight="1">
      <c r="B147" s="15"/>
      <c r="C147" s="15"/>
      <c r="D147" s="15"/>
      <c r="E147" s="15"/>
      <c r="F147" s="15"/>
    </row>
    <row r="148" spans="1:22" ht="30" customHeight="1">
      <c r="A148" s="63"/>
      <c r="B148" s="64" t="s">
        <v>158</v>
      </c>
      <c r="D148" s="60"/>
      <c r="E148" s="60"/>
      <c r="F148" s="60"/>
      <c r="G148" s="60"/>
      <c r="H148" s="60"/>
      <c r="I148" s="60"/>
      <c r="J148" s="62"/>
      <c r="K148" s="60"/>
      <c r="L148" s="60"/>
      <c r="M148" s="62"/>
    </row>
    <row r="149" spans="1:22" ht="7.15" customHeight="1" outlineLevel="1">
      <c r="B149" s="15"/>
      <c r="C149" s="15"/>
      <c r="D149" s="15"/>
      <c r="E149" s="15"/>
      <c r="F149" s="15"/>
    </row>
    <row r="150" spans="1:22" ht="25.15" customHeight="1" outlineLevel="1">
      <c r="A150" s="63"/>
      <c r="B150" s="16" t="s">
        <v>159</v>
      </c>
      <c r="C150" s="17"/>
      <c r="D150" s="283" t="s">
        <v>137</v>
      </c>
      <c r="E150" s="285"/>
      <c r="F150" s="284" t="s">
        <v>150</v>
      </c>
      <c r="G150" s="285"/>
      <c r="H150" s="284" t="s">
        <v>151</v>
      </c>
      <c r="I150" s="285"/>
      <c r="J150" s="284" t="s">
        <v>152</v>
      </c>
      <c r="K150" s="285"/>
    </row>
    <row r="151" spans="1:22" ht="25.15" customHeight="1" outlineLevel="1">
      <c r="A151" s="63"/>
      <c r="B151" s="3" t="s">
        <v>274</v>
      </c>
      <c r="C151" s="11"/>
      <c r="D151" s="286">
        <v>0.91793294373811751</v>
      </c>
      <c r="E151" s="287"/>
      <c r="F151" s="288">
        <v>0.92049203148648706</v>
      </c>
      <c r="G151" s="287"/>
      <c r="H151" s="288">
        <v>0.87722437484348648</v>
      </c>
      <c r="I151" s="287"/>
      <c r="J151" s="288">
        <v>0.88270450796196276</v>
      </c>
      <c r="K151" s="287"/>
    </row>
    <row r="152" spans="1:22" ht="25.15" customHeight="1" outlineLevel="1">
      <c r="A152" s="63"/>
      <c r="B152" s="5" t="s">
        <v>86</v>
      </c>
      <c r="C152" s="15"/>
      <c r="D152" s="280">
        <v>3.7786982835616122E-2</v>
      </c>
      <c r="E152" s="281"/>
      <c r="F152" s="282">
        <v>2.8682169840957991E-2</v>
      </c>
      <c r="G152" s="281"/>
      <c r="H152" s="282">
        <v>0.11150057481790636</v>
      </c>
      <c r="I152" s="281"/>
      <c r="J152" s="282">
        <v>2.7188994820907524E-2</v>
      </c>
      <c r="K152" s="281"/>
    </row>
    <row r="153" spans="1:22" ht="25.15" customHeight="1" outlineLevel="1">
      <c r="A153" s="63"/>
      <c r="B153" s="3" t="s">
        <v>87</v>
      </c>
      <c r="C153" s="15"/>
      <c r="D153" s="280">
        <v>0.91898032621856784</v>
      </c>
      <c r="E153" s="281"/>
      <c r="F153" s="282">
        <v>0.92131255031544868</v>
      </c>
      <c r="G153" s="281"/>
      <c r="H153" s="282">
        <v>0.89199174428364891</v>
      </c>
      <c r="I153" s="281"/>
      <c r="J153" s="282">
        <v>0.88832170926974707</v>
      </c>
      <c r="K153" s="281"/>
    </row>
    <row r="154" spans="1:22" ht="25.15" customHeight="1" outlineLevel="1">
      <c r="A154" s="63"/>
      <c r="B154" s="5" t="s">
        <v>88</v>
      </c>
      <c r="C154" s="15"/>
      <c r="D154" s="280">
        <v>0.91688556125766718</v>
      </c>
      <c r="E154" s="281"/>
      <c r="F154" s="282">
        <v>0.91967151265752545</v>
      </c>
      <c r="G154" s="281"/>
      <c r="H154" s="282">
        <v>0.86245700540332404</v>
      </c>
      <c r="I154" s="281"/>
      <c r="J154" s="282">
        <v>0.87708730665417844</v>
      </c>
      <c r="K154" s="281"/>
    </row>
    <row r="155" spans="1:22" ht="25.15" customHeight="1" outlineLevel="1">
      <c r="A155" s="63"/>
      <c r="B155" s="5" t="s">
        <v>89</v>
      </c>
      <c r="C155" s="15"/>
      <c r="D155" s="280">
        <v>0.90802479965055505</v>
      </c>
      <c r="E155" s="281"/>
      <c r="F155" s="282">
        <v>0.90961983067751562</v>
      </c>
      <c r="G155" s="281"/>
      <c r="H155" s="282">
        <v>0.88334092356021654</v>
      </c>
      <c r="I155" s="281"/>
      <c r="J155" s="282">
        <v>0.87664138675143199</v>
      </c>
      <c r="K155" s="281"/>
    </row>
    <row r="156" spans="1:22" ht="25.15" customHeight="1" outlineLevel="1">
      <c r="A156" s="63"/>
      <c r="B156" s="3" t="s">
        <v>69</v>
      </c>
      <c r="C156" s="15"/>
      <c r="D156" s="289">
        <v>0.92232197641358615</v>
      </c>
      <c r="E156" s="290"/>
      <c r="F156" s="291">
        <v>0.92335586139703951</v>
      </c>
      <c r="G156" s="290"/>
      <c r="H156" s="291">
        <v>0.90775820192672452</v>
      </c>
      <c r="I156" s="290"/>
      <c r="J156" s="291">
        <v>0.88554454448718989</v>
      </c>
      <c r="K156" s="290"/>
      <c r="M156" s="66"/>
      <c r="N156" s="66"/>
      <c r="O156" s="66"/>
      <c r="P156" s="66"/>
      <c r="Q156" s="66"/>
      <c r="R156" s="66"/>
      <c r="S156" s="66"/>
      <c r="T156" s="66"/>
      <c r="U156" s="66"/>
      <c r="V156" s="66"/>
    </row>
    <row r="157" spans="1:22" ht="25.15" customHeight="1" outlineLevel="1">
      <c r="A157" s="63"/>
      <c r="B157" s="5" t="s">
        <v>73</v>
      </c>
      <c r="C157" s="15"/>
      <c r="D157" s="280">
        <v>0.93548069632409903</v>
      </c>
      <c r="E157" s="281"/>
      <c r="F157" s="282">
        <v>0.93616038144255542</v>
      </c>
      <c r="G157" s="281"/>
      <c r="H157" s="282">
        <v>0.92383199269460792</v>
      </c>
      <c r="I157" s="281"/>
      <c r="J157" s="282">
        <v>0.90203552848105095</v>
      </c>
      <c r="K157" s="281"/>
      <c r="M157" s="67"/>
      <c r="N157" s="67"/>
      <c r="O157" s="67"/>
      <c r="P157" s="67"/>
      <c r="Q157" s="67"/>
      <c r="R157" s="67"/>
      <c r="S157" s="67"/>
      <c r="T157" s="67"/>
      <c r="U157" s="67"/>
      <c r="V157" s="67"/>
    </row>
    <row r="158" spans="1:22" ht="7.15" customHeight="1" outlineLevel="1">
      <c r="B158" s="15"/>
      <c r="C158" s="15"/>
      <c r="D158" s="15"/>
      <c r="E158" s="15"/>
      <c r="F158" s="15"/>
      <c r="G158" s="68"/>
      <c r="H158" s="68"/>
      <c r="L158" s="69"/>
      <c r="M158" s="70"/>
      <c r="N158" s="70"/>
      <c r="O158" s="70"/>
      <c r="P158" s="70"/>
      <c r="Q158" s="70"/>
      <c r="R158" s="70"/>
      <c r="S158" s="70"/>
      <c r="T158" s="70"/>
      <c r="U158" s="70"/>
      <c r="V158" s="70"/>
    </row>
    <row r="159" spans="1:22" ht="25.15" customHeight="1" outlineLevel="1">
      <c r="A159" s="63"/>
      <c r="B159" s="22" t="s">
        <v>160</v>
      </c>
      <c r="C159" s="17"/>
      <c r="D159" s="22" t="s">
        <v>161</v>
      </c>
      <c r="E159" s="41" t="s">
        <v>162</v>
      </c>
      <c r="F159" s="22" t="s">
        <v>163</v>
      </c>
      <c r="G159" s="41" t="s">
        <v>164</v>
      </c>
      <c r="H159" s="22" t="s">
        <v>165</v>
      </c>
      <c r="I159" s="41" t="s">
        <v>166</v>
      </c>
      <c r="J159" s="22" t="s">
        <v>167</v>
      </c>
      <c r="K159" s="41" t="s">
        <v>168</v>
      </c>
      <c r="L159" s="22" t="s">
        <v>169</v>
      </c>
      <c r="M159" s="41" t="s">
        <v>170</v>
      </c>
      <c r="N159" s="22" t="s">
        <v>171</v>
      </c>
      <c r="O159" s="41" t="s">
        <v>172</v>
      </c>
      <c r="P159" s="22" t="s">
        <v>173</v>
      </c>
      <c r="Q159" s="41" t="s">
        <v>174</v>
      </c>
      <c r="R159" s="22" t="s">
        <v>175</v>
      </c>
      <c r="S159" s="41" t="s">
        <v>176</v>
      </c>
      <c r="T159" s="22" t="s">
        <v>177</v>
      </c>
    </row>
    <row r="160" spans="1:22" ht="25.15" customHeight="1" outlineLevel="1">
      <c r="A160" s="63"/>
      <c r="B160" s="71" t="s">
        <v>137</v>
      </c>
      <c r="D160" s="72"/>
      <c r="E160" s="73"/>
      <c r="F160" s="74"/>
      <c r="G160" s="73"/>
      <c r="H160" s="74"/>
      <c r="I160" s="75"/>
      <c r="J160" s="72"/>
      <c r="K160" s="75"/>
      <c r="L160" s="11"/>
      <c r="M160" s="75"/>
      <c r="N160" s="72"/>
      <c r="O160" s="75"/>
      <c r="P160" s="72"/>
      <c r="Q160" s="75"/>
      <c r="R160" s="72"/>
      <c r="S160" s="75"/>
      <c r="T160" s="72"/>
      <c r="U160" s="72"/>
      <c r="V160" s="72"/>
    </row>
    <row r="161" spans="1:22" ht="25.15" customHeight="1" outlineLevel="1">
      <c r="A161" s="63"/>
      <c r="B161" s="3" t="s">
        <v>178</v>
      </c>
      <c r="D161" s="76">
        <v>0.92694641077625428</v>
      </c>
      <c r="E161" s="77">
        <v>0.91972521278739539</v>
      </c>
      <c r="F161" s="76">
        <v>0.91003512842678125</v>
      </c>
      <c r="G161" s="77">
        <v>0.90221608818684818</v>
      </c>
      <c r="H161" s="76">
        <v>0.88996472124109272</v>
      </c>
      <c r="I161" s="77">
        <v>0.88948888516255908</v>
      </c>
      <c r="J161" s="76">
        <v>0.87128613938340993</v>
      </c>
      <c r="K161" s="77">
        <v>0.82323886061879903</v>
      </c>
      <c r="L161" s="76">
        <v>0.82305442209230661</v>
      </c>
      <c r="M161" s="77">
        <v>0.79373917370481728</v>
      </c>
      <c r="N161" s="76">
        <v>0.75996404179464849</v>
      </c>
      <c r="O161" s="77">
        <v>0.86915242421268601</v>
      </c>
      <c r="P161" s="76">
        <v>0.76468629459557758</v>
      </c>
      <c r="Q161" s="77">
        <v>0.8842171070457695</v>
      </c>
      <c r="R161" s="76">
        <v>0</v>
      </c>
      <c r="S161" s="77">
        <v>0.56165705199761329</v>
      </c>
      <c r="T161" s="76">
        <v>0.42926803270537661</v>
      </c>
      <c r="U161" s="72"/>
      <c r="V161" s="72"/>
    </row>
    <row r="162" spans="1:22" ht="25.15" customHeight="1" outlineLevel="1">
      <c r="A162" s="63"/>
      <c r="B162" s="5" t="s">
        <v>86</v>
      </c>
      <c r="D162" s="78">
        <v>2.4530885752976718E-2</v>
      </c>
      <c r="E162" s="79">
        <v>2.8411704384677071E-2</v>
      </c>
      <c r="F162" s="78">
        <v>3.5076193707609074E-2</v>
      </c>
      <c r="G162" s="79">
        <v>2.8480119597224074E-2</v>
      </c>
      <c r="H162" s="78">
        <v>1.9232561669842836E-2</v>
      </c>
      <c r="I162" s="79">
        <v>2.7878569475189685E-2</v>
      </c>
      <c r="J162" s="78">
        <v>9.6185021669583301E-2</v>
      </c>
      <c r="K162" s="79">
        <v>0.15674193918536741</v>
      </c>
      <c r="L162" s="78">
        <v>0.13668889921537369</v>
      </c>
      <c r="M162" s="79">
        <v>0.14156524110804991</v>
      </c>
      <c r="N162" s="78">
        <v>0.19389809112653128</v>
      </c>
      <c r="O162" s="79">
        <v>5.1618258207854983E-2</v>
      </c>
      <c r="P162" s="78">
        <v>0</v>
      </c>
      <c r="Q162" s="79">
        <v>0</v>
      </c>
      <c r="R162" s="78">
        <v>0</v>
      </c>
      <c r="S162" s="79">
        <v>0.28408232871882488</v>
      </c>
      <c r="T162" s="78">
        <v>0</v>
      </c>
      <c r="U162" s="72"/>
      <c r="V162" s="72"/>
    </row>
    <row r="163" spans="1:22" ht="25.15" customHeight="1" outlineLevel="1">
      <c r="A163" s="63"/>
      <c r="B163" s="3" t="s">
        <v>70</v>
      </c>
      <c r="C163" s="80"/>
      <c r="D163" s="81">
        <v>0.92825354565398233</v>
      </c>
      <c r="E163" s="82">
        <v>0.92078423675933097</v>
      </c>
      <c r="F163" s="81">
        <v>0.91290467042201906</v>
      </c>
      <c r="G163" s="82">
        <v>0.90646008284415414</v>
      </c>
      <c r="H163" s="81">
        <v>0.89519219104985881</v>
      </c>
      <c r="I163" s="82">
        <v>0.90088252897714161</v>
      </c>
      <c r="J163" s="81">
        <v>0.92812785479861126</v>
      </c>
      <c r="K163" s="82">
        <v>0.90534530945862723</v>
      </c>
      <c r="L163" s="81">
        <v>0.92431497569828081</v>
      </c>
      <c r="M163" s="82">
        <v>0.89861217193840071</v>
      </c>
      <c r="N163" s="81">
        <v>0.92992321228146657</v>
      </c>
      <c r="O163" s="82">
        <v>0.9275639821446392</v>
      </c>
      <c r="P163" s="81">
        <v>0.76468629459557758</v>
      </c>
      <c r="Q163" s="82">
        <v>0.8842171070457695</v>
      </c>
      <c r="R163" s="81">
        <v>0</v>
      </c>
      <c r="S163" s="82">
        <v>0.88312646955495877</v>
      </c>
      <c r="T163" s="81">
        <v>0.42926803270537661</v>
      </c>
      <c r="U163" s="72"/>
      <c r="V163" s="72"/>
    </row>
    <row r="164" spans="1:22" ht="25.15" customHeight="1" outlineLevel="1">
      <c r="A164" s="63"/>
      <c r="B164" s="5" t="s">
        <v>71</v>
      </c>
      <c r="D164" s="78">
        <v>0.92563927589852624</v>
      </c>
      <c r="E164" s="79">
        <v>0.91866618881545981</v>
      </c>
      <c r="F164" s="78">
        <v>0.90716558643154344</v>
      </c>
      <c r="G164" s="79">
        <v>0.89797209352954221</v>
      </c>
      <c r="H164" s="78">
        <v>0.88473725143232662</v>
      </c>
      <c r="I164" s="79">
        <v>0.87809524134797656</v>
      </c>
      <c r="J164" s="78">
        <v>0.8144444239682086</v>
      </c>
      <c r="K164" s="79">
        <v>0.74113241177897082</v>
      </c>
      <c r="L164" s="78">
        <v>0.72179386848633242</v>
      </c>
      <c r="M164" s="79">
        <v>0.68886617547123385</v>
      </c>
      <c r="N164" s="78">
        <v>0.59000487130783041</v>
      </c>
      <c r="O164" s="79">
        <v>0.81074086628073283</v>
      </c>
      <c r="P164" s="78">
        <v>0.76468629459557758</v>
      </c>
      <c r="Q164" s="79">
        <v>0.8842171070457695</v>
      </c>
      <c r="R164" s="78">
        <v>0</v>
      </c>
      <c r="S164" s="79">
        <v>0.24018763444026786</v>
      </c>
      <c r="T164" s="78">
        <v>0.42926803270537661</v>
      </c>
      <c r="U164" s="72"/>
      <c r="V164" s="72"/>
    </row>
    <row r="165" spans="1:22" ht="25.15" customHeight="1" outlineLevel="1">
      <c r="A165" s="63"/>
      <c r="B165" s="3" t="s">
        <v>179</v>
      </c>
      <c r="D165" s="81">
        <v>0.9281230147572318</v>
      </c>
      <c r="E165" s="82">
        <v>0.9237202255678737</v>
      </c>
      <c r="F165" s="81">
        <v>0.91564054253953908</v>
      </c>
      <c r="G165" s="82">
        <v>0.90792328686548784</v>
      </c>
      <c r="H165" s="81">
        <v>0.89128723980301383</v>
      </c>
      <c r="I165" s="82">
        <v>0.890270949568848</v>
      </c>
      <c r="J165" s="81">
        <v>0.90321195937099352</v>
      </c>
      <c r="K165" s="82">
        <v>0.88723971738522212</v>
      </c>
      <c r="L165" s="81">
        <v>0.87981496711668261</v>
      </c>
      <c r="M165" s="82">
        <v>0.83540375534193612</v>
      </c>
      <c r="N165" s="81">
        <v>0.83273836528453304</v>
      </c>
      <c r="O165" s="82">
        <v>0.8931716026041906</v>
      </c>
      <c r="P165" s="81">
        <v>0.76468629459557758</v>
      </c>
      <c r="Q165" s="82">
        <v>0.8842171070457695</v>
      </c>
      <c r="R165" s="81">
        <v>0</v>
      </c>
      <c r="S165" s="82">
        <v>0.56540124717858431</v>
      </c>
      <c r="T165" s="81">
        <v>0.42926803270537661</v>
      </c>
      <c r="U165" s="72"/>
      <c r="V165" s="72"/>
    </row>
    <row r="166" spans="1:22" ht="25.15" customHeight="1" outlineLevel="1">
      <c r="A166" s="63"/>
      <c r="B166" s="83" t="s">
        <v>180</v>
      </c>
      <c r="C166" s="84"/>
      <c r="D166" s="85">
        <v>1353</v>
      </c>
      <c r="E166" s="86">
        <v>2765</v>
      </c>
      <c r="F166" s="85">
        <v>574</v>
      </c>
      <c r="G166" s="86">
        <v>173</v>
      </c>
      <c r="H166" s="85">
        <v>52</v>
      </c>
      <c r="I166" s="86">
        <v>23</v>
      </c>
      <c r="J166" s="85">
        <v>11</v>
      </c>
      <c r="K166" s="86">
        <v>14</v>
      </c>
      <c r="L166" s="85">
        <v>7</v>
      </c>
      <c r="M166" s="86">
        <v>7</v>
      </c>
      <c r="N166" s="85">
        <v>5</v>
      </c>
      <c r="O166" s="86">
        <v>3</v>
      </c>
      <c r="P166" s="85">
        <v>1</v>
      </c>
      <c r="Q166" s="86">
        <v>1</v>
      </c>
      <c r="R166" s="85">
        <v>0</v>
      </c>
      <c r="S166" s="86">
        <v>3</v>
      </c>
      <c r="T166" s="85">
        <v>1</v>
      </c>
      <c r="U166" s="72"/>
      <c r="V166" s="72"/>
    </row>
    <row r="167" spans="1:22" ht="25.15" customHeight="1" outlineLevel="1">
      <c r="A167" s="63"/>
      <c r="B167" s="71" t="s">
        <v>150</v>
      </c>
      <c r="D167" s="72"/>
      <c r="E167" s="73"/>
      <c r="F167" s="74"/>
      <c r="G167" s="73"/>
      <c r="H167" s="74"/>
      <c r="I167" s="75"/>
      <c r="J167" s="72"/>
      <c r="K167" s="75"/>
      <c r="L167" s="11"/>
      <c r="M167" s="75"/>
      <c r="N167" s="72"/>
      <c r="O167" s="75"/>
      <c r="P167" s="72"/>
      <c r="Q167" s="75"/>
      <c r="R167" s="72"/>
      <c r="S167" s="75"/>
      <c r="T167" s="72"/>
      <c r="U167" s="72"/>
      <c r="V167" s="72"/>
    </row>
    <row r="168" spans="1:22" ht="25.15" customHeight="1" outlineLevel="1">
      <c r="A168" s="63"/>
      <c r="B168" s="3" t="s">
        <v>178</v>
      </c>
      <c r="D168" s="76">
        <v>0.92698188213844201</v>
      </c>
      <c r="E168" s="77">
        <v>0.92007242691245905</v>
      </c>
      <c r="F168" s="76">
        <v>0.91259656516789833</v>
      </c>
      <c r="G168" s="77">
        <v>0.90700875952000548</v>
      </c>
      <c r="H168" s="76">
        <v>0.8960598814641777</v>
      </c>
      <c r="I168" s="77">
        <v>0.90010172044606729</v>
      </c>
      <c r="J168" s="76">
        <v>0.87090637445456387</v>
      </c>
      <c r="K168" s="77">
        <v>0.81092347957259459</v>
      </c>
      <c r="L168" s="76">
        <v>0.89157646022638437</v>
      </c>
      <c r="M168" s="77">
        <v>0.89753163404707714</v>
      </c>
      <c r="N168" s="76">
        <v>0</v>
      </c>
      <c r="O168" s="77">
        <v>0.89877794002341149</v>
      </c>
      <c r="P168" s="76">
        <v>0</v>
      </c>
      <c r="Q168" s="77">
        <v>0.8842171070457695</v>
      </c>
      <c r="R168" s="76">
        <v>0</v>
      </c>
      <c r="S168" s="77">
        <v>0</v>
      </c>
      <c r="T168" s="76">
        <v>0</v>
      </c>
      <c r="U168" s="87"/>
      <c r="V168" s="87"/>
    </row>
    <row r="169" spans="1:22" ht="25.15" customHeight="1" outlineLevel="1">
      <c r="A169" s="63"/>
      <c r="B169" s="5" t="s">
        <v>86</v>
      </c>
      <c r="D169" s="78">
        <v>2.453890413742436E-2</v>
      </c>
      <c r="E169" s="79">
        <v>2.7567461404123698E-2</v>
      </c>
      <c r="F169" s="78">
        <v>2.7119063640919538E-2</v>
      </c>
      <c r="G169" s="79">
        <v>2.8885509056654567E-2</v>
      </c>
      <c r="H169" s="78">
        <v>1.7892211770287613E-2</v>
      </c>
      <c r="I169" s="79">
        <v>2.5546127770129434E-2</v>
      </c>
      <c r="J169" s="78">
        <v>0.1070877112596629</v>
      </c>
      <c r="K169" s="79">
        <v>0.16567046638334931</v>
      </c>
      <c r="L169" s="78">
        <v>2.0006062923474354E-2</v>
      </c>
      <c r="M169" s="79">
        <v>1.8732827095499938E-3</v>
      </c>
      <c r="N169" s="78">
        <v>0</v>
      </c>
      <c r="O169" s="79">
        <v>7.9285584135018895E-3</v>
      </c>
      <c r="P169" s="78">
        <v>0</v>
      </c>
      <c r="Q169" s="79">
        <v>0</v>
      </c>
      <c r="R169" s="78">
        <v>0</v>
      </c>
      <c r="S169" s="79">
        <v>0</v>
      </c>
      <c r="T169" s="78">
        <v>0</v>
      </c>
      <c r="U169" s="87"/>
      <c r="V169" s="87"/>
    </row>
    <row r="170" spans="1:22" ht="25.15" customHeight="1" outlineLevel="1">
      <c r="A170" s="63"/>
      <c r="B170" s="3" t="s">
        <v>70</v>
      </c>
      <c r="C170" s="80"/>
      <c r="D170" s="81">
        <v>0.92830119788185783</v>
      </c>
      <c r="E170" s="82">
        <v>0.92111285573160528</v>
      </c>
      <c r="F170" s="81">
        <v>0.91493878226659697</v>
      </c>
      <c r="G170" s="82">
        <v>0.91256037562974179</v>
      </c>
      <c r="H170" s="81">
        <v>0.9048270652316186</v>
      </c>
      <c r="I170" s="82">
        <v>0.91780428382179746</v>
      </c>
      <c r="J170" s="81">
        <v>0.94087034581087692</v>
      </c>
      <c r="K170" s="82">
        <v>0.97328053662827685</v>
      </c>
      <c r="L170" s="81">
        <v>0.9142154516223977</v>
      </c>
      <c r="M170" s="82">
        <v>0.90012787142480166</v>
      </c>
      <c r="N170" s="81">
        <v>0</v>
      </c>
      <c r="O170" s="82">
        <v>0.90976636136508438</v>
      </c>
      <c r="P170" s="81">
        <v>0</v>
      </c>
      <c r="Q170" s="82">
        <v>0.8842171070457695</v>
      </c>
      <c r="R170" s="81">
        <v>0</v>
      </c>
      <c r="S170" s="82">
        <v>0</v>
      </c>
      <c r="T170" s="81">
        <v>0</v>
      </c>
      <c r="U170" s="87"/>
      <c r="V170" s="87"/>
    </row>
    <row r="171" spans="1:22" ht="25.15" customHeight="1" outlineLevel="1">
      <c r="A171" s="63"/>
      <c r="B171" s="5" t="s">
        <v>71</v>
      </c>
      <c r="D171" s="78">
        <v>0.9256625663950262</v>
      </c>
      <c r="E171" s="79">
        <v>0.91903199809331282</v>
      </c>
      <c r="F171" s="78">
        <v>0.91025434806919969</v>
      </c>
      <c r="G171" s="79">
        <v>0.90145714341026917</v>
      </c>
      <c r="H171" s="78">
        <v>0.8872926976967368</v>
      </c>
      <c r="I171" s="79">
        <v>0.88239915707033711</v>
      </c>
      <c r="J171" s="78">
        <v>0.80094240309825082</v>
      </c>
      <c r="K171" s="79">
        <v>0.64856642251691232</v>
      </c>
      <c r="L171" s="78">
        <v>0.86893746883037104</v>
      </c>
      <c r="M171" s="79">
        <v>0.89493539666935262</v>
      </c>
      <c r="N171" s="78">
        <v>0</v>
      </c>
      <c r="O171" s="79">
        <v>0.88778951868173861</v>
      </c>
      <c r="P171" s="78">
        <v>0</v>
      </c>
      <c r="Q171" s="79">
        <v>0.8842171070457695</v>
      </c>
      <c r="R171" s="78">
        <v>0</v>
      </c>
      <c r="S171" s="79">
        <v>0</v>
      </c>
      <c r="T171" s="78">
        <v>0</v>
      </c>
      <c r="U171" s="87"/>
      <c r="V171" s="87"/>
    </row>
    <row r="172" spans="1:22" ht="25.15" customHeight="1" outlineLevel="1">
      <c r="A172" s="63"/>
      <c r="B172" s="3" t="s">
        <v>179</v>
      </c>
      <c r="D172" s="81">
        <v>0.9281230147572318</v>
      </c>
      <c r="E172" s="82">
        <v>0.92394098856332374</v>
      </c>
      <c r="F172" s="81">
        <v>0.91632380781657119</v>
      </c>
      <c r="G172" s="82">
        <v>0.91234252193871168</v>
      </c>
      <c r="H172" s="81">
        <v>0.90295447251219974</v>
      </c>
      <c r="I172" s="82">
        <v>0.90988969542627074</v>
      </c>
      <c r="J172" s="81">
        <v>0.90743723749009741</v>
      </c>
      <c r="K172" s="82">
        <v>0.89182389753911084</v>
      </c>
      <c r="L172" s="81">
        <v>0.89420654599889926</v>
      </c>
      <c r="M172" s="82">
        <v>0.89753163404707714</v>
      </c>
      <c r="N172" s="81">
        <v>0</v>
      </c>
      <c r="O172" s="82">
        <v>0.89877794002341149</v>
      </c>
      <c r="P172" s="81">
        <v>0</v>
      </c>
      <c r="Q172" s="82">
        <v>0.8842171070457695</v>
      </c>
      <c r="R172" s="81">
        <v>0</v>
      </c>
      <c r="S172" s="82">
        <v>0</v>
      </c>
      <c r="T172" s="81">
        <v>0</v>
      </c>
      <c r="U172" s="87"/>
      <c r="V172" s="87"/>
    </row>
    <row r="173" spans="1:22" ht="25.15" customHeight="1" outlineLevel="1">
      <c r="A173" s="63"/>
      <c r="B173" s="83" t="s">
        <v>180</v>
      </c>
      <c r="C173" s="84"/>
      <c r="D173" s="85">
        <v>1329</v>
      </c>
      <c r="E173" s="86">
        <v>2697</v>
      </c>
      <c r="F173" s="85">
        <v>515</v>
      </c>
      <c r="G173" s="86">
        <v>104</v>
      </c>
      <c r="H173" s="85">
        <v>16</v>
      </c>
      <c r="I173" s="86">
        <v>8</v>
      </c>
      <c r="J173" s="85">
        <v>9</v>
      </c>
      <c r="K173" s="86">
        <v>4</v>
      </c>
      <c r="L173" s="85">
        <v>3</v>
      </c>
      <c r="M173" s="86">
        <v>2</v>
      </c>
      <c r="N173" s="85">
        <v>0</v>
      </c>
      <c r="O173" s="86">
        <v>2</v>
      </c>
      <c r="P173" s="85">
        <v>0</v>
      </c>
      <c r="Q173" s="86">
        <v>1</v>
      </c>
      <c r="R173" s="85">
        <v>0</v>
      </c>
      <c r="S173" s="86">
        <v>0</v>
      </c>
      <c r="T173" s="85">
        <v>0</v>
      </c>
      <c r="U173" s="72"/>
      <c r="V173" s="72"/>
    </row>
    <row r="174" spans="1:22" ht="7.15" customHeight="1" outlineLevel="1">
      <c r="D174" s="74"/>
      <c r="E174" s="73"/>
      <c r="F174" s="74"/>
      <c r="G174" s="73"/>
      <c r="H174" s="74"/>
      <c r="I174" s="75"/>
      <c r="J174" s="72"/>
      <c r="K174" s="75"/>
      <c r="L174" s="72"/>
      <c r="M174" s="75"/>
      <c r="N174" s="72"/>
      <c r="O174" s="75"/>
      <c r="P174" s="72"/>
      <c r="Q174" s="75"/>
      <c r="R174" s="72"/>
      <c r="S174" s="75"/>
      <c r="T174" s="72"/>
      <c r="U174" s="72"/>
      <c r="V174" s="72"/>
    </row>
    <row r="175" spans="1:22" ht="25.15" customHeight="1" outlineLevel="1">
      <c r="A175" s="63"/>
      <c r="B175" s="71" t="s">
        <v>181</v>
      </c>
      <c r="E175" s="73"/>
      <c r="F175" s="74"/>
      <c r="G175" s="73"/>
      <c r="H175" s="74"/>
      <c r="I175" s="75"/>
      <c r="J175" s="72"/>
      <c r="K175" s="75"/>
      <c r="L175" s="72"/>
      <c r="M175" s="75"/>
      <c r="N175" s="72"/>
      <c r="O175" s="75"/>
      <c r="P175" s="72"/>
      <c r="Q175" s="75"/>
      <c r="R175" s="72"/>
      <c r="S175" s="75"/>
      <c r="T175" s="72"/>
      <c r="U175" s="72"/>
      <c r="V175" s="72"/>
    </row>
    <row r="176" spans="1:22" ht="25.15" customHeight="1" outlineLevel="1">
      <c r="A176" s="63"/>
      <c r="B176" s="3" t="s">
        <v>178</v>
      </c>
      <c r="D176" s="76">
        <v>0.92498218409511113</v>
      </c>
      <c r="E176" s="77">
        <v>0.9059540878565765</v>
      </c>
      <c r="F176" s="76">
        <v>0.88927177882076613</v>
      </c>
      <c r="G176" s="77">
        <v>0.90022663422204741</v>
      </c>
      <c r="H176" s="76">
        <v>0.90402195682116049</v>
      </c>
      <c r="I176" s="77">
        <v>0.8890041817437252</v>
      </c>
      <c r="J176" s="76">
        <v>0.87299508156321681</v>
      </c>
      <c r="K176" s="77">
        <v>0.82653293394609051</v>
      </c>
      <c r="L176" s="76">
        <v>0.73195568809786238</v>
      </c>
      <c r="M176" s="77">
        <v>0.74004869697390618</v>
      </c>
      <c r="N176" s="76">
        <v>0.74424233998380684</v>
      </c>
      <c r="O176" s="77">
        <v>0</v>
      </c>
      <c r="P176" s="76">
        <v>0.76468629459557758</v>
      </c>
      <c r="Q176" s="77">
        <v>0</v>
      </c>
      <c r="R176" s="76">
        <v>0</v>
      </c>
      <c r="S176" s="77">
        <v>0.56165705199761329</v>
      </c>
      <c r="T176" s="76">
        <v>0.42926803270537661</v>
      </c>
      <c r="U176" s="72"/>
      <c r="V176" s="72"/>
    </row>
    <row r="177" spans="1:22" ht="25.15" customHeight="1" outlineLevel="1">
      <c r="A177" s="63"/>
      <c r="B177" s="5" t="s">
        <v>86</v>
      </c>
      <c r="D177" s="78">
        <v>2.4517571719367595E-2</v>
      </c>
      <c r="E177" s="79">
        <v>5.0118339406760186E-2</v>
      </c>
      <c r="F177" s="78">
        <v>7.7081727022333471E-2</v>
      </c>
      <c r="G177" s="79">
        <v>3.0912592897118153E-2</v>
      </c>
      <c r="H177" s="78">
        <v>1.2838811670245469E-2</v>
      </c>
      <c r="I177" s="79">
        <v>3.1614854722641327E-2</v>
      </c>
      <c r="J177" s="78">
        <v>2.7680710860857535E-2</v>
      </c>
      <c r="K177" s="79">
        <v>0.17173936487723501</v>
      </c>
      <c r="L177" s="78">
        <v>0.18402789734821284</v>
      </c>
      <c r="M177" s="79">
        <v>0.17040429161861412</v>
      </c>
      <c r="N177" s="78">
        <v>0.22018359067943752</v>
      </c>
      <c r="O177" s="79">
        <v>0</v>
      </c>
      <c r="P177" s="78">
        <v>0</v>
      </c>
      <c r="Q177" s="79">
        <v>0</v>
      </c>
      <c r="R177" s="78">
        <v>0</v>
      </c>
      <c r="S177" s="79">
        <v>0.28408232871882488</v>
      </c>
      <c r="T177" s="78">
        <v>0</v>
      </c>
      <c r="U177" s="72"/>
      <c r="V177" s="72"/>
    </row>
    <row r="178" spans="1:22" ht="25.15" customHeight="1" outlineLevel="1">
      <c r="A178" s="63"/>
      <c r="B178" s="3" t="s">
        <v>70</v>
      </c>
      <c r="C178" s="80"/>
      <c r="D178" s="81">
        <v>0.93479125570105293</v>
      </c>
      <c r="E178" s="82">
        <v>0.9178664609749021</v>
      </c>
      <c r="F178" s="81">
        <v>0.91107832518527943</v>
      </c>
      <c r="G178" s="82">
        <v>0.91167681886808127</v>
      </c>
      <c r="H178" s="81">
        <v>0.91197953473743409</v>
      </c>
      <c r="I178" s="82">
        <v>0.90965922016251755</v>
      </c>
      <c r="J178" s="81">
        <v>0.9113585895444587</v>
      </c>
      <c r="K178" s="82">
        <v>0.93873598566588401</v>
      </c>
      <c r="L178" s="81">
        <v>0.94020285799974967</v>
      </c>
      <c r="M178" s="82">
        <v>0.90704490276014804</v>
      </c>
      <c r="N178" s="81">
        <v>0.96002225884965564</v>
      </c>
      <c r="O178" s="82">
        <v>0</v>
      </c>
      <c r="P178" s="81">
        <v>0.76468629459557758</v>
      </c>
      <c r="Q178" s="82">
        <v>0</v>
      </c>
      <c r="R178" s="81">
        <v>0</v>
      </c>
      <c r="S178" s="82">
        <v>0.88312646955495877</v>
      </c>
      <c r="T178" s="81">
        <v>0.42926803270537661</v>
      </c>
      <c r="U178" s="72"/>
      <c r="V178" s="72"/>
    </row>
    <row r="179" spans="1:22" ht="25.15" customHeight="1" outlineLevel="1">
      <c r="A179" s="63"/>
      <c r="B179" s="5" t="s">
        <v>71</v>
      </c>
      <c r="D179" s="78">
        <v>0.91517311248916933</v>
      </c>
      <c r="E179" s="79">
        <v>0.89404171473825089</v>
      </c>
      <c r="F179" s="78">
        <v>0.86746523245625284</v>
      </c>
      <c r="G179" s="79">
        <v>0.88877644957601354</v>
      </c>
      <c r="H179" s="78">
        <v>0.89606437890488688</v>
      </c>
      <c r="I179" s="79">
        <v>0.86834914332493285</v>
      </c>
      <c r="J179" s="78">
        <v>0.83463157358197493</v>
      </c>
      <c r="K179" s="79">
        <v>0.71432988222629701</v>
      </c>
      <c r="L179" s="78">
        <v>0.52370851819597508</v>
      </c>
      <c r="M179" s="79">
        <v>0.57305249118766433</v>
      </c>
      <c r="N179" s="78">
        <v>0.52846242111795805</v>
      </c>
      <c r="O179" s="79">
        <v>0</v>
      </c>
      <c r="P179" s="78">
        <v>0.76468629459557758</v>
      </c>
      <c r="Q179" s="79">
        <v>0</v>
      </c>
      <c r="R179" s="78">
        <v>0</v>
      </c>
      <c r="S179" s="79">
        <v>0.24018763444026786</v>
      </c>
      <c r="T179" s="78">
        <v>0.42926803270537661</v>
      </c>
      <c r="U179" s="72"/>
      <c r="V179" s="72"/>
    </row>
    <row r="180" spans="1:22" ht="25.15" customHeight="1" outlineLevel="1">
      <c r="A180" s="63"/>
      <c r="B180" s="3" t="s">
        <v>179</v>
      </c>
      <c r="D180" s="81">
        <v>0.92836096007330859</v>
      </c>
      <c r="E180" s="82">
        <v>0</v>
      </c>
      <c r="F180" s="81">
        <v>0</v>
      </c>
      <c r="G180" s="82">
        <v>0</v>
      </c>
      <c r="H180" s="81">
        <v>0</v>
      </c>
      <c r="I180" s="82">
        <v>0</v>
      </c>
      <c r="J180" s="81">
        <v>0</v>
      </c>
      <c r="K180" s="82">
        <v>0</v>
      </c>
      <c r="L180" s="81">
        <v>0</v>
      </c>
      <c r="M180" s="82">
        <v>0</v>
      </c>
      <c r="N180" s="81">
        <v>0</v>
      </c>
      <c r="O180" s="82">
        <v>0</v>
      </c>
      <c r="P180" s="81">
        <v>0</v>
      </c>
      <c r="Q180" s="82">
        <v>0</v>
      </c>
      <c r="R180" s="81">
        <v>0</v>
      </c>
      <c r="S180" s="82">
        <v>0</v>
      </c>
      <c r="T180" s="81">
        <v>0</v>
      </c>
      <c r="U180" s="72"/>
      <c r="V180" s="72"/>
    </row>
    <row r="181" spans="1:22" ht="25.15" customHeight="1" outlineLevel="1">
      <c r="A181" s="63"/>
      <c r="B181" s="83" t="s">
        <v>180</v>
      </c>
      <c r="C181" s="84"/>
      <c r="D181" s="85">
        <v>24</v>
      </c>
      <c r="E181" s="86">
        <v>68</v>
      </c>
      <c r="F181" s="85">
        <v>48</v>
      </c>
      <c r="G181" s="86">
        <v>28</v>
      </c>
      <c r="H181" s="85">
        <v>10</v>
      </c>
      <c r="I181" s="86">
        <v>9</v>
      </c>
      <c r="J181" s="85">
        <v>2</v>
      </c>
      <c r="K181" s="86">
        <v>9</v>
      </c>
      <c r="L181" s="85">
        <v>3</v>
      </c>
      <c r="M181" s="86">
        <v>4</v>
      </c>
      <c r="N181" s="85">
        <v>4</v>
      </c>
      <c r="O181" s="86">
        <v>0</v>
      </c>
      <c r="P181" s="85">
        <v>1</v>
      </c>
      <c r="Q181" s="86">
        <v>0</v>
      </c>
      <c r="R181" s="85">
        <v>0</v>
      </c>
      <c r="S181" s="86">
        <v>3</v>
      </c>
      <c r="T181" s="85">
        <v>1</v>
      </c>
      <c r="U181" s="72"/>
      <c r="V181" s="72"/>
    </row>
    <row r="182" spans="1:22" ht="7.15" customHeight="1" outlineLevel="1">
      <c r="D182" s="74"/>
      <c r="E182" s="73"/>
      <c r="F182" s="74"/>
      <c r="G182" s="73"/>
      <c r="H182" s="74"/>
      <c r="I182" s="75"/>
      <c r="J182" s="72"/>
      <c r="K182" s="75"/>
      <c r="L182" s="72"/>
      <c r="M182" s="75"/>
      <c r="N182" s="72"/>
      <c r="O182" s="75"/>
      <c r="P182" s="72"/>
      <c r="Q182" s="75"/>
      <c r="R182" s="72"/>
      <c r="S182" s="75"/>
      <c r="T182" s="72"/>
      <c r="U182" s="72"/>
      <c r="V182" s="72"/>
    </row>
    <row r="183" spans="1:22" ht="25.15" customHeight="1" outlineLevel="1">
      <c r="A183" s="63"/>
      <c r="B183" s="71" t="s">
        <v>182</v>
      </c>
      <c r="D183" s="74"/>
      <c r="E183" s="73"/>
      <c r="F183" s="74"/>
      <c r="G183" s="73"/>
      <c r="H183" s="74"/>
      <c r="I183" s="75"/>
      <c r="J183" s="72"/>
      <c r="K183" s="75"/>
      <c r="L183" s="72"/>
      <c r="M183" s="75"/>
      <c r="N183" s="72"/>
      <c r="O183" s="75"/>
      <c r="P183" s="72"/>
      <c r="Q183" s="75"/>
      <c r="R183" s="72"/>
      <c r="S183" s="75"/>
      <c r="T183" s="72"/>
      <c r="U183" s="72"/>
      <c r="V183" s="72"/>
    </row>
    <row r="184" spans="1:22" ht="25.15" customHeight="1" outlineLevel="1">
      <c r="A184" s="63"/>
      <c r="B184" s="3" t="s">
        <v>178</v>
      </c>
      <c r="D184" s="76">
        <v>0</v>
      </c>
      <c r="E184" s="77">
        <v>0</v>
      </c>
      <c r="F184" s="76">
        <v>0.88071702473710411</v>
      </c>
      <c r="G184" s="77">
        <v>0.89141771970797123</v>
      </c>
      <c r="H184" s="76">
        <v>0.88080722434224468</v>
      </c>
      <c r="I184" s="77">
        <v>0.87606549324613325</v>
      </c>
      <c r="J184" s="76">
        <v>0</v>
      </c>
      <c r="K184" s="77">
        <v>0.84285372485799337</v>
      </c>
      <c r="L184" s="76">
        <v>0.89078450967340528</v>
      </c>
      <c r="M184" s="77">
        <v>0.80091615994394227</v>
      </c>
      <c r="N184" s="76">
        <v>0.8228508490380152</v>
      </c>
      <c r="O184" s="77">
        <v>0.80990139259123506</v>
      </c>
      <c r="P184" s="76">
        <v>0</v>
      </c>
      <c r="Q184" s="77">
        <v>0</v>
      </c>
      <c r="R184" s="76">
        <v>0</v>
      </c>
      <c r="S184" s="77">
        <v>0</v>
      </c>
      <c r="T184" s="76">
        <v>0</v>
      </c>
      <c r="U184" s="72"/>
      <c r="V184" s="72"/>
    </row>
    <row r="185" spans="1:22" ht="25.15" customHeight="1" outlineLevel="1">
      <c r="A185" s="63"/>
      <c r="B185" s="5" t="s">
        <v>86</v>
      </c>
      <c r="D185" s="78">
        <v>0</v>
      </c>
      <c r="E185" s="79">
        <v>0</v>
      </c>
      <c r="F185" s="78">
        <v>3.5909010522930794E-2</v>
      </c>
      <c r="G185" s="79">
        <v>2.2355458021497847E-2</v>
      </c>
      <c r="H185" s="78">
        <v>1.735173521975877E-2</v>
      </c>
      <c r="I185" s="79">
        <v>2.0616335951103043E-2</v>
      </c>
      <c r="J185" s="78">
        <v>0</v>
      </c>
      <c r="K185" s="79">
        <v>0</v>
      </c>
      <c r="L185" s="78">
        <v>0</v>
      </c>
      <c r="M185" s="79">
        <v>0</v>
      </c>
      <c r="N185" s="78">
        <v>0</v>
      </c>
      <c r="O185" s="79">
        <v>0</v>
      </c>
      <c r="P185" s="78">
        <v>0</v>
      </c>
      <c r="Q185" s="79">
        <v>0</v>
      </c>
      <c r="R185" s="78">
        <v>0</v>
      </c>
      <c r="S185" s="79">
        <v>0</v>
      </c>
      <c r="T185" s="78">
        <v>0</v>
      </c>
      <c r="U185" s="72"/>
      <c r="V185" s="72"/>
    </row>
    <row r="186" spans="1:22" ht="25.15" customHeight="1" outlineLevel="1">
      <c r="A186" s="63"/>
      <c r="B186" s="3" t="s">
        <v>70</v>
      </c>
      <c r="C186" s="80"/>
      <c r="D186" s="81">
        <v>0</v>
      </c>
      <c r="E186" s="82">
        <v>0</v>
      </c>
      <c r="F186" s="81">
        <v>0.90193789386574696</v>
      </c>
      <c r="G186" s="82">
        <v>0.89826073822477315</v>
      </c>
      <c r="H186" s="81">
        <v>0.88747701663075551</v>
      </c>
      <c r="I186" s="82">
        <v>0.89256199770515954</v>
      </c>
      <c r="J186" s="81">
        <v>0</v>
      </c>
      <c r="K186" s="82">
        <v>0.84285372485799337</v>
      </c>
      <c r="L186" s="81">
        <v>0.89078450967340528</v>
      </c>
      <c r="M186" s="82">
        <v>0.80091615994394227</v>
      </c>
      <c r="N186" s="81">
        <v>0.8228508490380152</v>
      </c>
      <c r="O186" s="82">
        <v>0.80990139259123506</v>
      </c>
      <c r="P186" s="81">
        <v>0</v>
      </c>
      <c r="Q186" s="82">
        <v>0</v>
      </c>
      <c r="R186" s="81">
        <v>0</v>
      </c>
      <c r="S186" s="82">
        <v>0</v>
      </c>
      <c r="T186" s="81">
        <v>0</v>
      </c>
      <c r="U186" s="72"/>
      <c r="V186" s="72"/>
    </row>
    <row r="187" spans="1:22" ht="25.15" customHeight="1" outlineLevel="1">
      <c r="A187" s="63"/>
      <c r="B187" s="5" t="s">
        <v>71</v>
      </c>
      <c r="D187" s="78">
        <v>0</v>
      </c>
      <c r="E187" s="79">
        <v>0</v>
      </c>
      <c r="F187" s="78">
        <v>0.85949615560846127</v>
      </c>
      <c r="G187" s="79">
        <v>0.88457470119116932</v>
      </c>
      <c r="H187" s="78">
        <v>0.87413743205373384</v>
      </c>
      <c r="I187" s="79">
        <v>0.85956898878710697</v>
      </c>
      <c r="J187" s="78">
        <v>0</v>
      </c>
      <c r="K187" s="79">
        <v>0.84285372485799337</v>
      </c>
      <c r="L187" s="78">
        <v>0.89078450967340528</v>
      </c>
      <c r="M187" s="79">
        <v>0.80091615994394227</v>
      </c>
      <c r="N187" s="78">
        <v>0.8228508490380152</v>
      </c>
      <c r="O187" s="79">
        <v>0.80990139259123506</v>
      </c>
      <c r="P187" s="78">
        <v>0</v>
      </c>
      <c r="Q187" s="79">
        <v>0</v>
      </c>
      <c r="R187" s="78">
        <v>0</v>
      </c>
      <c r="S187" s="79">
        <v>0</v>
      </c>
      <c r="T187" s="78">
        <v>0</v>
      </c>
      <c r="U187" s="72"/>
      <c r="V187" s="72"/>
    </row>
    <row r="188" spans="1:22" ht="25.15" customHeight="1" outlineLevel="1">
      <c r="A188" s="63"/>
      <c r="B188" s="3" t="s">
        <v>179</v>
      </c>
      <c r="D188" s="81">
        <v>0</v>
      </c>
      <c r="E188" s="82">
        <v>0</v>
      </c>
      <c r="F188" s="81">
        <v>0.8994963487983596</v>
      </c>
      <c r="G188" s="82">
        <v>0.89518649697839869</v>
      </c>
      <c r="H188" s="81">
        <v>0.88086253710475071</v>
      </c>
      <c r="I188" s="82">
        <v>0.88383580972768427</v>
      </c>
      <c r="J188" s="81">
        <v>0</v>
      </c>
      <c r="K188" s="82">
        <v>0.84285372485799337</v>
      </c>
      <c r="L188" s="81">
        <v>0.89078450967340528</v>
      </c>
      <c r="M188" s="82">
        <v>0.80091615994394227</v>
      </c>
      <c r="N188" s="81">
        <v>0.8228508490380152</v>
      </c>
      <c r="O188" s="82">
        <v>0.80990139259123506</v>
      </c>
      <c r="P188" s="81">
        <v>0</v>
      </c>
      <c r="Q188" s="82">
        <v>0</v>
      </c>
      <c r="R188" s="81">
        <v>0</v>
      </c>
      <c r="S188" s="82">
        <v>0</v>
      </c>
      <c r="T188" s="81">
        <v>0</v>
      </c>
      <c r="U188" s="72"/>
      <c r="V188" s="72"/>
    </row>
    <row r="189" spans="1:22" ht="25.15" customHeight="1" outlineLevel="1">
      <c r="A189" s="63"/>
      <c r="B189" s="83" t="s">
        <v>183</v>
      </c>
      <c r="C189" s="84"/>
      <c r="D189" s="78">
        <v>0</v>
      </c>
      <c r="E189" s="79">
        <v>0</v>
      </c>
      <c r="F189" s="78">
        <v>0.90193789386574696</v>
      </c>
      <c r="G189" s="79">
        <v>0.89826073822477315</v>
      </c>
      <c r="H189" s="78">
        <v>0.88747701663075551</v>
      </c>
      <c r="I189" s="79">
        <v>0.89256199770515954</v>
      </c>
      <c r="J189" s="78">
        <v>0</v>
      </c>
      <c r="K189" s="79">
        <v>0.84285372485799337</v>
      </c>
      <c r="L189" s="78">
        <v>0.89078450967340528</v>
      </c>
      <c r="M189" s="79">
        <v>0.80091615994394227</v>
      </c>
      <c r="N189" s="78">
        <v>0.8228508490380152</v>
      </c>
      <c r="O189" s="79">
        <v>0.80990139259123506</v>
      </c>
      <c r="P189" s="78">
        <v>0</v>
      </c>
      <c r="Q189" s="79">
        <v>0</v>
      </c>
      <c r="R189" s="78">
        <v>0</v>
      </c>
      <c r="S189" s="79">
        <v>0</v>
      </c>
      <c r="T189" s="78">
        <v>0</v>
      </c>
      <c r="U189" s="72"/>
      <c r="V189" s="72"/>
    </row>
    <row r="190" spans="1:22" ht="25.15" customHeight="1" outlineLevel="1">
      <c r="A190" s="63"/>
      <c r="B190" s="3" t="s">
        <v>180</v>
      </c>
      <c r="D190" s="85">
        <v>0</v>
      </c>
      <c r="E190" s="86">
        <v>0</v>
      </c>
      <c r="F190" s="85">
        <v>11</v>
      </c>
      <c r="G190" s="86">
        <v>41</v>
      </c>
      <c r="H190" s="85">
        <v>26</v>
      </c>
      <c r="I190" s="86">
        <v>6</v>
      </c>
      <c r="J190" s="85">
        <v>0</v>
      </c>
      <c r="K190" s="86">
        <v>1</v>
      </c>
      <c r="L190" s="85">
        <v>1</v>
      </c>
      <c r="M190" s="86">
        <v>1</v>
      </c>
      <c r="N190" s="85">
        <v>1</v>
      </c>
      <c r="O190" s="86">
        <v>1</v>
      </c>
      <c r="P190" s="85">
        <v>0</v>
      </c>
      <c r="Q190" s="86">
        <v>0</v>
      </c>
      <c r="R190" s="85">
        <v>0</v>
      </c>
      <c r="S190" s="86">
        <v>0</v>
      </c>
      <c r="T190" s="85">
        <v>0</v>
      </c>
      <c r="U190" s="72"/>
      <c r="V190" s="72"/>
    </row>
    <row r="191" spans="1:22" ht="15" customHeight="1" outlineLevel="1">
      <c r="E191" s="88"/>
      <c r="F191" s="89"/>
      <c r="G191" s="90"/>
      <c r="H191" s="89"/>
      <c r="I191" s="91"/>
      <c r="K191" s="91"/>
      <c r="M191" s="91"/>
      <c r="O191" s="91"/>
      <c r="Q191" s="91"/>
      <c r="S191" s="91"/>
    </row>
    <row r="192" spans="1:22" ht="30" customHeight="1">
      <c r="A192" s="63"/>
      <c r="B192" s="64" t="s">
        <v>184</v>
      </c>
      <c r="D192" s="60"/>
      <c r="E192" s="60"/>
      <c r="F192" s="60"/>
      <c r="G192" s="60"/>
      <c r="H192" s="60"/>
      <c r="I192" s="60"/>
      <c r="J192" s="62"/>
      <c r="K192" s="60"/>
      <c r="L192" s="60"/>
      <c r="M192" s="62"/>
    </row>
    <row r="193" spans="1:8" ht="7.15" customHeight="1" outlineLevel="1">
      <c r="B193" s="15"/>
      <c r="C193" s="15"/>
      <c r="D193" s="15"/>
      <c r="E193" s="15"/>
      <c r="F193" s="15"/>
    </row>
    <row r="194" spans="1:8" ht="19.899999999999999" customHeight="1" outlineLevel="1">
      <c r="A194" s="63"/>
      <c r="F194" s="89"/>
      <c r="G194" s="89"/>
      <c r="H194" s="89"/>
    </row>
    <row r="195" spans="1:8" ht="19.899999999999999" customHeight="1" outlineLevel="1">
      <c r="A195" s="63"/>
      <c r="F195" s="89"/>
      <c r="G195" s="89"/>
      <c r="H195" s="89"/>
    </row>
    <row r="196" spans="1:8" ht="19.899999999999999" customHeight="1" outlineLevel="1">
      <c r="A196" s="63"/>
      <c r="F196" s="89"/>
      <c r="G196" s="89"/>
      <c r="H196" s="89"/>
    </row>
    <row r="197" spans="1:8" ht="19.899999999999999" customHeight="1" outlineLevel="1">
      <c r="A197" s="63"/>
      <c r="F197" s="89"/>
      <c r="G197" s="89"/>
      <c r="H197" s="89"/>
    </row>
    <row r="198" spans="1:8" ht="19.899999999999999" customHeight="1" outlineLevel="1">
      <c r="A198" s="63"/>
    </row>
    <row r="199" spans="1:8" ht="19.899999999999999" customHeight="1" outlineLevel="1">
      <c r="A199" s="63"/>
      <c r="F199" s="89"/>
      <c r="G199" s="89"/>
      <c r="H199" s="89"/>
    </row>
    <row r="200" spans="1:8" ht="19.899999999999999" customHeight="1" outlineLevel="1">
      <c r="A200" s="63"/>
      <c r="F200" s="89"/>
      <c r="G200" s="89"/>
      <c r="H200" s="89"/>
    </row>
    <row r="201" spans="1:8" ht="19.899999999999999" customHeight="1" outlineLevel="1">
      <c r="A201" s="63"/>
      <c r="F201" s="89"/>
      <c r="G201" s="89"/>
      <c r="H201" s="89"/>
    </row>
    <row r="202" spans="1:8" ht="19.899999999999999" customHeight="1" outlineLevel="1">
      <c r="A202" s="63"/>
    </row>
    <row r="203" spans="1:8" ht="19.899999999999999" customHeight="1" outlineLevel="1">
      <c r="A203" s="63"/>
    </row>
    <row r="204" spans="1:8" ht="19.899999999999999" customHeight="1" outlineLevel="1">
      <c r="A204" s="63"/>
    </row>
    <row r="205" spans="1:8" ht="19.899999999999999" customHeight="1" outlineLevel="1">
      <c r="A205" s="63"/>
    </row>
    <row r="206" spans="1:8" ht="19.899999999999999" customHeight="1" outlineLevel="1">
      <c r="A206" s="63"/>
    </row>
    <row r="207" spans="1:8" ht="19.899999999999999" customHeight="1" outlineLevel="1">
      <c r="A207" s="63"/>
    </row>
    <row r="208" spans="1:8" ht="19.899999999999999" customHeight="1" outlineLevel="1">
      <c r="A208" s="63"/>
    </row>
    <row r="209" spans="1:1" ht="19.899999999999999" customHeight="1" outlineLevel="1">
      <c r="A209" s="63"/>
    </row>
    <row r="210" spans="1:1" ht="19.899999999999999" customHeight="1" outlineLevel="1">
      <c r="A210" s="63"/>
    </row>
    <row r="211" spans="1:1" ht="19.899999999999999" customHeight="1" outlineLevel="1">
      <c r="A211" s="63"/>
    </row>
    <row r="212" spans="1:1" ht="19.899999999999999" customHeight="1" outlineLevel="1">
      <c r="A212" s="63"/>
    </row>
    <row r="213" spans="1:1" ht="19.899999999999999" customHeight="1" outlineLevel="1">
      <c r="A213" s="63"/>
    </row>
    <row r="214" spans="1:1" ht="19.899999999999999" customHeight="1" outlineLevel="1">
      <c r="A214" s="63"/>
    </row>
    <row r="215" spans="1:1" ht="19.899999999999999" customHeight="1" outlineLevel="1">
      <c r="A215" s="63"/>
    </row>
    <row r="216" spans="1:1" ht="19.899999999999999" customHeight="1" outlineLevel="1">
      <c r="A216" s="63"/>
    </row>
    <row r="217" spans="1:1" ht="19.899999999999999" customHeight="1" outlineLevel="1">
      <c r="A217" s="63"/>
    </row>
    <row r="218" spans="1:1" ht="19.899999999999999" customHeight="1" outlineLevel="1">
      <c r="A218" s="63"/>
    </row>
    <row r="219" spans="1:1" ht="19.899999999999999" customHeight="1" outlineLevel="1">
      <c r="A219" s="63"/>
    </row>
    <row r="220" spans="1:1" ht="19.899999999999999" customHeight="1" outlineLevel="1">
      <c r="A220" s="63"/>
    </row>
    <row r="221" spans="1:1" ht="19.899999999999999" customHeight="1" outlineLevel="1">
      <c r="A221" s="63"/>
    </row>
    <row r="222" spans="1:1" ht="19.899999999999999" customHeight="1" outlineLevel="1">
      <c r="A222" s="63"/>
    </row>
    <row r="223" spans="1:1" ht="19.899999999999999" customHeight="1" outlineLevel="1">
      <c r="A223" s="63"/>
    </row>
    <row r="224" spans="1:1" ht="19.899999999999999" customHeight="1" outlineLevel="1">
      <c r="A224" s="63"/>
    </row>
    <row r="225" spans="1:1" ht="19.899999999999999" customHeight="1" outlineLevel="1">
      <c r="A225" s="63"/>
    </row>
    <row r="226" spans="1:1" ht="19.899999999999999" customHeight="1"/>
    <row r="227" spans="1:1" ht="19.899999999999999" customHeight="1"/>
    <row r="233" spans="1:1" ht="19.899999999999999" customHeight="1"/>
  </sheetData>
  <mergeCells count="173">
    <mergeCell ref="D5:E5"/>
    <mergeCell ref="D7:E7"/>
    <mergeCell ref="D14:E14"/>
    <mergeCell ref="F14:G14"/>
    <mergeCell ref="H14:I14"/>
    <mergeCell ref="D15:E15"/>
    <mergeCell ref="D19:E19"/>
    <mergeCell ref="F19:G19"/>
    <mergeCell ref="H19:I19"/>
    <mergeCell ref="D20:E20"/>
    <mergeCell ref="F20:G20"/>
    <mergeCell ref="H20:I20"/>
    <mergeCell ref="D17:E17"/>
    <mergeCell ref="F17:G17"/>
    <mergeCell ref="H17:I17"/>
    <mergeCell ref="D18:E18"/>
    <mergeCell ref="F18:G18"/>
    <mergeCell ref="H18:I18"/>
    <mergeCell ref="H23:I23"/>
    <mergeCell ref="D24:E24"/>
    <mergeCell ref="F24:G24"/>
    <mergeCell ref="H24:I24"/>
    <mergeCell ref="D21:E21"/>
    <mergeCell ref="F21:G21"/>
    <mergeCell ref="H21:I21"/>
    <mergeCell ref="D22:E22"/>
    <mergeCell ref="F22:G22"/>
    <mergeCell ref="H22:I22"/>
    <mergeCell ref="B26:B27"/>
    <mergeCell ref="D63:E63"/>
    <mergeCell ref="F63:G63"/>
    <mergeCell ref="D64:E64"/>
    <mergeCell ref="F64:G64"/>
    <mergeCell ref="D65:E65"/>
    <mergeCell ref="F65:G65"/>
    <mergeCell ref="D23:E23"/>
    <mergeCell ref="F23:G23"/>
    <mergeCell ref="H69:I69"/>
    <mergeCell ref="L69:M69"/>
    <mergeCell ref="D70:E70"/>
    <mergeCell ref="F70:G70"/>
    <mergeCell ref="H70:I70"/>
    <mergeCell ref="L70:M70"/>
    <mergeCell ref="D66:E66"/>
    <mergeCell ref="F66:G66"/>
    <mergeCell ref="D67:E67"/>
    <mergeCell ref="F67:G67"/>
    <mergeCell ref="D69:E69"/>
    <mergeCell ref="F69:G69"/>
    <mergeCell ref="D73:E73"/>
    <mergeCell ref="F73:G73"/>
    <mergeCell ref="H73:I73"/>
    <mergeCell ref="L73:M73"/>
    <mergeCell ref="D74:E74"/>
    <mergeCell ref="F74:G74"/>
    <mergeCell ref="H74:I74"/>
    <mergeCell ref="L74:M74"/>
    <mergeCell ref="D71:E71"/>
    <mergeCell ref="F71:G71"/>
    <mergeCell ref="H71:I71"/>
    <mergeCell ref="L71:M71"/>
    <mergeCell ref="D72:E72"/>
    <mergeCell ref="F72:G72"/>
    <mergeCell ref="H72:I72"/>
    <mergeCell ref="L72:M72"/>
    <mergeCell ref="D77:E77"/>
    <mergeCell ref="F77:G77"/>
    <mergeCell ref="H77:I77"/>
    <mergeCell ref="L77:M77"/>
    <mergeCell ref="D78:E78"/>
    <mergeCell ref="F78:G78"/>
    <mergeCell ref="H78:I78"/>
    <mergeCell ref="L78:M78"/>
    <mergeCell ref="D75:E75"/>
    <mergeCell ref="F75:G75"/>
    <mergeCell ref="H75:I75"/>
    <mergeCell ref="L75:M75"/>
    <mergeCell ref="D76:E76"/>
    <mergeCell ref="F76:G76"/>
    <mergeCell ref="H76:I76"/>
    <mergeCell ref="L76:M76"/>
    <mergeCell ref="D81:E81"/>
    <mergeCell ref="F81:G81"/>
    <mergeCell ref="H81:I81"/>
    <mergeCell ref="L81:M81"/>
    <mergeCell ref="D82:E82"/>
    <mergeCell ref="F82:G82"/>
    <mergeCell ref="H82:I82"/>
    <mergeCell ref="L82:M82"/>
    <mergeCell ref="D79:E79"/>
    <mergeCell ref="F79:G79"/>
    <mergeCell ref="H79:I79"/>
    <mergeCell ref="L79:M79"/>
    <mergeCell ref="D80:E80"/>
    <mergeCell ref="F80:G80"/>
    <mergeCell ref="H80:I80"/>
    <mergeCell ref="L80:M80"/>
    <mergeCell ref="D85:E85"/>
    <mergeCell ref="F85:G85"/>
    <mergeCell ref="H85:I85"/>
    <mergeCell ref="L85:M85"/>
    <mergeCell ref="D86:E86"/>
    <mergeCell ref="F86:G86"/>
    <mergeCell ref="H86:I86"/>
    <mergeCell ref="L86:M86"/>
    <mergeCell ref="D83:E83"/>
    <mergeCell ref="F83:G83"/>
    <mergeCell ref="H83:I83"/>
    <mergeCell ref="L83:M83"/>
    <mergeCell ref="D84:E84"/>
    <mergeCell ref="F84:G84"/>
    <mergeCell ref="H84:I84"/>
    <mergeCell ref="L84:M84"/>
    <mergeCell ref="D89:E89"/>
    <mergeCell ref="F89:G89"/>
    <mergeCell ref="H89:I89"/>
    <mergeCell ref="L89:M89"/>
    <mergeCell ref="D90:E90"/>
    <mergeCell ref="F90:G90"/>
    <mergeCell ref="H90:I90"/>
    <mergeCell ref="L90:M90"/>
    <mergeCell ref="D87:E87"/>
    <mergeCell ref="F87:G87"/>
    <mergeCell ref="H87:I87"/>
    <mergeCell ref="L87:M87"/>
    <mergeCell ref="D88:E88"/>
    <mergeCell ref="F88:G88"/>
    <mergeCell ref="H88:I88"/>
    <mergeCell ref="L88:M88"/>
    <mergeCell ref="D93:E93"/>
    <mergeCell ref="F93:G93"/>
    <mergeCell ref="H93:I93"/>
    <mergeCell ref="L93:M93"/>
    <mergeCell ref="D150:E150"/>
    <mergeCell ref="F150:G150"/>
    <mergeCell ref="H150:I150"/>
    <mergeCell ref="J150:K150"/>
    <mergeCell ref="D91:E91"/>
    <mergeCell ref="F91:G91"/>
    <mergeCell ref="H91:I91"/>
    <mergeCell ref="L91:M91"/>
    <mergeCell ref="D92:E92"/>
    <mergeCell ref="F92:G92"/>
    <mergeCell ref="H92:I92"/>
    <mergeCell ref="L92:M92"/>
    <mergeCell ref="D153:E153"/>
    <mergeCell ref="F153:G153"/>
    <mergeCell ref="H153:I153"/>
    <mergeCell ref="J153:K153"/>
    <mergeCell ref="D154:E154"/>
    <mergeCell ref="F154:G154"/>
    <mergeCell ref="H154:I154"/>
    <mergeCell ref="J154:K154"/>
    <mergeCell ref="D151:E151"/>
    <mergeCell ref="F151:G151"/>
    <mergeCell ref="H151:I151"/>
    <mergeCell ref="J151:K151"/>
    <mergeCell ref="D152:E152"/>
    <mergeCell ref="F152:G152"/>
    <mergeCell ref="H152:I152"/>
    <mergeCell ref="J152:K152"/>
    <mergeCell ref="D157:E157"/>
    <mergeCell ref="F157:G157"/>
    <mergeCell ref="H157:I157"/>
    <mergeCell ref="J157:K157"/>
    <mergeCell ref="D155:E155"/>
    <mergeCell ref="F155:G155"/>
    <mergeCell ref="H155:I155"/>
    <mergeCell ref="J155:K155"/>
    <mergeCell ref="D156:E156"/>
    <mergeCell ref="F156:G156"/>
    <mergeCell ref="H156:I156"/>
    <mergeCell ref="J156:K156"/>
  </mergeCell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14083-82D9-4FC8-91EB-B74E17C18508}">
  <sheetPr codeName="Tabelle9">
    <tabColor theme="5" tint="0.79998168889431442"/>
  </sheetPr>
  <dimension ref="B2:BH543"/>
  <sheetViews>
    <sheetView zoomScale="30" zoomScaleNormal="30" workbookViewId="0">
      <selection activeCell="D7" sqref="D7:E7"/>
    </sheetView>
  </sheetViews>
  <sheetFormatPr defaultColWidth="11.42578125" defaultRowHeight="14.45"/>
  <cols>
    <col min="2" max="2" width="15.7109375" bestFit="1" customWidth="1"/>
    <col min="3" max="3" width="11" customWidth="1"/>
    <col min="4" max="4" width="13.42578125" customWidth="1"/>
    <col min="5" max="5" width="12" customWidth="1"/>
    <col min="6" max="6" width="15.7109375" customWidth="1"/>
    <col min="7" max="7" width="15.7109375" bestFit="1" customWidth="1"/>
    <col min="9" max="9" width="9.28515625" customWidth="1"/>
    <col min="10" max="10" width="11" customWidth="1"/>
    <col min="11" max="11" width="13.42578125" customWidth="1"/>
    <col min="12" max="12" width="12" customWidth="1"/>
    <col min="13" max="13" width="15.7109375" customWidth="1"/>
    <col min="14" max="14" width="13.7109375" customWidth="1"/>
    <col min="16" max="16" width="9.28515625" customWidth="1"/>
    <col min="17" max="17" width="11.7109375" customWidth="1"/>
    <col min="18" max="18" width="13.42578125" customWidth="1"/>
    <col min="19" max="19" width="12" customWidth="1"/>
    <col min="20" max="20" width="15.7109375" customWidth="1"/>
    <col min="21" max="21" width="13.7109375" customWidth="1"/>
    <col min="23" max="23" width="9.28515625" customWidth="1"/>
    <col min="24" max="24" width="13.140625" customWidth="1"/>
    <col min="25" max="25" width="13.7109375" customWidth="1"/>
    <col min="26" max="26" width="12.140625" customWidth="1"/>
    <col min="27" max="27" width="16.28515625" customWidth="1"/>
    <col min="28" max="28" width="14.28515625" customWidth="1"/>
    <col min="30" max="30" width="13.140625" customWidth="1"/>
    <col min="31" max="31" width="13.7109375" customWidth="1"/>
    <col min="32" max="32" width="13.42578125" customWidth="1"/>
    <col min="33" max="33" width="16.28515625" customWidth="1"/>
    <col min="34" max="34" width="15.7109375" customWidth="1"/>
    <col min="35" max="35" width="13.7109375" customWidth="1"/>
    <col min="36" max="36" width="15.42578125" bestFit="1" customWidth="1"/>
    <col min="37" max="53" width="6.85546875" bestFit="1" customWidth="1"/>
  </cols>
  <sheetData>
    <row r="2" spans="2:28" ht="16.149999999999999">
      <c r="B2" s="292" t="s">
        <v>219</v>
      </c>
      <c r="C2" s="292"/>
      <c r="D2" s="292"/>
      <c r="E2" s="292"/>
      <c r="F2" s="292"/>
      <c r="G2" s="292"/>
      <c r="I2" s="292" t="s">
        <v>220</v>
      </c>
      <c r="J2" s="292"/>
      <c r="K2" s="292"/>
      <c r="L2" s="292"/>
      <c r="M2" s="292"/>
      <c r="N2" s="292"/>
      <c r="P2" s="292" t="s">
        <v>221</v>
      </c>
      <c r="Q2" s="292"/>
      <c r="R2" s="292"/>
      <c r="S2" s="292"/>
      <c r="T2" s="292"/>
      <c r="U2" s="292"/>
      <c r="W2" s="292" t="s">
        <v>222</v>
      </c>
      <c r="X2" s="292"/>
      <c r="Y2" s="292"/>
      <c r="Z2" s="292"/>
      <c r="AA2" s="292"/>
      <c r="AB2" s="292"/>
    </row>
    <row r="3" spans="2:28">
      <c r="D3">
        <v>4992</v>
      </c>
      <c r="E3">
        <v>4693</v>
      </c>
      <c r="F3">
        <v>210</v>
      </c>
      <c r="G3">
        <v>89</v>
      </c>
      <c r="K3">
        <v>4992</v>
      </c>
      <c r="L3">
        <v>4693</v>
      </c>
      <c r="M3">
        <v>210</v>
      </c>
      <c r="N3">
        <v>89</v>
      </c>
      <c r="R3">
        <v>4990</v>
      </c>
      <c r="S3">
        <v>4693</v>
      </c>
      <c r="T3">
        <v>208</v>
      </c>
      <c r="U3">
        <v>89</v>
      </c>
      <c r="X3" s="94"/>
      <c r="Y3">
        <v>4997</v>
      </c>
      <c r="Z3">
        <v>4693</v>
      </c>
      <c r="AA3">
        <v>215</v>
      </c>
      <c r="AB3">
        <v>89</v>
      </c>
    </row>
    <row r="4" spans="2:28">
      <c r="B4" s="96" t="s">
        <v>223</v>
      </c>
      <c r="C4" s="96" t="s">
        <v>224</v>
      </c>
      <c r="D4" s="96" t="s">
        <v>137</v>
      </c>
      <c r="E4" s="96" t="s">
        <v>225</v>
      </c>
      <c r="F4" s="96" t="s">
        <v>181</v>
      </c>
      <c r="G4" s="96" t="s">
        <v>152</v>
      </c>
      <c r="H4" s="7"/>
      <c r="I4" s="96" t="s">
        <v>223</v>
      </c>
      <c r="J4" s="96" t="s">
        <v>224</v>
      </c>
      <c r="K4" s="7" t="s">
        <v>137</v>
      </c>
      <c r="L4" s="7" t="s">
        <v>225</v>
      </c>
      <c r="M4" s="7" t="s">
        <v>181</v>
      </c>
      <c r="N4" s="7" t="s">
        <v>152</v>
      </c>
      <c r="O4" s="7"/>
      <c r="P4" s="96" t="s">
        <v>223</v>
      </c>
      <c r="Q4" s="96" t="s">
        <v>224</v>
      </c>
      <c r="R4" s="7" t="s">
        <v>137</v>
      </c>
      <c r="S4" s="7" t="s">
        <v>225</v>
      </c>
      <c r="T4" s="7" t="s">
        <v>181</v>
      </c>
      <c r="U4" s="7" t="s">
        <v>152</v>
      </c>
      <c r="W4" s="96" t="s">
        <v>223</v>
      </c>
      <c r="X4" s="96" t="s">
        <v>224</v>
      </c>
      <c r="Y4" s="7" t="s">
        <v>137</v>
      </c>
      <c r="Z4" s="7" t="s">
        <v>225</v>
      </c>
      <c r="AA4" s="7" t="s">
        <v>181</v>
      </c>
      <c r="AB4" s="7" t="s">
        <v>152</v>
      </c>
    </row>
    <row r="5" spans="2:28">
      <c r="B5">
        <v>19</v>
      </c>
      <c r="C5">
        <v>20</v>
      </c>
      <c r="D5">
        <v>0</v>
      </c>
      <c r="E5">
        <v>0</v>
      </c>
      <c r="F5">
        <v>0</v>
      </c>
      <c r="G5">
        <v>0</v>
      </c>
      <c r="I5" s="97">
        <v>283.5287369864788</v>
      </c>
      <c r="J5" s="97">
        <v>314.15926535897933</v>
      </c>
      <c r="K5">
        <v>0</v>
      </c>
      <c r="L5">
        <v>0</v>
      </c>
      <c r="M5">
        <v>0</v>
      </c>
      <c r="N5">
        <v>0</v>
      </c>
      <c r="P5" s="98">
        <v>59.690260418206066</v>
      </c>
      <c r="Q5" s="98">
        <v>62.831853071795862</v>
      </c>
      <c r="R5">
        <v>0</v>
      </c>
      <c r="S5">
        <v>0</v>
      </c>
      <c r="T5">
        <v>0</v>
      </c>
      <c r="U5">
        <v>0</v>
      </c>
      <c r="W5" s="14">
        <v>1</v>
      </c>
      <c r="X5" s="14">
        <v>0.99</v>
      </c>
      <c r="Y5">
        <v>0</v>
      </c>
      <c r="Z5">
        <v>0</v>
      </c>
      <c r="AA5">
        <v>0</v>
      </c>
      <c r="AB5">
        <v>0</v>
      </c>
    </row>
    <row r="6" spans="2:28">
      <c r="B6">
        <v>20</v>
      </c>
      <c r="C6">
        <v>21</v>
      </c>
      <c r="D6">
        <v>0</v>
      </c>
      <c r="E6">
        <v>0</v>
      </c>
      <c r="F6">
        <v>0</v>
      </c>
      <c r="G6">
        <v>0</v>
      </c>
      <c r="I6" s="97">
        <v>314.15926535897933</v>
      </c>
      <c r="J6" s="97">
        <v>346.36059005827468</v>
      </c>
      <c r="K6">
        <v>0</v>
      </c>
      <c r="L6">
        <v>0</v>
      </c>
      <c r="M6">
        <v>0</v>
      </c>
      <c r="N6">
        <v>0</v>
      </c>
      <c r="P6" s="98">
        <v>62.831853071795862</v>
      </c>
      <c r="Q6" s="98">
        <v>65.973445725385659</v>
      </c>
      <c r="R6">
        <v>0</v>
      </c>
      <c r="S6">
        <v>0</v>
      </c>
      <c r="T6">
        <v>0</v>
      </c>
      <c r="U6">
        <v>0</v>
      </c>
      <c r="W6" s="14">
        <v>0.99</v>
      </c>
      <c r="X6" s="14">
        <v>0.98</v>
      </c>
      <c r="Y6">
        <v>7</v>
      </c>
      <c r="Z6">
        <v>7</v>
      </c>
      <c r="AA6">
        <v>0</v>
      </c>
      <c r="AB6">
        <v>0</v>
      </c>
    </row>
    <row r="7" spans="2:28">
      <c r="B7">
        <v>21</v>
      </c>
      <c r="C7">
        <v>22</v>
      </c>
      <c r="D7">
        <v>0</v>
      </c>
      <c r="E7">
        <v>0</v>
      </c>
      <c r="F7">
        <v>0</v>
      </c>
      <c r="G7">
        <v>0</v>
      </c>
      <c r="I7" s="97">
        <v>346.36059005827468</v>
      </c>
      <c r="J7" s="97">
        <v>380.13271108436498</v>
      </c>
      <c r="K7">
        <v>0</v>
      </c>
      <c r="L7">
        <v>0</v>
      </c>
      <c r="M7">
        <v>0</v>
      </c>
      <c r="N7">
        <v>0</v>
      </c>
      <c r="P7" s="98">
        <v>65.973445725385659</v>
      </c>
      <c r="Q7" s="98">
        <v>69.115038378975441</v>
      </c>
      <c r="R7">
        <v>0</v>
      </c>
      <c r="S7">
        <v>0</v>
      </c>
      <c r="T7">
        <v>0</v>
      </c>
      <c r="U7">
        <v>0</v>
      </c>
      <c r="W7" s="14">
        <v>0.98</v>
      </c>
      <c r="X7" s="14">
        <v>0.97</v>
      </c>
      <c r="Y7">
        <v>28</v>
      </c>
      <c r="Z7">
        <v>28</v>
      </c>
      <c r="AA7">
        <v>0</v>
      </c>
      <c r="AB7">
        <v>0</v>
      </c>
    </row>
    <row r="8" spans="2:28">
      <c r="B8">
        <v>22</v>
      </c>
      <c r="C8">
        <v>23</v>
      </c>
      <c r="D8">
        <v>0</v>
      </c>
      <c r="E8">
        <v>0</v>
      </c>
      <c r="F8">
        <v>0</v>
      </c>
      <c r="G8">
        <v>0</v>
      </c>
      <c r="I8" s="97">
        <v>380.13271108436498</v>
      </c>
      <c r="J8" s="97">
        <v>415.47562843725012</v>
      </c>
      <c r="K8">
        <v>0</v>
      </c>
      <c r="L8">
        <v>0</v>
      </c>
      <c r="M8">
        <v>0</v>
      </c>
      <c r="N8">
        <v>0</v>
      </c>
      <c r="P8" s="98">
        <v>69.115038378975441</v>
      </c>
      <c r="Q8" s="98">
        <v>72.256631032565238</v>
      </c>
      <c r="R8">
        <v>0</v>
      </c>
      <c r="S8">
        <v>0</v>
      </c>
      <c r="T8">
        <v>0</v>
      </c>
      <c r="U8">
        <v>0</v>
      </c>
      <c r="W8" s="14">
        <v>0.97</v>
      </c>
      <c r="X8" s="14">
        <v>0.96</v>
      </c>
      <c r="Y8">
        <v>73</v>
      </c>
      <c r="Z8">
        <v>71</v>
      </c>
      <c r="AA8">
        <v>2</v>
      </c>
      <c r="AB8">
        <v>0</v>
      </c>
    </row>
    <row r="9" spans="2:28">
      <c r="B9">
        <v>23</v>
      </c>
      <c r="C9">
        <v>24</v>
      </c>
      <c r="D9">
        <v>1</v>
      </c>
      <c r="E9">
        <v>1</v>
      </c>
      <c r="F9">
        <v>0</v>
      </c>
      <c r="G9">
        <v>0</v>
      </c>
      <c r="I9" s="97">
        <v>415.47562843725012</v>
      </c>
      <c r="J9" s="97">
        <v>452.38934211693021</v>
      </c>
      <c r="K9">
        <v>1</v>
      </c>
      <c r="L9">
        <v>1</v>
      </c>
      <c r="M9">
        <v>0</v>
      </c>
      <c r="N9">
        <v>0</v>
      </c>
      <c r="P9" s="98">
        <v>72.256631032565238</v>
      </c>
      <c r="Q9" s="98">
        <v>75.398223686155035</v>
      </c>
      <c r="R9">
        <v>0</v>
      </c>
      <c r="S9">
        <v>0</v>
      </c>
      <c r="T9">
        <v>0</v>
      </c>
      <c r="U9">
        <v>0</v>
      </c>
      <c r="W9" s="14">
        <v>0.96</v>
      </c>
      <c r="X9" s="14">
        <v>0.95</v>
      </c>
      <c r="Y9">
        <v>248</v>
      </c>
      <c r="Z9">
        <v>244</v>
      </c>
      <c r="AA9">
        <v>4</v>
      </c>
      <c r="AB9">
        <v>0</v>
      </c>
    </row>
    <row r="10" spans="2:28">
      <c r="B10">
        <v>24</v>
      </c>
      <c r="C10">
        <v>25</v>
      </c>
      <c r="D10">
        <v>0</v>
      </c>
      <c r="E10">
        <v>0</v>
      </c>
      <c r="F10">
        <v>0</v>
      </c>
      <c r="G10">
        <v>0</v>
      </c>
      <c r="I10" s="97">
        <v>452.38934211693021</v>
      </c>
      <c r="J10" s="97">
        <v>490.87385212340519</v>
      </c>
      <c r="K10">
        <v>0</v>
      </c>
      <c r="L10">
        <v>0</v>
      </c>
      <c r="M10">
        <v>0</v>
      </c>
      <c r="N10">
        <v>0</v>
      </c>
      <c r="P10" s="98">
        <v>75.398223686155035</v>
      </c>
      <c r="Q10" s="98">
        <v>78.539816339744831</v>
      </c>
      <c r="R10">
        <v>0</v>
      </c>
      <c r="S10">
        <v>0</v>
      </c>
      <c r="T10">
        <v>0</v>
      </c>
      <c r="U10">
        <v>0</v>
      </c>
      <c r="W10" s="14">
        <v>0.95</v>
      </c>
      <c r="X10" s="14">
        <v>0.94</v>
      </c>
      <c r="Y10">
        <v>559</v>
      </c>
      <c r="Z10">
        <v>544</v>
      </c>
      <c r="AA10">
        <v>15</v>
      </c>
      <c r="AB10">
        <v>0</v>
      </c>
    </row>
    <row r="11" spans="2:28">
      <c r="B11">
        <v>25</v>
      </c>
      <c r="C11">
        <v>26</v>
      </c>
      <c r="D11">
        <v>1</v>
      </c>
      <c r="E11">
        <v>1</v>
      </c>
      <c r="F11">
        <v>0</v>
      </c>
      <c r="G11">
        <v>0</v>
      </c>
      <c r="I11" s="97">
        <v>490.87385212340519</v>
      </c>
      <c r="J11" s="97">
        <v>530.92915845667505</v>
      </c>
      <c r="K11">
        <v>1</v>
      </c>
      <c r="L11">
        <v>1</v>
      </c>
      <c r="M11">
        <v>0</v>
      </c>
      <c r="N11">
        <v>0</v>
      </c>
      <c r="P11" s="98">
        <v>78.539816339744831</v>
      </c>
      <c r="Q11" s="98">
        <v>81.681408993334628</v>
      </c>
      <c r="R11">
        <v>0</v>
      </c>
      <c r="S11">
        <v>0</v>
      </c>
      <c r="T11">
        <v>0</v>
      </c>
      <c r="U11">
        <v>0</v>
      </c>
      <c r="W11" s="14">
        <v>0.94</v>
      </c>
      <c r="X11" s="14">
        <v>0.92999999999999994</v>
      </c>
      <c r="Y11">
        <v>828</v>
      </c>
      <c r="Z11">
        <v>810</v>
      </c>
      <c r="AA11">
        <v>18</v>
      </c>
      <c r="AB11">
        <v>0</v>
      </c>
    </row>
    <row r="12" spans="2:28">
      <c r="B12">
        <v>26</v>
      </c>
      <c r="C12">
        <v>27</v>
      </c>
      <c r="D12">
        <v>1</v>
      </c>
      <c r="E12">
        <v>1</v>
      </c>
      <c r="F12">
        <v>0</v>
      </c>
      <c r="G12">
        <v>0</v>
      </c>
      <c r="I12" s="97">
        <v>530.92915845667505</v>
      </c>
      <c r="J12" s="97">
        <v>572.55526111673976</v>
      </c>
      <c r="K12">
        <v>1</v>
      </c>
      <c r="L12">
        <v>1</v>
      </c>
      <c r="M12">
        <v>0</v>
      </c>
      <c r="N12">
        <v>0</v>
      </c>
      <c r="P12" s="98">
        <v>81.681408993334628</v>
      </c>
      <c r="Q12" s="98">
        <v>84.823001646924411</v>
      </c>
      <c r="R12">
        <v>1</v>
      </c>
      <c r="S12">
        <v>1</v>
      </c>
      <c r="T12">
        <v>0</v>
      </c>
      <c r="U12">
        <v>0</v>
      </c>
      <c r="W12" s="14">
        <v>0.92999999999999994</v>
      </c>
      <c r="X12" s="14">
        <v>0.91999999999999993</v>
      </c>
      <c r="Y12">
        <v>992</v>
      </c>
      <c r="Z12">
        <v>960</v>
      </c>
      <c r="AA12">
        <v>30</v>
      </c>
      <c r="AB12">
        <v>2</v>
      </c>
    </row>
    <row r="13" spans="2:28">
      <c r="B13">
        <v>27</v>
      </c>
      <c r="C13">
        <v>28</v>
      </c>
      <c r="D13">
        <v>0</v>
      </c>
      <c r="E13">
        <v>0</v>
      </c>
      <c r="F13">
        <v>0</v>
      </c>
      <c r="G13">
        <v>0</v>
      </c>
      <c r="I13" s="97">
        <v>572.55526111673976</v>
      </c>
      <c r="J13" s="97">
        <v>615.75216010359941</v>
      </c>
      <c r="K13">
        <v>0</v>
      </c>
      <c r="L13">
        <v>0</v>
      </c>
      <c r="M13">
        <v>0</v>
      </c>
      <c r="N13">
        <v>0</v>
      </c>
      <c r="P13" s="98">
        <v>84.823001646924411</v>
      </c>
      <c r="Q13" s="98">
        <v>87.964594300514207</v>
      </c>
      <c r="R13">
        <v>0</v>
      </c>
      <c r="S13">
        <v>0</v>
      </c>
      <c r="T13">
        <v>0</v>
      </c>
      <c r="U13">
        <v>0</v>
      </c>
      <c r="W13" s="14">
        <v>0.91999999999999993</v>
      </c>
      <c r="X13" s="14">
        <v>0.90999999999999992</v>
      </c>
      <c r="Y13">
        <v>870</v>
      </c>
      <c r="Z13">
        <v>830</v>
      </c>
      <c r="AA13">
        <v>32</v>
      </c>
      <c r="AB13">
        <v>8</v>
      </c>
    </row>
    <row r="14" spans="2:28">
      <c r="B14">
        <v>28</v>
      </c>
      <c r="C14">
        <v>29</v>
      </c>
      <c r="D14">
        <v>0</v>
      </c>
      <c r="E14">
        <v>0</v>
      </c>
      <c r="F14">
        <v>0</v>
      </c>
      <c r="G14">
        <v>0</v>
      </c>
      <c r="I14" s="97">
        <v>615.75216010359941</v>
      </c>
      <c r="J14" s="97">
        <v>660.51985541725401</v>
      </c>
      <c r="K14">
        <v>0</v>
      </c>
      <c r="L14">
        <v>0</v>
      </c>
      <c r="M14">
        <v>0</v>
      </c>
      <c r="N14">
        <v>0</v>
      </c>
      <c r="P14" s="98">
        <v>87.964594300514207</v>
      </c>
      <c r="Q14" s="98">
        <v>91.106186954104004</v>
      </c>
      <c r="R14">
        <v>1</v>
      </c>
      <c r="S14">
        <v>1</v>
      </c>
      <c r="T14">
        <v>0</v>
      </c>
      <c r="U14">
        <v>0</v>
      </c>
      <c r="W14" s="14">
        <v>0.90999999999999992</v>
      </c>
      <c r="X14" s="14">
        <v>0.89999999999999991</v>
      </c>
      <c r="Y14">
        <v>581</v>
      </c>
      <c r="Z14">
        <v>538</v>
      </c>
      <c r="AA14">
        <v>29</v>
      </c>
      <c r="AB14">
        <v>14</v>
      </c>
    </row>
    <row r="15" spans="2:28">
      <c r="B15">
        <v>29</v>
      </c>
      <c r="C15">
        <v>30</v>
      </c>
      <c r="D15">
        <v>0</v>
      </c>
      <c r="E15">
        <v>0</v>
      </c>
      <c r="F15">
        <v>0</v>
      </c>
      <c r="G15">
        <v>0</v>
      </c>
      <c r="I15" s="97">
        <v>660.51985541725401</v>
      </c>
      <c r="J15" s="97">
        <v>706.85834705770344</v>
      </c>
      <c r="K15">
        <v>0</v>
      </c>
      <c r="L15">
        <v>0</v>
      </c>
      <c r="M15">
        <v>0</v>
      </c>
      <c r="N15">
        <v>0</v>
      </c>
      <c r="P15" s="98">
        <v>91.106186954104004</v>
      </c>
      <c r="Q15" s="98">
        <v>94.247779607693786</v>
      </c>
      <c r="R15">
        <v>0</v>
      </c>
      <c r="S15">
        <v>0</v>
      </c>
      <c r="T15">
        <v>0</v>
      </c>
      <c r="U15">
        <v>0</v>
      </c>
      <c r="W15" s="14">
        <v>0.89999999999999991</v>
      </c>
      <c r="X15" s="14">
        <v>0.8899999999999999</v>
      </c>
      <c r="Y15">
        <v>336</v>
      </c>
      <c r="Z15">
        <v>297</v>
      </c>
      <c r="AA15">
        <v>23</v>
      </c>
      <c r="AB15">
        <v>16</v>
      </c>
    </row>
    <row r="16" spans="2:28">
      <c r="B16">
        <v>30</v>
      </c>
      <c r="C16">
        <v>31</v>
      </c>
      <c r="D16">
        <v>1</v>
      </c>
      <c r="E16">
        <v>1</v>
      </c>
      <c r="F16">
        <v>0</v>
      </c>
      <c r="G16">
        <v>0</v>
      </c>
      <c r="I16" s="97">
        <v>706.85834705770344</v>
      </c>
      <c r="J16" s="97">
        <v>754.76763502494782</v>
      </c>
      <c r="K16">
        <v>1</v>
      </c>
      <c r="L16">
        <v>1</v>
      </c>
      <c r="M16">
        <v>0</v>
      </c>
      <c r="N16">
        <v>0</v>
      </c>
      <c r="P16" s="98">
        <v>94.247779607693786</v>
      </c>
      <c r="Q16" s="98">
        <v>97.389372261283583</v>
      </c>
      <c r="R16">
        <v>0</v>
      </c>
      <c r="S16">
        <v>0</v>
      </c>
      <c r="T16">
        <v>0</v>
      </c>
      <c r="U16">
        <v>0</v>
      </c>
      <c r="W16" s="14">
        <v>0.8899999999999999</v>
      </c>
      <c r="X16" s="14">
        <v>0.87999999999999989</v>
      </c>
      <c r="Y16">
        <v>192</v>
      </c>
      <c r="Z16">
        <v>158</v>
      </c>
      <c r="AA16">
        <v>18</v>
      </c>
      <c r="AB16">
        <v>16</v>
      </c>
    </row>
    <row r="17" spans="2:28">
      <c r="B17">
        <v>31</v>
      </c>
      <c r="C17">
        <v>32</v>
      </c>
      <c r="D17">
        <v>3</v>
      </c>
      <c r="E17">
        <v>3</v>
      </c>
      <c r="F17">
        <v>0</v>
      </c>
      <c r="G17">
        <v>0</v>
      </c>
      <c r="I17" s="97">
        <v>754.76763502494782</v>
      </c>
      <c r="J17" s="97">
        <v>804.24771931898704</v>
      </c>
      <c r="K17">
        <v>3</v>
      </c>
      <c r="L17">
        <v>3</v>
      </c>
      <c r="M17">
        <v>0</v>
      </c>
      <c r="N17">
        <v>0</v>
      </c>
      <c r="P17" s="98">
        <v>97.389372261283583</v>
      </c>
      <c r="Q17" s="98">
        <v>100.53096491487338</v>
      </c>
      <c r="R17">
        <v>1</v>
      </c>
      <c r="S17">
        <v>1</v>
      </c>
      <c r="T17">
        <v>0</v>
      </c>
      <c r="U17">
        <v>0</v>
      </c>
      <c r="W17" s="14">
        <v>0.87999999999999989</v>
      </c>
      <c r="X17" s="14">
        <v>0.86999999999999988</v>
      </c>
      <c r="Y17">
        <v>93</v>
      </c>
      <c r="Z17">
        <v>68</v>
      </c>
      <c r="AA17">
        <v>9</v>
      </c>
      <c r="AB17">
        <v>16</v>
      </c>
    </row>
    <row r="18" spans="2:28">
      <c r="B18">
        <v>32</v>
      </c>
      <c r="C18">
        <v>33</v>
      </c>
      <c r="D18">
        <v>16</v>
      </c>
      <c r="E18">
        <v>16</v>
      </c>
      <c r="F18">
        <v>0</v>
      </c>
      <c r="G18">
        <v>0</v>
      </c>
      <c r="I18" s="97">
        <v>804.24771931898704</v>
      </c>
      <c r="J18" s="97">
        <v>855.2985999398212</v>
      </c>
      <c r="K18">
        <v>16</v>
      </c>
      <c r="L18">
        <v>16</v>
      </c>
      <c r="M18">
        <v>0</v>
      </c>
      <c r="N18">
        <v>0</v>
      </c>
      <c r="P18" s="98">
        <v>100.53096491487338</v>
      </c>
      <c r="Q18" s="98">
        <v>103.67255756846318</v>
      </c>
      <c r="R18">
        <v>2</v>
      </c>
      <c r="S18">
        <v>2</v>
      </c>
      <c r="T18">
        <v>0</v>
      </c>
      <c r="U18">
        <v>0</v>
      </c>
      <c r="W18" s="14">
        <v>0.86999999999999988</v>
      </c>
      <c r="X18" s="14">
        <v>0.85999999999999988</v>
      </c>
      <c r="Y18">
        <v>39</v>
      </c>
      <c r="Z18">
        <v>36</v>
      </c>
      <c r="AA18">
        <v>3</v>
      </c>
      <c r="AB18">
        <v>0</v>
      </c>
    </row>
    <row r="19" spans="2:28">
      <c r="B19">
        <v>33</v>
      </c>
      <c r="C19">
        <v>34</v>
      </c>
      <c r="D19">
        <v>18</v>
      </c>
      <c r="E19">
        <v>18</v>
      </c>
      <c r="F19">
        <v>0</v>
      </c>
      <c r="G19">
        <v>0</v>
      </c>
      <c r="I19" s="97">
        <v>855.2985999398212</v>
      </c>
      <c r="J19" s="97">
        <v>907.9202768874502</v>
      </c>
      <c r="K19">
        <v>18</v>
      </c>
      <c r="L19">
        <v>18</v>
      </c>
      <c r="M19">
        <v>0</v>
      </c>
      <c r="N19">
        <v>0</v>
      </c>
      <c r="P19" s="98">
        <v>103.67255756846318</v>
      </c>
      <c r="Q19" s="98">
        <v>106.81415022205297</v>
      </c>
      <c r="R19">
        <v>8</v>
      </c>
      <c r="S19">
        <v>8</v>
      </c>
      <c r="T19">
        <v>0</v>
      </c>
      <c r="U19">
        <v>0</v>
      </c>
      <c r="W19" s="14">
        <v>0.85999999999999988</v>
      </c>
      <c r="X19" s="14">
        <v>0.84999999999999987</v>
      </c>
      <c r="Y19">
        <v>40</v>
      </c>
      <c r="Z19">
        <v>31</v>
      </c>
      <c r="AA19">
        <v>4</v>
      </c>
      <c r="AB19">
        <v>5</v>
      </c>
    </row>
    <row r="20" spans="2:28">
      <c r="B20">
        <v>34</v>
      </c>
      <c r="C20">
        <v>35</v>
      </c>
      <c r="D20">
        <v>63</v>
      </c>
      <c r="E20">
        <v>63</v>
      </c>
      <c r="F20">
        <v>0</v>
      </c>
      <c r="G20">
        <v>0</v>
      </c>
      <c r="I20" s="97">
        <v>907.9202768874502</v>
      </c>
      <c r="J20" s="97">
        <v>962.11275016187415</v>
      </c>
      <c r="K20">
        <v>63</v>
      </c>
      <c r="L20">
        <v>63</v>
      </c>
      <c r="M20">
        <v>0</v>
      </c>
      <c r="N20">
        <v>0</v>
      </c>
      <c r="P20" s="98">
        <v>106.81415022205297</v>
      </c>
      <c r="Q20" s="98">
        <v>109.95574287564276</v>
      </c>
      <c r="R20">
        <v>19</v>
      </c>
      <c r="S20">
        <v>19</v>
      </c>
      <c r="T20">
        <v>0</v>
      </c>
      <c r="U20">
        <v>0</v>
      </c>
      <c r="W20" s="14">
        <v>0.84999999999999987</v>
      </c>
      <c r="X20" s="14">
        <v>0.83999999999999986</v>
      </c>
      <c r="Y20">
        <v>27</v>
      </c>
      <c r="Z20">
        <v>18</v>
      </c>
      <c r="AA20">
        <v>5</v>
      </c>
      <c r="AB20">
        <v>4</v>
      </c>
    </row>
    <row r="21" spans="2:28">
      <c r="B21">
        <v>35</v>
      </c>
      <c r="C21">
        <v>36</v>
      </c>
      <c r="D21">
        <v>103</v>
      </c>
      <c r="E21">
        <v>102</v>
      </c>
      <c r="F21">
        <v>1</v>
      </c>
      <c r="G21">
        <v>0</v>
      </c>
      <c r="I21" s="97">
        <v>962.11275016187415</v>
      </c>
      <c r="J21" s="97">
        <v>1017.8760197630929</v>
      </c>
      <c r="K21">
        <v>103</v>
      </c>
      <c r="L21">
        <v>102</v>
      </c>
      <c r="M21">
        <v>1</v>
      </c>
      <c r="N21">
        <v>0</v>
      </c>
      <c r="P21" s="98">
        <v>109.95574287564276</v>
      </c>
      <c r="Q21" s="98">
        <v>113.09733552923255</v>
      </c>
      <c r="R21">
        <v>47</v>
      </c>
      <c r="S21">
        <v>47</v>
      </c>
      <c r="T21">
        <v>0</v>
      </c>
      <c r="U21">
        <v>0</v>
      </c>
      <c r="W21" s="14">
        <v>0.83999999999999986</v>
      </c>
      <c r="X21" s="14">
        <v>0.82999999999999985</v>
      </c>
      <c r="Y21">
        <v>15</v>
      </c>
      <c r="Z21">
        <v>9</v>
      </c>
      <c r="AA21">
        <v>3</v>
      </c>
      <c r="AB21">
        <v>3</v>
      </c>
    </row>
    <row r="22" spans="2:28">
      <c r="B22">
        <v>36</v>
      </c>
      <c r="C22">
        <v>37</v>
      </c>
      <c r="D22">
        <v>164</v>
      </c>
      <c r="E22">
        <v>159</v>
      </c>
      <c r="F22">
        <v>5</v>
      </c>
      <c r="G22">
        <v>0</v>
      </c>
      <c r="I22" s="97">
        <v>1017.8760197630929</v>
      </c>
      <c r="J22" s="97">
        <v>1075.2100856911068</v>
      </c>
      <c r="K22">
        <v>164</v>
      </c>
      <c r="L22">
        <v>159</v>
      </c>
      <c r="M22">
        <v>5</v>
      </c>
      <c r="N22">
        <v>0</v>
      </c>
      <c r="P22" s="98">
        <v>113.09733552923255</v>
      </c>
      <c r="Q22" s="98">
        <v>116.23892818282235</v>
      </c>
      <c r="R22">
        <v>82</v>
      </c>
      <c r="S22">
        <v>81</v>
      </c>
      <c r="T22">
        <v>1</v>
      </c>
      <c r="U22">
        <v>0</v>
      </c>
      <c r="W22" s="14">
        <v>0.82999999999999985</v>
      </c>
      <c r="X22" s="14">
        <v>0.81999999999999984</v>
      </c>
      <c r="Y22">
        <v>9</v>
      </c>
      <c r="Z22">
        <v>5</v>
      </c>
      <c r="AA22">
        <v>3</v>
      </c>
      <c r="AB22">
        <v>1</v>
      </c>
    </row>
    <row r="23" spans="2:28">
      <c r="B23">
        <v>37</v>
      </c>
      <c r="C23">
        <v>38</v>
      </c>
      <c r="D23">
        <v>273</v>
      </c>
      <c r="E23">
        <v>269</v>
      </c>
      <c r="F23">
        <v>4</v>
      </c>
      <c r="G23">
        <v>0</v>
      </c>
      <c r="I23" s="97">
        <v>1075.2100856911068</v>
      </c>
      <c r="J23" s="97">
        <v>1134.1149479459152</v>
      </c>
      <c r="K23">
        <v>273</v>
      </c>
      <c r="L23">
        <v>269</v>
      </c>
      <c r="M23">
        <v>4</v>
      </c>
      <c r="N23">
        <v>0</v>
      </c>
      <c r="P23" s="98">
        <v>116.23892818282235</v>
      </c>
      <c r="Q23" s="98">
        <v>119.38052083641213</v>
      </c>
      <c r="R23">
        <v>128</v>
      </c>
      <c r="S23">
        <v>125</v>
      </c>
      <c r="T23">
        <v>3</v>
      </c>
      <c r="U23">
        <v>0</v>
      </c>
      <c r="W23" s="14">
        <v>0.81999999999999984</v>
      </c>
      <c r="X23" s="14">
        <v>0.80999999999999983</v>
      </c>
      <c r="Y23">
        <v>10</v>
      </c>
      <c r="Z23">
        <v>9</v>
      </c>
      <c r="AA23">
        <v>0</v>
      </c>
      <c r="AB23">
        <v>1</v>
      </c>
    </row>
    <row r="24" spans="2:28">
      <c r="B24">
        <v>38</v>
      </c>
      <c r="C24">
        <v>39</v>
      </c>
      <c r="D24">
        <v>340</v>
      </c>
      <c r="E24">
        <v>332</v>
      </c>
      <c r="F24">
        <v>8</v>
      </c>
      <c r="G24">
        <v>0</v>
      </c>
      <c r="I24" s="97">
        <v>1134.1149479459152</v>
      </c>
      <c r="J24" s="97">
        <v>1194.5906065275187</v>
      </c>
      <c r="K24">
        <v>340</v>
      </c>
      <c r="L24">
        <v>332</v>
      </c>
      <c r="M24">
        <v>8</v>
      </c>
      <c r="N24">
        <v>0</v>
      </c>
      <c r="P24" s="98">
        <v>119.38052083641213</v>
      </c>
      <c r="Q24" s="98">
        <v>122.52211349000193</v>
      </c>
      <c r="R24">
        <v>241</v>
      </c>
      <c r="S24">
        <v>237</v>
      </c>
      <c r="T24">
        <v>4</v>
      </c>
      <c r="U24">
        <v>0</v>
      </c>
      <c r="W24" s="14">
        <v>0.80999999999999983</v>
      </c>
      <c r="X24" s="14">
        <v>0.79999999999999982</v>
      </c>
      <c r="Y24">
        <v>3</v>
      </c>
      <c r="Z24">
        <v>1</v>
      </c>
      <c r="AA24">
        <v>0</v>
      </c>
      <c r="AB24">
        <v>2</v>
      </c>
    </row>
    <row r="25" spans="2:28">
      <c r="B25">
        <v>39</v>
      </c>
      <c r="C25">
        <v>40</v>
      </c>
      <c r="D25">
        <v>359</v>
      </c>
      <c r="E25">
        <v>354</v>
      </c>
      <c r="F25">
        <v>5</v>
      </c>
      <c r="G25">
        <v>0</v>
      </c>
      <c r="I25" s="97">
        <v>1194.5906065275187</v>
      </c>
      <c r="J25" s="97">
        <v>1256.6370614359173</v>
      </c>
      <c r="K25">
        <v>359</v>
      </c>
      <c r="L25">
        <v>354</v>
      </c>
      <c r="M25">
        <v>5</v>
      </c>
      <c r="N25">
        <v>0</v>
      </c>
      <c r="P25" s="98">
        <v>122.52211349000193</v>
      </c>
      <c r="Q25" s="98">
        <v>125.66370614359172</v>
      </c>
      <c r="R25">
        <v>289</v>
      </c>
      <c r="S25">
        <v>284</v>
      </c>
      <c r="T25">
        <v>5</v>
      </c>
      <c r="U25">
        <v>0</v>
      </c>
      <c r="W25" s="14">
        <v>0.79999999999999982</v>
      </c>
      <c r="X25" s="14">
        <v>0.78999999999999981</v>
      </c>
      <c r="Y25">
        <v>7</v>
      </c>
      <c r="Z25">
        <v>5</v>
      </c>
      <c r="AA25">
        <v>1</v>
      </c>
      <c r="AB25">
        <v>1</v>
      </c>
    </row>
    <row r="26" spans="2:28">
      <c r="B26">
        <v>40</v>
      </c>
      <c r="C26">
        <v>41</v>
      </c>
      <c r="D26">
        <v>383</v>
      </c>
      <c r="E26">
        <v>377</v>
      </c>
      <c r="F26">
        <v>6</v>
      </c>
      <c r="G26">
        <v>0</v>
      </c>
      <c r="I26" s="97">
        <v>1256.6370614359173</v>
      </c>
      <c r="J26" s="97">
        <v>1320.2543126711105</v>
      </c>
      <c r="K26">
        <v>383</v>
      </c>
      <c r="L26">
        <v>377</v>
      </c>
      <c r="M26">
        <v>6</v>
      </c>
      <c r="N26">
        <v>0</v>
      </c>
      <c r="P26" s="98">
        <v>125.66370614359172</v>
      </c>
      <c r="Q26" s="98">
        <v>128.80529879718151</v>
      </c>
      <c r="R26">
        <v>327</v>
      </c>
      <c r="S26">
        <v>320</v>
      </c>
      <c r="T26">
        <v>7</v>
      </c>
      <c r="U26">
        <v>0</v>
      </c>
      <c r="W26" s="14">
        <v>0.78999999999999981</v>
      </c>
      <c r="X26" s="14">
        <v>0.7799999999999998</v>
      </c>
      <c r="Y26">
        <v>7</v>
      </c>
      <c r="Z26">
        <v>4</v>
      </c>
      <c r="AA26">
        <v>3</v>
      </c>
      <c r="AB26">
        <v>0</v>
      </c>
    </row>
    <row r="27" spans="2:28">
      <c r="B27">
        <v>41</v>
      </c>
      <c r="C27">
        <v>42</v>
      </c>
      <c r="D27">
        <v>402</v>
      </c>
      <c r="E27">
        <v>398</v>
      </c>
      <c r="F27">
        <v>4</v>
      </c>
      <c r="G27">
        <v>0</v>
      </c>
      <c r="I27" s="97">
        <v>1320.2543126711105</v>
      </c>
      <c r="J27" s="97">
        <v>1385.4423602330987</v>
      </c>
      <c r="K27">
        <v>402</v>
      </c>
      <c r="L27">
        <v>398</v>
      </c>
      <c r="M27">
        <v>4</v>
      </c>
      <c r="N27">
        <v>0</v>
      </c>
      <c r="P27" s="98">
        <v>128.80529879718151</v>
      </c>
      <c r="Q27" s="98">
        <v>131.94689145077132</v>
      </c>
      <c r="R27">
        <v>337</v>
      </c>
      <c r="S27">
        <v>331</v>
      </c>
      <c r="T27">
        <v>6</v>
      </c>
      <c r="U27">
        <v>0</v>
      </c>
      <c r="W27" s="14">
        <v>0.7799999999999998</v>
      </c>
      <c r="X27" s="14">
        <v>0.7699999999999998</v>
      </c>
      <c r="Y27">
        <v>3</v>
      </c>
      <c r="Z27">
        <v>3</v>
      </c>
      <c r="AA27">
        <v>0</v>
      </c>
      <c r="AB27">
        <v>0</v>
      </c>
    </row>
    <row r="28" spans="2:28">
      <c r="B28">
        <v>42</v>
      </c>
      <c r="C28">
        <v>43</v>
      </c>
      <c r="D28">
        <v>366</v>
      </c>
      <c r="E28">
        <v>361</v>
      </c>
      <c r="F28">
        <v>5</v>
      </c>
      <c r="G28">
        <v>0</v>
      </c>
      <c r="I28" s="97">
        <v>1385.4423602330987</v>
      </c>
      <c r="J28" s="97">
        <v>1452.2012041218818</v>
      </c>
      <c r="K28">
        <v>366</v>
      </c>
      <c r="L28">
        <v>361</v>
      </c>
      <c r="M28">
        <v>5</v>
      </c>
      <c r="N28">
        <v>0</v>
      </c>
      <c r="P28" s="98">
        <v>131.94689145077132</v>
      </c>
      <c r="Q28" s="98">
        <v>135.0884841043611</v>
      </c>
      <c r="R28">
        <v>367</v>
      </c>
      <c r="S28">
        <v>363</v>
      </c>
      <c r="T28">
        <v>4</v>
      </c>
      <c r="U28">
        <v>0</v>
      </c>
      <c r="W28" s="14">
        <v>0.7699999999999998</v>
      </c>
      <c r="X28" s="14">
        <v>0.75999999999999979</v>
      </c>
      <c r="Y28">
        <v>2</v>
      </c>
      <c r="Z28">
        <v>1</v>
      </c>
      <c r="AA28">
        <v>1</v>
      </c>
      <c r="AB28">
        <v>0</v>
      </c>
    </row>
    <row r="29" spans="2:28">
      <c r="B29">
        <v>43</v>
      </c>
      <c r="C29">
        <v>44</v>
      </c>
      <c r="D29">
        <v>363</v>
      </c>
      <c r="E29">
        <v>351</v>
      </c>
      <c r="F29">
        <v>12</v>
      </c>
      <c r="G29">
        <v>0</v>
      </c>
      <c r="I29" s="97">
        <v>1452.2012041218818</v>
      </c>
      <c r="J29" s="97">
        <v>1520.5308443374599</v>
      </c>
      <c r="K29">
        <v>363</v>
      </c>
      <c r="L29">
        <v>351</v>
      </c>
      <c r="M29">
        <v>12</v>
      </c>
      <c r="N29">
        <v>0</v>
      </c>
      <c r="P29" s="98">
        <v>135.0884841043611</v>
      </c>
      <c r="Q29" s="98">
        <v>138.23007675795088</v>
      </c>
      <c r="R29">
        <v>371</v>
      </c>
      <c r="S29">
        <v>367</v>
      </c>
      <c r="T29">
        <v>4</v>
      </c>
      <c r="U29">
        <v>0</v>
      </c>
      <c r="W29" s="14">
        <v>0.75999999999999979</v>
      </c>
      <c r="X29" s="14">
        <v>0.74999999999999978</v>
      </c>
      <c r="Y29">
        <v>1</v>
      </c>
      <c r="Z29">
        <v>1</v>
      </c>
      <c r="AA29">
        <v>0</v>
      </c>
      <c r="AB29">
        <v>0</v>
      </c>
    </row>
    <row r="30" spans="2:28">
      <c r="B30">
        <v>44</v>
      </c>
      <c r="C30">
        <v>45</v>
      </c>
      <c r="D30">
        <v>304</v>
      </c>
      <c r="E30">
        <v>292</v>
      </c>
      <c r="F30">
        <v>12</v>
      </c>
      <c r="G30">
        <v>0</v>
      </c>
      <c r="I30" s="97">
        <v>1520.5308443374599</v>
      </c>
      <c r="J30" s="97">
        <v>1590.4312808798327</v>
      </c>
      <c r="K30">
        <v>304</v>
      </c>
      <c r="L30">
        <v>292</v>
      </c>
      <c r="M30">
        <v>12</v>
      </c>
      <c r="N30">
        <v>0</v>
      </c>
      <c r="P30" s="98">
        <v>138.23007675795088</v>
      </c>
      <c r="Q30" s="98">
        <v>141.37166941154069</v>
      </c>
      <c r="R30">
        <v>348</v>
      </c>
      <c r="S30">
        <v>342</v>
      </c>
      <c r="T30">
        <v>6</v>
      </c>
      <c r="U30">
        <v>0</v>
      </c>
      <c r="W30" s="14">
        <v>0.74999999999999978</v>
      </c>
      <c r="X30" s="14">
        <v>0.73999999999999977</v>
      </c>
      <c r="Y30">
        <v>1</v>
      </c>
      <c r="Z30">
        <v>1</v>
      </c>
      <c r="AA30">
        <v>0</v>
      </c>
      <c r="AB30">
        <v>0</v>
      </c>
    </row>
    <row r="31" spans="2:28">
      <c r="B31">
        <v>45</v>
      </c>
      <c r="C31">
        <v>46</v>
      </c>
      <c r="D31">
        <v>269</v>
      </c>
      <c r="E31">
        <v>261</v>
      </c>
      <c r="F31">
        <v>8</v>
      </c>
      <c r="G31">
        <v>0</v>
      </c>
      <c r="I31" s="97">
        <v>1590.4312808798327</v>
      </c>
      <c r="J31" s="97">
        <v>1661.9025137490005</v>
      </c>
      <c r="K31">
        <v>269</v>
      </c>
      <c r="L31">
        <v>261</v>
      </c>
      <c r="M31">
        <v>8</v>
      </c>
      <c r="N31">
        <v>0</v>
      </c>
      <c r="P31" s="98">
        <v>141.37166941154069</v>
      </c>
      <c r="Q31" s="98">
        <v>144.51326206513048</v>
      </c>
      <c r="R31">
        <v>307</v>
      </c>
      <c r="S31">
        <v>302</v>
      </c>
      <c r="T31">
        <v>5</v>
      </c>
      <c r="U31">
        <v>0</v>
      </c>
      <c r="W31" s="14">
        <v>0.73999999999999977</v>
      </c>
      <c r="X31" s="14">
        <v>0.72999999999999976</v>
      </c>
      <c r="Y31">
        <v>1</v>
      </c>
      <c r="Z31">
        <v>1</v>
      </c>
      <c r="AA31">
        <v>0</v>
      </c>
      <c r="AB31">
        <v>0</v>
      </c>
    </row>
    <row r="32" spans="2:28">
      <c r="B32">
        <v>46</v>
      </c>
      <c r="C32">
        <v>47</v>
      </c>
      <c r="D32">
        <v>242</v>
      </c>
      <c r="E32">
        <v>238</v>
      </c>
      <c r="F32">
        <v>4</v>
      </c>
      <c r="G32">
        <v>0</v>
      </c>
      <c r="I32" s="97">
        <v>1661.9025137490005</v>
      </c>
      <c r="J32" s="97">
        <v>1734.9445429449634</v>
      </c>
      <c r="K32">
        <v>242</v>
      </c>
      <c r="L32">
        <v>238</v>
      </c>
      <c r="M32">
        <v>4</v>
      </c>
      <c r="N32">
        <v>0</v>
      </c>
      <c r="P32" s="98">
        <v>144.51326206513048</v>
      </c>
      <c r="Q32" s="98">
        <v>147.65485471872029</v>
      </c>
      <c r="R32">
        <v>301</v>
      </c>
      <c r="S32">
        <v>289</v>
      </c>
      <c r="T32">
        <v>12</v>
      </c>
      <c r="U32">
        <v>0</v>
      </c>
      <c r="W32" s="14">
        <v>0.72999999999999976</v>
      </c>
      <c r="X32" s="14">
        <v>0.71999999999999975</v>
      </c>
      <c r="Y32">
        <v>1</v>
      </c>
      <c r="Z32">
        <v>1</v>
      </c>
      <c r="AA32">
        <v>0</v>
      </c>
      <c r="AB32">
        <v>0</v>
      </c>
    </row>
    <row r="33" spans="2:28">
      <c r="B33">
        <v>47</v>
      </c>
      <c r="C33">
        <v>48</v>
      </c>
      <c r="D33">
        <v>170</v>
      </c>
      <c r="E33">
        <v>165</v>
      </c>
      <c r="F33">
        <v>5</v>
      </c>
      <c r="G33">
        <v>0</v>
      </c>
      <c r="I33" s="97">
        <v>1734.9445429449634</v>
      </c>
      <c r="J33" s="97">
        <v>1809.5573684677208</v>
      </c>
      <c r="K33">
        <v>170</v>
      </c>
      <c r="L33">
        <v>165</v>
      </c>
      <c r="M33">
        <v>5</v>
      </c>
      <c r="N33">
        <v>0</v>
      </c>
      <c r="P33" s="98">
        <v>147.65485471872029</v>
      </c>
      <c r="Q33" s="98">
        <v>150.79644737231007</v>
      </c>
      <c r="R33">
        <v>265</v>
      </c>
      <c r="S33">
        <v>254</v>
      </c>
      <c r="T33">
        <v>11</v>
      </c>
      <c r="U33">
        <v>0</v>
      </c>
      <c r="W33" s="14">
        <v>0.71999999999999975</v>
      </c>
      <c r="X33" s="14">
        <v>0.70999999999999974</v>
      </c>
      <c r="Y33">
        <v>2</v>
      </c>
      <c r="Z33">
        <v>1</v>
      </c>
      <c r="AA33">
        <v>1</v>
      </c>
      <c r="AB33">
        <v>0</v>
      </c>
    </row>
    <row r="34" spans="2:28">
      <c r="B34">
        <v>48</v>
      </c>
      <c r="C34">
        <v>49</v>
      </c>
      <c r="D34">
        <v>163</v>
      </c>
      <c r="E34">
        <v>154</v>
      </c>
      <c r="F34">
        <v>9</v>
      </c>
      <c r="G34">
        <v>0</v>
      </c>
      <c r="I34" s="97">
        <v>1809.5573684677208</v>
      </c>
      <c r="J34" s="97">
        <v>1885.7409903172734</v>
      </c>
      <c r="K34">
        <v>163</v>
      </c>
      <c r="L34">
        <v>154</v>
      </c>
      <c r="M34">
        <v>9</v>
      </c>
      <c r="N34">
        <v>0</v>
      </c>
      <c r="P34" s="98">
        <v>150.79644737231007</v>
      </c>
      <c r="Q34" s="98">
        <v>153.93804002589985</v>
      </c>
      <c r="R34">
        <v>220</v>
      </c>
      <c r="S34">
        <v>217</v>
      </c>
      <c r="T34">
        <v>3</v>
      </c>
      <c r="U34">
        <v>0</v>
      </c>
      <c r="W34" s="14">
        <v>0.70999999999999974</v>
      </c>
      <c r="X34" s="14">
        <v>0.69999999999999973</v>
      </c>
      <c r="Y34">
        <v>1</v>
      </c>
      <c r="Z34">
        <v>1</v>
      </c>
      <c r="AA34">
        <v>0</v>
      </c>
      <c r="AB34">
        <v>0</v>
      </c>
    </row>
    <row r="35" spans="2:28">
      <c r="B35">
        <v>49</v>
      </c>
      <c r="C35">
        <v>50</v>
      </c>
      <c r="D35">
        <v>116</v>
      </c>
      <c r="E35">
        <v>112</v>
      </c>
      <c r="F35">
        <v>4</v>
      </c>
      <c r="G35">
        <v>0</v>
      </c>
      <c r="I35" s="97">
        <v>1885.7409903172734</v>
      </c>
      <c r="J35" s="97">
        <v>1963.4954084936207</v>
      </c>
      <c r="K35">
        <v>116</v>
      </c>
      <c r="L35">
        <v>112</v>
      </c>
      <c r="M35">
        <v>4</v>
      </c>
      <c r="N35">
        <v>0</v>
      </c>
      <c r="P35" s="98">
        <v>153.93804002589985</v>
      </c>
      <c r="Q35" s="98">
        <v>157.07963267948966</v>
      </c>
      <c r="R35">
        <v>145</v>
      </c>
      <c r="S35">
        <v>140</v>
      </c>
      <c r="T35">
        <v>5</v>
      </c>
      <c r="U35">
        <v>0</v>
      </c>
      <c r="W35" s="14">
        <v>0.69999999999999973</v>
      </c>
      <c r="X35" s="14">
        <v>0.68999999999999972</v>
      </c>
      <c r="Y35">
        <v>2</v>
      </c>
      <c r="Z35">
        <v>0</v>
      </c>
      <c r="AA35">
        <v>2</v>
      </c>
      <c r="AB35">
        <v>0</v>
      </c>
    </row>
    <row r="36" spans="2:28">
      <c r="B36">
        <v>50</v>
      </c>
      <c r="C36">
        <v>51</v>
      </c>
      <c r="D36">
        <v>106</v>
      </c>
      <c r="E36">
        <v>101</v>
      </c>
      <c r="F36">
        <v>5</v>
      </c>
      <c r="G36">
        <v>0</v>
      </c>
      <c r="I36" s="97">
        <v>1963.4954084936207</v>
      </c>
      <c r="J36" s="97">
        <v>2042.8206229967629</v>
      </c>
      <c r="K36">
        <v>106</v>
      </c>
      <c r="L36">
        <v>101</v>
      </c>
      <c r="M36">
        <v>5</v>
      </c>
      <c r="N36">
        <v>0</v>
      </c>
      <c r="P36" s="98">
        <v>157.07963267948966</v>
      </c>
      <c r="Q36" s="98">
        <v>160.22122533307945</v>
      </c>
      <c r="R36">
        <v>141</v>
      </c>
      <c r="S36">
        <v>135</v>
      </c>
      <c r="T36">
        <v>6</v>
      </c>
      <c r="U36">
        <v>0</v>
      </c>
      <c r="W36" s="14">
        <v>0.68999999999999972</v>
      </c>
      <c r="X36" s="14">
        <v>0.67999999999999972</v>
      </c>
      <c r="Y36">
        <v>2</v>
      </c>
      <c r="Z36">
        <v>2</v>
      </c>
      <c r="AA36">
        <v>0</v>
      </c>
      <c r="AB36">
        <v>0</v>
      </c>
    </row>
    <row r="37" spans="2:28">
      <c r="B37">
        <v>51</v>
      </c>
      <c r="C37">
        <v>52</v>
      </c>
      <c r="D37">
        <v>98</v>
      </c>
      <c r="E37">
        <v>89</v>
      </c>
      <c r="F37">
        <v>9</v>
      </c>
      <c r="G37">
        <v>0</v>
      </c>
      <c r="I37" s="97">
        <v>2042.8206229967629</v>
      </c>
      <c r="J37" s="97">
        <v>2123.7166338267002</v>
      </c>
      <c r="K37">
        <v>98</v>
      </c>
      <c r="L37">
        <v>89</v>
      </c>
      <c r="M37">
        <v>9</v>
      </c>
      <c r="N37">
        <v>0</v>
      </c>
      <c r="P37" s="98">
        <v>160.22122533307945</v>
      </c>
      <c r="Q37" s="98">
        <v>163.36281798666926</v>
      </c>
      <c r="R37">
        <v>135</v>
      </c>
      <c r="S37">
        <v>126</v>
      </c>
      <c r="T37">
        <v>9</v>
      </c>
      <c r="U37">
        <v>0</v>
      </c>
      <c r="W37" s="14">
        <v>0.67999999999999972</v>
      </c>
      <c r="X37" s="14">
        <v>0.66999999999999971</v>
      </c>
      <c r="Y37">
        <v>0</v>
      </c>
      <c r="Z37">
        <v>0</v>
      </c>
      <c r="AA37">
        <v>0</v>
      </c>
      <c r="AB37">
        <v>0</v>
      </c>
    </row>
    <row r="38" spans="2:28">
      <c r="B38">
        <v>52</v>
      </c>
      <c r="C38">
        <v>53</v>
      </c>
      <c r="D38">
        <v>66</v>
      </c>
      <c r="E38">
        <v>60</v>
      </c>
      <c r="F38">
        <v>5</v>
      </c>
      <c r="G38">
        <v>1</v>
      </c>
      <c r="I38" s="97">
        <v>2123.7166338267002</v>
      </c>
      <c r="J38" s="97">
        <v>2206.1834409834323</v>
      </c>
      <c r="K38">
        <v>66</v>
      </c>
      <c r="L38">
        <v>60</v>
      </c>
      <c r="M38">
        <v>5</v>
      </c>
      <c r="N38">
        <v>1</v>
      </c>
      <c r="P38" s="98">
        <v>163.36281798666926</v>
      </c>
      <c r="Q38" s="98">
        <v>166.50441064025904</v>
      </c>
      <c r="R38">
        <v>105</v>
      </c>
      <c r="S38">
        <v>103</v>
      </c>
      <c r="T38">
        <v>2</v>
      </c>
      <c r="U38">
        <v>0</v>
      </c>
      <c r="W38" s="14">
        <v>0.66999999999999971</v>
      </c>
      <c r="X38" s="14">
        <v>0.6599999999999997</v>
      </c>
      <c r="Y38">
        <v>0</v>
      </c>
      <c r="Z38">
        <v>0</v>
      </c>
      <c r="AA38">
        <v>0</v>
      </c>
      <c r="AB38">
        <v>0</v>
      </c>
    </row>
    <row r="39" spans="2:28">
      <c r="B39">
        <v>53</v>
      </c>
      <c r="C39">
        <v>54</v>
      </c>
      <c r="D39">
        <v>68</v>
      </c>
      <c r="E39">
        <v>59</v>
      </c>
      <c r="F39">
        <v>7</v>
      </c>
      <c r="G39">
        <v>2</v>
      </c>
      <c r="I39" s="97">
        <v>2206.1834409834323</v>
      </c>
      <c r="J39" s="97">
        <v>2290.221044466959</v>
      </c>
      <c r="K39">
        <v>68</v>
      </c>
      <c r="L39">
        <v>59</v>
      </c>
      <c r="M39">
        <v>7</v>
      </c>
      <c r="N39">
        <v>2</v>
      </c>
      <c r="P39" s="98">
        <v>166.50441064025904</v>
      </c>
      <c r="Q39" s="98">
        <v>169.64600329384882</v>
      </c>
      <c r="R39">
        <v>90</v>
      </c>
      <c r="S39">
        <v>84</v>
      </c>
      <c r="T39">
        <v>6</v>
      </c>
      <c r="U39">
        <v>0</v>
      </c>
      <c r="W39" s="14">
        <v>0.6599999999999997</v>
      </c>
      <c r="X39" s="14">
        <v>0.64999999999999969</v>
      </c>
      <c r="Y39">
        <v>0</v>
      </c>
      <c r="Z39">
        <v>0</v>
      </c>
      <c r="AA39">
        <v>0</v>
      </c>
      <c r="AB39">
        <v>0</v>
      </c>
    </row>
    <row r="40" spans="2:28">
      <c r="B40">
        <v>54</v>
      </c>
      <c r="C40">
        <v>55</v>
      </c>
      <c r="D40">
        <v>66</v>
      </c>
      <c r="E40">
        <v>57</v>
      </c>
      <c r="F40">
        <v>6</v>
      </c>
      <c r="G40">
        <v>3</v>
      </c>
      <c r="I40" s="97">
        <v>2290.221044466959</v>
      </c>
      <c r="J40" s="97">
        <v>2375.8294442772813</v>
      </c>
      <c r="K40">
        <v>66</v>
      </c>
      <c r="L40">
        <v>57</v>
      </c>
      <c r="M40">
        <v>6</v>
      </c>
      <c r="N40">
        <v>3</v>
      </c>
      <c r="P40" s="98">
        <v>169.64600329384882</v>
      </c>
      <c r="Q40" s="98">
        <v>172.78759594743863</v>
      </c>
      <c r="R40">
        <v>72</v>
      </c>
      <c r="S40">
        <v>66</v>
      </c>
      <c r="T40">
        <v>6</v>
      </c>
      <c r="U40">
        <v>0</v>
      </c>
      <c r="W40" s="14">
        <v>0.64999999999999969</v>
      </c>
      <c r="X40" s="14">
        <v>0.63999999999999968</v>
      </c>
      <c r="Y40">
        <v>1</v>
      </c>
      <c r="Z40">
        <v>1</v>
      </c>
      <c r="AA40">
        <v>0</v>
      </c>
      <c r="AB40">
        <v>0</v>
      </c>
    </row>
    <row r="41" spans="2:28">
      <c r="B41">
        <v>55</v>
      </c>
      <c r="C41">
        <v>56</v>
      </c>
      <c r="D41">
        <v>34</v>
      </c>
      <c r="E41">
        <v>29</v>
      </c>
      <c r="F41">
        <v>5</v>
      </c>
      <c r="G41">
        <v>0</v>
      </c>
      <c r="I41" s="97">
        <v>2375.8294442772813</v>
      </c>
      <c r="J41" s="97">
        <v>2463.0086404143976</v>
      </c>
      <c r="K41">
        <v>34</v>
      </c>
      <c r="L41">
        <v>29</v>
      </c>
      <c r="M41">
        <v>5</v>
      </c>
      <c r="N41">
        <v>0</v>
      </c>
      <c r="P41" s="98">
        <v>172.78759594743863</v>
      </c>
      <c r="Q41" s="98">
        <v>175.92918860102841</v>
      </c>
      <c r="R41">
        <v>76</v>
      </c>
      <c r="S41">
        <v>67</v>
      </c>
      <c r="T41">
        <v>9</v>
      </c>
      <c r="U41">
        <v>0</v>
      </c>
      <c r="W41" s="14">
        <v>0.63999999999999968</v>
      </c>
      <c r="X41" s="14">
        <v>0.62999999999999967</v>
      </c>
      <c r="Y41">
        <v>1</v>
      </c>
      <c r="Z41">
        <v>1</v>
      </c>
      <c r="AA41">
        <v>0</v>
      </c>
      <c r="AB41">
        <v>0</v>
      </c>
    </row>
    <row r="42" spans="2:28">
      <c r="B42">
        <v>56</v>
      </c>
      <c r="C42">
        <v>57</v>
      </c>
      <c r="D42">
        <v>45</v>
      </c>
      <c r="E42">
        <v>43</v>
      </c>
      <c r="F42">
        <v>2</v>
      </c>
      <c r="G42">
        <v>0</v>
      </c>
      <c r="I42" s="97">
        <v>2463.0086404143976</v>
      </c>
      <c r="J42" s="97">
        <v>2551.7586328783095</v>
      </c>
      <c r="K42">
        <v>45</v>
      </c>
      <c r="L42">
        <v>43</v>
      </c>
      <c r="M42">
        <v>2</v>
      </c>
      <c r="N42">
        <v>0</v>
      </c>
      <c r="P42" s="98">
        <v>175.92918860102841</v>
      </c>
      <c r="Q42" s="98">
        <v>179.0707812546182</v>
      </c>
      <c r="R42">
        <v>61</v>
      </c>
      <c r="S42">
        <v>54</v>
      </c>
      <c r="T42">
        <v>4</v>
      </c>
      <c r="U42">
        <v>3</v>
      </c>
      <c r="W42" s="14">
        <v>0.62999999999999967</v>
      </c>
      <c r="X42" s="14">
        <v>0.61999999999999966</v>
      </c>
      <c r="Y42">
        <v>0</v>
      </c>
      <c r="Z42">
        <v>0</v>
      </c>
      <c r="AA42">
        <v>0</v>
      </c>
      <c r="AB42">
        <v>0</v>
      </c>
    </row>
    <row r="43" spans="2:28">
      <c r="B43">
        <v>57</v>
      </c>
      <c r="C43">
        <v>58</v>
      </c>
      <c r="D43">
        <v>32</v>
      </c>
      <c r="E43">
        <v>29</v>
      </c>
      <c r="F43">
        <v>3</v>
      </c>
      <c r="G43">
        <v>0</v>
      </c>
      <c r="I43" s="97">
        <v>2551.7586328783095</v>
      </c>
      <c r="J43" s="97">
        <v>2642.079421669016</v>
      </c>
      <c r="K43">
        <v>32</v>
      </c>
      <c r="L43">
        <v>29</v>
      </c>
      <c r="M43">
        <v>3</v>
      </c>
      <c r="N43">
        <v>0</v>
      </c>
      <c r="P43" s="98">
        <v>179.0707812546182</v>
      </c>
      <c r="Q43" s="98">
        <v>182.21237390820801</v>
      </c>
      <c r="R43">
        <v>37</v>
      </c>
      <c r="S43">
        <v>32</v>
      </c>
      <c r="T43">
        <v>4</v>
      </c>
      <c r="U43">
        <v>1</v>
      </c>
      <c r="W43" s="14">
        <v>0.61999999999999966</v>
      </c>
      <c r="X43" s="14">
        <v>0.60999999999999965</v>
      </c>
      <c r="Y43">
        <v>2</v>
      </c>
      <c r="Z43">
        <v>1</v>
      </c>
      <c r="AA43">
        <v>1</v>
      </c>
      <c r="AB43">
        <v>0</v>
      </c>
    </row>
    <row r="44" spans="2:28">
      <c r="B44">
        <v>58</v>
      </c>
      <c r="C44">
        <v>59</v>
      </c>
      <c r="D44">
        <v>35</v>
      </c>
      <c r="E44">
        <v>31</v>
      </c>
      <c r="F44">
        <v>4</v>
      </c>
      <c r="G44">
        <v>0</v>
      </c>
      <c r="I44" s="97">
        <v>2642.079421669016</v>
      </c>
      <c r="J44" s="97">
        <v>2733.9710067865176</v>
      </c>
      <c r="K44">
        <v>35</v>
      </c>
      <c r="L44">
        <v>31</v>
      </c>
      <c r="M44">
        <v>4</v>
      </c>
      <c r="N44">
        <v>0</v>
      </c>
      <c r="P44" s="98">
        <v>182.21237390820801</v>
      </c>
      <c r="Q44" s="98">
        <v>185.35396656179779</v>
      </c>
      <c r="R44">
        <v>40</v>
      </c>
      <c r="S44">
        <v>36</v>
      </c>
      <c r="T44">
        <v>3</v>
      </c>
      <c r="U44">
        <v>1</v>
      </c>
      <c r="W44" s="14">
        <v>0.60999999999999965</v>
      </c>
      <c r="X44" s="14">
        <v>0.59999999999999964</v>
      </c>
      <c r="Y44">
        <v>1</v>
      </c>
      <c r="Z44">
        <v>0</v>
      </c>
      <c r="AA44">
        <v>1</v>
      </c>
      <c r="AB44">
        <v>0</v>
      </c>
    </row>
    <row r="45" spans="2:28">
      <c r="B45">
        <v>59</v>
      </c>
      <c r="C45">
        <v>60</v>
      </c>
      <c r="D45">
        <v>24</v>
      </c>
      <c r="E45">
        <v>17</v>
      </c>
      <c r="F45">
        <v>2</v>
      </c>
      <c r="G45">
        <v>5</v>
      </c>
      <c r="I45" s="97">
        <v>2733.9710067865176</v>
      </c>
      <c r="J45" s="97">
        <v>2827.4333882308138</v>
      </c>
      <c r="K45">
        <v>24</v>
      </c>
      <c r="L45">
        <v>17</v>
      </c>
      <c r="M45">
        <v>2</v>
      </c>
      <c r="N45">
        <v>5</v>
      </c>
      <c r="P45" s="98">
        <v>185.35396656179779</v>
      </c>
      <c r="Q45" s="98">
        <v>188.49555921538757</v>
      </c>
      <c r="R45">
        <v>32</v>
      </c>
      <c r="S45">
        <v>27</v>
      </c>
      <c r="T45">
        <v>4</v>
      </c>
      <c r="U45">
        <v>1</v>
      </c>
      <c r="W45" s="14">
        <v>0.59999999999999964</v>
      </c>
      <c r="X45" s="14">
        <v>0.58999999999999964</v>
      </c>
      <c r="Y45">
        <v>0</v>
      </c>
      <c r="Z45">
        <v>0</v>
      </c>
      <c r="AA45">
        <v>0</v>
      </c>
      <c r="AB45">
        <v>0</v>
      </c>
    </row>
    <row r="46" spans="2:28">
      <c r="B46">
        <v>60</v>
      </c>
      <c r="C46">
        <v>61</v>
      </c>
      <c r="D46">
        <v>22</v>
      </c>
      <c r="E46">
        <v>18</v>
      </c>
      <c r="F46">
        <v>3</v>
      </c>
      <c r="G46">
        <v>1</v>
      </c>
      <c r="I46" s="97">
        <v>2827.4333882308138</v>
      </c>
      <c r="J46" s="97">
        <v>2922.466566001905</v>
      </c>
      <c r="K46">
        <v>22</v>
      </c>
      <c r="L46">
        <v>18</v>
      </c>
      <c r="M46">
        <v>3</v>
      </c>
      <c r="N46">
        <v>1</v>
      </c>
      <c r="P46" s="98">
        <v>188.49555921538757</v>
      </c>
      <c r="Q46" s="98">
        <v>191.63715186897738</v>
      </c>
      <c r="R46">
        <v>39</v>
      </c>
      <c r="S46">
        <v>36</v>
      </c>
      <c r="T46">
        <v>3</v>
      </c>
      <c r="U46">
        <v>0</v>
      </c>
      <c r="W46" s="14">
        <v>0.58999999999999964</v>
      </c>
      <c r="X46" s="14">
        <v>0.57999999999999963</v>
      </c>
      <c r="Y46">
        <v>1</v>
      </c>
      <c r="Z46">
        <v>1</v>
      </c>
      <c r="AA46">
        <v>0</v>
      </c>
      <c r="AB46">
        <v>0</v>
      </c>
    </row>
    <row r="47" spans="2:28">
      <c r="B47">
        <v>61</v>
      </c>
      <c r="C47">
        <v>62</v>
      </c>
      <c r="D47">
        <v>19</v>
      </c>
      <c r="E47">
        <v>13</v>
      </c>
      <c r="F47">
        <v>4</v>
      </c>
      <c r="G47">
        <v>2</v>
      </c>
      <c r="I47" s="97">
        <v>2922.466566001905</v>
      </c>
      <c r="J47" s="97">
        <v>3019.0705400997913</v>
      </c>
      <c r="K47">
        <v>19</v>
      </c>
      <c r="L47">
        <v>13</v>
      </c>
      <c r="M47">
        <v>4</v>
      </c>
      <c r="N47">
        <v>2</v>
      </c>
      <c r="P47" s="98">
        <v>191.63715186897738</v>
      </c>
      <c r="Q47" s="98">
        <v>194.77874452256717</v>
      </c>
      <c r="R47">
        <v>33</v>
      </c>
      <c r="S47">
        <v>29</v>
      </c>
      <c r="T47">
        <v>4</v>
      </c>
      <c r="U47">
        <v>0</v>
      </c>
      <c r="W47" s="14">
        <v>0.57999999999999963</v>
      </c>
      <c r="X47" s="14">
        <v>0.56999999999999962</v>
      </c>
      <c r="Y47">
        <v>1</v>
      </c>
      <c r="Z47">
        <v>0</v>
      </c>
      <c r="AA47">
        <v>1</v>
      </c>
      <c r="AB47">
        <v>0</v>
      </c>
    </row>
    <row r="48" spans="2:28">
      <c r="B48">
        <v>62</v>
      </c>
      <c r="C48">
        <v>63</v>
      </c>
      <c r="D48">
        <v>21</v>
      </c>
      <c r="E48">
        <v>14</v>
      </c>
      <c r="F48">
        <v>5</v>
      </c>
      <c r="G48">
        <v>2</v>
      </c>
      <c r="I48" s="97">
        <v>3019.0705400997913</v>
      </c>
      <c r="J48" s="97">
        <v>3117.2453105244722</v>
      </c>
      <c r="K48">
        <v>21</v>
      </c>
      <c r="L48">
        <v>14</v>
      </c>
      <c r="M48">
        <v>5</v>
      </c>
      <c r="N48">
        <v>2</v>
      </c>
      <c r="P48" s="98">
        <v>194.77874452256717</v>
      </c>
      <c r="Q48" s="98">
        <v>197.92033717615698</v>
      </c>
      <c r="R48">
        <v>23</v>
      </c>
      <c r="S48">
        <v>18</v>
      </c>
      <c r="T48">
        <v>2</v>
      </c>
      <c r="U48">
        <v>3</v>
      </c>
      <c r="W48" s="14">
        <v>0.56999999999999962</v>
      </c>
      <c r="X48" s="14">
        <v>0.55999999999999961</v>
      </c>
      <c r="Y48">
        <v>3</v>
      </c>
      <c r="Z48">
        <v>2</v>
      </c>
      <c r="AA48">
        <v>1</v>
      </c>
      <c r="AB48">
        <v>0</v>
      </c>
    </row>
    <row r="49" spans="2:28">
      <c r="B49">
        <v>63</v>
      </c>
      <c r="C49">
        <v>64</v>
      </c>
      <c r="D49">
        <v>18</v>
      </c>
      <c r="E49">
        <v>13</v>
      </c>
      <c r="F49">
        <v>2</v>
      </c>
      <c r="G49">
        <v>3</v>
      </c>
      <c r="I49" s="97">
        <v>3117.2453105244722</v>
      </c>
      <c r="J49" s="97">
        <v>3216.9908772759482</v>
      </c>
      <c r="K49">
        <v>18</v>
      </c>
      <c r="L49">
        <v>13</v>
      </c>
      <c r="M49">
        <v>2</v>
      </c>
      <c r="N49">
        <v>3</v>
      </c>
      <c r="P49" s="98">
        <v>197.92033717615698</v>
      </c>
      <c r="Q49" s="98">
        <v>201.06192982974676</v>
      </c>
      <c r="R49">
        <v>19</v>
      </c>
      <c r="S49">
        <v>15</v>
      </c>
      <c r="T49">
        <v>2</v>
      </c>
      <c r="U49">
        <v>2</v>
      </c>
      <c r="W49" s="14">
        <v>0.55999999999999961</v>
      </c>
      <c r="X49" s="14">
        <v>0.5499999999999996</v>
      </c>
      <c r="Y49">
        <v>0</v>
      </c>
      <c r="Z49">
        <v>0</v>
      </c>
      <c r="AA49">
        <v>0</v>
      </c>
      <c r="AB49">
        <v>0</v>
      </c>
    </row>
    <row r="50" spans="2:28">
      <c r="B50">
        <v>64</v>
      </c>
      <c r="C50">
        <v>65</v>
      </c>
      <c r="D50">
        <v>15</v>
      </c>
      <c r="E50">
        <v>6</v>
      </c>
      <c r="F50">
        <v>5</v>
      </c>
      <c r="G50">
        <v>4</v>
      </c>
      <c r="I50" s="97">
        <v>3216.9908772759482</v>
      </c>
      <c r="J50" s="97">
        <v>3318.3072403542192</v>
      </c>
      <c r="K50">
        <v>15</v>
      </c>
      <c r="L50">
        <v>6</v>
      </c>
      <c r="M50">
        <v>5</v>
      </c>
      <c r="N50">
        <v>4</v>
      </c>
      <c r="P50" s="98">
        <v>201.06192982974676</v>
      </c>
      <c r="Q50" s="98">
        <v>204.20352248333654</v>
      </c>
      <c r="R50">
        <v>20</v>
      </c>
      <c r="S50">
        <v>12</v>
      </c>
      <c r="T50">
        <v>5</v>
      </c>
      <c r="U50">
        <v>3</v>
      </c>
      <c r="W50" s="14">
        <v>0.5499999999999996</v>
      </c>
      <c r="X50" s="14">
        <v>0.53999999999999959</v>
      </c>
      <c r="Y50">
        <v>1</v>
      </c>
      <c r="Z50">
        <v>0</v>
      </c>
      <c r="AA50">
        <v>1</v>
      </c>
      <c r="AB50">
        <v>0</v>
      </c>
    </row>
    <row r="51" spans="2:28">
      <c r="B51">
        <v>65</v>
      </c>
      <c r="C51">
        <v>66</v>
      </c>
      <c r="D51">
        <v>19</v>
      </c>
      <c r="E51">
        <v>9</v>
      </c>
      <c r="F51">
        <v>2</v>
      </c>
      <c r="G51">
        <v>8</v>
      </c>
      <c r="I51" s="97">
        <v>3318.3072403542192</v>
      </c>
      <c r="J51" s="97">
        <v>3421.1943997592848</v>
      </c>
      <c r="K51">
        <v>19</v>
      </c>
      <c r="L51">
        <v>9</v>
      </c>
      <c r="M51">
        <v>2</v>
      </c>
      <c r="N51">
        <v>8</v>
      </c>
      <c r="P51" s="98">
        <v>204.20352248333654</v>
      </c>
      <c r="Q51" s="98">
        <v>207.34511513692635</v>
      </c>
      <c r="R51">
        <v>20</v>
      </c>
      <c r="S51">
        <v>16</v>
      </c>
      <c r="T51">
        <v>2</v>
      </c>
      <c r="U51">
        <v>2</v>
      </c>
      <c r="W51" s="14">
        <v>0.53999999999999959</v>
      </c>
      <c r="X51" s="14">
        <v>0.52999999999999958</v>
      </c>
      <c r="Y51">
        <v>0</v>
      </c>
      <c r="Z51">
        <v>0</v>
      </c>
      <c r="AA51">
        <v>0</v>
      </c>
      <c r="AB51">
        <v>0</v>
      </c>
    </row>
    <row r="52" spans="2:28">
      <c r="B52">
        <v>66</v>
      </c>
      <c r="C52">
        <v>67</v>
      </c>
      <c r="D52">
        <v>14</v>
      </c>
      <c r="E52">
        <v>8</v>
      </c>
      <c r="F52">
        <v>1</v>
      </c>
      <c r="G52">
        <v>5</v>
      </c>
      <c r="I52" s="97">
        <v>3421.1943997592848</v>
      </c>
      <c r="J52" s="97">
        <v>3525.6523554911455</v>
      </c>
      <c r="K52">
        <v>14</v>
      </c>
      <c r="L52">
        <v>8</v>
      </c>
      <c r="M52">
        <v>1</v>
      </c>
      <c r="N52">
        <v>5</v>
      </c>
      <c r="P52" s="98">
        <v>207.34511513692635</v>
      </c>
      <c r="Q52" s="98">
        <v>210.48670779051614</v>
      </c>
      <c r="R52">
        <v>17</v>
      </c>
      <c r="S52">
        <v>13</v>
      </c>
      <c r="T52">
        <v>4</v>
      </c>
      <c r="U52">
        <v>0</v>
      </c>
      <c r="W52" s="14">
        <v>0.52999999999999958</v>
      </c>
      <c r="X52" s="14">
        <v>0.51999999999999957</v>
      </c>
      <c r="Y52">
        <v>1</v>
      </c>
      <c r="Z52">
        <v>0</v>
      </c>
      <c r="AA52">
        <v>1</v>
      </c>
      <c r="AB52">
        <v>0</v>
      </c>
    </row>
    <row r="53" spans="2:28">
      <c r="B53">
        <v>67</v>
      </c>
      <c r="C53">
        <v>68</v>
      </c>
      <c r="D53">
        <v>17</v>
      </c>
      <c r="E53">
        <v>11</v>
      </c>
      <c r="F53">
        <v>2</v>
      </c>
      <c r="G53">
        <v>4</v>
      </c>
      <c r="I53" s="97">
        <v>3525.6523554911455</v>
      </c>
      <c r="J53" s="97">
        <v>3631.6811075498008</v>
      </c>
      <c r="K53">
        <v>17</v>
      </c>
      <c r="L53">
        <v>11</v>
      </c>
      <c r="M53">
        <v>2</v>
      </c>
      <c r="N53">
        <v>4</v>
      </c>
      <c r="P53" s="98">
        <v>210.48670779051614</v>
      </c>
      <c r="Q53" s="98">
        <v>213.62830044410595</v>
      </c>
      <c r="R53">
        <v>13</v>
      </c>
      <c r="S53">
        <v>4</v>
      </c>
      <c r="T53">
        <v>5</v>
      </c>
      <c r="U53">
        <v>4</v>
      </c>
      <c r="W53" s="14">
        <v>0.51999999999999957</v>
      </c>
      <c r="X53" s="14">
        <v>0.50999999999999956</v>
      </c>
      <c r="Y53">
        <v>1</v>
      </c>
      <c r="Z53">
        <v>1</v>
      </c>
      <c r="AA53">
        <v>0</v>
      </c>
      <c r="AB53">
        <v>0</v>
      </c>
    </row>
    <row r="54" spans="2:28">
      <c r="B54">
        <v>68</v>
      </c>
      <c r="C54">
        <v>69</v>
      </c>
      <c r="D54">
        <v>13</v>
      </c>
      <c r="E54">
        <v>7</v>
      </c>
      <c r="F54">
        <v>3</v>
      </c>
      <c r="G54">
        <v>3</v>
      </c>
      <c r="I54" s="97">
        <v>3631.6811075498008</v>
      </c>
      <c r="J54" s="97">
        <v>3739.2806559352512</v>
      </c>
      <c r="K54">
        <v>13</v>
      </c>
      <c r="L54">
        <v>7</v>
      </c>
      <c r="M54">
        <v>3</v>
      </c>
      <c r="N54">
        <v>3</v>
      </c>
      <c r="P54" s="98">
        <v>213.62830044410595</v>
      </c>
      <c r="Q54" s="98">
        <v>216.76989309769573</v>
      </c>
      <c r="R54">
        <v>21</v>
      </c>
      <c r="S54">
        <v>9</v>
      </c>
      <c r="T54">
        <v>4</v>
      </c>
      <c r="U54">
        <v>8</v>
      </c>
      <c r="W54" s="14">
        <v>0.50999999999999956</v>
      </c>
      <c r="X54" s="14">
        <v>0.49999999999999956</v>
      </c>
      <c r="Y54">
        <v>0</v>
      </c>
      <c r="Z54">
        <v>0</v>
      </c>
      <c r="AA54">
        <v>0</v>
      </c>
      <c r="AB54">
        <v>0</v>
      </c>
    </row>
    <row r="55" spans="2:28">
      <c r="B55">
        <v>69</v>
      </c>
      <c r="C55">
        <v>70</v>
      </c>
      <c r="D55">
        <v>15</v>
      </c>
      <c r="E55">
        <v>5</v>
      </c>
      <c r="F55">
        <v>1</v>
      </c>
      <c r="G55">
        <v>9</v>
      </c>
      <c r="I55" s="97">
        <v>3739.2806559352512</v>
      </c>
      <c r="J55" s="97">
        <v>3848.4510006474966</v>
      </c>
      <c r="K55">
        <v>15</v>
      </c>
      <c r="L55">
        <v>5</v>
      </c>
      <c r="M55">
        <v>1</v>
      </c>
      <c r="N55">
        <v>9</v>
      </c>
      <c r="P55" s="98">
        <v>216.76989309769573</v>
      </c>
      <c r="Q55" s="98">
        <v>219.91148575128551</v>
      </c>
      <c r="R55">
        <v>18</v>
      </c>
      <c r="S55">
        <v>11</v>
      </c>
      <c r="T55">
        <v>0</v>
      </c>
      <c r="U55">
        <v>7</v>
      </c>
      <c r="W55" s="14">
        <v>0.49999999999999956</v>
      </c>
      <c r="X55" s="14">
        <v>0.48999999999999955</v>
      </c>
      <c r="Y55">
        <v>0</v>
      </c>
      <c r="Z55">
        <v>0</v>
      </c>
      <c r="AA55">
        <v>0</v>
      </c>
      <c r="AB55">
        <v>0</v>
      </c>
    </row>
    <row r="56" spans="2:28">
      <c r="B56">
        <v>70</v>
      </c>
      <c r="C56">
        <v>71</v>
      </c>
      <c r="D56">
        <v>6</v>
      </c>
      <c r="E56">
        <v>3</v>
      </c>
      <c r="F56">
        <v>1</v>
      </c>
      <c r="G56">
        <v>2</v>
      </c>
      <c r="I56" s="97">
        <v>3848.4510006474966</v>
      </c>
      <c r="J56" s="97">
        <v>3959.1921416865366</v>
      </c>
      <c r="K56">
        <v>6</v>
      </c>
      <c r="L56">
        <v>3</v>
      </c>
      <c r="M56">
        <v>1</v>
      </c>
      <c r="N56">
        <v>2</v>
      </c>
      <c r="P56" s="98">
        <v>219.91148575128551</v>
      </c>
      <c r="Q56" s="98">
        <v>223.05307840487532</v>
      </c>
      <c r="R56">
        <v>14</v>
      </c>
      <c r="S56">
        <v>9</v>
      </c>
      <c r="T56">
        <v>3</v>
      </c>
      <c r="U56">
        <v>2</v>
      </c>
      <c r="W56" s="14">
        <v>0.48999999999999955</v>
      </c>
      <c r="X56" s="14">
        <v>0.47999999999999954</v>
      </c>
      <c r="Y56">
        <v>1</v>
      </c>
      <c r="Z56">
        <v>0</v>
      </c>
      <c r="AA56">
        <v>1</v>
      </c>
      <c r="AB56">
        <v>0</v>
      </c>
    </row>
    <row r="57" spans="2:28">
      <c r="B57">
        <v>71</v>
      </c>
      <c r="C57">
        <v>72</v>
      </c>
      <c r="D57">
        <v>10</v>
      </c>
      <c r="E57">
        <v>3</v>
      </c>
      <c r="F57">
        <v>1</v>
      </c>
      <c r="G57">
        <v>6</v>
      </c>
      <c r="I57" s="97">
        <v>3959.1921416865366</v>
      </c>
      <c r="J57" s="97">
        <v>4071.5040790523717</v>
      </c>
      <c r="K57">
        <v>10</v>
      </c>
      <c r="L57">
        <v>3</v>
      </c>
      <c r="M57">
        <v>1</v>
      </c>
      <c r="N57">
        <v>6</v>
      </c>
      <c r="P57" s="98">
        <v>223.05307840487532</v>
      </c>
      <c r="Q57" s="98">
        <v>226.1946710584651</v>
      </c>
      <c r="R57">
        <v>8</v>
      </c>
      <c r="S57">
        <v>4</v>
      </c>
      <c r="T57">
        <v>2</v>
      </c>
      <c r="U57">
        <v>2</v>
      </c>
      <c r="W57" s="14">
        <v>0.47999999999999954</v>
      </c>
      <c r="X57" s="14">
        <v>0.46999999999999953</v>
      </c>
      <c r="Y57">
        <v>0</v>
      </c>
      <c r="Z57">
        <v>0</v>
      </c>
      <c r="AA57">
        <v>0</v>
      </c>
      <c r="AB57">
        <v>0</v>
      </c>
    </row>
    <row r="58" spans="2:28">
      <c r="B58">
        <v>72</v>
      </c>
      <c r="C58">
        <v>73</v>
      </c>
      <c r="D58">
        <v>6</v>
      </c>
      <c r="E58">
        <v>1</v>
      </c>
      <c r="F58">
        <v>2</v>
      </c>
      <c r="G58">
        <v>3</v>
      </c>
      <c r="I58" s="97">
        <v>4071.5040790523717</v>
      </c>
      <c r="J58" s="97">
        <v>4185.3868127450023</v>
      </c>
      <c r="K58">
        <v>6</v>
      </c>
      <c r="L58">
        <v>1</v>
      </c>
      <c r="M58">
        <v>2</v>
      </c>
      <c r="N58">
        <v>3</v>
      </c>
      <c r="P58" s="98">
        <v>226.1946710584651</v>
      </c>
      <c r="Q58" s="98">
        <v>229.33626371205489</v>
      </c>
      <c r="R58">
        <v>13</v>
      </c>
      <c r="S58">
        <v>8</v>
      </c>
      <c r="T58">
        <v>1</v>
      </c>
      <c r="U58">
        <v>4</v>
      </c>
      <c r="W58" s="14">
        <v>0.46999999999999953</v>
      </c>
      <c r="X58" s="14">
        <v>0.45999999999999952</v>
      </c>
      <c r="Y58">
        <v>0</v>
      </c>
      <c r="Z58">
        <v>0</v>
      </c>
      <c r="AA58">
        <v>0</v>
      </c>
      <c r="AB58">
        <v>0</v>
      </c>
    </row>
    <row r="59" spans="2:28">
      <c r="B59">
        <v>73</v>
      </c>
      <c r="C59">
        <v>74</v>
      </c>
      <c r="D59">
        <v>7</v>
      </c>
      <c r="E59">
        <v>1</v>
      </c>
      <c r="F59">
        <v>1</v>
      </c>
      <c r="G59">
        <v>5</v>
      </c>
      <c r="I59" s="97">
        <v>4185.3868127450023</v>
      </c>
      <c r="J59" s="97">
        <v>4300.8403427644271</v>
      </c>
      <c r="K59">
        <v>7</v>
      </c>
      <c r="L59">
        <v>1</v>
      </c>
      <c r="M59">
        <v>1</v>
      </c>
      <c r="N59">
        <v>5</v>
      </c>
      <c r="P59" s="98">
        <v>229.33626371205489</v>
      </c>
      <c r="Q59" s="98">
        <v>232.4778563656447</v>
      </c>
      <c r="R59">
        <v>7</v>
      </c>
      <c r="S59">
        <v>1</v>
      </c>
      <c r="T59">
        <v>2</v>
      </c>
      <c r="U59">
        <v>4</v>
      </c>
      <c r="W59" s="14">
        <v>0.45999999999999952</v>
      </c>
      <c r="X59" s="14">
        <v>0.44999999999999951</v>
      </c>
      <c r="Y59">
        <v>0</v>
      </c>
      <c r="Z59">
        <v>0</v>
      </c>
      <c r="AA59">
        <v>0</v>
      </c>
      <c r="AB59">
        <v>0</v>
      </c>
    </row>
    <row r="60" spans="2:28">
      <c r="B60">
        <v>74</v>
      </c>
      <c r="C60">
        <v>75</v>
      </c>
      <c r="D60">
        <v>8</v>
      </c>
      <c r="E60">
        <v>3</v>
      </c>
      <c r="F60">
        <v>1</v>
      </c>
      <c r="G60">
        <v>4</v>
      </c>
      <c r="I60" s="97">
        <v>4300.8403427644271</v>
      </c>
      <c r="J60" s="97">
        <v>4417.8646691106469</v>
      </c>
      <c r="K60">
        <v>8</v>
      </c>
      <c r="L60">
        <v>3</v>
      </c>
      <c r="M60">
        <v>1</v>
      </c>
      <c r="N60">
        <v>4</v>
      </c>
      <c r="P60" s="98">
        <v>232.4778563656447</v>
      </c>
      <c r="Q60" s="98">
        <v>235.61944901923448</v>
      </c>
      <c r="R60">
        <v>10</v>
      </c>
      <c r="S60">
        <v>4</v>
      </c>
      <c r="T60">
        <v>1</v>
      </c>
      <c r="U60">
        <v>5</v>
      </c>
      <c r="W60" s="14">
        <v>0.44999999999999951</v>
      </c>
      <c r="X60" s="14">
        <v>0.4399999999999995</v>
      </c>
      <c r="Y60">
        <v>0</v>
      </c>
      <c r="Z60">
        <v>0</v>
      </c>
      <c r="AA60">
        <v>0</v>
      </c>
      <c r="AB60">
        <v>0</v>
      </c>
    </row>
    <row r="61" spans="2:28">
      <c r="B61">
        <v>75</v>
      </c>
      <c r="C61">
        <v>76</v>
      </c>
      <c r="D61">
        <v>6</v>
      </c>
      <c r="E61">
        <v>2</v>
      </c>
      <c r="F61">
        <v>0</v>
      </c>
      <c r="G61">
        <v>4</v>
      </c>
      <c r="I61" s="97">
        <v>4417.8646691106469</v>
      </c>
      <c r="J61" s="97">
        <v>4536.4597917836609</v>
      </c>
      <c r="K61">
        <v>6</v>
      </c>
      <c r="L61">
        <v>2</v>
      </c>
      <c r="M61">
        <v>0</v>
      </c>
      <c r="N61">
        <v>4</v>
      </c>
      <c r="P61" s="98">
        <v>235.61944901923448</v>
      </c>
      <c r="Q61" s="98">
        <v>238.76104167282426</v>
      </c>
      <c r="R61">
        <v>8</v>
      </c>
      <c r="S61">
        <v>2</v>
      </c>
      <c r="T61">
        <v>1</v>
      </c>
      <c r="U61">
        <v>5</v>
      </c>
      <c r="W61" s="14">
        <v>0.4399999999999995</v>
      </c>
      <c r="X61" s="14">
        <v>0.42999999999999949</v>
      </c>
      <c r="Y61">
        <v>1</v>
      </c>
      <c r="Z61">
        <v>1</v>
      </c>
      <c r="AA61">
        <v>0</v>
      </c>
      <c r="AB61">
        <v>0</v>
      </c>
    </row>
    <row r="62" spans="2:28">
      <c r="B62">
        <v>76</v>
      </c>
      <c r="C62">
        <v>77</v>
      </c>
      <c r="D62">
        <v>3</v>
      </c>
      <c r="E62">
        <v>0</v>
      </c>
      <c r="F62">
        <v>3</v>
      </c>
      <c r="G62">
        <v>0</v>
      </c>
      <c r="I62" s="97">
        <v>4536.4597917836609</v>
      </c>
      <c r="J62" s="97">
        <v>4656.6257107834708</v>
      </c>
      <c r="K62">
        <v>3</v>
      </c>
      <c r="L62">
        <v>0</v>
      </c>
      <c r="M62">
        <v>3</v>
      </c>
      <c r="N62">
        <v>0</v>
      </c>
      <c r="P62" s="98">
        <v>238.76104167282426</v>
      </c>
      <c r="Q62" s="98">
        <v>241.90263432641407</v>
      </c>
      <c r="R62">
        <v>8</v>
      </c>
      <c r="S62">
        <v>1</v>
      </c>
      <c r="T62">
        <v>2</v>
      </c>
      <c r="U62">
        <v>5</v>
      </c>
      <c r="W62" s="14">
        <v>0.42999999999999949</v>
      </c>
      <c r="X62" s="14">
        <v>0.41999999999999948</v>
      </c>
      <c r="Y62">
        <v>1</v>
      </c>
      <c r="Z62">
        <v>0</v>
      </c>
      <c r="AA62">
        <v>1</v>
      </c>
      <c r="AB62">
        <v>0</v>
      </c>
    </row>
    <row r="63" spans="2:28">
      <c r="B63">
        <v>77</v>
      </c>
      <c r="C63">
        <v>78</v>
      </c>
      <c r="D63">
        <v>3</v>
      </c>
      <c r="E63">
        <v>2</v>
      </c>
      <c r="F63">
        <v>0</v>
      </c>
      <c r="G63">
        <v>1</v>
      </c>
      <c r="I63" s="97">
        <v>4656.6257107834708</v>
      </c>
      <c r="J63" s="97">
        <v>4778.3624261100749</v>
      </c>
      <c r="K63">
        <v>3</v>
      </c>
      <c r="L63">
        <v>2</v>
      </c>
      <c r="M63">
        <v>0</v>
      </c>
      <c r="N63">
        <v>1</v>
      </c>
      <c r="P63" s="98">
        <v>241.90263432641407</v>
      </c>
      <c r="Q63" s="98">
        <v>245.04422698000386</v>
      </c>
      <c r="R63">
        <v>6</v>
      </c>
      <c r="S63">
        <v>2</v>
      </c>
      <c r="T63">
        <v>1</v>
      </c>
      <c r="U63">
        <v>3</v>
      </c>
      <c r="W63" s="14">
        <v>0.41999999999999948</v>
      </c>
      <c r="X63" s="14">
        <v>0.40999999999999948</v>
      </c>
      <c r="Y63">
        <v>1</v>
      </c>
      <c r="Z63">
        <v>0</v>
      </c>
      <c r="AA63">
        <v>1</v>
      </c>
      <c r="AB63">
        <v>0</v>
      </c>
    </row>
    <row r="64" spans="2:28">
      <c r="B64">
        <v>78</v>
      </c>
      <c r="C64">
        <v>79</v>
      </c>
      <c r="D64">
        <v>2</v>
      </c>
      <c r="E64">
        <v>1</v>
      </c>
      <c r="F64">
        <v>0</v>
      </c>
      <c r="G64">
        <v>1</v>
      </c>
      <c r="I64" s="97">
        <v>4778.3624261100749</v>
      </c>
      <c r="J64" s="97">
        <v>4901.669937763475</v>
      </c>
      <c r="K64">
        <v>2</v>
      </c>
      <c r="L64">
        <v>1</v>
      </c>
      <c r="M64">
        <v>0</v>
      </c>
      <c r="N64">
        <v>1</v>
      </c>
      <c r="P64" s="98">
        <v>245.04422698000386</v>
      </c>
      <c r="Q64" s="98">
        <v>248.18581963359367</v>
      </c>
      <c r="R64">
        <v>7</v>
      </c>
      <c r="S64">
        <v>3</v>
      </c>
      <c r="T64">
        <v>1</v>
      </c>
      <c r="U64">
        <v>3</v>
      </c>
      <c r="W64" s="14">
        <v>0.40999999999999948</v>
      </c>
      <c r="X64" s="14">
        <v>0.39999999999999947</v>
      </c>
      <c r="Y64">
        <v>0</v>
      </c>
      <c r="Z64">
        <v>0</v>
      </c>
      <c r="AA64">
        <v>0</v>
      </c>
      <c r="AB64">
        <v>0</v>
      </c>
    </row>
    <row r="65" spans="2:24">
      <c r="B65">
        <v>79</v>
      </c>
      <c r="C65">
        <v>80</v>
      </c>
      <c r="D65">
        <v>1</v>
      </c>
      <c r="E65">
        <v>0</v>
      </c>
      <c r="F65">
        <v>1</v>
      </c>
      <c r="G65">
        <v>0</v>
      </c>
      <c r="I65" s="97">
        <v>4901.669937763475</v>
      </c>
      <c r="J65" s="97">
        <v>5026.5482457436692</v>
      </c>
      <c r="K65">
        <v>1</v>
      </c>
      <c r="L65">
        <v>0</v>
      </c>
      <c r="M65">
        <v>1</v>
      </c>
      <c r="N65">
        <v>0</v>
      </c>
      <c r="P65" s="98">
        <v>248.18581963359367</v>
      </c>
      <c r="Q65" s="98">
        <v>251.32741228718345</v>
      </c>
      <c r="R65">
        <v>8</v>
      </c>
      <c r="S65">
        <v>2</v>
      </c>
      <c r="T65">
        <v>2</v>
      </c>
      <c r="U65">
        <v>4</v>
      </c>
      <c r="W65" s="14"/>
      <c r="X65" s="14"/>
    </row>
    <row r="66" spans="2:24">
      <c r="B66">
        <v>80</v>
      </c>
      <c r="C66">
        <v>81</v>
      </c>
      <c r="D66">
        <v>3</v>
      </c>
      <c r="E66">
        <v>1</v>
      </c>
      <c r="F66">
        <v>0</v>
      </c>
      <c r="G66">
        <v>2</v>
      </c>
      <c r="I66" s="97">
        <v>5026.5482457436692</v>
      </c>
      <c r="J66" s="97">
        <v>5152.9973500506585</v>
      </c>
      <c r="K66">
        <v>3</v>
      </c>
      <c r="L66">
        <v>1</v>
      </c>
      <c r="M66">
        <v>0</v>
      </c>
      <c r="N66">
        <v>2</v>
      </c>
      <c r="P66" s="98">
        <v>251.32741228718345</v>
      </c>
      <c r="Q66" s="98">
        <v>254.46900494077323</v>
      </c>
      <c r="R66">
        <v>4</v>
      </c>
      <c r="S66">
        <v>1</v>
      </c>
      <c r="T66">
        <v>0</v>
      </c>
      <c r="U66">
        <v>3</v>
      </c>
      <c r="W66" s="14"/>
      <c r="X66" s="14"/>
    </row>
    <row r="67" spans="2:24">
      <c r="B67">
        <v>81</v>
      </c>
      <c r="C67">
        <v>82</v>
      </c>
      <c r="D67">
        <v>4</v>
      </c>
      <c r="E67">
        <v>2</v>
      </c>
      <c r="F67">
        <v>1</v>
      </c>
      <c r="G67">
        <v>1</v>
      </c>
      <c r="I67" s="97">
        <v>5152.9973500506585</v>
      </c>
      <c r="J67" s="97">
        <v>5281.0172506844419</v>
      </c>
      <c r="K67">
        <v>4</v>
      </c>
      <c r="L67">
        <v>2</v>
      </c>
      <c r="M67">
        <v>1</v>
      </c>
      <c r="N67">
        <v>1</v>
      </c>
      <c r="P67" s="98">
        <v>254.46900494077323</v>
      </c>
      <c r="Q67" s="98">
        <v>257.61059759436301</v>
      </c>
      <c r="R67">
        <v>3</v>
      </c>
      <c r="S67">
        <v>1</v>
      </c>
      <c r="T67">
        <v>1</v>
      </c>
      <c r="U67">
        <v>1</v>
      </c>
      <c r="W67" s="14"/>
      <c r="X67" s="14"/>
    </row>
    <row r="68" spans="2:24">
      <c r="B68">
        <v>82</v>
      </c>
      <c r="C68">
        <v>83</v>
      </c>
      <c r="D68">
        <v>2</v>
      </c>
      <c r="E68">
        <v>1</v>
      </c>
      <c r="F68">
        <v>1</v>
      </c>
      <c r="G68">
        <v>0</v>
      </c>
      <c r="I68" s="97">
        <v>5281.0172506844419</v>
      </c>
      <c r="J68" s="97">
        <v>5410.6079476450213</v>
      </c>
      <c r="K68">
        <v>2</v>
      </c>
      <c r="L68">
        <v>1</v>
      </c>
      <c r="M68">
        <v>1</v>
      </c>
      <c r="N68">
        <v>0</v>
      </c>
      <c r="P68" s="98">
        <v>257.61059759436301</v>
      </c>
      <c r="Q68" s="98">
        <v>260.75219024795285</v>
      </c>
      <c r="R68">
        <v>1</v>
      </c>
      <c r="S68">
        <v>0</v>
      </c>
      <c r="T68">
        <v>0</v>
      </c>
      <c r="U68">
        <v>1</v>
      </c>
      <c r="W68" s="14"/>
      <c r="X68" s="14"/>
    </row>
    <row r="69" spans="2:24">
      <c r="B69">
        <v>83</v>
      </c>
      <c r="C69">
        <v>84</v>
      </c>
      <c r="D69">
        <v>0</v>
      </c>
      <c r="E69">
        <v>0</v>
      </c>
      <c r="F69">
        <v>0</v>
      </c>
      <c r="G69">
        <v>0</v>
      </c>
      <c r="I69" s="97">
        <v>5410.6079476450213</v>
      </c>
      <c r="J69" s="97">
        <v>5541.7694409323949</v>
      </c>
      <c r="K69">
        <v>0</v>
      </c>
      <c r="L69">
        <v>0</v>
      </c>
      <c r="M69">
        <v>0</v>
      </c>
      <c r="N69">
        <v>0</v>
      </c>
      <c r="P69" s="98">
        <v>260.75219024795285</v>
      </c>
      <c r="Q69" s="98">
        <v>263.89378290154264</v>
      </c>
      <c r="R69">
        <v>2</v>
      </c>
      <c r="S69">
        <v>1</v>
      </c>
      <c r="T69">
        <v>1</v>
      </c>
      <c r="U69">
        <v>0</v>
      </c>
      <c r="W69" s="14"/>
      <c r="X69" s="14"/>
    </row>
    <row r="70" spans="2:24">
      <c r="B70">
        <v>84</v>
      </c>
      <c r="C70">
        <v>85</v>
      </c>
      <c r="D70">
        <v>4</v>
      </c>
      <c r="E70">
        <v>2</v>
      </c>
      <c r="F70">
        <v>2</v>
      </c>
      <c r="G70">
        <v>0</v>
      </c>
      <c r="I70" s="97">
        <v>5541.7694409323949</v>
      </c>
      <c r="J70" s="97">
        <v>5674.5017305465635</v>
      </c>
      <c r="K70">
        <v>4</v>
      </c>
      <c r="L70">
        <v>2</v>
      </c>
      <c r="M70">
        <v>2</v>
      </c>
      <c r="N70">
        <v>0</v>
      </c>
      <c r="P70" s="98">
        <v>263.89378290154264</v>
      </c>
      <c r="Q70" s="98">
        <v>267.03537555513242</v>
      </c>
      <c r="R70">
        <v>4</v>
      </c>
      <c r="S70">
        <v>2</v>
      </c>
      <c r="T70">
        <v>1</v>
      </c>
      <c r="U70">
        <v>1</v>
      </c>
      <c r="W70" s="14"/>
      <c r="X70" s="14"/>
    </row>
    <row r="71" spans="2:24">
      <c r="B71">
        <v>85</v>
      </c>
      <c r="C71">
        <v>86</v>
      </c>
      <c r="D71">
        <v>4</v>
      </c>
      <c r="E71">
        <v>1</v>
      </c>
      <c r="F71">
        <v>1</v>
      </c>
      <c r="G71">
        <v>2</v>
      </c>
      <c r="I71" s="97">
        <v>5674.5017305465635</v>
      </c>
      <c r="J71" s="97">
        <v>5808.8048164875272</v>
      </c>
      <c r="K71">
        <v>4</v>
      </c>
      <c r="L71">
        <v>1</v>
      </c>
      <c r="M71">
        <v>1</v>
      </c>
      <c r="N71">
        <v>2</v>
      </c>
      <c r="P71" s="98">
        <v>267.03537555513242</v>
      </c>
      <c r="Q71" s="98">
        <v>270.1769682087222</v>
      </c>
      <c r="R71">
        <v>5</v>
      </c>
      <c r="S71">
        <v>1</v>
      </c>
      <c r="T71">
        <v>1</v>
      </c>
      <c r="U71">
        <v>3</v>
      </c>
      <c r="W71" s="14"/>
      <c r="X71" s="14"/>
    </row>
    <row r="72" spans="2:24">
      <c r="B72">
        <v>86</v>
      </c>
      <c r="C72">
        <v>87</v>
      </c>
      <c r="D72">
        <v>2</v>
      </c>
      <c r="E72">
        <v>0</v>
      </c>
      <c r="F72">
        <v>2</v>
      </c>
      <c r="G72">
        <v>0</v>
      </c>
      <c r="I72" s="97">
        <v>5808.8048164875272</v>
      </c>
      <c r="J72" s="97">
        <v>5944.678698755286</v>
      </c>
      <c r="K72">
        <v>2</v>
      </c>
      <c r="L72">
        <v>0</v>
      </c>
      <c r="M72">
        <v>2</v>
      </c>
      <c r="N72">
        <v>0</v>
      </c>
      <c r="P72" s="98">
        <v>270.1769682087222</v>
      </c>
      <c r="Q72" s="98">
        <v>273.31856086231198</v>
      </c>
      <c r="R72">
        <v>2</v>
      </c>
      <c r="S72">
        <v>2</v>
      </c>
      <c r="T72">
        <v>0</v>
      </c>
      <c r="U72">
        <v>0</v>
      </c>
      <c r="W72" s="14"/>
      <c r="X72" s="14"/>
    </row>
    <row r="73" spans="2:24">
      <c r="B73">
        <v>87</v>
      </c>
      <c r="C73">
        <v>88</v>
      </c>
      <c r="D73">
        <v>2</v>
      </c>
      <c r="E73">
        <v>0</v>
      </c>
      <c r="F73">
        <v>1</v>
      </c>
      <c r="G73">
        <v>1</v>
      </c>
      <c r="I73" s="97">
        <v>5944.678698755286</v>
      </c>
      <c r="J73" s="97">
        <v>6082.1233773498398</v>
      </c>
      <c r="K73">
        <v>2</v>
      </c>
      <c r="L73">
        <v>0</v>
      </c>
      <c r="M73">
        <v>1</v>
      </c>
      <c r="N73">
        <v>1</v>
      </c>
      <c r="P73" s="98">
        <v>273.31856086231198</v>
      </c>
      <c r="Q73" s="98">
        <v>276.46015351590177</v>
      </c>
      <c r="R73">
        <v>0</v>
      </c>
      <c r="S73">
        <v>0</v>
      </c>
      <c r="T73">
        <v>0</v>
      </c>
      <c r="U73">
        <v>0</v>
      </c>
      <c r="W73" s="14"/>
      <c r="X73" s="14"/>
    </row>
    <row r="74" spans="2:24">
      <c r="B74">
        <v>88</v>
      </c>
      <c r="C74">
        <v>89</v>
      </c>
      <c r="D74">
        <v>2</v>
      </c>
      <c r="E74">
        <v>1</v>
      </c>
      <c r="F74">
        <v>1</v>
      </c>
      <c r="G74">
        <v>0</v>
      </c>
      <c r="I74" s="97">
        <v>6082.1233773498398</v>
      </c>
      <c r="J74" s="97">
        <v>6221.1388522711877</v>
      </c>
      <c r="K74">
        <v>2</v>
      </c>
      <c r="L74">
        <v>1</v>
      </c>
      <c r="M74">
        <v>1</v>
      </c>
      <c r="N74">
        <v>0</v>
      </c>
      <c r="P74" s="98">
        <v>276.46015351590177</v>
      </c>
      <c r="Q74" s="98">
        <v>279.60174616949161</v>
      </c>
      <c r="R74">
        <v>3</v>
      </c>
      <c r="S74">
        <v>2</v>
      </c>
      <c r="T74">
        <v>1</v>
      </c>
      <c r="U74">
        <v>0</v>
      </c>
      <c r="W74" s="14"/>
      <c r="X74" s="14"/>
    </row>
    <row r="75" spans="2:24">
      <c r="B75">
        <v>89</v>
      </c>
      <c r="C75">
        <v>90</v>
      </c>
      <c r="D75">
        <v>0</v>
      </c>
      <c r="E75">
        <v>0</v>
      </c>
      <c r="F75">
        <v>0</v>
      </c>
      <c r="G75">
        <v>0</v>
      </c>
      <c r="I75" s="97">
        <v>6221.1388522711877</v>
      </c>
      <c r="J75" s="97">
        <v>6361.7251235193307</v>
      </c>
      <c r="K75">
        <v>0</v>
      </c>
      <c r="L75">
        <v>0</v>
      </c>
      <c r="M75">
        <v>0</v>
      </c>
      <c r="N75">
        <v>0</v>
      </c>
      <c r="P75" s="98">
        <v>279.60174616949161</v>
      </c>
      <c r="Q75" s="98">
        <v>282.74333882308139</v>
      </c>
      <c r="R75">
        <v>1</v>
      </c>
      <c r="S75">
        <v>0</v>
      </c>
      <c r="T75">
        <v>1</v>
      </c>
      <c r="U75">
        <v>0</v>
      </c>
      <c r="W75" s="14"/>
      <c r="X75" s="14"/>
    </row>
    <row r="76" spans="2:24">
      <c r="B76">
        <v>90</v>
      </c>
      <c r="C76">
        <v>91</v>
      </c>
      <c r="D76">
        <v>3</v>
      </c>
      <c r="E76">
        <v>3</v>
      </c>
      <c r="F76">
        <v>0</v>
      </c>
      <c r="G76">
        <v>0</v>
      </c>
      <c r="I76" s="97">
        <v>6361.7251235193307</v>
      </c>
      <c r="J76" s="97">
        <v>6503.8821910942688</v>
      </c>
      <c r="K76">
        <v>3</v>
      </c>
      <c r="L76">
        <v>3</v>
      </c>
      <c r="M76">
        <v>0</v>
      </c>
      <c r="N76">
        <v>0</v>
      </c>
      <c r="P76" s="98">
        <v>282.74333882308139</v>
      </c>
      <c r="Q76" s="98">
        <v>285.88493147667117</v>
      </c>
      <c r="R76">
        <v>3</v>
      </c>
      <c r="S76">
        <v>1</v>
      </c>
      <c r="T76">
        <v>1</v>
      </c>
      <c r="U76">
        <v>1</v>
      </c>
      <c r="W76" s="14"/>
      <c r="X76" s="14"/>
    </row>
    <row r="77" spans="2:24">
      <c r="B77">
        <v>91</v>
      </c>
      <c r="C77">
        <v>92</v>
      </c>
      <c r="D77">
        <v>2</v>
      </c>
      <c r="E77">
        <v>1</v>
      </c>
      <c r="F77">
        <v>1</v>
      </c>
      <c r="G77">
        <v>0</v>
      </c>
      <c r="I77" s="97">
        <v>6503.8821910942688</v>
      </c>
      <c r="J77" s="97">
        <v>6647.610054996002</v>
      </c>
      <c r="K77">
        <v>2</v>
      </c>
      <c r="L77">
        <v>1</v>
      </c>
      <c r="M77">
        <v>1</v>
      </c>
      <c r="N77">
        <v>0</v>
      </c>
      <c r="P77" s="98">
        <v>285.88493147667117</v>
      </c>
      <c r="Q77" s="98">
        <v>289.02652413026095</v>
      </c>
      <c r="R77">
        <v>1</v>
      </c>
      <c r="S77">
        <v>0</v>
      </c>
      <c r="T77">
        <v>1</v>
      </c>
      <c r="U77">
        <v>0</v>
      </c>
      <c r="W77" s="14"/>
      <c r="X77" s="14"/>
    </row>
    <row r="78" spans="2:24">
      <c r="B78">
        <v>92</v>
      </c>
      <c r="C78">
        <v>93</v>
      </c>
      <c r="D78">
        <v>1</v>
      </c>
      <c r="E78">
        <v>1</v>
      </c>
      <c r="F78">
        <v>0</v>
      </c>
      <c r="G78">
        <v>0</v>
      </c>
      <c r="I78" s="97">
        <v>6647.610054996002</v>
      </c>
      <c r="J78" s="97">
        <v>6792.9087152245302</v>
      </c>
      <c r="K78">
        <v>1</v>
      </c>
      <c r="L78">
        <v>1</v>
      </c>
      <c r="M78">
        <v>0</v>
      </c>
      <c r="N78">
        <v>0</v>
      </c>
      <c r="P78" s="98">
        <v>289.02652413026095</v>
      </c>
      <c r="Q78" s="98">
        <v>292.16811678385073</v>
      </c>
      <c r="R78">
        <v>0</v>
      </c>
      <c r="S78">
        <v>0</v>
      </c>
      <c r="T78">
        <v>0</v>
      </c>
      <c r="U78">
        <v>0</v>
      </c>
      <c r="W78" s="14"/>
      <c r="X78" s="14"/>
    </row>
    <row r="79" spans="2:24">
      <c r="B79">
        <v>93</v>
      </c>
      <c r="C79">
        <v>94</v>
      </c>
      <c r="D79">
        <v>2</v>
      </c>
      <c r="E79">
        <v>2</v>
      </c>
      <c r="F79">
        <v>0</v>
      </c>
      <c r="G79">
        <v>0</v>
      </c>
      <c r="I79" s="97">
        <v>6792.9087152245302</v>
      </c>
      <c r="J79" s="97">
        <v>6939.7781717798534</v>
      </c>
      <c r="K79">
        <v>2</v>
      </c>
      <c r="L79">
        <v>2</v>
      </c>
      <c r="M79">
        <v>0</v>
      </c>
      <c r="N79">
        <v>0</v>
      </c>
      <c r="P79" s="98">
        <v>292.16811678385073</v>
      </c>
      <c r="Q79" s="98">
        <v>295.30970943744057</v>
      </c>
      <c r="R79">
        <v>3</v>
      </c>
      <c r="S79">
        <v>0</v>
      </c>
      <c r="T79">
        <v>2</v>
      </c>
      <c r="U79">
        <v>1</v>
      </c>
      <c r="W79" s="14"/>
      <c r="X79" s="14"/>
    </row>
    <row r="80" spans="2:24">
      <c r="B80">
        <v>94</v>
      </c>
      <c r="C80">
        <v>95</v>
      </c>
      <c r="D80">
        <v>0</v>
      </c>
      <c r="E80">
        <v>0</v>
      </c>
      <c r="F80">
        <v>0</v>
      </c>
      <c r="G80">
        <v>0</v>
      </c>
      <c r="I80" s="97">
        <v>6939.7781717798534</v>
      </c>
      <c r="J80" s="97">
        <v>7088.2184246619709</v>
      </c>
      <c r="K80">
        <v>0</v>
      </c>
      <c r="L80">
        <v>0</v>
      </c>
      <c r="M80">
        <v>0</v>
      </c>
      <c r="N80">
        <v>0</v>
      </c>
      <c r="P80" s="98">
        <v>295.30970943744057</v>
      </c>
      <c r="Q80" s="98">
        <v>298.45130209103036</v>
      </c>
      <c r="R80">
        <v>3</v>
      </c>
      <c r="S80">
        <v>2</v>
      </c>
      <c r="T80">
        <v>0</v>
      </c>
      <c r="U80">
        <v>1</v>
      </c>
      <c r="W80" s="14"/>
      <c r="X80" s="14"/>
    </row>
    <row r="81" spans="2:24">
      <c r="B81">
        <v>95</v>
      </c>
      <c r="C81">
        <v>96</v>
      </c>
      <c r="D81">
        <v>0</v>
      </c>
      <c r="E81">
        <v>0</v>
      </c>
      <c r="F81">
        <v>0</v>
      </c>
      <c r="G81">
        <v>0</v>
      </c>
      <c r="I81" s="97">
        <v>7088.2184246619709</v>
      </c>
      <c r="J81" s="97">
        <v>7238.2294738708833</v>
      </c>
      <c r="K81">
        <v>0</v>
      </c>
      <c r="L81">
        <v>0</v>
      </c>
      <c r="M81">
        <v>0</v>
      </c>
      <c r="N81">
        <v>0</v>
      </c>
      <c r="P81" s="98">
        <v>298.45130209103036</v>
      </c>
      <c r="Q81" s="98">
        <v>301.59289474462014</v>
      </c>
      <c r="R81">
        <v>0</v>
      </c>
      <c r="S81">
        <v>0</v>
      </c>
      <c r="T81">
        <v>0</v>
      </c>
      <c r="U81">
        <v>0</v>
      </c>
      <c r="W81" s="14"/>
      <c r="X81" s="14"/>
    </row>
    <row r="82" spans="2:24">
      <c r="B82">
        <v>96</v>
      </c>
      <c r="C82">
        <v>97</v>
      </c>
      <c r="D82">
        <v>1</v>
      </c>
      <c r="E82">
        <v>0</v>
      </c>
      <c r="F82">
        <v>1</v>
      </c>
      <c r="G82">
        <v>0</v>
      </c>
      <c r="I82" s="97">
        <v>7238.2294738708833</v>
      </c>
      <c r="J82" s="97">
        <v>7389.8113194065909</v>
      </c>
      <c r="K82">
        <v>1</v>
      </c>
      <c r="L82">
        <v>0</v>
      </c>
      <c r="M82">
        <v>1</v>
      </c>
      <c r="N82">
        <v>0</v>
      </c>
      <c r="P82" s="98">
        <v>301.59289474462014</v>
      </c>
      <c r="Q82" s="98">
        <v>304.73448739820992</v>
      </c>
      <c r="R82">
        <v>4</v>
      </c>
      <c r="S82">
        <v>3</v>
      </c>
      <c r="T82">
        <v>1</v>
      </c>
      <c r="U82">
        <v>0</v>
      </c>
      <c r="W82" s="14"/>
      <c r="X82" s="14"/>
    </row>
    <row r="83" spans="2:24">
      <c r="B83">
        <v>97</v>
      </c>
      <c r="C83">
        <v>98</v>
      </c>
      <c r="D83">
        <v>1</v>
      </c>
      <c r="E83">
        <v>1</v>
      </c>
      <c r="F83">
        <v>0</v>
      </c>
      <c r="G83">
        <v>0</v>
      </c>
      <c r="I83" s="97">
        <v>7389.8113194065909</v>
      </c>
      <c r="J83" s="97">
        <v>7542.9639612690935</v>
      </c>
      <c r="K83">
        <v>1</v>
      </c>
      <c r="L83">
        <v>1</v>
      </c>
      <c r="M83">
        <v>0</v>
      </c>
      <c r="N83">
        <v>0</v>
      </c>
      <c r="P83" s="98">
        <v>304.73448739820992</v>
      </c>
      <c r="Q83" s="98">
        <v>307.8760800517997</v>
      </c>
      <c r="R83">
        <v>2</v>
      </c>
      <c r="S83">
        <v>1</v>
      </c>
      <c r="T83">
        <v>1</v>
      </c>
      <c r="U83">
        <v>0</v>
      </c>
      <c r="W83" s="14"/>
      <c r="X83" s="14"/>
    </row>
    <row r="84" spans="2:24">
      <c r="B84">
        <v>98</v>
      </c>
      <c r="C84">
        <v>99</v>
      </c>
      <c r="D84">
        <v>1</v>
      </c>
      <c r="E84">
        <v>1</v>
      </c>
      <c r="F84">
        <v>0</v>
      </c>
      <c r="G84">
        <v>0</v>
      </c>
      <c r="I84" s="97">
        <v>7542.9639612690935</v>
      </c>
      <c r="J84" s="97">
        <v>7697.6873994583902</v>
      </c>
      <c r="K84">
        <v>1</v>
      </c>
      <c r="L84">
        <v>1</v>
      </c>
      <c r="M84">
        <v>0</v>
      </c>
      <c r="N84">
        <v>0</v>
      </c>
      <c r="P84" s="98">
        <v>307.8760800517997</v>
      </c>
      <c r="Q84" s="98">
        <v>311.01767270538954</v>
      </c>
      <c r="R84">
        <v>1</v>
      </c>
      <c r="S84">
        <v>1</v>
      </c>
      <c r="T84">
        <v>0</v>
      </c>
      <c r="U84">
        <v>0</v>
      </c>
      <c r="W84" s="14"/>
      <c r="X84" s="14"/>
    </row>
    <row r="85" spans="2:24">
      <c r="B85">
        <v>99</v>
      </c>
      <c r="C85">
        <v>100</v>
      </c>
      <c r="D85">
        <v>0</v>
      </c>
      <c r="E85">
        <v>0</v>
      </c>
      <c r="F85">
        <v>0</v>
      </c>
      <c r="G85">
        <v>0</v>
      </c>
      <c r="I85" s="97">
        <v>7697.6873994583902</v>
      </c>
      <c r="J85" s="97">
        <v>7853.981633974483</v>
      </c>
      <c r="K85">
        <v>0</v>
      </c>
      <c r="L85">
        <v>0</v>
      </c>
      <c r="M85">
        <v>0</v>
      </c>
      <c r="N85">
        <v>0</v>
      </c>
      <c r="P85" s="98">
        <v>311.01767270538954</v>
      </c>
      <c r="Q85" s="98">
        <v>314.15926535897933</v>
      </c>
      <c r="R85">
        <v>1</v>
      </c>
      <c r="S85">
        <v>1</v>
      </c>
      <c r="T85">
        <v>0</v>
      </c>
      <c r="U85">
        <v>0</v>
      </c>
      <c r="W85" s="14"/>
      <c r="X85" s="14"/>
    </row>
    <row r="86" spans="2:24">
      <c r="B86">
        <v>100</v>
      </c>
      <c r="C86">
        <v>101</v>
      </c>
      <c r="D86">
        <v>2</v>
      </c>
      <c r="E86">
        <v>2</v>
      </c>
      <c r="F86">
        <v>0</v>
      </c>
      <c r="G86">
        <v>0</v>
      </c>
      <c r="I86" s="97">
        <v>7853.981633974483</v>
      </c>
      <c r="J86" s="97">
        <v>8011.8466648173699</v>
      </c>
      <c r="K86">
        <v>2</v>
      </c>
      <c r="L86">
        <v>2</v>
      </c>
      <c r="M86">
        <v>0</v>
      </c>
      <c r="N86">
        <v>0</v>
      </c>
      <c r="P86" s="98">
        <v>314.15926535897933</v>
      </c>
      <c r="Q86" s="98">
        <v>317.30085801256911</v>
      </c>
      <c r="R86">
        <v>0</v>
      </c>
      <c r="S86">
        <v>0</v>
      </c>
      <c r="T86">
        <v>0</v>
      </c>
      <c r="U86">
        <v>0</v>
      </c>
      <c r="W86" s="14"/>
      <c r="X86" s="14"/>
    </row>
    <row r="87" spans="2:24">
      <c r="B87">
        <v>101</v>
      </c>
      <c r="C87">
        <v>102</v>
      </c>
      <c r="D87">
        <v>0</v>
      </c>
      <c r="E87">
        <v>0</v>
      </c>
      <c r="F87">
        <v>0</v>
      </c>
      <c r="G87">
        <v>0</v>
      </c>
      <c r="I87" s="97">
        <v>8011.8466648173699</v>
      </c>
      <c r="J87" s="97">
        <v>8171.2824919870518</v>
      </c>
      <c r="K87">
        <v>0</v>
      </c>
      <c r="L87">
        <v>0</v>
      </c>
      <c r="M87">
        <v>0</v>
      </c>
      <c r="N87">
        <v>0</v>
      </c>
      <c r="P87" s="98">
        <v>317.30085801256911</v>
      </c>
      <c r="Q87" s="98">
        <v>320.44245066615889</v>
      </c>
      <c r="R87">
        <v>0</v>
      </c>
      <c r="S87">
        <v>0</v>
      </c>
      <c r="T87">
        <v>0</v>
      </c>
      <c r="U87">
        <v>0</v>
      </c>
      <c r="W87" s="14"/>
      <c r="X87" s="14"/>
    </row>
    <row r="88" spans="2:24">
      <c r="B88">
        <v>102</v>
      </c>
      <c r="C88">
        <v>103</v>
      </c>
      <c r="D88">
        <v>2</v>
      </c>
      <c r="E88">
        <v>0</v>
      </c>
      <c r="F88">
        <v>2</v>
      </c>
      <c r="G88">
        <v>0</v>
      </c>
      <c r="I88" s="97">
        <v>8171.2824919870518</v>
      </c>
      <c r="J88" s="97">
        <v>8332.2891154835288</v>
      </c>
      <c r="K88">
        <v>2</v>
      </c>
      <c r="L88">
        <v>0</v>
      </c>
      <c r="M88">
        <v>2</v>
      </c>
      <c r="N88">
        <v>0</v>
      </c>
      <c r="P88" s="98">
        <v>320.44245066615889</v>
      </c>
      <c r="Q88" s="98">
        <v>323.58404331974867</v>
      </c>
      <c r="R88">
        <v>1</v>
      </c>
      <c r="S88">
        <v>1</v>
      </c>
      <c r="T88">
        <v>0</v>
      </c>
      <c r="U88">
        <v>0</v>
      </c>
      <c r="W88" s="14"/>
      <c r="X88" s="14"/>
    </row>
    <row r="89" spans="2:24">
      <c r="B89">
        <v>103</v>
      </c>
      <c r="C89">
        <v>104</v>
      </c>
      <c r="D89">
        <v>1</v>
      </c>
      <c r="E89">
        <v>0</v>
      </c>
      <c r="F89">
        <v>0</v>
      </c>
      <c r="G89">
        <v>1</v>
      </c>
      <c r="I89" s="97">
        <v>8332.2891154835288</v>
      </c>
      <c r="J89" s="97">
        <v>8494.8665353068009</v>
      </c>
      <c r="K89">
        <v>1</v>
      </c>
      <c r="L89">
        <v>0</v>
      </c>
      <c r="M89">
        <v>0</v>
      </c>
      <c r="N89">
        <v>1</v>
      </c>
      <c r="P89" s="98">
        <v>323.58404331974867</v>
      </c>
      <c r="Q89" s="98">
        <v>326.72563597333851</v>
      </c>
      <c r="R89">
        <v>0</v>
      </c>
      <c r="S89">
        <v>0</v>
      </c>
      <c r="T89">
        <v>0</v>
      </c>
      <c r="U89">
        <v>0</v>
      </c>
      <c r="W89" s="14"/>
      <c r="X89" s="14"/>
    </row>
    <row r="90" spans="2:24">
      <c r="B90">
        <v>104</v>
      </c>
      <c r="C90">
        <v>105</v>
      </c>
      <c r="D90">
        <v>0</v>
      </c>
      <c r="E90">
        <v>0</v>
      </c>
      <c r="F90">
        <v>0</v>
      </c>
      <c r="G90">
        <v>0</v>
      </c>
      <c r="I90" s="97">
        <v>8494.8665353068009</v>
      </c>
      <c r="J90" s="97">
        <v>8659.0147514568671</v>
      </c>
      <c r="K90">
        <v>0</v>
      </c>
      <c r="L90">
        <v>0</v>
      </c>
      <c r="M90">
        <v>0</v>
      </c>
      <c r="N90">
        <v>0</v>
      </c>
      <c r="P90" s="98">
        <v>326.72563597333851</v>
      </c>
      <c r="Q90" s="98">
        <v>329.86722862692829</v>
      </c>
      <c r="R90">
        <v>1</v>
      </c>
      <c r="S90">
        <v>0</v>
      </c>
      <c r="T90">
        <v>1</v>
      </c>
      <c r="U90">
        <v>0</v>
      </c>
      <c r="W90" s="14"/>
      <c r="X90" s="14"/>
    </row>
    <row r="91" spans="2:24">
      <c r="B91">
        <v>105</v>
      </c>
      <c r="C91">
        <v>106</v>
      </c>
      <c r="D91">
        <v>0</v>
      </c>
      <c r="E91">
        <v>0</v>
      </c>
      <c r="F91">
        <v>0</v>
      </c>
      <c r="G91">
        <v>0</v>
      </c>
      <c r="I91" s="97">
        <v>8659.0147514568671</v>
      </c>
      <c r="J91" s="97">
        <v>8824.7337639337293</v>
      </c>
      <c r="K91">
        <v>0</v>
      </c>
      <c r="L91">
        <v>0</v>
      </c>
      <c r="M91">
        <v>0</v>
      </c>
      <c r="N91">
        <v>0</v>
      </c>
      <c r="P91" s="98">
        <v>329.86722862692829</v>
      </c>
      <c r="Q91" s="98">
        <v>333.00882128051808</v>
      </c>
      <c r="R91">
        <v>1</v>
      </c>
      <c r="S91">
        <v>1</v>
      </c>
      <c r="T91">
        <v>0</v>
      </c>
      <c r="U91">
        <v>0</v>
      </c>
      <c r="W91" s="14"/>
      <c r="X91" s="14"/>
    </row>
    <row r="92" spans="2:24">
      <c r="B92">
        <v>106</v>
      </c>
      <c r="C92">
        <v>107</v>
      </c>
      <c r="D92">
        <v>1</v>
      </c>
      <c r="E92">
        <v>0</v>
      </c>
      <c r="F92">
        <v>1</v>
      </c>
      <c r="G92">
        <v>0</v>
      </c>
      <c r="I92" s="97">
        <v>8824.7337639337293</v>
      </c>
      <c r="J92" s="97">
        <v>8992.0235727373856</v>
      </c>
      <c r="K92">
        <v>1</v>
      </c>
      <c r="L92">
        <v>0</v>
      </c>
      <c r="M92">
        <v>1</v>
      </c>
      <c r="N92">
        <v>0</v>
      </c>
      <c r="P92" s="98">
        <v>333.00882128051808</v>
      </c>
      <c r="Q92" s="98">
        <v>336.15041393410786</v>
      </c>
      <c r="R92">
        <v>1</v>
      </c>
      <c r="S92">
        <v>1</v>
      </c>
      <c r="T92">
        <v>0</v>
      </c>
      <c r="U92">
        <v>0</v>
      </c>
      <c r="W92" s="14"/>
      <c r="X92" s="14"/>
    </row>
    <row r="93" spans="2:24">
      <c r="B93">
        <v>107</v>
      </c>
      <c r="C93">
        <v>108</v>
      </c>
      <c r="D93">
        <v>2</v>
      </c>
      <c r="E93">
        <v>0</v>
      </c>
      <c r="F93">
        <v>2</v>
      </c>
      <c r="G93">
        <v>0</v>
      </c>
      <c r="I93" s="97">
        <v>8992.0235727373856</v>
      </c>
      <c r="J93" s="97">
        <v>9160.8841778678361</v>
      </c>
      <c r="K93">
        <v>2</v>
      </c>
      <c r="L93">
        <v>0</v>
      </c>
      <c r="M93">
        <v>2</v>
      </c>
      <c r="N93">
        <v>0</v>
      </c>
      <c r="P93" s="98">
        <v>336.15041393410786</v>
      </c>
      <c r="Q93" s="98">
        <v>339.29200658769764</v>
      </c>
      <c r="R93">
        <v>0</v>
      </c>
      <c r="S93">
        <v>0</v>
      </c>
      <c r="T93">
        <v>0</v>
      </c>
      <c r="U93">
        <v>0</v>
      </c>
      <c r="W93" s="14"/>
      <c r="X93" s="14"/>
    </row>
    <row r="94" spans="2:24">
      <c r="B94">
        <v>108</v>
      </c>
      <c r="C94">
        <v>109</v>
      </c>
      <c r="D94">
        <v>4</v>
      </c>
      <c r="E94">
        <v>2</v>
      </c>
      <c r="F94">
        <v>2</v>
      </c>
      <c r="G94">
        <v>0</v>
      </c>
      <c r="I94" s="97">
        <v>9160.8841778678361</v>
      </c>
      <c r="J94" s="97">
        <v>9331.3155793250826</v>
      </c>
      <c r="K94">
        <v>4</v>
      </c>
      <c r="L94">
        <v>2</v>
      </c>
      <c r="M94">
        <v>2</v>
      </c>
      <c r="N94">
        <v>0</v>
      </c>
      <c r="P94" s="98">
        <v>339.29200658769764</v>
      </c>
      <c r="Q94" s="98">
        <v>342.43359924128742</v>
      </c>
      <c r="R94">
        <v>1</v>
      </c>
      <c r="S94">
        <v>0</v>
      </c>
      <c r="T94">
        <v>1</v>
      </c>
      <c r="U94">
        <v>0</v>
      </c>
      <c r="W94" s="14"/>
      <c r="X94" s="14"/>
    </row>
    <row r="95" spans="2:24">
      <c r="B95">
        <v>109</v>
      </c>
      <c r="C95">
        <v>110</v>
      </c>
      <c r="D95">
        <v>2</v>
      </c>
      <c r="E95">
        <v>0</v>
      </c>
      <c r="F95">
        <v>2</v>
      </c>
      <c r="G95">
        <v>0</v>
      </c>
      <c r="I95" s="97">
        <v>9331.3155793250826</v>
      </c>
      <c r="J95" s="97">
        <v>9503.317777109125</v>
      </c>
      <c r="K95">
        <v>2</v>
      </c>
      <c r="L95">
        <v>0</v>
      </c>
      <c r="M95">
        <v>2</v>
      </c>
      <c r="N95">
        <v>0</v>
      </c>
      <c r="P95" s="98">
        <v>342.43359924128742</v>
      </c>
      <c r="Q95" s="98">
        <v>345.57519189487726</v>
      </c>
      <c r="R95">
        <v>1</v>
      </c>
      <c r="S95">
        <v>0</v>
      </c>
      <c r="T95">
        <v>1</v>
      </c>
      <c r="U95">
        <v>0</v>
      </c>
      <c r="W95" s="14"/>
      <c r="X95" s="14"/>
    </row>
    <row r="96" spans="2:24">
      <c r="B96">
        <v>110</v>
      </c>
      <c r="C96">
        <v>111</v>
      </c>
      <c r="D96">
        <v>3</v>
      </c>
      <c r="E96">
        <v>1</v>
      </c>
      <c r="F96">
        <v>1</v>
      </c>
      <c r="G96">
        <v>1</v>
      </c>
      <c r="I96" s="97">
        <v>9503.317777109125</v>
      </c>
      <c r="J96" s="97">
        <v>9676.8907712199598</v>
      </c>
      <c r="K96">
        <v>3</v>
      </c>
      <c r="L96">
        <v>1</v>
      </c>
      <c r="M96">
        <v>1</v>
      </c>
      <c r="N96">
        <v>1</v>
      </c>
      <c r="P96" s="98">
        <v>345.57519189487726</v>
      </c>
      <c r="Q96" s="98">
        <v>348.71678454846705</v>
      </c>
      <c r="R96">
        <v>0</v>
      </c>
      <c r="S96">
        <v>0</v>
      </c>
      <c r="T96">
        <v>0</v>
      </c>
      <c r="U96">
        <v>0</v>
      </c>
      <c r="W96" s="14"/>
      <c r="X96" s="14"/>
    </row>
    <row r="97" spans="2:24">
      <c r="B97">
        <v>111</v>
      </c>
      <c r="C97">
        <v>112</v>
      </c>
      <c r="D97">
        <v>0</v>
      </c>
      <c r="E97">
        <v>0</v>
      </c>
      <c r="F97">
        <v>0</v>
      </c>
      <c r="G97">
        <v>0</v>
      </c>
      <c r="I97" s="97">
        <v>9676.8907712199598</v>
      </c>
      <c r="J97" s="97">
        <v>9852.0345616575905</v>
      </c>
      <c r="K97">
        <v>0</v>
      </c>
      <c r="L97">
        <v>0</v>
      </c>
      <c r="M97">
        <v>0</v>
      </c>
      <c r="N97">
        <v>0</v>
      </c>
      <c r="P97" s="98">
        <v>348.71678454846705</v>
      </c>
      <c r="Q97" s="98">
        <v>351.85837720205683</v>
      </c>
      <c r="R97">
        <v>0</v>
      </c>
      <c r="S97">
        <v>0</v>
      </c>
      <c r="T97">
        <v>0</v>
      </c>
      <c r="U97">
        <v>0</v>
      </c>
      <c r="W97" s="14"/>
      <c r="X97" s="14"/>
    </row>
    <row r="98" spans="2:24">
      <c r="B98">
        <v>112</v>
      </c>
      <c r="C98">
        <v>113</v>
      </c>
      <c r="D98">
        <v>0</v>
      </c>
      <c r="E98">
        <v>0</v>
      </c>
      <c r="F98">
        <v>0</v>
      </c>
      <c r="G98">
        <v>0</v>
      </c>
      <c r="I98" s="97">
        <v>9852.0345616575905</v>
      </c>
      <c r="J98" s="97">
        <v>10028.749148422017</v>
      </c>
      <c r="K98">
        <v>0</v>
      </c>
      <c r="L98">
        <v>0</v>
      </c>
      <c r="M98">
        <v>0</v>
      </c>
      <c r="N98">
        <v>0</v>
      </c>
      <c r="P98" s="98">
        <v>351.85837720205683</v>
      </c>
      <c r="Q98" s="98">
        <v>354.99996985564661</v>
      </c>
      <c r="R98">
        <v>2</v>
      </c>
      <c r="S98">
        <v>0</v>
      </c>
      <c r="T98">
        <v>1</v>
      </c>
      <c r="U98">
        <v>1</v>
      </c>
      <c r="W98" s="14"/>
      <c r="X98" s="14"/>
    </row>
    <row r="99" spans="2:24">
      <c r="B99">
        <v>113</v>
      </c>
      <c r="C99">
        <v>114</v>
      </c>
      <c r="D99">
        <v>0</v>
      </c>
      <c r="E99">
        <v>0</v>
      </c>
      <c r="F99">
        <v>0</v>
      </c>
      <c r="G99">
        <v>0</v>
      </c>
      <c r="I99" s="97">
        <v>10028.749148422017</v>
      </c>
      <c r="J99" s="97">
        <v>10207.034531513238</v>
      </c>
      <c r="K99">
        <v>0</v>
      </c>
      <c r="L99">
        <v>0</v>
      </c>
      <c r="M99">
        <v>0</v>
      </c>
      <c r="N99">
        <v>0</v>
      </c>
      <c r="P99" s="98">
        <v>354.99996985564661</v>
      </c>
      <c r="Q99" s="98">
        <v>358.14156250923639</v>
      </c>
      <c r="R99">
        <v>1</v>
      </c>
      <c r="S99">
        <v>0</v>
      </c>
      <c r="T99">
        <v>1</v>
      </c>
      <c r="U99">
        <v>0</v>
      </c>
      <c r="W99" s="14"/>
      <c r="X99" s="14"/>
    </row>
    <row r="100" spans="2:24">
      <c r="B100">
        <v>114</v>
      </c>
      <c r="C100">
        <v>115</v>
      </c>
      <c r="D100">
        <v>0</v>
      </c>
      <c r="E100">
        <v>0</v>
      </c>
      <c r="F100">
        <v>0</v>
      </c>
      <c r="G100">
        <v>0</v>
      </c>
      <c r="I100" s="97">
        <v>10207.034531513238</v>
      </c>
      <c r="J100" s="97">
        <v>10386.890710931253</v>
      </c>
      <c r="K100">
        <v>0</v>
      </c>
      <c r="L100">
        <v>0</v>
      </c>
      <c r="M100">
        <v>0</v>
      </c>
      <c r="N100">
        <v>0</v>
      </c>
      <c r="P100" s="98">
        <v>358.14156250923639</v>
      </c>
      <c r="Q100" s="98">
        <v>361.28315516282623</v>
      </c>
      <c r="R100">
        <v>2</v>
      </c>
      <c r="S100">
        <v>1</v>
      </c>
      <c r="T100">
        <v>1</v>
      </c>
      <c r="U100">
        <v>0</v>
      </c>
      <c r="W100" s="14"/>
      <c r="X100" s="14"/>
    </row>
    <row r="101" spans="2:24">
      <c r="B101">
        <v>115</v>
      </c>
      <c r="C101">
        <v>116</v>
      </c>
      <c r="D101">
        <v>1</v>
      </c>
      <c r="E101">
        <v>1</v>
      </c>
      <c r="F101">
        <v>0</v>
      </c>
      <c r="G101">
        <v>0</v>
      </c>
      <c r="I101" s="97">
        <v>10386.890710931253</v>
      </c>
      <c r="J101" s="97">
        <v>10568.317686676064</v>
      </c>
      <c r="K101">
        <v>1</v>
      </c>
      <c r="L101">
        <v>1</v>
      </c>
      <c r="M101">
        <v>0</v>
      </c>
      <c r="N101">
        <v>0</v>
      </c>
      <c r="P101" s="98">
        <v>361.28315516282623</v>
      </c>
      <c r="Q101" s="98">
        <v>364.42474781641602</v>
      </c>
      <c r="R101">
        <v>2</v>
      </c>
      <c r="S101">
        <v>1</v>
      </c>
      <c r="T101">
        <v>1</v>
      </c>
      <c r="U101">
        <v>0</v>
      </c>
      <c r="W101" s="14"/>
      <c r="X101" s="14"/>
    </row>
    <row r="102" spans="2:24">
      <c r="B102">
        <v>116</v>
      </c>
      <c r="C102">
        <v>117</v>
      </c>
      <c r="D102">
        <v>1</v>
      </c>
      <c r="E102">
        <v>0</v>
      </c>
      <c r="F102">
        <v>1</v>
      </c>
      <c r="G102">
        <v>0</v>
      </c>
      <c r="I102" s="97">
        <v>10568.317686676064</v>
      </c>
      <c r="J102" s="97">
        <v>10751.315458747669</v>
      </c>
      <c r="K102">
        <v>1</v>
      </c>
      <c r="L102">
        <v>0</v>
      </c>
      <c r="M102">
        <v>1</v>
      </c>
      <c r="N102">
        <v>0</v>
      </c>
      <c r="P102" s="98">
        <v>364.42474781641602</v>
      </c>
      <c r="Q102" s="98">
        <v>367.5663404700058</v>
      </c>
      <c r="R102">
        <v>1</v>
      </c>
      <c r="S102">
        <v>0</v>
      </c>
      <c r="T102">
        <v>1</v>
      </c>
      <c r="U102">
        <v>0</v>
      </c>
      <c r="W102" s="14"/>
      <c r="X102" s="14"/>
    </row>
    <row r="103" spans="2:24">
      <c r="B103">
        <v>117</v>
      </c>
      <c r="C103">
        <v>118</v>
      </c>
      <c r="D103">
        <v>0</v>
      </c>
      <c r="E103">
        <v>0</v>
      </c>
      <c r="F103">
        <v>0</v>
      </c>
      <c r="G103">
        <v>0</v>
      </c>
      <c r="I103" s="97">
        <v>10751.315458747669</v>
      </c>
      <c r="J103" s="97">
        <v>10935.88402714607</v>
      </c>
      <c r="K103">
        <v>0</v>
      </c>
      <c r="L103">
        <v>0</v>
      </c>
      <c r="M103">
        <v>0</v>
      </c>
      <c r="N103">
        <v>0</v>
      </c>
      <c r="P103" s="98">
        <v>367.5663404700058</v>
      </c>
      <c r="Q103" s="98">
        <v>370.70793312359558</v>
      </c>
      <c r="R103">
        <v>2</v>
      </c>
      <c r="S103">
        <v>0</v>
      </c>
      <c r="T103">
        <v>1</v>
      </c>
      <c r="U103">
        <v>1</v>
      </c>
      <c r="W103" s="14"/>
      <c r="X103" s="14"/>
    </row>
    <row r="104" spans="2:24">
      <c r="B104">
        <v>118</v>
      </c>
      <c r="C104">
        <v>119</v>
      </c>
      <c r="D104">
        <v>0</v>
      </c>
      <c r="E104">
        <v>0</v>
      </c>
      <c r="F104">
        <v>0</v>
      </c>
      <c r="G104">
        <v>0</v>
      </c>
      <c r="I104" s="97">
        <v>10935.88402714607</v>
      </c>
      <c r="J104" s="97">
        <v>11122.023391871266</v>
      </c>
      <c r="K104">
        <v>0</v>
      </c>
      <c r="L104">
        <v>0</v>
      </c>
      <c r="M104">
        <v>0</v>
      </c>
      <c r="N104">
        <v>0</v>
      </c>
      <c r="P104" s="98">
        <v>370.70793312359558</v>
      </c>
      <c r="Q104" s="98">
        <v>373.84952577718536</v>
      </c>
      <c r="R104">
        <v>0</v>
      </c>
      <c r="S104">
        <v>0</v>
      </c>
      <c r="T104">
        <v>0</v>
      </c>
      <c r="U104">
        <v>0</v>
      </c>
      <c r="W104" s="14"/>
      <c r="X104" s="14"/>
    </row>
    <row r="105" spans="2:24">
      <c r="B105">
        <v>119</v>
      </c>
      <c r="C105">
        <v>120</v>
      </c>
      <c r="D105">
        <v>2</v>
      </c>
      <c r="E105">
        <v>1</v>
      </c>
      <c r="F105">
        <v>1</v>
      </c>
      <c r="G105">
        <v>0</v>
      </c>
      <c r="I105" s="97">
        <v>11122.023391871266</v>
      </c>
      <c r="J105" s="97">
        <v>11309.733552923255</v>
      </c>
      <c r="K105">
        <v>2</v>
      </c>
      <c r="L105">
        <v>1</v>
      </c>
      <c r="M105">
        <v>1</v>
      </c>
      <c r="N105">
        <v>0</v>
      </c>
      <c r="P105" s="98">
        <v>373.84952577718536</v>
      </c>
      <c r="Q105" s="98">
        <v>376.99111843077515</v>
      </c>
      <c r="R105">
        <v>0</v>
      </c>
      <c r="S105">
        <v>0</v>
      </c>
      <c r="T105">
        <v>0</v>
      </c>
      <c r="U105">
        <v>0</v>
      </c>
      <c r="X105" s="14"/>
    </row>
    <row r="106" spans="2:24">
      <c r="B106">
        <v>120</v>
      </c>
      <c r="C106">
        <v>121</v>
      </c>
      <c r="D106">
        <v>0</v>
      </c>
      <c r="E106">
        <v>0</v>
      </c>
      <c r="F106">
        <v>0</v>
      </c>
      <c r="G106">
        <v>0</v>
      </c>
      <c r="I106" s="97">
        <v>11309.733552923255</v>
      </c>
      <c r="J106" s="97">
        <v>11499.01451030204</v>
      </c>
      <c r="K106">
        <v>0</v>
      </c>
      <c r="L106">
        <v>0</v>
      </c>
      <c r="M106">
        <v>0</v>
      </c>
      <c r="N106">
        <v>0</v>
      </c>
      <c r="P106" s="98">
        <v>376.99111843077515</v>
      </c>
      <c r="Q106" s="98">
        <v>380.13271108436498</v>
      </c>
      <c r="R106">
        <v>1</v>
      </c>
      <c r="S106">
        <v>0</v>
      </c>
      <c r="T106">
        <v>1</v>
      </c>
      <c r="U106">
        <v>0</v>
      </c>
    </row>
    <row r="107" spans="2:24">
      <c r="B107">
        <v>121</v>
      </c>
      <c r="C107">
        <v>122</v>
      </c>
      <c r="D107">
        <v>0</v>
      </c>
      <c r="E107">
        <v>0</v>
      </c>
      <c r="F107">
        <v>0</v>
      </c>
      <c r="G107">
        <v>0</v>
      </c>
      <c r="I107" s="97">
        <v>11499.01451030204</v>
      </c>
      <c r="J107" s="97">
        <v>11689.86626400762</v>
      </c>
      <c r="K107">
        <v>0</v>
      </c>
      <c r="L107">
        <v>0</v>
      </c>
      <c r="M107">
        <v>0</v>
      </c>
      <c r="N107">
        <v>0</v>
      </c>
      <c r="P107" s="98">
        <v>380.13271108436498</v>
      </c>
      <c r="Q107" s="98">
        <v>383.27430373795477</v>
      </c>
      <c r="R107">
        <v>0</v>
      </c>
      <c r="S107">
        <v>0</v>
      </c>
      <c r="T107">
        <v>0</v>
      </c>
      <c r="U107">
        <v>0</v>
      </c>
    </row>
    <row r="108" spans="2:24">
      <c r="B108">
        <v>122</v>
      </c>
      <c r="C108">
        <v>123</v>
      </c>
      <c r="D108">
        <v>0</v>
      </c>
      <c r="E108">
        <v>0</v>
      </c>
      <c r="F108">
        <v>0</v>
      </c>
      <c r="G108">
        <v>0</v>
      </c>
      <c r="I108" s="97">
        <v>11689.86626400762</v>
      </c>
      <c r="J108" s="97">
        <v>11882.288814039995</v>
      </c>
      <c r="K108">
        <v>0</v>
      </c>
      <c r="L108">
        <v>0</v>
      </c>
      <c r="M108">
        <v>0</v>
      </c>
      <c r="N108">
        <v>0</v>
      </c>
      <c r="P108" s="98">
        <v>383.27430373795477</v>
      </c>
      <c r="Q108" s="98">
        <v>386.41589639154455</v>
      </c>
      <c r="R108">
        <v>0</v>
      </c>
      <c r="S108">
        <v>0</v>
      </c>
      <c r="T108">
        <v>0</v>
      </c>
      <c r="U108">
        <v>0</v>
      </c>
    </row>
    <row r="109" spans="2:24">
      <c r="B109">
        <v>123</v>
      </c>
      <c r="C109">
        <v>124</v>
      </c>
      <c r="D109">
        <v>2</v>
      </c>
      <c r="E109">
        <v>2</v>
      </c>
      <c r="F109">
        <v>0</v>
      </c>
      <c r="G109">
        <v>0</v>
      </c>
      <c r="I109" s="97">
        <v>11882.288814039995</v>
      </c>
      <c r="J109" s="97">
        <v>12076.282160399165</v>
      </c>
      <c r="K109">
        <v>2</v>
      </c>
      <c r="L109">
        <v>2</v>
      </c>
      <c r="M109">
        <v>0</v>
      </c>
      <c r="N109">
        <v>0</v>
      </c>
      <c r="P109" s="98">
        <v>386.41589639154455</v>
      </c>
      <c r="Q109" s="98">
        <v>389.55748904513433</v>
      </c>
      <c r="R109">
        <v>0</v>
      </c>
      <c r="S109">
        <v>0</v>
      </c>
      <c r="T109">
        <v>0</v>
      </c>
      <c r="U109">
        <v>0</v>
      </c>
    </row>
    <row r="110" spans="2:24">
      <c r="B110">
        <v>124</v>
      </c>
      <c r="C110">
        <v>125</v>
      </c>
      <c r="D110">
        <v>0</v>
      </c>
      <c r="E110">
        <v>0</v>
      </c>
      <c r="F110">
        <v>0</v>
      </c>
      <c r="G110">
        <v>0</v>
      </c>
      <c r="I110" s="97">
        <v>12076.282160399165</v>
      </c>
      <c r="J110" s="97">
        <v>12271.846303085129</v>
      </c>
      <c r="K110">
        <v>0</v>
      </c>
      <c r="L110">
        <v>0</v>
      </c>
      <c r="M110">
        <v>0</v>
      </c>
      <c r="N110">
        <v>0</v>
      </c>
      <c r="P110" s="98">
        <v>389.55748904513433</v>
      </c>
      <c r="Q110" s="98">
        <v>392.69908169872411</v>
      </c>
      <c r="R110">
        <v>1</v>
      </c>
      <c r="S110">
        <v>1</v>
      </c>
      <c r="T110">
        <v>0</v>
      </c>
      <c r="U110">
        <v>0</v>
      </c>
    </row>
    <row r="111" spans="2:24">
      <c r="B111">
        <v>125</v>
      </c>
      <c r="C111">
        <v>126</v>
      </c>
      <c r="D111">
        <v>1</v>
      </c>
      <c r="E111">
        <v>0</v>
      </c>
      <c r="F111">
        <v>1</v>
      </c>
      <c r="G111">
        <v>0</v>
      </c>
      <c r="I111" s="97">
        <v>12271.846303085129</v>
      </c>
      <c r="J111" s="97">
        <v>12468.981242097889</v>
      </c>
      <c r="K111">
        <v>1</v>
      </c>
      <c r="L111">
        <v>0</v>
      </c>
      <c r="M111">
        <v>1</v>
      </c>
      <c r="N111">
        <v>0</v>
      </c>
      <c r="P111" s="98">
        <v>392.69908169872411</v>
      </c>
      <c r="Q111" s="98">
        <v>395.84067435231395</v>
      </c>
      <c r="R111">
        <v>0</v>
      </c>
      <c r="S111">
        <v>0</v>
      </c>
      <c r="T111">
        <v>0</v>
      </c>
      <c r="U111">
        <v>0</v>
      </c>
    </row>
    <row r="112" spans="2:24">
      <c r="B112">
        <v>126</v>
      </c>
      <c r="C112">
        <v>127</v>
      </c>
      <c r="D112">
        <v>1</v>
      </c>
      <c r="E112">
        <v>0</v>
      </c>
      <c r="F112">
        <v>1</v>
      </c>
      <c r="G112">
        <v>0</v>
      </c>
      <c r="I112" s="97">
        <v>12468.981242097889</v>
      </c>
      <c r="J112" s="97">
        <v>12667.686977437443</v>
      </c>
      <c r="K112">
        <v>1</v>
      </c>
      <c r="L112">
        <v>0</v>
      </c>
      <c r="M112">
        <v>1</v>
      </c>
      <c r="N112">
        <v>0</v>
      </c>
      <c r="P112" s="98">
        <v>395.84067435231395</v>
      </c>
      <c r="Q112" s="98">
        <v>398.98226700590374</v>
      </c>
      <c r="R112">
        <v>1</v>
      </c>
      <c r="S112">
        <v>1</v>
      </c>
      <c r="T112">
        <v>0</v>
      </c>
      <c r="U112">
        <v>0</v>
      </c>
    </row>
    <row r="113" spans="2:21">
      <c r="B113">
        <v>127</v>
      </c>
      <c r="C113">
        <v>128</v>
      </c>
      <c r="D113">
        <v>0</v>
      </c>
      <c r="E113">
        <v>0</v>
      </c>
      <c r="F113">
        <v>0</v>
      </c>
      <c r="G113">
        <v>0</v>
      </c>
      <c r="I113" s="97">
        <v>12667.686977437443</v>
      </c>
      <c r="J113" s="97">
        <v>12867.963509103793</v>
      </c>
      <c r="K113">
        <v>0</v>
      </c>
      <c r="L113">
        <v>0</v>
      </c>
      <c r="M113">
        <v>0</v>
      </c>
      <c r="N113">
        <v>0</v>
      </c>
      <c r="P113" s="98">
        <v>398.98226700590374</v>
      </c>
      <c r="Q113" s="98">
        <v>402.12385965949352</v>
      </c>
      <c r="R113">
        <v>1</v>
      </c>
      <c r="S113">
        <v>1</v>
      </c>
      <c r="T113">
        <v>0</v>
      </c>
      <c r="U113">
        <v>0</v>
      </c>
    </row>
    <row r="114" spans="2:21">
      <c r="B114">
        <v>128</v>
      </c>
      <c r="C114">
        <v>129</v>
      </c>
      <c r="D114">
        <v>2</v>
      </c>
      <c r="E114">
        <v>0</v>
      </c>
      <c r="F114">
        <v>1</v>
      </c>
      <c r="G114">
        <v>1</v>
      </c>
      <c r="I114" s="97">
        <v>12867.963509103793</v>
      </c>
      <c r="J114" s="97">
        <v>13069.810837096937</v>
      </c>
      <c r="K114">
        <v>2</v>
      </c>
      <c r="L114">
        <v>0</v>
      </c>
      <c r="M114">
        <v>1</v>
      </c>
      <c r="N114">
        <v>1</v>
      </c>
      <c r="P114" s="98">
        <v>402.12385965949352</v>
      </c>
      <c r="Q114" s="98">
        <v>405.2654523130833</v>
      </c>
      <c r="R114">
        <v>0</v>
      </c>
      <c r="S114">
        <v>0</v>
      </c>
      <c r="T114">
        <v>0</v>
      </c>
      <c r="U114">
        <v>0</v>
      </c>
    </row>
    <row r="115" spans="2:21">
      <c r="B115">
        <v>129</v>
      </c>
      <c r="C115">
        <v>130</v>
      </c>
      <c r="D115">
        <v>1</v>
      </c>
      <c r="E115">
        <v>0</v>
      </c>
      <c r="F115">
        <v>1</v>
      </c>
      <c r="G115">
        <v>0</v>
      </c>
      <c r="I115" s="97">
        <v>13069.810837096937</v>
      </c>
      <c r="J115" s="97">
        <v>13273.228961416877</v>
      </c>
      <c r="K115">
        <v>1</v>
      </c>
      <c r="L115">
        <v>0</v>
      </c>
      <c r="M115">
        <v>1</v>
      </c>
      <c r="N115">
        <v>0</v>
      </c>
      <c r="P115" s="98">
        <v>405.2654523130833</v>
      </c>
      <c r="Q115" s="98">
        <v>408.40704496667308</v>
      </c>
      <c r="R115">
        <v>0</v>
      </c>
      <c r="S115">
        <v>0</v>
      </c>
      <c r="T115">
        <v>0</v>
      </c>
      <c r="U115">
        <v>0</v>
      </c>
    </row>
    <row r="116" spans="2:21">
      <c r="B116">
        <v>130</v>
      </c>
      <c r="C116">
        <v>131</v>
      </c>
      <c r="D116">
        <v>0</v>
      </c>
      <c r="E116">
        <v>0</v>
      </c>
      <c r="F116">
        <v>0</v>
      </c>
      <c r="G116">
        <v>0</v>
      </c>
      <c r="I116" s="97">
        <v>13273.228961416877</v>
      </c>
      <c r="J116" s="97">
        <v>13478.217882063609</v>
      </c>
      <c r="K116">
        <v>0</v>
      </c>
      <c r="L116">
        <v>0</v>
      </c>
      <c r="M116">
        <v>0</v>
      </c>
      <c r="N116">
        <v>0</v>
      </c>
      <c r="P116" s="98">
        <v>408.40704496667308</v>
      </c>
      <c r="Q116" s="98">
        <v>411.54863762026292</v>
      </c>
      <c r="R116">
        <v>3</v>
      </c>
      <c r="S116">
        <v>2</v>
      </c>
      <c r="T116">
        <v>1</v>
      </c>
      <c r="U116">
        <v>0</v>
      </c>
    </row>
    <row r="117" spans="2:21">
      <c r="B117">
        <v>131</v>
      </c>
      <c r="C117">
        <v>132</v>
      </c>
      <c r="D117">
        <v>0</v>
      </c>
      <c r="E117">
        <v>0</v>
      </c>
      <c r="F117">
        <v>0</v>
      </c>
      <c r="G117">
        <v>0</v>
      </c>
      <c r="I117" s="97">
        <v>13478.217882063609</v>
      </c>
      <c r="J117" s="97">
        <v>13684.777599037139</v>
      </c>
      <c r="K117">
        <v>0</v>
      </c>
      <c r="L117">
        <v>0</v>
      </c>
      <c r="M117">
        <v>0</v>
      </c>
      <c r="N117">
        <v>0</v>
      </c>
      <c r="P117" s="98">
        <v>411.54863762026292</v>
      </c>
      <c r="Q117" s="98">
        <v>414.69023027385271</v>
      </c>
      <c r="R117">
        <v>0</v>
      </c>
      <c r="S117">
        <v>0</v>
      </c>
      <c r="T117">
        <v>0</v>
      </c>
      <c r="U117">
        <v>0</v>
      </c>
    </row>
    <row r="118" spans="2:21">
      <c r="B118">
        <v>132</v>
      </c>
      <c r="C118">
        <v>133</v>
      </c>
      <c r="D118">
        <v>1</v>
      </c>
      <c r="E118">
        <v>0</v>
      </c>
      <c r="F118">
        <v>0</v>
      </c>
      <c r="G118">
        <v>1</v>
      </c>
      <c r="I118" s="97">
        <v>13684.777599037139</v>
      </c>
      <c r="J118" s="97">
        <v>13892.908112337462</v>
      </c>
      <c r="K118">
        <v>1</v>
      </c>
      <c r="L118">
        <v>0</v>
      </c>
      <c r="M118">
        <v>0</v>
      </c>
      <c r="N118">
        <v>1</v>
      </c>
      <c r="P118" s="98">
        <v>414.69023027385271</v>
      </c>
      <c r="Q118" s="98">
        <v>417.83182292744249</v>
      </c>
      <c r="R118">
        <v>0</v>
      </c>
      <c r="S118">
        <v>0</v>
      </c>
      <c r="T118">
        <v>0</v>
      </c>
      <c r="U118">
        <v>0</v>
      </c>
    </row>
    <row r="119" spans="2:21">
      <c r="B119">
        <v>133</v>
      </c>
      <c r="C119">
        <v>134</v>
      </c>
      <c r="D119">
        <v>0</v>
      </c>
      <c r="E119">
        <v>0</v>
      </c>
      <c r="F119">
        <v>0</v>
      </c>
      <c r="G119">
        <v>0</v>
      </c>
      <c r="I119" s="97">
        <v>13892.908112337462</v>
      </c>
      <c r="J119" s="97">
        <v>14102.609421964582</v>
      </c>
      <c r="K119">
        <v>0</v>
      </c>
      <c r="L119">
        <v>0</v>
      </c>
      <c r="M119">
        <v>0</v>
      </c>
      <c r="N119">
        <v>0</v>
      </c>
      <c r="P119" s="98">
        <v>417.83182292744249</v>
      </c>
      <c r="Q119" s="98">
        <v>420.97341558103227</v>
      </c>
      <c r="R119">
        <v>0</v>
      </c>
      <c r="S119">
        <v>0</v>
      </c>
      <c r="T119">
        <v>0</v>
      </c>
      <c r="U119">
        <v>0</v>
      </c>
    </row>
    <row r="120" spans="2:21">
      <c r="B120">
        <v>134</v>
      </c>
      <c r="C120">
        <v>135</v>
      </c>
      <c r="D120">
        <v>2</v>
      </c>
      <c r="E120">
        <v>0</v>
      </c>
      <c r="F120">
        <v>2</v>
      </c>
      <c r="G120">
        <v>0</v>
      </c>
      <c r="I120" s="97">
        <v>14102.609421964582</v>
      </c>
      <c r="J120" s="97">
        <v>14313.881527918495</v>
      </c>
      <c r="K120">
        <v>2</v>
      </c>
      <c r="L120">
        <v>0</v>
      </c>
      <c r="M120">
        <v>2</v>
      </c>
      <c r="N120">
        <v>0</v>
      </c>
      <c r="P120" s="98">
        <v>420.97341558103227</v>
      </c>
      <c r="Q120" s="98">
        <v>424.11500823462205</v>
      </c>
      <c r="R120">
        <v>0</v>
      </c>
      <c r="S120">
        <v>0</v>
      </c>
      <c r="T120">
        <v>0</v>
      </c>
      <c r="U120">
        <v>0</v>
      </c>
    </row>
    <row r="121" spans="2:21">
      <c r="B121">
        <v>135</v>
      </c>
      <c r="C121">
        <v>136</v>
      </c>
      <c r="D121">
        <v>0</v>
      </c>
      <c r="E121">
        <v>0</v>
      </c>
      <c r="F121">
        <v>0</v>
      </c>
      <c r="G121">
        <v>0</v>
      </c>
      <c r="I121" s="97">
        <v>14313.881527918495</v>
      </c>
      <c r="J121" s="97">
        <v>14526.724430199203</v>
      </c>
      <c r="K121">
        <v>0</v>
      </c>
      <c r="L121">
        <v>0</v>
      </c>
      <c r="M121">
        <v>0</v>
      </c>
      <c r="N121">
        <v>0</v>
      </c>
      <c r="P121" s="98">
        <v>424.11500823462205</v>
      </c>
      <c r="Q121" s="98">
        <v>427.25660088821189</v>
      </c>
      <c r="R121">
        <v>0</v>
      </c>
      <c r="S121">
        <v>0</v>
      </c>
      <c r="T121">
        <v>0</v>
      </c>
      <c r="U121">
        <v>0</v>
      </c>
    </row>
    <row r="122" spans="2:21">
      <c r="B122">
        <v>136</v>
      </c>
      <c r="C122">
        <v>137</v>
      </c>
      <c r="D122">
        <v>0</v>
      </c>
      <c r="E122">
        <v>0</v>
      </c>
      <c r="F122">
        <v>0</v>
      </c>
      <c r="G122">
        <v>0</v>
      </c>
      <c r="I122" s="97">
        <v>14526.724430199203</v>
      </c>
      <c r="J122" s="97">
        <v>14741.138128806706</v>
      </c>
      <c r="K122">
        <v>0</v>
      </c>
      <c r="L122">
        <v>0</v>
      </c>
      <c r="M122">
        <v>0</v>
      </c>
      <c r="N122">
        <v>0</v>
      </c>
      <c r="P122" s="98">
        <v>427.25660088821189</v>
      </c>
      <c r="Q122" s="98">
        <v>430.39819354180167</v>
      </c>
      <c r="R122">
        <v>1</v>
      </c>
      <c r="S122">
        <v>0</v>
      </c>
      <c r="T122">
        <v>1</v>
      </c>
      <c r="U122">
        <v>0</v>
      </c>
    </row>
    <row r="123" spans="2:21">
      <c r="B123">
        <v>137</v>
      </c>
      <c r="C123">
        <v>138</v>
      </c>
      <c r="D123">
        <v>2</v>
      </c>
      <c r="E123">
        <v>0</v>
      </c>
      <c r="F123">
        <v>2</v>
      </c>
      <c r="G123">
        <v>0</v>
      </c>
      <c r="I123" s="97">
        <v>14741.138128806706</v>
      </c>
      <c r="J123" s="97">
        <v>14957.122623741005</v>
      </c>
      <c r="K123">
        <v>2</v>
      </c>
      <c r="L123">
        <v>0</v>
      </c>
      <c r="M123">
        <v>2</v>
      </c>
      <c r="N123">
        <v>0</v>
      </c>
      <c r="P123" s="98">
        <v>430.39819354180167</v>
      </c>
      <c r="Q123" s="98">
        <v>433.53978619539146</v>
      </c>
      <c r="R123">
        <v>1</v>
      </c>
      <c r="S123">
        <v>0</v>
      </c>
      <c r="T123">
        <v>1</v>
      </c>
      <c r="U123">
        <v>0</v>
      </c>
    </row>
    <row r="124" spans="2:21">
      <c r="B124">
        <v>138</v>
      </c>
      <c r="C124">
        <v>139</v>
      </c>
      <c r="D124">
        <v>0</v>
      </c>
      <c r="E124">
        <v>0</v>
      </c>
      <c r="F124">
        <v>0</v>
      </c>
      <c r="G124">
        <v>0</v>
      </c>
      <c r="I124" s="97">
        <v>14957.122623741005</v>
      </c>
      <c r="J124" s="97">
        <v>15174.677915002098</v>
      </c>
      <c r="K124">
        <v>0</v>
      </c>
      <c r="L124">
        <v>0</v>
      </c>
      <c r="M124">
        <v>0</v>
      </c>
      <c r="N124">
        <v>0</v>
      </c>
      <c r="P124" s="98">
        <v>433.53978619539146</v>
      </c>
      <c r="Q124" s="98">
        <v>436.68137884898124</v>
      </c>
      <c r="R124">
        <v>0</v>
      </c>
      <c r="S124">
        <v>0</v>
      </c>
      <c r="T124">
        <v>0</v>
      </c>
      <c r="U124">
        <v>0</v>
      </c>
    </row>
    <row r="125" spans="2:21">
      <c r="B125">
        <v>139</v>
      </c>
      <c r="C125">
        <v>140</v>
      </c>
      <c r="D125">
        <v>0</v>
      </c>
      <c r="E125">
        <v>0</v>
      </c>
      <c r="F125">
        <v>0</v>
      </c>
      <c r="G125">
        <v>0</v>
      </c>
      <c r="I125" s="97">
        <v>15174.677915002098</v>
      </c>
      <c r="J125" s="97">
        <v>15393.804002589986</v>
      </c>
      <c r="K125">
        <v>0</v>
      </c>
      <c r="L125">
        <v>0</v>
      </c>
      <c r="M125">
        <v>0</v>
      </c>
      <c r="N125">
        <v>0</v>
      </c>
      <c r="P125" s="98">
        <v>436.68137884898124</v>
      </c>
      <c r="Q125" s="98">
        <v>439.82297150257102</v>
      </c>
      <c r="R125">
        <v>0</v>
      </c>
      <c r="S125">
        <v>0</v>
      </c>
      <c r="T125">
        <v>0</v>
      </c>
      <c r="U125">
        <v>0</v>
      </c>
    </row>
    <row r="126" spans="2:21">
      <c r="B126">
        <v>140</v>
      </c>
      <c r="C126">
        <v>141</v>
      </c>
      <c r="D126">
        <v>1</v>
      </c>
      <c r="E126">
        <v>1</v>
      </c>
      <c r="F126">
        <v>0</v>
      </c>
      <c r="G126">
        <v>0</v>
      </c>
      <c r="I126" s="97">
        <v>15393.804002589986</v>
      </c>
      <c r="J126" s="97">
        <v>15614.500886504669</v>
      </c>
      <c r="K126">
        <v>1</v>
      </c>
      <c r="L126">
        <v>1</v>
      </c>
      <c r="M126">
        <v>0</v>
      </c>
      <c r="N126">
        <v>0</v>
      </c>
      <c r="P126" s="98">
        <v>439.82297150257102</v>
      </c>
      <c r="Q126" s="98">
        <v>442.9645641561608</v>
      </c>
      <c r="R126">
        <v>0</v>
      </c>
      <c r="S126">
        <v>0</v>
      </c>
      <c r="T126">
        <v>0</v>
      </c>
      <c r="U126">
        <v>0</v>
      </c>
    </row>
    <row r="127" spans="2:21">
      <c r="B127">
        <v>141</v>
      </c>
      <c r="C127">
        <v>142</v>
      </c>
      <c r="D127">
        <v>0</v>
      </c>
      <c r="E127">
        <v>0</v>
      </c>
      <c r="F127">
        <v>0</v>
      </c>
      <c r="G127">
        <v>0</v>
      </c>
      <c r="I127" s="97">
        <v>15614.500886504669</v>
      </c>
      <c r="J127" s="97">
        <v>15836.768566746146</v>
      </c>
      <c r="K127">
        <v>0</v>
      </c>
      <c r="L127">
        <v>0</v>
      </c>
      <c r="M127">
        <v>0</v>
      </c>
      <c r="N127">
        <v>0</v>
      </c>
      <c r="P127" s="98">
        <v>442.9645641561608</v>
      </c>
      <c r="Q127" s="98">
        <v>446.10615680975064</v>
      </c>
      <c r="R127">
        <v>0</v>
      </c>
      <c r="S127">
        <v>0</v>
      </c>
      <c r="T127">
        <v>0</v>
      </c>
      <c r="U127">
        <v>0</v>
      </c>
    </row>
    <row r="128" spans="2:21">
      <c r="B128">
        <v>142</v>
      </c>
      <c r="C128">
        <v>143</v>
      </c>
      <c r="D128">
        <v>0</v>
      </c>
      <c r="E128">
        <v>0</v>
      </c>
      <c r="F128">
        <v>0</v>
      </c>
      <c r="G128">
        <v>0</v>
      </c>
      <c r="I128" s="97">
        <v>15836.768566746146</v>
      </c>
      <c r="J128" s="97">
        <v>16060.60704331442</v>
      </c>
      <c r="K128">
        <v>0</v>
      </c>
      <c r="L128">
        <v>0</v>
      </c>
      <c r="M128">
        <v>0</v>
      </c>
      <c r="N128">
        <v>0</v>
      </c>
      <c r="P128" s="98">
        <v>446.10615680975064</v>
      </c>
      <c r="Q128" s="98">
        <v>449.24774946334043</v>
      </c>
      <c r="R128">
        <v>0</v>
      </c>
      <c r="S128">
        <v>0</v>
      </c>
      <c r="T128">
        <v>0</v>
      </c>
      <c r="U128">
        <v>0</v>
      </c>
    </row>
    <row r="129" spans="2:21">
      <c r="B129">
        <v>143</v>
      </c>
      <c r="C129">
        <v>144</v>
      </c>
      <c r="D129">
        <v>0</v>
      </c>
      <c r="E129">
        <v>0</v>
      </c>
      <c r="F129">
        <v>0</v>
      </c>
      <c r="G129">
        <v>0</v>
      </c>
      <c r="I129" s="97">
        <v>16060.60704331442</v>
      </c>
      <c r="J129" s="97">
        <v>16286.016316209487</v>
      </c>
      <c r="K129">
        <v>0</v>
      </c>
      <c r="L129">
        <v>0</v>
      </c>
      <c r="M129">
        <v>0</v>
      </c>
      <c r="N129">
        <v>0</v>
      </c>
      <c r="P129" s="98">
        <v>449.24774946334043</v>
      </c>
      <c r="Q129" s="98">
        <v>452.38934211693021</v>
      </c>
      <c r="R129">
        <v>1</v>
      </c>
      <c r="S129">
        <v>0</v>
      </c>
      <c r="T129">
        <v>0</v>
      </c>
      <c r="U129">
        <v>1</v>
      </c>
    </row>
    <row r="130" spans="2:21">
      <c r="B130">
        <v>144</v>
      </c>
      <c r="C130">
        <v>145</v>
      </c>
      <c r="D130">
        <v>0</v>
      </c>
      <c r="E130">
        <v>0</v>
      </c>
      <c r="F130">
        <v>0</v>
      </c>
      <c r="G130">
        <v>0</v>
      </c>
      <c r="I130" s="97">
        <v>16286.016316209487</v>
      </c>
      <c r="J130" s="97">
        <v>16512.99638543135</v>
      </c>
      <c r="K130">
        <v>0</v>
      </c>
      <c r="L130">
        <v>0</v>
      </c>
      <c r="M130">
        <v>0</v>
      </c>
      <c r="N130">
        <v>0</v>
      </c>
      <c r="P130" s="98">
        <v>452.38934211693021</v>
      </c>
      <c r="Q130" s="98">
        <v>455.53093477051999</v>
      </c>
      <c r="R130">
        <v>1</v>
      </c>
      <c r="S130">
        <v>1</v>
      </c>
      <c r="T130">
        <v>0</v>
      </c>
      <c r="U130">
        <v>0</v>
      </c>
    </row>
    <row r="131" spans="2:21">
      <c r="B131">
        <v>145</v>
      </c>
      <c r="C131">
        <v>146</v>
      </c>
      <c r="D131">
        <v>0</v>
      </c>
      <c r="E131">
        <v>0</v>
      </c>
      <c r="F131">
        <v>0</v>
      </c>
      <c r="G131">
        <v>0</v>
      </c>
      <c r="I131" s="97">
        <v>16512.99638543135</v>
      </c>
      <c r="J131" s="97">
        <v>16741.547250980009</v>
      </c>
      <c r="K131">
        <v>0</v>
      </c>
      <c r="L131">
        <v>0</v>
      </c>
      <c r="M131">
        <v>0</v>
      </c>
      <c r="N131">
        <v>0</v>
      </c>
      <c r="P131" s="98">
        <v>455.53093477051999</v>
      </c>
      <c r="Q131" s="98">
        <v>458.67252742410977</v>
      </c>
      <c r="R131">
        <v>1</v>
      </c>
      <c r="S131">
        <v>0</v>
      </c>
      <c r="T131">
        <v>1</v>
      </c>
      <c r="U131">
        <v>0</v>
      </c>
    </row>
    <row r="132" spans="2:21">
      <c r="B132">
        <v>146</v>
      </c>
      <c r="C132">
        <v>147</v>
      </c>
      <c r="D132">
        <v>0</v>
      </c>
      <c r="E132">
        <v>0</v>
      </c>
      <c r="F132">
        <v>0</v>
      </c>
      <c r="G132">
        <v>0</v>
      </c>
      <c r="I132" s="97">
        <v>16741.547250980009</v>
      </c>
      <c r="J132" s="97">
        <v>16971.668912855461</v>
      </c>
      <c r="K132">
        <v>0</v>
      </c>
      <c r="L132">
        <v>0</v>
      </c>
      <c r="M132">
        <v>0</v>
      </c>
      <c r="N132">
        <v>0</v>
      </c>
      <c r="P132" s="98">
        <v>458.67252742410977</v>
      </c>
      <c r="Q132" s="98">
        <v>461.81412007769961</v>
      </c>
      <c r="R132">
        <v>2</v>
      </c>
      <c r="S132">
        <v>0</v>
      </c>
      <c r="T132">
        <v>1</v>
      </c>
      <c r="U132">
        <v>1</v>
      </c>
    </row>
    <row r="133" spans="2:21">
      <c r="B133">
        <v>147</v>
      </c>
      <c r="C133">
        <v>148</v>
      </c>
      <c r="D133">
        <v>2</v>
      </c>
      <c r="E133">
        <v>1</v>
      </c>
      <c r="F133">
        <v>0</v>
      </c>
      <c r="G133">
        <v>1</v>
      </c>
      <c r="I133" s="97">
        <v>16971.668912855461</v>
      </c>
      <c r="J133" s="97">
        <v>17203.361371057708</v>
      </c>
      <c r="K133">
        <v>2</v>
      </c>
      <c r="L133">
        <v>1</v>
      </c>
      <c r="M133">
        <v>0</v>
      </c>
      <c r="N133">
        <v>1</v>
      </c>
      <c r="P133" s="98">
        <v>461.81412007769961</v>
      </c>
      <c r="Q133" s="98">
        <v>464.9557127312894</v>
      </c>
      <c r="R133">
        <v>1</v>
      </c>
      <c r="S133">
        <v>0</v>
      </c>
      <c r="T133">
        <v>1</v>
      </c>
      <c r="U133">
        <v>0</v>
      </c>
    </row>
    <row r="134" spans="2:21">
      <c r="B134">
        <v>148</v>
      </c>
      <c r="C134">
        <v>149</v>
      </c>
      <c r="D134">
        <v>0</v>
      </c>
      <c r="E134">
        <v>0</v>
      </c>
      <c r="F134">
        <v>0</v>
      </c>
      <c r="G134">
        <v>0</v>
      </c>
      <c r="I134" s="97">
        <v>17203.361371057708</v>
      </c>
      <c r="J134" s="97">
        <v>17436.624625586748</v>
      </c>
      <c r="K134">
        <v>0</v>
      </c>
      <c r="L134">
        <v>0</v>
      </c>
      <c r="M134">
        <v>0</v>
      </c>
      <c r="N134">
        <v>0</v>
      </c>
      <c r="P134" s="98">
        <v>464.9557127312894</v>
      </c>
      <c r="Q134" s="98">
        <v>468.09730538487918</v>
      </c>
      <c r="R134">
        <v>1</v>
      </c>
      <c r="S134">
        <v>1</v>
      </c>
      <c r="T134">
        <v>0</v>
      </c>
      <c r="U134">
        <v>0</v>
      </c>
    </row>
    <row r="135" spans="2:21">
      <c r="B135">
        <v>149</v>
      </c>
      <c r="C135">
        <v>150</v>
      </c>
      <c r="D135">
        <v>0</v>
      </c>
      <c r="E135">
        <v>0</v>
      </c>
      <c r="F135">
        <v>0</v>
      </c>
      <c r="G135">
        <v>0</v>
      </c>
      <c r="I135" s="97">
        <v>17436.624625586748</v>
      </c>
      <c r="J135" s="97">
        <v>17671.458676442588</v>
      </c>
      <c r="K135">
        <v>0</v>
      </c>
      <c r="L135">
        <v>0</v>
      </c>
      <c r="M135">
        <v>0</v>
      </c>
      <c r="N135">
        <v>0</v>
      </c>
      <c r="P135" s="98">
        <v>468.09730538487918</v>
      </c>
      <c r="Q135" s="98">
        <v>471.23889803846896</v>
      </c>
      <c r="R135">
        <v>1</v>
      </c>
      <c r="S135">
        <v>0</v>
      </c>
      <c r="T135">
        <v>1</v>
      </c>
      <c r="U135">
        <v>0</v>
      </c>
    </row>
    <row r="136" spans="2:21">
      <c r="B136">
        <v>150</v>
      </c>
      <c r="C136">
        <v>151</v>
      </c>
      <c r="D136">
        <v>0</v>
      </c>
      <c r="E136">
        <v>0</v>
      </c>
      <c r="F136">
        <v>0</v>
      </c>
      <c r="G136">
        <v>0</v>
      </c>
      <c r="I136" s="97">
        <v>17671.458676442588</v>
      </c>
      <c r="J136" s="97">
        <v>17907.863523625219</v>
      </c>
      <c r="K136">
        <v>0</v>
      </c>
      <c r="L136">
        <v>0</v>
      </c>
      <c r="M136">
        <v>0</v>
      </c>
      <c r="N136">
        <v>0</v>
      </c>
      <c r="P136" s="98">
        <v>471.23889803846896</v>
      </c>
      <c r="Q136" s="98">
        <v>474.38049069205874</v>
      </c>
      <c r="R136">
        <v>0</v>
      </c>
      <c r="S136">
        <v>0</v>
      </c>
      <c r="T136">
        <v>0</v>
      </c>
      <c r="U136">
        <v>0</v>
      </c>
    </row>
    <row r="137" spans="2:21">
      <c r="B137">
        <v>151</v>
      </c>
      <c r="C137">
        <v>152</v>
      </c>
      <c r="D137">
        <v>0</v>
      </c>
      <c r="E137">
        <v>0</v>
      </c>
      <c r="F137">
        <v>0</v>
      </c>
      <c r="G137">
        <v>0</v>
      </c>
      <c r="I137" s="97">
        <v>17907.863523625219</v>
      </c>
      <c r="J137" s="97">
        <v>18145.839167134644</v>
      </c>
      <c r="K137">
        <v>0</v>
      </c>
      <c r="L137">
        <v>0</v>
      </c>
      <c r="M137">
        <v>0</v>
      </c>
      <c r="N137">
        <v>0</v>
      </c>
      <c r="P137" s="98">
        <v>474.38049069205874</v>
      </c>
      <c r="Q137" s="98">
        <v>477.52208334564853</v>
      </c>
      <c r="R137">
        <v>0</v>
      </c>
      <c r="S137">
        <v>0</v>
      </c>
      <c r="T137">
        <v>0</v>
      </c>
      <c r="U137">
        <v>0</v>
      </c>
    </row>
    <row r="138" spans="2:21">
      <c r="B138">
        <v>152</v>
      </c>
      <c r="C138">
        <v>153</v>
      </c>
      <c r="D138">
        <v>1</v>
      </c>
      <c r="E138">
        <v>0</v>
      </c>
      <c r="F138">
        <v>1</v>
      </c>
      <c r="G138">
        <v>0</v>
      </c>
      <c r="I138" s="97">
        <v>18145.839167134644</v>
      </c>
      <c r="J138" s="97">
        <v>18385.385606970867</v>
      </c>
      <c r="K138">
        <v>1</v>
      </c>
      <c r="L138">
        <v>0</v>
      </c>
      <c r="M138">
        <v>1</v>
      </c>
      <c r="N138">
        <v>0</v>
      </c>
      <c r="P138" s="98">
        <v>477.52208334564853</v>
      </c>
      <c r="Q138" s="98">
        <v>480.66367599923836</v>
      </c>
      <c r="R138">
        <v>0</v>
      </c>
      <c r="S138">
        <v>0</v>
      </c>
      <c r="T138">
        <v>0</v>
      </c>
      <c r="U138">
        <v>0</v>
      </c>
    </row>
    <row r="139" spans="2:21">
      <c r="B139">
        <v>153</v>
      </c>
      <c r="C139">
        <v>154</v>
      </c>
      <c r="D139">
        <v>0</v>
      </c>
      <c r="E139">
        <v>0</v>
      </c>
      <c r="F139">
        <v>0</v>
      </c>
      <c r="G139">
        <v>0</v>
      </c>
      <c r="I139" s="97">
        <v>18385.385606970867</v>
      </c>
      <c r="J139" s="97">
        <v>18626.502843133883</v>
      </c>
      <c r="K139">
        <v>0</v>
      </c>
      <c r="L139">
        <v>0</v>
      </c>
      <c r="M139">
        <v>0</v>
      </c>
      <c r="N139">
        <v>0</v>
      </c>
      <c r="P139" s="98">
        <v>480.66367599923836</v>
      </c>
      <c r="Q139" s="98">
        <v>483.80526865282815</v>
      </c>
      <c r="R139">
        <v>0</v>
      </c>
      <c r="S139">
        <v>0</v>
      </c>
      <c r="T139">
        <v>0</v>
      </c>
      <c r="U139">
        <v>0</v>
      </c>
    </row>
    <row r="140" spans="2:21">
      <c r="B140">
        <v>154</v>
      </c>
      <c r="C140">
        <v>155</v>
      </c>
      <c r="D140">
        <v>0</v>
      </c>
      <c r="E140">
        <v>0</v>
      </c>
      <c r="F140">
        <v>0</v>
      </c>
      <c r="G140">
        <v>0</v>
      </c>
      <c r="I140" s="97">
        <v>18626.502843133883</v>
      </c>
      <c r="J140" s="97">
        <v>18869.190875623695</v>
      </c>
      <c r="K140">
        <v>0</v>
      </c>
      <c r="L140">
        <v>0</v>
      </c>
      <c r="M140">
        <v>0</v>
      </c>
      <c r="N140">
        <v>0</v>
      </c>
      <c r="P140" s="98">
        <v>483.80526865282815</v>
      </c>
      <c r="Q140" s="98">
        <v>486.94686130641793</v>
      </c>
      <c r="R140">
        <v>0</v>
      </c>
      <c r="S140">
        <v>0</v>
      </c>
      <c r="T140">
        <v>0</v>
      </c>
      <c r="U140">
        <v>0</v>
      </c>
    </row>
    <row r="141" spans="2:21">
      <c r="B141">
        <v>155</v>
      </c>
      <c r="C141">
        <v>156</v>
      </c>
      <c r="D141">
        <v>0</v>
      </c>
      <c r="E141">
        <v>0</v>
      </c>
      <c r="F141">
        <v>0</v>
      </c>
      <c r="G141">
        <v>0</v>
      </c>
      <c r="I141" s="97">
        <v>18869.190875623695</v>
      </c>
      <c r="J141" s="97">
        <v>19113.4497044403</v>
      </c>
      <c r="K141">
        <v>0</v>
      </c>
      <c r="L141">
        <v>0</v>
      </c>
      <c r="M141">
        <v>0</v>
      </c>
      <c r="N141">
        <v>0</v>
      </c>
      <c r="P141" s="98">
        <v>486.94686130641793</v>
      </c>
      <c r="Q141" s="98">
        <v>490.08845396000771</v>
      </c>
      <c r="R141">
        <v>1</v>
      </c>
      <c r="S141">
        <v>1</v>
      </c>
      <c r="T141">
        <v>0</v>
      </c>
      <c r="U141">
        <v>0</v>
      </c>
    </row>
    <row r="142" spans="2:21">
      <c r="B142">
        <v>156</v>
      </c>
      <c r="C142">
        <v>157</v>
      </c>
      <c r="D142">
        <v>0</v>
      </c>
      <c r="E142">
        <v>0</v>
      </c>
      <c r="F142">
        <v>0</v>
      </c>
      <c r="G142">
        <v>0</v>
      </c>
      <c r="I142" s="97">
        <v>19113.4497044403</v>
      </c>
      <c r="J142" s="97">
        <v>19359.279329583704</v>
      </c>
      <c r="K142">
        <v>0</v>
      </c>
      <c r="L142">
        <v>0</v>
      </c>
      <c r="M142">
        <v>0</v>
      </c>
      <c r="N142">
        <v>0</v>
      </c>
      <c r="P142" s="98">
        <v>490.08845396000771</v>
      </c>
      <c r="Q142" s="98">
        <v>493.23004661359749</v>
      </c>
      <c r="R142">
        <v>0</v>
      </c>
      <c r="S142">
        <v>0</v>
      </c>
      <c r="T142">
        <v>0</v>
      </c>
      <c r="U142">
        <v>0</v>
      </c>
    </row>
    <row r="143" spans="2:21">
      <c r="B143">
        <v>157</v>
      </c>
      <c r="C143">
        <v>158</v>
      </c>
      <c r="D143">
        <v>0</v>
      </c>
      <c r="E143">
        <v>0</v>
      </c>
      <c r="F143">
        <v>0</v>
      </c>
      <c r="G143">
        <v>0</v>
      </c>
      <c r="I143" s="97">
        <v>19359.279329583704</v>
      </c>
      <c r="J143" s="97">
        <v>19606.6797510539</v>
      </c>
      <c r="K143">
        <v>0</v>
      </c>
      <c r="L143">
        <v>0</v>
      </c>
      <c r="M143">
        <v>0</v>
      </c>
      <c r="N143">
        <v>0</v>
      </c>
      <c r="P143" s="98">
        <v>493.23004661359749</v>
      </c>
      <c r="Q143" s="98">
        <v>496.37163926718733</v>
      </c>
      <c r="R143">
        <v>0</v>
      </c>
      <c r="S143">
        <v>0</v>
      </c>
      <c r="T143">
        <v>0</v>
      </c>
      <c r="U143">
        <v>0</v>
      </c>
    </row>
    <row r="144" spans="2:21">
      <c r="B144">
        <v>158</v>
      </c>
      <c r="C144">
        <v>159</v>
      </c>
      <c r="D144">
        <v>0</v>
      </c>
      <c r="E144">
        <v>0</v>
      </c>
      <c r="F144">
        <v>0</v>
      </c>
      <c r="G144">
        <v>0</v>
      </c>
      <c r="I144" s="97">
        <v>19606.6797510539</v>
      </c>
      <c r="J144" s="97">
        <v>19855.650968850889</v>
      </c>
      <c r="K144">
        <v>0</v>
      </c>
      <c r="L144">
        <v>0</v>
      </c>
      <c r="M144">
        <v>0</v>
      </c>
      <c r="N144">
        <v>0</v>
      </c>
      <c r="P144" s="98">
        <v>496.37163926718733</v>
      </c>
      <c r="Q144" s="98">
        <v>499.51323192077712</v>
      </c>
      <c r="R144">
        <v>0</v>
      </c>
      <c r="S144">
        <v>0</v>
      </c>
      <c r="T144">
        <v>0</v>
      </c>
      <c r="U144">
        <v>0</v>
      </c>
    </row>
    <row r="145" spans="2:41">
      <c r="B145">
        <v>159</v>
      </c>
      <c r="C145">
        <v>160</v>
      </c>
      <c r="D145">
        <v>0</v>
      </c>
      <c r="E145">
        <v>0</v>
      </c>
      <c r="F145">
        <v>0</v>
      </c>
      <c r="G145">
        <v>0</v>
      </c>
      <c r="I145" s="97">
        <v>19855.650968850889</v>
      </c>
      <c r="J145" s="97">
        <v>20106.192982974677</v>
      </c>
      <c r="K145">
        <v>0</v>
      </c>
      <c r="L145">
        <v>0</v>
      </c>
      <c r="M145">
        <v>0</v>
      </c>
      <c r="N145">
        <v>0</v>
      </c>
      <c r="P145" s="98">
        <v>499.51323192077712</v>
      </c>
      <c r="Q145" s="98">
        <v>502.6548245743669</v>
      </c>
      <c r="R145">
        <v>0</v>
      </c>
      <c r="S145">
        <v>0</v>
      </c>
      <c r="T145">
        <v>0</v>
      </c>
      <c r="U145">
        <v>0</v>
      </c>
    </row>
    <row r="146" spans="2:41">
      <c r="B146">
        <v>160</v>
      </c>
      <c r="C146">
        <v>161</v>
      </c>
      <c r="D146">
        <v>0</v>
      </c>
      <c r="E146">
        <v>0</v>
      </c>
      <c r="F146">
        <v>0</v>
      </c>
      <c r="G146">
        <v>0</v>
      </c>
      <c r="I146" s="97">
        <v>20106.192982974677</v>
      </c>
      <c r="J146" s="97">
        <v>20358.305793425257</v>
      </c>
      <c r="K146">
        <v>0</v>
      </c>
      <c r="L146">
        <v>0</v>
      </c>
      <c r="M146">
        <v>0</v>
      </c>
      <c r="N146">
        <v>0</v>
      </c>
      <c r="P146" s="98">
        <v>502.6548245743669</v>
      </c>
      <c r="Q146" s="98">
        <v>505.79641722795668</v>
      </c>
      <c r="R146">
        <v>0</v>
      </c>
      <c r="S146">
        <v>0</v>
      </c>
      <c r="T146">
        <v>0</v>
      </c>
      <c r="U146">
        <v>0</v>
      </c>
    </row>
    <row r="147" spans="2:41">
      <c r="B147">
        <v>161</v>
      </c>
      <c r="C147">
        <v>162</v>
      </c>
      <c r="D147">
        <v>1</v>
      </c>
      <c r="E147">
        <v>1</v>
      </c>
      <c r="F147">
        <v>0</v>
      </c>
      <c r="G147">
        <v>0</v>
      </c>
      <c r="I147" s="97">
        <v>20358.305793425257</v>
      </c>
      <c r="J147" s="97">
        <v>20611.989400202634</v>
      </c>
      <c r="K147">
        <v>1</v>
      </c>
      <c r="L147">
        <v>1</v>
      </c>
      <c r="M147">
        <v>0</v>
      </c>
      <c r="N147">
        <v>0</v>
      </c>
      <c r="P147" s="98">
        <v>505.79641722795668</v>
      </c>
      <c r="Q147" s="98">
        <v>508.93800988154646</v>
      </c>
      <c r="R147">
        <v>0</v>
      </c>
      <c r="S147">
        <v>0</v>
      </c>
      <c r="T147">
        <v>0</v>
      </c>
      <c r="U147">
        <v>0</v>
      </c>
    </row>
    <row r="148" spans="2:41">
      <c r="B148">
        <v>162</v>
      </c>
      <c r="C148">
        <v>163</v>
      </c>
      <c r="D148">
        <v>0</v>
      </c>
      <c r="E148">
        <v>0</v>
      </c>
      <c r="F148">
        <v>0</v>
      </c>
      <c r="G148">
        <v>0</v>
      </c>
      <c r="I148" s="97">
        <v>20611.989400202634</v>
      </c>
      <c r="J148" s="97">
        <v>20867.243803306803</v>
      </c>
      <c r="K148">
        <v>0</v>
      </c>
      <c r="L148">
        <v>0</v>
      </c>
      <c r="M148">
        <v>0</v>
      </c>
      <c r="N148">
        <v>0</v>
      </c>
      <c r="P148" s="98">
        <v>508.93800988154646</v>
      </c>
      <c r="Q148" s="98">
        <v>512.07960253513625</v>
      </c>
      <c r="R148">
        <v>0</v>
      </c>
      <c r="S148">
        <v>0</v>
      </c>
      <c r="T148">
        <v>0</v>
      </c>
      <c r="U148">
        <v>0</v>
      </c>
    </row>
    <row r="149" spans="2:41">
      <c r="B149">
        <v>163</v>
      </c>
      <c r="C149">
        <v>164</v>
      </c>
      <c r="D149">
        <v>0</v>
      </c>
      <c r="E149">
        <v>0</v>
      </c>
      <c r="F149">
        <v>0</v>
      </c>
      <c r="G149">
        <v>0</v>
      </c>
      <c r="I149" s="97">
        <v>20867.243803306803</v>
      </c>
      <c r="J149" s="97">
        <v>21124.069002737768</v>
      </c>
      <c r="K149">
        <v>0</v>
      </c>
      <c r="L149">
        <v>0</v>
      </c>
      <c r="M149">
        <v>0</v>
      </c>
      <c r="N149">
        <v>0</v>
      </c>
      <c r="P149" s="98">
        <v>512.07960253513625</v>
      </c>
      <c r="Q149" s="98">
        <v>515.22119518872603</v>
      </c>
      <c r="R149">
        <v>1</v>
      </c>
      <c r="S149">
        <v>0</v>
      </c>
      <c r="T149">
        <v>0</v>
      </c>
      <c r="U149">
        <v>1</v>
      </c>
    </row>
    <row r="150" spans="2:41">
      <c r="B150">
        <v>164</v>
      </c>
      <c r="C150">
        <v>165</v>
      </c>
      <c r="D150">
        <v>0</v>
      </c>
      <c r="E150">
        <v>0</v>
      </c>
      <c r="F150">
        <v>0</v>
      </c>
      <c r="G150">
        <v>0</v>
      </c>
      <c r="I150" s="97">
        <v>21124.069002737768</v>
      </c>
      <c r="J150" s="97">
        <v>21382.464998495529</v>
      </c>
      <c r="K150">
        <v>0</v>
      </c>
      <c r="L150">
        <v>0</v>
      </c>
      <c r="M150">
        <v>0</v>
      </c>
      <c r="N150">
        <v>0</v>
      </c>
      <c r="P150" s="98">
        <v>515.22119518872603</v>
      </c>
      <c r="Q150" s="98">
        <v>518.36278784231581</v>
      </c>
      <c r="R150">
        <v>1</v>
      </c>
      <c r="S150">
        <v>0</v>
      </c>
      <c r="T150">
        <v>1</v>
      </c>
      <c r="U150">
        <v>0</v>
      </c>
    </row>
    <row r="151" spans="2:41">
      <c r="B151">
        <v>165</v>
      </c>
      <c r="C151">
        <v>166</v>
      </c>
      <c r="D151">
        <v>0</v>
      </c>
      <c r="E151">
        <v>0</v>
      </c>
      <c r="F151">
        <v>0</v>
      </c>
      <c r="G151">
        <v>0</v>
      </c>
      <c r="I151" s="97">
        <v>21382.464998495529</v>
      </c>
      <c r="J151" s="97">
        <v>21642.431790580085</v>
      </c>
      <c r="K151">
        <v>0</v>
      </c>
      <c r="L151">
        <v>0</v>
      </c>
      <c r="M151">
        <v>0</v>
      </c>
      <c r="N151">
        <v>0</v>
      </c>
      <c r="P151" s="98">
        <v>518.36278784231581</v>
      </c>
      <c r="Q151" s="98">
        <v>521.50438049590571</v>
      </c>
      <c r="R151">
        <v>0</v>
      </c>
      <c r="S151">
        <v>0</v>
      </c>
      <c r="T151">
        <v>0</v>
      </c>
      <c r="U151">
        <v>0</v>
      </c>
    </row>
    <row r="152" spans="2:41">
      <c r="B152">
        <v>166</v>
      </c>
      <c r="C152">
        <v>167</v>
      </c>
      <c r="D152">
        <v>0</v>
      </c>
      <c r="E152">
        <v>0</v>
      </c>
      <c r="F152">
        <v>0</v>
      </c>
      <c r="G152">
        <v>0</v>
      </c>
      <c r="I152" s="97">
        <v>21642.431790580085</v>
      </c>
      <c r="J152" s="97">
        <v>21903.969378991434</v>
      </c>
      <c r="K152">
        <v>0</v>
      </c>
      <c r="L152">
        <v>0</v>
      </c>
      <c r="M152">
        <v>0</v>
      </c>
      <c r="N152">
        <v>0</v>
      </c>
      <c r="P152" s="98">
        <v>521.50438049590571</v>
      </c>
      <c r="Q152" s="98">
        <v>524.64597314949549</v>
      </c>
      <c r="R152">
        <v>0</v>
      </c>
      <c r="S152">
        <v>0</v>
      </c>
      <c r="T152">
        <v>0</v>
      </c>
      <c r="U152">
        <v>0</v>
      </c>
    </row>
    <row r="153" spans="2:41">
      <c r="B153">
        <v>167</v>
      </c>
      <c r="C153">
        <v>168</v>
      </c>
      <c r="D153">
        <v>0</v>
      </c>
      <c r="E153">
        <v>0</v>
      </c>
      <c r="F153">
        <v>0</v>
      </c>
      <c r="G153">
        <v>0</v>
      </c>
      <c r="I153" s="97">
        <v>21903.969378991434</v>
      </c>
      <c r="J153" s="97">
        <v>22167.07776372958</v>
      </c>
      <c r="K153">
        <v>0</v>
      </c>
      <c r="L153">
        <v>0</v>
      </c>
      <c r="M153">
        <v>0</v>
      </c>
      <c r="N153">
        <v>0</v>
      </c>
      <c r="P153" s="98">
        <v>524.64597314949549</v>
      </c>
      <c r="Q153" s="98">
        <v>527.78756580308527</v>
      </c>
      <c r="R153">
        <v>0</v>
      </c>
      <c r="S153">
        <v>0</v>
      </c>
      <c r="T153">
        <v>0</v>
      </c>
      <c r="U153">
        <v>0</v>
      </c>
    </row>
    <row r="154" spans="2:41">
      <c r="B154">
        <v>168</v>
      </c>
      <c r="C154">
        <v>169</v>
      </c>
      <c r="D154">
        <v>0</v>
      </c>
      <c r="E154">
        <v>0</v>
      </c>
      <c r="F154">
        <v>0</v>
      </c>
      <c r="G154">
        <v>0</v>
      </c>
      <c r="I154" s="97">
        <v>22167.07776372958</v>
      </c>
      <c r="J154" s="97">
        <v>22431.756944794521</v>
      </c>
      <c r="K154">
        <v>0</v>
      </c>
      <c r="L154">
        <v>0</v>
      </c>
      <c r="M154">
        <v>0</v>
      </c>
      <c r="N154">
        <v>0</v>
      </c>
      <c r="P154" s="98">
        <v>527.78756580308527</v>
      </c>
      <c r="Q154" s="98">
        <v>530.92915845667505</v>
      </c>
      <c r="R154">
        <v>0</v>
      </c>
      <c r="S154">
        <v>0</v>
      </c>
      <c r="T154">
        <v>0</v>
      </c>
      <c r="U154">
        <v>0</v>
      </c>
    </row>
    <row r="155" spans="2:41">
      <c r="B155">
        <v>169</v>
      </c>
      <c r="C155">
        <v>170</v>
      </c>
      <c r="D155">
        <v>0</v>
      </c>
      <c r="E155">
        <v>0</v>
      </c>
      <c r="F155">
        <v>0</v>
      </c>
      <c r="G155">
        <v>0</v>
      </c>
      <c r="I155" s="97">
        <v>22431.756944794521</v>
      </c>
      <c r="J155" s="97">
        <v>22698.006922186254</v>
      </c>
      <c r="K155">
        <v>0</v>
      </c>
      <c r="L155">
        <v>0</v>
      </c>
      <c r="M155">
        <v>0</v>
      </c>
      <c r="N155">
        <v>0</v>
      </c>
      <c r="P155" s="98">
        <v>530.92915845667505</v>
      </c>
      <c r="Q155" s="98">
        <v>534.07075111026484</v>
      </c>
      <c r="R155">
        <v>0</v>
      </c>
      <c r="S155">
        <v>0</v>
      </c>
      <c r="T155">
        <v>0</v>
      </c>
      <c r="U155">
        <v>0</v>
      </c>
    </row>
    <row r="156" spans="2:41">
      <c r="B156">
        <v>170</v>
      </c>
      <c r="C156">
        <v>171</v>
      </c>
      <c r="D156">
        <v>0</v>
      </c>
      <c r="E156">
        <v>0</v>
      </c>
      <c r="F156">
        <v>0</v>
      </c>
      <c r="G156">
        <v>0</v>
      </c>
      <c r="I156" s="97">
        <v>22698.006922186254</v>
      </c>
      <c r="J156" s="97">
        <v>22965.827695904783</v>
      </c>
      <c r="K156">
        <v>0</v>
      </c>
      <c r="L156">
        <v>0</v>
      </c>
      <c r="M156">
        <v>0</v>
      </c>
      <c r="N156">
        <v>0</v>
      </c>
      <c r="P156" s="98">
        <v>534.07075111026484</v>
      </c>
      <c r="Q156" s="98">
        <v>537.21234376385462</v>
      </c>
      <c r="R156">
        <v>0</v>
      </c>
      <c r="S156">
        <v>0</v>
      </c>
      <c r="T156">
        <v>0</v>
      </c>
      <c r="U156">
        <v>0</v>
      </c>
    </row>
    <row r="157" spans="2:41">
      <c r="B157">
        <v>171</v>
      </c>
      <c r="C157">
        <v>172</v>
      </c>
      <c r="D157">
        <v>0</v>
      </c>
      <c r="E157">
        <v>0</v>
      </c>
      <c r="F157">
        <v>0</v>
      </c>
      <c r="G157">
        <v>0</v>
      </c>
      <c r="I157" s="97">
        <v>22965.827695904783</v>
      </c>
      <c r="J157" s="97">
        <v>23235.219265950109</v>
      </c>
      <c r="K157">
        <v>0</v>
      </c>
      <c r="L157">
        <v>0</v>
      </c>
      <c r="M157">
        <v>0</v>
      </c>
      <c r="N157">
        <v>0</v>
      </c>
      <c r="P157" s="98">
        <v>537.21234376385462</v>
      </c>
      <c r="Q157" s="98">
        <v>540.3539364174444</v>
      </c>
      <c r="R157">
        <v>1</v>
      </c>
      <c r="S157">
        <v>1</v>
      </c>
      <c r="T157">
        <v>0</v>
      </c>
      <c r="U157">
        <v>0</v>
      </c>
    </row>
    <row r="158" spans="2:41">
      <c r="B158">
        <v>172</v>
      </c>
      <c r="C158">
        <v>173</v>
      </c>
      <c r="D158">
        <v>0</v>
      </c>
      <c r="E158">
        <v>0</v>
      </c>
      <c r="F158">
        <v>0</v>
      </c>
      <c r="G158">
        <v>0</v>
      </c>
      <c r="I158" s="97">
        <v>23235.219265950109</v>
      </c>
      <c r="J158" s="97">
        <v>23506.18163232223</v>
      </c>
      <c r="K158">
        <v>0</v>
      </c>
      <c r="L158">
        <v>0</v>
      </c>
      <c r="M158">
        <v>0</v>
      </c>
      <c r="N158">
        <v>0</v>
      </c>
      <c r="P158" s="98">
        <v>540.3539364174444</v>
      </c>
      <c r="Q158" s="98">
        <v>543.49552907103418</v>
      </c>
      <c r="R158">
        <v>0</v>
      </c>
      <c r="S158">
        <v>0</v>
      </c>
      <c r="T158">
        <v>0</v>
      </c>
      <c r="U158">
        <v>0</v>
      </c>
    </row>
    <row r="159" spans="2:41">
      <c r="B159">
        <v>173</v>
      </c>
      <c r="C159">
        <v>174</v>
      </c>
      <c r="D159">
        <v>0</v>
      </c>
      <c r="E159">
        <v>0</v>
      </c>
      <c r="F159">
        <v>0</v>
      </c>
      <c r="G159">
        <v>0</v>
      </c>
      <c r="I159" s="97">
        <v>23506.18163232223</v>
      </c>
      <c r="J159" s="97">
        <v>23778.714795021144</v>
      </c>
      <c r="K159">
        <v>0</v>
      </c>
      <c r="L159">
        <v>0</v>
      </c>
      <c r="M159">
        <v>0</v>
      </c>
      <c r="N159">
        <v>0</v>
      </c>
      <c r="P159" s="98">
        <v>543.49552907103418</v>
      </c>
      <c r="Q159" s="98">
        <v>546.63712172462397</v>
      </c>
      <c r="R159">
        <v>0</v>
      </c>
      <c r="S159">
        <v>0</v>
      </c>
      <c r="T159">
        <v>0</v>
      </c>
      <c r="U159">
        <v>0</v>
      </c>
      <c r="AK159" s="99"/>
    </row>
    <row r="160" spans="2:41">
      <c r="B160">
        <v>174</v>
      </c>
      <c r="C160">
        <v>175</v>
      </c>
      <c r="D160">
        <v>0</v>
      </c>
      <c r="E160">
        <v>0</v>
      </c>
      <c r="F160">
        <v>0</v>
      </c>
      <c r="G160">
        <v>0</v>
      </c>
      <c r="I160" s="97">
        <v>23778.714795021144</v>
      </c>
      <c r="J160" s="97">
        <v>24052.818754046853</v>
      </c>
      <c r="K160">
        <v>0</v>
      </c>
      <c r="L160">
        <v>0</v>
      </c>
      <c r="M160">
        <v>0</v>
      </c>
      <c r="N160">
        <v>0</v>
      </c>
      <c r="P160" s="98">
        <v>546.63712172462397</v>
      </c>
      <c r="Q160" s="98">
        <v>549.77871437821375</v>
      </c>
      <c r="R160">
        <v>1</v>
      </c>
      <c r="S160">
        <v>0</v>
      </c>
      <c r="T160">
        <v>1</v>
      </c>
      <c r="U160">
        <v>0</v>
      </c>
      <c r="AK160" s="99"/>
      <c r="AM160" s="99"/>
      <c r="AN160" s="99"/>
      <c r="AO160" s="99"/>
    </row>
    <row r="161" spans="2:37">
      <c r="B161">
        <v>175</v>
      </c>
      <c r="C161">
        <v>176</v>
      </c>
      <c r="D161">
        <v>0</v>
      </c>
      <c r="E161">
        <v>0</v>
      </c>
      <c r="F161">
        <v>0</v>
      </c>
      <c r="G161">
        <v>0</v>
      </c>
      <c r="I161" s="97">
        <v>24052.818754046853</v>
      </c>
      <c r="J161" s="97">
        <v>24328.493509399359</v>
      </c>
      <c r="K161">
        <v>0</v>
      </c>
      <c r="L161">
        <v>0</v>
      </c>
      <c r="M161">
        <v>0</v>
      </c>
      <c r="N161">
        <v>0</v>
      </c>
      <c r="P161" s="98">
        <v>549.77871437821375</v>
      </c>
      <c r="Q161" s="98">
        <v>552.92030703180353</v>
      </c>
      <c r="R161">
        <v>0</v>
      </c>
      <c r="S161">
        <v>0</v>
      </c>
      <c r="T161">
        <v>0</v>
      </c>
      <c r="U161">
        <v>0</v>
      </c>
      <c r="AK161" s="99"/>
    </row>
    <row r="162" spans="2:37">
      <c r="B162">
        <v>176</v>
      </c>
      <c r="C162">
        <v>177</v>
      </c>
      <c r="D162">
        <v>0</v>
      </c>
      <c r="E162">
        <v>0</v>
      </c>
      <c r="F162">
        <v>0</v>
      </c>
      <c r="G162">
        <v>0</v>
      </c>
      <c r="I162" s="97">
        <v>24328.493509399359</v>
      </c>
      <c r="J162" s="97">
        <v>24605.739061078657</v>
      </c>
      <c r="K162">
        <v>0</v>
      </c>
      <c r="L162">
        <v>0</v>
      </c>
      <c r="M162">
        <v>0</v>
      </c>
      <c r="N162">
        <v>0</v>
      </c>
      <c r="P162" s="98">
        <v>552.92030703180353</v>
      </c>
      <c r="Q162" s="98">
        <v>556.06189968539343</v>
      </c>
      <c r="R162">
        <v>1</v>
      </c>
      <c r="S162">
        <v>0</v>
      </c>
      <c r="T162">
        <v>1</v>
      </c>
      <c r="U162">
        <v>0</v>
      </c>
      <c r="AK162" s="99"/>
    </row>
    <row r="163" spans="2:37">
      <c r="B163">
        <v>177</v>
      </c>
      <c r="C163">
        <v>178</v>
      </c>
      <c r="D163">
        <v>0</v>
      </c>
      <c r="E163">
        <v>0</v>
      </c>
      <c r="F163">
        <v>0</v>
      </c>
      <c r="G163">
        <v>0</v>
      </c>
      <c r="I163" s="97">
        <v>24605.739061078657</v>
      </c>
      <c r="J163" s="97">
        <v>24884.555409084751</v>
      </c>
      <c r="K163">
        <v>0</v>
      </c>
      <c r="L163">
        <v>0</v>
      </c>
      <c r="M163">
        <v>0</v>
      </c>
      <c r="N163">
        <v>0</v>
      </c>
      <c r="P163" s="98">
        <v>556.06189968539343</v>
      </c>
      <c r="Q163" s="98">
        <v>559.20349233898321</v>
      </c>
      <c r="R163">
        <v>0</v>
      </c>
      <c r="S163">
        <v>0</v>
      </c>
      <c r="T163">
        <v>0</v>
      </c>
      <c r="U163">
        <v>0</v>
      </c>
    </row>
    <row r="164" spans="2:37">
      <c r="B164">
        <v>178</v>
      </c>
      <c r="C164">
        <v>179</v>
      </c>
      <c r="D164">
        <v>0</v>
      </c>
      <c r="E164">
        <v>0</v>
      </c>
      <c r="F164">
        <v>0</v>
      </c>
      <c r="G164">
        <v>0</v>
      </c>
      <c r="I164" s="97">
        <v>24884.555409084751</v>
      </c>
      <c r="J164" s="97">
        <v>25164.942553417641</v>
      </c>
      <c r="K164">
        <v>0</v>
      </c>
      <c r="L164">
        <v>0</v>
      </c>
      <c r="M164">
        <v>0</v>
      </c>
      <c r="N164">
        <v>0</v>
      </c>
      <c r="P164" s="98">
        <v>559.20349233898321</v>
      </c>
      <c r="Q164" s="98">
        <v>562.34508499257299</v>
      </c>
      <c r="R164">
        <v>0</v>
      </c>
      <c r="S164">
        <v>0</v>
      </c>
      <c r="T164">
        <v>0</v>
      </c>
      <c r="U164">
        <v>0</v>
      </c>
    </row>
    <row r="165" spans="2:37">
      <c r="B165">
        <v>179</v>
      </c>
      <c r="C165">
        <v>180</v>
      </c>
      <c r="D165">
        <v>0</v>
      </c>
      <c r="E165">
        <v>0</v>
      </c>
      <c r="F165">
        <v>0</v>
      </c>
      <c r="G165">
        <v>0</v>
      </c>
      <c r="I165" s="97">
        <v>25164.942553417641</v>
      </c>
      <c r="J165" s="97">
        <v>25446.900494077323</v>
      </c>
      <c r="K165">
        <v>0</v>
      </c>
      <c r="L165">
        <v>0</v>
      </c>
      <c r="M165">
        <v>0</v>
      </c>
      <c r="N165">
        <v>0</v>
      </c>
      <c r="P165" s="98">
        <v>562.34508499257299</v>
      </c>
      <c r="Q165" s="98">
        <v>565.48667764616278</v>
      </c>
      <c r="R165">
        <v>0</v>
      </c>
      <c r="S165">
        <v>0</v>
      </c>
      <c r="T165">
        <v>0</v>
      </c>
      <c r="U165">
        <v>0</v>
      </c>
    </row>
    <row r="166" spans="2:37">
      <c r="I166" s="97"/>
      <c r="J166" s="97"/>
      <c r="P166" s="98"/>
      <c r="Q166" s="98"/>
    </row>
    <row r="167" spans="2:37" ht="16.149999999999999">
      <c r="B167" s="293" t="s">
        <v>226</v>
      </c>
      <c r="C167" s="293"/>
      <c r="D167" s="293"/>
      <c r="E167" s="293"/>
      <c r="F167" s="293"/>
      <c r="G167" s="293"/>
      <c r="I167" s="293" t="s">
        <v>227</v>
      </c>
      <c r="J167" s="293"/>
      <c r="K167" s="293"/>
      <c r="L167" s="293"/>
      <c r="M167" s="293"/>
      <c r="N167" s="293"/>
      <c r="P167" s="293" t="s">
        <v>228</v>
      </c>
      <c r="Q167" s="293"/>
      <c r="R167" s="293"/>
      <c r="S167" s="293"/>
      <c r="T167" s="293"/>
      <c r="U167" s="293"/>
      <c r="W167" s="293" t="s">
        <v>229</v>
      </c>
      <c r="X167" s="293"/>
      <c r="Y167" s="293"/>
      <c r="Z167" s="293"/>
      <c r="AA167" s="293"/>
      <c r="AB167" s="293"/>
    </row>
    <row r="168" spans="2:37">
      <c r="B168" s="96" t="s">
        <v>223</v>
      </c>
      <c r="C168" s="96" t="s">
        <v>224</v>
      </c>
      <c r="D168" s="7" t="s">
        <v>137</v>
      </c>
      <c r="E168" s="7" t="s">
        <v>225</v>
      </c>
      <c r="F168" s="7" t="s">
        <v>181</v>
      </c>
      <c r="G168" s="7" t="s">
        <v>152</v>
      </c>
      <c r="I168" s="96" t="s">
        <v>223</v>
      </c>
      <c r="J168" s="96" t="s">
        <v>224</v>
      </c>
      <c r="K168" s="7" t="s">
        <v>137</v>
      </c>
      <c r="L168" s="7" t="s">
        <v>225</v>
      </c>
      <c r="M168" s="7" t="s">
        <v>181</v>
      </c>
      <c r="N168" s="7" t="s">
        <v>152</v>
      </c>
      <c r="P168" s="96" t="s">
        <v>223</v>
      </c>
      <c r="Q168" s="96" t="s">
        <v>224</v>
      </c>
      <c r="R168" s="7" t="s">
        <v>137</v>
      </c>
      <c r="S168" s="7" t="s">
        <v>225</v>
      </c>
      <c r="T168" s="7" t="s">
        <v>181</v>
      </c>
      <c r="U168" s="7" t="s">
        <v>152</v>
      </c>
      <c r="W168" t="s">
        <v>230</v>
      </c>
      <c r="X168" s="7" t="s">
        <v>157</v>
      </c>
      <c r="Y168" s="7" t="s">
        <v>137</v>
      </c>
      <c r="Z168" s="7" t="s">
        <v>225</v>
      </c>
      <c r="AA168" s="7" t="s">
        <v>181</v>
      </c>
      <c r="AB168" s="7" t="s">
        <v>152</v>
      </c>
      <c r="AD168" t="s">
        <v>230</v>
      </c>
      <c r="AE168" s="7" t="s">
        <v>157</v>
      </c>
      <c r="AF168" s="7" t="s">
        <v>137</v>
      </c>
      <c r="AG168" s="7" t="s">
        <v>225</v>
      </c>
      <c r="AH168" s="7" t="s">
        <v>181</v>
      </c>
      <c r="AI168" s="7" t="s">
        <v>152</v>
      </c>
    </row>
    <row r="169" spans="2:37">
      <c r="B169">
        <v>19</v>
      </c>
      <c r="C169">
        <v>20</v>
      </c>
      <c r="D169" s="14">
        <v>0</v>
      </c>
      <c r="E169" s="14">
        <v>0</v>
      </c>
      <c r="F169" s="14">
        <v>0</v>
      </c>
      <c r="G169" s="14">
        <v>0</v>
      </c>
      <c r="I169" s="97">
        <v>283.5287369864788</v>
      </c>
      <c r="J169" s="97">
        <v>314.15926535897933</v>
      </c>
      <c r="K169">
        <v>0</v>
      </c>
      <c r="L169">
        <v>0</v>
      </c>
      <c r="M169">
        <v>0</v>
      </c>
      <c r="N169">
        <v>0</v>
      </c>
      <c r="P169" s="98">
        <v>59.690260418206066</v>
      </c>
      <c r="Q169" s="98">
        <v>62.831853071795862</v>
      </c>
      <c r="R169">
        <v>0</v>
      </c>
      <c r="S169">
        <v>0</v>
      </c>
      <c r="T169">
        <v>0</v>
      </c>
      <c r="U169">
        <v>0</v>
      </c>
      <c r="W169" s="14">
        <v>1</v>
      </c>
      <c r="X169" s="14">
        <v>0.99</v>
      </c>
      <c r="Y169" s="14">
        <v>0</v>
      </c>
      <c r="Z169" s="14">
        <v>0</v>
      </c>
      <c r="AA169" s="14">
        <v>0</v>
      </c>
      <c r="AB169" s="14">
        <v>0</v>
      </c>
      <c r="AD169" s="14">
        <v>1</v>
      </c>
      <c r="AE169" s="14">
        <v>0.99</v>
      </c>
      <c r="AG169" s="100">
        <v>0</v>
      </c>
      <c r="AH169" s="100">
        <v>0</v>
      </c>
      <c r="AI169" s="100">
        <v>0</v>
      </c>
    </row>
    <row r="170" spans="2:37">
      <c r="B170">
        <v>20</v>
      </c>
      <c r="C170">
        <v>21</v>
      </c>
      <c r="D170" s="14">
        <v>0</v>
      </c>
      <c r="E170" s="14">
        <v>0</v>
      </c>
      <c r="F170" s="14">
        <v>0</v>
      </c>
      <c r="G170" s="14">
        <v>0</v>
      </c>
      <c r="I170" s="97">
        <v>314.15926535897933</v>
      </c>
      <c r="J170" s="97">
        <v>346.36059005827468</v>
      </c>
      <c r="K170" s="13">
        <v>0</v>
      </c>
      <c r="L170" s="14">
        <v>0</v>
      </c>
      <c r="M170" s="14">
        <v>0</v>
      </c>
      <c r="N170" s="14">
        <v>0</v>
      </c>
      <c r="P170" s="98">
        <v>62.831853071795862</v>
      </c>
      <c r="Q170" s="98">
        <v>65.973445725385659</v>
      </c>
      <c r="R170" s="13">
        <v>0</v>
      </c>
      <c r="S170" s="14">
        <v>0</v>
      </c>
      <c r="T170" s="14">
        <v>0</v>
      </c>
      <c r="U170" s="14">
        <v>0</v>
      </c>
      <c r="W170" s="14">
        <v>0.99</v>
      </c>
      <c r="X170" s="14">
        <v>0.98</v>
      </c>
      <c r="Y170" s="14">
        <v>1.4008405043025814E-3</v>
      </c>
      <c r="Z170" s="14">
        <v>1.4008405043025814E-3</v>
      </c>
      <c r="AA170" s="14">
        <v>0</v>
      </c>
      <c r="AB170" s="14">
        <v>0</v>
      </c>
      <c r="AD170" s="14">
        <v>0.99</v>
      </c>
      <c r="AE170" s="14">
        <v>0.98</v>
      </c>
      <c r="AG170" s="100">
        <v>1.4915832090347326E-3</v>
      </c>
      <c r="AH170" s="100">
        <v>0</v>
      </c>
      <c r="AI170" s="100">
        <v>0</v>
      </c>
    </row>
    <row r="171" spans="2:37">
      <c r="B171">
        <v>21</v>
      </c>
      <c r="C171">
        <v>22</v>
      </c>
      <c r="D171" s="14">
        <v>0</v>
      </c>
      <c r="E171" s="14">
        <v>0</v>
      </c>
      <c r="F171" s="14">
        <v>0</v>
      </c>
      <c r="G171" s="14">
        <v>0</v>
      </c>
      <c r="I171" s="97">
        <v>346.36059005827468</v>
      </c>
      <c r="J171" s="97">
        <v>380.13271108436498</v>
      </c>
      <c r="K171" s="13">
        <v>0</v>
      </c>
      <c r="L171" s="14">
        <v>0</v>
      </c>
      <c r="M171" s="14">
        <v>0</v>
      </c>
      <c r="N171" s="14">
        <v>0</v>
      </c>
      <c r="P171" s="98">
        <v>65.973445725385659</v>
      </c>
      <c r="Q171" s="98">
        <v>69.115038378975441</v>
      </c>
      <c r="R171" s="13">
        <v>0</v>
      </c>
      <c r="S171" s="14">
        <v>0</v>
      </c>
      <c r="T171" s="14">
        <v>0</v>
      </c>
      <c r="U171" s="14">
        <v>0</v>
      </c>
      <c r="W171" s="14">
        <v>0.98</v>
      </c>
      <c r="X171" s="14">
        <v>0.97</v>
      </c>
      <c r="Y171" s="14">
        <v>5.6033620172103258E-3</v>
      </c>
      <c r="Z171" s="14">
        <v>5.6033620172103258E-3</v>
      </c>
      <c r="AA171" s="14">
        <v>0</v>
      </c>
      <c r="AB171" s="14">
        <v>0</v>
      </c>
      <c r="AD171" s="14">
        <v>0.98</v>
      </c>
      <c r="AE171" s="14">
        <v>0.97</v>
      </c>
      <c r="AG171" s="100">
        <v>5.9663328361389302E-3</v>
      </c>
      <c r="AH171" s="100">
        <v>0</v>
      </c>
      <c r="AI171" s="100">
        <v>0</v>
      </c>
    </row>
    <row r="172" spans="2:37">
      <c r="B172">
        <v>22</v>
      </c>
      <c r="C172">
        <v>23</v>
      </c>
      <c r="D172" s="14">
        <v>0</v>
      </c>
      <c r="E172" s="14">
        <v>0</v>
      </c>
      <c r="F172" s="14">
        <v>0</v>
      </c>
      <c r="G172" s="14">
        <v>0</v>
      </c>
      <c r="I172" s="97">
        <v>380.13271108436498</v>
      </c>
      <c r="J172" s="97">
        <v>415.47562843725012</v>
      </c>
      <c r="K172" s="13">
        <v>0</v>
      </c>
      <c r="L172" s="14">
        <v>0</v>
      </c>
      <c r="M172" s="14">
        <v>0</v>
      </c>
      <c r="N172" s="14">
        <v>0</v>
      </c>
      <c r="P172" s="98">
        <v>69.115038378975441</v>
      </c>
      <c r="Q172" s="98">
        <v>72.256631032565238</v>
      </c>
      <c r="R172" s="13">
        <v>0</v>
      </c>
      <c r="S172" s="14">
        <v>0</v>
      </c>
      <c r="T172" s="14">
        <v>0</v>
      </c>
      <c r="U172" s="14">
        <v>0</v>
      </c>
      <c r="W172" s="14">
        <v>0.97</v>
      </c>
      <c r="X172" s="14">
        <v>0.96</v>
      </c>
      <c r="Y172" s="14">
        <v>1.4608765259155493E-2</v>
      </c>
      <c r="Z172" s="14">
        <v>1.4208525115069041E-2</v>
      </c>
      <c r="AA172" s="14">
        <v>4.0024014408645187E-4</v>
      </c>
      <c r="AB172" s="14">
        <v>0</v>
      </c>
      <c r="AD172" s="14">
        <v>0.97</v>
      </c>
      <c r="AE172" s="14">
        <v>0.96</v>
      </c>
      <c r="AG172" s="100">
        <v>1.5128915405923716E-2</v>
      </c>
      <c r="AH172" s="100">
        <v>9.3023255813953487E-3</v>
      </c>
      <c r="AI172" s="100">
        <v>0</v>
      </c>
    </row>
    <row r="173" spans="2:37">
      <c r="B173">
        <v>23</v>
      </c>
      <c r="C173">
        <v>24</v>
      </c>
      <c r="D173" s="14">
        <v>2.0032051282051281E-4</v>
      </c>
      <c r="E173" s="14">
        <v>2.0032051282051281E-4</v>
      </c>
      <c r="F173" s="14">
        <v>0</v>
      </c>
      <c r="G173" s="14">
        <v>0</v>
      </c>
      <c r="I173" s="97">
        <v>415.47562843725012</v>
      </c>
      <c r="J173" s="97">
        <v>452.38934211693021</v>
      </c>
      <c r="K173" s="13">
        <v>2.0032051282051281E-4</v>
      </c>
      <c r="L173" s="14">
        <v>2.0032051282051281E-4</v>
      </c>
      <c r="M173" s="14">
        <v>0</v>
      </c>
      <c r="N173" s="14">
        <v>0</v>
      </c>
      <c r="P173" s="98">
        <v>72.256631032565238</v>
      </c>
      <c r="Q173" s="98">
        <v>75.398223686155035</v>
      </c>
      <c r="R173" s="13">
        <v>0</v>
      </c>
      <c r="S173" s="14">
        <v>0</v>
      </c>
      <c r="T173" s="14">
        <v>0</v>
      </c>
      <c r="U173" s="14">
        <v>0</v>
      </c>
      <c r="W173" s="14">
        <v>0.96</v>
      </c>
      <c r="X173" s="14">
        <v>0.95</v>
      </c>
      <c r="Y173" s="14">
        <v>4.9629777866720029E-2</v>
      </c>
      <c r="Z173" s="14">
        <v>4.8829297578547128E-2</v>
      </c>
      <c r="AA173" s="14">
        <v>8.0048028817290373E-4</v>
      </c>
      <c r="AB173" s="14">
        <v>0</v>
      </c>
      <c r="AD173" s="14">
        <v>0.96</v>
      </c>
      <c r="AE173" s="14">
        <v>0.95</v>
      </c>
      <c r="AG173" s="100">
        <v>5.1992329000639249E-2</v>
      </c>
      <c r="AH173" s="100">
        <v>1.8604651162790697E-2</v>
      </c>
      <c r="AI173" s="100">
        <v>0</v>
      </c>
    </row>
    <row r="174" spans="2:37">
      <c r="B174">
        <v>24</v>
      </c>
      <c r="C174">
        <v>25</v>
      </c>
      <c r="D174" s="14">
        <v>0</v>
      </c>
      <c r="E174" s="14">
        <v>0</v>
      </c>
      <c r="F174" s="14">
        <v>0</v>
      </c>
      <c r="G174" s="14">
        <v>0</v>
      </c>
      <c r="I174" s="97">
        <v>452.38934211693021</v>
      </c>
      <c r="J174" s="97">
        <v>490.87385212340519</v>
      </c>
      <c r="K174" s="13">
        <v>0</v>
      </c>
      <c r="L174" s="14">
        <v>0</v>
      </c>
      <c r="M174" s="14">
        <v>0</v>
      </c>
      <c r="N174" s="14">
        <v>0</v>
      </c>
      <c r="P174" s="98">
        <v>75.398223686155035</v>
      </c>
      <c r="Q174" s="98">
        <v>78.539816339744831</v>
      </c>
      <c r="R174" s="13">
        <v>0</v>
      </c>
      <c r="S174" s="14">
        <v>0</v>
      </c>
      <c r="T174" s="14">
        <v>0</v>
      </c>
      <c r="U174" s="14">
        <v>0</v>
      </c>
      <c r="W174" s="14">
        <v>0.95</v>
      </c>
      <c r="X174" s="14">
        <v>0.94</v>
      </c>
      <c r="Y174" s="14">
        <v>0.11186712027216329</v>
      </c>
      <c r="Z174" s="14">
        <v>0.1088653191915149</v>
      </c>
      <c r="AA174" s="14">
        <v>3.0018010806483891E-3</v>
      </c>
      <c r="AB174" s="14">
        <v>0</v>
      </c>
      <c r="AD174" s="14">
        <v>0.95</v>
      </c>
      <c r="AE174" s="14">
        <v>0.94</v>
      </c>
      <c r="AG174" s="100">
        <v>0.11591732367355637</v>
      </c>
      <c r="AH174" s="100">
        <v>6.9767441860465115E-2</v>
      </c>
      <c r="AI174" s="100">
        <v>0</v>
      </c>
    </row>
    <row r="175" spans="2:37">
      <c r="B175">
        <v>25</v>
      </c>
      <c r="C175">
        <v>26</v>
      </c>
      <c r="D175" s="14">
        <v>2.0032051282051281E-4</v>
      </c>
      <c r="E175" s="14">
        <v>2.0032051282051281E-4</v>
      </c>
      <c r="F175" s="14">
        <v>0</v>
      </c>
      <c r="G175" s="14">
        <v>0</v>
      </c>
      <c r="I175" s="97">
        <v>490.87385212340519</v>
      </c>
      <c r="J175" s="97">
        <v>530.92915845667505</v>
      </c>
      <c r="K175" s="13">
        <v>2.0032051282051281E-4</v>
      </c>
      <c r="L175" s="14">
        <v>2.0032051282051281E-4</v>
      </c>
      <c r="M175" s="14">
        <v>0</v>
      </c>
      <c r="N175" s="14">
        <v>0</v>
      </c>
      <c r="P175" s="98">
        <v>78.539816339744831</v>
      </c>
      <c r="Q175" s="98">
        <v>81.681408993334628</v>
      </c>
      <c r="R175" s="13">
        <v>0</v>
      </c>
      <c r="S175" s="14">
        <v>0</v>
      </c>
      <c r="T175" s="14">
        <v>0</v>
      </c>
      <c r="U175" s="14">
        <v>0</v>
      </c>
      <c r="W175" s="14">
        <v>0.94</v>
      </c>
      <c r="X175" s="14">
        <v>0.92999999999999994</v>
      </c>
      <c r="Y175" s="14">
        <v>0.16569941965179108</v>
      </c>
      <c r="Z175" s="14">
        <v>0.16209725835501301</v>
      </c>
      <c r="AA175" s="14">
        <v>3.602161296778067E-3</v>
      </c>
      <c r="AB175" s="14">
        <v>0</v>
      </c>
      <c r="AD175" s="14">
        <v>0.94</v>
      </c>
      <c r="AE175" s="14">
        <v>0.92999999999999994</v>
      </c>
      <c r="AG175" s="100">
        <v>0.17259748561687621</v>
      </c>
      <c r="AH175" s="100">
        <v>8.3720930232558138E-2</v>
      </c>
      <c r="AI175" s="100">
        <v>0</v>
      </c>
    </row>
    <row r="176" spans="2:37">
      <c r="B176">
        <v>26</v>
      </c>
      <c r="C176">
        <v>27</v>
      </c>
      <c r="D176" s="14">
        <v>2.0032051282051281E-4</v>
      </c>
      <c r="E176" s="14">
        <v>2.0032051282051281E-4</v>
      </c>
      <c r="F176" s="14">
        <v>0</v>
      </c>
      <c r="G176" s="14">
        <v>0</v>
      </c>
      <c r="I176" s="97">
        <v>530.92915845667505</v>
      </c>
      <c r="J176" s="97">
        <v>572.55526111673976</v>
      </c>
      <c r="K176" s="13">
        <v>2.0032051282051281E-4</v>
      </c>
      <c r="L176" s="14">
        <v>2.0032051282051281E-4</v>
      </c>
      <c r="M176" s="14">
        <v>0</v>
      </c>
      <c r="N176" s="14">
        <v>0</v>
      </c>
      <c r="P176" s="98">
        <v>81.681408993334628</v>
      </c>
      <c r="Q176" s="98">
        <v>84.823001646924411</v>
      </c>
      <c r="R176" s="13">
        <v>2.0040080160320641E-4</v>
      </c>
      <c r="S176" s="14">
        <v>2.0040080160320641E-4</v>
      </c>
      <c r="T176" s="14">
        <v>0</v>
      </c>
      <c r="U176" s="14">
        <v>0</v>
      </c>
      <c r="W176" s="14">
        <v>0.92999999999999994</v>
      </c>
      <c r="X176" s="14">
        <v>0.91999999999999993</v>
      </c>
      <c r="Y176" s="14">
        <v>0.19851911146688012</v>
      </c>
      <c r="Z176" s="14">
        <v>0.1921152691614969</v>
      </c>
      <c r="AA176" s="14">
        <v>6.0036021612967783E-3</v>
      </c>
      <c r="AB176" s="14">
        <v>4.0024014408645187E-4</v>
      </c>
      <c r="AD176" s="14">
        <v>0.92999999999999994</v>
      </c>
      <c r="AE176" s="14">
        <v>0.91999999999999993</v>
      </c>
      <c r="AG176" s="100">
        <v>0.20455998295333475</v>
      </c>
      <c r="AH176" s="100">
        <v>0.13953488372093023</v>
      </c>
      <c r="AI176" s="100">
        <v>2.247191011235955E-2</v>
      </c>
    </row>
    <row r="177" spans="2:35">
      <c r="B177">
        <v>27</v>
      </c>
      <c r="C177">
        <v>28</v>
      </c>
      <c r="D177" s="14">
        <v>0</v>
      </c>
      <c r="E177" s="14">
        <v>0</v>
      </c>
      <c r="F177" s="14">
        <v>0</v>
      </c>
      <c r="G177" s="14">
        <v>0</v>
      </c>
      <c r="I177" s="97">
        <v>572.55526111673976</v>
      </c>
      <c r="J177" s="97">
        <v>615.75216010359941</v>
      </c>
      <c r="K177" s="13">
        <v>0</v>
      </c>
      <c r="L177" s="14">
        <v>0</v>
      </c>
      <c r="M177" s="14">
        <v>0</v>
      </c>
      <c r="N177" s="14">
        <v>0</v>
      </c>
      <c r="P177" s="98">
        <v>84.823001646924411</v>
      </c>
      <c r="Q177" s="98">
        <v>87.964594300514207</v>
      </c>
      <c r="R177" s="13">
        <v>0</v>
      </c>
      <c r="S177" s="14">
        <v>0</v>
      </c>
      <c r="T177" s="14">
        <v>0</v>
      </c>
      <c r="U177" s="14">
        <v>0</v>
      </c>
      <c r="W177" s="14">
        <v>0.91999999999999993</v>
      </c>
      <c r="X177" s="14">
        <v>0.90999999999999992</v>
      </c>
      <c r="Y177" s="14">
        <v>0.17410446267760657</v>
      </c>
      <c r="Z177" s="14">
        <v>0.16609965979587751</v>
      </c>
      <c r="AA177" s="14">
        <v>6.4038423053832299E-3</v>
      </c>
      <c r="AB177" s="14">
        <v>1.6009605763458075E-3</v>
      </c>
      <c r="AD177" s="14">
        <v>0.91999999999999993</v>
      </c>
      <c r="AE177" s="14">
        <v>0.90999999999999992</v>
      </c>
      <c r="AG177" s="100">
        <v>0.17685915192840401</v>
      </c>
      <c r="AH177" s="100">
        <v>0.14883720930232558</v>
      </c>
      <c r="AI177" s="100">
        <v>8.98876404494382E-2</v>
      </c>
    </row>
    <row r="178" spans="2:35">
      <c r="B178">
        <v>28</v>
      </c>
      <c r="C178">
        <v>29</v>
      </c>
      <c r="D178" s="14">
        <v>0</v>
      </c>
      <c r="E178" s="14">
        <v>0</v>
      </c>
      <c r="F178" s="14">
        <v>0</v>
      </c>
      <c r="G178" s="14">
        <v>0</v>
      </c>
      <c r="I178" s="97">
        <v>615.75216010359941</v>
      </c>
      <c r="J178" s="97">
        <v>660.51985541725401</v>
      </c>
      <c r="K178" s="13">
        <v>0</v>
      </c>
      <c r="L178" s="14">
        <v>0</v>
      </c>
      <c r="M178" s="14">
        <v>0</v>
      </c>
      <c r="N178" s="14">
        <v>0</v>
      </c>
      <c r="P178" s="98">
        <v>87.964594300514207</v>
      </c>
      <c r="Q178" s="98">
        <v>91.106186954104004</v>
      </c>
      <c r="R178" s="13">
        <v>2.0040080160320641E-4</v>
      </c>
      <c r="S178" s="14">
        <v>2.0040080160320641E-4</v>
      </c>
      <c r="T178" s="14">
        <v>0</v>
      </c>
      <c r="U178" s="14">
        <v>0</v>
      </c>
      <c r="W178" s="14">
        <v>0.90999999999999992</v>
      </c>
      <c r="X178" s="14">
        <v>0.89999999999999991</v>
      </c>
      <c r="Y178" s="14">
        <v>0.11626976185711427</v>
      </c>
      <c r="Z178" s="14">
        <v>0.10766459875925555</v>
      </c>
      <c r="AA178" s="14">
        <v>5.803482089253552E-3</v>
      </c>
      <c r="AB178" s="14">
        <v>2.8016810086051629E-3</v>
      </c>
      <c r="AD178" s="14">
        <v>0.90999999999999992</v>
      </c>
      <c r="AE178" s="14">
        <v>0.89999999999999991</v>
      </c>
      <c r="AG178" s="100">
        <v>0.11463882378009801</v>
      </c>
      <c r="AH178" s="100">
        <v>0.13488372093023257</v>
      </c>
      <c r="AI178" s="100">
        <v>0.15730337078651685</v>
      </c>
    </row>
    <row r="179" spans="2:35">
      <c r="B179">
        <v>29</v>
      </c>
      <c r="C179">
        <v>30</v>
      </c>
      <c r="D179" s="14">
        <v>0</v>
      </c>
      <c r="E179" s="14">
        <v>0</v>
      </c>
      <c r="F179" s="14">
        <v>0</v>
      </c>
      <c r="G179" s="14">
        <v>0</v>
      </c>
      <c r="I179" s="97">
        <v>660.51985541725401</v>
      </c>
      <c r="J179" s="97">
        <v>706.85834705770344</v>
      </c>
      <c r="K179" s="13">
        <v>0</v>
      </c>
      <c r="L179" s="14">
        <v>0</v>
      </c>
      <c r="M179" s="14">
        <v>0</v>
      </c>
      <c r="N179" s="14">
        <v>0</v>
      </c>
      <c r="P179" s="98">
        <v>91.106186954104004</v>
      </c>
      <c r="Q179" s="98">
        <v>94.247779607693786</v>
      </c>
      <c r="R179" s="13">
        <v>0</v>
      </c>
      <c r="S179" s="14">
        <v>0</v>
      </c>
      <c r="T179" s="14">
        <v>0</v>
      </c>
      <c r="U179" s="14">
        <v>0</v>
      </c>
      <c r="W179" s="14">
        <v>0.89999999999999991</v>
      </c>
      <c r="X179" s="14">
        <v>0.8899999999999999</v>
      </c>
      <c r="Y179" s="14">
        <v>6.7240344206523917E-2</v>
      </c>
      <c r="Z179" s="14">
        <v>5.9435661396838105E-2</v>
      </c>
      <c r="AA179" s="14">
        <v>4.6027616569941964E-3</v>
      </c>
      <c r="AB179" s="14">
        <v>3.2019211526916149E-3</v>
      </c>
      <c r="AD179" s="14">
        <v>0.89999999999999991</v>
      </c>
      <c r="AE179" s="14">
        <v>0.8899999999999999</v>
      </c>
      <c r="AG179" s="100">
        <v>6.3285744726187934E-2</v>
      </c>
      <c r="AH179" s="100">
        <v>0.10697674418604651</v>
      </c>
      <c r="AI179" s="100">
        <v>0.1797752808988764</v>
      </c>
    </row>
    <row r="180" spans="2:35">
      <c r="B180">
        <v>30</v>
      </c>
      <c r="C180">
        <v>31</v>
      </c>
      <c r="D180" s="14">
        <v>2.0032051282051281E-4</v>
      </c>
      <c r="E180" s="14">
        <v>2.0032051282051281E-4</v>
      </c>
      <c r="F180" s="14">
        <v>0</v>
      </c>
      <c r="G180" s="14">
        <v>0</v>
      </c>
      <c r="I180" s="97">
        <v>706.85834705770344</v>
      </c>
      <c r="J180" s="97">
        <v>754.76763502494782</v>
      </c>
      <c r="K180" s="13">
        <v>2.0032051282051281E-4</v>
      </c>
      <c r="L180" s="14">
        <v>2.0032051282051281E-4</v>
      </c>
      <c r="M180" s="14">
        <v>0</v>
      </c>
      <c r="N180" s="14">
        <v>0</v>
      </c>
      <c r="P180" s="98">
        <v>94.247779607693786</v>
      </c>
      <c r="Q180" s="98">
        <v>97.389372261283583</v>
      </c>
      <c r="R180" s="13">
        <v>0</v>
      </c>
      <c r="S180" s="14">
        <v>0</v>
      </c>
      <c r="T180" s="14">
        <v>0</v>
      </c>
      <c r="U180" s="14">
        <v>0</v>
      </c>
      <c r="W180" s="14">
        <v>0.8899999999999999</v>
      </c>
      <c r="X180" s="14">
        <v>0.87999999999999989</v>
      </c>
      <c r="Y180" s="14">
        <v>3.8423053832299381E-2</v>
      </c>
      <c r="Z180" s="14">
        <v>3.1618971382829701E-2</v>
      </c>
      <c r="AA180" s="14">
        <v>3.602161296778067E-3</v>
      </c>
      <c r="AB180" s="14">
        <v>3.2019211526916149E-3</v>
      </c>
      <c r="AD180" s="14">
        <v>0.8899999999999999</v>
      </c>
      <c r="AE180" s="14">
        <v>0.87999999999999989</v>
      </c>
      <c r="AG180" s="100">
        <v>3.3667163861069681E-2</v>
      </c>
      <c r="AH180" s="100">
        <v>8.3720930232558138E-2</v>
      </c>
      <c r="AI180" s="100">
        <v>0.1797752808988764</v>
      </c>
    </row>
    <row r="181" spans="2:35">
      <c r="B181">
        <v>31</v>
      </c>
      <c r="C181">
        <v>32</v>
      </c>
      <c r="D181" s="14">
        <v>6.0096153846153849E-4</v>
      </c>
      <c r="E181" s="14">
        <v>6.0096153846153849E-4</v>
      </c>
      <c r="F181" s="14">
        <v>0</v>
      </c>
      <c r="G181" s="14">
        <v>0</v>
      </c>
      <c r="I181" s="97">
        <v>754.76763502494782</v>
      </c>
      <c r="J181" s="97">
        <v>804.24771931898704</v>
      </c>
      <c r="K181" s="13">
        <v>6.0096153846153849E-4</v>
      </c>
      <c r="L181" s="14">
        <v>6.0096153846153849E-4</v>
      </c>
      <c r="M181" s="14">
        <v>0</v>
      </c>
      <c r="N181" s="14">
        <v>0</v>
      </c>
      <c r="P181" s="98">
        <v>97.389372261283583</v>
      </c>
      <c r="Q181" s="98">
        <v>100.53096491487338</v>
      </c>
      <c r="R181" s="13">
        <v>2.0040080160320641E-4</v>
      </c>
      <c r="S181" s="14">
        <v>2.0040080160320641E-4</v>
      </c>
      <c r="T181" s="14">
        <v>0</v>
      </c>
      <c r="U181" s="14">
        <v>0</v>
      </c>
      <c r="W181" s="14">
        <v>0.87999999999999989</v>
      </c>
      <c r="X181" s="14">
        <v>0.86999999999999988</v>
      </c>
      <c r="Y181" s="14">
        <v>1.8611166700020013E-2</v>
      </c>
      <c r="Z181" s="14">
        <v>1.3608164898939363E-2</v>
      </c>
      <c r="AA181" s="14">
        <v>1.8010806483890335E-3</v>
      </c>
      <c r="AB181" s="14">
        <v>3.2019211526916149E-3</v>
      </c>
      <c r="AD181" s="14">
        <v>0.87999999999999989</v>
      </c>
      <c r="AE181" s="14">
        <v>0.86999999999999988</v>
      </c>
      <c r="AG181" s="100">
        <v>1.4489665459194546E-2</v>
      </c>
      <c r="AH181" s="100">
        <v>4.1860465116279069E-2</v>
      </c>
      <c r="AI181" s="100">
        <v>0.1797752808988764</v>
      </c>
    </row>
    <row r="182" spans="2:35">
      <c r="B182">
        <v>32</v>
      </c>
      <c r="C182">
        <v>33</v>
      </c>
      <c r="D182" s="14">
        <v>3.205128205128205E-3</v>
      </c>
      <c r="E182" s="14">
        <v>3.205128205128205E-3</v>
      </c>
      <c r="F182" s="14">
        <v>0</v>
      </c>
      <c r="G182" s="14">
        <v>0</v>
      </c>
      <c r="I182" s="97">
        <v>804.24771931898704</v>
      </c>
      <c r="J182" s="97">
        <v>855.2985999398212</v>
      </c>
      <c r="K182" s="13">
        <v>3.205128205128205E-3</v>
      </c>
      <c r="L182" s="14">
        <v>3.205128205128205E-3</v>
      </c>
      <c r="M182" s="14">
        <v>0</v>
      </c>
      <c r="N182" s="14">
        <v>0</v>
      </c>
      <c r="P182" s="98">
        <v>100.53096491487338</v>
      </c>
      <c r="Q182" s="98">
        <v>103.67255756846318</v>
      </c>
      <c r="R182" s="13">
        <v>4.0080160320641282E-4</v>
      </c>
      <c r="S182" s="14">
        <v>4.0080160320641282E-4</v>
      </c>
      <c r="T182" s="14">
        <v>0</v>
      </c>
      <c r="U182" s="14">
        <v>0</v>
      </c>
      <c r="W182" s="14">
        <v>0.86999999999999988</v>
      </c>
      <c r="X182" s="14">
        <v>0.85999999999999988</v>
      </c>
      <c r="Y182" s="14">
        <v>7.8046828096858117E-3</v>
      </c>
      <c r="Z182" s="14">
        <v>7.2043225935561339E-3</v>
      </c>
      <c r="AA182" s="14">
        <v>6.0036021612967783E-4</v>
      </c>
      <c r="AB182" s="14">
        <v>0</v>
      </c>
      <c r="AD182" s="14">
        <v>0.86999999999999988</v>
      </c>
      <c r="AE182" s="14">
        <v>0.85999999999999988</v>
      </c>
      <c r="AG182" s="100">
        <v>7.6709993607500535E-3</v>
      </c>
      <c r="AH182" s="100">
        <v>1.3953488372093023E-2</v>
      </c>
      <c r="AI182" s="100">
        <v>0</v>
      </c>
    </row>
    <row r="183" spans="2:35">
      <c r="B183">
        <v>33</v>
      </c>
      <c r="C183">
        <v>34</v>
      </c>
      <c r="D183" s="14">
        <v>3.605769230769231E-3</v>
      </c>
      <c r="E183" s="14">
        <v>3.605769230769231E-3</v>
      </c>
      <c r="F183" s="14">
        <v>0</v>
      </c>
      <c r="G183" s="14">
        <v>0</v>
      </c>
      <c r="I183" s="97">
        <v>855.2985999398212</v>
      </c>
      <c r="J183" s="97">
        <v>907.9202768874502</v>
      </c>
      <c r="K183" s="13">
        <v>3.605769230769231E-3</v>
      </c>
      <c r="L183" s="14">
        <v>3.605769230769231E-3</v>
      </c>
      <c r="M183" s="14">
        <v>0</v>
      </c>
      <c r="N183" s="14">
        <v>0</v>
      </c>
      <c r="P183" s="98">
        <v>103.67255756846318</v>
      </c>
      <c r="Q183" s="98">
        <v>106.81415022205297</v>
      </c>
      <c r="R183" s="13">
        <v>1.6032064128256513E-3</v>
      </c>
      <c r="S183" s="14">
        <v>1.6032064128256513E-3</v>
      </c>
      <c r="T183" s="14">
        <v>0</v>
      </c>
      <c r="U183" s="14">
        <v>0</v>
      </c>
      <c r="W183" s="14">
        <v>0.85999999999999988</v>
      </c>
      <c r="X183" s="14">
        <v>0.84999999999999987</v>
      </c>
      <c r="Y183" s="14">
        <v>8.0048028817290371E-3</v>
      </c>
      <c r="Z183" s="14">
        <v>6.2037222333400036E-3</v>
      </c>
      <c r="AA183" s="14">
        <v>8.0048028817290373E-4</v>
      </c>
      <c r="AB183" s="14">
        <v>1.0006003602161296E-3</v>
      </c>
      <c r="AD183" s="14">
        <v>0.85999999999999988</v>
      </c>
      <c r="AE183" s="14">
        <v>0.84999999999999987</v>
      </c>
      <c r="AG183" s="100">
        <v>6.6055827828681015E-3</v>
      </c>
      <c r="AH183" s="100">
        <v>1.8604651162790697E-2</v>
      </c>
      <c r="AI183" s="100">
        <v>5.6179775280898875E-2</v>
      </c>
    </row>
    <row r="184" spans="2:35">
      <c r="B184">
        <v>34</v>
      </c>
      <c r="C184">
        <v>35</v>
      </c>
      <c r="D184" s="14">
        <v>1.2620192307692308E-2</v>
      </c>
      <c r="E184" s="14">
        <v>1.2620192307692308E-2</v>
      </c>
      <c r="F184" s="14">
        <v>0</v>
      </c>
      <c r="G184" s="14">
        <v>0</v>
      </c>
      <c r="I184" s="97">
        <v>907.9202768874502</v>
      </c>
      <c r="J184" s="97">
        <v>962.11275016187415</v>
      </c>
      <c r="K184" s="13">
        <v>1.2620192307692308E-2</v>
      </c>
      <c r="L184" s="14">
        <v>1.2620192307692308E-2</v>
      </c>
      <c r="M184" s="14">
        <v>0</v>
      </c>
      <c r="N184" s="14">
        <v>0</v>
      </c>
      <c r="P184" s="98">
        <v>106.81415022205297</v>
      </c>
      <c r="Q184" s="98">
        <v>109.95574287564276</v>
      </c>
      <c r="R184" s="13">
        <v>3.8076152304609219E-3</v>
      </c>
      <c r="S184" s="14">
        <v>3.8076152304609219E-3</v>
      </c>
      <c r="T184" s="14">
        <v>0</v>
      </c>
      <c r="U184" s="14">
        <v>0</v>
      </c>
      <c r="W184" s="14">
        <v>0.84999999999999987</v>
      </c>
      <c r="X184" s="14">
        <v>0.83999999999999986</v>
      </c>
      <c r="Y184" s="14">
        <v>5.4032419451671004E-3</v>
      </c>
      <c r="Z184" s="14">
        <v>3.602161296778067E-3</v>
      </c>
      <c r="AA184" s="14">
        <v>1.0006003602161296E-3</v>
      </c>
      <c r="AB184" s="14">
        <v>8.0048028817290373E-4</v>
      </c>
      <c r="AD184" s="14">
        <v>0.84999999999999987</v>
      </c>
      <c r="AE184" s="14">
        <v>0.83999999999999986</v>
      </c>
      <c r="AG184" s="100">
        <v>3.8354996803750267E-3</v>
      </c>
      <c r="AH184" s="100">
        <v>2.3255813953488372E-2</v>
      </c>
      <c r="AI184" s="100">
        <v>4.49438202247191E-2</v>
      </c>
    </row>
    <row r="185" spans="2:35">
      <c r="B185">
        <v>35</v>
      </c>
      <c r="C185">
        <v>36</v>
      </c>
      <c r="D185" s="14">
        <v>2.063301282051282E-2</v>
      </c>
      <c r="E185" s="14">
        <v>2.0432692307692308E-2</v>
      </c>
      <c r="F185" s="14">
        <v>2.0032051282051281E-4</v>
      </c>
      <c r="G185" s="14">
        <v>0</v>
      </c>
      <c r="I185" s="97">
        <v>962.11275016187415</v>
      </c>
      <c r="J185" s="97">
        <v>1017.8760197630929</v>
      </c>
      <c r="K185" s="13">
        <v>2.063301282051282E-2</v>
      </c>
      <c r="L185" s="14">
        <v>2.0432692307692308E-2</v>
      </c>
      <c r="M185" s="14">
        <v>2.0032051282051281E-4</v>
      </c>
      <c r="N185" s="14">
        <v>0</v>
      </c>
      <c r="P185" s="98">
        <v>109.95574287564276</v>
      </c>
      <c r="Q185" s="98">
        <v>113.09733552923255</v>
      </c>
      <c r="R185" s="13">
        <v>9.4188376753507018E-3</v>
      </c>
      <c r="S185" s="14">
        <v>9.4188376753507018E-3</v>
      </c>
      <c r="T185" s="14">
        <v>0</v>
      </c>
      <c r="U185" s="14">
        <v>0</v>
      </c>
      <c r="W185" s="14">
        <v>0.83999999999999986</v>
      </c>
      <c r="X185" s="14">
        <v>0.82999999999999985</v>
      </c>
      <c r="Y185" s="14">
        <v>3.0018010806483891E-3</v>
      </c>
      <c r="Z185" s="14">
        <v>1.8010806483890335E-3</v>
      </c>
      <c r="AA185" s="14">
        <v>6.0036021612967783E-4</v>
      </c>
      <c r="AB185" s="14">
        <v>6.0036021612967783E-4</v>
      </c>
      <c r="AD185" s="14">
        <v>0.83999999999999986</v>
      </c>
      <c r="AE185" s="14">
        <v>0.82999999999999985</v>
      </c>
      <c r="AG185" s="100">
        <v>1.9177498401875134E-3</v>
      </c>
      <c r="AH185" s="100">
        <v>1.3953488372093023E-2</v>
      </c>
      <c r="AI185" s="100">
        <v>3.3707865168539325E-2</v>
      </c>
    </row>
    <row r="186" spans="2:35">
      <c r="B186">
        <v>36</v>
      </c>
      <c r="C186">
        <v>37</v>
      </c>
      <c r="D186" s="14">
        <v>3.2852564102564104E-2</v>
      </c>
      <c r="E186" s="14">
        <v>3.1850961538461536E-2</v>
      </c>
      <c r="F186" s="14">
        <v>1.001602564102564E-3</v>
      </c>
      <c r="G186" s="14">
        <v>0</v>
      </c>
      <c r="I186" s="97">
        <v>1017.8760197630929</v>
      </c>
      <c r="J186" s="97">
        <v>1075.2100856911068</v>
      </c>
      <c r="K186" s="13">
        <v>3.2852564102564104E-2</v>
      </c>
      <c r="L186" s="14">
        <v>3.1850961538461536E-2</v>
      </c>
      <c r="M186" s="14">
        <v>1.001602564102564E-3</v>
      </c>
      <c r="N186" s="14">
        <v>0</v>
      </c>
      <c r="P186" s="98">
        <v>113.09733552923255</v>
      </c>
      <c r="Q186" s="98">
        <v>116.23892818282235</v>
      </c>
      <c r="R186" s="13">
        <v>1.6432865731462926E-2</v>
      </c>
      <c r="S186" s="14">
        <v>1.6232464929859719E-2</v>
      </c>
      <c r="T186" s="14">
        <v>2.0040080160320641E-4</v>
      </c>
      <c r="U186" s="14">
        <v>0</v>
      </c>
      <c r="W186" s="14">
        <v>0.82999999999999985</v>
      </c>
      <c r="X186" s="14">
        <v>0.81999999999999984</v>
      </c>
      <c r="Y186" s="14">
        <v>1.8010806483890335E-3</v>
      </c>
      <c r="Z186" s="14">
        <v>1.0006003602161296E-3</v>
      </c>
      <c r="AA186" s="14">
        <v>6.0036021612967783E-4</v>
      </c>
      <c r="AB186" s="14">
        <v>2.0012007204322593E-4</v>
      </c>
      <c r="AD186" s="14">
        <v>0.82999999999999985</v>
      </c>
      <c r="AE186" s="14">
        <v>0.81999999999999984</v>
      </c>
      <c r="AG186" s="100">
        <v>1.0654165778819519E-3</v>
      </c>
      <c r="AH186" s="100">
        <v>1.3953488372093023E-2</v>
      </c>
      <c r="AI186" s="100">
        <v>1.1235955056179775E-2</v>
      </c>
    </row>
    <row r="187" spans="2:35">
      <c r="B187">
        <v>37</v>
      </c>
      <c r="C187">
        <v>38</v>
      </c>
      <c r="D187" s="14">
        <v>5.46875E-2</v>
      </c>
      <c r="E187" s="14">
        <v>5.3886217948717952E-2</v>
      </c>
      <c r="F187" s="14">
        <v>8.0128205128205125E-4</v>
      </c>
      <c r="G187" s="14">
        <v>0</v>
      </c>
      <c r="I187" s="97">
        <v>1075.2100856911068</v>
      </c>
      <c r="J187" s="97">
        <v>1134.1149479459152</v>
      </c>
      <c r="K187" s="13">
        <v>5.46875E-2</v>
      </c>
      <c r="L187" s="14">
        <v>5.3886217948717952E-2</v>
      </c>
      <c r="M187" s="14">
        <v>8.0128205128205125E-4</v>
      </c>
      <c r="N187" s="14">
        <v>0</v>
      </c>
      <c r="P187" s="98">
        <v>116.23892818282235</v>
      </c>
      <c r="Q187" s="98">
        <v>119.38052083641213</v>
      </c>
      <c r="R187" s="13">
        <v>2.5651302605210421E-2</v>
      </c>
      <c r="S187" s="14">
        <v>2.5050100200400802E-2</v>
      </c>
      <c r="T187" s="14">
        <v>6.0120240480961921E-4</v>
      </c>
      <c r="U187" s="14">
        <v>0</v>
      </c>
      <c r="W187" s="14">
        <v>0.81999999999999984</v>
      </c>
      <c r="X187" s="14">
        <v>0.80999999999999983</v>
      </c>
      <c r="Y187" s="14">
        <v>2.0012007204322593E-3</v>
      </c>
      <c r="Z187" s="14">
        <v>1.8010806483890335E-3</v>
      </c>
      <c r="AA187" s="14">
        <v>0</v>
      </c>
      <c r="AB187" s="14">
        <v>2.0012007204322593E-4</v>
      </c>
      <c r="AD187" s="14">
        <v>0.81999999999999984</v>
      </c>
      <c r="AE187" s="14">
        <v>0.80999999999999983</v>
      </c>
      <c r="AG187" s="100">
        <v>1.9177498401875134E-3</v>
      </c>
      <c r="AH187" s="100">
        <v>0</v>
      </c>
      <c r="AI187" s="100">
        <v>1.1235955056179775E-2</v>
      </c>
    </row>
    <row r="188" spans="2:35">
      <c r="B188">
        <v>38</v>
      </c>
      <c r="C188">
        <v>39</v>
      </c>
      <c r="D188" s="14">
        <v>6.8108974358974353E-2</v>
      </c>
      <c r="E188" s="14">
        <v>6.6506410256410256E-2</v>
      </c>
      <c r="F188" s="14">
        <v>1.6025641025641025E-3</v>
      </c>
      <c r="G188" s="14">
        <v>0</v>
      </c>
      <c r="I188" s="97">
        <v>1134.1149479459152</v>
      </c>
      <c r="J188" s="97">
        <v>1194.5906065275187</v>
      </c>
      <c r="K188" s="13">
        <v>6.8108974358974353E-2</v>
      </c>
      <c r="L188" s="14">
        <v>6.6506410256410256E-2</v>
      </c>
      <c r="M188" s="14">
        <v>1.6025641025641025E-3</v>
      </c>
      <c r="N188" s="14">
        <v>0</v>
      </c>
      <c r="P188" s="98">
        <v>119.38052083641213</v>
      </c>
      <c r="Q188" s="98">
        <v>122.52211349000193</v>
      </c>
      <c r="R188" s="13">
        <v>4.8296593186372742E-2</v>
      </c>
      <c r="S188" s="14">
        <v>4.749498997995992E-2</v>
      </c>
      <c r="T188" s="14">
        <v>8.0160320641282565E-4</v>
      </c>
      <c r="U188" s="14">
        <v>0</v>
      </c>
      <c r="W188" s="14">
        <v>0.80999999999999983</v>
      </c>
      <c r="X188" s="14">
        <v>0.79999999999999982</v>
      </c>
      <c r="Y188" s="14">
        <v>6.0036021612967783E-4</v>
      </c>
      <c r="Z188" s="14">
        <v>2.0012007204322593E-4</v>
      </c>
      <c r="AA188" s="14">
        <v>0</v>
      </c>
      <c r="AB188" s="14">
        <v>4.0024014408645187E-4</v>
      </c>
      <c r="AD188" s="14">
        <v>0.80999999999999983</v>
      </c>
      <c r="AE188" s="14">
        <v>0.79999999999999982</v>
      </c>
      <c r="AG188" s="100">
        <v>2.1308331557639036E-4</v>
      </c>
      <c r="AH188" s="100">
        <v>0</v>
      </c>
      <c r="AI188" s="100">
        <v>2.247191011235955E-2</v>
      </c>
    </row>
    <row r="189" spans="2:35">
      <c r="B189">
        <v>39</v>
      </c>
      <c r="C189">
        <v>40</v>
      </c>
      <c r="D189" s="14">
        <v>7.1915064102564097E-2</v>
      </c>
      <c r="E189" s="14">
        <v>7.0913461538461536E-2</v>
      </c>
      <c r="F189" s="14">
        <v>1.001602564102564E-3</v>
      </c>
      <c r="G189" s="14">
        <v>0</v>
      </c>
      <c r="I189" s="97">
        <v>1194.5906065275187</v>
      </c>
      <c r="J189" s="97">
        <v>1256.6370614359173</v>
      </c>
      <c r="K189" s="13">
        <v>7.1915064102564097E-2</v>
      </c>
      <c r="L189" s="14">
        <v>7.0913461538461536E-2</v>
      </c>
      <c r="M189" s="14">
        <v>1.001602564102564E-3</v>
      </c>
      <c r="N189" s="14">
        <v>0</v>
      </c>
      <c r="P189" s="98">
        <v>122.52211349000193</v>
      </c>
      <c r="Q189" s="98">
        <v>125.66370614359172</v>
      </c>
      <c r="R189" s="13">
        <v>5.7915831663326652E-2</v>
      </c>
      <c r="S189" s="14">
        <v>5.6913827655310618E-2</v>
      </c>
      <c r="T189" s="14">
        <v>1.002004008016032E-3</v>
      </c>
      <c r="U189" s="14">
        <v>0</v>
      </c>
      <c r="W189" s="14">
        <v>0.79999999999999982</v>
      </c>
      <c r="X189" s="14">
        <v>0.78999999999999981</v>
      </c>
      <c r="Y189" s="14">
        <v>1.4008405043025814E-3</v>
      </c>
      <c r="Z189" s="14">
        <v>1.0006003602161296E-3</v>
      </c>
      <c r="AA189" s="14">
        <v>2.0012007204322593E-4</v>
      </c>
      <c r="AB189" s="14">
        <v>2.0012007204322593E-4</v>
      </c>
      <c r="AD189" s="14">
        <v>0.79999999999999982</v>
      </c>
      <c r="AE189" s="14">
        <v>0.78999999999999981</v>
      </c>
      <c r="AG189" s="100">
        <v>1.0654165778819519E-3</v>
      </c>
      <c r="AH189" s="100">
        <v>4.6511627906976744E-3</v>
      </c>
      <c r="AI189" s="100">
        <v>1.1235955056179775E-2</v>
      </c>
    </row>
    <row r="190" spans="2:35">
      <c r="B190">
        <v>40</v>
      </c>
      <c r="C190">
        <v>41</v>
      </c>
      <c r="D190" s="14">
        <v>7.6722756410256415E-2</v>
      </c>
      <c r="E190" s="14">
        <v>7.5520833333333329E-2</v>
      </c>
      <c r="F190" s="14">
        <v>1.201923076923077E-3</v>
      </c>
      <c r="G190" s="14">
        <v>0</v>
      </c>
      <c r="I190" s="97">
        <v>1256.6370614359173</v>
      </c>
      <c r="J190" s="97">
        <v>1320.2543126711105</v>
      </c>
      <c r="K190" s="13">
        <v>7.6722756410256415E-2</v>
      </c>
      <c r="L190" s="14">
        <v>7.5520833333333329E-2</v>
      </c>
      <c r="M190" s="14">
        <v>1.201923076923077E-3</v>
      </c>
      <c r="N190" s="14">
        <v>0</v>
      </c>
      <c r="P190" s="98">
        <v>125.66370614359172</v>
      </c>
      <c r="Q190" s="98">
        <v>128.80529879718151</v>
      </c>
      <c r="R190" s="13">
        <v>6.5531062124248501E-2</v>
      </c>
      <c r="S190" s="14">
        <v>6.4128256513026047E-2</v>
      </c>
      <c r="T190" s="14">
        <v>1.4028056112224449E-3</v>
      </c>
      <c r="U190" s="14">
        <v>0</v>
      </c>
      <c r="W190" s="14">
        <v>0.78999999999999981</v>
      </c>
      <c r="X190" s="14">
        <v>0.7799999999999998</v>
      </c>
      <c r="Y190" s="14">
        <v>1.4008405043025814E-3</v>
      </c>
      <c r="Z190" s="14">
        <v>8.0048028817290373E-4</v>
      </c>
      <c r="AA190" s="14">
        <v>6.0036021612967783E-4</v>
      </c>
      <c r="AB190" s="14">
        <v>0</v>
      </c>
      <c r="AD190" s="14">
        <v>0.78999999999999981</v>
      </c>
      <c r="AE190" s="14">
        <v>0.7799999999999998</v>
      </c>
      <c r="AG190" s="100">
        <v>8.5233326230556143E-4</v>
      </c>
      <c r="AH190" s="100">
        <v>1.3953488372093023E-2</v>
      </c>
      <c r="AI190" s="100">
        <v>0</v>
      </c>
    </row>
    <row r="191" spans="2:35">
      <c r="B191">
        <v>41</v>
      </c>
      <c r="C191">
        <v>42</v>
      </c>
      <c r="D191" s="14">
        <v>8.0528846153846159E-2</v>
      </c>
      <c r="E191" s="14">
        <v>7.9727564102564097E-2</v>
      </c>
      <c r="F191" s="14">
        <v>8.0128205128205125E-4</v>
      </c>
      <c r="G191" s="14">
        <v>0</v>
      </c>
      <c r="I191" s="97">
        <v>1320.2543126711105</v>
      </c>
      <c r="J191" s="97">
        <v>1385.4423602330987</v>
      </c>
      <c r="K191" s="13">
        <v>8.0528846153846159E-2</v>
      </c>
      <c r="L191" s="14">
        <v>7.9727564102564097E-2</v>
      </c>
      <c r="M191" s="14">
        <v>8.0128205128205125E-4</v>
      </c>
      <c r="N191" s="14">
        <v>0</v>
      </c>
      <c r="P191" s="98">
        <v>128.80529879718151</v>
      </c>
      <c r="Q191" s="98">
        <v>131.94689145077132</v>
      </c>
      <c r="R191" s="13">
        <v>6.7535070140280568E-2</v>
      </c>
      <c r="S191" s="14">
        <v>6.6332665330661317E-2</v>
      </c>
      <c r="T191" s="14">
        <v>1.2024048096192384E-3</v>
      </c>
      <c r="U191" s="14">
        <v>0</v>
      </c>
      <c r="W191" s="14">
        <v>0.7799999999999998</v>
      </c>
      <c r="X191" s="14">
        <v>0.7699999999999998</v>
      </c>
      <c r="Y191" s="14">
        <v>6.0036021612967783E-4</v>
      </c>
      <c r="Z191" s="14">
        <v>6.0036021612967783E-4</v>
      </c>
      <c r="AA191" s="14">
        <v>0</v>
      </c>
      <c r="AB191" s="14">
        <v>0</v>
      </c>
      <c r="AD191" s="14">
        <v>0.7799999999999998</v>
      </c>
      <c r="AE191" s="14">
        <v>0.7699999999999998</v>
      </c>
      <c r="AG191" s="100">
        <v>6.3924994672917112E-4</v>
      </c>
      <c r="AH191" s="100">
        <v>0</v>
      </c>
      <c r="AI191" s="100">
        <v>0</v>
      </c>
    </row>
    <row r="192" spans="2:35">
      <c r="B192">
        <v>42</v>
      </c>
      <c r="C192">
        <v>43</v>
      </c>
      <c r="D192" s="14">
        <v>7.3317307692307696E-2</v>
      </c>
      <c r="E192" s="14">
        <v>7.2315705128205135E-2</v>
      </c>
      <c r="F192" s="14">
        <v>1.001602564102564E-3</v>
      </c>
      <c r="G192" s="14">
        <v>0</v>
      </c>
      <c r="I192" s="97">
        <v>1385.4423602330987</v>
      </c>
      <c r="J192" s="97">
        <v>1452.2012041218818</v>
      </c>
      <c r="K192" s="13">
        <v>7.3317307692307696E-2</v>
      </c>
      <c r="L192" s="14">
        <v>7.2315705128205135E-2</v>
      </c>
      <c r="M192" s="14">
        <v>1.001602564102564E-3</v>
      </c>
      <c r="N192" s="14">
        <v>0</v>
      </c>
      <c r="P192" s="98">
        <v>131.94689145077132</v>
      </c>
      <c r="Q192" s="98">
        <v>135.0884841043611</v>
      </c>
      <c r="R192" s="13">
        <v>7.3547094188376752E-2</v>
      </c>
      <c r="S192" s="14">
        <v>7.2745490981963923E-2</v>
      </c>
      <c r="T192" s="14">
        <v>8.0160320641282565E-4</v>
      </c>
      <c r="U192" s="14">
        <v>0</v>
      </c>
      <c r="W192" s="14">
        <v>0.7699999999999998</v>
      </c>
      <c r="X192" s="14">
        <v>0.75999999999999979</v>
      </c>
      <c r="Y192" s="14">
        <v>4.0024014408645187E-4</v>
      </c>
      <c r="Z192" s="14">
        <v>2.0012007204322593E-4</v>
      </c>
      <c r="AA192" s="14">
        <v>2.0012007204322593E-4</v>
      </c>
      <c r="AB192" s="14">
        <v>0</v>
      </c>
      <c r="AD192" s="14">
        <v>0.7699999999999998</v>
      </c>
      <c r="AE192" s="14">
        <v>0.75999999999999979</v>
      </c>
      <c r="AG192" s="100">
        <v>2.1308331557639036E-4</v>
      </c>
      <c r="AH192" s="100">
        <v>4.6511627906976744E-3</v>
      </c>
      <c r="AI192" s="100">
        <v>0</v>
      </c>
    </row>
    <row r="193" spans="2:35">
      <c r="B193">
        <v>43</v>
      </c>
      <c r="C193">
        <v>44</v>
      </c>
      <c r="D193" s="14">
        <v>7.2716346153846159E-2</v>
      </c>
      <c r="E193" s="14">
        <v>7.03125E-2</v>
      </c>
      <c r="F193" s="14">
        <v>2.403846153846154E-3</v>
      </c>
      <c r="G193" s="14">
        <v>0</v>
      </c>
      <c r="I193" s="97">
        <v>1452.2012041218818</v>
      </c>
      <c r="J193" s="97">
        <v>1520.5308443374599</v>
      </c>
      <c r="K193" s="13">
        <v>7.2716346153846159E-2</v>
      </c>
      <c r="L193" s="14">
        <v>7.03125E-2</v>
      </c>
      <c r="M193" s="14">
        <v>2.403846153846154E-3</v>
      </c>
      <c r="N193" s="14">
        <v>0</v>
      </c>
      <c r="P193" s="98">
        <v>135.0884841043611</v>
      </c>
      <c r="Q193" s="98">
        <v>138.23007675795088</v>
      </c>
      <c r="R193" s="13">
        <v>7.4348697394789581E-2</v>
      </c>
      <c r="S193" s="14">
        <v>7.3547094188376752E-2</v>
      </c>
      <c r="T193" s="14">
        <v>8.0160320641282565E-4</v>
      </c>
      <c r="U193" s="14">
        <v>0</v>
      </c>
      <c r="W193" s="14">
        <v>0.75999999999999979</v>
      </c>
      <c r="X193" s="14">
        <v>0.74999999999999978</v>
      </c>
      <c r="Y193" s="14">
        <v>2.0012007204322593E-4</v>
      </c>
      <c r="Z193" s="14">
        <v>2.0012007204322593E-4</v>
      </c>
      <c r="AA193" s="14">
        <v>0</v>
      </c>
      <c r="AB193" s="14">
        <v>0</v>
      </c>
      <c r="AD193" s="14">
        <v>0.75999999999999979</v>
      </c>
      <c r="AE193" s="14">
        <v>0.74999999999999978</v>
      </c>
      <c r="AG193" s="100">
        <v>2.1308331557639036E-4</v>
      </c>
      <c r="AH193" s="100">
        <v>0</v>
      </c>
      <c r="AI193" s="100">
        <v>0</v>
      </c>
    </row>
    <row r="194" spans="2:35">
      <c r="B194">
        <v>44</v>
      </c>
      <c r="C194">
        <v>45</v>
      </c>
      <c r="D194" s="14">
        <v>6.0897435897435896E-2</v>
      </c>
      <c r="E194" s="14">
        <v>5.8493589743589744E-2</v>
      </c>
      <c r="F194" s="14">
        <v>2.403846153846154E-3</v>
      </c>
      <c r="G194" s="14">
        <v>0</v>
      </c>
      <c r="I194" s="97">
        <v>1520.5308443374599</v>
      </c>
      <c r="J194" s="97">
        <v>1590.4312808798327</v>
      </c>
      <c r="K194" s="13">
        <v>6.0897435897435896E-2</v>
      </c>
      <c r="L194" s="14">
        <v>5.8493589743589744E-2</v>
      </c>
      <c r="M194" s="14">
        <v>2.403846153846154E-3</v>
      </c>
      <c r="N194" s="14">
        <v>0</v>
      </c>
      <c r="P194" s="98">
        <v>138.23007675795088</v>
      </c>
      <c r="Q194" s="98">
        <v>141.37166941154069</v>
      </c>
      <c r="R194" s="13">
        <v>6.9739478957915838E-2</v>
      </c>
      <c r="S194" s="14">
        <v>6.8537074148296587E-2</v>
      </c>
      <c r="T194" s="14">
        <v>1.2024048096192384E-3</v>
      </c>
      <c r="U194" s="14">
        <v>0</v>
      </c>
      <c r="W194" s="14">
        <v>0.74999999999999978</v>
      </c>
      <c r="X194" s="14">
        <v>0.73999999999999977</v>
      </c>
      <c r="Y194" s="14">
        <v>2.0012007204322593E-4</v>
      </c>
      <c r="Z194" s="14">
        <v>2.0012007204322593E-4</v>
      </c>
      <c r="AA194" s="14">
        <v>0</v>
      </c>
      <c r="AB194" s="14">
        <v>0</v>
      </c>
      <c r="AD194" s="14">
        <v>0.74999999999999978</v>
      </c>
      <c r="AE194" s="14">
        <v>0.73999999999999977</v>
      </c>
      <c r="AG194" s="100">
        <v>2.1308331557639036E-4</v>
      </c>
      <c r="AH194" s="100">
        <v>0</v>
      </c>
      <c r="AI194" s="100">
        <v>0</v>
      </c>
    </row>
    <row r="195" spans="2:35">
      <c r="B195">
        <v>45</v>
      </c>
      <c r="C195">
        <v>46</v>
      </c>
      <c r="D195" s="14">
        <v>5.3886217948717952E-2</v>
      </c>
      <c r="E195" s="14">
        <v>5.2283653846153848E-2</v>
      </c>
      <c r="F195" s="14">
        <v>1.6025641025641025E-3</v>
      </c>
      <c r="G195" s="14">
        <v>0</v>
      </c>
      <c r="I195" s="97">
        <v>1590.4312808798327</v>
      </c>
      <c r="J195" s="97">
        <v>1661.9025137490005</v>
      </c>
      <c r="K195" s="13">
        <v>5.3886217948717952E-2</v>
      </c>
      <c r="L195" s="14">
        <v>5.2283653846153848E-2</v>
      </c>
      <c r="M195" s="14">
        <v>1.6025641025641025E-3</v>
      </c>
      <c r="N195" s="14">
        <v>0</v>
      </c>
      <c r="P195" s="98">
        <v>141.37166941154069</v>
      </c>
      <c r="Q195" s="98">
        <v>144.51326206513048</v>
      </c>
      <c r="R195" s="13">
        <v>6.1523046092184369E-2</v>
      </c>
      <c r="S195" s="14">
        <v>6.0521042084168336E-2</v>
      </c>
      <c r="T195" s="14">
        <v>1.002004008016032E-3</v>
      </c>
      <c r="U195" s="14">
        <v>0</v>
      </c>
      <c r="W195" s="14">
        <v>0.73999999999999977</v>
      </c>
      <c r="X195" s="14">
        <v>0.72999999999999976</v>
      </c>
      <c r="Y195" s="14">
        <v>2.0012007204322593E-4</v>
      </c>
      <c r="Z195" s="14">
        <v>2.0012007204322593E-4</v>
      </c>
      <c r="AA195" s="14">
        <v>0</v>
      </c>
      <c r="AB195" s="14">
        <v>0</v>
      </c>
      <c r="AD195" s="14">
        <v>0.73999999999999977</v>
      </c>
      <c r="AE195" s="14">
        <v>0.72999999999999976</v>
      </c>
      <c r="AG195" s="100">
        <v>2.1308331557639036E-4</v>
      </c>
      <c r="AH195" s="100">
        <v>0</v>
      </c>
      <c r="AI195" s="100">
        <v>0</v>
      </c>
    </row>
    <row r="196" spans="2:35">
      <c r="B196">
        <v>46</v>
      </c>
      <c r="C196">
        <v>47</v>
      </c>
      <c r="D196" s="14">
        <v>4.8477564102564104E-2</v>
      </c>
      <c r="E196" s="14">
        <v>4.7676282051282048E-2</v>
      </c>
      <c r="F196" s="14">
        <v>8.0128205128205125E-4</v>
      </c>
      <c r="G196" s="14">
        <v>0</v>
      </c>
      <c r="I196" s="97">
        <v>1661.9025137490005</v>
      </c>
      <c r="J196" s="97">
        <v>1734.9445429449634</v>
      </c>
      <c r="K196" s="13">
        <v>4.8477564102564104E-2</v>
      </c>
      <c r="L196" s="14">
        <v>4.7676282051282048E-2</v>
      </c>
      <c r="M196" s="14">
        <v>8.0128205128205125E-4</v>
      </c>
      <c r="N196" s="14">
        <v>0</v>
      </c>
      <c r="P196" s="98">
        <v>144.51326206513048</v>
      </c>
      <c r="Q196" s="98">
        <v>147.65485471872029</v>
      </c>
      <c r="R196" s="13">
        <v>6.0320641282565132E-2</v>
      </c>
      <c r="S196" s="14">
        <v>5.7915831663326652E-2</v>
      </c>
      <c r="T196" s="14">
        <v>2.4048096192384768E-3</v>
      </c>
      <c r="U196" s="14">
        <v>0</v>
      </c>
      <c r="W196" s="14">
        <v>0.72999999999999976</v>
      </c>
      <c r="X196" s="14">
        <v>0.71999999999999975</v>
      </c>
      <c r="Y196" s="14">
        <v>2.0012007204322593E-4</v>
      </c>
      <c r="Z196" s="14">
        <v>2.0012007204322593E-4</v>
      </c>
      <c r="AA196" s="14">
        <v>0</v>
      </c>
      <c r="AB196" s="14">
        <v>0</v>
      </c>
      <c r="AD196" s="14">
        <v>0.72999999999999976</v>
      </c>
      <c r="AE196" s="14">
        <v>0.71999999999999975</v>
      </c>
      <c r="AG196" s="100">
        <v>2.1308331557639036E-4</v>
      </c>
      <c r="AH196" s="100">
        <v>0</v>
      </c>
      <c r="AI196" s="100">
        <v>0</v>
      </c>
    </row>
    <row r="197" spans="2:35">
      <c r="B197">
        <v>47</v>
      </c>
      <c r="C197">
        <v>48</v>
      </c>
      <c r="D197" s="14">
        <v>3.4054487179487176E-2</v>
      </c>
      <c r="E197" s="14">
        <v>3.3052884615384616E-2</v>
      </c>
      <c r="F197" s="14">
        <v>1.001602564102564E-3</v>
      </c>
      <c r="G197" s="14">
        <v>0</v>
      </c>
      <c r="I197" s="97">
        <v>1734.9445429449634</v>
      </c>
      <c r="J197" s="97">
        <v>1809.5573684677208</v>
      </c>
      <c r="K197" s="13">
        <v>3.4054487179487176E-2</v>
      </c>
      <c r="L197" s="14">
        <v>3.3052884615384616E-2</v>
      </c>
      <c r="M197" s="14">
        <v>1.001602564102564E-3</v>
      </c>
      <c r="N197" s="14">
        <v>0</v>
      </c>
      <c r="P197" s="98">
        <v>147.65485471872029</v>
      </c>
      <c r="Q197" s="98">
        <v>150.79644737231007</v>
      </c>
      <c r="R197" s="13">
        <v>5.3106212424849697E-2</v>
      </c>
      <c r="S197" s="14">
        <v>5.0901803607214427E-2</v>
      </c>
      <c r="T197" s="14">
        <v>2.2044088176352704E-3</v>
      </c>
      <c r="U197" s="14">
        <v>0</v>
      </c>
      <c r="W197" s="14">
        <v>0.71999999999999975</v>
      </c>
      <c r="X197" s="14">
        <v>0.70999999999999974</v>
      </c>
      <c r="Y197" s="14">
        <v>4.0024014408645187E-4</v>
      </c>
      <c r="Z197" s="14">
        <v>2.0012007204322593E-4</v>
      </c>
      <c r="AA197" s="14">
        <v>2.0012007204322593E-4</v>
      </c>
      <c r="AB197" s="14">
        <v>0</v>
      </c>
      <c r="AD197" s="14">
        <v>0.71999999999999975</v>
      </c>
      <c r="AE197" s="14">
        <v>0.70999999999999974</v>
      </c>
      <c r="AG197" s="100">
        <v>2.1308331557639036E-4</v>
      </c>
      <c r="AH197" s="100">
        <v>4.6511627906976744E-3</v>
      </c>
      <c r="AI197" s="100">
        <v>0</v>
      </c>
    </row>
    <row r="198" spans="2:35">
      <c r="B198">
        <v>48</v>
      </c>
      <c r="C198">
        <v>49</v>
      </c>
      <c r="D198" s="14">
        <v>3.2652243589743592E-2</v>
      </c>
      <c r="E198" s="14">
        <v>3.0849358974358976E-2</v>
      </c>
      <c r="F198" s="14">
        <v>1.8028846153846155E-3</v>
      </c>
      <c r="G198" s="14">
        <v>0</v>
      </c>
      <c r="I198" s="97">
        <v>1809.5573684677208</v>
      </c>
      <c r="J198" s="97">
        <v>1885.7409903172734</v>
      </c>
      <c r="K198" s="13">
        <v>3.2652243589743592E-2</v>
      </c>
      <c r="L198" s="14">
        <v>3.0849358974358976E-2</v>
      </c>
      <c r="M198" s="14">
        <v>1.8028846153846155E-3</v>
      </c>
      <c r="N198" s="14">
        <v>0</v>
      </c>
      <c r="P198" s="98">
        <v>150.79644737231007</v>
      </c>
      <c r="Q198" s="98">
        <v>153.93804002589985</v>
      </c>
      <c r="R198" s="13">
        <v>4.4088176352705413E-2</v>
      </c>
      <c r="S198" s="14">
        <v>4.3486973947895795E-2</v>
      </c>
      <c r="T198" s="14">
        <v>6.0120240480961921E-4</v>
      </c>
      <c r="U198" s="14">
        <v>0</v>
      </c>
      <c r="W198" s="14">
        <v>0.70999999999999974</v>
      </c>
      <c r="X198" s="14">
        <v>0.69999999999999973</v>
      </c>
      <c r="Y198" s="14">
        <v>2.0012007204322593E-4</v>
      </c>
      <c r="Z198" s="14">
        <v>2.0012007204322593E-4</v>
      </c>
      <c r="AA198" s="14">
        <v>0</v>
      </c>
      <c r="AB198" s="14">
        <v>0</v>
      </c>
      <c r="AD198" s="14">
        <v>0.70999999999999974</v>
      </c>
      <c r="AE198" s="14">
        <v>0.69999999999999973</v>
      </c>
      <c r="AG198" s="100">
        <v>2.1308331557639036E-4</v>
      </c>
      <c r="AH198" s="100">
        <v>0</v>
      </c>
      <c r="AI198" s="100">
        <v>0</v>
      </c>
    </row>
    <row r="199" spans="2:35">
      <c r="B199">
        <v>49</v>
      </c>
      <c r="C199">
        <v>50</v>
      </c>
      <c r="D199" s="14">
        <v>2.3237179487179488E-2</v>
      </c>
      <c r="E199" s="14">
        <v>2.2435897435897436E-2</v>
      </c>
      <c r="F199" s="14">
        <v>8.0128205128205125E-4</v>
      </c>
      <c r="G199" s="14">
        <v>0</v>
      </c>
      <c r="I199" s="97">
        <v>1885.7409903172734</v>
      </c>
      <c r="J199" s="97">
        <v>1963.4954084936207</v>
      </c>
      <c r="K199" s="13">
        <v>2.3237179487179488E-2</v>
      </c>
      <c r="L199" s="14">
        <v>2.2435897435897436E-2</v>
      </c>
      <c r="M199" s="14">
        <v>8.0128205128205125E-4</v>
      </c>
      <c r="N199" s="14">
        <v>0</v>
      </c>
      <c r="P199" s="98">
        <v>153.93804002589985</v>
      </c>
      <c r="Q199" s="98">
        <v>157.07963267948966</v>
      </c>
      <c r="R199" s="13">
        <v>2.9058116232464931E-2</v>
      </c>
      <c r="S199" s="14">
        <v>2.8056112224448898E-2</v>
      </c>
      <c r="T199" s="14">
        <v>1.002004008016032E-3</v>
      </c>
      <c r="U199" s="14">
        <v>0</v>
      </c>
      <c r="W199" s="14">
        <v>0.69999999999999973</v>
      </c>
      <c r="X199" s="14">
        <v>0.68999999999999972</v>
      </c>
      <c r="Y199" s="14">
        <v>4.0024014408645187E-4</v>
      </c>
      <c r="Z199" s="14">
        <v>0</v>
      </c>
      <c r="AA199" s="14">
        <v>4.0024014408645187E-4</v>
      </c>
      <c r="AB199" s="14">
        <v>0</v>
      </c>
      <c r="AD199" s="14">
        <v>0.69999999999999973</v>
      </c>
      <c r="AE199" s="14">
        <v>0.68999999999999972</v>
      </c>
      <c r="AG199" s="100">
        <v>0</v>
      </c>
      <c r="AH199" s="100">
        <v>9.3023255813953487E-3</v>
      </c>
      <c r="AI199" s="100">
        <v>0</v>
      </c>
    </row>
    <row r="200" spans="2:35">
      <c r="B200">
        <v>50</v>
      </c>
      <c r="C200">
        <v>51</v>
      </c>
      <c r="D200" s="14">
        <v>2.123397435897436E-2</v>
      </c>
      <c r="E200" s="14">
        <v>2.0232371794871796E-2</v>
      </c>
      <c r="F200" s="14">
        <v>1.001602564102564E-3</v>
      </c>
      <c r="G200" s="14">
        <v>0</v>
      </c>
      <c r="I200" s="97">
        <v>1963.4954084936207</v>
      </c>
      <c r="J200" s="97">
        <v>2042.8206229967629</v>
      </c>
      <c r="K200" s="13">
        <v>2.123397435897436E-2</v>
      </c>
      <c r="L200" s="14">
        <v>2.0232371794871796E-2</v>
      </c>
      <c r="M200" s="14">
        <v>1.001602564102564E-3</v>
      </c>
      <c r="N200" s="14">
        <v>0</v>
      </c>
      <c r="P200" s="98">
        <v>157.07963267948966</v>
      </c>
      <c r="Q200" s="98">
        <v>160.22122533307945</v>
      </c>
      <c r="R200" s="13">
        <v>2.8256513026052105E-2</v>
      </c>
      <c r="S200" s="14">
        <v>2.7054108216432865E-2</v>
      </c>
      <c r="T200" s="14">
        <v>1.2024048096192384E-3</v>
      </c>
      <c r="U200" s="14">
        <v>0</v>
      </c>
      <c r="W200" s="14">
        <v>0.68999999999999972</v>
      </c>
      <c r="X200" s="14">
        <v>0.67999999999999972</v>
      </c>
      <c r="Y200" s="14">
        <v>4.0024014408645187E-4</v>
      </c>
      <c r="Z200" s="14">
        <v>4.0024014408645187E-4</v>
      </c>
      <c r="AA200" s="14">
        <v>0</v>
      </c>
      <c r="AB200" s="14">
        <v>0</v>
      </c>
      <c r="AD200" s="14">
        <v>0.68999999999999972</v>
      </c>
      <c r="AE200" s="14">
        <v>0.67999999999999972</v>
      </c>
      <c r="AG200" s="100">
        <v>4.2616663115278071E-4</v>
      </c>
      <c r="AH200" s="100">
        <v>0</v>
      </c>
      <c r="AI200" s="100">
        <v>0</v>
      </c>
    </row>
    <row r="201" spans="2:35">
      <c r="B201">
        <v>51</v>
      </c>
      <c r="C201">
        <v>52</v>
      </c>
      <c r="D201" s="14">
        <v>1.9631410256410256E-2</v>
      </c>
      <c r="E201" s="14">
        <v>1.782852564102564E-2</v>
      </c>
      <c r="F201" s="14">
        <v>1.8028846153846155E-3</v>
      </c>
      <c r="G201" s="14">
        <v>0</v>
      </c>
      <c r="I201" s="97">
        <v>2042.8206229967629</v>
      </c>
      <c r="J201" s="97">
        <v>2123.7166338267002</v>
      </c>
      <c r="K201" s="13">
        <v>1.9631410256410256E-2</v>
      </c>
      <c r="L201" s="14">
        <v>1.782852564102564E-2</v>
      </c>
      <c r="M201" s="14">
        <v>1.8028846153846155E-3</v>
      </c>
      <c r="N201" s="14">
        <v>0</v>
      </c>
      <c r="P201" s="98">
        <v>160.22122533307945</v>
      </c>
      <c r="Q201" s="98">
        <v>163.36281798666926</v>
      </c>
      <c r="R201" s="13">
        <v>2.7054108216432865E-2</v>
      </c>
      <c r="S201" s="14">
        <v>2.525050100200401E-2</v>
      </c>
      <c r="T201" s="14">
        <v>1.8036072144288577E-3</v>
      </c>
      <c r="U201" s="14">
        <v>0</v>
      </c>
      <c r="W201" s="14">
        <v>0.67999999999999972</v>
      </c>
      <c r="X201" s="14">
        <v>0.66999999999999971</v>
      </c>
      <c r="Y201" s="14">
        <v>0</v>
      </c>
      <c r="Z201" s="14">
        <v>0</v>
      </c>
      <c r="AA201" s="14">
        <v>0</v>
      </c>
      <c r="AB201" s="14">
        <v>0</v>
      </c>
      <c r="AD201" s="14">
        <v>0.67999999999999972</v>
      </c>
      <c r="AE201" s="14">
        <v>0.66999999999999971</v>
      </c>
      <c r="AG201" s="100">
        <v>0</v>
      </c>
      <c r="AH201" s="100">
        <v>0</v>
      </c>
      <c r="AI201" s="100">
        <v>0</v>
      </c>
    </row>
    <row r="202" spans="2:35">
      <c r="B202">
        <v>52</v>
      </c>
      <c r="C202">
        <v>53</v>
      </c>
      <c r="D202" s="14">
        <v>1.3221153846153846E-2</v>
      </c>
      <c r="E202" s="14">
        <v>1.201923076923077E-2</v>
      </c>
      <c r="F202" s="14">
        <v>1.001602564102564E-3</v>
      </c>
      <c r="G202" s="14">
        <v>2.0032051282051281E-4</v>
      </c>
      <c r="I202" s="97">
        <v>2123.7166338267002</v>
      </c>
      <c r="J202" s="97">
        <v>2206.1834409834323</v>
      </c>
      <c r="K202" s="13">
        <v>1.3221153846153846E-2</v>
      </c>
      <c r="L202" s="14">
        <v>1.201923076923077E-2</v>
      </c>
      <c r="M202" s="14">
        <v>1.001602564102564E-3</v>
      </c>
      <c r="N202" s="14">
        <v>2.0032051282051281E-4</v>
      </c>
      <c r="P202" s="98">
        <v>163.36281798666926</v>
      </c>
      <c r="Q202" s="98">
        <v>166.50441064025904</v>
      </c>
      <c r="R202" s="13">
        <v>2.1042084168336674E-2</v>
      </c>
      <c r="S202" s="14">
        <v>2.0641282565130259E-2</v>
      </c>
      <c r="T202" s="14">
        <v>4.0080160320641282E-4</v>
      </c>
      <c r="U202" s="14">
        <v>0</v>
      </c>
      <c r="W202" s="14">
        <v>0.66999999999999971</v>
      </c>
      <c r="X202" s="14">
        <v>0.6599999999999997</v>
      </c>
      <c r="Y202" s="14">
        <v>0</v>
      </c>
      <c r="Z202" s="14">
        <v>0</v>
      </c>
      <c r="AA202" s="14">
        <v>0</v>
      </c>
      <c r="AB202" s="14">
        <v>0</v>
      </c>
      <c r="AD202" s="14">
        <v>0.66999999999999971</v>
      </c>
      <c r="AE202" s="14">
        <v>0.6599999999999997</v>
      </c>
      <c r="AG202" s="100">
        <v>0</v>
      </c>
      <c r="AH202" s="100">
        <v>0</v>
      </c>
      <c r="AI202" s="100">
        <v>0</v>
      </c>
    </row>
    <row r="203" spans="2:35">
      <c r="B203">
        <v>53</v>
      </c>
      <c r="C203">
        <v>54</v>
      </c>
      <c r="D203" s="14">
        <v>1.3621794871794872E-2</v>
      </c>
      <c r="E203" s="14">
        <v>1.1818910256410256E-2</v>
      </c>
      <c r="F203" s="14">
        <v>1.4022435897435897E-3</v>
      </c>
      <c r="G203" s="14">
        <v>4.0064102564102563E-4</v>
      </c>
      <c r="I203" s="97">
        <v>2206.1834409834323</v>
      </c>
      <c r="J203" s="97">
        <v>2290.221044466959</v>
      </c>
      <c r="K203" s="13">
        <v>1.3621794871794872E-2</v>
      </c>
      <c r="L203" s="14">
        <v>1.1818910256410256E-2</v>
      </c>
      <c r="M203" s="14">
        <v>1.4022435897435897E-3</v>
      </c>
      <c r="N203" s="14">
        <v>4.0064102564102563E-4</v>
      </c>
      <c r="P203" s="98">
        <v>166.50441064025904</v>
      </c>
      <c r="Q203" s="98">
        <v>169.64600329384882</v>
      </c>
      <c r="R203" s="13">
        <v>1.8036072144288578E-2</v>
      </c>
      <c r="S203" s="14">
        <v>1.6833667334669337E-2</v>
      </c>
      <c r="T203" s="14">
        <v>1.2024048096192384E-3</v>
      </c>
      <c r="U203" s="14">
        <v>0</v>
      </c>
      <c r="W203" s="14">
        <v>0.6599999999999997</v>
      </c>
      <c r="X203" s="14">
        <v>0.64999999999999969</v>
      </c>
      <c r="Y203" s="14">
        <v>0</v>
      </c>
      <c r="Z203" s="14">
        <v>0</v>
      </c>
      <c r="AA203" s="14">
        <v>0</v>
      </c>
      <c r="AB203" s="14">
        <v>0</v>
      </c>
      <c r="AD203" s="14">
        <v>0.6599999999999997</v>
      </c>
      <c r="AE203" s="14">
        <v>0.64999999999999969</v>
      </c>
      <c r="AG203" s="100">
        <v>0</v>
      </c>
      <c r="AH203" s="100">
        <v>0</v>
      </c>
      <c r="AI203" s="100">
        <v>0</v>
      </c>
    </row>
    <row r="204" spans="2:35">
      <c r="B204">
        <v>54</v>
      </c>
      <c r="C204">
        <v>55</v>
      </c>
      <c r="D204" s="14">
        <v>1.3221153846153846E-2</v>
      </c>
      <c r="E204" s="14">
        <v>1.141826923076923E-2</v>
      </c>
      <c r="F204" s="14">
        <v>1.201923076923077E-3</v>
      </c>
      <c r="G204" s="14">
        <v>6.0096153846153849E-4</v>
      </c>
      <c r="I204" s="97">
        <v>2290.221044466959</v>
      </c>
      <c r="J204" s="97">
        <v>2375.8294442772813</v>
      </c>
      <c r="K204" s="13">
        <v>1.3221153846153846E-2</v>
      </c>
      <c r="L204" s="14">
        <v>1.141826923076923E-2</v>
      </c>
      <c r="M204" s="14">
        <v>1.201923076923077E-3</v>
      </c>
      <c r="N204" s="14">
        <v>6.0096153846153849E-4</v>
      </c>
      <c r="P204" s="98">
        <v>169.64600329384882</v>
      </c>
      <c r="Q204" s="98">
        <v>172.78759594743863</v>
      </c>
      <c r="R204" s="13">
        <v>1.4428857715430862E-2</v>
      </c>
      <c r="S204" s="14">
        <v>1.3226452905811623E-2</v>
      </c>
      <c r="T204" s="14">
        <v>1.2024048096192384E-3</v>
      </c>
      <c r="U204" s="14">
        <v>0</v>
      </c>
      <c r="W204" s="14">
        <v>0.64999999999999969</v>
      </c>
      <c r="X204" s="14">
        <v>0.63999999999999968</v>
      </c>
      <c r="Y204" s="14">
        <v>2.0012007204322593E-4</v>
      </c>
      <c r="Z204" s="14">
        <v>2.0012007204322593E-4</v>
      </c>
      <c r="AA204" s="14">
        <v>0</v>
      </c>
      <c r="AB204" s="14">
        <v>0</v>
      </c>
      <c r="AD204" s="14">
        <v>0.64999999999999969</v>
      </c>
      <c r="AE204" s="14">
        <v>0.63999999999999968</v>
      </c>
      <c r="AG204" s="100">
        <v>2.1308331557639036E-4</v>
      </c>
      <c r="AH204" s="100">
        <v>0</v>
      </c>
      <c r="AI204" s="100">
        <v>0</v>
      </c>
    </row>
    <row r="205" spans="2:35">
      <c r="B205">
        <v>55</v>
      </c>
      <c r="C205">
        <v>56</v>
      </c>
      <c r="D205" s="14">
        <v>6.810897435897436E-3</v>
      </c>
      <c r="E205" s="14">
        <v>5.809294871794872E-3</v>
      </c>
      <c r="F205" s="14">
        <v>1.001602564102564E-3</v>
      </c>
      <c r="G205" s="14">
        <v>0</v>
      </c>
      <c r="I205" s="97">
        <v>2375.8294442772813</v>
      </c>
      <c r="J205" s="97">
        <v>2463.0086404143976</v>
      </c>
      <c r="K205" s="13">
        <v>6.810897435897436E-3</v>
      </c>
      <c r="L205" s="14">
        <v>5.809294871794872E-3</v>
      </c>
      <c r="M205" s="14">
        <v>1.001602564102564E-3</v>
      </c>
      <c r="N205" s="14">
        <v>0</v>
      </c>
      <c r="P205" s="98">
        <v>172.78759594743863</v>
      </c>
      <c r="Q205" s="98">
        <v>175.92918860102841</v>
      </c>
      <c r="R205" s="13">
        <v>1.5230460921843688E-2</v>
      </c>
      <c r="S205" s="14">
        <v>1.3426853707414829E-2</v>
      </c>
      <c r="T205" s="14">
        <v>1.8036072144288577E-3</v>
      </c>
      <c r="U205" s="14">
        <v>0</v>
      </c>
      <c r="W205" s="14">
        <v>0.63999999999999968</v>
      </c>
      <c r="X205" s="14">
        <v>0.62999999999999967</v>
      </c>
      <c r="Y205" s="14">
        <v>2.0012007204322593E-4</v>
      </c>
      <c r="Z205" s="14">
        <v>2.0012007204322593E-4</v>
      </c>
      <c r="AA205" s="14">
        <v>0</v>
      </c>
      <c r="AB205" s="14">
        <v>0</v>
      </c>
      <c r="AD205" s="14">
        <v>0.63999999999999968</v>
      </c>
      <c r="AE205" s="14">
        <v>0.62999999999999967</v>
      </c>
      <c r="AG205" s="100">
        <v>2.1308331557639036E-4</v>
      </c>
      <c r="AH205" s="100">
        <v>0</v>
      </c>
      <c r="AI205" s="100">
        <v>0</v>
      </c>
    </row>
    <row r="206" spans="2:35">
      <c r="B206">
        <v>56</v>
      </c>
      <c r="C206">
        <v>57</v>
      </c>
      <c r="D206" s="14">
        <v>9.0144230769230761E-3</v>
      </c>
      <c r="E206" s="14">
        <v>8.6137820512820519E-3</v>
      </c>
      <c r="F206" s="14">
        <v>4.0064102564102563E-4</v>
      </c>
      <c r="G206" s="14">
        <v>0</v>
      </c>
      <c r="I206" s="97">
        <v>2463.0086404143976</v>
      </c>
      <c r="J206" s="97">
        <v>2551.7586328783095</v>
      </c>
      <c r="K206" s="13">
        <v>9.0144230769230761E-3</v>
      </c>
      <c r="L206" s="14">
        <v>8.6137820512820519E-3</v>
      </c>
      <c r="M206" s="14">
        <v>4.0064102564102563E-4</v>
      </c>
      <c r="N206" s="14">
        <v>0</v>
      </c>
      <c r="P206" s="98">
        <v>175.92918860102841</v>
      </c>
      <c r="Q206" s="98">
        <v>179.0707812546182</v>
      </c>
      <c r="R206" s="13">
        <v>1.2224448897795592E-2</v>
      </c>
      <c r="S206" s="14">
        <v>1.0821643286573146E-2</v>
      </c>
      <c r="T206" s="14">
        <v>8.0160320641282565E-4</v>
      </c>
      <c r="U206" s="14">
        <v>6.0120240480961921E-4</v>
      </c>
      <c r="W206" s="14">
        <v>0.62999999999999967</v>
      </c>
      <c r="X206" s="14">
        <v>0.61999999999999966</v>
      </c>
      <c r="Y206" s="14">
        <v>0</v>
      </c>
      <c r="Z206" s="14">
        <v>0</v>
      </c>
      <c r="AA206" s="14">
        <v>0</v>
      </c>
      <c r="AB206" s="14">
        <v>0</v>
      </c>
      <c r="AD206" s="14">
        <v>0.62999999999999967</v>
      </c>
      <c r="AE206" s="14">
        <v>0.61999999999999966</v>
      </c>
      <c r="AG206" s="100">
        <v>0</v>
      </c>
      <c r="AH206" s="100">
        <v>0</v>
      </c>
      <c r="AI206" s="100">
        <v>0</v>
      </c>
    </row>
    <row r="207" spans="2:35">
      <c r="B207">
        <v>57</v>
      </c>
      <c r="C207">
        <v>58</v>
      </c>
      <c r="D207" s="14">
        <v>6.41025641025641E-3</v>
      </c>
      <c r="E207" s="14">
        <v>5.809294871794872E-3</v>
      </c>
      <c r="F207" s="14">
        <v>6.0096153846153849E-4</v>
      </c>
      <c r="G207" s="14">
        <v>0</v>
      </c>
      <c r="I207" s="97">
        <v>2551.7586328783095</v>
      </c>
      <c r="J207" s="97">
        <v>2642.079421669016</v>
      </c>
      <c r="K207" s="13">
        <v>6.41025641025641E-3</v>
      </c>
      <c r="L207" s="14">
        <v>5.809294871794872E-3</v>
      </c>
      <c r="M207" s="14">
        <v>6.0096153846153849E-4</v>
      </c>
      <c r="N207" s="14">
        <v>0</v>
      </c>
      <c r="P207" s="98">
        <v>179.0707812546182</v>
      </c>
      <c r="Q207" s="98">
        <v>182.21237390820801</v>
      </c>
      <c r="R207" s="13">
        <v>7.4148296593186374E-3</v>
      </c>
      <c r="S207" s="14">
        <v>6.4128256513026052E-3</v>
      </c>
      <c r="T207" s="14">
        <v>8.0160320641282565E-4</v>
      </c>
      <c r="U207" s="14">
        <v>2.0040080160320641E-4</v>
      </c>
      <c r="W207" s="14">
        <v>0.61999999999999966</v>
      </c>
      <c r="X207" s="14">
        <v>0.60999999999999965</v>
      </c>
      <c r="Y207" s="14">
        <v>4.0024014408645187E-4</v>
      </c>
      <c r="Z207" s="14">
        <v>2.0012007204322593E-4</v>
      </c>
      <c r="AA207" s="14">
        <v>2.0012007204322593E-4</v>
      </c>
      <c r="AB207" s="14">
        <v>0</v>
      </c>
      <c r="AD207" s="14">
        <v>0.61999999999999966</v>
      </c>
      <c r="AE207" s="14">
        <v>0.60999999999999965</v>
      </c>
      <c r="AG207" s="100">
        <v>2.1308331557639036E-4</v>
      </c>
      <c r="AH207" s="100">
        <v>4.6511627906976744E-3</v>
      </c>
      <c r="AI207" s="100">
        <v>0</v>
      </c>
    </row>
    <row r="208" spans="2:35">
      <c r="B208">
        <v>58</v>
      </c>
      <c r="C208">
        <v>59</v>
      </c>
      <c r="D208" s="14">
        <v>7.011217948717949E-3</v>
      </c>
      <c r="E208" s="14">
        <v>6.2099358974358971E-3</v>
      </c>
      <c r="F208" s="14">
        <v>8.0128205128205125E-4</v>
      </c>
      <c r="G208" s="14">
        <v>0</v>
      </c>
      <c r="I208" s="97">
        <v>2642.079421669016</v>
      </c>
      <c r="J208" s="97">
        <v>2733.9710067865176</v>
      </c>
      <c r="K208" s="13">
        <v>7.011217948717949E-3</v>
      </c>
      <c r="L208" s="14">
        <v>6.2099358974358971E-3</v>
      </c>
      <c r="M208" s="14">
        <v>8.0128205128205125E-4</v>
      </c>
      <c r="N208" s="14">
        <v>0</v>
      </c>
      <c r="P208" s="98">
        <v>182.21237390820801</v>
      </c>
      <c r="Q208" s="98">
        <v>185.35396656179779</v>
      </c>
      <c r="R208" s="13">
        <v>8.0160320641282558E-3</v>
      </c>
      <c r="S208" s="14">
        <v>7.214428857715431E-3</v>
      </c>
      <c r="T208" s="14">
        <v>6.0120240480961921E-4</v>
      </c>
      <c r="U208" s="14">
        <v>2.0040080160320641E-4</v>
      </c>
      <c r="W208" s="14">
        <v>0.60999999999999965</v>
      </c>
      <c r="X208" s="14">
        <v>0.59999999999999964</v>
      </c>
      <c r="Y208" s="14">
        <v>2.0012007204322593E-4</v>
      </c>
      <c r="Z208" s="14">
        <v>0</v>
      </c>
      <c r="AA208" s="14">
        <v>2.0012007204322593E-4</v>
      </c>
      <c r="AB208" s="14">
        <v>0</v>
      </c>
      <c r="AD208" s="14">
        <v>0.60999999999999965</v>
      </c>
      <c r="AE208" s="14">
        <v>0.59999999999999964</v>
      </c>
      <c r="AG208" s="100">
        <v>0</v>
      </c>
      <c r="AH208" s="100">
        <v>4.6511627906976744E-3</v>
      </c>
      <c r="AI208" s="100">
        <v>0</v>
      </c>
    </row>
    <row r="209" spans="2:35">
      <c r="B209">
        <v>59</v>
      </c>
      <c r="C209">
        <v>60</v>
      </c>
      <c r="D209" s="14">
        <v>4.807692307692308E-3</v>
      </c>
      <c r="E209" s="14">
        <v>3.405448717948718E-3</v>
      </c>
      <c r="F209" s="14">
        <v>4.0064102564102563E-4</v>
      </c>
      <c r="G209" s="14">
        <v>1.001602564102564E-3</v>
      </c>
      <c r="I209" s="97">
        <v>2733.9710067865176</v>
      </c>
      <c r="J209" s="97">
        <v>2827.4333882308138</v>
      </c>
      <c r="K209" s="13">
        <v>4.807692307692308E-3</v>
      </c>
      <c r="L209" s="14">
        <v>3.405448717948718E-3</v>
      </c>
      <c r="M209" s="14">
        <v>4.0064102564102563E-4</v>
      </c>
      <c r="N209" s="14">
        <v>1.001602564102564E-3</v>
      </c>
      <c r="P209" s="98">
        <v>185.35396656179779</v>
      </c>
      <c r="Q209" s="98">
        <v>188.49555921538757</v>
      </c>
      <c r="R209" s="13">
        <v>6.4128256513026052E-3</v>
      </c>
      <c r="S209" s="14">
        <v>5.410821643286573E-3</v>
      </c>
      <c r="T209" s="14">
        <v>8.0160320641282565E-4</v>
      </c>
      <c r="U209" s="14">
        <v>2.0040080160320641E-4</v>
      </c>
      <c r="W209" s="14">
        <v>0.59999999999999964</v>
      </c>
      <c r="X209" s="14">
        <v>0.58999999999999964</v>
      </c>
      <c r="Y209" s="14">
        <v>0</v>
      </c>
      <c r="Z209" s="14">
        <v>0</v>
      </c>
      <c r="AA209" s="14">
        <v>0</v>
      </c>
      <c r="AB209" s="14">
        <v>0</v>
      </c>
      <c r="AD209" s="14">
        <v>0.59999999999999964</v>
      </c>
      <c r="AE209" s="14">
        <v>0.58999999999999964</v>
      </c>
      <c r="AG209" s="100">
        <v>0</v>
      </c>
      <c r="AH209" s="100">
        <v>0</v>
      </c>
      <c r="AI209" s="100">
        <v>0</v>
      </c>
    </row>
    <row r="210" spans="2:35">
      <c r="B210">
        <v>60</v>
      </c>
      <c r="C210">
        <v>61</v>
      </c>
      <c r="D210" s="14">
        <v>4.407051282051282E-3</v>
      </c>
      <c r="E210" s="14">
        <v>3.605769230769231E-3</v>
      </c>
      <c r="F210" s="14">
        <v>6.0096153846153849E-4</v>
      </c>
      <c r="G210" s="14">
        <v>2.0032051282051281E-4</v>
      </c>
      <c r="I210" s="97">
        <v>2827.4333882308138</v>
      </c>
      <c r="J210" s="97">
        <v>2922.466566001905</v>
      </c>
      <c r="K210" s="13">
        <v>4.407051282051282E-3</v>
      </c>
      <c r="L210" s="14">
        <v>3.605769230769231E-3</v>
      </c>
      <c r="M210" s="14">
        <v>6.0096153846153849E-4</v>
      </c>
      <c r="N210" s="14">
        <v>2.0032051282051281E-4</v>
      </c>
      <c r="P210" s="98">
        <v>188.49555921538757</v>
      </c>
      <c r="Q210" s="98">
        <v>191.63715186897738</v>
      </c>
      <c r="R210" s="13">
        <v>7.8156312625250503E-3</v>
      </c>
      <c r="S210" s="14">
        <v>7.214428857715431E-3</v>
      </c>
      <c r="T210" s="14">
        <v>6.0120240480961921E-4</v>
      </c>
      <c r="U210" s="14">
        <v>0</v>
      </c>
      <c r="W210" s="14">
        <v>0.58999999999999964</v>
      </c>
      <c r="X210" s="14">
        <v>0.57999999999999963</v>
      </c>
      <c r="Y210" s="14">
        <v>2.0012007204322593E-4</v>
      </c>
      <c r="Z210" s="14">
        <v>2.0012007204322593E-4</v>
      </c>
      <c r="AA210" s="14">
        <v>0</v>
      </c>
      <c r="AB210" s="14">
        <v>0</v>
      </c>
      <c r="AD210" s="14">
        <v>0.58999999999999964</v>
      </c>
      <c r="AE210" s="14">
        <v>0.57999999999999963</v>
      </c>
      <c r="AG210" s="100">
        <v>2.1308331557639036E-4</v>
      </c>
      <c r="AH210" s="100">
        <v>0</v>
      </c>
      <c r="AI210" s="100">
        <v>0</v>
      </c>
    </row>
    <row r="211" spans="2:35">
      <c r="B211">
        <v>61</v>
      </c>
      <c r="C211">
        <v>62</v>
      </c>
      <c r="D211" s="14">
        <v>3.8060897435897435E-3</v>
      </c>
      <c r="E211" s="14">
        <v>2.6041666666666665E-3</v>
      </c>
      <c r="F211" s="14">
        <v>8.0128205128205125E-4</v>
      </c>
      <c r="G211" s="14">
        <v>4.0064102564102563E-4</v>
      </c>
      <c r="I211" s="97">
        <v>2922.466566001905</v>
      </c>
      <c r="J211" s="97">
        <v>3019.0705400997913</v>
      </c>
      <c r="K211" s="13">
        <v>3.8060897435897435E-3</v>
      </c>
      <c r="L211" s="14">
        <v>2.6041666666666665E-3</v>
      </c>
      <c r="M211" s="14">
        <v>8.0128205128205125E-4</v>
      </c>
      <c r="N211" s="14">
        <v>4.0064102564102563E-4</v>
      </c>
      <c r="P211" s="98">
        <v>191.63715186897738</v>
      </c>
      <c r="Q211" s="98">
        <v>194.77874452256717</v>
      </c>
      <c r="R211" s="13">
        <v>6.6132264529058116E-3</v>
      </c>
      <c r="S211" s="14">
        <v>5.8116232464929859E-3</v>
      </c>
      <c r="T211" s="14">
        <v>8.0160320641282565E-4</v>
      </c>
      <c r="U211" s="14">
        <v>0</v>
      </c>
      <c r="W211" s="14">
        <v>0.57999999999999963</v>
      </c>
      <c r="X211" s="14">
        <v>0.56999999999999962</v>
      </c>
      <c r="Y211" s="14">
        <v>2.0012007204322593E-4</v>
      </c>
      <c r="Z211" s="14">
        <v>0</v>
      </c>
      <c r="AA211" s="14">
        <v>2.0012007204322593E-4</v>
      </c>
      <c r="AB211" s="14">
        <v>0</v>
      </c>
      <c r="AD211" s="14">
        <v>0.57999999999999963</v>
      </c>
      <c r="AE211" s="14">
        <v>0.56999999999999962</v>
      </c>
      <c r="AG211" s="100">
        <v>0</v>
      </c>
      <c r="AH211" s="100">
        <v>4.6511627906976744E-3</v>
      </c>
      <c r="AI211" s="100">
        <v>0</v>
      </c>
    </row>
    <row r="212" spans="2:35">
      <c r="B212">
        <v>62</v>
      </c>
      <c r="C212">
        <v>63</v>
      </c>
      <c r="D212" s="14">
        <v>4.206730769230769E-3</v>
      </c>
      <c r="E212" s="14">
        <v>2.8044871794871795E-3</v>
      </c>
      <c r="F212" s="14">
        <v>1.001602564102564E-3</v>
      </c>
      <c r="G212" s="14">
        <v>4.0064102564102563E-4</v>
      </c>
      <c r="I212" s="97">
        <v>3019.0705400997913</v>
      </c>
      <c r="J212" s="97">
        <v>3117.2453105244722</v>
      </c>
      <c r="K212" s="13">
        <v>4.206730769230769E-3</v>
      </c>
      <c r="L212" s="14">
        <v>2.8044871794871795E-3</v>
      </c>
      <c r="M212" s="14">
        <v>1.001602564102564E-3</v>
      </c>
      <c r="N212" s="14">
        <v>4.0064102564102563E-4</v>
      </c>
      <c r="P212" s="98">
        <v>194.77874452256717</v>
      </c>
      <c r="Q212" s="98">
        <v>197.92033717615698</v>
      </c>
      <c r="R212" s="13">
        <v>4.6092184368737472E-3</v>
      </c>
      <c r="S212" s="14">
        <v>3.6072144288577155E-3</v>
      </c>
      <c r="T212" s="14">
        <v>4.0080160320641282E-4</v>
      </c>
      <c r="U212" s="14">
        <v>6.0120240480961921E-4</v>
      </c>
      <c r="W212" s="14">
        <v>0.56999999999999962</v>
      </c>
      <c r="X212" s="14">
        <v>0.55999999999999961</v>
      </c>
      <c r="Y212" s="14">
        <v>6.0036021612967783E-4</v>
      </c>
      <c r="Z212" s="14">
        <v>4.0024014408645187E-4</v>
      </c>
      <c r="AA212" s="14">
        <v>2.0012007204322593E-4</v>
      </c>
      <c r="AB212" s="14">
        <v>0</v>
      </c>
      <c r="AD212" s="14">
        <v>0.56999999999999962</v>
      </c>
      <c r="AE212" s="14">
        <v>0.55999999999999961</v>
      </c>
      <c r="AG212" s="100">
        <v>4.2616663115278071E-4</v>
      </c>
      <c r="AH212" s="100">
        <v>4.6511627906976744E-3</v>
      </c>
      <c r="AI212" s="100">
        <v>0</v>
      </c>
    </row>
    <row r="213" spans="2:35">
      <c r="B213">
        <v>63</v>
      </c>
      <c r="C213">
        <v>64</v>
      </c>
      <c r="D213" s="14">
        <v>3.605769230769231E-3</v>
      </c>
      <c r="E213" s="14">
        <v>2.6041666666666665E-3</v>
      </c>
      <c r="F213" s="14">
        <v>4.0064102564102563E-4</v>
      </c>
      <c r="G213" s="14">
        <v>6.0096153846153849E-4</v>
      </c>
      <c r="I213" s="97">
        <v>3117.2453105244722</v>
      </c>
      <c r="J213" s="97">
        <v>3216.9908772759482</v>
      </c>
      <c r="K213" s="13">
        <v>3.605769230769231E-3</v>
      </c>
      <c r="L213" s="14">
        <v>2.6041666666666665E-3</v>
      </c>
      <c r="M213" s="14">
        <v>4.0064102564102563E-4</v>
      </c>
      <c r="N213" s="14">
        <v>6.0096153846153849E-4</v>
      </c>
      <c r="P213" s="98">
        <v>197.92033717615698</v>
      </c>
      <c r="Q213" s="98">
        <v>201.06192982974676</v>
      </c>
      <c r="R213" s="13">
        <v>3.8076152304609219E-3</v>
      </c>
      <c r="S213" s="14">
        <v>3.0060120240480962E-3</v>
      </c>
      <c r="T213" s="14">
        <v>4.0080160320641282E-4</v>
      </c>
      <c r="U213" s="14">
        <v>4.0080160320641282E-4</v>
      </c>
      <c r="W213" s="14">
        <v>0.55999999999999961</v>
      </c>
      <c r="X213" s="14">
        <v>0.5499999999999996</v>
      </c>
      <c r="Y213" s="14">
        <v>0</v>
      </c>
      <c r="Z213" s="14">
        <v>0</v>
      </c>
      <c r="AA213" s="14">
        <v>0</v>
      </c>
      <c r="AB213" s="14">
        <v>0</v>
      </c>
      <c r="AD213" s="14">
        <v>0.55999999999999961</v>
      </c>
      <c r="AE213" s="14">
        <v>0.5499999999999996</v>
      </c>
      <c r="AG213" s="100">
        <v>0</v>
      </c>
      <c r="AH213" s="100">
        <v>0</v>
      </c>
      <c r="AI213" s="100">
        <v>0</v>
      </c>
    </row>
    <row r="214" spans="2:35">
      <c r="B214">
        <v>64</v>
      </c>
      <c r="C214">
        <v>65</v>
      </c>
      <c r="D214" s="14">
        <v>3.0048076923076925E-3</v>
      </c>
      <c r="E214" s="14">
        <v>1.201923076923077E-3</v>
      </c>
      <c r="F214" s="14">
        <v>1.001602564102564E-3</v>
      </c>
      <c r="G214" s="14">
        <v>8.0128205128205125E-4</v>
      </c>
      <c r="I214" s="97">
        <v>3216.9908772759482</v>
      </c>
      <c r="J214" s="97">
        <v>3318.3072403542192</v>
      </c>
      <c r="K214" s="13">
        <v>3.0048076923076925E-3</v>
      </c>
      <c r="L214" s="14">
        <v>1.201923076923077E-3</v>
      </c>
      <c r="M214" s="14">
        <v>1.001602564102564E-3</v>
      </c>
      <c r="N214" s="14">
        <v>8.0128205128205125E-4</v>
      </c>
      <c r="P214" s="98">
        <v>201.06192982974676</v>
      </c>
      <c r="Q214" s="98">
        <v>204.20352248333654</v>
      </c>
      <c r="R214" s="13">
        <v>4.0080160320641279E-3</v>
      </c>
      <c r="S214" s="14">
        <v>2.4048096192384768E-3</v>
      </c>
      <c r="T214" s="14">
        <v>1.002004008016032E-3</v>
      </c>
      <c r="U214" s="14">
        <v>6.0120240480961921E-4</v>
      </c>
      <c r="W214" s="14">
        <v>0.5499999999999996</v>
      </c>
      <c r="X214" s="14">
        <v>0.53999999999999959</v>
      </c>
      <c r="Y214" s="14">
        <v>2.0012007204322593E-4</v>
      </c>
      <c r="Z214" s="14">
        <v>0</v>
      </c>
      <c r="AA214" s="14">
        <v>2.0012007204322593E-4</v>
      </c>
      <c r="AB214" s="14">
        <v>0</v>
      </c>
      <c r="AD214" s="14">
        <v>0.5499999999999996</v>
      </c>
      <c r="AE214" s="14">
        <v>0.53999999999999959</v>
      </c>
      <c r="AG214" s="100">
        <v>0</v>
      </c>
      <c r="AH214" s="100">
        <v>4.6511627906976744E-3</v>
      </c>
      <c r="AI214" s="100">
        <v>0</v>
      </c>
    </row>
    <row r="215" spans="2:35">
      <c r="B215">
        <v>65</v>
      </c>
      <c r="C215">
        <v>66</v>
      </c>
      <c r="D215" s="14">
        <v>3.8060897435897435E-3</v>
      </c>
      <c r="E215" s="14">
        <v>1.8028846153846155E-3</v>
      </c>
      <c r="F215" s="14">
        <v>4.0064102564102563E-4</v>
      </c>
      <c r="G215" s="14">
        <v>1.6025641025641025E-3</v>
      </c>
      <c r="I215" s="97">
        <v>3318.3072403542192</v>
      </c>
      <c r="J215" s="97">
        <v>3421.1943997592848</v>
      </c>
      <c r="K215" s="13">
        <v>3.8060897435897435E-3</v>
      </c>
      <c r="L215" s="14">
        <v>1.8028846153846155E-3</v>
      </c>
      <c r="M215" s="14">
        <v>4.0064102564102563E-4</v>
      </c>
      <c r="N215" s="14">
        <v>1.6025641025641025E-3</v>
      </c>
      <c r="P215" s="98">
        <v>204.20352248333654</v>
      </c>
      <c r="Q215" s="98">
        <v>207.34511513692635</v>
      </c>
      <c r="R215" s="13">
        <v>4.0080160320641279E-3</v>
      </c>
      <c r="S215" s="14">
        <v>3.2064128256513026E-3</v>
      </c>
      <c r="T215" s="14">
        <v>4.0080160320641282E-4</v>
      </c>
      <c r="U215" s="14">
        <v>4.0080160320641282E-4</v>
      </c>
      <c r="W215" s="14">
        <v>0.53999999999999959</v>
      </c>
      <c r="X215" s="14">
        <v>0.52999999999999958</v>
      </c>
      <c r="Y215" s="14">
        <v>0</v>
      </c>
      <c r="Z215" s="14">
        <v>0</v>
      </c>
      <c r="AA215" s="14">
        <v>0</v>
      </c>
      <c r="AB215" s="14">
        <v>0</v>
      </c>
      <c r="AD215" s="14">
        <v>0.53999999999999959</v>
      </c>
      <c r="AE215" s="14">
        <v>0.52999999999999958</v>
      </c>
      <c r="AG215" s="100">
        <v>0</v>
      </c>
      <c r="AH215" s="100">
        <v>0</v>
      </c>
      <c r="AI215" s="100">
        <v>0</v>
      </c>
    </row>
    <row r="216" spans="2:35">
      <c r="B216">
        <v>66</v>
      </c>
      <c r="C216">
        <v>67</v>
      </c>
      <c r="D216" s="14">
        <v>2.8044871794871795E-3</v>
      </c>
      <c r="E216" s="14">
        <v>1.6025641025641025E-3</v>
      </c>
      <c r="F216" s="14">
        <v>2.0032051282051281E-4</v>
      </c>
      <c r="G216" s="14">
        <v>1.001602564102564E-3</v>
      </c>
      <c r="I216" s="97">
        <v>3421.1943997592848</v>
      </c>
      <c r="J216" s="97">
        <v>3525.6523554911455</v>
      </c>
      <c r="K216" s="13">
        <v>2.8044871794871795E-3</v>
      </c>
      <c r="L216" s="14">
        <v>1.6025641025641025E-3</v>
      </c>
      <c r="M216" s="14">
        <v>2.0032051282051281E-4</v>
      </c>
      <c r="N216" s="14">
        <v>1.001602564102564E-3</v>
      </c>
      <c r="P216" s="98">
        <v>207.34511513692635</v>
      </c>
      <c r="Q216" s="98">
        <v>210.48670779051614</v>
      </c>
      <c r="R216" s="13">
        <v>3.406813627254509E-3</v>
      </c>
      <c r="S216" s="14">
        <v>2.6052104208416833E-3</v>
      </c>
      <c r="T216" s="14">
        <v>8.0160320641282565E-4</v>
      </c>
      <c r="U216" s="14">
        <v>0</v>
      </c>
      <c r="W216" s="14">
        <v>0.52999999999999958</v>
      </c>
      <c r="X216" s="14">
        <v>0.51999999999999957</v>
      </c>
      <c r="Y216" s="14">
        <v>2.0012007204322593E-4</v>
      </c>
      <c r="Z216" s="14">
        <v>0</v>
      </c>
      <c r="AA216" s="14">
        <v>2.0012007204322593E-4</v>
      </c>
      <c r="AB216" s="14">
        <v>0</v>
      </c>
      <c r="AD216" s="14">
        <v>0.52999999999999958</v>
      </c>
      <c r="AE216" s="14">
        <v>0.51999999999999957</v>
      </c>
      <c r="AG216" s="100">
        <v>0</v>
      </c>
      <c r="AH216" s="100">
        <v>4.6511627906976744E-3</v>
      </c>
      <c r="AI216" s="100">
        <v>0</v>
      </c>
    </row>
    <row r="217" spans="2:35">
      <c r="B217">
        <v>67</v>
      </c>
      <c r="C217">
        <v>68</v>
      </c>
      <c r="D217" s="14">
        <v>3.405448717948718E-3</v>
      </c>
      <c r="E217" s="14">
        <v>2.203525641025641E-3</v>
      </c>
      <c r="F217" s="14">
        <v>4.0064102564102563E-4</v>
      </c>
      <c r="G217" s="14">
        <v>8.0128205128205125E-4</v>
      </c>
      <c r="I217" s="97">
        <v>3525.6523554911455</v>
      </c>
      <c r="J217" s="97">
        <v>3631.6811075498008</v>
      </c>
      <c r="K217" s="13">
        <v>3.405448717948718E-3</v>
      </c>
      <c r="L217" s="14">
        <v>2.203525641025641E-3</v>
      </c>
      <c r="M217" s="14">
        <v>4.0064102564102563E-4</v>
      </c>
      <c r="N217" s="14">
        <v>8.0128205128205125E-4</v>
      </c>
      <c r="P217" s="98">
        <v>210.48670779051614</v>
      </c>
      <c r="Q217" s="98">
        <v>213.62830044410595</v>
      </c>
      <c r="R217" s="13">
        <v>2.6052104208416833E-3</v>
      </c>
      <c r="S217" s="14">
        <v>8.0160320641282565E-4</v>
      </c>
      <c r="T217" s="14">
        <v>1.002004008016032E-3</v>
      </c>
      <c r="U217" s="14">
        <v>8.0160320641282565E-4</v>
      </c>
      <c r="W217" s="14">
        <v>0.51999999999999957</v>
      </c>
      <c r="X217" s="14">
        <v>0.50999999999999956</v>
      </c>
      <c r="Y217" s="14">
        <v>2.0012007204322593E-4</v>
      </c>
      <c r="Z217" s="14">
        <v>2.0012007204322593E-4</v>
      </c>
      <c r="AA217" s="14">
        <v>0</v>
      </c>
      <c r="AB217" s="14">
        <v>0</v>
      </c>
      <c r="AD217" s="14">
        <v>0.51999999999999957</v>
      </c>
      <c r="AE217" s="14">
        <v>0.50999999999999956</v>
      </c>
      <c r="AG217" s="100">
        <v>2.1308331557639036E-4</v>
      </c>
      <c r="AH217" s="100">
        <v>0</v>
      </c>
      <c r="AI217" s="100">
        <v>0</v>
      </c>
    </row>
    <row r="218" spans="2:35">
      <c r="B218">
        <v>68</v>
      </c>
      <c r="C218">
        <v>69</v>
      </c>
      <c r="D218" s="14">
        <v>2.6041666666666665E-3</v>
      </c>
      <c r="E218" s="14">
        <v>1.4022435897435897E-3</v>
      </c>
      <c r="F218" s="14">
        <v>6.0096153846153849E-4</v>
      </c>
      <c r="G218" s="14">
        <v>6.0096153846153849E-4</v>
      </c>
      <c r="I218" s="97">
        <v>3631.6811075498008</v>
      </c>
      <c r="J218" s="97">
        <v>3739.2806559352512</v>
      </c>
      <c r="K218" s="13">
        <v>2.6041666666666665E-3</v>
      </c>
      <c r="L218" s="14">
        <v>1.4022435897435897E-3</v>
      </c>
      <c r="M218" s="14">
        <v>6.0096153846153849E-4</v>
      </c>
      <c r="N218" s="14">
        <v>6.0096153846153849E-4</v>
      </c>
      <c r="P218" s="98">
        <v>213.62830044410595</v>
      </c>
      <c r="Q218" s="98">
        <v>216.76989309769573</v>
      </c>
      <c r="R218" s="13">
        <v>4.2084168336673344E-3</v>
      </c>
      <c r="S218" s="14">
        <v>1.8036072144288577E-3</v>
      </c>
      <c r="T218" s="14">
        <v>8.0160320641282565E-4</v>
      </c>
      <c r="U218" s="14">
        <v>1.6032064128256513E-3</v>
      </c>
      <c r="W218" s="14">
        <v>0.50999999999999956</v>
      </c>
      <c r="X218" s="14">
        <v>0.49999999999999956</v>
      </c>
      <c r="Y218" s="14">
        <v>0</v>
      </c>
      <c r="Z218" s="14">
        <v>0</v>
      </c>
      <c r="AA218" s="14">
        <v>0</v>
      </c>
      <c r="AB218" s="14">
        <v>0</v>
      </c>
      <c r="AD218" s="14">
        <v>0.50999999999999956</v>
      </c>
      <c r="AE218" s="14">
        <v>0.49999999999999956</v>
      </c>
      <c r="AG218" s="100">
        <v>0</v>
      </c>
      <c r="AH218" s="100">
        <v>0</v>
      </c>
      <c r="AI218" s="100">
        <v>0</v>
      </c>
    </row>
    <row r="219" spans="2:35">
      <c r="B219">
        <v>69</v>
      </c>
      <c r="C219">
        <v>70</v>
      </c>
      <c r="D219" s="14">
        <v>3.0048076923076925E-3</v>
      </c>
      <c r="E219" s="14">
        <v>1.001602564102564E-3</v>
      </c>
      <c r="F219" s="14">
        <v>2.0032051282051281E-4</v>
      </c>
      <c r="G219" s="14">
        <v>1.8028846153846155E-3</v>
      </c>
      <c r="I219" s="97">
        <v>3739.2806559352512</v>
      </c>
      <c r="J219" s="97">
        <v>3848.4510006474966</v>
      </c>
      <c r="K219" s="13">
        <v>3.0048076923076925E-3</v>
      </c>
      <c r="L219" s="14">
        <v>1.001602564102564E-3</v>
      </c>
      <c r="M219" s="14">
        <v>2.0032051282051281E-4</v>
      </c>
      <c r="N219" s="14">
        <v>1.8028846153846155E-3</v>
      </c>
      <c r="P219" s="98">
        <v>216.76989309769573</v>
      </c>
      <c r="Q219" s="98">
        <v>219.91148575128551</v>
      </c>
      <c r="R219" s="13">
        <v>3.6072144288577155E-3</v>
      </c>
      <c r="S219" s="14">
        <v>2.2044088176352704E-3</v>
      </c>
      <c r="T219" s="14">
        <v>0</v>
      </c>
      <c r="U219" s="14">
        <v>1.4028056112224449E-3</v>
      </c>
      <c r="W219" s="14">
        <v>0.49999999999999956</v>
      </c>
      <c r="X219" s="14">
        <v>0.48999999999999955</v>
      </c>
      <c r="Y219" s="14">
        <v>0</v>
      </c>
      <c r="Z219" s="14">
        <v>0</v>
      </c>
      <c r="AA219" s="14">
        <v>0</v>
      </c>
      <c r="AB219" s="14">
        <v>0</v>
      </c>
      <c r="AD219" s="14">
        <v>0.49999999999999956</v>
      </c>
      <c r="AE219" s="14">
        <v>0.48999999999999955</v>
      </c>
      <c r="AG219" s="100">
        <v>0</v>
      </c>
      <c r="AH219" s="100">
        <v>0</v>
      </c>
      <c r="AI219" s="100">
        <v>0</v>
      </c>
    </row>
    <row r="220" spans="2:35">
      <c r="B220">
        <v>70</v>
      </c>
      <c r="C220">
        <v>71</v>
      </c>
      <c r="D220" s="14">
        <v>1.201923076923077E-3</v>
      </c>
      <c r="E220" s="14">
        <v>6.0096153846153849E-4</v>
      </c>
      <c r="F220" s="14">
        <v>2.0032051282051281E-4</v>
      </c>
      <c r="G220" s="14">
        <v>4.0064102564102563E-4</v>
      </c>
      <c r="I220" s="97">
        <v>3848.4510006474966</v>
      </c>
      <c r="J220" s="97">
        <v>3959.1921416865366</v>
      </c>
      <c r="K220" s="13">
        <v>1.201923076923077E-3</v>
      </c>
      <c r="L220" s="14">
        <v>6.0096153846153849E-4</v>
      </c>
      <c r="M220" s="14">
        <v>2.0032051282051281E-4</v>
      </c>
      <c r="N220" s="14">
        <v>4.0064102564102563E-4</v>
      </c>
      <c r="P220" s="98">
        <v>219.91148575128551</v>
      </c>
      <c r="Q220" s="98">
        <v>223.05307840487532</v>
      </c>
      <c r="R220" s="13">
        <v>2.8056112224448897E-3</v>
      </c>
      <c r="S220" s="14">
        <v>1.8036072144288577E-3</v>
      </c>
      <c r="T220" s="14">
        <v>6.0120240480961921E-4</v>
      </c>
      <c r="U220" s="14">
        <v>4.0080160320641282E-4</v>
      </c>
      <c r="W220" s="14">
        <v>0.48999999999999955</v>
      </c>
      <c r="X220" s="14">
        <v>0.47999999999999954</v>
      </c>
      <c r="Y220" s="14">
        <v>2.0012007204322593E-4</v>
      </c>
      <c r="Z220" s="14">
        <v>0</v>
      </c>
      <c r="AA220" s="14">
        <v>2.0012007204322593E-4</v>
      </c>
      <c r="AB220" s="14">
        <v>0</v>
      </c>
      <c r="AD220" s="14">
        <v>0.48999999999999955</v>
      </c>
      <c r="AE220" s="14">
        <v>0.47999999999999954</v>
      </c>
      <c r="AG220" s="100">
        <v>0</v>
      </c>
      <c r="AH220" s="100">
        <v>4.6511627906976744E-3</v>
      </c>
      <c r="AI220" s="100">
        <v>0</v>
      </c>
    </row>
    <row r="221" spans="2:35">
      <c r="B221">
        <v>71</v>
      </c>
      <c r="C221">
        <v>72</v>
      </c>
      <c r="D221" s="14">
        <v>2.003205128205128E-3</v>
      </c>
      <c r="E221" s="14">
        <v>6.0096153846153849E-4</v>
      </c>
      <c r="F221" s="14">
        <v>2.0032051282051281E-4</v>
      </c>
      <c r="G221" s="14">
        <v>1.201923076923077E-3</v>
      </c>
      <c r="I221" s="97">
        <v>3959.1921416865366</v>
      </c>
      <c r="J221" s="97">
        <v>4071.5040790523717</v>
      </c>
      <c r="K221" s="13">
        <v>2.003205128205128E-3</v>
      </c>
      <c r="L221" s="14">
        <v>6.0096153846153849E-4</v>
      </c>
      <c r="M221" s="14">
        <v>2.0032051282051281E-4</v>
      </c>
      <c r="N221" s="14">
        <v>1.201923076923077E-3</v>
      </c>
      <c r="P221" s="98">
        <v>223.05307840487532</v>
      </c>
      <c r="Q221" s="98">
        <v>226.1946710584651</v>
      </c>
      <c r="R221" s="13">
        <v>1.6032064128256513E-3</v>
      </c>
      <c r="S221" s="14">
        <v>8.0160320641282565E-4</v>
      </c>
      <c r="T221" s="14">
        <v>4.0080160320641282E-4</v>
      </c>
      <c r="U221" s="14">
        <v>4.0080160320641282E-4</v>
      </c>
      <c r="W221" s="14">
        <v>0.47999999999999954</v>
      </c>
      <c r="X221" s="14">
        <v>0.46999999999999953</v>
      </c>
      <c r="Y221" s="14">
        <v>0</v>
      </c>
      <c r="Z221" s="14">
        <v>0</v>
      </c>
      <c r="AA221" s="14">
        <v>0</v>
      </c>
      <c r="AB221" s="14">
        <v>0</v>
      </c>
      <c r="AD221" s="14">
        <v>0.47999999999999954</v>
      </c>
      <c r="AE221" s="14">
        <v>0.46999999999999953</v>
      </c>
      <c r="AG221" s="100">
        <v>0</v>
      </c>
      <c r="AH221" s="100">
        <v>0</v>
      </c>
      <c r="AI221" s="100">
        <v>0</v>
      </c>
    </row>
    <row r="222" spans="2:35">
      <c r="B222">
        <v>72</v>
      </c>
      <c r="C222">
        <v>73</v>
      </c>
      <c r="D222" s="14">
        <v>1.201923076923077E-3</v>
      </c>
      <c r="E222" s="14">
        <v>2.0032051282051281E-4</v>
      </c>
      <c r="F222" s="14">
        <v>4.0064102564102563E-4</v>
      </c>
      <c r="G222" s="14">
        <v>6.0096153846153849E-4</v>
      </c>
      <c r="I222" s="97">
        <v>4071.5040790523717</v>
      </c>
      <c r="J222" s="97">
        <v>4185.3868127450023</v>
      </c>
      <c r="K222" s="13">
        <v>1.201923076923077E-3</v>
      </c>
      <c r="L222" s="14">
        <v>2.0032051282051281E-4</v>
      </c>
      <c r="M222" s="14">
        <v>4.0064102564102563E-4</v>
      </c>
      <c r="N222" s="14">
        <v>6.0096153846153849E-4</v>
      </c>
      <c r="P222" s="98">
        <v>226.1946710584651</v>
      </c>
      <c r="Q222" s="98">
        <v>229.33626371205489</v>
      </c>
      <c r="R222" s="13">
        <v>2.6052104208416833E-3</v>
      </c>
      <c r="S222" s="14">
        <v>1.6032064128256513E-3</v>
      </c>
      <c r="T222" s="14">
        <v>2.0040080160320641E-4</v>
      </c>
      <c r="U222" s="14">
        <v>8.0160320641282565E-4</v>
      </c>
      <c r="W222" s="14">
        <v>0.46999999999999953</v>
      </c>
      <c r="X222" s="14">
        <v>0.45999999999999952</v>
      </c>
      <c r="Y222" s="14">
        <v>0</v>
      </c>
      <c r="Z222" s="14">
        <v>0</v>
      </c>
      <c r="AA222" s="14">
        <v>0</v>
      </c>
      <c r="AB222" s="14">
        <v>0</v>
      </c>
      <c r="AD222" s="14">
        <v>0.46999999999999953</v>
      </c>
      <c r="AE222" s="14">
        <v>0.45999999999999952</v>
      </c>
      <c r="AG222" s="100">
        <v>0</v>
      </c>
      <c r="AH222" s="100">
        <v>0</v>
      </c>
      <c r="AI222" s="100">
        <v>0</v>
      </c>
    </row>
    <row r="223" spans="2:35">
      <c r="B223">
        <v>73</v>
      </c>
      <c r="C223">
        <v>74</v>
      </c>
      <c r="D223" s="14">
        <v>1.4022435897435897E-3</v>
      </c>
      <c r="E223" s="14">
        <v>2.0032051282051281E-4</v>
      </c>
      <c r="F223" s="14">
        <v>2.0032051282051281E-4</v>
      </c>
      <c r="G223" s="14">
        <v>1.001602564102564E-3</v>
      </c>
      <c r="I223" s="97">
        <v>4185.3868127450023</v>
      </c>
      <c r="J223" s="97">
        <v>4300.8403427644271</v>
      </c>
      <c r="K223" s="13">
        <v>1.4022435897435897E-3</v>
      </c>
      <c r="L223" s="14">
        <v>2.0032051282051281E-4</v>
      </c>
      <c r="M223" s="14">
        <v>2.0032051282051281E-4</v>
      </c>
      <c r="N223" s="14">
        <v>1.001602564102564E-3</v>
      </c>
      <c r="P223" s="98">
        <v>229.33626371205489</v>
      </c>
      <c r="Q223" s="98">
        <v>232.4778563656447</v>
      </c>
      <c r="R223" s="13">
        <v>1.4028056112224449E-3</v>
      </c>
      <c r="S223" s="14">
        <v>2.0040080160320641E-4</v>
      </c>
      <c r="T223" s="14">
        <v>4.0080160320641282E-4</v>
      </c>
      <c r="U223" s="14">
        <v>8.0160320641282565E-4</v>
      </c>
      <c r="W223" s="14">
        <v>0.45999999999999952</v>
      </c>
      <c r="X223" s="14">
        <v>0.44999999999999951</v>
      </c>
      <c r="Y223" s="14">
        <v>0</v>
      </c>
      <c r="Z223" s="14">
        <v>0</v>
      </c>
      <c r="AA223" s="14">
        <v>0</v>
      </c>
      <c r="AB223" s="14">
        <v>0</v>
      </c>
      <c r="AD223" s="14">
        <v>0.45999999999999952</v>
      </c>
      <c r="AE223" s="14">
        <v>0.44999999999999951</v>
      </c>
      <c r="AG223" s="100">
        <v>0</v>
      </c>
      <c r="AH223" s="100">
        <v>0</v>
      </c>
      <c r="AI223" s="100">
        <v>0</v>
      </c>
    </row>
    <row r="224" spans="2:35">
      <c r="B224">
        <v>74</v>
      </c>
      <c r="C224">
        <v>75</v>
      </c>
      <c r="D224" s="14">
        <v>1.6025641025641025E-3</v>
      </c>
      <c r="E224" s="14">
        <v>6.0096153846153849E-4</v>
      </c>
      <c r="F224" s="14">
        <v>2.0032051282051281E-4</v>
      </c>
      <c r="G224" s="14">
        <v>8.0128205128205125E-4</v>
      </c>
      <c r="I224" s="97">
        <v>4300.8403427644271</v>
      </c>
      <c r="J224" s="97">
        <v>4417.8646691106469</v>
      </c>
      <c r="K224" s="13">
        <v>1.6025641025641025E-3</v>
      </c>
      <c r="L224" s="14">
        <v>6.0096153846153849E-4</v>
      </c>
      <c r="M224" s="14">
        <v>2.0032051282051281E-4</v>
      </c>
      <c r="N224" s="14">
        <v>8.0128205128205125E-4</v>
      </c>
      <c r="P224" s="98">
        <v>232.4778563656447</v>
      </c>
      <c r="Q224" s="98">
        <v>235.61944901923448</v>
      </c>
      <c r="R224" s="13">
        <v>2.004008016032064E-3</v>
      </c>
      <c r="S224" s="14">
        <v>8.0160320641282565E-4</v>
      </c>
      <c r="T224" s="14">
        <v>2.0040080160320641E-4</v>
      </c>
      <c r="U224" s="14">
        <v>1.002004008016032E-3</v>
      </c>
      <c r="W224" s="14">
        <v>0.44999999999999951</v>
      </c>
      <c r="X224" s="14">
        <v>0.4399999999999995</v>
      </c>
      <c r="Y224" s="14">
        <v>0</v>
      </c>
      <c r="Z224" s="14">
        <v>0</v>
      </c>
      <c r="AA224" s="14">
        <v>0</v>
      </c>
      <c r="AB224" s="14">
        <v>0</v>
      </c>
      <c r="AD224" s="14">
        <v>0.44999999999999951</v>
      </c>
      <c r="AE224" s="14">
        <v>0.4399999999999995</v>
      </c>
      <c r="AG224" s="100">
        <v>0</v>
      </c>
      <c r="AH224" s="100">
        <v>0</v>
      </c>
      <c r="AI224" s="100">
        <v>0</v>
      </c>
    </row>
    <row r="225" spans="2:35">
      <c r="B225">
        <v>75</v>
      </c>
      <c r="C225">
        <v>76</v>
      </c>
      <c r="D225" s="14">
        <v>1.201923076923077E-3</v>
      </c>
      <c r="E225" s="14">
        <v>4.0064102564102563E-4</v>
      </c>
      <c r="F225" s="14">
        <v>0</v>
      </c>
      <c r="G225" s="14">
        <v>8.0128205128205125E-4</v>
      </c>
      <c r="I225" s="97">
        <v>4417.8646691106469</v>
      </c>
      <c r="J225" s="97">
        <v>4536.4597917836609</v>
      </c>
      <c r="K225" s="13">
        <v>1.201923076923077E-3</v>
      </c>
      <c r="L225" s="14">
        <v>4.0064102564102563E-4</v>
      </c>
      <c r="M225" s="14">
        <v>0</v>
      </c>
      <c r="N225" s="14">
        <v>8.0128205128205125E-4</v>
      </c>
      <c r="P225" s="98">
        <v>235.61944901923448</v>
      </c>
      <c r="Q225" s="98">
        <v>238.76104167282426</v>
      </c>
      <c r="R225" s="13">
        <v>1.6032064128256513E-3</v>
      </c>
      <c r="S225" s="14">
        <v>4.0080160320641282E-4</v>
      </c>
      <c r="T225" s="14">
        <v>2.0040080160320641E-4</v>
      </c>
      <c r="U225" s="14">
        <v>1.002004008016032E-3</v>
      </c>
      <c r="W225" s="14">
        <v>0.4399999999999995</v>
      </c>
      <c r="X225" s="14">
        <v>0.42999999999999949</v>
      </c>
      <c r="Y225" s="14">
        <v>2.0012007204322593E-4</v>
      </c>
      <c r="Z225" s="14">
        <v>2.0012007204322593E-4</v>
      </c>
      <c r="AA225" s="14">
        <v>0</v>
      </c>
      <c r="AB225" s="14">
        <v>0</v>
      </c>
      <c r="AD225" s="14">
        <v>0.4399999999999995</v>
      </c>
      <c r="AE225" s="14">
        <v>0.42999999999999949</v>
      </c>
      <c r="AG225" s="100">
        <v>2.1308331557639036E-4</v>
      </c>
      <c r="AH225" s="100">
        <v>0</v>
      </c>
      <c r="AI225" s="100">
        <v>0</v>
      </c>
    </row>
    <row r="226" spans="2:35">
      <c r="B226">
        <v>76</v>
      </c>
      <c r="C226">
        <v>77</v>
      </c>
      <c r="D226" s="14">
        <v>6.0096153846153849E-4</v>
      </c>
      <c r="E226" s="14">
        <v>0</v>
      </c>
      <c r="F226" s="14">
        <v>6.0096153846153849E-4</v>
      </c>
      <c r="G226" s="14">
        <v>0</v>
      </c>
      <c r="I226" s="97">
        <v>4536.4597917836609</v>
      </c>
      <c r="J226" s="97">
        <v>4656.6257107834708</v>
      </c>
      <c r="K226" s="13">
        <v>6.0096153846153849E-4</v>
      </c>
      <c r="L226" s="14">
        <v>0</v>
      </c>
      <c r="M226" s="14">
        <v>6.0096153846153849E-4</v>
      </c>
      <c r="N226" s="14">
        <v>0</v>
      </c>
      <c r="P226" s="98">
        <v>238.76104167282426</v>
      </c>
      <c r="Q226" s="98">
        <v>241.90263432641407</v>
      </c>
      <c r="R226" s="13">
        <v>1.6032064128256513E-3</v>
      </c>
      <c r="S226" s="14">
        <v>2.0040080160320641E-4</v>
      </c>
      <c r="T226" s="14">
        <v>4.0080160320641282E-4</v>
      </c>
      <c r="U226" s="14">
        <v>1.002004008016032E-3</v>
      </c>
      <c r="W226" s="14">
        <v>0.42999999999999949</v>
      </c>
      <c r="X226" s="14">
        <v>0.41999999999999948</v>
      </c>
      <c r="Y226" s="14">
        <v>2.0012007204322593E-4</v>
      </c>
      <c r="Z226" s="14">
        <v>0</v>
      </c>
      <c r="AA226" s="14">
        <v>2.0012007204322593E-4</v>
      </c>
      <c r="AB226" s="14">
        <v>0</v>
      </c>
      <c r="AD226" s="14">
        <v>0.42999999999999949</v>
      </c>
      <c r="AE226" s="14">
        <v>0.41999999999999948</v>
      </c>
      <c r="AG226" s="100">
        <v>0</v>
      </c>
      <c r="AH226" s="100">
        <v>4.6511627906976744E-3</v>
      </c>
      <c r="AI226" s="100">
        <v>0</v>
      </c>
    </row>
    <row r="227" spans="2:35">
      <c r="B227">
        <v>77</v>
      </c>
      <c r="C227">
        <v>78</v>
      </c>
      <c r="D227" s="14">
        <v>6.0096153846153849E-4</v>
      </c>
      <c r="E227" s="14">
        <v>4.0064102564102563E-4</v>
      </c>
      <c r="F227" s="14">
        <v>0</v>
      </c>
      <c r="G227" s="14">
        <v>2.0032051282051281E-4</v>
      </c>
      <c r="I227" s="97">
        <v>4656.6257107834708</v>
      </c>
      <c r="J227" s="97">
        <v>4778.3624261100749</v>
      </c>
      <c r="K227" s="13">
        <v>6.0096153846153849E-4</v>
      </c>
      <c r="L227" s="14">
        <v>4.0064102564102563E-4</v>
      </c>
      <c r="M227" s="14">
        <v>0</v>
      </c>
      <c r="N227" s="14">
        <v>2.0032051282051281E-4</v>
      </c>
      <c r="P227" s="98">
        <v>241.90263432641407</v>
      </c>
      <c r="Q227" s="98">
        <v>245.04422698000386</v>
      </c>
      <c r="R227" s="13">
        <v>1.2024048096192384E-3</v>
      </c>
      <c r="S227" s="14">
        <v>4.0080160320641282E-4</v>
      </c>
      <c r="T227" s="14">
        <v>2.0040080160320641E-4</v>
      </c>
      <c r="U227" s="14">
        <v>6.0120240480961921E-4</v>
      </c>
      <c r="W227" s="14">
        <v>0.41999999999999948</v>
      </c>
      <c r="X227" s="14">
        <v>0.40999999999999948</v>
      </c>
      <c r="Y227" s="14">
        <v>2.0012007204322593E-4</v>
      </c>
      <c r="Z227" s="14">
        <v>0</v>
      </c>
      <c r="AA227" s="14">
        <v>2.0012007204322593E-4</v>
      </c>
      <c r="AB227" s="14">
        <v>0</v>
      </c>
      <c r="AD227" s="14">
        <v>0.41999999999999948</v>
      </c>
      <c r="AE227" s="14">
        <v>0.40999999999999948</v>
      </c>
      <c r="AG227" s="100">
        <v>0</v>
      </c>
      <c r="AH227" s="100">
        <v>4.6511627906976744E-3</v>
      </c>
      <c r="AI227" s="100">
        <v>0</v>
      </c>
    </row>
    <row r="228" spans="2:35">
      <c r="B228">
        <v>78</v>
      </c>
      <c r="C228">
        <v>79</v>
      </c>
      <c r="D228" s="14">
        <v>4.0064102564102563E-4</v>
      </c>
      <c r="E228" s="14">
        <v>2.0032051282051281E-4</v>
      </c>
      <c r="F228" s="14">
        <v>0</v>
      </c>
      <c r="G228" s="14">
        <v>2.0032051282051281E-4</v>
      </c>
      <c r="I228" s="97">
        <v>4778.3624261100749</v>
      </c>
      <c r="J228" s="97">
        <v>4901.669937763475</v>
      </c>
      <c r="K228" s="13">
        <v>4.0064102564102563E-4</v>
      </c>
      <c r="L228" s="14">
        <v>2.0032051282051281E-4</v>
      </c>
      <c r="M228" s="14">
        <v>0</v>
      </c>
      <c r="N228" s="14">
        <v>2.0032051282051281E-4</v>
      </c>
      <c r="P228" s="98">
        <v>245.04422698000386</v>
      </c>
      <c r="Q228" s="98">
        <v>248.18581963359367</v>
      </c>
      <c r="R228" s="13">
        <v>1.4028056112224449E-3</v>
      </c>
      <c r="S228" s="14">
        <v>6.0120240480961921E-4</v>
      </c>
      <c r="T228" s="14">
        <v>2.0040080160320641E-4</v>
      </c>
      <c r="U228" s="14">
        <v>6.0120240480961921E-4</v>
      </c>
      <c r="W228" s="14">
        <v>0.40999999999999948</v>
      </c>
      <c r="X228" s="14">
        <v>0.39999999999999947</v>
      </c>
      <c r="Y228" s="14">
        <v>0</v>
      </c>
      <c r="Z228" s="14">
        <v>0</v>
      </c>
      <c r="AA228" s="14">
        <v>0</v>
      </c>
      <c r="AB228" s="14">
        <v>0</v>
      </c>
      <c r="AD228" s="14">
        <v>0.40999999999999948</v>
      </c>
      <c r="AE228" s="14">
        <v>0.39999999999999947</v>
      </c>
      <c r="AG228" s="100">
        <v>0</v>
      </c>
      <c r="AH228" s="100">
        <v>0</v>
      </c>
      <c r="AI228" s="100">
        <v>0</v>
      </c>
    </row>
    <row r="229" spans="2:35">
      <c r="B229">
        <v>79</v>
      </c>
      <c r="C229">
        <v>80</v>
      </c>
      <c r="D229" s="14">
        <v>2.0032051282051281E-4</v>
      </c>
      <c r="E229" s="14">
        <v>0</v>
      </c>
      <c r="F229" s="14">
        <v>2.0032051282051281E-4</v>
      </c>
      <c r="G229" s="14">
        <v>0</v>
      </c>
      <c r="I229" s="97">
        <v>4901.669937763475</v>
      </c>
      <c r="J229" s="97">
        <v>5026.5482457436692</v>
      </c>
      <c r="K229" s="13">
        <v>2.0032051282051281E-4</v>
      </c>
      <c r="L229" s="14">
        <v>0</v>
      </c>
      <c r="M229" s="14">
        <v>2.0032051282051281E-4</v>
      </c>
      <c r="N229" s="14">
        <v>0</v>
      </c>
      <c r="P229" s="98">
        <v>248.18581963359367</v>
      </c>
      <c r="Q229" s="98">
        <v>251.32741228718345</v>
      </c>
      <c r="R229" s="13">
        <v>1.6032064128256513E-3</v>
      </c>
      <c r="S229" s="14">
        <v>4.0080160320641282E-4</v>
      </c>
      <c r="T229" s="14">
        <v>4.0080160320641282E-4</v>
      </c>
      <c r="U229" s="14">
        <v>8.0160320641282565E-4</v>
      </c>
    </row>
    <row r="230" spans="2:35">
      <c r="B230">
        <v>80</v>
      </c>
      <c r="C230">
        <v>81</v>
      </c>
      <c r="D230" s="14">
        <v>6.0096153846153849E-4</v>
      </c>
      <c r="E230" s="14">
        <v>2.0032051282051281E-4</v>
      </c>
      <c r="F230" s="14">
        <v>0</v>
      </c>
      <c r="G230" s="14">
        <v>4.0064102564102563E-4</v>
      </c>
      <c r="I230" s="97">
        <v>5026.5482457436692</v>
      </c>
      <c r="J230" s="97">
        <v>5152.9973500506585</v>
      </c>
      <c r="K230" s="13">
        <v>6.0096153846153849E-4</v>
      </c>
      <c r="L230" s="14">
        <v>2.0032051282051281E-4</v>
      </c>
      <c r="M230" s="14">
        <v>0</v>
      </c>
      <c r="N230" s="14">
        <v>4.0064102564102563E-4</v>
      </c>
      <c r="P230" s="98">
        <v>251.32741228718345</v>
      </c>
      <c r="Q230" s="98">
        <v>254.46900494077323</v>
      </c>
      <c r="R230" s="13">
        <v>8.0160320641282565E-4</v>
      </c>
      <c r="S230" s="14">
        <v>2.0040080160320641E-4</v>
      </c>
      <c r="T230" s="14">
        <v>0</v>
      </c>
      <c r="U230" s="14">
        <v>6.0120240480961921E-4</v>
      </c>
    </row>
    <row r="231" spans="2:35">
      <c r="B231">
        <v>81</v>
      </c>
      <c r="C231">
        <v>82</v>
      </c>
      <c r="D231" s="14">
        <v>8.0128205128205125E-4</v>
      </c>
      <c r="E231" s="14">
        <v>4.0064102564102563E-4</v>
      </c>
      <c r="F231" s="14">
        <v>2.0032051282051281E-4</v>
      </c>
      <c r="G231" s="14">
        <v>2.0032051282051281E-4</v>
      </c>
      <c r="I231" s="97">
        <v>5152.9973500506585</v>
      </c>
      <c r="J231" s="97">
        <v>5281.0172506844419</v>
      </c>
      <c r="K231" s="13">
        <v>8.0128205128205125E-4</v>
      </c>
      <c r="L231" s="14">
        <v>4.0064102564102563E-4</v>
      </c>
      <c r="M231" s="14">
        <v>2.0032051282051281E-4</v>
      </c>
      <c r="N231" s="14">
        <v>2.0032051282051281E-4</v>
      </c>
      <c r="P231" s="98">
        <v>254.46900494077323</v>
      </c>
      <c r="Q231" s="98">
        <v>257.61059759436301</v>
      </c>
      <c r="R231" s="13">
        <v>6.0120240480961921E-4</v>
      </c>
      <c r="S231" s="14">
        <v>2.0040080160320641E-4</v>
      </c>
      <c r="T231" s="14">
        <v>2.0040080160320641E-4</v>
      </c>
      <c r="U231" s="14">
        <v>2.0040080160320641E-4</v>
      </c>
    </row>
    <row r="232" spans="2:35">
      <c r="B232">
        <v>82</v>
      </c>
      <c r="C232">
        <v>83</v>
      </c>
      <c r="D232" s="14">
        <v>4.0064102564102563E-4</v>
      </c>
      <c r="E232" s="14">
        <v>2.0032051282051281E-4</v>
      </c>
      <c r="F232" s="14">
        <v>2.0032051282051281E-4</v>
      </c>
      <c r="G232" s="14">
        <v>0</v>
      </c>
      <c r="I232" s="97">
        <v>5281.0172506844419</v>
      </c>
      <c r="J232" s="97">
        <v>5410.6079476450213</v>
      </c>
      <c r="K232" s="13">
        <v>4.0064102564102563E-4</v>
      </c>
      <c r="L232" s="14">
        <v>2.0032051282051281E-4</v>
      </c>
      <c r="M232" s="14">
        <v>2.0032051282051281E-4</v>
      </c>
      <c r="N232" s="14">
        <v>0</v>
      </c>
      <c r="P232" s="98">
        <v>257.61059759436301</v>
      </c>
      <c r="Q232" s="98">
        <v>260.75219024795285</v>
      </c>
      <c r="R232" s="13">
        <v>2.0040080160320641E-4</v>
      </c>
      <c r="S232" s="14">
        <v>0</v>
      </c>
      <c r="T232" s="14">
        <v>0</v>
      </c>
      <c r="U232" s="14">
        <v>2.0040080160320641E-4</v>
      </c>
    </row>
    <row r="233" spans="2:35">
      <c r="B233">
        <v>83</v>
      </c>
      <c r="C233">
        <v>84</v>
      </c>
      <c r="D233" s="14">
        <v>0</v>
      </c>
      <c r="E233" s="14">
        <v>0</v>
      </c>
      <c r="F233" s="14">
        <v>0</v>
      </c>
      <c r="G233" s="14">
        <v>0</v>
      </c>
      <c r="I233" s="97">
        <v>5410.6079476450213</v>
      </c>
      <c r="J233" s="97">
        <v>5541.7694409323949</v>
      </c>
      <c r="K233" s="13">
        <v>0</v>
      </c>
      <c r="L233" s="14">
        <v>0</v>
      </c>
      <c r="M233" s="14">
        <v>0</v>
      </c>
      <c r="N233" s="14">
        <v>0</v>
      </c>
      <c r="P233" s="98">
        <v>260.75219024795285</v>
      </c>
      <c r="Q233" s="98">
        <v>263.89378290154264</v>
      </c>
      <c r="R233" s="13">
        <v>4.0080160320641282E-4</v>
      </c>
      <c r="S233" s="14">
        <v>2.0040080160320641E-4</v>
      </c>
      <c r="T233" s="14">
        <v>2.0040080160320641E-4</v>
      </c>
      <c r="U233" s="14">
        <v>0</v>
      </c>
    </row>
    <row r="234" spans="2:35">
      <c r="B234">
        <v>84</v>
      </c>
      <c r="C234">
        <v>85</v>
      </c>
      <c r="D234" s="14">
        <v>8.0128205128205125E-4</v>
      </c>
      <c r="E234" s="14">
        <v>4.0064102564102563E-4</v>
      </c>
      <c r="F234" s="14">
        <v>4.0064102564102563E-4</v>
      </c>
      <c r="G234" s="14">
        <v>0</v>
      </c>
      <c r="I234" s="97">
        <v>5541.7694409323949</v>
      </c>
      <c r="J234" s="97">
        <v>5674.5017305465635</v>
      </c>
      <c r="K234" s="13">
        <v>8.0128205128205125E-4</v>
      </c>
      <c r="L234" s="14">
        <v>4.0064102564102563E-4</v>
      </c>
      <c r="M234" s="14">
        <v>4.0064102564102563E-4</v>
      </c>
      <c r="N234" s="14">
        <v>0</v>
      </c>
      <c r="P234" s="98">
        <v>263.89378290154264</v>
      </c>
      <c r="Q234" s="98">
        <v>267.03537555513242</v>
      </c>
      <c r="R234" s="13">
        <v>8.0160320641282565E-4</v>
      </c>
      <c r="S234" s="14">
        <v>4.0080160320641282E-4</v>
      </c>
      <c r="T234" s="14">
        <v>2.0040080160320641E-4</v>
      </c>
      <c r="U234" s="14">
        <v>2.0040080160320641E-4</v>
      </c>
    </row>
    <row r="235" spans="2:35">
      <c r="B235">
        <v>85</v>
      </c>
      <c r="C235">
        <v>86</v>
      </c>
      <c r="D235" s="14">
        <v>8.0128205128205125E-4</v>
      </c>
      <c r="E235" s="14">
        <v>2.0032051282051281E-4</v>
      </c>
      <c r="F235" s="14">
        <v>2.0032051282051281E-4</v>
      </c>
      <c r="G235" s="14">
        <v>4.0064102564102563E-4</v>
      </c>
      <c r="I235" s="97">
        <v>5674.5017305465635</v>
      </c>
      <c r="J235" s="97">
        <v>5808.8048164875272</v>
      </c>
      <c r="K235" s="13">
        <v>8.0128205128205125E-4</v>
      </c>
      <c r="L235" s="14">
        <v>2.0032051282051281E-4</v>
      </c>
      <c r="M235" s="14">
        <v>2.0032051282051281E-4</v>
      </c>
      <c r="N235" s="14">
        <v>4.0064102564102563E-4</v>
      </c>
      <c r="P235" s="98">
        <v>267.03537555513242</v>
      </c>
      <c r="Q235" s="98">
        <v>270.1769682087222</v>
      </c>
      <c r="R235" s="13">
        <v>1.002004008016032E-3</v>
      </c>
      <c r="S235" s="14">
        <v>2.0040080160320641E-4</v>
      </c>
      <c r="T235" s="14">
        <v>2.0040080160320641E-4</v>
      </c>
      <c r="U235" s="14">
        <v>6.0120240480961921E-4</v>
      </c>
    </row>
    <row r="236" spans="2:35">
      <c r="B236">
        <v>86</v>
      </c>
      <c r="C236">
        <v>87</v>
      </c>
      <c r="D236" s="14">
        <v>4.0064102564102563E-4</v>
      </c>
      <c r="E236" s="14">
        <v>0</v>
      </c>
      <c r="F236" s="14">
        <v>4.0064102564102563E-4</v>
      </c>
      <c r="G236" s="14">
        <v>0</v>
      </c>
      <c r="I236" s="97">
        <v>5808.8048164875272</v>
      </c>
      <c r="J236" s="97">
        <v>5944.678698755286</v>
      </c>
      <c r="K236" s="13">
        <v>4.0064102564102563E-4</v>
      </c>
      <c r="L236" s="14">
        <v>0</v>
      </c>
      <c r="M236" s="14">
        <v>4.0064102564102563E-4</v>
      </c>
      <c r="N236" s="14">
        <v>0</v>
      </c>
      <c r="P236" s="98">
        <v>270.1769682087222</v>
      </c>
      <c r="Q236" s="98">
        <v>273.31856086231198</v>
      </c>
      <c r="R236" s="13">
        <v>4.0080160320641282E-4</v>
      </c>
      <c r="S236" s="14">
        <v>4.0080160320641282E-4</v>
      </c>
      <c r="T236" s="14">
        <v>0</v>
      </c>
      <c r="U236" s="14">
        <v>0</v>
      </c>
    </row>
    <row r="237" spans="2:35">
      <c r="B237">
        <v>87</v>
      </c>
      <c r="C237">
        <v>88</v>
      </c>
      <c r="D237" s="14">
        <v>4.0064102564102563E-4</v>
      </c>
      <c r="E237" s="14">
        <v>0</v>
      </c>
      <c r="F237" s="14">
        <v>2.0032051282051281E-4</v>
      </c>
      <c r="G237" s="14">
        <v>2.0032051282051281E-4</v>
      </c>
      <c r="I237" s="97">
        <v>5944.678698755286</v>
      </c>
      <c r="J237" s="97">
        <v>6082.1233773498398</v>
      </c>
      <c r="K237" s="13">
        <v>4.0064102564102563E-4</v>
      </c>
      <c r="L237" s="14">
        <v>0</v>
      </c>
      <c r="M237" s="14">
        <v>2.0032051282051281E-4</v>
      </c>
      <c r="N237" s="14">
        <v>2.0032051282051281E-4</v>
      </c>
      <c r="P237" s="98">
        <v>273.31856086231198</v>
      </c>
      <c r="Q237" s="98">
        <v>276.46015351590177</v>
      </c>
      <c r="R237" s="13">
        <v>0</v>
      </c>
      <c r="S237" s="14">
        <v>0</v>
      </c>
      <c r="T237" s="14">
        <v>0</v>
      </c>
      <c r="U237" s="14">
        <v>0</v>
      </c>
    </row>
    <row r="238" spans="2:35">
      <c r="B238">
        <v>88</v>
      </c>
      <c r="C238">
        <v>89</v>
      </c>
      <c r="D238" s="14">
        <v>4.0064102564102563E-4</v>
      </c>
      <c r="E238" s="14">
        <v>2.0032051282051281E-4</v>
      </c>
      <c r="F238" s="14">
        <v>2.0032051282051281E-4</v>
      </c>
      <c r="G238" s="14">
        <v>0</v>
      </c>
      <c r="I238" s="97">
        <v>6082.1233773498398</v>
      </c>
      <c r="J238" s="97">
        <v>6221.1388522711877</v>
      </c>
      <c r="K238" s="13">
        <v>4.0064102564102563E-4</v>
      </c>
      <c r="L238" s="14">
        <v>2.0032051282051281E-4</v>
      </c>
      <c r="M238" s="14">
        <v>2.0032051282051281E-4</v>
      </c>
      <c r="N238" s="14">
        <v>0</v>
      </c>
      <c r="P238" s="98">
        <v>276.46015351590177</v>
      </c>
      <c r="Q238" s="98">
        <v>279.60174616949161</v>
      </c>
      <c r="R238" s="13">
        <v>6.0120240480961921E-4</v>
      </c>
      <c r="S238" s="14">
        <v>4.0080160320641282E-4</v>
      </c>
      <c r="T238" s="14">
        <v>2.0040080160320641E-4</v>
      </c>
      <c r="U238" s="14">
        <v>0</v>
      </c>
    </row>
    <row r="239" spans="2:35">
      <c r="B239">
        <v>89</v>
      </c>
      <c r="C239">
        <v>90</v>
      </c>
      <c r="D239" s="14">
        <v>0</v>
      </c>
      <c r="E239" s="14">
        <v>0</v>
      </c>
      <c r="F239" s="14">
        <v>0</v>
      </c>
      <c r="G239" s="14">
        <v>0</v>
      </c>
      <c r="I239" s="97">
        <v>6221.1388522711877</v>
      </c>
      <c r="J239" s="97">
        <v>6361.7251235193307</v>
      </c>
      <c r="K239" s="13">
        <v>0</v>
      </c>
      <c r="L239" s="14">
        <v>0</v>
      </c>
      <c r="M239" s="14">
        <v>0</v>
      </c>
      <c r="N239" s="14">
        <v>0</v>
      </c>
      <c r="P239" s="98">
        <v>279.60174616949161</v>
      </c>
      <c r="Q239" s="98">
        <v>282.74333882308139</v>
      </c>
      <c r="R239" s="13">
        <v>2.0040080160320641E-4</v>
      </c>
      <c r="S239" s="14">
        <v>0</v>
      </c>
      <c r="T239" s="14">
        <v>2.0040080160320641E-4</v>
      </c>
      <c r="U239" s="14">
        <v>0</v>
      </c>
    </row>
    <row r="240" spans="2:35">
      <c r="B240">
        <v>90</v>
      </c>
      <c r="C240">
        <v>91</v>
      </c>
      <c r="D240" s="14">
        <v>6.0096153846153849E-4</v>
      </c>
      <c r="E240" s="14">
        <v>6.0096153846153849E-4</v>
      </c>
      <c r="F240" s="14">
        <v>0</v>
      </c>
      <c r="G240" s="14">
        <v>0</v>
      </c>
      <c r="I240" s="97">
        <v>6361.7251235193307</v>
      </c>
      <c r="J240" s="97">
        <v>6503.8821910942688</v>
      </c>
      <c r="K240" s="13">
        <v>6.0096153846153849E-4</v>
      </c>
      <c r="L240" s="14">
        <v>6.0096153846153849E-4</v>
      </c>
      <c r="M240" s="14">
        <v>0</v>
      </c>
      <c r="N240" s="14">
        <v>0</v>
      </c>
      <c r="P240" s="98">
        <v>282.74333882308139</v>
      </c>
      <c r="Q240" s="98">
        <v>285.88493147667117</v>
      </c>
      <c r="R240" s="13">
        <v>6.0120240480961921E-4</v>
      </c>
      <c r="S240" s="14">
        <v>2.0040080160320641E-4</v>
      </c>
      <c r="T240" s="14">
        <v>2.0040080160320641E-4</v>
      </c>
      <c r="U240" s="14">
        <v>2.0040080160320641E-4</v>
      </c>
    </row>
    <row r="241" spans="2:21">
      <c r="B241">
        <v>91</v>
      </c>
      <c r="C241">
        <v>92</v>
      </c>
      <c r="D241" s="14">
        <v>4.0064102564102563E-4</v>
      </c>
      <c r="E241" s="14">
        <v>2.0032051282051281E-4</v>
      </c>
      <c r="F241" s="14">
        <v>2.0032051282051281E-4</v>
      </c>
      <c r="G241" s="14">
        <v>0</v>
      </c>
      <c r="I241" s="97">
        <v>6503.8821910942688</v>
      </c>
      <c r="J241" s="97">
        <v>6647.610054996002</v>
      </c>
      <c r="K241" s="13">
        <v>4.0064102564102563E-4</v>
      </c>
      <c r="L241" s="14">
        <v>2.0032051282051281E-4</v>
      </c>
      <c r="M241" s="14">
        <v>2.0032051282051281E-4</v>
      </c>
      <c r="N241" s="14">
        <v>0</v>
      </c>
      <c r="P241" s="98">
        <v>285.88493147667117</v>
      </c>
      <c r="Q241" s="98">
        <v>289.02652413026095</v>
      </c>
      <c r="R241" s="13">
        <v>2.0040080160320641E-4</v>
      </c>
      <c r="S241" s="14">
        <v>0</v>
      </c>
      <c r="T241" s="14">
        <v>2.0040080160320641E-4</v>
      </c>
      <c r="U241" s="14">
        <v>0</v>
      </c>
    </row>
    <row r="242" spans="2:21">
      <c r="B242">
        <v>92</v>
      </c>
      <c r="C242">
        <v>93</v>
      </c>
      <c r="D242" s="14">
        <v>2.0032051282051281E-4</v>
      </c>
      <c r="E242" s="14">
        <v>2.0032051282051281E-4</v>
      </c>
      <c r="F242" s="14">
        <v>0</v>
      </c>
      <c r="G242" s="14">
        <v>0</v>
      </c>
      <c r="I242" s="97">
        <v>6647.610054996002</v>
      </c>
      <c r="J242" s="97">
        <v>6792.9087152245302</v>
      </c>
      <c r="K242" s="13">
        <v>2.0032051282051281E-4</v>
      </c>
      <c r="L242" s="14">
        <v>2.0032051282051281E-4</v>
      </c>
      <c r="M242" s="14">
        <v>0</v>
      </c>
      <c r="N242" s="14">
        <v>0</v>
      </c>
      <c r="P242" s="98">
        <v>289.02652413026095</v>
      </c>
      <c r="Q242" s="98">
        <v>292.16811678385073</v>
      </c>
      <c r="R242" s="13">
        <v>0</v>
      </c>
      <c r="S242" s="14">
        <v>0</v>
      </c>
      <c r="T242" s="14">
        <v>0</v>
      </c>
      <c r="U242" s="14">
        <v>0</v>
      </c>
    </row>
    <row r="243" spans="2:21">
      <c r="B243">
        <v>93</v>
      </c>
      <c r="C243">
        <v>94</v>
      </c>
      <c r="D243" s="14">
        <v>4.0064102564102563E-4</v>
      </c>
      <c r="E243" s="14">
        <v>4.0064102564102563E-4</v>
      </c>
      <c r="F243" s="14">
        <v>0</v>
      </c>
      <c r="G243" s="14">
        <v>0</v>
      </c>
      <c r="I243" s="97">
        <v>6792.9087152245302</v>
      </c>
      <c r="J243" s="97">
        <v>6939.7781717798534</v>
      </c>
      <c r="K243" s="13">
        <v>4.0064102564102563E-4</v>
      </c>
      <c r="L243" s="14">
        <v>4.0064102564102563E-4</v>
      </c>
      <c r="M243" s="14">
        <v>0</v>
      </c>
      <c r="N243" s="14">
        <v>0</v>
      </c>
      <c r="P243" s="98">
        <v>292.16811678385073</v>
      </c>
      <c r="Q243" s="98">
        <v>295.30970943744057</v>
      </c>
      <c r="R243" s="13">
        <v>6.0120240480961921E-4</v>
      </c>
      <c r="S243" s="14">
        <v>0</v>
      </c>
      <c r="T243" s="14">
        <v>4.0080160320641282E-4</v>
      </c>
      <c r="U243" s="14">
        <v>2.0040080160320641E-4</v>
      </c>
    </row>
    <row r="244" spans="2:21">
      <c r="B244">
        <v>94</v>
      </c>
      <c r="C244">
        <v>95</v>
      </c>
      <c r="D244" s="14">
        <v>0</v>
      </c>
      <c r="E244" s="14">
        <v>0</v>
      </c>
      <c r="F244" s="14">
        <v>0</v>
      </c>
      <c r="G244" s="14">
        <v>0</v>
      </c>
      <c r="I244" s="97">
        <v>6939.7781717798534</v>
      </c>
      <c r="J244" s="97">
        <v>7088.2184246619709</v>
      </c>
      <c r="K244" s="13">
        <v>0</v>
      </c>
      <c r="L244" s="14">
        <v>0</v>
      </c>
      <c r="M244" s="14">
        <v>0</v>
      </c>
      <c r="N244" s="14">
        <v>0</v>
      </c>
      <c r="P244" s="98">
        <v>295.30970943744057</v>
      </c>
      <c r="Q244" s="98">
        <v>298.45130209103036</v>
      </c>
      <c r="R244" s="13">
        <v>6.0120240480961921E-4</v>
      </c>
      <c r="S244" s="14">
        <v>4.0080160320641282E-4</v>
      </c>
      <c r="T244" s="14">
        <v>0</v>
      </c>
      <c r="U244" s="14">
        <v>2.0040080160320641E-4</v>
      </c>
    </row>
    <row r="245" spans="2:21">
      <c r="B245">
        <v>95</v>
      </c>
      <c r="C245">
        <v>96</v>
      </c>
      <c r="D245" s="14">
        <v>0</v>
      </c>
      <c r="E245" s="14">
        <v>0</v>
      </c>
      <c r="F245" s="14">
        <v>0</v>
      </c>
      <c r="G245" s="14">
        <v>0</v>
      </c>
      <c r="I245" s="97">
        <v>7088.2184246619709</v>
      </c>
      <c r="J245" s="97">
        <v>7238.2294738708833</v>
      </c>
      <c r="K245" s="13">
        <v>0</v>
      </c>
      <c r="L245" s="14">
        <v>0</v>
      </c>
      <c r="M245" s="14">
        <v>0</v>
      </c>
      <c r="N245" s="14">
        <v>0</v>
      </c>
      <c r="P245" s="98">
        <v>298.45130209103036</v>
      </c>
      <c r="Q245" s="98">
        <v>301.59289474462014</v>
      </c>
      <c r="R245" s="13">
        <v>0</v>
      </c>
      <c r="S245" s="14">
        <v>0</v>
      </c>
      <c r="T245" s="14">
        <v>0</v>
      </c>
      <c r="U245" s="14">
        <v>0</v>
      </c>
    </row>
    <row r="246" spans="2:21">
      <c r="B246">
        <v>96</v>
      </c>
      <c r="C246">
        <v>97</v>
      </c>
      <c r="D246" s="14">
        <v>2.0032051282051281E-4</v>
      </c>
      <c r="E246" s="14">
        <v>0</v>
      </c>
      <c r="F246" s="14">
        <v>2.0032051282051281E-4</v>
      </c>
      <c r="G246" s="14">
        <v>0</v>
      </c>
      <c r="I246" s="97">
        <v>7238.2294738708833</v>
      </c>
      <c r="J246" s="97">
        <v>7389.8113194065909</v>
      </c>
      <c r="K246" s="13">
        <v>2.0032051282051281E-4</v>
      </c>
      <c r="L246" s="14">
        <v>0</v>
      </c>
      <c r="M246" s="14">
        <v>2.0032051282051281E-4</v>
      </c>
      <c r="N246" s="14">
        <v>0</v>
      </c>
      <c r="P246" s="98">
        <v>301.59289474462014</v>
      </c>
      <c r="Q246" s="98">
        <v>304.73448739820992</v>
      </c>
      <c r="R246" s="13">
        <v>8.0160320641282565E-4</v>
      </c>
      <c r="S246" s="14">
        <v>6.0120240480961921E-4</v>
      </c>
      <c r="T246" s="14">
        <v>2.0040080160320641E-4</v>
      </c>
      <c r="U246" s="14">
        <v>0</v>
      </c>
    </row>
    <row r="247" spans="2:21">
      <c r="B247">
        <v>97</v>
      </c>
      <c r="C247">
        <v>98</v>
      </c>
      <c r="D247" s="14">
        <v>2.0032051282051281E-4</v>
      </c>
      <c r="E247" s="14">
        <v>2.0032051282051281E-4</v>
      </c>
      <c r="F247" s="14">
        <v>0</v>
      </c>
      <c r="G247" s="14">
        <v>0</v>
      </c>
      <c r="I247" s="97">
        <v>7389.8113194065909</v>
      </c>
      <c r="J247" s="97">
        <v>7542.9639612690935</v>
      </c>
      <c r="K247" s="13">
        <v>2.0032051282051281E-4</v>
      </c>
      <c r="L247" s="14">
        <v>2.0032051282051281E-4</v>
      </c>
      <c r="M247" s="14">
        <v>0</v>
      </c>
      <c r="N247" s="14">
        <v>0</v>
      </c>
      <c r="P247" s="98">
        <v>304.73448739820992</v>
      </c>
      <c r="Q247" s="98">
        <v>307.8760800517997</v>
      </c>
      <c r="R247" s="13">
        <v>4.0080160320641282E-4</v>
      </c>
      <c r="S247" s="14">
        <v>2.0040080160320641E-4</v>
      </c>
      <c r="T247" s="14">
        <v>2.0040080160320641E-4</v>
      </c>
      <c r="U247" s="14">
        <v>0</v>
      </c>
    </row>
    <row r="248" spans="2:21">
      <c r="B248">
        <v>98</v>
      </c>
      <c r="C248">
        <v>99</v>
      </c>
      <c r="D248" s="14">
        <v>2.0032051282051281E-4</v>
      </c>
      <c r="E248" s="14">
        <v>2.0032051282051281E-4</v>
      </c>
      <c r="F248" s="14">
        <v>0</v>
      </c>
      <c r="G248" s="14">
        <v>0</v>
      </c>
      <c r="I248" s="97">
        <v>7542.9639612690935</v>
      </c>
      <c r="J248" s="97">
        <v>7697.6873994583902</v>
      </c>
      <c r="K248" s="13">
        <v>2.0032051282051281E-4</v>
      </c>
      <c r="L248" s="14">
        <v>2.0032051282051281E-4</v>
      </c>
      <c r="M248" s="14">
        <v>0</v>
      </c>
      <c r="N248" s="14">
        <v>0</v>
      </c>
      <c r="P248" s="98">
        <v>307.8760800517997</v>
      </c>
      <c r="Q248" s="98">
        <v>311.01767270538954</v>
      </c>
      <c r="R248" s="13">
        <v>2.0040080160320641E-4</v>
      </c>
      <c r="S248" s="14">
        <v>2.0040080160320641E-4</v>
      </c>
      <c r="T248" s="14">
        <v>0</v>
      </c>
      <c r="U248" s="14">
        <v>0</v>
      </c>
    </row>
    <row r="249" spans="2:21">
      <c r="B249">
        <v>99</v>
      </c>
      <c r="C249">
        <v>100</v>
      </c>
      <c r="D249" s="14">
        <v>0</v>
      </c>
      <c r="E249" s="14">
        <v>0</v>
      </c>
      <c r="F249" s="14">
        <v>0</v>
      </c>
      <c r="G249" s="14">
        <v>0</v>
      </c>
      <c r="I249" s="97">
        <v>7697.6873994583902</v>
      </c>
      <c r="J249" s="97">
        <v>7853.981633974483</v>
      </c>
      <c r="K249" s="13">
        <v>0</v>
      </c>
      <c r="L249" s="14">
        <v>0</v>
      </c>
      <c r="M249" s="14">
        <v>0</v>
      </c>
      <c r="N249" s="14">
        <v>0</v>
      </c>
      <c r="P249" s="98">
        <v>311.01767270538954</v>
      </c>
      <c r="Q249" s="98">
        <v>314.15926535897933</v>
      </c>
      <c r="R249" s="13">
        <v>2.0040080160320641E-4</v>
      </c>
      <c r="S249" s="14">
        <v>2.0040080160320641E-4</v>
      </c>
      <c r="T249" s="14">
        <v>0</v>
      </c>
      <c r="U249" s="14">
        <v>0</v>
      </c>
    </row>
    <row r="250" spans="2:21">
      <c r="B250">
        <v>100</v>
      </c>
      <c r="C250">
        <v>101</v>
      </c>
      <c r="D250" s="14">
        <v>4.0064102564102563E-4</v>
      </c>
      <c r="E250" s="14">
        <v>4.0064102564102563E-4</v>
      </c>
      <c r="F250" s="14">
        <v>0</v>
      </c>
      <c r="G250" s="14">
        <v>0</v>
      </c>
      <c r="I250" s="97">
        <v>7853.981633974483</v>
      </c>
      <c r="J250" s="97">
        <v>8011.8466648173699</v>
      </c>
      <c r="K250" s="13">
        <v>4.0064102564102563E-4</v>
      </c>
      <c r="L250" s="14">
        <v>4.0064102564102563E-4</v>
      </c>
      <c r="M250" s="14">
        <v>0</v>
      </c>
      <c r="N250" s="14">
        <v>0</v>
      </c>
      <c r="P250" s="98">
        <v>314.15926535897933</v>
      </c>
      <c r="Q250" s="98">
        <v>317.30085801256911</v>
      </c>
      <c r="R250" s="13">
        <v>0</v>
      </c>
      <c r="S250" s="14">
        <v>0</v>
      </c>
      <c r="T250" s="14">
        <v>0</v>
      </c>
      <c r="U250" s="14">
        <v>0</v>
      </c>
    </row>
    <row r="251" spans="2:21">
      <c r="B251">
        <v>101</v>
      </c>
      <c r="C251">
        <v>102</v>
      </c>
      <c r="D251" s="14">
        <v>0</v>
      </c>
      <c r="E251" s="14">
        <v>0</v>
      </c>
      <c r="F251" s="14">
        <v>0</v>
      </c>
      <c r="G251" s="14">
        <v>0</v>
      </c>
      <c r="I251" s="97">
        <v>8011.8466648173699</v>
      </c>
      <c r="J251" s="97">
        <v>8171.2824919870518</v>
      </c>
      <c r="K251" s="13">
        <v>0</v>
      </c>
      <c r="L251" s="14">
        <v>0</v>
      </c>
      <c r="M251" s="14">
        <v>0</v>
      </c>
      <c r="N251" s="14">
        <v>0</v>
      </c>
      <c r="P251" s="98">
        <v>317.30085801256911</v>
      </c>
      <c r="Q251" s="98">
        <v>320.44245066615889</v>
      </c>
      <c r="R251" s="13">
        <v>0</v>
      </c>
      <c r="S251" s="14">
        <v>0</v>
      </c>
      <c r="T251" s="14">
        <v>0</v>
      </c>
      <c r="U251" s="14">
        <v>0</v>
      </c>
    </row>
    <row r="252" spans="2:21">
      <c r="B252">
        <v>102</v>
      </c>
      <c r="C252">
        <v>103</v>
      </c>
      <c r="D252" s="14">
        <v>4.0064102564102563E-4</v>
      </c>
      <c r="E252" s="14">
        <v>0</v>
      </c>
      <c r="F252" s="14">
        <v>4.0064102564102563E-4</v>
      </c>
      <c r="G252" s="14">
        <v>0</v>
      </c>
      <c r="I252" s="97">
        <v>8171.2824919870518</v>
      </c>
      <c r="J252" s="97">
        <v>8332.2891154835288</v>
      </c>
      <c r="K252" s="13">
        <v>4.0064102564102563E-4</v>
      </c>
      <c r="L252" s="14">
        <v>0</v>
      </c>
      <c r="M252" s="14">
        <v>4.0064102564102563E-4</v>
      </c>
      <c r="N252" s="14">
        <v>0</v>
      </c>
      <c r="P252" s="98">
        <v>320.44245066615889</v>
      </c>
      <c r="Q252" s="98">
        <v>323.58404331974867</v>
      </c>
      <c r="R252" s="13">
        <v>2.0040080160320641E-4</v>
      </c>
      <c r="S252" s="14">
        <v>2.0040080160320641E-4</v>
      </c>
      <c r="T252" s="14">
        <v>0</v>
      </c>
      <c r="U252" s="14">
        <v>0</v>
      </c>
    </row>
    <row r="253" spans="2:21">
      <c r="B253">
        <v>103</v>
      </c>
      <c r="C253">
        <v>104</v>
      </c>
      <c r="D253" s="14">
        <v>2.0032051282051281E-4</v>
      </c>
      <c r="E253" s="14">
        <v>0</v>
      </c>
      <c r="F253" s="14">
        <v>0</v>
      </c>
      <c r="G253" s="14">
        <v>2.0032051282051281E-4</v>
      </c>
      <c r="I253" s="97">
        <v>8332.2891154835288</v>
      </c>
      <c r="J253" s="97">
        <v>8494.8665353068009</v>
      </c>
      <c r="K253" s="13">
        <v>2.0032051282051281E-4</v>
      </c>
      <c r="L253" s="14">
        <v>0</v>
      </c>
      <c r="M253" s="14">
        <v>0</v>
      </c>
      <c r="N253" s="14">
        <v>2.0032051282051281E-4</v>
      </c>
      <c r="P253" s="98">
        <v>323.58404331974867</v>
      </c>
      <c r="Q253" s="98">
        <v>326.72563597333851</v>
      </c>
      <c r="R253" s="13">
        <v>0</v>
      </c>
      <c r="S253" s="14">
        <v>0</v>
      </c>
      <c r="T253" s="14">
        <v>0</v>
      </c>
      <c r="U253" s="14">
        <v>0</v>
      </c>
    </row>
    <row r="254" spans="2:21">
      <c r="B254">
        <v>104</v>
      </c>
      <c r="C254">
        <v>105</v>
      </c>
      <c r="D254" s="14">
        <v>0</v>
      </c>
      <c r="E254" s="14">
        <v>0</v>
      </c>
      <c r="F254" s="14">
        <v>0</v>
      </c>
      <c r="G254" s="14">
        <v>0</v>
      </c>
      <c r="I254" s="97">
        <v>8494.8665353068009</v>
      </c>
      <c r="J254" s="97">
        <v>8659.0147514568671</v>
      </c>
      <c r="K254" s="13">
        <v>0</v>
      </c>
      <c r="L254" s="14">
        <v>0</v>
      </c>
      <c r="M254" s="14">
        <v>0</v>
      </c>
      <c r="N254" s="14">
        <v>0</v>
      </c>
      <c r="P254" s="98">
        <v>326.72563597333851</v>
      </c>
      <c r="Q254" s="98">
        <v>329.86722862692829</v>
      </c>
      <c r="R254" s="13">
        <v>2.0040080160320641E-4</v>
      </c>
      <c r="S254" s="14">
        <v>0</v>
      </c>
      <c r="T254" s="14">
        <v>2.0040080160320641E-4</v>
      </c>
      <c r="U254" s="14">
        <v>0</v>
      </c>
    </row>
    <row r="255" spans="2:21">
      <c r="B255">
        <v>105</v>
      </c>
      <c r="C255">
        <v>106</v>
      </c>
      <c r="D255" s="14">
        <v>0</v>
      </c>
      <c r="E255" s="14">
        <v>0</v>
      </c>
      <c r="F255" s="14">
        <v>0</v>
      </c>
      <c r="G255" s="14">
        <v>0</v>
      </c>
      <c r="I255" s="97">
        <v>8659.0147514568671</v>
      </c>
      <c r="J255" s="97">
        <v>8824.7337639337293</v>
      </c>
      <c r="K255" s="13">
        <v>0</v>
      </c>
      <c r="L255" s="14">
        <v>0</v>
      </c>
      <c r="M255" s="14">
        <v>0</v>
      </c>
      <c r="N255" s="14">
        <v>0</v>
      </c>
      <c r="P255" s="98">
        <v>329.86722862692829</v>
      </c>
      <c r="Q255" s="98">
        <v>333.00882128051808</v>
      </c>
      <c r="R255" s="13">
        <v>2.0040080160320641E-4</v>
      </c>
      <c r="S255" s="14">
        <v>2.0040080160320641E-4</v>
      </c>
      <c r="T255" s="14">
        <v>0</v>
      </c>
      <c r="U255" s="14">
        <v>0</v>
      </c>
    </row>
    <row r="256" spans="2:21">
      <c r="B256">
        <v>106</v>
      </c>
      <c r="C256">
        <v>107</v>
      </c>
      <c r="D256" s="14">
        <v>2.0032051282051281E-4</v>
      </c>
      <c r="E256" s="14">
        <v>0</v>
      </c>
      <c r="F256" s="14">
        <v>2.0032051282051281E-4</v>
      </c>
      <c r="G256" s="14">
        <v>0</v>
      </c>
      <c r="I256" s="97">
        <v>8824.7337639337293</v>
      </c>
      <c r="J256" s="97">
        <v>8992.0235727373856</v>
      </c>
      <c r="K256" s="13">
        <v>2.0032051282051281E-4</v>
      </c>
      <c r="L256" s="14">
        <v>0</v>
      </c>
      <c r="M256" s="14">
        <v>2.0032051282051281E-4</v>
      </c>
      <c r="N256" s="14">
        <v>0</v>
      </c>
      <c r="P256" s="98">
        <v>333.00882128051808</v>
      </c>
      <c r="Q256" s="98">
        <v>336.15041393410786</v>
      </c>
      <c r="R256" s="13">
        <v>2.0040080160320641E-4</v>
      </c>
      <c r="S256" s="14">
        <v>2.0040080160320641E-4</v>
      </c>
      <c r="T256" s="14">
        <v>0</v>
      </c>
      <c r="U256" s="14">
        <v>0</v>
      </c>
    </row>
    <row r="257" spans="2:21">
      <c r="B257">
        <v>107</v>
      </c>
      <c r="C257">
        <v>108</v>
      </c>
      <c r="D257" s="14">
        <v>4.0064102564102563E-4</v>
      </c>
      <c r="E257" s="14">
        <v>0</v>
      </c>
      <c r="F257" s="14">
        <v>4.0064102564102563E-4</v>
      </c>
      <c r="G257" s="14">
        <v>0</v>
      </c>
      <c r="I257" s="97">
        <v>8992.0235727373856</v>
      </c>
      <c r="J257" s="97">
        <v>9160.8841778678361</v>
      </c>
      <c r="K257" s="13">
        <v>4.0064102564102563E-4</v>
      </c>
      <c r="L257" s="14">
        <v>0</v>
      </c>
      <c r="M257" s="14">
        <v>4.0064102564102563E-4</v>
      </c>
      <c r="N257" s="14">
        <v>0</v>
      </c>
      <c r="P257" s="98">
        <v>336.15041393410786</v>
      </c>
      <c r="Q257" s="98">
        <v>339.29200658769764</v>
      </c>
      <c r="R257" s="13">
        <v>0</v>
      </c>
      <c r="S257" s="14">
        <v>0</v>
      </c>
      <c r="T257" s="14">
        <v>0</v>
      </c>
      <c r="U257" s="14">
        <v>0</v>
      </c>
    </row>
    <row r="258" spans="2:21">
      <c r="B258">
        <v>108</v>
      </c>
      <c r="C258">
        <v>109</v>
      </c>
      <c r="D258" s="14">
        <v>8.0128205128205125E-4</v>
      </c>
      <c r="E258" s="14">
        <v>4.0064102564102563E-4</v>
      </c>
      <c r="F258" s="14">
        <v>4.0064102564102563E-4</v>
      </c>
      <c r="G258" s="14">
        <v>0</v>
      </c>
      <c r="I258" s="97">
        <v>9160.8841778678361</v>
      </c>
      <c r="J258" s="97">
        <v>9331.3155793250826</v>
      </c>
      <c r="K258" s="13">
        <v>8.0128205128205125E-4</v>
      </c>
      <c r="L258" s="14">
        <v>4.0064102564102563E-4</v>
      </c>
      <c r="M258" s="14">
        <v>4.0064102564102563E-4</v>
      </c>
      <c r="N258" s="14">
        <v>0</v>
      </c>
      <c r="P258" s="98">
        <v>339.29200658769764</v>
      </c>
      <c r="Q258" s="98">
        <v>342.43359924128742</v>
      </c>
      <c r="R258" s="13">
        <v>2.0040080160320641E-4</v>
      </c>
      <c r="S258" s="14">
        <v>0</v>
      </c>
      <c r="T258" s="14">
        <v>2.0040080160320641E-4</v>
      </c>
      <c r="U258" s="14">
        <v>0</v>
      </c>
    </row>
    <row r="259" spans="2:21">
      <c r="B259">
        <v>109</v>
      </c>
      <c r="C259">
        <v>110</v>
      </c>
      <c r="D259" s="14">
        <v>4.0064102564102563E-4</v>
      </c>
      <c r="E259" s="14">
        <v>0</v>
      </c>
      <c r="F259" s="14">
        <v>4.0064102564102563E-4</v>
      </c>
      <c r="G259" s="14">
        <v>0</v>
      </c>
      <c r="I259" s="97">
        <v>9331.3155793250826</v>
      </c>
      <c r="J259" s="97">
        <v>9503.317777109125</v>
      </c>
      <c r="K259" s="13">
        <v>4.0064102564102563E-4</v>
      </c>
      <c r="L259" s="14">
        <v>0</v>
      </c>
      <c r="M259" s="14">
        <v>4.0064102564102563E-4</v>
      </c>
      <c r="N259" s="14">
        <v>0</v>
      </c>
      <c r="P259" s="98">
        <v>342.43359924128742</v>
      </c>
      <c r="Q259" s="98">
        <v>345.57519189487726</v>
      </c>
      <c r="R259" s="13">
        <v>2.0040080160320641E-4</v>
      </c>
      <c r="S259" s="14">
        <v>0</v>
      </c>
      <c r="T259" s="14">
        <v>2.0040080160320641E-4</v>
      </c>
      <c r="U259" s="14">
        <v>0</v>
      </c>
    </row>
    <row r="260" spans="2:21">
      <c r="B260">
        <v>110</v>
      </c>
      <c r="C260">
        <v>111</v>
      </c>
      <c r="D260" s="14">
        <v>6.0096153846153849E-4</v>
      </c>
      <c r="E260" s="14">
        <v>2.0032051282051281E-4</v>
      </c>
      <c r="F260" s="14">
        <v>2.0032051282051281E-4</v>
      </c>
      <c r="G260" s="14">
        <v>2.0032051282051281E-4</v>
      </c>
      <c r="I260" s="97">
        <v>9503.317777109125</v>
      </c>
      <c r="J260" s="97">
        <v>9676.8907712199598</v>
      </c>
      <c r="K260" s="13">
        <v>6.0096153846153849E-4</v>
      </c>
      <c r="L260" s="14">
        <v>2.0032051282051281E-4</v>
      </c>
      <c r="M260" s="14">
        <v>2.0032051282051281E-4</v>
      </c>
      <c r="N260" s="14">
        <v>2.0032051282051281E-4</v>
      </c>
      <c r="P260" s="98">
        <v>345.57519189487726</v>
      </c>
      <c r="Q260" s="98">
        <v>348.71678454846705</v>
      </c>
      <c r="R260" s="13">
        <v>0</v>
      </c>
      <c r="S260" s="14">
        <v>0</v>
      </c>
      <c r="T260" s="14">
        <v>0</v>
      </c>
      <c r="U260" s="14">
        <v>0</v>
      </c>
    </row>
    <row r="261" spans="2:21">
      <c r="B261">
        <v>111</v>
      </c>
      <c r="C261">
        <v>112</v>
      </c>
      <c r="D261" s="14">
        <v>0</v>
      </c>
      <c r="E261" s="14">
        <v>0</v>
      </c>
      <c r="F261" s="14">
        <v>0</v>
      </c>
      <c r="G261" s="14">
        <v>0</v>
      </c>
      <c r="I261" s="97">
        <v>9676.8907712199598</v>
      </c>
      <c r="J261" s="97">
        <v>9852.0345616575905</v>
      </c>
      <c r="K261" s="13">
        <v>0</v>
      </c>
      <c r="L261" s="14">
        <v>0</v>
      </c>
      <c r="M261" s="14">
        <v>0</v>
      </c>
      <c r="N261" s="14">
        <v>0</v>
      </c>
      <c r="P261" s="98">
        <v>348.71678454846705</v>
      </c>
      <c r="Q261" s="98">
        <v>351.85837720205683</v>
      </c>
      <c r="R261" s="13">
        <v>0</v>
      </c>
      <c r="S261" s="14">
        <v>0</v>
      </c>
      <c r="T261" s="14">
        <v>0</v>
      </c>
      <c r="U261" s="14">
        <v>0</v>
      </c>
    </row>
    <row r="262" spans="2:21">
      <c r="B262">
        <v>112</v>
      </c>
      <c r="C262">
        <v>113</v>
      </c>
      <c r="D262" s="14">
        <v>0</v>
      </c>
      <c r="E262" s="14">
        <v>0</v>
      </c>
      <c r="F262" s="14">
        <v>0</v>
      </c>
      <c r="G262" s="14">
        <v>0</v>
      </c>
      <c r="I262" s="97">
        <v>9852.0345616575905</v>
      </c>
      <c r="J262" s="97">
        <v>10028.749148422017</v>
      </c>
      <c r="K262" s="13">
        <v>0</v>
      </c>
      <c r="L262" s="14">
        <v>0</v>
      </c>
      <c r="M262" s="14">
        <v>0</v>
      </c>
      <c r="N262" s="14">
        <v>0</v>
      </c>
      <c r="P262" s="98">
        <v>351.85837720205683</v>
      </c>
      <c r="Q262" s="98">
        <v>354.99996985564661</v>
      </c>
      <c r="R262" s="13">
        <v>4.0080160320641282E-4</v>
      </c>
      <c r="S262" s="14">
        <v>0</v>
      </c>
      <c r="T262" s="14">
        <v>2.0040080160320641E-4</v>
      </c>
      <c r="U262" s="14">
        <v>2.0040080160320641E-4</v>
      </c>
    </row>
    <row r="263" spans="2:21">
      <c r="B263">
        <v>113</v>
      </c>
      <c r="C263">
        <v>114</v>
      </c>
      <c r="D263" s="14">
        <v>0</v>
      </c>
      <c r="E263" s="14">
        <v>0</v>
      </c>
      <c r="F263" s="14">
        <v>0</v>
      </c>
      <c r="G263" s="14">
        <v>0</v>
      </c>
      <c r="I263" s="97">
        <v>10028.749148422017</v>
      </c>
      <c r="J263" s="97">
        <v>10207.034531513238</v>
      </c>
      <c r="K263" s="13">
        <v>0</v>
      </c>
      <c r="L263" s="14">
        <v>0</v>
      </c>
      <c r="M263" s="14">
        <v>0</v>
      </c>
      <c r="N263" s="14">
        <v>0</v>
      </c>
      <c r="P263" s="98">
        <v>354.99996985564661</v>
      </c>
      <c r="Q263" s="98">
        <v>358.14156250923639</v>
      </c>
      <c r="R263" s="13">
        <v>2.0040080160320641E-4</v>
      </c>
      <c r="S263" s="14">
        <v>0</v>
      </c>
      <c r="T263" s="14">
        <v>2.0040080160320641E-4</v>
      </c>
      <c r="U263" s="14">
        <v>0</v>
      </c>
    </row>
    <row r="264" spans="2:21">
      <c r="B264">
        <v>114</v>
      </c>
      <c r="C264">
        <v>115</v>
      </c>
      <c r="D264" s="14">
        <v>0</v>
      </c>
      <c r="E264" s="14">
        <v>0</v>
      </c>
      <c r="F264" s="14">
        <v>0</v>
      </c>
      <c r="G264" s="14">
        <v>0</v>
      </c>
      <c r="I264" s="97">
        <v>10207.034531513238</v>
      </c>
      <c r="J264" s="97">
        <v>10386.890710931253</v>
      </c>
      <c r="K264" s="13">
        <v>0</v>
      </c>
      <c r="L264" s="14">
        <v>0</v>
      </c>
      <c r="M264" s="14">
        <v>0</v>
      </c>
      <c r="N264" s="14">
        <v>0</v>
      </c>
      <c r="P264" s="98">
        <v>358.14156250923639</v>
      </c>
      <c r="Q264" s="98">
        <v>361.28315516282623</v>
      </c>
      <c r="R264" s="13">
        <v>4.0080160320641282E-4</v>
      </c>
      <c r="S264" s="14">
        <v>2.0040080160320641E-4</v>
      </c>
      <c r="T264" s="14">
        <v>2.0040080160320641E-4</v>
      </c>
      <c r="U264" s="14">
        <v>0</v>
      </c>
    </row>
    <row r="265" spans="2:21">
      <c r="B265">
        <v>115</v>
      </c>
      <c r="C265">
        <v>116</v>
      </c>
      <c r="D265" s="14">
        <v>2.0032051282051281E-4</v>
      </c>
      <c r="E265" s="14">
        <v>2.0032051282051281E-4</v>
      </c>
      <c r="F265" s="14">
        <v>0</v>
      </c>
      <c r="G265" s="14">
        <v>0</v>
      </c>
      <c r="I265" s="97">
        <v>10386.890710931253</v>
      </c>
      <c r="J265" s="97">
        <v>10568.317686676064</v>
      </c>
      <c r="K265" s="13">
        <v>2.0032051282051281E-4</v>
      </c>
      <c r="L265" s="14">
        <v>2.0032051282051281E-4</v>
      </c>
      <c r="M265" s="14">
        <v>0</v>
      </c>
      <c r="N265" s="14">
        <v>0</v>
      </c>
      <c r="P265" s="98">
        <v>361.28315516282623</v>
      </c>
      <c r="Q265" s="98">
        <v>364.42474781641602</v>
      </c>
      <c r="R265" s="13">
        <v>4.0080160320641282E-4</v>
      </c>
      <c r="S265" s="14">
        <v>2.0040080160320641E-4</v>
      </c>
      <c r="T265" s="14">
        <v>2.0040080160320641E-4</v>
      </c>
      <c r="U265" s="14">
        <v>0</v>
      </c>
    </row>
    <row r="266" spans="2:21">
      <c r="B266">
        <v>116</v>
      </c>
      <c r="C266">
        <v>117</v>
      </c>
      <c r="D266" s="14">
        <v>2.0032051282051281E-4</v>
      </c>
      <c r="E266" s="14">
        <v>0</v>
      </c>
      <c r="F266" s="14">
        <v>2.0032051282051281E-4</v>
      </c>
      <c r="G266" s="14">
        <v>0</v>
      </c>
      <c r="I266" s="97">
        <v>10568.317686676064</v>
      </c>
      <c r="J266" s="97">
        <v>10751.315458747669</v>
      </c>
      <c r="K266" s="13">
        <v>2.0032051282051281E-4</v>
      </c>
      <c r="L266" s="14">
        <v>0</v>
      </c>
      <c r="M266" s="14">
        <v>2.0032051282051281E-4</v>
      </c>
      <c r="N266" s="14">
        <v>0</v>
      </c>
      <c r="P266" s="98">
        <v>364.42474781641602</v>
      </c>
      <c r="Q266" s="98">
        <v>367.5663404700058</v>
      </c>
      <c r="R266" s="13">
        <v>2.0040080160320641E-4</v>
      </c>
      <c r="S266" s="14">
        <v>0</v>
      </c>
      <c r="T266" s="14">
        <v>2.0040080160320641E-4</v>
      </c>
      <c r="U266" s="14">
        <v>0</v>
      </c>
    </row>
    <row r="267" spans="2:21">
      <c r="B267">
        <v>117</v>
      </c>
      <c r="C267">
        <v>118</v>
      </c>
      <c r="D267" s="14">
        <v>0</v>
      </c>
      <c r="E267" s="14">
        <v>0</v>
      </c>
      <c r="F267" s="14">
        <v>0</v>
      </c>
      <c r="G267" s="14">
        <v>0</v>
      </c>
      <c r="I267" s="97">
        <v>10751.315458747669</v>
      </c>
      <c r="J267" s="97">
        <v>10935.88402714607</v>
      </c>
      <c r="K267" s="13">
        <v>0</v>
      </c>
      <c r="L267" s="14">
        <v>0</v>
      </c>
      <c r="M267" s="14">
        <v>0</v>
      </c>
      <c r="N267" s="14">
        <v>0</v>
      </c>
      <c r="P267" s="98">
        <v>367.5663404700058</v>
      </c>
      <c r="Q267" s="98">
        <v>370.70793312359558</v>
      </c>
      <c r="R267" s="13">
        <v>4.0080160320641282E-4</v>
      </c>
      <c r="S267" s="14">
        <v>0</v>
      </c>
      <c r="T267" s="14">
        <v>2.0040080160320641E-4</v>
      </c>
      <c r="U267" s="14">
        <v>2.0040080160320641E-4</v>
      </c>
    </row>
    <row r="268" spans="2:21">
      <c r="B268">
        <v>118</v>
      </c>
      <c r="C268">
        <v>119</v>
      </c>
      <c r="D268" s="14">
        <v>0</v>
      </c>
      <c r="E268" s="14">
        <v>0</v>
      </c>
      <c r="F268" s="14">
        <v>0</v>
      </c>
      <c r="G268" s="14">
        <v>0</v>
      </c>
      <c r="I268" s="97">
        <v>10935.88402714607</v>
      </c>
      <c r="J268" s="97">
        <v>11122.023391871266</v>
      </c>
      <c r="K268" s="13">
        <v>0</v>
      </c>
      <c r="L268" s="14">
        <v>0</v>
      </c>
      <c r="M268" s="14">
        <v>0</v>
      </c>
      <c r="N268" s="14">
        <v>0</v>
      </c>
      <c r="P268" s="98">
        <v>370.70793312359558</v>
      </c>
      <c r="Q268" s="98">
        <v>373.84952577718536</v>
      </c>
      <c r="R268" s="13">
        <v>0</v>
      </c>
      <c r="S268" s="14">
        <v>0</v>
      </c>
      <c r="T268" s="14">
        <v>0</v>
      </c>
      <c r="U268" s="14">
        <v>0</v>
      </c>
    </row>
    <row r="269" spans="2:21">
      <c r="B269">
        <v>119</v>
      </c>
      <c r="C269">
        <v>120</v>
      </c>
      <c r="D269" s="14">
        <v>4.0064102564102563E-4</v>
      </c>
      <c r="E269" s="14">
        <v>2.0032051282051281E-4</v>
      </c>
      <c r="F269" s="14">
        <v>2.0032051282051281E-4</v>
      </c>
      <c r="G269" s="14">
        <v>0</v>
      </c>
      <c r="I269" s="97">
        <v>11122.023391871266</v>
      </c>
      <c r="J269" s="97">
        <v>11309.733552923255</v>
      </c>
      <c r="K269" s="13">
        <v>4.0064102564102563E-4</v>
      </c>
      <c r="L269" s="14">
        <v>2.0032051282051281E-4</v>
      </c>
      <c r="M269" s="14">
        <v>2.0032051282051281E-4</v>
      </c>
      <c r="N269" s="14">
        <v>0</v>
      </c>
      <c r="P269" s="98">
        <v>373.84952577718536</v>
      </c>
      <c r="Q269" s="98">
        <v>376.99111843077515</v>
      </c>
      <c r="R269" s="13">
        <v>0</v>
      </c>
      <c r="S269" s="14">
        <v>0</v>
      </c>
      <c r="T269" s="14">
        <v>0</v>
      </c>
      <c r="U269" s="14">
        <v>0</v>
      </c>
    </row>
    <row r="270" spans="2:21">
      <c r="B270">
        <v>120</v>
      </c>
      <c r="C270">
        <v>121</v>
      </c>
      <c r="D270" s="14">
        <v>0</v>
      </c>
      <c r="E270" s="14">
        <v>0</v>
      </c>
      <c r="F270" s="14">
        <v>0</v>
      </c>
      <c r="G270" s="14">
        <v>0</v>
      </c>
      <c r="I270" s="97">
        <v>11309.733552923255</v>
      </c>
      <c r="J270" s="97">
        <v>11499.01451030204</v>
      </c>
      <c r="K270" s="13">
        <v>0</v>
      </c>
      <c r="L270" s="14">
        <v>0</v>
      </c>
      <c r="M270" s="14">
        <v>0</v>
      </c>
      <c r="N270" s="14">
        <v>0</v>
      </c>
      <c r="P270" s="98">
        <v>376.99111843077515</v>
      </c>
      <c r="Q270" s="98">
        <v>380.13271108436498</v>
      </c>
      <c r="R270" s="13">
        <v>2.0040080160320641E-4</v>
      </c>
      <c r="S270" s="14">
        <v>0</v>
      </c>
      <c r="T270" s="14">
        <v>2.0040080160320641E-4</v>
      </c>
      <c r="U270" s="14">
        <v>0</v>
      </c>
    </row>
    <row r="271" spans="2:21">
      <c r="B271">
        <v>121</v>
      </c>
      <c r="C271">
        <v>122</v>
      </c>
      <c r="D271" s="14">
        <v>0</v>
      </c>
      <c r="E271" s="14">
        <v>0</v>
      </c>
      <c r="F271" s="14">
        <v>0</v>
      </c>
      <c r="G271" s="14">
        <v>0</v>
      </c>
      <c r="I271" s="97">
        <v>11499.01451030204</v>
      </c>
      <c r="J271" s="97">
        <v>11689.86626400762</v>
      </c>
      <c r="K271" s="13">
        <v>0</v>
      </c>
      <c r="L271" s="14">
        <v>0</v>
      </c>
      <c r="M271" s="14">
        <v>0</v>
      </c>
      <c r="N271" s="14">
        <v>0</v>
      </c>
      <c r="P271" s="98">
        <v>380.13271108436498</v>
      </c>
      <c r="Q271" s="98">
        <v>383.27430373795477</v>
      </c>
      <c r="R271" s="13">
        <v>0</v>
      </c>
      <c r="S271" s="14">
        <v>0</v>
      </c>
      <c r="T271" s="14">
        <v>0</v>
      </c>
      <c r="U271" s="14">
        <v>0</v>
      </c>
    </row>
    <row r="272" spans="2:21">
      <c r="B272">
        <v>122</v>
      </c>
      <c r="C272">
        <v>123</v>
      </c>
      <c r="D272" s="14">
        <v>0</v>
      </c>
      <c r="E272" s="14">
        <v>0</v>
      </c>
      <c r="F272" s="14">
        <v>0</v>
      </c>
      <c r="G272" s="14">
        <v>0</v>
      </c>
      <c r="I272" s="97">
        <v>11689.86626400762</v>
      </c>
      <c r="J272" s="97">
        <v>11882.288814039995</v>
      </c>
      <c r="K272" s="13">
        <v>0</v>
      </c>
      <c r="L272" s="14">
        <v>0</v>
      </c>
      <c r="M272" s="14">
        <v>0</v>
      </c>
      <c r="N272" s="14">
        <v>0</v>
      </c>
      <c r="P272" s="98">
        <v>383.27430373795477</v>
      </c>
      <c r="Q272" s="98">
        <v>386.41589639154455</v>
      </c>
      <c r="R272" s="13">
        <v>0</v>
      </c>
      <c r="S272" s="14">
        <v>0</v>
      </c>
      <c r="T272" s="14">
        <v>0</v>
      </c>
      <c r="U272" s="14">
        <v>0</v>
      </c>
    </row>
    <row r="273" spans="2:21">
      <c r="B273">
        <v>123</v>
      </c>
      <c r="C273">
        <v>124</v>
      </c>
      <c r="D273" s="14">
        <v>4.0064102564102563E-4</v>
      </c>
      <c r="E273" s="14">
        <v>4.0064102564102563E-4</v>
      </c>
      <c r="F273" s="14">
        <v>0</v>
      </c>
      <c r="G273" s="14">
        <v>0</v>
      </c>
      <c r="I273" s="97">
        <v>11882.288814039995</v>
      </c>
      <c r="J273" s="97">
        <v>12076.282160399165</v>
      </c>
      <c r="K273" s="13">
        <v>4.0064102564102563E-4</v>
      </c>
      <c r="L273" s="14">
        <v>4.0064102564102563E-4</v>
      </c>
      <c r="M273" s="14">
        <v>0</v>
      </c>
      <c r="N273" s="14">
        <v>0</v>
      </c>
      <c r="P273" s="98">
        <v>386.41589639154455</v>
      </c>
      <c r="Q273" s="98">
        <v>389.55748904513433</v>
      </c>
      <c r="R273" s="13">
        <v>0</v>
      </c>
      <c r="S273" s="14">
        <v>0</v>
      </c>
      <c r="T273" s="14">
        <v>0</v>
      </c>
      <c r="U273" s="14">
        <v>0</v>
      </c>
    </row>
    <row r="274" spans="2:21">
      <c r="B274">
        <v>124</v>
      </c>
      <c r="C274">
        <v>125</v>
      </c>
      <c r="D274" s="14">
        <v>0</v>
      </c>
      <c r="E274" s="14">
        <v>0</v>
      </c>
      <c r="F274" s="14">
        <v>0</v>
      </c>
      <c r="G274" s="14">
        <v>0</v>
      </c>
      <c r="I274" s="97">
        <v>12076.282160399165</v>
      </c>
      <c r="J274" s="97">
        <v>12271.846303085129</v>
      </c>
      <c r="K274" s="13">
        <v>0</v>
      </c>
      <c r="L274" s="14">
        <v>0</v>
      </c>
      <c r="M274" s="14">
        <v>0</v>
      </c>
      <c r="N274" s="14">
        <v>0</v>
      </c>
      <c r="P274" s="98">
        <v>389.55748904513433</v>
      </c>
      <c r="Q274" s="98">
        <v>392.69908169872411</v>
      </c>
      <c r="R274" s="13">
        <v>2.0040080160320641E-4</v>
      </c>
      <c r="S274" s="14">
        <v>2.0040080160320641E-4</v>
      </c>
      <c r="T274" s="14">
        <v>0</v>
      </c>
      <c r="U274" s="14">
        <v>0</v>
      </c>
    </row>
    <row r="275" spans="2:21">
      <c r="B275">
        <v>125</v>
      </c>
      <c r="C275">
        <v>126</v>
      </c>
      <c r="D275" s="14">
        <v>2.0032051282051281E-4</v>
      </c>
      <c r="E275" s="14">
        <v>0</v>
      </c>
      <c r="F275" s="14">
        <v>2.0032051282051281E-4</v>
      </c>
      <c r="G275" s="14">
        <v>0</v>
      </c>
      <c r="I275" s="97">
        <v>12271.846303085129</v>
      </c>
      <c r="J275" s="97">
        <v>12468.981242097889</v>
      </c>
      <c r="K275" s="13">
        <v>2.0032051282051281E-4</v>
      </c>
      <c r="L275" s="14">
        <v>0</v>
      </c>
      <c r="M275" s="14">
        <v>2.0032051282051281E-4</v>
      </c>
      <c r="N275" s="14">
        <v>0</v>
      </c>
      <c r="P275" s="98">
        <v>392.69908169872411</v>
      </c>
      <c r="Q275" s="98">
        <v>395.84067435231395</v>
      </c>
      <c r="R275" s="13">
        <v>0</v>
      </c>
      <c r="S275" s="14">
        <v>0</v>
      </c>
      <c r="T275" s="14">
        <v>0</v>
      </c>
      <c r="U275" s="14">
        <v>0</v>
      </c>
    </row>
    <row r="276" spans="2:21">
      <c r="B276">
        <v>126</v>
      </c>
      <c r="C276">
        <v>127</v>
      </c>
      <c r="D276" s="14">
        <v>2.0032051282051281E-4</v>
      </c>
      <c r="E276" s="14">
        <v>0</v>
      </c>
      <c r="F276" s="14">
        <v>2.0032051282051281E-4</v>
      </c>
      <c r="G276" s="14">
        <v>0</v>
      </c>
      <c r="I276" s="97">
        <v>12468.981242097889</v>
      </c>
      <c r="J276" s="97">
        <v>12667.686977437443</v>
      </c>
      <c r="K276" s="13">
        <v>2.0032051282051281E-4</v>
      </c>
      <c r="L276" s="14">
        <v>0</v>
      </c>
      <c r="M276" s="14">
        <v>2.0032051282051281E-4</v>
      </c>
      <c r="N276" s="14">
        <v>0</v>
      </c>
      <c r="P276" s="98">
        <v>395.84067435231395</v>
      </c>
      <c r="Q276" s="98">
        <v>398.98226700590374</v>
      </c>
      <c r="R276" s="13">
        <v>2.0040080160320641E-4</v>
      </c>
      <c r="S276" s="14">
        <v>2.0040080160320641E-4</v>
      </c>
      <c r="T276" s="14">
        <v>0</v>
      </c>
      <c r="U276" s="14">
        <v>0</v>
      </c>
    </row>
    <row r="277" spans="2:21">
      <c r="B277">
        <v>127</v>
      </c>
      <c r="C277">
        <v>128</v>
      </c>
      <c r="D277" s="14">
        <v>0</v>
      </c>
      <c r="E277" s="14">
        <v>0</v>
      </c>
      <c r="F277" s="14">
        <v>0</v>
      </c>
      <c r="G277" s="14">
        <v>0</v>
      </c>
      <c r="I277" s="97">
        <v>12667.686977437443</v>
      </c>
      <c r="J277" s="97">
        <v>12867.963509103793</v>
      </c>
      <c r="K277" s="13">
        <v>0</v>
      </c>
      <c r="L277" s="14">
        <v>0</v>
      </c>
      <c r="M277" s="14">
        <v>0</v>
      </c>
      <c r="N277" s="14">
        <v>0</v>
      </c>
      <c r="P277" s="98">
        <v>398.98226700590374</v>
      </c>
      <c r="Q277" s="98">
        <v>402.12385965949352</v>
      </c>
      <c r="R277" s="13">
        <v>2.0040080160320641E-4</v>
      </c>
      <c r="S277" s="14">
        <v>2.0040080160320641E-4</v>
      </c>
      <c r="T277" s="14">
        <v>0</v>
      </c>
      <c r="U277" s="14">
        <v>0</v>
      </c>
    </row>
    <row r="278" spans="2:21">
      <c r="B278">
        <v>128</v>
      </c>
      <c r="C278">
        <v>129</v>
      </c>
      <c r="D278" s="14">
        <v>4.0064102564102563E-4</v>
      </c>
      <c r="E278" s="14">
        <v>0</v>
      </c>
      <c r="F278" s="14">
        <v>2.0032051282051281E-4</v>
      </c>
      <c r="G278" s="14">
        <v>2.0032051282051281E-4</v>
      </c>
      <c r="I278" s="97">
        <v>12867.963509103793</v>
      </c>
      <c r="J278" s="97">
        <v>13069.810837096937</v>
      </c>
      <c r="K278" s="13">
        <v>4.0064102564102563E-4</v>
      </c>
      <c r="L278" s="14">
        <v>0</v>
      </c>
      <c r="M278" s="14">
        <v>2.0032051282051281E-4</v>
      </c>
      <c r="N278" s="14">
        <v>2.0032051282051281E-4</v>
      </c>
      <c r="P278" s="98">
        <v>402.12385965949352</v>
      </c>
      <c r="Q278" s="98">
        <v>405.2654523130833</v>
      </c>
      <c r="R278" s="13">
        <v>0</v>
      </c>
      <c r="S278" s="14">
        <v>0</v>
      </c>
      <c r="T278" s="14">
        <v>0</v>
      </c>
      <c r="U278" s="14">
        <v>0</v>
      </c>
    </row>
    <row r="279" spans="2:21">
      <c r="B279">
        <v>129</v>
      </c>
      <c r="C279">
        <v>130</v>
      </c>
      <c r="D279" s="14">
        <v>2.0032051282051281E-4</v>
      </c>
      <c r="E279" s="14">
        <v>0</v>
      </c>
      <c r="F279" s="14">
        <v>2.0032051282051281E-4</v>
      </c>
      <c r="G279" s="14">
        <v>0</v>
      </c>
      <c r="I279" s="97">
        <v>13069.810837096937</v>
      </c>
      <c r="J279" s="97">
        <v>13273.228961416877</v>
      </c>
      <c r="K279" s="13">
        <v>2.0032051282051281E-4</v>
      </c>
      <c r="L279" s="14">
        <v>0</v>
      </c>
      <c r="M279" s="14">
        <v>2.0032051282051281E-4</v>
      </c>
      <c r="N279" s="14">
        <v>0</v>
      </c>
      <c r="P279" s="98">
        <v>405.2654523130833</v>
      </c>
      <c r="Q279" s="98">
        <v>408.40704496667308</v>
      </c>
      <c r="R279" s="13">
        <v>0</v>
      </c>
      <c r="S279" s="14">
        <v>0</v>
      </c>
      <c r="T279" s="14">
        <v>0</v>
      </c>
      <c r="U279" s="14">
        <v>0</v>
      </c>
    </row>
    <row r="280" spans="2:21">
      <c r="B280">
        <v>130</v>
      </c>
      <c r="C280">
        <v>131</v>
      </c>
      <c r="D280" s="14">
        <v>0</v>
      </c>
      <c r="E280" s="14">
        <v>0</v>
      </c>
      <c r="F280" s="14">
        <v>0</v>
      </c>
      <c r="G280" s="14">
        <v>0</v>
      </c>
      <c r="I280" s="97">
        <v>13273.228961416877</v>
      </c>
      <c r="J280" s="97">
        <v>13478.217882063609</v>
      </c>
      <c r="K280" s="13">
        <v>0</v>
      </c>
      <c r="L280" s="14">
        <v>0</v>
      </c>
      <c r="M280" s="14">
        <v>0</v>
      </c>
      <c r="N280" s="14">
        <v>0</v>
      </c>
      <c r="P280" s="98">
        <v>408.40704496667308</v>
      </c>
      <c r="Q280" s="98">
        <v>411.54863762026292</v>
      </c>
      <c r="R280" s="13">
        <v>6.0120240480961921E-4</v>
      </c>
      <c r="S280" s="14">
        <v>4.0080160320641282E-4</v>
      </c>
      <c r="T280" s="14">
        <v>2.0040080160320641E-4</v>
      </c>
      <c r="U280" s="14">
        <v>0</v>
      </c>
    </row>
    <row r="281" spans="2:21">
      <c r="B281">
        <v>131</v>
      </c>
      <c r="C281">
        <v>132</v>
      </c>
      <c r="D281" s="14">
        <v>0</v>
      </c>
      <c r="E281" s="14">
        <v>0</v>
      </c>
      <c r="F281" s="14">
        <v>0</v>
      </c>
      <c r="G281" s="14">
        <v>0</v>
      </c>
      <c r="I281" s="97">
        <v>13478.217882063609</v>
      </c>
      <c r="J281" s="97">
        <v>13684.777599037139</v>
      </c>
      <c r="K281" s="13">
        <v>0</v>
      </c>
      <c r="L281" s="14">
        <v>0</v>
      </c>
      <c r="M281" s="14">
        <v>0</v>
      </c>
      <c r="N281" s="14">
        <v>0</v>
      </c>
      <c r="P281" s="98">
        <v>411.54863762026292</v>
      </c>
      <c r="Q281" s="98">
        <v>414.69023027385271</v>
      </c>
      <c r="R281" s="13">
        <v>0</v>
      </c>
      <c r="S281" s="14">
        <v>0</v>
      </c>
      <c r="T281" s="14">
        <v>0</v>
      </c>
      <c r="U281" s="14">
        <v>0</v>
      </c>
    </row>
    <row r="282" spans="2:21">
      <c r="B282">
        <v>132</v>
      </c>
      <c r="C282">
        <v>133</v>
      </c>
      <c r="D282" s="14">
        <v>2.0032051282051281E-4</v>
      </c>
      <c r="E282" s="14">
        <v>0</v>
      </c>
      <c r="F282" s="14">
        <v>0</v>
      </c>
      <c r="G282" s="14">
        <v>2.0032051282051281E-4</v>
      </c>
      <c r="I282" s="97">
        <v>13684.777599037139</v>
      </c>
      <c r="J282" s="97">
        <v>13892.908112337462</v>
      </c>
      <c r="K282" s="13">
        <v>2.0032051282051281E-4</v>
      </c>
      <c r="L282" s="14">
        <v>0</v>
      </c>
      <c r="M282" s="14">
        <v>0</v>
      </c>
      <c r="N282" s="14">
        <v>2.0032051282051281E-4</v>
      </c>
      <c r="P282" s="98">
        <v>414.69023027385271</v>
      </c>
      <c r="Q282" s="98">
        <v>417.83182292744249</v>
      </c>
      <c r="R282" s="13">
        <v>0</v>
      </c>
      <c r="S282" s="14">
        <v>0</v>
      </c>
      <c r="T282" s="14">
        <v>0</v>
      </c>
      <c r="U282" s="14">
        <v>0</v>
      </c>
    </row>
    <row r="283" spans="2:21">
      <c r="B283">
        <v>133</v>
      </c>
      <c r="C283">
        <v>134</v>
      </c>
      <c r="D283" s="14">
        <v>0</v>
      </c>
      <c r="E283" s="14">
        <v>0</v>
      </c>
      <c r="F283" s="14">
        <v>0</v>
      </c>
      <c r="G283" s="14">
        <v>0</v>
      </c>
      <c r="I283" s="97">
        <v>13892.908112337462</v>
      </c>
      <c r="J283" s="97">
        <v>14102.609421964582</v>
      </c>
      <c r="K283" s="13">
        <v>0</v>
      </c>
      <c r="L283" s="14">
        <v>0</v>
      </c>
      <c r="M283" s="14">
        <v>0</v>
      </c>
      <c r="N283" s="14">
        <v>0</v>
      </c>
      <c r="P283" s="98">
        <v>417.83182292744249</v>
      </c>
      <c r="Q283" s="98">
        <v>420.97341558103227</v>
      </c>
      <c r="R283" s="13">
        <v>0</v>
      </c>
      <c r="S283" s="14">
        <v>0</v>
      </c>
      <c r="T283" s="14">
        <v>0</v>
      </c>
      <c r="U283" s="14">
        <v>0</v>
      </c>
    </row>
    <row r="284" spans="2:21">
      <c r="B284">
        <v>134</v>
      </c>
      <c r="C284">
        <v>135</v>
      </c>
      <c r="D284" s="14">
        <v>4.0064102564102563E-4</v>
      </c>
      <c r="E284" s="14">
        <v>0</v>
      </c>
      <c r="F284" s="14">
        <v>4.0064102564102563E-4</v>
      </c>
      <c r="G284" s="14">
        <v>0</v>
      </c>
      <c r="I284" s="97">
        <v>14102.609421964582</v>
      </c>
      <c r="J284" s="97">
        <v>14313.881527918495</v>
      </c>
      <c r="K284" s="13">
        <v>4.0064102564102563E-4</v>
      </c>
      <c r="L284" s="14">
        <v>0</v>
      </c>
      <c r="M284" s="14">
        <v>4.0064102564102563E-4</v>
      </c>
      <c r="N284" s="14">
        <v>0</v>
      </c>
      <c r="P284" s="98">
        <v>420.97341558103227</v>
      </c>
      <c r="Q284" s="98">
        <v>424.11500823462205</v>
      </c>
      <c r="R284" s="13">
        <v>0</v>
      </c>
      <c r="S284" s="14">
        <v>0</v>
      </c>
      <c r="T284" s="14">
        <v>0</v>
      </c>
      <c r="U284" s="14">
        <v>0</v>
      </c>
    </row>
    <row r="285" spans="2:21">
      <c r="B285">
        <v>135</v>
      </c>
      <c r="C285">
        <v>136</v>
      </c>
      <c r="D285" s="14">
        <v>0</v>
      </c>
      <c r="E285" s="14">
        <v>0</v>
      </c>
      <c r="F285" s="14">
        <v>0</v>
      </c>
      <c r="G285" s="14">
        <v>0</v>
      </c>
      <c r="I285" s="97">
        <v>14313.881527918495</v>
      </c>
      <c r="J285" s="97">
        <v>14526.724430199203</v>
      </c>
      <c r="K285" s="13">
        <v>0</v>
      </c>
      <c r="L285" s="14">
        <v>0</v>
      </c>
      <c r="M285" s="14">
        <v>0</v>
      </c>
      <c r="N285" s="14">
        <v>0</v>
      </c>
      <c r="P285" s="98">
        <v>424.11500823462205</v>
      </c>
      <c r="Q285" s="98">
        <v>427.25660088821189</v>
      </c>
      <c r="R285" s="13">
        <v>0</v>
      </c>
      <c r="S285" s="14">
        <v>0</v>
      </c>
      <c r="T285" s="14">
        <v>0</v>
      </c>
      <c r="U285" s="14">
        <v>0</v>
      </c>
    </row>
    <row r="286" spans="2:21">
      <c r="B286">
        <v>136</v>
      </c>
      <c r="C286">
        <v>137</v>
      </c>
      <c r="D286" s="14">
        <v>0</v>
      </c>
      <c r="E286" s="14">
        <v>0</v>
      </c>
      <c r="F286" s="14">
        <v>0</v>
      </c>
      <c r="G286" s="14">
        <v>0</v>
      </c>
      <c r="I286" s="97">
        <v>14526.724430199203</v>
      </c>
      <c r="J286" s="97">
        <v>14741.138128806706</v>
      </c>
      <c r="K286" s="13">
        <v>0</v>
      </c>
      <c r="L286" s="14">
        <v>0</v>
      </c>
      <c r="M286" s="14">
        <v>0</v>
      </c>
      <c r="N286" s="14">
        <v>0</v>
      </c>
      <c r="P286" s="98">
        <v>427.25660088821189</v>
      </c>
      <c r="Q286" s="98">
        <v>430.39819354180167</v>
      </c>
      <c r="R286" s="13">
        <v>2.0040080160320641E-4</v>
      </c>
      <c r="S286" s="14">
        <v>0</v>
      </c>
      <c r="T286" s="14">
        <v>2.0040080160320641E-4</v>
      </c>
      <c r="U286" s="14">
        <v>0</v>
      </c>
    </row>
    <row r="287" spans="2:21">
      <c r="B287">
        <v>137</v>
      </c>
      <c r="C287">
        <v>138</v>
      </c>
      <c r="D287" s="14">
        <v>4.0064102564102563E-4</v>
      </c>
      <c r="E287" s="14">
        <v>0</v>
      </c>
      <c r="F287" s="14">
        <v>4.0064102564102563E-4</v>
      </c>
      <c r="G287" s="14">
        <v>0</v>
      </c>
      <c r="I287" s="97">
        <v>14741.138128806706</v>
      </c>
      <c r="J287" s="97">
        <v>14957.122623741005</v>
      </c>
      <c r="K287" s="13">
        <v>4.0064102564102563E-4</v>
      </c>
      <c r="L287" s="14">
        <v>0</v>
      </c>
      <c r="M287" s="14">
        <v>4.0064102564102563E-4</v>
      </c>
      <c r="N287" s="14">
        <v>0</v>
      </c>
      <c r="P287" s="98">
        <v>430.39819354180167</v>
      </c>
      <c r="Q287" s="98">
        <v>433.53978619539146</v>
      </c>
      <c r="R287" s="13">
        <v>2.0040080160320641E-4</v>
      </c>
      <c r="S287" s="14">
        <v>0</v>
      </c>
      <c r="T287" s="14">
        <v>2.0040080160320641E-4</v>
      </c>
      <c r="U287" s="14">
        <v>0</v>
      </c>
    </row>
    <row r="288" spans="2:21">
      <c r="B288">
        <v>138</v>
      </c>
      <c r="C288">
        <v>139</v>
      </c>
      <c r="D288" s="14">
        <v>0</v>
      </c>
      <c r="E288" s="14">
        <v>0</v>
      </c>
      <c r="F288" s="14">
        <v>0</v>
      </c>
      <c r="G288" s="14">
        <v>0</v>
      </c>
      <c r="I288" s="97">
        <v>14957.122623741005</v>
      </c>
      <c r="J288" s="97">
        <v>15174.677915002098</v>
      </c>
      <c r="K288" s="13">
        <v>0</v>
      </c>
      <c r="L288" s="14">
        <v>0</v>
      </c>
      <c r="M288" s="14">
        <v>0</v>
      </c>
      <c r="N288" s="14">
        <v>0</v>
      </c>
      <c r="P288" s="98">
        <v>433.53978619539146</v>
      </c>
      <c r="Q288" s="98">
        <v>436.68137884898124</v>
      </c>
      <c r="R288" s="13">
        <v>0</v>
      </c>
      <c r="S288" s="14">
        <v>0</v>
      </c>
      <c r="T288" s="14">
        <v>0</v>
      </c>
      <c r="U288" s="14">
        <v>0</v>
      </c>
    </row>
    <row r="289" spans="2:21">
      <c r="B289">
        <v>139</v>
      </c>
      <c r="C289">
        <v>140</v>
      </c>
      <c r="D289" s="14">
        <v>0</v>
      </c>
      <c r="E289" s="14">
        <v>0</v>
      </c>
      <c r="F289" s="14">
        <v>0</v>
      </c>
      <c r="G289" s="14">
        <v>0</v>
      </c>
      <c r="I289" s="97">
        <v>15174.677915002098</v>
      </c>
      <c r="J289" s="97">
        <v>15393.804002589986</v>
      </c>
      <c r="K289" s="13">
        <v>0</v>
      </c>
      <c r="L289" s="14">
        <v>0</v>
      </c>
      <c r="M289" s="14">
        <v>0</v>
      </c>
      <c r="N289" s="14">
        <v>0</v>
      </c>
      <c r="P289" s="98">
        <v>436.68137884898124</v>
      </c>
      <c r="Q289" s="98">
        <v>439.82297150257102</v>
      </c>
      <c r="R289" s="13">
        <v>0</v>
      </c>
      <c r="S289" s="14">
        <v>0</v>
      </c>
      <c r="T289" s="14">
        <v>0</v>
      </c>
      <c r="U289" s="14">
        <v>0</v>
      </c>
    </row>
    <row r="290" spans="2:21">
      <c r="B290">
        <v>140</v>
      </c>
      <c r="C290">
        <v>141</v>
      </c>
      <c r="D290" s="14">
        <v>2.0032051282051281E-4</v>
      </c>
      <c r="E290" s="14">
        <v>2.0032051282051281E-4</v>
      </c>
      <c r="F290" s="14">
        <v>0</v>
      </c>
      <c r="G290" s="14">
        <v>0</v>
      </c>
      <c r="I290" s="97">
        <v>15393.804002589986</v>
      </c>
      <c r="J290" s="97">
        <v>15614.500886504669</v>
      </c>
      <c r="K290" s="13">
        <v>2.0032051282051281E-4</v>
      </c>
      <c r="L290" s="14">
        <v>2.0032051282051281E-4</v>
      </c>
      <c r="M290" s="14">
        <v>0</v>
      </c>
      <c r="N290" s="14">
        <v>0</v>
      </c>
      <c r="P290" s="98">
        <v>439.82297150257102</v>
      </c>
      <c r="Q290" s="98">
        <v>442.9645641561608</v>
      </c>
      <c r="R290" s="13">
        <v>0</v>
      </c>
      <c r="S290" s="14">
        <v>0</v>
      </c>
      <c r="T290" s="14">
        <v>0</v>
      </c>
      <c r="U290" s="14">
        <v>0</v>
      </c>
    </row>
    <row r="291" spans="2:21">
      <c r="B291">
        <v>141</v>
      </c>
      <c r="C291">
        <v>142</v>
      </c>
      <c r="D291" s="14">
        <v>0</v>
      </c>
      <c r="E291" s="14">
        <v>0</v>
      </c>
      <c r="F291" s="14">
        <v>0</v>
      </c>
      <c r="G291" s="14">
        <v>0</v>
      </c>
      <c r="I291" s="97">
        <v>15614.500886504669</v>
      </c>
      <c r="J291" s="97">
        <v>15836.768566746146</v>
      </c>
      <c r="K291" s="13">
        <v>0</v>
      </c>
      <c r="L291" s="14">
        <v>0</v>
      </c>
      <c r="M291" s="14">
        <v>0</v>
      </c>
      <c r="N291" s="14">
        <v>0</v>
      </c>
      <c r="P291" s="98">
        <v>442.9645641561608</v>
      </c>
      <c r="Q291" s="98">
        <v>446.10615680975064</v>
      </c>
      <c r="R291" s="13">
        <v>0</v>
      </c>
      <c r="S291" s="14">
        <v>0</v>
      </c>
      <c r="T291" s="14">
        <v>0</v>
      </c>
      <c r="U291" s="14">
        <v>0</v>
      </c>
    </row>
    <row r="292" spans="2:21">
      <c r="B292">
        <v>142</v>
      </c>
      <c r="C292">
        <v>143</v>
      </c>
      <c r="D292" s="14">
        <v>0</v>
      </c>
      <c r="E292" s="14">
        <v>0</v>
      </c>
      <c r="F292" s="14">
        <v>0</v>
      </c>
      <c r="G292" s="14">
        <v>0</v>
      </c>
      <c r="I292" s="97">
        <v>15836.768566746146</v>
      </c>
      <c r="J292" s="97">
        <v>16060.60704331442</v>
      </c>
      <c r="K292" s="13">
        <v>0</v>
      </c>
      <c r="L292" s="14">
        <v>0</v>
      </c>
      <c r="M292" s="14">
        <v>0</v>
      </c>
      <c r="N292" s="14">
        <v>0</v>
      </c>
      <c r="P292" s="98">
        <v>446.10615680975064</v>
      </c>
      <c r="Q292" s="98">
        <v>449.24774946334043</v>
      </c>
      <c r="R292" s="13">
        <v>0</v>
      </c>
      <c r="S292" s="14">
        <v>0</v>
      </c>
      <c r="T292" s="14">
        <v>0</v>
      </c>
      <c r="U292" s="14">
        <v>0</v>
      </c>
    </row>
    <row r="293" spans="2:21">
      <c r="B293">
        <v>143</v>
      </c>
      <c r="C293">
        <v>144</v>
      </c>
      <c r="D293" s="14">
        <v>0</v>
      </c>
      <c r="E293" s="14">
        <v>0</v>
      </c>
      <c r="F293" s="14">
        <v>0</v>
      </c>
      <c r="G293" s="14">
        <v>0</v>
      </c>
      <c r="I293" s="97">
        <v>16060.60704331442</v>
      </c>
      <c r="J293" s="97">
        <v>16286.016316209487</v>
      </c>
      <c r="K293" s="13">
        <v>0</v>
      </c>
      <c r="L293" s="14">
        <v>0</v>
      </c>
      <c r="M293" s="14">
        <v>0</v>
      </c>
      <c r="N293" s="14">
        <v>0</v>
      </c>
      <c r="P293" s="98">
        <v>449.24774946334043</v>
      </c>
      <c r="Q293" s="98">
        <v>452.38934211693021</v>
      </c>
      <c r="R293" s="13">
        <v>2.0040080160320641E-4</v>
      </c>
      <c r="S293" s="14">
        <v>0</v>
      </c>
      <c r="T293" s="14">
        <v>0</v>
      </c>
      <c r="U293" s="14">
        <v>2.0040080160320641E-4</v>
      </c>
    </row>
    <row r="294" spans="2:21">
      <c r="B294">
        <v>144</v>
      </c>
      <c r="C294">
        <v>145</v>
      </c>
      <c r="D294" s="14">
        <v>0</v>
      </c>
      <c r="E294" s="14">
        <v>0</v>
      </c>
      <c r="F294" s="14">
        <v>0</v>
      </c>
      <c r="G294" s="14">
        <v>0</v>
      </c>
      <c r="I294" s="97">
        <v>16286.016316209487</v>
      </c>
      <c r="J294" s="97">
        <v>16512.99638543135</v>
      </c>
      <c r="K294" s="13">
        <v>0</v>
      </c>
      <c r="L294" s="14">
        <v>0</v>
      </c>
      <c r="M294" s="14">
        <v>0</v>
      </c>
      <c r="N294" s="14">
        <v>0</v>
      </c>
      <c r="P294" s="98">
        <v>452.38934211693021</v>
      </c>
      <c r="Q294" s="98">
        <v>455.53093477051999</v>
      </c>
      <c r="R294" s="13">
        <v>2.0040080160320641E-4</v>
      </c>
      <c r="S294" s="14">
        <v>2.0040080160320641E-4</v>
      </c>
      <c r="T294" s="14">
        <v>0</v>
      </c>
      <c r="U294" s="14">
        <v>0</v>
      </c>
    </row>
    <row r="295" spans="2:21">
      <c r="B295">
        <v>145</v>
      </c>
      <c r="C295">
        <v>146</v>
      </c>
      <c r="D295" s="14">
        <v>0</v>
      </c>
      <c r="E295" s="14">
        <v>0</v>
      </c>
      <c r="F295" s="14">
        <v>0</v>
      </c>
      <c r="G295" s="14">
        <v>0</v>
      </c>
      <c r="I295" s="97">
        <v>16512.99638543135</v>
      </c>
      <c r="J295" s="97">
        <v>16741.547250980009</v>
      </c>
      <c r="K295" s="13">
        <v>0</v>
      </c>
      <c r="L295" s="14">
        <v>0</v>
      </c>
      <c r="M295" s="14">
        <v>0</v>
      </c>
      <c r="N295" s="14">
        <v>0</v>
      </c>
      <c r="P295" s="98">
        <v>455.53093477051999</v>
      </c>
      <c r="Q295" s="98">
        <v>458.67252742410977</v>
      </c>
      <c r="R295" s="13">
        <v>2.0040080160320641E-4</v>
      </c>
      <c r="S295" s="14">
        <v>0</v>
      </c>
      <c r="T295" s="14">
        <v>2.0040080160320641E-4</v>
      </c>
      <c r="U295" s="14">
        <v>0</v>
      </c>
    </row>
    <row r="296" spans="2:21">
      <c r="B296">
        <v>146</v>
      </c>
      <c r="C296">
        <v>147</v>
      </c>
      <c r="D296" s="14">
        <v>0</v>
      </c>
      <c r="E296" s="14">
        <v>0</v>
      </c>
      <c r="F296" s="14">
        <v>0</v>
      </c>
      <c r="G296" s="14">
        <v>0</v>
      </c>
      <c r="I296" s="97">
        <v>16741.547250980009</v>
      </c>
      <c r="J296" s="97">
        <v>16971.668912855461</v>
      </c>
      <c r="K296" s="13">
        <v>0</v>
      </c>
      <c r="L296" s="14">
        <v>0</v>
      </c>
      <c r="M296" s="14">
        <v>0</v>
      </c>
      <c r="N296" s="14">
        <v>0</v>
      </c>
      <c r="P296" s="98">
        <v>458.67252742410977</v>
      </c>
      <c r="Q296" s="98">
        <v>461.81412007769961</v>
      </c>
      <c r="R296" s="13">
        <v>4.0080160320641282E-4</v>
      </c>
      <c r="S296" s="14">
        <v>0</v>
      </c>
      <c r="T296" s="14">
        <v>2.0040080160320641E-4</v>
      </c>
      <c r="U296" s="14">
        <v>2.0040080160320641E-4</v>
      </c>
    </row>
    <row r="297" spans="2:21">
      <c r="B297">
        <v>147</v>
      </c>
      <c r="C297">
        <v>148</v>
      </c>
      <c r="D297" s="14">
        <v>4.0064102564102563E-4</v>
      </c>
      <c r="E297" s="14">
        <v>2.0032051282051281E-4</v>
      </c>
      <c r="F297" s="14">
        <v>0</v>
      </c>
      <c r="G297" s="14">
        <v>2.0032051282051281E-4</v>
      </c>
      <c r="I297" s="97">
        <v>16971.668912855461</v>
      </c>
      <c r="J297" s="97">
        <v>17203.361371057708</v>
      </c>
      <c r="K297" s="13">
        <v>4.0064102564102563E-4</v>
      </c>
      <c r="L297" s="14">
        <v>2.0032051282051281E-4</v>
      </c>
      <c r="M297" s="14">
        <v>0</v>
      </c>
      <c r="N297" s="14">
        <v>2.0032051282051281E-4</v>
      </c>
      <c r="P297" s="98">
        <v>461.81412007769961</v>
      </c>
      <c r="Q297" s="98">
        <v>464.9557127312894</v>
      </c>
      <c r="R297" s="13">
        <v>2.0040080160320641E-4</v>
      </c>
      <c r="S297" s="14">
        <v>0</v>
      </c>
      <c r="T297" s="14">
        <v>2.0040080160320641E-4</v>
      </c>
      <c r="U297" s="14">
        <v>0</v>
      </c>
    </row>
    <row r="298" spans="2:21">
      <c r="B298">
        <v>148</v>
      </c>
      <c r="C298">
        <v>149</v>
      </c>
      <c r="D298" s="14">
        <v>0</v>
      </c>
      <c r="E298" s="14">
        <v>0</v>
      </c>
      <c r="F298" s="14">
        <v>0</v>
      </c>
      <c r="G298" s="14">
        <v>0</v>
      </c>
      <c r="I298" s="97">
        <v>17203.361371057708</v>
      </c>
      <c r="J298" s="97">
        <v>17436.624625586748</v>
      </c>
      <c r="K298" s="13">
        <v>0</v>
      </c>
      <c r="L298" s="14">
        <v>0</v>
      </c>
      <c r="M298" s="14">
        <v>0</v>
      </c>
      <c r="N298" s="14">
        <v>0</v>
      </c>
      <c r="P298" s="98">
        <v>464.9557127312894</v>
      </c>
      <c r="Q298" s="98">
        <v>468.09730538487918</v>
      </c>
      <c r="R298" s="13">
        <v>2.0040080160320641E-4</v>
      </c>
      <c r="S298" s="14">
        <v>2.0040080160320641E-4</v>
      </c>
      <c r="T298" s="14">
        <v>0</v>
      </c>
      <c r="U298" s="14">
        <v>0</v>
      </c>
    </row>
    <row r="299" spans="2:21">
      <c r="B299">
        <v>149</v>
      </c>
      <c r="C299">
        <v>150</v>
      </c>
      <c r="D299" s="14">
        <v>0</v>
      </c>
      <c r="E299" s="14">
        <v>0</v>
      </c>
      <c r="F299" s="14">
        <v>0</v>
      </c>
      <c r="G299" s="14">
        <v>0</v>
      </c>
      <c r="I299" s="97">
        <v>17436.624625586748</v>
      </c>
      <c r="J299" s="97">
        <v>17671.458676442588</v>
      </c>
      <c r="K299" s="13">
        <v>0</v>
      </c>
      <c r="L299" s="14">
        <v>0</v>
      </c>
      <c r="M299" s="14">
        <v>0</v>
      </c>
      <c r="N299" s="14">
        <v>0</v>
      </c>
      <c r="P299" s="98">
        <v>468.09730538487918</v>
      </c>
      <c r="Q299" s="98">
        <v>471.23889803846896</v>
      </c>
      <c r="R299" s="13">
        <v>2.0040080160320641E-4</v>
      </c>
      <c r="S299" s="14">
        <v>0</v>
      </c>
      <c r="T299" s="14">
        <v>2.0040080160320641E-4</v>
      </c>
      <c r="U299" s="14">
        <v>0</v>
      </c>
    </row>
    <row r="300" spans="2:21">
      <c r="B300">
        <v>150</v>
      </c>
      <c r="C300">
        <v>151</v>
      </c>
      <c r="D300" s="14">
        <v>0</v>
      </c>
      <c r="E300" s="14">
        <v>0</v>
      </c>
      <c r="F300" s="14">
        <v>0</v>
      </c>
      <c r="G300" s="14">
        <v>0</v>
      </c>
      <c r="I300" s="97">
        <v>17671.458676442588</v>
      </c>
      <c r="J300" s="97">
        <v>17907.863523625219</v>
      </c>
      <c r="K300" s="13">
        <v>0</v>
      </c>
      <c r="L300" s="14">
        <v>0</v>
      </c>
      <c r="M300" s="14">
        <v>0</v>
      </c>
      <c r="N300" s="14">
        <v>0</v>
      </c>
      <c r="P300" s="98">
        <v>471.23889803846896</v>
      </c>
      <c r="Q300" s="98">
        <v>474.38049069205874</v>
      </c>
      <c r="R300" s="13">
        <v>0</v>
      </c>
      <c r="S300" s="14">
        <v>0</v>
      </c>
      <c r="T300" s="14">
        <v>0</v>
      </c>
      <c r="U300" s="14">
        <v>0</v>
      </c>
    </row>
    <row r="301" spans="2:21">
      <c r="B301">
        <v>151</v>
      </c>
      <c r="C301">
        <v>152</v>
      </c>
      <c r="D301" s="14">
        <v>0</v>
      </c>
      <c r="E301" s="14">
        <v>0</v>
      </c>
      <c r="F301" s="14">
        <v>0</v>
      </c>
      <c r="G301" s="14">
        <v>0</v>
      </c>
      <c r="I301" s="97">
        <v>17907.863523625219</v>
      </c>
      <c r="J301" s="97">
        <v>18145.839167134644</v>
      </c>
      <c r="K301" s="13">
        <v>0</v>
      </c>
      <c r="L301" s="14">
        <v>0</v>
      </c>
      <c r="M301" s="14">
        <v>0</v>
      </c>
      <c r="N301" s="14">
        <v>0</v>
      </c>
      <c r="P301" s="98">
        <v>474.38049069205874</v>
      </c>
      <c r="Q301" s="98">
        <v>477.52208334564853</v>
      </c>
      <c r="R301" s="13">
        <v>0</v>
      </c>
      <c r="S301" s="14">
        <v>0</v>
      </c>
      <c r="T301" s="14">
        <v>0</v>
      </c>
      <c r="U301" s="14">
        <v>0</v>
      </c>
    </row>
    <row r="302" spans="2:21">
      <c r="B302">
        <v>152</v>
      </c>
      <c r="C302">
        <v>153</v>
      </c>
      <c r="D302" s="14">
        <v>2.0032051282051281E-4</v>
      </c>
      <c r="E302" s="14">
        <v>0</v>
      </c>
      <c r="F302" s="14">
        <v>2.0032051282051281E-4</v>
      </c>
      <c r="G302" s="14">
        <v>0</v>
      </c>
      <c r="I302" s="97">
        <v>18145.839167134644</v>
      </c>
      <c r="J302" s="97">
        <v>18385.385606970867</v>
      </c>
      <c r="K302" s="13">
        <v>2.0032051282051281E-4</v>
      </c>
      <c r="L302" s="14">
        <v>0</v>
      </c>
      <c r="M302" s="14">
        <v>2.0032051282051281E-4</v>
      </c>
      <c r="N302" s="14">
        <v>0</v>
      </c>
      <c r="P302" s="98">
        <v>477.52208334564853</v>
      </c>
      <c r="Q302" s="98">
        <v>480.66367599923836</v>
      </c>
      <c r="R302" s="13">
        <v>0</v>
      </c>
      <c r="S302" s="14">
        <v>0</v>
      </c>
      <c r="T302" s="14">
        <v>0</v>
      </c>
      <c r="U302" s="14">
        <v>0</v>
      </c>
    </row>
    <row r="303" spans="2:21">
      <c r="B303">
        <v>153</v>
      </c>
      <c r="C303">
        <v>154</v>
      </c>
      <c r="D303" s="14">
        <v>0</v>
      </c>
      <c r="E303" s="14">
        <v>0</v>
      </c>
      <c r="F303" s="14">
        <v>0</v>
      </c>
      <c r="G303" s="14">
        <v>0</v>
      </c>
      <c r="I303" s="97">
        <v>18385.385606970867</v>
      </c>
      <c r="J303" s="97">
        <v>18626.502843133883</v>
      </c>
      <c r="K303" s="13">
        <v>0</v>
      </c>
      <c r="L303" s="14">
        <v>0</v>
      </c>
      <c r="M303" s="14">
        <v>0</v>
      </c>
      <c r="N303" s="14">
        <v>0</v>
      </c>
      <c r="P303" s="98">
        <v>480.66367599923836</v>
      </c>
      <c r="Q303" s="98">
        <v>483.80526865282815</v>
      </c>
      <c r="R303" s="13">
        <v>0</v>
      </c>
      <c r="S303" s="14">
        <v>0</v>
      </c>
      <c r="T303" s="14">
        <v>0</v>
      </c>
      <c r="U303" s="14">
        <v>0</v>
      </c>
    </row>
    <row r="304" spans="2:21">
      <c r="B304">
        <v>154</v>
      </c>
      <c r="C304">
        <v>155</v>
      </c>
      <c r="D304" s="14">
        <v>0</v>
      </c>
      <c r="E304" s="14">
        <v>0</v>
      </c>
      <c r="F304" s="14">
        <v>0</v>
      </c>
      <c r="G304" s="14">
        <v>0</v>
      </c>
      <c r="I304" s="97">
        <v>18626.502843133883</v>
      </c>
      <c r="J304" s="97">
        <v>18869.190875623695</v>
      </c>
      <c r="K304" s="13">
        <v>0</v>
      </c>
      <c r="L304" s="14">
        <v>0</v>
      </c>
      <c r="M304" s="14">
        <v>0</v>
      </c>
      <c r="N304" s="14">
        <v>0</v>
      </c>
      <c r="P304" s="98">
        <v>483.80526865282815</v>
      </c>
      <c r="Q304" s="98">
        <v>486.94686130641793</v>
      </c>
      <c r="R304" s="13">
        <v>0</v>
      </c>
      <c r="S304" s="14">
        <v>0</v>
      </c>
      <c r="T304" s="14">
        <v>0</v>
      </c>
      <c r="U304" s="14">
        <v>0</v>
      </c>
    </row>
    <row r="305" spans="2:21">
      <c r="B305">
        <v>155</v>
      </c>
      <c r="C305">
        <v>156</v>
      </c>
      <c r="D305" s="14">
        <v>0</v>
      </c>
      <c r="E305" s="14">
        <v>0</v>
      </c>
      <c r="F305" s="14">
        <v>0</v>
      </c>
      <c r="G305" s="14">
        <v>0</v>
      </c>
      <c r="I305" s="97">
        <v>18869.190875623695</v>
      </c>
      <c r="J305" s="97">
        <v>19113.4497044403</v>
      </c>
      <c r="K305" s="13">
        <v>0</v>
      </c>
      <c r="L305" s="14">
        <v>0</v>
      </c>
      <c r="M305" s="14">
        <v>0</v>
      </c>
      <c r="N305" s="14">
        <v>0</v>
      </c>
      <c r="P305" s="98">
        <v>486.94686130641793</v>
      </c>
      <c r="Q305" s="98">
        <v>490.08845396000771</v>
      </c>
      <c r="R305" s="13">
        <v>2.0040080160320641E-4</v>
      </c>
      <c r="S305" s="14">
        <v>2.0040080160320641E-4</v>
      </c>
      <c r="T305" s="14">
        <v>0</v>
      </c>
      <c r="U305" s="14">
        <v>0</v>
      </c>
    </row>
    <row r="306" spans="2:21">
      <c r="B306">
        <v>156</v>
      </c>
      <c r="C306">
        <v>157</v>
      </c>
      <c r="D306" s="14">
        <v>0</v>
      </c>
      <c r="E306" s="14">
        <v>0</v>
      </c>
      <c r="F306" s="14">
        <v>0</v>
      </c>
      <c r="G306" s="14">
        <v>0</v>
      </c>
      <c r="I306" s="97">
        <v>19113.4497044403</v>
      </c>
      <c r="J306" s="97">
        <v>19359.279329583704</v>
      </c>
      <c r="K306" s="13">
        <v>0</v>
      </c>
      <c r="L306" s="14">
        <v>0</v>
      </c>
      <c r="M306" s="14">
        <v>0</v>
      </c>
      <c r="N306" s="14">
        <v>0</v>
      </c>
      <c r="P306" s="98">
        <v>490.08845396000771</v>
      </c>
      <c r="Q306" s="98">
        <v>493.23004661359749</v>
      </c>
      <c r="R306" s="13">
        <v>0</v>
      </c>
      <c r="S306" s="14">
        <v>0</v>
      </c>
      <c r="T306" s="14">
        <v>0</v>
      </c>
      <c r="U306" s="14">
        <v>0</v>
      </c>
    </row>
    <row r="307" spans="2:21">
      <c r="B307">
        <v>157</v>
      </c>
      <c r="C307">
        <v>158</v>
      </c>
      <c r="D307" s="14">
        <v>0</v>
      </c>
      <c r="E307" s="14">
        <v>0</v>
      </c>
      <c r="F307" s="14">
        <v>0</v>
      </c>
      <c r="G307" s="14">
        <v>0</v>
      </c>
      <c r="I307" s="97">
        <v>19359.279329583704</v>
      </c>
      <c r="J307" s="97">
        <v>19606.6797510539</v>
      </c>
      <c r="K307" s="13">
        <v>0</v>
      </c>
      <c r="L307" s="14">
        <v>0</v>
      </c>
      <c r="M307" s="14">
        <v>0</v>
      </c>
      <c r="N307" s="14">
        <v>0</v>
      </c>
      <c r="P307" s="98">
        <v>493.23004661359749</v>
      </c>
      <c r="Q307" s="98">
        <v>496.37163926718733</v>
      </c>
      <c r="R307" s="13">
        <v>0</v>
      </c>
      <c r="S307" s="14">
        <v>0</v>
      </c>
      <c r="T307" s="14">
        <v>0</v>
      </c>
      <c r="U307" s="14">
        <v>0</v>
      </c>
    </row>
    <row r="308" spans="2:21">
      <c r="B308">
        <v>158</v>
      </c>
      <c r="C308">
        <v>159</v>
      </c>
      <c r="D308" s="14">
        <v>0</v>
      </c>
      <c r="E308" s="14">
        <v>0</v>
      </c>
      <c r="F308" s="14">
        <v>0</v>
      </c>
      <c r="G308" s="14">
        <v>0</v>
      </c>
      <c r="I308" s="97">
        <v>19606.6797510539</v>
      </c>
      <c r="J308" s="97">
        <v>19855.650968850889</v>
      </c>
      <c r="K308" s="13">
        <v>0</v>
      </c>
      <c r="L308" s="14">
        <v>0</v>
      </c>
      <c r="M308" s="14">
        <v>0</v>
      </c>
      <c r="N308" s="14">
        <v>0</v>
      </c>
      <c r="P308" s="98">
        <v>496.37163926718733</v>
      </c>
      <c r="Q308" s="98">
        <v>499.51323192077712</v>
      </c>
      <c r="R308" s="13">
        <v>0</v>
      </c>
      <c r="S308" s="14">
        <v>0</v>
      </c>
      <c r="T308" s="14">
        <v>0</v>
      </c>
      <c r="U308" s="14">
        <v>0</v>
      </c>
    </row>
    <row r="309" spans="2:21">
      <c r="B309">
        <v>159</v>
      </c>
      <c r="C309">
        <v>160</v>
      </c>
      <c r="D309" s="14">
        <v>0</v>
      </c>
      <c r="E309" s="14">
        <v>0</v>
      </c>
      <c r="F309" s="14">
        <v>0</v>
      </c>
      <c r="G309" s="14">
        <v>0</v>
      </c>
      <c r="I309" s="97">
        <v>19855.650968850889</v>
      </c>
      <c r="J309" s="97">
        <v>20106.192982974677</v>
      </c>
      <c r="K309" s="13">
        <v>0</v>
      </c>
      <c r="L309" s="14">
        <v>0</v>
      </c>
      <c r="M309" s="14">
        <v>0</v>
      </c>
      <c r="N309" s="14">
        <v>0</v>
      </c>
      <c r="P309" s="98">
        <v>499.51323192077712</v>
      </c>
      <c r="Q309" s="98">
        <v>502.6548245743669</v>
      </c>
      <c r="R309" s="13">
        <v>0</v>
      </c>
      <c r="S309" s="14">
        <v>0</v>
      </c>
      <c r="T309" s="14">
        <v>0</v>
      </c>
      <c r="U309" s="14">
        <v>0</v>
      </c>
    </row>
    <row r="310" spans="2:21">
      <c r="B310">
        <v>160</v>
      </c>
      <c r="C310">
        <v>161</v>
      </c>
      <c r="D310" s="14">
        <v>0</v>
      </c>
      <c r="E310" s="14">
        <v>0</v>
      </c>
      <c r="F310" s="14">
        <v>0</v>
      </c>
      <c r="G310" s="14">
        <v>0</v>
      </c>
      <c r="I310" s="97">
        <v>20106.192982974677</v>
      </c>
      <c r="J310" s="97">
        <v>20358.305793425257</v>
      </c>
      <c r="K310" s="13">
        <v>0</v>
      </c>
      <c r="L310" s="14">
        <v>0</v>
      </c>
      <c r="M310" s="14">
        <v>0</v>
      </c>
      <c r="N310" s="14">
        <v>0</v>
      </c>
      <c r="P310" s="98">
        <v>502.6548245743669</v>
      </c>
      <c r="Q310" s="98">
        <v>505.79641722795668</v>
      </c>
      <c r="R310" s="13">
        <v>0</v>
      </c>
      <c r="S310" s="14">
        <v>0</v>
      </c>
      <c r="T310" s="14">
        <v>0</v>
      </c>
      <c r="U310" s="14">
        <v>0</v>
      </c>
    </row>
    <row r="311" spans="2:21">
      <c r="B311">
        <v>161</v>
      </c>
      <c r="C311">
        <v>162</v>
      </c>
      <c r="D311" s="14">
        <v>2.0032051282051281E-4</v>
      </c>
      <c r="E311" s="14">
        <v>2.0032051282051281E-4</v>
      </c>
      <c r="F311" s="14">
        <v>0</v>
      </c>
      <c r="G311" s="14">
        <v>0</v>
      </c>
      <c r="I311" s="97">
        <v>20358.305793425257</v>
      </c>
      <c r="J311" s="97">
        <v>20611.989400202634</v>
      </c>
      <c r="K311" s="13">
        <v>2.0032051282051281E-4</v>
      </c>
      <c r="L311" s="14">
        <v>2.0032051282051281E-4</v>
      </c>
      <c r="M311" s="14">
        <v>0</v>
      </c>
      <c r="N311" s="14">
        <v>0</v>
      </c>
      <c r="P311" s="98">
        <v>505.79641722795668</v>
      </c>
      <c r="Q311" s="98">
        <v>508.93800988154646</v>
      </c>
      <c r="R311" s="13">
        <v>0</v>
      </c>
      <c r="S311" s="14">
        <v>0</v>
      </c>
      <c r="T311" s="14">
        <v>0</v>
      </c>
      <c r="U311" s="14">
        <v>0</v>
      </c>
    </row>
    <row r="312" spans="2:21">
      <c r="B312">
        <v>162</v>
      </c>
      <c r="C312">
        <v>163</v>
      </c>
      <c r="D312" s="14">
        <v>0</v>
      </c>
      <c r="E312" s="14">
        <v>0</v>
      </c>
      <c r="F312" s="14">
        <v>0</v>
      </c>
      <c r="G312" s="14">
        <v>0</v>
      </c>
      <c r="I312" s="97">
        <v>20611.989400202634</v>
      </c>
      <c r="J312" s="97">
        <v>20867.243803306803</v>
      </c>
      <c r="K312" s="13">
        <v>0</v>
      </c>
      <c r="L312" s="14">
        <v>0</v>
      </c>
      <c r="M312" s="14">
        <v>0</v>
      </c>
      <c r="N312" s="14">
        <v>0</v>
      </c>
      <c r="P312" s="98">
        <v>508.93800988154646</v>
      </c>
      <c r="Q312" s="98">
        <v>512.07960253513625</v>
      </c>
      <c r="R312" s="13">
        <v>0</v>
      </c>
      <c r="S312" s="14">
        <v>0</v>
      </c>
      <c r="T312" s="14">
        <v>0</v>
      </c>
      <c r="U312" s="14">
        <v>0</v>
      </c>
    </row>
    <row r="313" spans="2:21">
      <c r="B313">
        <v>163</v>
      </c>
      <c r="C313">
        <v>164</v>
      </c>
      <c r="D313" s="14">
        <v>0</v>
      </c>
      <c r="E313" s="14">
        <v>0</v>
      </c>
      <c r="F313" s="14">
        <v>0</v>
      </c>
      <c r="G313" s="14">
        <v>0</v>
      </c>
      <c r="I313" s="97">
        <v>20867.243803306803</v>
      </c>
      <c r="J313" s="97">
        <v>21124.069002737768</v>
      </c>
      <c r="K313" s="13">
        <v>0</v>
      </c>
      <c r="L313" s="14">
        <v>0</v>
      </c>
      <c r="M313" s="14">
        <v>0</v>
      </c>
      <c r="N313" s="14">
        <v>0</v>
      </c>
      <c r="P313" s="98">
        <v>512.07960253513625</v>
      </c>
      <c r="Q313" s="98">
        <v>515.22119518872603</v>
      </c>
      <c r="R313" s="13">
        <v>2.0040080160320641E-4</v>
      </c>
      <c r="S313" s="14">
        <v>0</v>
      </c>
      <c r="T313" s="14">
        <v>0</v>
      </c>
      <c r="U313" s="14">
        <v>2.0040080160320641E-4</v>
      </c>
    </row>
    <row r="314" spans="2:21">
      <c r="B314">
        <v>164</v>
      </c>
      <c r="C314">
        <v>165</v>
      </c>
      <c r="D314" s="14">
        <v>0</v>
      </c>
      <c r="E314" s="14">
        <v>0</v>
      </c>
      <c r="F314" s="14">
        <v>0</v>
      </c>
      <c r="G314" s="14">
        <v>0</v>
      </c>
      <c r="I314" s="97">
        <v>21124.069002737768</v>
      </c>
      <c r="J314" s="97">
        <v>21382.464998495529</v>
      </c>
      <c r="K314" s="13">
        <v>0</v>
      </c>
      <c r="L314" s="14">
        <v>0</v>
      </c>
      <c r="M314" s="14">
        <v>0</v>
      </c>
      <c r="N314" s="14">
        <v>0</v>
      </c>
      <c r="P314" s="98">
        <v>515.22119518872603</v>
      </c>
      <c r="Q314" s="98">
        <v>518.36278784231581</v>
      </c>
      <c r="R314" s="13">
        <v>2.0040080160320641E-4</v>
      </c>
      <c r="S314" s="14">
        <v>0</v>
      </c>
      <c r="T314" s="14">
        <v>2.0040080160320641E-4</v>
      </c>
      <c r="U314" s="14">
        <v>0</v>
      </c>
    </row>
    <row r="315" spans="2:21">
      <c r="B315">
        <v>165</v>
      </c>
      <c r="C315">
        <v>166</v>
      </c>
      <c r="D315" s="14">
        <v>0</v>
      </c>
      <c r="E315" s="14">
        <v>0</v>
      </c>
      <c r="F315" s="14">
        <v>0</v>
      </c>
      <c r="G315" s="14">
        <v>0</v>
      </c>
      <c r="I315" s="97">
        <v>21382.464998495529</v>
      </c>
      <c r="J315" s="97">
        <v>21642.431790580085</v>
      </c>
      <c r="K315" s="13">
        <v>0</v>
      </c>
      <c r="L315" s="14">
        <v>0</v>
      </c>
      <c r="M315" s="14">
        <v>0</v>
      </c>
      <c r="N315" s="14">
        <v>0</v>
      </c>
      <c r="P315" s="98">
        <v>518.36278784231581</v>
      </c>
      <c r="Q315" s="98">
        <v>521.50438049590571</v>
      </c>
      <c r="R315" s="13">
        <v>0</v>
      </c>
      <c r="S315" s="14">
        <v>0</v>
      </c>
      <c r="T315" s="14">
        <v>0</v>
      </c>
      <c r="U315" s="14">
        <v>0</v>
      </c>
    </row>
    <row r="316" spans="2:21">
      <c r="B316">
        <v>166</v>
      </c>
      <c r="C316">
        <v>167</v>
      </c>
      <c r="D316" s="14">
        <v>0</v>
      </c>
      <c r="E316" s="14">
        <v>0</v>
      </c>
      <c r="F316" s="14">
        <v>0</v>
      </c>
      <c r="G316" s="14">
        <v>0</v>
      </c>
      <c r="I316" s="97">
        <v>21642.431790580085</v>
      </c>
      <c r="J316" s="97">
        <v>21903.969378991434</v>
      </c>
      <c r="K316" s="13">
        <v>0</v>
      </c>
      <c r="L316" s="14">
        <v>0</v>
      </c>
      <c r="M316" s="14">
        <v>0</v>
      </c>
      <c r="N316" s="14">
        <v>0</v>
      </c>
      <c r="P316" s="98">
        <v>521.50438049590571</v>
      </c>
      <c r="Q316" s="98">
        <v>524.64597314949549</v>
      </c>
      <c r="R316" s="13">
        <v>0</v>
      </c>
      <c r="S316" s="14">
        <v>0</v>
      </c>
      <c r="T316" s="14">
        <v>0</v>
      </c>
      <c r="U316" s="14">
        <v>0</v>
      </c>
    </row>
    <row r="317" spans="2:21">
      <c r="B317">
        <v>167</v>
      </c>
      <c r="C317">
        <v>168</v>
      </c>
      <c r="D317" s="14">
        <v>0</v>
      </c>
      <c r="E317" s="14">
        <v>0</v>
      </c>
      <c r="F317" s="14">
        <v>0</v>
      </c>
      <c r="G317" s="14">
        <v>0</v>
      </c>
      <c r="I317" s="97">
        <v>21903.969378991434</v>
      </c>
      <c r="J317" s="97">
        <v>22167.07776372958</v>
      </c>
      <c r="K317" s="13">
        <v>0</v>
      </c>
      <c r="L317" s="14">
        <v>0</v>
      </c>
      <c r="M317" s="14">
        <v>0</v>
      </c>
      <c r="N317" s="14">
        <v>0</v>
      </c>
      <c r="P317" s="98">
        <v>524.64597314949549</v>
      </c>
      <c r="Q317" s="98">
        <v>527.78756580308527</v>
      </c>
      <c r="R317" s="13">
        <v>0</v>
      </c>
      <c r="S317" s="14">
        <v>0</v>
      </c>
      <c r="T317" s="14">
        <v>0</v>
      </c>
      <c r="U317" s="14">
        <v>0</v>
      </c>
    </row>
    <row r="318" spans="2:21">
      <c r="B318">
        <v>168</v>
      </c>
      <c r="C318">
        <v>169</v>
      </c>
      <c r="D318" s="14">
        <v>0</v>
      </c>
      <c r="E318" s="14">
        <v>0</v>
      </c>
      <c r="F318" s="14">
        <v>0</v>
      </c>
      <c r="G318" s="14">
        <v>0</v>
      </c>
      <c r="I318" s="97">
        <v>22167.07776372958</v>
      </c>
      <c r="J318" s="97">
        <v>22431.756944794521</v>
      </c>
      <c r="K318" s="13">
        <v>0</v>
      </c>
      <c r="L318" s="14">
        <v>0</v>
      </c>
      <c r="M318" s="14">
        <v>0</v>
      </c>
      <c r="N318" s="14">
        <v>0</v>
      </c>
      <c r="P318" s="98">
        <v>527.78756580308527</v>
      </c>
      <c r="Q318" s="98">
        <v>530.92915845667505</v>
      </c>
      <c r="R318" s="13">
        <v>0</v>
      </c>
      <c r="S318" s="14">
        <v>0</v>
      </c>
      <c r="T318" s="14">
        <v>0</v>
      </c>
      <c r="U318" s="14">
        <v>0</v>
      </c>
    </row>
    <row r="319" spans="2:21">
      <c r="B319">
        <v>169</v>
      </c>
      <c r="C319">
        <v>170</v>
      </c>
      <c r="D319" s="14">
        <v>0</v>
      </c>
      <c r="E319" s="14">
        <v>0</v>
      </c>
      <c r="F319" s="14">
        <v>0</v>
      </c>
      <c r="G319" s="14">
        <v>0</v>
      </c>
      <c r="I319" s="97">
        <v>22431.756944794521</v>
      </c>
      <c r="J319" s="97">
        <v>22698.006922186254</v>
      </c>
      <c r="K319" s="13">
        <v>0</v>
      </c>
      <c r="L319" s="14">
        <v>0</v>
      </c>
      <c r="M319" s="14">
        <v>0</v>
      </c>
      <c r="N319" s="14">
        <v>0</v>
      </c>
      <c r="P319" s="98">
        <v>530.92915845667505</v>
      </c>
      <c r="Q319" s="98">
        <v>534.07075111026484</v>
      </c>
      <c r="R319" s="13">
        <v>0</v>
      </c>
      <c r="S319" s="14">
        <v>0</v>
      </c>
      <c r="T319" s="14">
        <v>0</v>
      </c>
      <c r="U319" s="14">
        <v>0</v>
      </c>
    </row>
    <row r="320" spans="2:21">
      <c r="B320">
        <v>170</v>
      </c>
      <c r="C320">
        <v>171</v>
      </c>
      <c r="D320" s="14">
        <v>0</v>
      </c>
      <c r="E320" s="14">
        <v>0</v>
      </c>
      <c r="F320" s="14">
        <v>0</v>
      </c>
      <c r="G320" s="14">
        <v>0</v>
      </c>
      <c r="I320" s="97">
        <v>22698.006922186254</v>
      </c>
      <c r="J320" s="97">
        <v>22965.827695904783</v>
      </c>
      <c r="K320" s="13">
        <v>0</v>
      </c>
      <c r="L320" s="14">
        <v>0</v>
      </c>
      <c r="M320" s="14">
        <v>0</v>
      </c>
      <c r="N320" s="14">
        <v>0</v>
      </c>
      <c r="P320" s="98">
        <v>534.07075111026484</v>
      </c>
      <c r="Q320" s="98">
        <v>537.21234376385462</v>
      </c>
      <c r="R320" s="13">
        <v>0</v>
      </c>
      <c r="S320" s="14">
        <v>0</v>
      </c>
      <c r="T320" s="14">
        <v>0</v>
      </c>
      <c r="U320" s="14">
        <v>0</v>
      </c>
    </row>
    <row r="321" spans="2:21">
      <c r="B321">
        <v>171</v>
      </c>
      <c r="C321">
        <v>172</v>
      </c>
      <c r="D321" s="14">
        <v>0</v>
      </c>
      <c r="E321" s="14">
        <v>0</v>
      </c>
      <c r="F321" s="14">
        <v>0</v>
      </c>
      <c r="G321" s="14">
        <v>0</v>
      </c>
      <c r="I321" s="97">
        <v>22965.827695904783</v>
      </c>
      <c r="J321" s="97">
        <v>23235.219265950109</v>
      </c>
      <c r="K321" s="13">
        <v>0</v>
      </c>
      <c r="L321" s="14">
        <v>0</v>
      </c>
      <c r="M321" s="14">
        <v>0</v>
      </c>
      <c r="N321" s="14">
        <v>0</v>
      </c>
      <c r="P321" s="98">
        <v>537.21234376385462</v>
      </c>
      <c r="Q321" s="98">
        <v>540.3539364174444</v>
      </c>
      <c r="R321" s="13">
        <v>2.0040080160320641E-4</v>
      </c>
      <c r="S321" s="14">
        <v>2.0040080160320641E-4</v>
      </c>
      <c r="T321" s="14">
        <v>0</v>
      </c>
      <c r="U321" s="14">
        <v>0</v>
      </c>
    </row>
    <row r="322" spans="2:21">
      <c r="B322">
        <v>172</v>
      </c>
      <c r="C322">
        <v>173</v>
      </c>
      <c r="D322" s="14">
        <v>0</v>
      </c>
      <c r="E322" s="14">
        <v>0</v>
      </c>
      <c r="F322" s="14">
        <v>0</v>
      </c>
      <c r="G322" s="14">
        <v>0</v>
      </c>
      <c r="I322" s="97">
        <v>23235.219265950109</v>
      </c>
      <c r="J322" s="97">
        <v>23506.18163232223</v>
      </c>
      <c r="K322" s="13">
        <v>0</v>
      </c>
      <c r="L322" s="14">
        <v>0</v>
      </c>
      <c r="M322" s="14">
        <v>0</v>
      </c>
      <c r="N322" s="14">
        <v>0</v>
      </c>
      <c r="P322" s="98">
        <v>540.3539364174444</v>
      </c>
      <c r="Q322" s="98">
        <v>543.49552907103418</v>
      </c>
      <c r="R322" s="13">
        <v>0</v>
      </c>
      <c r="S322" s="14">
        <v>0</v>
      </c>
      <c r="T322" s="14">
        <v>0</v>
      </c>
      <c r="U322" s="14">
        <v>0</v>
      </c>
    </row>
    <row r="323" spans="2:21">
      <c r="B323">
        <v>173</v>
      </c>
      <c r="C323">
        <v>174</v>
      </c>
      <c r="D323" s="14">
        <v>0</v>
      </c>
      <c r="E323" s="14">
        <v>0</v>
      </c>
      <c r="F323" s="14">
        <v>0</v>
      </c>
      <c r="G323" s="14">
        <v>0</v>
      </c>
      <c r="I323" s="97">
        <v>23506.18163232223</v>
      </c>
      <c r="J323" s="97">
        <v>23778.714795021144</v>
      </c>
      <c r="K323" s="13">
        <v>0</v>
      </c>
      <c r="L323" s="14">
        <v>0</v>
      </c>
      <c r="M323" s="14">
        <v>0</v>
      </c>
      <c r="N323" s="14">
        <v>0</v>
      </c>
      <c r="P323" s="98">
        <v>543.49552907103418</v>
      </c>
      <c r="Q323" s="98">
        <v>546.63712172462397</v>
      </c>
      <c r="R323" s="13">
        <v>0</v>
      </c>
      <c r="S323" s="14">
        <v>0</v>
      </c>
      <c r="T323" s="14">
        <v>0</v>
      </c>
      <c r="U323" s="14">
        <v>0</v>
      </c>
    </row>
    <row r="324" spans="2:21">
      <c r="B324">
        <v>174</v>
      </c>
      <c r="C324">
        <v>175</v>
      </c>
      <c r="D324" s="14">
        <v>0</v>
      </c>
      <c r="E324" s="14">
        <v>0</v>
      </c>
      <c r="F324" s="14">
        <v>0</v>
      </c>
      <c r="G324" s="14">
        <v>0</v>
      </c>
      <c r="I324" s="97">
        <v>23778.714795021144</v>
      </c>
      <c r="J324" s="97">
        <v>24052.818754046853</v>
      </c>
      <c r="K324" s="13">
        <v>0</v>
      </c>
      <c r="L324" s="14">
        <v>0</v>
      </c>
      <c r="M324" s="14">
        <v>0</v>
      </c>
      <c r="N324" s="14">
        <v>0</v>
      </c>
      <c r="P324" s="98">
        <v>546.63712172462397</v>
      </c>
      <c r="Q324" s="98">
        <v>549.77871437821375</v>
      </c>
      <c r="R324" s="13">
        <v>2.0040080160320641E-4</v>
      </c>
      <c r="S324" s="14">
        <v>0</v>
      </c>
      <c r="T324" s="14">
        <v>2.0040080160320641E-4</v>
      </c>
      <c r="U324" s="14">
        <v>0</v>
      </c>
    </row>
    <row r="325" spans="2:21">
      <c r="B325">
        <v>175</v>
      </c>
      <c r="C325">
        <v>176</v>
      </c>
      <c r="D325" s="14">
        <v>0</v>
      </c>
      <c r="E325" s="14">
        <v>0</v>
      </c>
      <c r="F325" s="14">
        <v>0</v>
      </c>
      <c r="G325" s="14">
        <v>0</v>
      </c>
      <c r="I325" s="97">
        <v>24052.818754046853</v>
      </c>
      <c r="J325" s="97">
        <v>24328.493509399359</v>
      </c>
      <c r="K325" s="13">
        <v>0</v>
      </c>
      <c r="L325" s="14">
        <v>0</v>
      </c>
      <c r="M325" s="14">
        <v>0</v>
      </c>
      <c r="N325" s="14">
        <v>0</v>
      </c>
      <c r="P325" s="98">
        <v>549.77871437821375</v>
      </c>
      <c r="Q325" s="98">
        <v>552.92030703180353</v>
      </c>
      <c r="R325" s="13">
        <v>0</v>
      </c>
      <c r="S325" s="14">
        <v>0</v>
      </c>
      <c r="T325" s="14">
        <v>0</v>
      </c>
      <c r="U325" s="14">
        <v>0</v>
      </c>
    </row>
    <row r="326" spans="2:21">
      <c r="B326">
        <v>176</v>
      </c>
      <c r="C326">
        <v>177</v>
      </c>
      <c r="D326" s="14">
        <v>0</v>
      </c>
      <c r="E326" s="14">
        <v>0</v>
      </c>
      <c r="F326" s="14">
        <v>0</v>
      </c>
      <c r="G326" s="14">
        <v>0</v>
      </c>
      <c r="I326" s="97">
        <v>24328.493509399359</v>
      </c>
      <c r="J326" s="97">
        <v>24605.739061078657</v>
      </c>
      <c r="K326" s="13">
        <v>0</v>
      </c>
      <c r="L326" s="14">
        <v>0</v>
      </c>
      <c r="M326" s="14">
        <v>0</v>
      </c>
      <c r="N326" s="14">
        <v>0</v>
      </c>
      <c r="P326" s="98">
        <v>552.92030703180353</v>
      </c>
      <c r="Q326" s="98">
        <v>556.06189968539343</v>
      </c>
      <c r="R326" s="13">
        <v>2.0040080160320641E-4</v>
      </c>
      <c r="S326" s="14">
        <v>0</v>
      </c>
      <c r="T326" s="14">
        <v>2.0040080160320641E-4</v>
      </c>
      <c r="U326" s="14">
        <v>0</v>
      </c>
    </row>
    <row r="327" spans="2:21">
      <c r="B327">
        <v>177</v>
      </c>
      <c r="C327">
        <v>178</v>
      </c>
      <c r="D327" s="14">
        <v>0</v>
      </c>
      <c r="E327" s="14">
        <v>0</v>
      </c>
      <c r="F327" s="14">
        <v>0</v>
      </c>
      <c r="G327" s="14">
        <v>0</v>
      </c>
      <c r="I327" s="97">
        <v>24605.739061078657</v>
      </c>
      <c r="J327" s="97">
        <v>24884.555409084751</v>
      </c>
      <c r="K327" s="13">
        <v>0</v>
      </c>
      <c r="L327" s="14">
        <v>0</v>
      </c>
      <c r="M327" s="14">
        <v>0</v>
      </c>
      <c r="N327" s="14">
        <v>0</v>
      </c>
      <c r="P327" s="98">
        <v>556.06189968539343</v>
      </c>
      <c r="Q327" s="98">
        <v>559.20349233898321</v>
      </c>
      <c r="R327" s="13">
        <v>0</v>
      </c>
      <c r="S327" s="14">
        <v>0</v>
      </c>
      <c r="T327" s="14">
        <v>0</v>
      </c>
      <c r="U327" s="14">
        <v>0</v>
      </c>
    </row>
    <row r="328" spans="2:21">
      <c r="B328">
        <v>178</v>
      </c>
      <c r="C328">
        <v>179</v>
      </c>
      <c r="D328" s="14">
        <v>0</v>
      </c>
      <c r="E328" s="14">
        <v>0</v>
      </c>
      <c r="F328" s="14">
        <v>0</v>
      </c>
      <c r="G328" s="14">
        <v>0</v>
      </c>
      <c r="I328" s="97">
        <v>24884.555409084751</v>
      </c>
      <c r="J328" s="97">
        <v>25164.942553417641</v>
      </c>
      <c r="K328" s="13">
        <v>0</v>
      </c>
      <c r="L328" s="14">
        <v>0</v>
      </c>
      <c r="M328" s="14">
        <v>0</v>
      </c>
      <c r="N328" s="14">
        <v>0</v>
      </c>
      <c r="P328" s="98">
        <v>559.20349233898321</v>
      </c>
      <c r="Q328" s="98">
        <v>562.34508499257299</v>
      </c>
      <c r="R328" s="13">
        <v>0</v>
      </c>
      <c r="S328" s="14">
        <v>0</v>
      </c>
      <c r="T328" s="14">
        <v>0</v>
      </c>
      <c r="U328" s="14">
        <v>0</v>
      </c>
    </row>
    <row r="329" spans="2:21">
      <c r="B329">
        <v>179</v>
      </c>
      <c r="C329">
        <v>180</v>
      </c>
      <c r="D329" s="14">
        <v>0</v>
      </c>
      <c r="E329" s="14">
        <v>0</v>
      </c>
      <c r="F329" s="14">
        <v>0</v>
      </c>
      <c r="G329" s="14">
        <v>0</v>
      </c>
      <c r="I329" s="97">
        <v>25164.942553417641</v>
      </c>
      <c r="J329" s="97">
        <v>25446.900494077323</v>
      </c>
      <c r="K329" s="13">
        <v>0</v>
      </c>
      <c r="L329" s="14">
        <v>0</v>
      </c>
      <c r="M329" s="14">
        <v>0</v>
      </c>
      <c r="N329" s="14">
        <v>0</v>
      </c>
      <c r="P329" s="98">
        <v>562.34508499257299</v>
      </c>
      <c r="Q329" s="98">
        <v>565.48667764616278</v>
      </c>
      <c r="R329" s="13">
        <v>0</v>
      </c>
      <c r="S329" s="14">
        <v>0</v>
      </c>
      <c r="T329" s="14">
        <v>0</v>
      </c>
      <c r="U329" s="14">
        <v>0</v>
      </c>
    </row>
    <row r="330" spans="2:21">
      <c r="I330" s="97"/>
      <c r="J330" s="97"/>
      <c r="P330" s="98"/>
      <c r="Q330" s="98"/>
    </row>
    <row r="331" spans="2:21" ht="16.149999999999999">
      <c r="B331" s="293" t="s">
        <v>231</v>
      </c>
      <c r="C331" s="293"/>
      <c r="D331" s="293"/>
      <c r="E331" s="293"/>
      <c r="F331" s="293"/>
      <c r="G331" s="293"/>
      <c r="I331" s="293" t="s">
        <v>232</v>
      </c>
      <c r="J331" s="293"/>
      <c r="K331" s="293"/>
      <c r="L331" s="293"/>
      <c r="M331" s="293"/>
      <c r="N331" s="293"/>
      <c r="P331" s="293" t="s">
        <v>233</v>
      </c>
      <c r="Q331" s="293"/>
      <c r="R331" s="293"/>
      <c r="S331" s="293"/>
      <c r="T331" s="293"/>
      <c r="U331" s="293"/>
    </row>
    <row r="332" spans="2:21">
      <c r="B332" t="s">
        <v>234</v>
      </c>
      <c r="D332">
        <v>3</v>
      </c>
      <c r="P332" s="98"/>
      <c r="Q332" s="98"/>
    </row>
    <row r="333" spans="2:21">
      <c r="B333" s="96" t="s">
        <v>223</v>
      </c>
      <c r="C333" s="96" t="s">
        <v>224</v>
      </c>
      <c r="D333" s="7" t="s">
        <v>137</v>
      </c>
      <c r="E333" s="7" t="s">
        <v>225</v>
      </c>
      <c r="F333" s="7" t="s">
        <v>181</v>
      </c>
      <c r="G333" s="7" t="s">
        <v>152</v>
      </c>
      <c r="I333" s="96" t="s">
        <v>223</v>
      </c>
      <c r="J333" s="96" t="s">
        <v>224</v>
      </c>
      <c r="K333" s="7" t="s">
        <v>137</v>
      </c>
      <c r="L333" s="7" t="s">
        <v>225</v>
      </c>
      <c r="M333" s="7" t="s">
        <v>181</v>
      </c>
      <c r="N333" s="7" t="s">
        <v>152</v>
      </c>
      <c r="P333" s="96" t="s">
        <v>223</v>
      </c>
      <c r="Q333" s="96" t="s">
        <v>224</v>
      </c>
      <c r="R333" s="7" t="s">
        <v>137</v>
      </c>
      <c r="S333" s="7" t="s">
        <v>225</v>
      </c>
      <c r="T333" s="7" t="s">
        <v>181</v>
      </c>
      <c r="U333" s="7" t="s">
        <v>152</v>
      </c>
    </row>
    <row r="334" spans="2:21">
      <c r="B334">
        <v>20</v>
      </c>
      <c r="C334">
        <v>22</v>
      </c>
      <c r="D334" s="14">
        <v>0</v>
      </c>
      <c r="E334" s="14">
        <v>0</v>
      </c>
      <c r="F334" s="14">
        <v>0</v>
      </c>
      <c r="G334" s="14">
        <v>0</v>
      </c>
      <c r="I334" s="97">
        <v>314.15926535897933</v>
      </c>
      <c r="J334" s="97">
        <v>380.13271108436498</v>
      </c>
      <c r="K334" s="14">
        <v>0</v>
      </c>
      <c r="L334" s="14">
        <v>0</v>
      </c>
      <c r="M334" s="14">
        <v>0</v>
      </c>
      <c r="N334" s="14">
        <v>0</v>
      </c>
      <c r="P334" s="98">
        <v>62.831853071795862</v>
      </c>
      <c r="Q334" s="98">
        <v>69.115038378975441</v>
      </c>
      <c r="R334" s="14">
        <v>0</v>
      </c>
      <c r="S334" s="14">
        <v>0</v>
      </c>
      <c r="T334" s="14">
        <v>0</v>
      </c>
      <c r="U334" s="14">
        <v>0</v>
      </c>
    </row>
    <row r="335" spans="2:21">
      <c r="B335">
        <v>22</v>
      </c>
      <c r="C335">
        <v>25</v>
      </c>
      <c r="D335" s="14">
        <v>2.0032051282051281E-4</v>
      </c>
      <c r="E335" s="14">
        <v>2.1308331557639036E-4</v>
      </c>
      <c r="F335" s="14">
        <v>0</v>
      </c>
      <c r="G335" s="14">
        <v>0</v>
      </c>
      <c r="I335" s="97">
        <v>380.13271108436498</v>
      </c>
      <c r="J335" s="97">
        <v>490.87385212340519</v>
      </c>
      <c r="K335" s="14">
        <v>2.0032051282051281E-4</v>
      </c>
      <c r="L335" s="14">
        <v>2.1308331557639036E-4</v>
      </c>
      <c r="M335" s="14">
        <v>0</v>
      </c>
      <c r="N335" s="14">
        <v>0</v>
      </c>
      <c r="P335" s="98">
        <v>69.115038378975441</v>
      </c>
      <c r="Q335" s="98">
        <v>78.539816339744831</v>
      </c>
      <c r="R335" s="14">
        <v>0</v>
      </c>
      <c r="S335" s="14">
        <v>0</v>
      </c>
      <c r="T335" s="14">
        <v>0</v>
      </c>
      <c r="U335" s="14">
        <v>0</v>
      </c>
    </row>
    <row r="336" spans="2:21">
      <c r="B336">
        <v>25</v>
      </c>
      <c r="C336">
        <v>28</v>
      </c>
      <c r="D336" s="14">
        <v>4.0064102564102563E-4</v>
      </c>
      <c r="E336" s="14">
        <v>4.2616663115278071E-4</v>
      </c>
      <c r="F336" s="14">
        <v>0</v>
      </c>
      <c r="G336" s="14">
        <v>0</v>
      </c>
      <c r="I336" s="97">
        <v>490.87385212340519</v>
      </c>
      <c r="J336" s="97">
        <v>615.75216010359941</v>
      </c>
      <c r="K336" s="14">
        <v>4.0064102564102563E-4</v>
      </c>
      <c r="L336" s="14">
        <v>4.2616663115278071E-4</v>
      </c>
      <c r="M336" s="14">
        <v>0</v>
      </c>
      <c r="N336" s="14">
        <v>0</v>
      </c>
      <c r="P336" s="98">
        <v>78.539816339744831</v>
      </c>
      <c r="Q336" s="98">
        <v>87.964594300514207</v>
      </c>
      <c r="R336" s="14">
        <v>2.0040080160320641E-4</v>
      </c>
      <c r="S336" s="14">
        <v>2.1308331557639036E-4</v>
      </c>
      <c r="T336" s="14">
        <v>0</v>
      </c>
      <c r="U336" s="14">
        <v>0</v>
      </c>
    </row>
    <row r="337" spans="2:21">
      <c r="B337">
        <v>28</v>
      </c>
      <c r="C337">
        <v>31</v>
      </c>
      <c r="D337" s="14">
        <v>2.0032051282051281E-4</v>
      </c>
      <c r="E337" s="14">
        <v>2.1308331557639036E-4</v>
      </c>
      <c r="F337" s="14">
        <v>0</v>
      </c>
      <c r="G337" s="14">
        <v>0</v>
      </c>
      <c r="I337" s="97">
        <v>615.75216010359941</v>
      </c>
      <c r="J337" s="97">
        <v>754.76763502494782</v>
      </c>
      <c r="K337" s="14">
        <v>2.0032051282051281E-4</v>
      </c>
      <c r="L337" s="14">
        <v>2.1308331557639036E-4</v>
      </c>
      <c r="M337" s="14">
        <v>0</v>
      </c>
      <c r="N337" s="14">
        <v>0</v>
      </c>
      <c r="P337" s="98">
        <v>87.964594300514207</v>
      </c>
      <c r="Q337" s="98">
        <v>97.389372261283583</v>
      </c>
      <c r="R337" s="14">
        <v>2.0040080160320641E-4</v>
      </c>
      <c r="S337" s="14">
        <v>2.1308331557639036E-4</v>
      </c>
      <c r="T337" s="14">
        <v>0</v>
      </c>
      <c r="U337" s="14">
        <v>0</v>
      </c>
    </row>
    <row r="338" spans="2:21">
      <c r="B338">
        <v>31</v>
      </c>
      <c r="C338">
        <v>34</v>
      </c>
      <c r="D338" s="14">
        <v>7.411858974358974E-3</v>
      </c>
      <c r="E338" s="14">
        <v>7.8840826763264434E-3</v>
      </c>
      <c r="F338" s="14">
        <v>0</v>
      </c>
      <c r="G338" s="14">
        <v>0</v>
      </c>
      <c r="I338" s="97">
        <v>754.76763502494782</v>
      </c>
      <c r="J338" s="97">
        <v>907.9202768874502</v>
      </c>
      <c r="K338" s="14">
        <v>7.411858974358974E-3</v>
      </c>
      <c r="L338" s="14">
        <v>7.8840826763264434E-3</v>
      </c>
      <c r="M338" s="14">
        <v>0</v>
      </c>
      <c r="N338" s="14">
        <v>0</v>
      </c>
      <c r="P338" s="98">
        <v>97.389372261283583</v>
      </c>
      <c r="Q338" s="98">
        <v>106.81415022205297</v>
      </c>
      <c r="R338" s="14">
        <v>2.2044088176352704E-3</v>
      </c>
      <c r="S338" s="14">
        <v>2.3439164713402942E-3</v>
      </c>
      <c r="T338" s="14">
        <v>0</v>
      </c>
      <c r="U338" s="14">
        <v>0</v>
      </c>
    </row>
    <row r="339" spans="2:21">
      <c r="B339">
        <v>34</v>
      </c>
      <c r="C339">
        <v>37</v>
      </c>
      <c r="D339" s="14">
        <v>6.6105769230769232E-2</v>
      </c>
      <c r="E339" s="14">
        <v>6.9038994246750474E-2</v>
      </c>
      <c r="F339" s="14">
        <v>2.8571428571428571E-2</v>
      </c>
      <c r="G339" s="14">
        <v>0</v>
      </c>
      <c r="I339" s="97">
        <v>907.9202768874502</v>
      </c>
      <c r="J339" s="97">
        <v>1075.2100856911068</v>
      </c>
      <c r="K339" s="14">
        <v>6.6105769230769232E-2</v>
      </c>
      <c r="L339" s="14">
        <v>6.9038994246750474E-2</v>
      </c>
      <c r="M339" s="14">
        <v>2.8571428571428571E-2</v>
      </c>
      <c r="N339" s="14">
        <v>0</v>
      </c>
      <c r="P339" s="98">
        <v>106.81415022205297</v>
      </c>
      <c r="Q339" s="98">
        <v>116.23892818282235</v>
      </c>
      <c r="R339" s="14">
        <v>2.965931863727455E-2</v>
      </c>
      <c r="S339" s="14">
        <v>3.1323247389729386E-2</v>
      </c>
      <c r="T339" s="14">
        <v>4.807692307692308E-3</v>
      </c>
      <c r="U339" s="14">
        <v>0</v>
      </c>
    </row>
    <row r="340" spans="2:21">
      <c r="B340">
        <v>37</v>
      </c>
      <c r="C340">
        <v>40</v>
      </c>
      <c r="D340" s="14">
        <v>0.19471153846153846</v>
      </c>
      <c r="E340" s="14">
        <v>0.2034945663754528</v>
      </c>
      <c r="F340" s="14">
        <v>8.0952380952380956E-2</v>
      </c>
      <c r="G340" s="14">
        <v>0</v>
      </c>
      <c r="I340" s="97">
        <v>1075.2100856911068</v>
      </c>
      <c r="J340" s="97">
        <v>1256.6370614359173</v>
      </c>
      <c r="K340" s="14">
        <v>0.19471153846153846</v>
      </c>
      <c r="L340" s="14">
        <v>0.2034945663754528</v>
      </c>
      <c r="M340" s="14">
        <v>8.0952380952380956E-2</v>
      </c>
      <c r="N340" s="14">
        <v>0</v>
      </c>
      <c r="P340" s="98">
        <v>116.23892818282235</v>
      </c>
      <c r="Q340" s="98">
        <v>125.66370614359172</v>
      </c>
      <c r="R340" s="14">
        <v>0.13186372745490982</v>
      </c>
      <c r="S340" s="14">
        <v>0.13765182186234817</v>
      </c>
      <c r="T340" s="14">
        <v>5.7692307692307696E-2</v>
      </c>
      <c r="U340" s="14">
        <v>0</v>
      </c>
    </row>
    <row r="341" spans="2:21">
      <c r="B341">
        <v>40</v>
      </c>
      <c r="C341">
        <v>43</v>
      </c>
      <c r="D341" s="14">
        <v>0.23056891025641027</v>
      </c>
      <c r="E341" s="14">
        <v>0.24206264649477946</v>
      </c>
      <c r="F341" s="14">
        <v>7.1428571428571425E-2</v>
      </c>
      <c r="G341" s="14">
        <v>0</v>
      </c>
      <c r="I341" s="97">
        <v>1256.6370614359173</v>
      </c>
      <c r="J341" s="97">
        <v>1452.2012041218818</v>
      </c>
      <c r="K341" s="14">
        <v>0.23056891025641027</v>
      </c>
      <c r="L341" s="14">
        <v>0.24206264649477946</v>
      </c>
      <c r="M341" s="14">
        <v>7.1428571428571425E-2</v>
      </c>
      <c r="N341" s="14">
        <v>0</v>
      </c>
      <c r="P341" s="98">
        <v>125.66370614359172</v>
      </c>
      <c r="Q341" s="98">
        <v>135.0884841043611</v>
      </c>
      <c r="R341" s="14">
        <v>0.20661322645290581</v>
      </c>
      <c r="S341" s="14">
        <v>0.21606648199445982</v>
      </c>
      <c r="T341" s="14">
        <v>8.1730769230769232E-2</v>
      </c>
      <c r="U341" s="14">
        <v>0</v>
      </c>
    </row>
    <row r="342" spans="2:21">
      <c r="B342">
        <v>43</v>
      </c>
      <c r="C342">
        <v>46</v>
      </c>
      <c r="D342" s="14">
        <v>0.1875</v>
      </c>
      <c r="E342" s="14">
        <v>0.19262731728105689</v>
      </c>
      <c r="F342" s="14">
        <v>0.15238095238095239</v>
      </c>
      <c r="G342" s="14">
        <v>0</v>
      </c>
      <c r="I342" s="97">
        <v>1452.2012041218818</v>
      </c>
      <c r="J342" s="97">
        <v>1661.9025137490005</v>
      </c>
      <c r="K342" s="14">
        <v>0.1875</v>
      </c>
      <c r="L342" s="14">
        <v>0.19262731728105689</v>
      </c>
      <c r="M342" s="14">
        <v>0.15238095238095239</v>
      </c>
      <c r="N342" s="14">
        <v>0</v>
      </c>
      <c r="P342" s="98">
        <v>135.0884841043611</v>
      </c>
      <c r="Q342" s="98">
        <v>144.51326206513048</v>
      </c>
      <c r="R342" s="14">
        <v>0.20561122244488977</v>
      </c>
      <c r="S342" s="14">
        <v>0.21542723204773065</v>
      </c>
      <c r="T342" s="14">
        <v>7.2115384615384609E-2</v>
      </c>
      <c r="U342" s="14">
        <v>0</v>
      </c>
    </row>
    <row r="343" spans="2:21">
      <c r="B343">
        <v>46</v>
      </c>
      <c r="C343">
        <v>49</v>
      </c>
      <c r="D343" s="14">
        <v>0.11518429487179487</v>
      </c>
      <c r="E343" s="14">
        <v>0.11868740677604944</v>
      </c>
      <c r="F343" s="14">
        <v>8.5714285714285715E-2</v>
      </c>
      <c r="G343" s="14">
        <v>0</v>
      </c>
      <c r="I343" s="97">
        <v>1661.9025137490005</v>
      </c>
      <c r="J343" s="97">
        <v>1885.7409903172734</v>
      </c>
      <c r="K343" s="14">
        <v>0.11518429487179487</v>
      </c>
      <c r="L343" s="14">
        <v>0.11868740677604944</v>
      </c>
      <c r="M343" s="14">
        <v>8.5714285714285715E-2</v>
      </c>
      <c r="N343" s="14">
        <v>0</v>
      </c>
      <c r="P343" s="98">
        <v>144.51326206513048</v>
      </c>
      <c r="Q343" s="98">
        <v>153.93804002589985</v>
      </c>
      <c r="R343" s="14">
        <v>0.15751503006012024</v>
      </c>
      <c r="S343" s="14">
        <v>0.16194331983805668</v>
      </c>
      <c r="T343" s="14">
        <v>0.125</v>
      </c>
      <c r="U343" s="14">
        <v>0</v>
      </c>
    </row>
    <row r="344" spans="2:21">
      <c r="B344">
        <v>49</v>
      </c>
      <c r="C344">
        <v>52</v>
      </c>
      <c r="D344" s="14">
        <v>6.4102564102564097E-2</v>
      </c>
      <c r="E344" s="14">
        <v>6.4351161304069898E-2</v>
      </c>
      <c r="F344" s="14">
        <v>8.5714285714285715E-2</v>
      </c>
      <c r="G344" s="14">
        <v>0</v>
      </c>
      <c r="I344" s="97">
        <v>1885.7409903172734</v>
      </c>
      <c r="J344" s="97">
        <v>2123.7166338267002</v>
      </c>
      <c r="K344" s="14">
        <v>6.4102564102564097E-2</v>
      </c>
      <c r="L344" s="14">
        <v>6.4351161304069898E-2</v>
      </c>
      <c r="M344" s="14">
        <v>8.5714285714285715E-2</v>
      </c>
      <c r="N344" s="14">
        <v>0</v>
      </c>
      <c r="P344" s="98">
        <v>153.93804002589985</v>
      </c>
      <c r="Q344" s="98">
        <v>163.36281798666926</v>
      </c>
      <c r="R344" s="14">
        <v>8.4368737474949898E-2</v>
      </c>
      <c r="S344" s="14">
        <v>8.5446409546132543E-2</v>
      </c>
      <c r="T344" s="14">
        <v>9.6153846153846159E-2</v>
      </c>
      <c r="U344" s="14">
        <v>0</v>
      </c>
    </row>
    <row r="345" spans="2:21">
      <c r="B345">
        <v>52</v>
      </c>
      <c r="C345">
        <v>55</v>
      </c>
      <c r="D345" s="14">
        <v>4.0064102564102567E-2</v>
      </c>
      <c r="E345" s="14">
        <v>3.7502663541444707E-2</v>
      </c>
      <c r="F345" s="14">
        <v>8.5714285714285715E-2</v>
      </c>
      <c r="G345" s="14">
        <v>6.741573033707865E-2</v>
      </c>
      <c r="I345" s="97">
        <v>2123.7166338267002</v>
      </c>
      <c r="J345" s="97">
        <v>2375.8294442772813</v>
      </c>
      <c r="K345" s="14">
        <v>4.0064102564102567E-2</v>
      </c>
      <c r="L345" s="14">
        <v>3.7502663541444707E-2</v>
      </c>
      <c r="M345" s="14">
        <v>8.5714285714285715E-2</v>
      </c>
      <c r="N345" s="14">
        <v>6.741573033707865E-2</v>
      </c>
      <c r="P345" s="98">
        <v>163.36281798666926</v>
      </c>
      <c r="Q345" s="98">
        <v>172.78759594743863</v>
      </c>
      <c r="R345" s="14">
        <v>5.3507014028056112E-2</v>
      </c>
      <c r="S345" s="14">
        <v>5.3910078840826763E-2</v>
      </c>
      <c r="T345" s="14">
        <v>6.7307692307692304E-2</v>
      </c>
      <c r="U345" s="14">
        <v>0</v>
      </c>
    </row>
    <row r="346" spans="2:21">
      <c r="B346">
        <v>55</v>
      </c>
      <c r="C346">
        <v>58</v>
      </c>
      <c r="D346" s="14">
        <v>2.2235576923076924E-2</v>
      </c>
      <c r="E346" s="14">
        <v>2.1521414873215426E-2</v>
      </c>
      <c r="F346" s="14">
        <v>4.7619047619047616E-2</v>
      </c>
      <c r="G346" s="14">
        <v>0</v>
      </c>
      <c r="I346" s="97">
        <v>2375.8294442772813</v>
      </c>
      <c r="J346" s="97">
        <v>2642.079421669016</v>
      </c>
      <c r="K346" s="14">
        <v>2.2235576923076924E-2</v>
      </c>
      <c r="L346" s="14">
        <v>2.1521414873215426E-2</v>
      </c>
      <c r="M346" s="14">
        <v>4.7619047619047616E-2</v>
      </c>
      <c r="N346" s="14">
        <v>0</v>
      </c>
      <c r="P346" s="98">
        <v>172.78759594743863</v>
      </c>
      <c r="Q346" s="98">
        <v>182.21237390820801</v>
      </c>
      <c r="R346" s="14">
        <v>3.4869739478957919E-2</v>
      </c>
      <c r="S346" s="14">
        <v>3.2601747283187724E-2</v>
      </c>
      <c r="T346" s="14">
        <v>8.1730769230769232E-2</v>
      </c>
      <c r="U346" s="14">
        <v>4.49438202247191E-2</v>
      </c>
    </row>
    <row r="347" spans="2:21">
      <c r="B347">
        <v>58</v>
      </c>
      <c r="C347">
        <v>61</v>
      </c>
      <c r="D347" s="14">
        <v>1.622596153846154E-2</v>
      </c>
      <c r="E347" s="14">
        <v>1.4063498828041764E-2</v>
      </c>
      <c r="F347" s="14">
        <v>4.2857142857142858E-2</v>
      </c>
      <c r="G347" s="14">
        <v>6.741573033707865E-2</v>
      </c>
      <c r="I347" s="97">
        <v>2642.079421669016</v>
      </c>
      <c r="J347" s="97">
        <v>2922.466566001905</v>
      </c>
      <c r="K347" s="14">
        <v>1.622596153846154E-2</v>
      </c>
      <c r="L347" s="14">
        <v>1.4063498828041764E-2</v>
      </c>
      <c r="M347" s="14">
        <v>4.2857142857142858E-2</v>
      </c>
      <c r="N347" s="14">
        <v>6.741573033707865E-2</v>
      </c>
      <c r="P347" s="98">
        <v>182.21237390820801</v>
      </c>
      <c r="Q347" s="98">
        <v>191.63715186897738</v>
      </c>
      <c r="R347" s="14">
        <v>2.224448897795591E-2</v>
      </c>
      <c r="S347" s="14">
        <v>2.1095248242062648E-2</v>
      </c>
      <c r="T347" s="14">
        <v>4.807692307692308E-2</v>
      </c>
      <c r="U347" s="14">
        <v>2.247191011235955E-2</v>
      </c>
    </row>
    <row r="348" spans="2:21">
      <c r="B348">
        <v>61</v>
      </c>
      <c r="C348">
        <v>64</v>
      </c>
      <c r="D348" s="14">
        <v>1.1618589743589744E-2</v>
      </c>
      <c r="E348" s="14">
        <v>8.5233326230556156E-3</v>
      </c>
      <c r="F348" s="14">
        <v>5.2380952380952382E-2</v>
      </c>
      <c r="G348" s="14">
        <v>7.8651685393258425E-2</v>
      </c>
      <c r="I348" s="97">
        <v>2922.466566001905</v>
      </c>
      <c r="J348" s="97">
        <v>3216.9908772759482</v>
      </c>
      <c r="K348" s="14">
        <v>1.1618589743589744E-2</v>
      </c>
      <c r="L348" s="14">
        <v>8.5233326230556156E-3</v>
      </c>
      <c r="M348" s="14">
        <v>5.2380952380952382E-2</v>
      </c>
      <c r="N348" s="14">
        <v>7.8651685393258425E-2</v>
      </c>
      <c r="P348" s="98">
        <v>191.63715186897738</v>
      </c>
      <c r="Q348" s="98">
        <v>201.06192982974676</v>
      </c>
      <c r="R348" s="14">
        <v>1.503006012024048E-2</v>
      </c>
      <c r="S348" s="14">
        <v>1.3211165565736203E-2</v>
      </c>
      <c r="T348" s="14">
        <v>3.8461538461538464E-2</v>
      </c>
      <c r="U348" s="14">
        <v>5.6179775280898875E-2</v>
      </c>
    </row>
    <row r="349" spans="2:21">
      <c r="B349">
        <v>64</v>
      </c>
      <c r="C349">
        <v>67</v>
      </c>
      <c r="D349" s="14">
        <v>9.6153846153846159E-3</v>
      </c>
      <c r="E349" s="14">
        <v>4.9009162582569783E-3</v>
      </c>
      <c r="F349" s="14">
        <v>3.8095238095238099E-2</v>
      </c>
      <c r="G349" s="14">
        <v>0.19101123595505617</v>
      </c>
      <c r="I349" s="97">
        <v>3216.9908772759482</v>
      </c>
      <c r="J349" s="97">
        <v>3525.6523554911455</v>
      </c>
      <c r="K349" s="14">
        <v>9.6153846153846159E-3</v>
      </c>
      <c r="L349" s="14">
        <v>4.9009162582569783E-3</v>
      </c>
      <c r="M349" s="14">
        <v>3.8095238095238099E-2</v>
      </c>
      <c r="N349" s="14">
        <v>0.19101123595505617</v>
      </c>
      <c r="P349" s="98">
        <v>201.06192982974676</v>
      </c>
      <c r="Q349" s="98">
        <v>210.48670779051614</v>
      </c>
      <c r="R349" s="14">
        <v>1.1422845691382766E-2</v>
      </c>
      <c r="S349" s="14">
        <v>8.7364159386320046E-3</v>
      </c>
      <c r="T349" s="14">
        <v>5.2884615384615384E-2</v>
      </c>
      <c r="U349" s="14">
        <v>5.6179775280898875E-2</v>
      </c>
    </row>
    <row r="350" spans="2:21">
      <c r="B350">
        <v>67</v>
      </c>
      <c r="C350">
        <v>70</v>
      </c>
      <c r="D350" s="14">
        <v>9.0144230769230761E-3</v>
      </c>
      <c r="E350" s="14">
        <v>4.9009162582569783E-3</v>
      </c>
      <c r="F350" s="14">
        <v>2.8571428571428571E-2</v>
      </c>
      <c r="G350" s="14">
        <v>0.1797752808988764</v>
      </c>
      <c r="I350" s="97">
        <v>3525.6523554911455</v>
      </c>
      <c r="J350" s="97">
        <v>3848.4510006474966</v>
      </c>
      <c r="K350" s="14">
        <v>9.0144230769230761E-3</v>
      </c>
      <c r="L350" s="14">
        <v>4.9009162582569783E-3</v>
      </c>
      <c r="M350" s="14">
        <v>2.8571428571428571E-2</v>
      </c>
      <c r="N350" s="14">
        <v>0.1797752808988764</v>
      </c>
      <c r="P350" s="98">
        <v>210.48670779051614</v>
      </c>
      <c r="Q350" s="98">
        <v>219.91148575128551</v>
      </c>
      <c r="R350" s="14">
        <v>1.0420841683366733E-2</v>
      </c>
      <c r="S350" s="14">
        <v>5.113999573833369E-3</v>
      </c>
      <c r="T350" s="14">
        <v>4.3269230769230768E-2</v>
      </c>
      <c r="U350" s="14">
        <v>0.21348314606741572</v>
      </c>
    </row>
    <row r="351" spans="2:21">
      <c r="B351">
        <v>70</v>
      </c>
      <c r="C351">
        <v>73</v>
      </c>
      <c r="D351" s="14">
        <v>4.407051282051282E-3</v>
      </c>
      <c r="E351" s="14">
        <v>1.4915832090347326E-3</v>
      </c>
      <c r="F351" s="14">
        <v>1.9047619047619049E-2</v>
      </c>
      <c r="G351" s="14">
        <v>0.12359550561797752</v>
      </c>
      <c r="I351" s="97">
        <v>3848.4510006474966</v>
      </c>
      <c r="J351" s="97">
        <v>4185.3868127450023</v>
      </c>
      <c r="K351" s="14">
        <v>4.407051282051282E-3</v>
      </c>
      <c r="L351" s="14">
        <v>1.4915832090347326E-3</v>
      </c>
      <c r="M351" s="14">
        <v>1.9047619047619049E-2</v>
      </c>
      <c r="N351" s="14">
        <v>0.12359550561797752</v>
      </c>
      <c r="P351" s="98">
        <v>219.91148575128551</v>
      </c>
      <c r="Q351" s="98">
        <v>229.33626371205489</v>
      </c>
      <c r="R351" s="14">
        <v>7.0140280561122245E-3</v>
      </c>
      <c r="S351" s="14">
        <v>4.4747496271041977E-3</v>
      </c>
      <c r="T351" s="14">
        <v>2.8846153846153848E-2</v>
      </c>
      <c r="U351" s="14">
        <v>8.98876404494382E-2</v>
      </c>
    </row>
    <row r="352" spans="2:21">
      <c r="B352">
        <v>73</v>
      </c>
      <c r="C352">
        <v>76</v>
      </c>
      <c r="D352" s="14">
        <v>4.206730769230769E-3</v>
      </c>
      <c r="E352" s="14">
        <v>1.2784998934583422E-3</v>
      </c>
      <c r="F352" s="14">
        <v>9.5238095238095247E-3</v>
      </c>
      <c r="G352" s="14">
        <v>0.14606741573033707</v>
      </c>
      <c r="I352" s="97">
        <v>4185.3868127450023</v>
      </c>
      <c r="J352" s="97">
        <v>4536.4597917836609</v>
      </c>
      <c r="K352" s="14">
        <v>4.206730769230769E-3</v>
      </c>
      <c r="L352" s="14">
        <v>1.2784998934583422E-3</v>
      </c>
      <c r="M352" s="14">
        <v>9.5238095238095247E-3</v>
      </c>
      <c r="N352" s="14">
        <v>0.14606741573033707</v>
      </c>
      <c r="P352" s="98">
        <v>229.33626371205489</v>
      </c>
      <c r="Q352" s="98">
        <v>238.76104167282426</v>
      </c>
      <c r="R352" s="14">
        <v>5.0100200400801601E-3</v>
      </c>
      <c r="S352" s="14">
        <v>1.4915832090347326E-3</v>
      </c>
      <c r="T352" s="14">
        <v>1.9230769230769232E-2</v>
      </c>
      <c r="U352" s="14">
        <v>0.15730337078651685</v>
      </c>
    </row>
    <row r="353" spans="2:21">
      <c r="B353">
        <v>76</v>
      </c>
      <c r="C353">
        <v>79</v>
      </c>
      <c r="D353" s="14">
        <v>1.6025641025641025E-3</v>
      </c>
      <c r="E353" s="14">
        <v>6.3924994672917112E-4</v>
      </c>
      <c r="F353" s="14">
        <v>1.4285714285714285E-2</v>
      </c>
      <c r="G353" s="14">
        <v>2.247191011235955E-2</v>
      </c>
      <c r="I353" s="97">
        <v>4536.4597917836609</v>
      </c>
      <c r="J353" s="97">
        <v>4901.669937763475</v>
      </c>
      <c r="K353" s="14">
        <v>1.6025641025641025E-3</v>
      </c>
      <c r="L353" s="14">
        <v>6.3924994672917112E-4</v>
      </c>
      <c r="M353" s="14">
        <v>1.4285714285714285E-2</v>
      </c>
      <c r="N353" s="14">
        <v>2.247191011235955E-2</v>
      </c>
      <c r="P353" s="98">
        <v>238.76104167282426</v>
      </c>
      <c r="Q353" s="98">
        <v>248.18581963359367</v>
      </c>
      <c r="R353" s="14">
        <v>4.2084168336673344E-3</v>
      </c>
      <c r="S353" s="14">
        <v>1.2784998934583422E-3</v>
      </c>
      <c r="T353" s="14">
        <v>1.9230769230769232E-2</v>
      </c>
      <c r="U353" s="14">
        <v>0.12359550561797752</v>
      </c>
    </row>
    <row r="354" spans="2:21">
      <c r="B354">
        <v>79</v>
      </c>
      <c r="C354">
        <v>82</v>
      </c>
      <c r="D354" s="14">
        <v>1.6025641025641025E-3</v>
      </c>
      <c r="E354" s="14">
        <v>6.3924994672917112E-4</v>
      </c>
      <c r="F354" s="14">
        <v>9.5238095238095247E-3</v>
      </c>
      <c r="G354" s="14">
        <v>3.3707865168539325E-2</v>
      </c>
      <c r="I354" s="97">
        <v>4901.669937763475</v>
      </c>
      <c r="J354" s="97">
        <v>5281.0172506844419</v>
      </c>
      <c r="K354" s="14">
        <v>1.6025641025641025E-3</v>
      </c>
      <c r="L354" s="14">
        <v>6.3924994672917112E-4</v>
      </c>
      <c r="M354" s="14">
        <v>9.5238095238095247E-3</v>
      </c>
      <c r="N354" s="14">
        <v>3.3707865168539325E-2</v>
      </c>
      <c r="P354" s="98">
        <v>248.18581963359367</v>
      </c>
      <c r="Q354" s="98">
        <v>257.61059759436301</v>
      </c>
      <c r="R354" s="14">
        <v>3.0060120240480962E-3</v>
      </c>
      <c r="S354" s="14">
        <v>8.5233326230556143E-4</v>
      </c>
      <c r="T354" s="14">
        <v>1.4423076923076924E-2</v>
      </c>
      <c r="U354" s="14">
        <v>8.98876404494382E-2</v>
      </c>
    </row>
    <row r="355" spans="2:21">
      <c r="B355">
        <v>82</v>
      </c>
      <c r="C355">
        <v>85</v>
      </c>
      <c r="D355" s="14">
        <v>1.201923076923077E-3</v>
      </c>
      <c r="E355" s="14">
        <v>6.3924994672917112E-4</v>
      </c>
      <c r="F355" s="14">
        <v>1.4285714285714285E-2</v>
      </c>
      <c r="G355" s="14">
        <v>0</v>
      </c>
      <c r="I355" s="97">
        <v>5281.0172506844419</v>
      </c>
      <c r="J355" s="97">
        <v>5674.5017305465635</v>
      </c>
      <c r="K355" s="14">
        <v>1.201923076923077E-3</v>
      </c>
      <c r="L355" s="14">
        <v>6.3924994672917112E-4</v>
      </c>
      <c r="M355" s="14">
        <v>1.4285714285714285E-2</v>
      </c>
      <c r="N355" s="14">
        <v>0</v>
      </c>
      <c r="P355" s="98">
        <v>257.61059759436301</v>
      </c>
      <c r="Q355" s="98">
        <v>267.03537555513242</v>
      </c>
      <c r="R355" s="14">
        <v>1.4028056112224449E-3</v>
      </c>
      <c r="S355" s="14">
        <v>6.3924994672917112E-4</v>
      </c>
      <c r="T355" s="14">
        <v>9.6153846153846159E-3</v>
      </c>
      <c r="U355" s="14">
        <v>2.247191011235955E-2</v>
      </c>
    </row>
    <row r="356" spans="2:21">
      <c r="B356">
        <v>85</v>
      </c>
      <c r="C356">
        <v>88</v>
      </c>
      <c r="D356" s="14">
        <v>1.6025641025641025E-3</v>
      </c>
      <c r="E356" s="14">
        <v>2.1308331557639036E-4</v>
      </c>
      <c r="F356" s="14">
        <v>1.9047619047619049E-2</v>
      </c>
      <c r="G356" s="14">
        <v>3.3707865168539325E-2</v>
      </c>
      <c r="I356" s="97">
        <v>5674.5017305465635</v>
      </c>
      <c r="J356" s="97">
        <v>6082.1233773498398</v>
      </c>
      <c r="K356" s="14">
        <v>1.6025641025641025E-3</v>
      </c>
      <c r="L356" s="14">
        <v>2.1308331557639036E-4</v>
      </c>
      <c r="M356" s="14">
        <v>1.9047619047619049E-2</v>
      </c>
      <c r="N356" s="14">
        <v>3.3707865168539325E-2</v>
      </c>
      <c r="P356" s="98">
        <v>267.03537555513242</v>
      </c>
      <c r="Q356" s="98">
        <v>276.46015351590177</v>
      </c>
      <c r="R356" s="14">
        <v>1.4028056112224449E-3</v>
      </c>
      <c r="S356" s="14">
        <v>6.3924994672917112E-4</v>
      </c>
      <c r="T356" s="14">
        <v>4.807692307692308E-3</v>
      </c>
      <c r="U356" s="14">
        <v>3.3707865168539325E-2</v>
      </c>
    </row>
    <row r="357" spans="2:21">
      <c r="B357">
        <v>88</v>
      </c>
      <c r="C357">
        <v>91</v>
      </c>
      <c r="D357" s="14">
        <v>1.001602564102564E-3</v>
      </c>
      <c r="E357" s="14">
        <v>8.5233326230556143E-4</v>
      </c>
      <c r="F357" s="14">
        <v>4.7619047619047623E-3</v>
      </c>
      <c r="G357" s="14">
        <v>0</v>
      </c>
      <c r="I357" s="97">
        <v>6082.1233773498398</v>
      </c>
      <c r="J357" s="97">
        <v>6503.8821910942688</v>
      </c>
      <c r="K357" s="14">
        <v>1.001602564102564E-3</v>
      </c>
      <c r="L357" s="14">
        <v>8.5233326230556143E-4</v>
      </c>
      <c r="M357" s="14">
        <v>4.7619047619047623E-3</v>
      </c>
      <c r="N357" s="14">
        <v>0</v>
      </c>
      <c r="P357" s="98">
        <v>276.46015351590177</v>
      </c>
      <c r="Q357" s="98">
        <v>285.88493147667117</v>
      </c>
      <c r="R357" s="14">
        <v>1.4028056112224449E-3</v>
      </c>
      <c r="S357" s="14">
        <v>6.3924994672917112E-4</v>
      </c>
      <c r="T357" s="14">
        <v>1.4423076923076924E-2</v>
      </c>
      <c r="U357" s="14">
        <v>1.1235955056179775E-2</v>
      </c>
    </row>
    <row r="358" spans="2:21">
      <c r="B358">
        <v>91</v>
      </c>
      <c r="C358">
        <v>94</v>
      </c>
      <c r="D358" s="14">
        <v>1.001602564102564E-3</v>
      </c>
      <c r="E358" s="14">
        <v>8.5233326230556143E-4</v>
      </c>
      <c r="F358" s="14">
        <v>4.7619047619047623E-3</v>
      </c>
      <c r="G358" s="14">
        <v>0</v>
      </c>
      <c r="I358" s="97">
        <v>6503.8821910942688</v>
      </c>
      <c r="J358" s="97">
        <v>6939.7781717798534</v>
      </c>
      <c r="K358" s="14">
        <v>1.001602564102564E-3</v>
      </c>
      <c r="L358" s="14">
        <v>8.5233326230556143E-4</v>
      </c>
      <c r="M358" s="14">
        <v>4.7619047619047623E-3</v>
      </c>
      <c r="N358" s="14">
        <v>0</v>
      </c>
      <c r="P358" s="98">
        <v>285.88493147667117</v>
      </c>
      <c r="Q358" s="98">
        <v>295.30970943744057</v>
      </c>
      <c r="R358" s="14">
        <v>8.0160320641282565E-4</v>
      </c>
      <c r="S358" s="14">
        <v>0</v>
      </c>
      <c r="T358" s="14">
        <v>1.4423076923076924E-2</v>
      </c>
      <c r="U358" s="14">
        <v>1.1235955056179775E-2</v>
      </c>
    </row>
    <row r="359" spans="2:21">
      <c r="B359">
        <v>94</v>
      </c>
      <c r="C359">
        <v>97</v>
      </c>
      <c r="D359" s="14">
        <v>2.0032051282051281E-4</v>
      </c>
      <c r="E359" s="14">
        <v>0</v>
      </c>
      <c r="F359" s="14">
        <v>4.7619047619047623E-3</v>
      </c>
      <c r="G359" s="14">
        <v>0</v>
      </c>
      <c r="I359" s="97">
        <v>6939.7781717798534</v>
      </c>
      <c r="J359" s="97">
        <v>7389.8113194065909</v>
      </c>
      <c r="K359" s="14">
        <v>2.0032051282051281E-4</v>
      </c>
      <c r="L359" s="14">
        <v>0</v>
      </c>
      <c r="M359" s="14">
        <v>4.7619047619047623E-3</v>
      </c>
      <c r="N359" s="14">
        <v>0</v>
      </c>
      <c r="P359" s="98">
        <v>295.30970943744057</v>
      </c>
      <c r="Q359" s="98">
        <v>304.73448739820992</v>
      </c>
      <c r="R359" s="14">
        <v>1.4028056112224449E-3</v>
      </c>
      <c r="S359" s="14">
        <v>1.0654165778819519E-3</v>
      </c>
      <c r="T359" s="14">
        <v>4.807692307692308E-3</v>
      </c>
      <c r="U359" s="14">
        <v>1.1235955056179775E-2</v>
      </c>
    </row>
    <row r="360" spans="2:21">
      <c r="B360">
        <v>97</v>
      </c>
      <c r="C360">
        <v>100</v>
      </c>
      <c r="D360" s="14">
        <v>4.0064102564102563E-4</v>
      </c>
      <c r="E360" s="14">
        <v>4.2616663115278071E-4</v>
      </c>
      <c r="F360" s="14">
        <v>0</v>
      </c>
      <c r="G360" s="14">
        <v>0</v>
      </c>
      <c r="I360" s="97">
        <v>7389.8113194065909</v>
      </c>
      <c r="J360" s="97">
        <v>7853.981633974483</v>
      </c>
      <c r="K360" s="14">
        <v>4.0064102564102563E-4</v>
      </c>
      <c r="L360" s="14">
        <v>4.2616663115278071E-4</v>
      </c>
      <c r="M360" s="14">
        <v>0</v>
      </c>
      <c r="N360" s="14">
        <v>0</v>
      </c>
      <c r="P360" s="98">
        <v>304.73448739820992</v>
      </c>
      <c r="Q360" s="98">
        <v>314.15926535897933</v>
      </c>
      <c r="R360" s="14">
        <v>8.0160320641282565E-4</v>
      </c>
      <c r="S360" s="14">
        <v>6.3924994672917112E-4</v>
      </c>
      <c r="T360" s="14">
        <v>4.807692307692308E-3</v>
      </c>
      <c r="U360" s="14">
        <v>0</v>
      </c>
    </row>
    <row r="361" spans="2:21">
      <c r="B361">
        <v>100</v>
      </c>
      <c r="C361">
        <v>103</v>
      </c>
      <c r="D361" s="14">
        <v>8.0128205128205125E-4</v>
      </c>
      <c r="E361" s="14">
        <v>4.2616663115278071E-4</v>
      </c>
      <c r="F361" s="14">
        <v>9.5238095238095247E-3</v>
      </c>
      <c r="G361" s="14">
        <v>0</v>
      </c>
      <c r="I361" s="97">
        <v>7853.981633974483</v>
      </c>
      <c r="J361" s="97">
        <v>8332.2891154835288</v>
      </c>
      <c r="K361" s="14">
        <v>8.0128205128205125E-4</v>
      </c>
      <c r="L361" s="14">
        <v>4.2616663115278071E-4</v>
      </c>
      <c r="M361" s="14">
        <v>9.5238095238095247E-3</v>
      </c>
      <c r="N361" s="14">
        <v>0</v>
      </c>
      <c r="P361" s="98">
        <v>314.15926535897933</v>
      </c>
      <c r="Q361" s="98">
        <v>323.58404331974867</v>
      </c>
      <c r="R361" s="14">
        <v>2.0040080160320641E-4</v>
      </c>
      <c r="S361" s="14">
        <v>2.1308331557639036E-4</v>
      </c>
      <c r="T361" s="14">
        <v>0</v>
      </c>
      <c r="U361" s="14">
        <v>0</v>
      </c>
    </row>
    <row r="362" spans="2:21">
      <c r="B362">
        <v>103</v>
      </c>
      <c r="C362">
        <v>106</v>
      </c>
      <c r="D362" s="14">
        <v>2.0032051282051281E-4</v>
      </c>
      <c r="E362" s="14">
        <v>0</v>
      </c>
      <c r="F362" s="14">
        <v>0</v>
      </c>
      <c r="G362" s="14">
        <v>1.1235955056179775E-2</v>
      </c>
      <c r="I362" s="97">
        <v>8332.2891154835288</v>
      </c>
      <c r="J362" s="97">
        <v>8824.7337639337293</v>
      </c>
      <c r="K362" s="14">
        <v>2.0032051282051281E-4</v>
      </c>
      <c r="L362" s="14">
        <v>0</v>
      </c>
      <c r="M362" s="14">
        <v>0</v>
      </c>
      <c r="N362" s="14">
        <v>1.1235955056179775E-2</v>
      </c>
      <c r="P362" s="98">
        <v>323.58404331974867</v>
      </c>
      <c r="Q362" s="98">
        <v>333.00882128051808</v>
      </c>
      <c r="R362" s="14">
        <v>4.0080160320641282E-4</v>
      </c>
      <c r="S362" s="14">
        <v>2.1308331557639036E-4</v>
      </c>
      <c r="T362" s="14">
        <v>4.807692307692308E-3</v>
      </c>
      <c r="U362" s="14">
        <v>0</v>
      </c>
    </row>
    <row r="363" spans="2:21">
      <c r="B363">
        <v>106</v>
      </c>
      <c r="C363">
        <v>109</v>
      </c>
      <c r="D363" s="14">
        <v>1.4022435897435897E-3</v>
      </c>
      <c r="E363" s="14">
        <v>4.2616663115278071E-4</v>
      </c>
      <c r="F363" s="14">
        <v>2.3809523809523808E-2</v>
      </c>
      <c r="G363" s="14">
        <v>0</v>
      </c>
      <c r="I363" s="97">
        <v>8824.7337639337293</v>
      </c>
      <c r="J363" s="97">
        <v>9331.3155793250826</v>
      </c>
      <c r="K363" s="14">
        <v>1.4022435897435897E-3</v>
      </c>
      <c r="L363" s="14">
        <v>4.2616663115278071E-4</v>
      </c>
      <c r="M363" s="14">
        <v>2.3809523809523808E-2</v>
      </c>
      <c r="N363" s="14">
        <v>0</v>
      </c>
      <c r="P363" s="98">
        <v>333.00882128051808</v>
      </c>
      <c r="Q363" s="98">
        <v>342.43359924128742</v>
      </c>
      <c r="R363" s="14">
        <v>4.0080160320641282E-4</v>
      </c>
      <c r="S363" s="14">
        <v>2.1308331557639036E-4</v>
      </c>
      <c r="T363" s="14">
        <v>4.807692307692308E-3</v>
      </c>
      <c r="U363" s="14">
        <v>0</v>
      </c>
    </row>
    <row r="364" spans="2:21">
      <c r="B364">
        <v>109</v>
      </c>
      <c r="C364">
        <v>112</v>
      </c>
      <c r="D364" s="14">
        <v>1.001602564102564E-3</v>
      </c>
      <c r="E364" s="14">
        <v>2.1308331557639036E-4</v>
      </c>
      <c r="F364" s="14">
        <v>1.4285714285714285E-2</v>
      </c>
      <c r="G364" s="14">
        <v>1.1235955056179775E-2</v>
      </c>
      <c r="I364" s="97">
        <v>9331.3155793250826</v>
      </c>
      <c r="J364" s="97">
        <v>9852.0345616575905</v>
      </c>
      <c r="K364" s="14">
        <v>1.001602564102564E-3</v>
      </c>
      <c r="L364" s="14">
        <v>2.1308331557639036E-4</v>
      </c>
      <c r="M364" s="14">
        <v>1.4285714285714285E-2</v>
      </c>
      <c r="N364" s="14">
        <v>1.1235955056179775E-2</v>
      </c>
      <c r="P364" s="98">
        <v>342.43359924128742</v>
      </c>
      <c r="Q364" s="98">
        <v>351.85837720205683</v>
      </c>
      <c r="R364" s="14">
        <v>2.0040080160320641E-4</v>
      </c>
      <c r="S364" s="14">
        <v>0</v>
      </c>
      <c r="T364" s="14">
        <v>4.807692307692308E-3</v>
      </c>
      <c r="U364" s="14">
        <v>0</v>
      </c>
    </row>
    <row r="365" spans="2:21">
      <c r="B365">
        <v>112</v>
      </c>
      <c r="C365">
        <v>115</v>
      </c>
      <c r="D365" s="14">
        <v>0</v>
      </c>
      <c r="E365" s="14">
        <v>0</v>
      </c>
      <c r="F365" s="14">
        <v>0</v>
      </c>
      <c r="G365" s="14">
        <v>0</v>
      </c>
      <c r="I365" s="97">
        <v>9852.0345616575905</v>
      </c>
      <c r="J365" s="97">
        <v>10386.890710931253</v>
      </c>
      <c r="K365" s="14">
        <v>0</v>
      </c>
      <c r="L365" s="14">
        <v>0</v>
      </c>
      <c r="M365" s="14">
        <v>0</v>
      </c>
      <c r="N365" s="14">
        <v>0</v>
      </c>
      <c r="P365" s="98">
        <v>351.85837720205683</v>
      </c>
      <c r="Q365" s="98">
        <v>361.28315516282623</v>
      </c>
      <c r="R365" s="14">
        <v>1.002004008016032E-3</v>
      </c>
      <c r="S365" s="14">
        <v>2.1308331557639036E-4</v>
      </c>
      <c r="T365" s="14">
        <v>1.4423076923076924E-2</v>
      </c>
      <c r="U365" s="14">
        <v>1.1235955056179775E-2</v>
      </c>
    </row>
    <row r="366" spans="2:21">
      <c r="B366">
        <v>115</v>
      </c>
      <c r="C366">
        <v>118</v>
      </c>
      <c r="D366" s="14">
        <v>4.0064102564102563E-4</v>
      </c>
      <c r="E366" s="14">
        <v>2.1308331557639036E-4</v>
      </c>
      <c r="F366" s="14">
        <v>4.7619047619047623E-3</v>
      </c>
      <c r="G366" s="14">
        <v>0</v>
      </c>
      <c r="I366" s="97">
        <v>10386.890710931253</v>
      </c>
      <c r="J366" s="97">
        <v>10935.88402714607</v>
      </c>
      <c r="K366" s="14">
        <v>4.0064102564102563E-4</v>
      </c>
      <c r="L366" s="14">
        <v>2.1308331557639036E-4</v>
      </c>
      <c r="M366" s="14">
        <v>4.7619047619047623E-3</v>
      </c>
      <c r="N366" s="14">
        <v>0</v>
      </c>
      <c r="P366" s="98">
        <v>361.28315516282623</v>
      </c>
      <c r="Q366" s="98">
        <v>370.70793312359558</v>
      </c>
      <c r="R366" s="14">
        <v>1.002004008016032E-3</v>
      </c>
      <c r="S366" s="14">
        <v>2.1308331557639036E-4</v>
      </c>
      <c r="T366" s="14">
        <v>1.4423076923076924E-2</v>
      </c>
      <c r="U366" s="14">
        <v>1.1235955056179775E-2</v>
      </c>
    </row>
    <row r="367" spans="2:21">
      <c r="B367">
        <v>118</v>
      </c>
      <c r="C367">
        <v>121</v>
      </c>
      <c r="D367" s="14">
        <v>4.0064102564102563E-4</v>
      </c>
      <c r="E367" s="14">
        <v>2.1308331557639036E-4</v>
      </c>
      <c r="F367" s="14">
        <v>4.7619047619047623E-3</v>
      </c>
      <c r="G367" s="14">
        <v>0</v>
      </c>
      <c r="I367" s="97">
        <v>10935.88402714607</v>
      </c>
      <c r="J367" s="97">
        <v>11499.01451030204</v>
      </c>
      <c r="K367" s="14">
        <v>4.0064102564102563E-4</v>
      </c>
      <c r="L367" s="14">
        <v>2.1308331557639036E-4</v>
      </c>
      <c r="M367" s="14">
        <v>4.7619047619047623E-3</v>
      </c>
      <c r="N367" s="14">
        <v>0</v>
      </c>
      <c r="P367" s="98">
        <v>370.70793312359558</v>
      </c>
      <c r="Q367" s="98">
        <v>380.13271108436498</v>
      </c>
      <c r="R367" s="14">
        <v>2.0040080160320641E-4</v>
      </c>
      <c r="S367" s="14">
        <v>0</v>
      </c>
      <c r="T367" s="14">
        <v>4.807692307692308E-3</v>
      </c>
      <c r="U367" s="14">
        <v>0</v>
      </c>
    </row>
    <row r="368" spans="2:21">
      <c r="B368">
        <v>121</v>
      </c>
      <c r="C368">
        <v>124</v>
      </c>
      <c r="D368" s="14">
        <v>4.0064102564102563E-4</v>
      </c>
      <c r="E368" s="14">
        <v>4.2616663115278071E-4</v>
      </c>
      <c r="F368" s="14">
        <v>0</v>
      </c>
      <c r="G368" s="14">
        <v>0</v>
      </c>
      <c r="I368" s="97">
        <v>11499.01451030204</v>
      </c>
      <c r="J368" s="97">
        <v>12076.282160399165</v>
      </c>
      <c r="K368" s="14">
        <v>4.0064102564102563E-4</v>
      </c>
      <c r="L368" s="14">
        <v>4.2616663115278071E-4</v>
      </c>
      <c r="M368" s="14">
        <v>0</v>
      </c>
      <c r="N368" s="14">
        <v>0</v>
      </c>
      <c r="P368" s="98">
        <v>380.13271108436498</v>
      </c>
      <c r="Q368" s="98">
        <v>389.55748904513433</v>
      </c>
      <c r="R368" s="14">
        <v>0</v>
      </c>
      <c r="S368" s="14">
        <v>0</v>
      </c>
      <c r="T368" s="14">
        <v>0</v>
      </c>
      <c r="U368" s="14">
        <v>0</v>
      </c>
    </row>
    <row r="369" spans="2:21">
      <c r="B369">
        <v>124</v>
      </c>
      <c r="C369">
        <v>127</v>
      </c>
      <c r="D369" s="14">
        <v>4.0064102564102563E-4</v>
      </c>
      <c r="E369" s="14">
        <v>0</v>
      </c>
      <c r="F369" s="14">
        <v>9.5238095238095247E-3</v>
      </c>
      <c r="G369" s="14">
        <v>0</v>
      </c>
      <c r="I369" s="97">
        <v>12076.282160399165</v>
      </c>
      <c r="J369" s="97">
        <v>12667.686977437443</v>
      </c>
      <c r="K369" s="14">
        <v>4.0064102564102563E-4</v>
      </c>
      <c r="L369" s="14">
        <v>0</v>
      </c>
      <c r="M369" s="14">
        <v>9.5238095238095247E-3</v>
      </c>
      <c r="N369" s="14">
        <v>0</v>
      </c>
      <c r="P369" s="98">
        <v>389.55748904513433</v>
      </c>
      <c r="Q369" s="98">
        <v>398.98226700590374</v>
      </c>
      <c r="R369" s="14">
        <v>4.0080160320641282E-4</v>
      </c>
      <c r="S369" s="14">
        <v>4.2616663115278071E-4</v>
      </c>
      <c r="T369" s="14">
        <v>0</v>
      </c>
      <c r="U369" s="14">
        <v>0</v>
      </c>
    </row>
    <row r="370" spans="2:21">
      <c r="B370">
        <v>127</v>
      </c>
      <c r="C370">
        <v>130</v>
      </c>
      <c r="D370" s="14">
        <v>6.0096153846153849E-4</v>
      </c>
      <c r="E370" s="14">
        <v>0</v>
      </c>
      <c r="F370" s="14">
        <v>9.5238095238095247E-3</v>
      </c>
      <c r="G370" s="14">
        <v>1.1235955056179775E-2</v>
      </c>
      <c r="I370" s="97">
        <v>12667.686977437443</v>
      </c>
      <c r="J370" s="97">
        <v>13273.228961416877</v>
      </c>
      <c r="K370" s="14">
        <v>6.0096153846153849E-4</v>
      </c>
      <c r="L370" s="14">
        <v>0</v>
      </c>
      <c r="M370" s="14">
        <v>9.5238095238095247E-3</v>
      </c>
      <c r="N370" s="14">
        <v>1.1235955056179775E-2</v>
      </c>
      <c r="P370" s="98">
        <v>398.98226700590374</v>
      </c>
      <c r="Q370" s="98">
        <v>408.40704496667308</v>
      </c>
      <c r="R370" s="14">
        <v>2.0040080160320641E-4</v>
      </c>
      <c r="S370" s="14">
        <v>2.1308331557639036E-4</v>
      </c>
      <c r="T370" s="14">
        <v>0</v>
      </c>
      <c r="U370" s="14">
        <v>0</v>
      </c>
    </row>
    <row r="371" spans="2:21">
      <c r="B371">
        <v>130</v>
      </c>
      <c r="C371">
        <v>133</v>
      </c>
      <c r="D371" s="14">
        <v>2.0032051282051281E-4</v>
      </c>
      <c r="E371" s="14">
        <v>0</v>
      </c>
      <c r="F371" s="14">
        <v>0</v>
      </c>
      <c r="G371" s="14">
        <v>1.1235955056179775E-2</v>
      </c>
      <c r="I371" s="97">
        <v>13273.228961416877</v>
      </c>
      <c r="J371" s="97">
        <v>13892.908112337462</v>
      </c>
      <c r="K371" s="14">
        <v>2.0032051282051281E-4</v>
      </c>
      <c r="L371" s="14">
        <v>0</v>
      </c>
      <c r="M371" s="14">
        <v>0</v>
      </c>
      <c r="N371" s="14">
        <v>1.1235955056179775E-2</v>
      </c>
      <c r="P371" s="98">
        <v>408.40704496667308</v>
      </c>
      <c r="Q371" s="98">
        <v>417.83182292744249</v>
      </c>
      <c r="R371" s="14">
        <v>6.0120240480961921E-4</v>
      </c>
      <c r="S371" s="14">
        <v>4.2616663115278071E-4</v>
      </c>
      <c r="T371" s="14">
        <v>4.807692307692308E-3</v>
      </c>
      <c r="U371" s="14">
        <v>0</v>
      </c>
    </row>
    <row r="372" spans="2:21">
      <c r="B372">
        <v>133</v>
      </c>
      <c r="C372">
        <v>136</v>
      </c>
      <c r="D372" s="14">
        <v>4.0064102564102563E-4</v>
      </c>
      <c r="E372" s="14">
        <v>0</v>
      </c>
      <c r="F372" s="14">
        <v>9.5238095238095247E-3</v>
      </c>
      <c r="G372" s="14">
        <v>0</v>
      </c>
      <c r="I372" s="97">
        <v>13892.908112337462</v>
      </c>
      <c r="J372" s="97">
        <v>14526.724430199203</v>
      </c>
      <c r="K372" s="14">
        <v>4.0064102564102563E-4</v>
      </c>
      <c r="L372" s="14">
        <v>0</v>
      </c>
      <c r="M372" s="14">
        <v>9.5238095238095247E-3</v>
      </c>
      <c r="N372" s="14">
        <v>0</v>
      </c>
      <c r="P372" s="98">
        <v>417.83182292744249</v>
      </c>
      <c r="Q372" s="98">
        <v>427.25660088821189</v>
      </c>
      <c r="R372" s="14">
        <v>0</v>
      </c>
      <c r="S372" s="14">
        <v>0</v>
      </c>
      <c r="T372" s="14">
        <v>0</v>
      </c>
      <c r="U372" s="14">
        <v>0</v>
      </c>
    </row>
    <row r="373" spans="2:21">
      <c r="B373">
        <v>136</v>
      </c>
      <c r="C373">
        <v>139</v>
      </c>
      <c r="D373" s="14">
        <v>4.0064102564102563E-4</v>
      </c>
      <c r="E373" s="14">
        <v>0</v>
      </c>
      <c r="F373" s="14">
        <v>9.5238095238095247E-3</v>
      </c>
      <c r="G373" s="14">
        <v>0</v>
      </c>
      <c r="I373" s="97">
        <v>14526.724430199203</v>
      </c>
      <c r="J373" s="97">
        <v>15174.677915002098</v>
      </c>
      <c r="K373" s="14">
        <v>4.0064102564102563E-4</v>
      </c>
      <c r="L373" s="14">
        <v>0</v>
      </c>
      <c r="M373" s="14">
        <v>9.5238095238095247E-3</v>
      </c>
      <c r="N373" s="14">
        <v>0</v>
      </c>
      <c r="P373" s="98">
        <v>427.25660088821189</v>
      </c>
      <c r="Q373" s="98">
        <v>436.68137884898124</v>
      </c>
      <c r="R373" s="14">
        <v>4.0080160320641282E-4</v>
      </c>
      <c r="S373" s="14">
        <v>0</v>
      </c>
      <c r="T373" s="14">
        <v>9.6153846153846159E-3</v>
      </c>
      <c r="U373" s="14">
        <v>0</v>
      </c>
    </row>
    <row r="374" spans="2:21">
      <c r="B374">
        <v>139</v>
      </c>
      <c r="C374">
        <v>142</v>
      </c>
      <c r="D374" s="14">
        <v>2.0032051282051281E-4</v>
      </c>
      <c r="E374" s="14">
        <v>2.1308331557639036E-4</v>
      </c>
      <c r="F374" s="14">
        <v>0</v>
      </c>
      <c r="G374" s="14">
        <v>0</v>
      </c>
      <c r="I374" s="97">
        <v>15174.677915002098</v>
      </c>
      <c r="J374" s="97">
        <v>15836.768566746146</v>
      </c>
      <c r="K374" s="14">
        <v>2.0032051282051281E-4</v>
      </c>
      <c r="L374" s="14">
        <v>2.1308331557639036E-4</v>
      </c>
      <c r="M374" s="14">
        <v>0</v>
      </c>
      <c r="N374" s="14">
        <v>0</v>
      </c>
      <c r="P374" s="98">
        <v>436.68137884898124</v>
      </c>
      <c r="Q374" s="98">
        <v>446.10615680975064</v>
      </c>
      <c r="R374" s="14">
        <v>0</v>
      </c>
      <c r="S374" s="14">
        <v>0</v>
      </c>
      <c r="T374" s="14">
        <v>0</v>
      </c>
      <c r="U374" s="14">
        <v>0</v>
      </c>
    </row>
    <row r="375" spans="2:21">
      <c r="B375">
        <v>142</v>
      </c>
      <c r="C375">
        <v>145</v>
      </c>
      <c r="D375" s="14">
        <v>0</v>
      </c>
      <c r="E375" s="14">
        <v>0</v>
      </c>
      <c r="F375" s="14">
        <v>0</v>
      </c>
      <c r="G375" s="14">
        <v>0</v>
      </c>
      <c r="I375" s="97">
        <v>15836.768566746146</v>
      </c>
      <c r="J375" s="97">
        <v>16512.99638543135</v>
      </c>
      <c r="K375" s="14">
        <v>0</v>
      </c>
      <c r="L375" s="14">
        <v>0</v>
      </c>
      <c r="M375" s="14">
        <v>0</v>
      </c>
      <c r="N375" s="14">
        <v>0</v>
      </c>
      <c r="P375" s="98">
        <v>446.10615680975064</v>
      </c>
      <c r="Q375" s="98">
        <v>455.53093477051999</v>
      </c>
      <c r="R375" s="14">
        <v>4.0080160320641282E-4</v>
      </c>
      <c r="S375" s="14">
        <v>2.1308331557639036E-4</v>
      </c>
      <c r="T375" s="14">
        <v>0</v>
      </c>
      <c r="U375" s="14">
        <v>1.1235955056179775E-2</v>
      </c>
    </row>
    <row r="376" spans="2:21">
      <c r="B376">
        <v>145</v>
      </c>
      <c r="C376">
        <v>148</v>
      </c>
      <c r="D376" s="14">
        <v>4.0064102564102563E-4</v>
      </c>
      <c r="E376" s="14">
        <v>2.1308331557639036E-4</v>
      </c>
      <c r="F376" s="14">
        <v>0</v>
      </c>
      <c r="G376" s="14">
        <v>1.1235955056179775E-2</v>
      </c>
      <c r="I376" s="97">
        <v>16512.99638543135</v>
      </c>
      <c r="J376" s="97">
        <v>17203.361371057708</v>
      </c>
      <c r="K376" s="14">
        <v>4.0064102564102563E-4</v>
      </c>
      <c r="L376" s="14">
        <v>2.1308331557639036E-4</v>
      </c>
      <c r="M376" s="14">
        <v>0</v>
      </c>
      <c r="N376" s="14">
        <v>1.1235955056179775E-2</v>
      </c>
      <c r="P376" s="98">
        <v>455.53093477051999</v>
      </c>
      <c r="Q376" s="98">
        <v>464.9557127312894</v>
      </c>
      <c r="R376" s="14">
        <v>8.0160320641282565E-4</v>
      </c>
      <c r="S376" s="14">
        <v>0</v>
      </c>
      <c r="T376" s="14">
        <v>1.4423076923076924E-2</v>
      </c>
      <c r="U376" s="14">
        <v>1.1235955056179775E-2</v>
      </c>
    </row>
    <row r="377" spans="2:21">
      <c r="B377">
        <v>148</v>
      </c>
      <c r="C377">
        <v>151</v>
      </c>
      <c r="D377" s="14">
        <v>0</v>
      </c>
      <c r="E377" s="14">
        <v>0</v>
      </c>
      <c r="F377" s="14">
        <v>0</v>
      </c>
      <c r="G377" s="14">
        <v>0</v>
      </c>
      <c r="I377" s="97">
        <v>17203.361371057708</v>
      </c>
      <c r="J377" s="97">
        <v>17907.863523625219</v>
      </c>
      <c r="K377" s="14">
        <v>0</v>
      </c>
      <c r="L377" s="14">
        <v>0</v>
      </c>
      <c r="M377" s="14">
        <v>0</v>
      </c>
      <c r="N377" s="14">
        <v>0</v>
      </c>
      <c r="P377" s="98">
        <v>464.9557127312894</v>
      </c>
      <c r="Q377" s="98">
        <v>474.38049069205874</v>
      </c>
      <c r="R377" s="14">
        <v>4.0080160320641282E-4</v>
      </c>
      <c r="S377" s="14">
        <v>2.1308331557639036E-4</v>
      </c>
      <c r="T377" s="14">
        <v>4.807692307692308E-3</v>
      </c>
      <c r="U377" s="14">
        <v>0</v>
      </c>
    </row>
    <row r="378" spans="2:21">
      <c r="B378">
        <v>151</v>
      </c>
      <c r="C378">
        <v>154</v>
      </c>
      <c r="D378" s="14">
        <v>2.0032051282051281E-4</v>
      </c>
      <c r="E378" s="14">
        <v>0</v>
      </c>
      <c r="F378" s="14">
        <v>4.7619047619047623E-3</v>
      </c>
      <c r="G378" s="14">
        <v>0</v>
      </c>
      <c r="I378" s="97">
        <v>17907.863523625219</v>
      </c>
      <c r="J378" s="97">
        <v>18626.502843133883</v>
      </c>
      <c r="K378" s="14">
        <v>2.0032051282051281E-4</v>
      </c>
      <c r="L378" s="14">
        <v>0</v>
      </c>
      <c r="M378" s="14">
        <v>4.7619047619047623E-3</v>
      </c>
      <c r="N378" s="14">
        <v>0</v>
      </c>
      <c r="P378" s="98">
        <v>474.38049069205874</v>
      </c>
      <c r="Q378" s="98">
        <v>483.80526865282815</v>
      </c>
      <c r="R378" s="14">
        <v>0</v>
      </c>
      <c r="S378" s="14">
        <v>0</v>
      </c>
      <c r="T378" s="14">
        <v>0</v>
      </c>
      <c r="U378" s="14">
        <v>0</v>
      </c>
    </row>
    <row r="379" spans="2:21">
      <c r="B379">
        <v>154</v>
      </c>
      <c r="C379">
        <v>157</v>
      </c>
      <c r="D379" s="14">
        <v>0</v>
      </c>
      <c r="E379" s="14">
        <v>0</v>
      </c>
      <c r="F379" s="14">
        <v>0</v>
      </c>
      <c r="G379" s="14">
        <v>0</v>
      </c>
      <c r="I379" s="97">
        <v>18626.502843133883</v>
      </c>
      <c r="J379" s="97">
        <v>19359.279329583704</v>
      </c>
      <c r="K379" s="14">
        <v>0</v>
      </c>
      <c r="L379" s="14">
        <v>0</v>
      </c>
      <c r="M379" s="14">
        <v>0</v>
      </c>
      <c r="N379" s="14">
        <v>0</v>
      </c>
      <c r="P379" s="98">
        <v>483.80526865282815</v>
      </c>
      <c r="Q379" s="98">
        <v>493.23004661359749</v>
      </c>
      <c r="R379" s="14">
        <v>2.0040080160320641E-4</v>
      </c>
      <c r="S379" s="14">
        <v>2.1308331557639036E-4</v>
      </c>
      <c r="T379" s="14">
        <v>0</v>
      </c>
      <c r="U379" s="14">
        <v>0</v>
      </c>
    </row>
    <row r="380" spans="2:21">
      <c r="B380">
        <v>157</v>
      </c>
      <c r="C380">
        <v>160</v>
      </c>
      <c r="D380" s="14">
        <v>0</v>
      </c>
      <c r="E380" s="14">
        <v>0</v>
      </c>
      <c r="F380" s="14">
        <v>0</v>
      </c>
      <c r="G380" s="14">
        <v>0</v>
      </c>
      <c r="I380" s="97">
        <v>19359.279329583704</v>
      </c>
      <c r="J380" s="97">
        <v>20106.192982974677</v>
      </c>
      <c r="K380" s="14">
        <v>0</v>
      </c>
      <c r="L380" s="14">
        <v>0</v>
      </c>
      <c r="M380" s="14">
        <v>0</v>
      </c>
      <c r="N380" s="14">
        <v>0</v>
      </c>
      <c r="P380" s="98">
        <v>493.23004661359749</v>
      </c>
      <c r="Q380" s="98">
        <v>502.6548245743669</v>
      </c>
      <c r="R380" s="14">
        <v>0</v>
      </c>
      <c r="S380" s="14">
        <v>0</v>
      </c>
      <c r="T380" s="14">
        <v>0</v>
      </c>
      <c r="U380" s="14">
        <v>0</v>
      </c>
    </row>
    <row r="381" spans="2:21">
      <c r="B381">
        <v>160</v>
      </c>
      <c r="C381">
        <v>163</v>
      </c>
      <c r="D381" s="14">
        <v>2.0032051282051281E-4</v>
      </c>
      <c r="E381" s="14">
        <v>2.1308331557639036E-4</v>
      </c>
      <c r="F381" s="14">
        <v>0</v>
      </c>
      <c r="G381" s="14">
        <v>0</v>
      </c>
      <c r="I381" s="97">
        <v>20106.192982974677</v>
      </c>
      <c r="J381" s="97">
        <v>20867.243803306803</v>
      </c>
      <c r="K381" s="14">
        <v>2.0032051282051281E-4</v>
      </c>
      <c r="L381" s="14">
        <v>2.1308331557639036E-4</v>
      </c>
      <c r="M381" s="14">
        <v>0</v>
      </c>
      <c r="N381" s="14">
        <v>0</v>
      </c>
      <c r="P381" s="98">
        <v>502.6548245743669</v>
      </c>
      <c r="Q381" s="98">
        <v>512.07960253513625</v>
      </c>
      <c r="R381" s="14">
        <v>0</v>
      </c>
      <c r="S381" s="14">
        <v>0</v>
      </c>
      <c r="T381" s="14">
        <v>0</v>
      </c>
      <c r="U381" s="14">
        <v>0</v>
      </c>
    </row>
    <row r="382" spans="2:21">
      <c r="B382">
        <v>163</v>
      </c>
      <c r="C382">
        <v>166</v>
      </c>
      <c r="D382" s="14">
        <v>0</v>
      </c>
      <c r="E382" s="14">
        <v>0</v>
      </c>
      <c r="F382" s="14">
        <v>0</v>
      </c>
      <c r="G382" s="14">
        <v>0</v>
      </c>
      <c r="I382" s="97">
        <v>20867.243803306803</v>
      </c>
      <c r="J382" s="97">
        <v>21642.431790580085</v>
      </c>
      <c r="K382" s="14">
        <v>0</v>
      </c>
      <c r="L382" s="14">
        <v>0</v>
      </c>
      <c r="M382" s="14">
        <v>0</v>
      </c>
      <c r="N382" s="14">
        <v>0</v>
      </c>
      <c r="P382" s="98">
        <v>512.07960253513625</v>
      </c>
      <c r="Q382" s="98">
        <v>521.50438049590571</v>
      </c>
      <c r="R382" s="14">
        <v>4.0080160320641282E-4</v>
      </c>
      <c r="S382" s="14">
        <v>0</v>
      </c>
      <c r="T382" s="14">
        <v>4.807692307692308E-3</v>
      </c>
      <c r="U382" s="14">
        <v>1.1235955056179775E-2</v>
      </c>
    </row>
    <row r="383" spans="2:21">
      <c r="B383">
        <v>166</v>
      </c>
      <c r="C383">
        <v>169</v>
      </c>
      <c r="D383" s="14">
        <v>0</v>
      </c>
      <c r="E383" s="14">
        <v>0</v>
      </c>
      <c r="F383" s="14">
        <v>0</v>
      </c>
      <c r="G383" s="14">
        <v>0</v>
      </c>
      <c r="I383" s="97">
        <v>21642.431790580085</v>
      </c>
      <c r="J383" s="97">
        <v>22431.756944794521</v>
      </c>
      <c r="K383" s="14">
        <v>0</v>
      </c>
      <c r="L383" s="14">
        <v>0</v>
      </c>
      <c r="M383" s="14">
        <v>0</v>
      </c>
      <c r="N383" s="14">
        <v>0</v>
      </c>
      <c r="P383" s="98">
        <v>521.50438049590571</v>
      </c>
      <c r="Q383" s="98">
        <v>530.92915845667505</v>
      </c>
      <c r="R383" s="14">
        <v>0</v>
      </c>
      <c r="S383" s="14">
        <v>0</v>
      </c>
      <c r="T383" s="14">
        <v>0</v>
      </c>
      <c r="U383" s="14">
        <v>0</v>
      </c>
    </row>
    <row r="384" spans="2:21">
      <c r="B384">
        <v>169</v>
      </c>
      <c r="C384">
        <v>172</v>
      </c>
      <c r="D384" s="14">
        <v>0</v>
      </c>
      <c r="E384" s="14">
        <v>0</v>
      </c>
      <c r="F384" s="14">
        <v>0</v>
      </c>
      <c r="G384" s="14">
        <v>0</v>
      </c>
      <c r="I384" s="97">
        <v>22431.756944794521</v>
      </c>
      <c r="J384" s="97">
        <v>23235.219265950109</v>
      </c>
      <c r="K384" s="14">
        <v>0</v>
      </c>
      <c r="L384" s="14">
        <v>0</v>
      </c>
      <c r="M384" s="14">
        <v>0</v>
      </c>
      <c r="N384" s="14">
        <v>0</v>
      </c>
      <c r="P384" s="98">
        <v>530.92915845667505</v>
      </c>
      <c r="Q384" s="98">
        <v>540.3539364174444</v>
      </c>
      <c r="R384" s="14">
        <v>2.0040080160320641E-4</v>
      </c>
      <c r="S384" s="14">
        <v>2.1308331557639036E-4</v>
      </c>
      <c r="T384" s="14">
        <v>0</v>
      </c>
      <c r="U384" s="14">
        <v>0</v>
      </c>
    </row>
    <row r="385" spans="2:21">
      <c r="B385">
        <v>172</v>
      </c>
      <c r="C385">
        <v>175</v>
      </c>
      <c r="D385" s="14">
        <v>0</v>
      </c>
      <c r="E385" s="14">
        <v>0</v>
      </c>
      <c r="F385" s="14">
        <v>0</v>
      </c>
      <c r="G385" s="14">
        <v>0</v>
      </c>
      <c r="I385" s="97">
        <v>23235.219265950109</v>
      </c>
      <c r="J385" s="97">
        <v>24052.818754046853</v>
      </c>
      <c r="K385" s="14">
        <v>0</v>
      </c>
      <c r="L385" s="14">
        <v>0</v>
      </c>
      <c r="M385" s="14">
        <v>0</v>
      </c>
      <c r="N385" s="14">
        <v>0</v>
      </c>
      <c r="P385" s="98">
        <v>540.3539364174444</v>
      </c>
      <c r="Q385" s="98">
        <v>549.77871437821375</v>
      </c>
      <c r="R385" s="14">
        <v>2.0040080160320641E-4</v>
      </c>
      <c r="S385" s="14">
        <v>0</v>
      </c>
      <c r="T385" s="14">
        <v>4.807692307692308E-3</v>
      </c>
      <c r="U385" s="14">
        <v>0</v>
      </c>
    </row>
    <row r="386" spans="2:21">
      <c r="B386">
        <v>175</v>
      </c>
      <c r="C386">
        <v>178</v>
      </c>
      <c r="D386" s="14">
        <v>0</v>
      </c>
      <c r="E386" s="14">
        <v>0</v>
      </c>
      <c r="F386" s="14">
        <v>0</v>
      </c>
      <c r="G386" s="14">
        <v>0</v>
      </c>
      <c r="I386" s="97">
        <v>24052.818754046853</v>
      </c>
      <c r="J386" s="97">
        <v>24884.555409084751</v>
      </c>
      <c r="K386" s="14">
        <v>0</v>
      </c>
      <c r="L386" s="14">
        <v>0</v>
      </c>
      <c r="M386" s="14">
        <v>0</v>
      </c>
      <c r="N386" s="14">
        <v>0</v>
      </c>
      <c r="P386" s="98">
        <v>549.77871437821375</v>
      </c>
      <c r="Q386" s="98">
        <v>559.20349233898321</v>
      </c>
      <c r="R386" s="14">
        <v>2.0040080160320641E-4</v>
      </c>
      <c r="S386" s="14">
        <v>0</v>
      </c>
      <c r="T386" s="14">
        <v>4.807692307692308E-3</v>
      </c>
      <c r="U386" s="14">
        <v>0</v>
      </c>
    </row>
    <row r="387" spans="2:21">
      <c r="B387">
        <v>178</v>
      </c>
      <c r="C387">
        <v>181</v>
      </c>
      <c r="D387" s="14">
        <v>4.0064102564102563E-4</v>
      </c>
      <c r="E387" s="14">
        <v>0</v>
      </c>
      <c r="F387" s="14">
        <v>9.5238095238095247E-3</v>
      </c>
      <c r="G387" s="14">
        <v>0</v>
      </c>
      <c r="I387" s="97">
        <v>24884.555409084751</v>
      </c>
      <c r="J387" s="97">
        <v>25730.429231063805</v>
      </c>
      <c r="K387" s="14">
        <v>4.0064102564102563E-4</v>
      </c>
      <c r="L387" s="14">
        <v>0</v>
      </c>
      <c r="M387" s="14">
        <v>9.5238095238095247E-3</v>
      </c>
      <c r="N387" s="14">
        <v>0</v>
      </c>
      <c r="P387" s="98">
        <v>559.20349233898321</v>
      </c>
      <c r="Q387" s="98">
        <v>568.62827029975256</v>
      </c>
      <c r="R387" s="14">
        <v>0</v>
      </c>
      <c r="S387" s="14">
        <v>0</v>
      </c>
      <c r="T387" s="14">
        <v>0</v>
      </c>
      <c r="U387" s="14">
        <v>0</v>
      </c>
    </row>
    <row r="388" spans="2:21">
      <c r="B388">
        <v>181</v>
      </c>
      <c r="C388">
        <v>184</v>
      </c>
      <c r="D388" s="14">
        <v>0</v>
      </c>
      <c r="E388" s="14">
        <v>0</v>
      </c>
      <c r="F388" s="14">
        <v>0</v>
      </c>
      <c r="G388" s="14">
        <v>0</v>
      </c>
      <c r="I388" s="97">
        <v>25730.429231063805</v>
      </c>
      <c r="J388" s="97">
        <v>26590.440219984008</v>
      </c>
      <c r="K388" s="14">
        <v>0</v>
      </c>
      <c r="L388" s="14">
        <v>0</v>
      </c>
      <c r="M388" s="14">
        <v>0</v>
      </c>
      <c r="N388" s="14">
        <v>0</v>
      </c>
      <c r="P388" s="98">
        <v>568.62827029975256</v>
      </c>
      <c r="Q388" s="98">
        <v>578.0530482605219</v>
      </c>
      <c r="R388" s="14">
        <v>0</v>
      </c>
      <c r="S388" s="14">
        <v>0</v>
      </c>
      <c r="T388" s="14">
        <v>0</v>
      </c>
      <c r="U388" s="14">
        <v>0</v>
      </c>
    </row>
    <row r="389" spans="2:21">
      <c r="B389">
        <v>184</v>
      </c>
      <c r="C389">
        <v>187</v>
      </c>
      <c r="D389" s="14">
        <v>2.0032051282051281E-4</v>
      </c>
      <c r="E389" s="14">
        <v>0</v>
      </c>
      <c r="F389" s="14">
        <v>4.7619047619047623E-3</v>
      </c>
      <c r="G389" s="14">
        <v>0</v>
      </c>
      <c r="I389" s="97">
        <v>26590.440219984008</v>
      </c>
      <c r="J389" s="97">
        <v>27464.588375845367</v>
      </c>
      <c r="K389" s="14">
        <v>2.0032051282051281E-4</v>
      </c>
      <c r="L389" s="14">
        <v>0</v>
      </c>
      <c r="M389" s="14">
        <v>4.7619047619047623E-3</v>
      </c>
      <c r="N389" s="14">
        <v>0</v>
      </c>
      <c r="P389" s="98">
        <v>578.0530482605219</v>
      </c>
      <c r="Q389" s="98">
        <v>587.47782622129137</v>
      </c>
      <c r="R389" s="14">
        <v>2.0040080160320641E-4</v>
      </c>
      <c r="S389" s="14">
        <v>0</v>
      </c>
      <c r="T389" s="14">
        <v>4.807692307692308E-3</v>
      </c>
      <c r="U389" s="14">
        <v>0</v>
      </c>
    </row>
    <row r="390" spans="2:21">
      <c r="B390">
        <v>187</v>
      </c>
      <c r="C390">
        <v>190</v>
      </c>
      <c r="D390" s="14">
        <v>0</v>
      </c>
      <c r="E390" s="14">
        <v>0</v>
      </c>
      <c r="F390" s="14">
        <v>0</v>
      </c>
      <c r="G390" s="14">
        <v>0</v>
      </c>
      <c r="I390" s="97">
        <v>27464.588375845367</v>
      </c>
      <c r="J390" s="97">
        <v>28352.873698647883</v>
      </c>
      <c r="K390" s="14">
        <v>0</v>
      </c>
      <c r="L390" s="14">
        <v>0</v>
      </c>
      <c r="M390" s="14">
        <v>0</v>
      </c>
      <c r="N390" s="14">
        <v>0</v>
      </c>
      <c r="P390" s="98">
        <v>587.47782622129137</v>
      </c>
      <c r="Q390" s="98">
        <v>596.90260418206071</v>
      </c>
      <c r="R390" s="14">
        <v>0</v>
      </c>
      <c r="S390" s="14">
        <v>0</v>
      </c>
      <c r="T390" s="14">
        <v>0</v>
      </c>
      <c r="U390" s="14">
        <v>0</v>
      </c>
    </row>
    <row r="391" spans="2:21">
      <c r="B391">
        <v>190</v>
      </c>
      <c r="C391">
        <v>193</v>
      </c>
      <c r="D391" s="14">
        <v>2.0032051282051281E-4</v>
      </c>
      <c r="E391" s="14">
        <v>0</v>
      </c>
      <c r="F391" s="14">
        <v>4.7619047619047623E-3</v>
      </c>
      <c r="G391" s="14">
        <v>0</v>
      </c>
      <c r="I391" s="97">
        <v>28352.873698647883</v>
      </c>
      <c r="J391" s="97">
        <v>29255.296188391552</v>
      </c>
      <c r="K391" s="14">
        <v>2.0032051282051281E-4</v>
      </c>
      <c r="L391" s="14">
        <v>0</v>
      </c>
      <c r="M391" s="14">
        <v>4.7619047619047623E-3</v>
      </c>
      <c r="N391" s="14">
        <v>0</v>
      </c>
      <c r="P391" s="98">
        <v>596.90260418206071</v>
      </c>
      <c r="Q391" s="98">
        <v>606.32738214283006</v>
      </c>
      <c r="R391" s="14">
        <v>0</v>
      </c>
      <c r="S391" s="14">
        <v>0</v>
      </c>
      <c r="T391" s="14">
        <v>0</v>
      </c>
      <c r="U391" s="14">
        <v>0</v>
      </c>
    </row>
    <row r="392" spans="2:21">
      <c r="B392">
        <v>193</v>
      </c>
      <c r="C392">
        <v>196</v>
      </c>
      <c r="D392" s="14">
        <v>0</v>
      </c>
      <c r="E392" s="14">
        <v>0</v>
      </c>
      <c r="F392" s="14">
        <v>0</v>
      </c>
      <c r="G392" s="14">
        <v>0</v>
      </c>
      <c r="I392" s="97">
        <v>29255.296188391552</v>
      </c>
      <c r="J392" s="97">
        <v>30171.855845076374</v>
      </c>
      <c r="K392" s="14">
        <v>0</v>
      </c>
      <c r="L392" s="14">
        <v>0</v>
      </c>
      <c r="M392" s="14">
        <v>0</v>
      </c>
      <c r="N392" s="14">
        <v>0</v>
      </c>
      <c r="P392" s="98">
        <v>606.32738214283006</v>
      </c>
      <c r="Q392" s="98">
        <v>615.75216010359941</v>
      </c>
      <c r="R392" s="14">
        <v>0</v>
      </c>
      <c r="S392" s="14">
        <v>0</v>
      </c>
      <c r="T392" s="14">
        <v>0</v>
      </c>
      <c r="U392" s="14">
        <v>0</v>
      </c>
    </row>
    <row r="393" spans="2:21">
      <c r="B393">
        <v>196</v>
      </c>
      <c r="C393">
        <v>199</v>
      </c>
      <c r="D393" s="14">
        <v>0</v>
      </c>
      <c r="E393" s="14">
        <v>0</v>
      </c>
      <c r="F393" s="14">
        <v>0</v>
      </c>
      <c r="G393" s="14">
        <v>0</v>
      </c>
      <c r="I393" s="97">
        <v>30171.855845076374</v>
      </c>
      <c r="J393" s="97">
        <v>31102.552668702348</v>
      </c>
      <c r="K393" s="14">
        <v>0</v>
      </c>
      <c r="L393" s="14">
        <v>0</v>
      </c>
      <c r="M393" s="14">
        <v>0</v>
      </c>
      <c r="N393" s="14">
        <v>0</v>
      </c>
      <c r="P393" s="98">
        <v>615.75216010359941</v>
      </c>
      <c r="Q393" s="98">
        <v>625.17693806436887</v>
      </c>
      <c r="R393" s="14">
        <v>2.0040080160320641E-4</v>
      </c>
      <c r="S393" s="14">
        <v>0</v>
      </c>
      <c r="T393" s="14">
        <v>4.807692307692308E-3</v>
      </c>
      <c r="U393" s="14">
        <v>0</v>
      </c>
    </row>
    <row r="394" spans="2:21">
      <c r="B394">
        <v>199</v>
      </c>
      <c r="C394">
        <v>202</v>
      </c>
      <c r="D394" s="14">
        <v>0</v>
      </c>
      <c r="E394" s="14">
        <v>0</v>
      </c>
      <c r="F394" s="14">
        <v>0</v>
      </c>
      <c r="G394" s="14">
        <v>0</v>
      </c>
      <c r="I394" s="97">
        <v>31102.552668702348</v>
      </c>
      <c r="J394" s="97">
        <v>32047.386659269479</v>
      </c>
      <c r="K394" s="14">
        <v>0</v>
      </c>
      <c r="L394" s="14">
        <v>0</v>
      </c>
      <c r="M394" s="14">
        <v>0</v>
      </c>
      <c r="N394" s="14">
        <v>0</v>
      </c>
      <c r="P394" s="98">
        <v>625.17693806436887</v>
      </c>
      <c r="Q394" s="98">
        <v>634.60171602513822</v>
      </c>
      <c r="R394" s="14">
        <v>0</v>
      </c>
      <c r="S394" s="14">
        <v>0</v>
      </c>
      <c r="T394" s="14">
        <v>0</v>
      </c>
      <c r="U394" s="14">
        <v>0</v>
      </c>
    </row>
    <row r="395" spans="2:21">
      <c r="B395">
        <v>202</v>
      </c>
      <c r="C395">
        <v>205</v>
      </c>
      <c r="D395" s="14">
        <v>2.0032051282051281E-4</v>
      </c>
      <c r="E395" s="14">
        <v>0</v>
      </c>
      <c r="F395" s="14">
        <v>4.7619047619047623E-3</v>
      </c>
      <c r="G395" s="14">
        <v>0</v>
      </c>
      <c r="I395" s="97">
        <v>32047.386659269479</v>
      </c>
      <c r="J395" s="97">
        <v>33006.357816777767</v>
      </c>
      <c r="K395" s="14">
        <v>2.0032051282051281E-4</v>
      </c>
      <c r="L395" s="14">
        <v>0</v>
      </c>
      <c r="M395" s="14">
        <v>4.7619047619047623E-3</v>
      </c>
      <c r="N395" s="14">
        <v>0</v>
      </c>
      <c r="P395" s="98">
        <v>634.60171602513822</v>
      </c>
      <c r="Q395" s="98">
        <v>644.02649398590756</v>
      </c>
      <c r="R395" s="14">
        <v>0</v>
      </c>
      <c r="S395" s="14">
        <v>0</v>
      </c>
      <c r="T395" s="14">
        <v>0</v>
      </c>
      <c r="U395" s="14">
        <v>0</v>
      </c>
    </row>
    <row r="396" spans="2:21">
      <c r="B396">
        <v>205</v>
      </c>
      <c r="C396">
        <v>208</v>
      </c>
      <c r="D396" s="14">
        <v>2.0032051282051281E-4</v>
      </c>
      <c r="E396" s="14">
        <v>0</v>
      </c>
      <c r="F396" s="14">
        <v>4.7619047619047623E-3</v>
      </c>
      <c r="G396" s="14">
        <v>0</v>
      </c>
      <c r="I396" s="97">
        <v>33006.357816777767</v>
      </c>
      <c r="J396" s="97">
        <v>33979.466141227203</v>
      </c>
      <c r="K396" s="14">
        <v>2.0032051282051281E-4</v>
      </c>
      <c r="L396" s="14">
        <v>0</v>
      </c>
      <c r="M396" s="14">
        <v>4.7619047619047623E-3</v>
      </c>
      <c r="N396" s="14">
        <v>0</v>
      </c>
      <c r="P396" s="98">
        <v>644.02649398590756</v>
      </c>
      <c r="Q396" s="98">
        <v>653.45127194667702</v>
      </c>
      <c r="R396" s="14">
        <v>0</v>
      </c>
      <c r="S396" s="14">
        <v>0</v>
      </c>
      <c r="T396" s="14">
        <v>0</v>
      </c>
      <c r="U396" s="14">
        <v>0</v>
      </c>
    </row>
    <row r="397" spans="2:21">
      <c r="B397">
        <v>208</v>
      </c>
      <c r="C397">
        <v>211</v>
      </c>
      <c r="D397" s="14">
        <v>2.0032051282051281E-4</v>
      </c>
      <c r="E397" s="14">
        <v>0</v>
      </c>
      <c r="F397" s="14">
        <v>4.7619047619047623E-3</v>
      </c>
      <c r="G397" s="14">
        <v>0</v>
      </c>
      <c r="I397" s="97">
        <v>33979.466141227203</v>
      </c>
      <c r="J397" s="97">
        <v>34966.711632617793</v>
      </c>
      <c r="K397" s="14">
        <v>2.0032051282051281E-4</v>
      </c>
      <c r="L397" s="14">
        <v>0</v>
      </c>
      <c r="M397" s="14">
        <v>4.7619047619047623E-3</v>
      </c>
      <c r="N397" s="14">
        <v>0</v>
      </c>
      <c r="P397" s="98">
        <v>653.45127194667702</v>
      </c>
      <c r="Q397" s="98">
        <v>662.87604990744637</v>
      </c>
      <c r="R397" s="14">
        <v>2.0040080160320641E-4</v>
      </c>
      <c r="S397" s="14">
        <v>0</v>
      </c>
      <c r="T397" s="14">
        <v>4.807692307692308E-3</v>
      </c>
      <c r="U397" s="14">
        <v>0</v>
      </c>
    </row>
    <row r="398" spans="2:21">
      <c r="B398">
        <v>211</v>
      </c>
      <c r="C398">
        <v>214</v>
      </c>
      <c r="D398" s="14">
        <v>0</v>
      </c>
      <c r="E398" s="14">
        <v>0</v>
      </c>
      <c r="F398" s="14">
        <v>0</v>
      </c>
      <c r="G398" s="14">
        <v>0</v>
      </c>
      <c r="I398" s="97">
        <v>34966.711632617793</v>
      </c>
      <c r="J398" s="97">
        <v>35968.094290949542</v>
      </c>
      <c r="K398" s="14">
        <v>0</v>
      </c>
      <c r="L398" s="14">
        <v>0</v>
      </c>
      <c r="M398" s="14">
        <v>0</v>
      </c>
      <c r="N398" s="14">
        <v>0</v>
      </c>
      <c r="P398" s="98">
        <v>662.87604990744637</v>
      </c>
      <c r="Q398" s="98">
        <v>672.30082786821572</v>
      </c>
      <c r="R398" s="14">
        <v>0</v>
      </c>
      <c r="S398" s="14">
        <v>0</v>
      </c>
      <c r="T398" s="14">
        <v>0</v>
      </c>
      <c r="U398" s="14">
        <v>0</v>
      </c>
    </row>
    <row r="399" spans="2:21">
      <c r="B399">
        <v>214</v>
      </c>
      <c r="C399">
        <v>217</v>
      </c>
      <c r="D399" s="14">
        <v>0</v>
      </c>
      <c r="E399" s="14">
        <v>0</v>
      </c>
      <c r="F399" s="14">
        <v>0</v>
      </c>
      <c r="G399" s="14">
        <v>0</v>
      </c>
      <c r="I399" s="97">
        <v>35968.094290949542</v>
      </c>
      <c r="J399" s="97">
        <v>36983.614116222445</v>
      </c>
      <c r="K399" s="14">
        <v>0</v>
      </c>
      <c r="L399" s="14">
        <v>0</v>
      </c>
      <c r="M399" s="14">
        <v>0</v>
      </c>
      <c r="N399" s="14">
        <v>0</v>
      </c>
      <c r="P399" s="98">
        <v>672.30082786821572</v>
      </c>
      <c r="Q399" s="98">
        <v>681.72560582898507</v>
      </c>
      <c r="R399" s="14">
        <v>0</v>
      </c>
      <c r="S399" s="14">
        <v>0</v>
      </c>
      <c r="T399" s="14">
        <v>0</v>
      </c>
      <c r="U399" s="14">
        <v>0</v>
      </c>
    </row>
    <row r="400" spans="2:21">
      <c r="B400">
        <v>217</v>
      </c>
      <c r="C400">
        <v>220</v>
      </c>
      <c r="D400" s="14">
        <v>0</v>
      </c>
      <c r="E400" s="14">
        <v>0</v>
      </c>
      <c r="F400" s="14">
        <v>0</v>
      </c>
      <c r="G400" s="14">
        <v>0</v>
      </c>
      <c r="I400" s="97">
        <v>36983.614116222445</v>
      </c>
      <c r="J400" s="97">
        <v>38013.2711084365</v>
      </c>
      <c r="K400" s="14">
        <v>0</v>
      </c>
      <c r="L400" s="14">
        <v>0</v>
      </c>
      <c r="M400" s="14">
        <v>0</v>
      </c>
      <c r="N400" s="14">
        <v>0</v>
      </c>
      <c r="P400" s="98">
        <v>681.72560582898507</v>
      </c>
      <c r="Q400" s="98">
        <v>691.15038378975453</v>
      </c>
      <c r="R400" s="14">
        <v>0</v>
      </c>
      <c r="S400" s="14">
        <v>0</v>
      </c>
      <c r="T400" s="14">
        <v>0</v>
      </c>
      <c r="U400" s="14">
        <v>0</v>
      </c>
    </row>
    <row r="401" spans="2:60">
      <c r="B401">
        <v>220</v>
      </c>
      <c r="C401">
        <v>223</v>
      </c>
      <c r="D401" s="14">
        <v>0</v>
      </c>
      <c r="E401" s="14">
        <v>0</v>
      </c>
      <c r="F401" s="14">
        <v>0</v>
      </c>
      <c r="G401" s="14">
        <v>0</v>
      </c>
      <c r="I401" s="97">
        <v>38013.2711084365</v>
      </c>
      <c r="J401" s="97">
        <v>39057.065267591708</v>
      </c>
      <c r="K401" s="14">
        <v>0</v>
      </c>
      <c r="L401" s="14">
        <v>0</v>
      </c>
      <c r="M401" s="14">
        <v>0</v>
      </c>
      <c r="N401" s="14">
        <v>0</v>
      </c>
      <c r="P401" s="98">
        <v>691.15038378975453</v>
      </c>
      <c r="Q401" s="98">
        <v>700.57516175052388</v>
      </c>
      <c r="R401" s="14">
        <v>0</v>
      </c>
      <c r="S401" s="14">
        <v>0</v>
      </c>
      <c r="T401" s="14">
        <v>0</v>
      </c>
      <c r="U401" s="14">
        <v>0</v>
      </c>
    </row>
    <row r="402" spans="2:60">
      <c r="B402">
        <v>223</v>
      </c>
      <c r="C402">
        <v>226</v>
      </c>
      <c r="D402" s="14">
        <v>0</v>
      </c>
      <c r="E402" s="14">
        <v>0</v>
      </c>
      <c r="F402" s="14">
        <v>0</v>
      </c>
      <c r="G402" s="14">
        <v>0</v>
      </c>
      <c r="I402" s="97">
        <v>39057.065267591708</v>
      </c>
      <c r="J402" s="97">
        <v>40114.996593688069</v>
      </c>
      <c r="K402" s="14">
        <v>0</v>
      </c>
      <c r="L402" s="14">
        <v>0</v>
      </c>
      <c r="M402" s="14">
        <v>0</v>
      </c>
      <c r="N402" s="14">
        <v>0</v>
      </c>
      <c r="P402" s="98">
        <v>700.57516175052388</v>
      </c>
      <c r="Q402" s="98">
        <v>709.99993971129322</v>
      </c>
      <c r="R402" s="14">
        <v>0</v>
      </c>
      <c r="S402" s="14">
        <v>0</v>
      </c>
      <c r="T402" s="14">
        <v>0</v>
      </c>
      <c r="U402" s="14">
        <v>0</v>
      </c>
    </row>
    <row r="403" spans="2:60">
      <c r="B403">
        <v>226</v>
      </c>
      <c r="C403">
        <v>229</v>
      </c>
      <c r="D403" s="14">
        <v>0</v>
      </c>
      <c r="E403" s="14">
        <v>0</v>
      </c>
      <c r="F403" s="14">
        <v>0</v>
      </c>
      <c r="G403" s="14">
        <v>0</v>
      </c>
      <c r="I403" s="97">
        <v>40114.996593688069</v>
      </c>
      <c r="J403" s="97">
        <v>41187.065086725583</v>
      </c>
      <c r="K403" s="14">
        <v>0</v>
      </c>
      <c r="L403" s="14">
        <v>0</v>
      </c>
      <c r="M403" s="14">
        <v>0</v>
      </c>
      <c r="N403" s="14">
        <v>0</v>
      </c>
      <c r="P403" s="98">
        <v>709.99993971129322</v>
      </c>
      <c r="Q403" s="98">
        <v>719.42471767206257</v>
      </c>
      <c r="R403" s="14">
        <v>2.0040080160320641E-4</v>
      </c>
      <c r="S403" s="14">
        <v>0</v>
      </c>
      <c r="T403" s="14">
        <v>4.807692307692308E-3</v>
      </c>
      <c r="U403" s="14">
        <v>0</v>
      </c>
    </row>
    <row r="404" spans="2:60">
      <c r="B404">
        <v>229</v>
      </c>
      <c r="C404">
        <v>232</v>
      </c>
      <c r="D404" s="14">
        <v>0</v>
      </c>
      <c r="E404" s="14">
        <v>0</v>
      </c>
      <c r="F404" s="14">
        <v>0</v>
      </c>
      <c r="G404" s="14">
        <v>0</v>
      </c>
      <c r="I404" s="97">
        <v>41187.065086725583</v>
      </c>
      <c r="J404" s="97">
        <v>42273.270746704256</v>
      </c>
      <c r="K404" s="14">
        <v>0</v>
      </c>
      <c r="L404" s="14">
        <v>0</v>
      </c>
      <c r="M404" s="14">
        <v>0</v>
      </c>
      <c r="N404" s="14">
        <v>0</v>
      </c>
      <c r="P404" s="98">
        <v>719.42471767206257</v>
      </c>
      <c r="Q404" s="98">
        <v>728.84949563283203</v>
      </c>
      <c r="R404" s="14">
        <v>0</v>
      </c>
      <c r="S404" s="14">
        <v>0</v>
      </c>
      <c r="T404" s="14">
        <v>0</v>
      </c>
      <c r="U404" s="14">
        <v>0</v>
      </c>
    </row>
    <row r="405" spans="2:60">
      <c r="B405">
        <v>232</v>
      </c>
      <c r="C405">
        <v>235</v>
      </c>
      <c r="D405" s="14">
        <v>0</v>
      </c>
      <c r="E405" s="14">
        <v>0</v>
      </c>
      <c r="F405" s="14">
        <v>0</v>
      </c>
      <c r="G405" s="14">
        <v>0</v>
      </c>
      <c r="I405" s="97">
        <v>42273.270746704256</v>
      </c>
      <c r="J405" s="97">
        <v>43373.613573624083</v>
      </c>
      <c r="K405" s="14">
        <v>0</v>
      </c>
      <c r="L405" s="14">
        <v>0</v>
      </c>
      <c r="M405" s="14">
        <v>0</v>
      </c>
      <c r="N405" s="14">
        <v>0</v>
      </c>
      <c r="P405" s="98">
        <v>728.84949563283203</v>
      </c>
      <c r="Q405" s="98">
        <v>738.27427359360138</v>
      </c>
      <c r="R405" s="14">
        <v>0</v>
      </c>
      <c r="S405" s="14">
        <v>0</v>
      </c>
      <c r="T405" s="14">
        <v>0</v>
      </c>
      <c r="U405" s="14">
        <v>0</v>
      </c>
    </row>
    <row r="406" spans="2:60">
      <c r="B406">
        <v>235</v>
      </c>
      <c r="C406">
        <v>238</v>
      </c>
      <c r="D406" s="14">
        <v>0</v>
      </c>
      <c r="E406" s="14">
        <v>0</v>
      </c>
      <c r="F406" s="14">
        <v>0</v>
      </c>
      <c r="G406" s="14">
        <v>0</v>
      </c>
      <c r="I406" s="97">
        <v>43373.613573624083</v>
      </c>
      <c r="J406" s="97">
        <v>44488.093567485063</v>
      </c>
      <c r="K406" s="14">
        <v>0</v>
      </c>
      <c r="L406" s="14">
        <v>0</v>
      </c>
      <c r="M406" s="14">
        <v>0</v>
      </c>
      <c r="N406" s="14">
        <v>0</v>
      </c>
      <c r="P406" s="98">
        <v>738.27427359360138</v>
      </c>
      <c r="Q406" s="98">
        <v>747.69905155437073</v>
      </c>
      <c r="R406" s="14">
        <v>0</v>
      </c>
      <c r="S406" s="14">
        <v>0</v>
      </c>
      <c r="T406" s="14">
        <v>0</v>
      </c>
      <c r="U406" s="14">
        <v>0</v>
      </c>
    </row>
    <row r="407" spans="2:60">
      <c r="B407">
        <v>238</v>
      </c>
      <c r="C407">
        <v>241</v>
      </c>
      <c r="D407" s="14">
        <v>0</v>
      </c>
      <c r="E407" s="14">
        <v>0</v>
      </c>
      <c r="F407" s="14">
        <v>0</v>
      </c>
      <c r="G407" s="14">
        <v>0</v>
      </c>
      <c r="I407" s="97">
        <v>44488.093567485063</v>
      </c>
      <c r="J407" s="97">
        <v>45616.710728287195</v>
      </c>
      <c r="K407" s="14">
        <v>0</v>
      </c>
      <c r="L407" s="14">
        <v>0</v>
      </c>
      <c r="M407" s="14">
        <v>0</v>
      </c>
      <c r="N407" s="14">
        <v>0</v>
      </c>
      <c r="P407" s="98">
        <v>747.69905155437073</v>
      </c>
      <c r="Q407" s="98">
        <v>757.12382951514019</v>
      </c>
      <c r="R407" s="14">
        <v>0</v>
      </c>
      <c r="S407" s="14">
        <v>0</v>
      </c>
      <c r="T407" s="14">
        <v>0</v>
      </c>
      <c r="U407" s="14">
        <v>0</v>
      </c>
    </row>
    <row r="408" spans="2:60">
      <c r="B408">
        <v>241</v>
      </c>
      <c r="C408">
        <v>244</v>
      </c>
      <c r="D408" s="14">
        <v>0</v>
      </c>
      <c r="E408" s="14">
        <v>0</v>
      </c>
      <c r="F408" s="14">
        <v>0</v>
      </c>
      <c r="G408" s="14">
        <v>0</v>
      </c>
      <c r="I408" s="97">
        <v>45616.710728287195</v>
      </c>
      <c r="J408" s="97">
        <v>46759.46505603048</v>
      </c>
      <c r="K408" s="14">
        <v>0</v>
      </c>
      <c r="L408" s="14">
        <v>0</v>
      </c>
      <c r="M408" s="14">
        <v>0</v>
      </c>
      <c r="N408" s="14">
        <v>0</v>
      </c>
      <c r="P408" s="98">
        <v>757.12382951514019</v>
      </c>
      <c r="Q408" s="98">
        <v>766.54860747590953</v>
      </c>
      <c r="R408" s="14">
        <v>2.0040080160320641E-4</v>
      </c>
      <c r="S408" s="14">
        <v>0</v>
      </c>
      <c r="T408" s="14">
        <v>4.807692307692308E-3</v>
      </c>
      <c r="U408" s="14">
        <v>0</v>
      </c>
    </row>
    <row r="409" spans="2:60">
      <c r="B409">
        <v>244</v>
      </c>
      <c r="C409">
        <v>247</v>
      </c>
      <c r="D409" s="14">
        <v>0</v>
      </c>
      <c r="E409" s="14">
        <v>0</v>
      </c>
      <c r="F409" s="14">
        <v>0</v>
      </c>
      <c r="G409" s="14">
        <v>0</v>
      </c>
      <c r="I409" s="97">
        <v>46759.46505603048</v>
      </c>
      <c r="J409" s="97">
        <v>47916.356550714925</v>
      </c>
      <c r="K409" s="14">
        <v>0</v>
      </c>
      <c r="L409" s="14">
        <v>0</v>
      </c>
      <c r="M409" s="14">
        <v>0</v>
      </c>
      <c r="N409" s="14">
        <v>0</v>
      </c>
      <c r="P409" s="98">
        <v>766.54860747590953</v>
      </c>
      <c r="Q409" s="98">
        <v>775.97338543667888</v>
      </c>
      <c r="R409" s="14">
        <v>0</v>
      </c>
      <c r="S409" s="14">
        <v>0</v>
      </c>
      <c r="T409" s="14">
        <v>0</v>
      </c>
      <c r="U409" s="14">
        <v>0</v>
      </c>
    </row>
    <row r="410" spans="2:60">
      <c r="B410">
        <v>247</v>
      </c>
      <c r="C410">
        <v>250</v>
      </c>
      <c r="D410" s="14">
        <v>0</v>
      </c>
      <c r="E410" s="14">
        <v>0</v>
      </c>
      <c r="F410" s="14">
        <v>0</v>
      </c>
      <c r="G410" s="14">
        <v>0</v>
      </c>
      <c r="I410" s="97">
        <v>47916.356550714925</v>
      </c>
      <c r="J410" s="97">
        <v>49087.385212340516</v>
      </c>
      <c r="K410" s="14">
        <v>0</v>
      </c>
      <c r="L410" s="14">
        <v>0</v>
      </c>
      <c r="M410" s="14">
        <v>0</v>
      </c>
      <c r="N410" s="14">
        <v>0</v>
      </c>
      <c r="P410" s="98">
        <v>775.97338543667888</v>
      </c>
      <c r="Q410" s="98">
        <v>785.39816339744823</v>
      </c>
      <c r="R410" s="14">
        <v>2.0040080160320641E-4</v>
      </c>
      <c r="S410" s="14">
        <v>0</v>
      </c>
      <c r="T410" s="14">
        <v>4.807692307692308E-3</v>
      </c>
      <c r="U410" s="14">
        <v>0</v>
      </c>
    </row>
    <row r="411" spans="2:60">
      <c r="B411">
        <v>250</v>
      </c>
      <c r="C411">
        <v>253</v>
      </c>
      <c r="D411" s="14">
        <v>0</v>
      </c>
      <c r="E411" s="14">
        <v>0</v>
      </c>
      <c r="F411" s="14">
        <v>0</v>
      </c>
      <c r="G411" s="14">
        <v>0</v>
      </c>
      <c r="I411" s="97">
        <v>49087.385212340516</v>
      </c>
      <c r="J411" s="97">
        <v>50272.551040907267</v>
      </c>
      <c r="K411" s="14">
        <v>0</v>
      </c>
      <c r="L411" s="14">
        <v>0</v>
      </c>
      <c r="M411" s="14">
        <v>0</v>
      </c>
      <c r="N411" s="14">
        <v>0</v>
      </c>
      <c r="P411" s="98">
        <v>785.39816339744823</v>
      </c>
      <c r="Q411" s="98">
        <v>794.82294135821769</v>
      </c>
      <c r="R411" s="14">
        <v>0</v>
      </c>
      <c r="S411" s="14">
        <v>0</v>
      </c>
      <c r="T411" s="14">
        <v>0</v>
      </c>
      <c r="U411" s="14">
        <v>0</v>
      </c>
    </row>
    <row r="412" spans="2:60">
      <c r="B412">
        <v>253</v>
      </c>
      <c r="C412">
        <v>256</v>
      </c>
      <c r="D412" s="14">
        <v>0</v>
      </c>
      <c r="E412" s="14">
        <v>0</v>
      </c>
      <c r="F412" s="14">
        <v>0</v>
      </c>
      <c r="G412" s="14">
        <v>0</v>
      </c>
      <c r="I412" s="97">
        <v>50272.551040907267</v>
      </c>
      <c r="J412" s="97">
        <v>51471.85403641517</v>
      </c>
      <c r="K412" s="14">
        <v>0</v>
      </c>
      <c r="L412" s="14">
        <v>0</v>
      </c>
      <c r="M412" s="14">
        <v>0</v>
      </c>
      <c r="N412" s="14">
        <v>0</v>
      </c>
      <c r="P412" s="98">
        <v>794.82294135821769</v>
      </c>
      <c r="Q412" s="98">
        <v>804.24771931898704</v>
      </c>
      <c r="R412" s="14">
        <v>0</v>
      </c>
      <c r="S412" s="14">
        <v>0</v>
      </c>
      <c r="T412" s="14">
        <v>0</v>
      </c>
      <c r="U412" s="14">
        <v>0</v>
      </c>
    </row>
    <row r="413" spans="2:60">
      <c r="B413">
        <v>256</v>
      </c>
      <c r="C413">
        <v>259</v>
      </c>
      <c r="D413" s="14">
        <v>0</v>
      </c>
      <c r="E413" s="14">
        <v>0</v>
      </c>
      <c r="F413" s="14">
        <v>0</v>
      </c>
      <c r="G413" s="14">
        <v>0</v>
      </c>
      <c r="I413" s="97">
        <v>51471.85403641517</v>
      </c>
      <c r="J413" s="97">
        <v>52685.294198864227</v>
      </c>
      <c r="K413" s="14">
        <v>0</v>
      </c>
      <c r="L413" s="14">
        <v>0</v>
      </c>
      <c r="M413" s="14">
        <v>0</v>
      </c>
      <c r="N413" s="14">
        <v>0</v>
      </c>
      <c r="P413" s="98">
        <v>804.24771931898704</v>
      </c>
      <c r="Q413" s="98">
        <v>813.67249727975639</v>
      </c>
      <c r="R413" s="14">
        <v>0</v>
      </c>
      <c r="S413" s="14">
        <v>0</v>
      </c>
      <c r="T413" s="14">
        <v>0</v>
      </c>
      <c r="U413" s="14">
        <v>0</v>
      </c>
    </row>
    <row r="414" spans="2:60">
      <c r="I414" s="97"/>
      <c r="J414" s="97"/>
      <c r="P414" s="98"/>
      <c r="Q414" s="98"/>
    </row>
    <row r="415" spans="2:60" ht="16.149999999999999">
      <c r="B415" s="293" t="s">
        <v>235</v>
      </c>
      <c r="C415" s="293"/>
      <c r="D415" s="293"/>
      <c r="E415" s="293"/>
      <c r="F415" s="293"/>
      <c r="G415" s="293"/>
      <c r="I415" s="293" t="s">
        <v>236</v>
      </c>
      <c r="J415" s="293"/>
      <c r="K415" s="293"/>
      <c r="L415" s="293"/>
      <c r="M415" s="293"/>
      <c r="N415" s="293"/>
      <c r="P415" s="293" t="s">
        <v>237</v>
      </c>
      <c r="Q415" s="293"/>
      <c r="R415" s="293"/>
      <c r="S415" s="293"/>
      <c r="T415" s="293"/>
      <c r="U415" s="293"/>
      <c r="W415" s="293" t="s">
        <v>238</v>
      </c>
      <c r="X415" s="293"/>
      <c r="Y415" s="293"/>
      <c r="Z415" s="293"/>
      <c r="AA415" s="293"/>
      <c r="AB415" s="293"/>
      <c r="AD415" s="293" t="s">
        <v>239</v>
      </c>
      <c r="AE415" s="293"/>
      <c r="AF415" s="293"/>
      <c r="AG415" s="293"/>
      <c r="AH415" s="293"/>
      <c r="AI415" s="7"/>
      <c r="AJ415" s="294" t="s">
        <v>240</v>
      </c>
      <c r="AK415" s="294"/>
      <c r="AL415" s="294"/>
      <c r="AM415" s="294"/>
      <c r="AN415" s="294"/>
    </row>
    <row r="416" spans="2:60">
      <c r="B416" t="s">
        <v>234</v>
      </c>
      <c r="C416">
        <v>10</v>
      </c>
      <c r="D416">
        <v>4999</v>
      </c>
      <c r="E416">
        <v>4693</v>
      </c>
      <c r="F416">
        <v>217</v>
      </c>
      <c r="G416">
        <v>89</v>
      </c>
      <c r="K416">
        <v>4999</v>
      </c>
      <c r="L416">
        <v>4693</v>
      </c>
      <c r="M416">
        <v>217</v>
      </c>
      <c r="N416">
        <v>89</v>
      </c>
      <c r="R416">
        <v>4993</v>
      </c>
      <c r="S416">
        <v>4693</v>
      </c>
      <c r="T416">
        <v>211</v>
      </c>
      <c r="U416">
        <v>89</v>
      </c>
      <c r="W416" s="13">
        <v>1.4999999999999999E-2</v>
      </c>
      <c r="Y416">
        <v>4997</v>
      </c>
      <c r="Z416">
        <v>4693</v>
      </c>
      <c r="AA416">
        <v>215</v>
      </c>
      <c r="AB416">
        <v>89</v>
      </c>
      <c r="AS416" s="100"/>
      <c r="AT416" s="100"/>
      <c r="AU416" s="100"/>
      <c r="AV416" s="100"/>
      <c r="AW416" s="100"/>
      <c r="AX416" s="100"/>
      <c r="AY416" s="100"/>
      <c r="AZ416" s="14"/>
      <c r="BA416" s="14"/>
      <c r="BB416" s="14"/>
      <c r="BC416" s="14"/>
      <c r="BD416" s="14"/>
      <c r="BE416" s="14"/>
      <c r="BF416" s="14"/>
      <c r="BG416" s="14"/>
      <c r="BH416" s="14"/>
    </row>
    <row r="417" spans="2:60">
      <c r="B417" s="96" t="s">
        <v>223</v>
      </c>
      <c r="C417" s="96" t="s">
        <v>224</v>
      </c>
      <c r="D417" s="7" t="s">
        <v>137</v>
      </c>
      <c r="E417" s="7" t="s">
        <v>225</v>
      </c>
      <c r="F417" s="7" t="s">
        <v>181</v>
      </c>
      <c r="G417" s="7" t="s">
        <v>152</v>
      </c>
      <c r="I417" s="96" t="s">
        <v>223</v>
      </c>
      <c r="J417" s="96" t="s">
        <v>224</v>
      </c>
      <c r="K417" s="7" t="s">
        <v>137</v>
      </c>
      <c r="L417" s="7" t="s">
        <v>225</v>
      </c>
      <c r="M417" s="7" t="s">
        <v>181</v>
      </c>
      <c r="N417" s="7" t="s">
        <v>152</v>
      </c>
      <c r="P417" s="96" t="s">
        <v>223</v>
      </c>
      <c r="Q417" s="96" t="s">
        <v>224</v>
      </c>
      <c r="R417" s="7" t="s">
        <v>137</v>
      </c>
      <c r="S417" s="7" t="s">
        <v>225</v>
      </c>
      <c r="T417" s="7" t="s">
        <v>181</v>
      </c>
      <c r="U417" s="7" t="s">
        <v>152</v>
      </c>
      <c r="W417" s="96" t="s">
        <v>223</v>
      </c>
      <c r="X417" s="96" t="s">
        <v>224</v>
      </c>
      <c r="Y417" s="7" t="s">
        <v>137</v>
      </c>
      <c r="Z417" s="7" t="s">
        <v>225</v>
      </c>
      <c r="AA417" s="7" t="s">
        <v>181</v>
      </c>
      <c r="AB417" s="7" t="s">
        <v>152</v>
      </c>
      <c r="AD417" s="96" t="s">
        <v>223</v>
      </c>
      <c r="AE417" s="96" t="s">
        <v>224</v>
      </c>
      <c r="AF417" s="7" t="s">
        <v>225</v>
      </c>
      <c r="AG417" s="7" t="s">
        <v>181</v>
      </c>
      <c r="AH417" s="7" t="s">
        <v>152</v>
      </c>
      <c r="AJ417" s="101" t="s">
        <v>150</v>
      </c>
      <c r="AK417" s="101">
        <v>30</v>
      </c>
      <c r="AL417" s="101">
        <v>40</v>
      </c>
      <c r="AM417" s="101">
        <v>50</v>
      </c>
      <c r="AN417" s="101">
        <v>60</v>
      </c>
      <c r="AO417" s="101">
        <v>70</v>
      </c>
      <c r="AP417" s="101">
        <v>80</v>
      </c>
      <c r="AQ417" s="101">
        <v>90</v>
      </c>
      <c r="AR417" s="101">
        <v>100</v>
      </c>
      <c r="AS417" s="101">
        <v>110</v>
      </c>
      <c r="AT417" s="101">
        <v>120</v>
      </c>
      <c r="AU417" s="101">
        <v>130</v>
      </c>
      <c r="AV417" s="101">
        <v>140</v>
      </c>
      <c r="AW417" s="101">
        <v>150</v>
      </c>
      <c r="AX417" s="101">
        <v>160</v>
      </c>
      <c r="AY417" s="101">
        <v>170</v>
      </c>
      <c r="AZ417" s="101">
        <v>180</v>
      </c>
      <c r="BA417" s="101">
        <v>190</v>
      </c>
    </row>
    <row r="418" spans="2:60">
      <c r="B418">
        <v>20</v>
      </c>
      <c r="C418">
        <v>30</v>
      </c>
      <c r="D418">
        <v>3</v>
      </c>
      <c r="E418">
        <v>3</v>
      </c>
      <c r="F418">
        <v>0</v>
      </c>
      <c r="G418">
        <v>0</v>
      </c>
      <c r="I418" s="97">
        <v>314.15926535897933</v>
      </c>
      <c r="J418" s="97">
        <v>706.85834705770344</v>
      </c>
      <c r="K418">
        <v>3</v>
      </c>
      <c r="L418">
        <v>3</v>
      </c>
      <c r="M418">
        <v>0</v>
      </c>
      <c r="N418">
        <v>0</v>
      </c>
      <c r="P418" s="98">
        <v>62.831853071795862</v>
      </c>
      <c r="Q418" s="98">
        <v>94.247779607693786</v>
      </c>
      <c r="R418">
        <v>2</v>
      </c>
      <c r="S418">
        <v>2</v>
      </c>
      <c r="T418">
        <v>0</v>
      </c>
      <c r="U418">
        <v>0</v>
      </c>
      <c r="W418" s="14">
        <v>1</v>
      </c>
      <c r="X418" s="14">
        <v>0.98499999999999999</v>
      </c>
      <c r="Y418">
        <v>4</v>
      </c>
      <c r="Z418">
        <v>4</v>
      </c>
      <c r="AA418">
        <v>0</v>
      </c>
      <c r="AB418">
        <v>0</v>
      </c>
      <c r="AD418" s="14">
        <v>0.98499999999999999</v>
      </c>
      <c r="AE418" s="14">
        <v>8.0048028817290373E-4</v>
      </c>
      <c r="AF418" s="14">
        <v>8.5233326230556143E-4</v>
      </c>
      <c r="AG418" s="14">
        <v>0</v>
      </c>
      <c r="AH418" s="14">
        <v>0</v>
      </c>
      <c r="AJ418" s="102">
        <v>10</v>
      </c>
      <c r="AK418" s="101">
        <v>40</v>
      </c>
      <c r="AL418" s="101">
        <v>50</v>
      </c>
      <c r="AM418" s="101">
        <v>60</v>
      </c>
      <c r="AN418" s="101">
        <v>70</v>
      </c>
      <c r="AO418" s="101">
        <v>80</v>
      </c>
      <c r="AP418" s="101">
        <v>90</v>
      </c>
      <c r="AQ418" s="101">
        <v>100</v>
      </c>
      <c r="AR418" s="101">
        <v>110</v>
      </c>
      <c r="AS418" s="101">
        <v>120</v>
      </c>
      <c r="AT418" s="101">
        <v>130</v>
      </c>
      <c r="AU418" s="101">
        <v>140</v>
      </c>
      <c r="AV418" s="101">
        <v>150</v>
      </c>
      <c r="AW418" s="101">
        <v>160</v>
      </c>
      <c r="AX418" s="101">
        <v>170</v>
      </c>
      <c r="AY418" s="101">
        <v>180</v>
      </c>
      <c r="AZ418" s="101">
        <v>190</v>
      </c>
      <c r="BA418" s="101">
        <v>200</v>
      </c>
      <c r="BC418" s="14"/>
    </row>
    <row r="419" spans="2:60">
      <c r="B419">
        <v>30</v>
      </c>
      <c r="C419">
        <v>40</v>
      </c>
      <c r="D419">
        <v>1340</v>
      </c>
      <c r="E419">
        <v>1317</v>
      </c>
      <c r="F419">
        <v>23</v>
      </c>
      <c r="G419">
        <v>0</v>
      </c>
      <c r="I419" s="97">
        <v>706.85834705770344</v>
      </c>
      <c r="J419" s="97">
        <v>1256.6370614359173</v>
      </c>
      <c r="K419">
        <v>1340</v>
      </c>
      <c r="L419">
        <v>1317</v>
      </c>
      <c r="M419">
        <v>23</v>
      </c>
      <c r="N419">
        <v>0</v>
      </c>
      <c r="P419" s="98">
        <v>94.247779607693786</v>
      </c>
      <c r="Q419" s="98">
        <v>125.66370614359172</v>
      </c>
      <c r="R419">
        <v>817</v>
      </c>
      <c r="S419">
        <v>804</v>
      </c>
      <c r="T419">
        <v>13</v>
      </c>
      <c r="U419">
        <v>0</v>
      </c>
      <c r="W419" s="14">
        <v>0.98499999999999999</v>
      </c>
      <c r="X419" s="14">
        <v>0.97</v>
      </c>
      <c r="Y419">
        <v>31</v>
      </c>
      <c r="Z419">
        <v>31</v>
      </c>
      <c r="AA419">
        <v>0</v>
      </c>
      <c r="AB419">
        <v>0</v>
      </c>
      <c r="AD419" s="14">
        <v>0.97</v>
      </c>
      <c r="AE419" s="14">
        <v>6.2037222333400036E-3</v>
      </c>
      <c r="AF419" s="14">
        <v>6.6055827828681015E-3</v>
      </c>
      <c r="AG419" s="14">
        <v>0</v>
      </c>
      <c r="AH419" s="14">
        <v>0</v>
      </c>
      <c r="AJ419" s="103" t="s">
        <v>241</v>
      </c>
      <c r="AK419" s="104">
        <v>0.92698188213844201</v>
      </c>
      <c r="AL419" s="104">
        <v>0.92007242691245905</v>
      </c>
      <c r="AM419" s="104">
        <v>0.91259656516789833</v>
      </c>
      <c r="AN419" s="104">
        <v>0.90700875952000548</v>
      </c>
      <c r="AO419" s="104">
        <v>0.8960598814641777</v>
      </c>
      <c r="AP419" s="104">
        <v>0.90010172044606729</v>
      </c>
      <c r="AQ419" s="104">
        <v>0.87090637445456387</v>
      </c>
      <c r="AR419" s="104">
        <v>0.81092347957259459</v>
      </c>
      <c r="AS419" s="104">
        <v>0.89157646022638437</v>
      </c>
      <c r="AT419" s="104">
        <v>0.89753163404707714</v>
      </c>
      <c r="AU419" s="104">
        <v>0</v>
      </c>
      <c r="AV419" s="104">
        <v>0.89877794002341149</v>
      </c>
      <c r="AW419" s="104">
        <v>0</v>
      </c>
      <c r="AX419" s="104">
        <v>0.8842171070457695</v>
      </c>
      <c r="AY419" s="104">
        <v>0</v>
      </c>
      <c r="AZ419" s="104">
        <v>0</v>
      </c>
      <c r="BA419" s="104">
        <v>0</v>
      </c>
      <c r="BB419" s="105"/>
      <c r="BC419" s="14"/>
      <c r="BD419" s="105"/>
      <c r="BE419" s="105"/>
      <c r="BF419" s="105"/>
      <c r="BG419" s="105"/>
      <c r="BH419" s="105"/>
    </row>
    <row r="420" spans="2:60">
      <c r="B420">
        <v>40</v>
      </c>
      <c r="C420">
        <v>50</v>
      </c>
      <c r="D420">
        <v>2778</v>
      </c>
      <c r="E420">
        <v>2709</v>
      </c>
      <c r="F420">
        <v>69</v>
      </c>
      <c r="G420">
        <v>0</v>
      </c>
      <c r="I420" s="97">
        <v>1256.6370614359173</v>
      </c>
      <c r="J420" s="97">
        <v>1963.4954084936207</v>
      </c>
      <c r="K420">
        <v>2778</v>
      </c>
      <c r="L420">
        <v>2709</v>
      </c>
      <c r="M420">
        <v>69</v>
      </c>
      <c r="N420">
        <v>0</v>
      </c>
      <c r="P420" s="98">
        <v>125.66370614359172</v>
      </c>
      <c r="Q420" s="98">
        <v>157.07963267948966</v>
      </c>
      <c r="R420">
        <v>2988</v>
      </c>
      <c r="S420">
        <v>2925</v>
      </c>
      <c r="T420">
        <v>63</v>
      </c>
      <c r="U420">
        <v>0</v>
      </c>
      <c r="W420" s="14">
        <v>0.97</v>
      </c>
      <c r="X420" s="14">
        <v>0.95499999999999996</v>
      </c>
      <c r="Y420">
        <v>162</v>
      </c>
      <c r="Z420">
        <v>159</v>
      </c>
      <c r="AA420">
        <v>3</v>
      </c>
      <c r="AB420">
        <v>0</v>
      </c>
      <c r="AD420" s="14">
        <v>0.95499999999999996</v>
      </c>
      <c r="AE420" s="14">
        <v>3.2419451671002603E-2</v>
      </c>
      <c r="AF420" s="14">
        <v>3.3880247176646068E-2</v>
      </c>
      <c r="AG420" s="14">
        <v>1.3953488372093023E-2</v>
      </c>
      <c r="AH420" s="14">
        <v>0</v>
      </c>
      <c r="AJ420" s="103" t="s">
        <v>242</v>
      </c>
      <c r="AK420" s="105">
        <v>2.453890413742436E-2</v>
      </c>
      <c r="AL420" s="105">
        <v>2.7567461404123698E-2</v>
      </c>
      <c r="AM420" s="105">
        <v>2.7119063640919538E-2</v>
      </c>
      <c r="AN420" s="105">
        <v>2.8885509056654567E-2</v>
      </c>
      <c r="AO420" s="105">
        <v>1.7892211770287613E-2</v>
      </c>
      <c r="AP420" s="105">
        <v>2.5546127770129434E-2</v>
      </c>
      <c r="AQ420" s="105">
        <v>0.1070877112596629</v>
      </c>
      <c r="AR420" s="105">
        <v>0.16567046638334931</v>
      </c>
      <c r="AS420" s="105">
        <v>2.0006062923474354E-2</v>
      </c>
      <c r="AT420" s="105">
        <v>1.8732827095499938E-3</v>
      </c>
      <c r="AU420" s="105">
        <v>0</v>
      </c>
      <c r="AV420" s="105">
        <v>7.9285584135018895E-3</v>
      </c>
      <c r="AW420" s="105">
        <v>0</v>
      </c>
      <c r="AX420" s="105">
        <v>0</v>
      </c>
      <c r="AY420" s="105">
        <v>0</v>
      </c>
      <c r="AZ420" s="105">
        <v>0</v>
      </c>
      <c r="BA420" s="105">
        <v>0</v>
      </c>
      <c r="BC420" s="14"/>
    </row>
    <row r="421" spans="2:60">
      <c r="B421">
        <v>50</v>
      </c>
      <c r="C421">
        <v>60</v>
      </c>
      <c r="D421">
        <v>574</v>
      </c>
      <c r="E421">
        <v>515</v>
      </c>
      <c r="F421">
        <v>48</v>
      </c>
      <c r="G421">
        <v>11</v>
      </c>
      <c r="I421" s="97">
        <v>1963.4954084936207</v>
      </c>
      <c r="J421" s="97">
        <v>2827.4333882308138</v>
      </c>
      <c r="K421">
        <v>574</v>
      </c>
      <c r="L421">
        <v>515</v>
      </c>
      <c r="M421">
        <v>48</v>
      </c>
      <c r="N421">
        <v>11</v>
      </c>
      <c r="P421" s="98">
        <v>157.07963267948966</v>
      </c>
      <c r="Q421" s="98">
        <v>188.49555921538757</v>
      </c>
      <c r="R421">
        <v>789</v>
      </c>
      <c r="S421">
        <v>730</v>
      </c>
      <c r="T421">
        <v>53</v>
      </c>
      <c r="U421">
        <v>6</v>
      </c>
      <c r="W421" s="14">
        <v>0.95499999999999996</v>
      </c>
      <c r="X421" s="14">
        <v>0.94</v>
      </c>
      <c r="Y421">
        <v>718</v>
      </c>
      <c r="Z421">
        <v>700</v>
      </c>
      <c r="AA421">
        <v>18</v>
      </c>
      <c r="AB421">
        <v>0</v>
      </c>
      <c r="AD421" s="14">
        <v>0.94</v>
      </c>
      <c r="AE421" s="14">
        <v>0.14368621172703622</v>
      </c>
      <c r="AF421" s="14">
        <v>0.14915832090347325</v>
      </c>
      <c r="AG421" s="14">
        <v>8.3720930232558138E-2</v>
      </c>
      <c r="AH421" s="14">
        <v>0</v>
      </c>
      <c r="AJ421" s="103" t="s">
        <v>69</v>
      </c>
      <c r="AK421" s="104">
        <v>0.9281230147572318</v>
      </c>
      <c r="AL421" s="104">
        <v>0.92394098856332374</v>
      </c>
      <c r="AM421" s="104">
        <v>0.91632380781657119</v>
      </c>
      <c r="AN421" s="104">
        <v>0.91234252193871168</v>
      </c>
      <c r="AO421" s="104">
        <v>0.90295447251219974</v>
      </c>
      <c r="AP421" s="104">
        <v>0.90988969542627074</v>
      </c>
      <c r="AQ421" s="104">
        <v>0.90743723749009741</v>
      </c>
      <c r="AR421" s="104">
        <v>0.89182389753911084</v>
      </c>
      <c r="AS421" s="104">
        <v>0.89420654599889926</v>
      </c>
      <c r="AT421" s="104">
        <v>0.89753163404707714</v>
      </c>
      <c r="AU421" s="104">
        <v>0</v>
      </c>
      <c r="AV421" s="104">
        <v>0.89877794002341149</v>
      </c>
      <c r="AW421" s="104">
        <v>0</v>
      </c>
      <c r="AX421" s="104">
        <v>0.8842171070457695</v>
      </c>
      <c r="AY421" s="104">
        <v>0</v>
      </c>
      <c r="AZ421" s="104">
        <v>0</v>
      </c>
      <c r="BA421" s="104">
        <v>0</v>
      </c>
      <c r="BC421" s="14"/>
    </row>
    <row r="422" spans="2:60">
      <c r="B422">
        <v>60</v>
      </c>
      <c r="C422">
        <v>70</v>
      </c>
      <c r="D422">
        <v>173</v>
      </c>
      <c r="E422">
        <v>104</v>
      </c>
      <c r="F422">
        <v>28</v>
      </c>
      <c r="G422">
        <v>41</v>
      </c>
      <c r="I422" s="97">
        <v>2827.4333882308138</v>
      </c>
      <c r="J422" s="97">
        <v>3848.4510006474966</v>
      </c>
      <c r="K422">
        <v>173</v>
      </c>
      <c r="L422">
        <v>104</v>
      </c>
      <c r="M422">
        <v>28</v>
      </c>
      <c r="N422">
        <v>41</v>
      </c>
      <c r="P422" s="98">
        <v>188.49555921538757</v>
      </c>
      <c r="Q422" s="98">
        <v>219.91148575128551</v>
      </c>
      <c r="R422">
        <v>223</v>
      </c>
      <c r="S422">
        <v>163</v>
      </c>
      <c r="T422">
        <v>31</v>
      </c>
      <c r="U422">
        <v>29</v>
      </c>
      <c r="W422" s="14">
        <v>0.94</v>
      </c>
      <c r="X422" s="14">
        <v>0.92499999999999993</v>
      </c>
      <c r="Y422">
        <v>1335</v>
      </c>
      <c r="Z422">
        <v>1303</v>
      </c>
      <c r="AA422">
        <v>31</v>
      </c>
      <c r="AB422">
        <v>1</v>
      </c>
      <c r="AD422" s="14">
        <v>0.92499999999999993</v>
      </c>
      <c r="AE422" s="14">
        <v>0.26716029617770665</v>
      </c>
      <c r="AF422" s="14">
        <v>0.27764756019603665</v>
      </c>
      <c r="AG422" s="14">
        <v>0.14418604651162792</v>
      </c>
      <c r="AH422" s="14">
        <v>1.1235955056179775E-2</v>
      </c>
      <c r="AJ422" s="103" t="s">
        <v>243</v>
      </c>
      <c r="AK422" s="106">
        <v>0.92830119788185783</v>
      </c>
      <c r="AL422" s="106">
        <v>0.92111285573160528</v>
      </c>
      <c r="AM422" s="106">
        <v>0.91493878226659697</v>
      </c>
      <c r="AN422" s="106">
        <v>0.91256037562974179</v>
      </c>
      <c r="AO422" s="106">
        <v>0.9048270652316186</v>
      </c>
      <c r="AP422" s="106">
        <v>0.91780428382179746</v>
      </c>
      <c r="AQ422" s="106">
        <v>0.94087034581087692</v>
      </c>
      <c r="AR422" s="106">
        <v>0.97328053662827685</v>
      </c>
      <c r="AS422" s="106">
        <v>0.9142154516223977</v>
      </c>
      <c r="AT422" s="106">
        <v>0.90012787142480166</v>
      </c>
      <c r="AU422" s="106">
        <v>0</v>
      </c>
      <c r="AV422" s="106">
        <v>0.90976636136508438</v>
      </c>
      <c r="AW422" s="106">
        <v>0</v>
      </c>
      <c r="AX422" s="106">
        <v>0.8842171070457695</v>
      </c>
      <c r="AY422" s="106">
        <v>0</v>
      </c>
      <c r="AZ422" s="106">
        <v>0</v>
      </c>
      <c r="BA422" s="106">
        <v>0</v>
      </c>
      <c r="BC422" s="14"/>
    </row>
    <row r="423" spans="2:60">
      <c r="B423">
        <v>70</v>
      </c>
      <c r="C423">
        <v>80</v>
      </c>
      <c r="D423">
        <v>52</v>
      </c>
      <c r="E423">
        <v>16</v>
      </c>
      <c r="F423">
        <v>10</v>
      </c>
      <c r="G423">
        <v>26</v>
      </c>
      <c r="I423" s="97">
        <v>3848.4510006474966</v>
      </c>
      <c r="J423" s="97">
        <v>5026.5482457436692</v>
      </c>
      <c r="K423">
        <v>52</v>
      </c>
      <c r="L423">
        <v>16</v>
      </c>
      <c r="M423">
        <v>10</v>
      </c>
      <c r="N423">
        <v>26</v>
      </c>
      <c r="P423" s="98">
        <v>219.91148575128551</v>
      </c>
      <c r="Q423" s="98">
        <v>251.32741228718345</v>
      </c>
      <c r="R423">
        <v>89</v>
      </c>
      <c r="S423">
        <v>36</v>
      </c>
      <c r="T423">
        <v>16</v>
      </c>
      <c r="U423">
        <v>37</v>
      </c>
      <c r="W423" s="14">
        <v>0.92499999999999993</v>
      </c>
      <c r="X423" s="14">
        <v>0.90999999999999992</v>
      </c>
      <c r="Y423">
        <v>1355</v>
      </c>
      <c r="Z423">
        <v>1297</v>
      </c>
      <c r="AA423">
        <v>49</v>
      </c>
      <c r="AB423">
        <v>9</v>
      </c>
      <c r="AD423" s="14">
        <v>0.90999999999999992</v>
      </c>
      <c r="AE423" s="14">
        <v>0.27116269761857115</v>
      </c>
      <c r="AF423" s="14">
        <v>0.2763690603025783</v>
      </c>
      <c r="AG423" s="14">
        <v>0.22790697674418606</v>
      </c>
      <c r="AH423" s="14">
        <v>0.10112359550561797</v>
      </c>
      <c r="AJ423" s="103" t="s">
        <v>244</v>
      </c>
      <c r="AK423" s="107">
        <v>0.9256625663950262</v>
      </c>
      <c r="AL423" s="107">
        <v>0.91903199809331282</v>
      </c>
      <c r="AM423" s="107">
        <v>0.91025434806919969</v>
      </c>
      <c r="AN423" s="107">
        <v>0.90145714341026917</v>
      </c>
      <c r="AO423" s="107">
        <v>0.8872926976967368</v>
      </c>
      <c r="AP423" s="107">
        <v>0.88239915707033711</v>
      </c>
      <c r="AQ423" s="107">
        <v>0.80094240309825082</v>
      </c>
      <c r="AR423" s="107">
        <v>0.64856642251691232</v>
      </c>
      <c r="AS423" s="107">
        <v>0.86893746883037104</v>
      </c>
      <c r="AT423" s="107">
        <v>0.89493539666935262</v>
      </c>
      <c r="AU423" s="107">
        <v>0</v>
      </c>
      <c r="AV423" s="107">
        <v>0.88778951868173861</v>
      </c>
      <c r="AW423" s="107">
        <v>0</v>
      </c>
      <c r="AX423" s="107">
        <v>0.8842171070457695</v>
      </c>
      <c r="AY423" s="107">
        <v>0</v>
      </c>
      <c r="AZ423" s="107">
        <v>0</v>
      </c>
      <c r="BA423" s="107">
        <v>0</v>
      </c>
      <c r="BC423" s="14"/>
    </row>
    <row r="424" spans="2:60">
      <c r="B424">
        <v>80</v>
      </c>
      <c r="C424">
        <v>90</v>
      </c>
      <c r="D424">
        <v>23</v>
      </c>
      <c r="E424">
        <v>8</v>
      </c>
      <c r="F424">
        <v>9</v>
      </c>
      <c r="G424">
        <v>6</v>
      </c>
      <c r="I424" s="97">
        <v>5026.5482457436692</v>
      </c>
      <c r="J424" s="97">
        <v>6361.7251235193307</v>
      </c>
      <c r="K424">
        <v>23</v>
      </c>
      <c r="L424">
        <v>8</v>
      </c>
      <c r="M424">
        <v>9</v>
      </c>
      <c r="N424">
        <v>6</v>
      </c>
      <c r="P424" s="98">
        <v>251.32741228718345</v>
      </c>
      <c r="Q424" s="98">
        <v>282.74333882308139</v>
      </c>
      <c r="R424">
        <v>25</v>
      </c>
      <c r="S424">
        <v>10</v>
      </c>
      <c r="T424">
        <v>6</v>
      </c>
      <c r="U424">
        <v>9</v>
      </c>
      <c r="W424" s="14">
        <v>0.90999999999999992</v>
      </c>
      <c r="X424" s="14">
        <v>0.89499999999999991</v>
      </c>
      <c r="Y424">
        <v>787</v>
      </c>
      <c r="Z424">
        <v>720</v>
      </c>
      <c r="AA424">
        <v>44</v>
      </c>
      <c r="AB424">
        <v>23</v>
      </c>
      <c r="AD424" s="14">
        <v>0.89499999999999991</v>
      </c>
      <c r="AE424" s="14">
        <v>0.15749449669801882</v>
      </c>
      <c r="AF424" s="14">
        <v>0.15341998721500105</v>
      </c>
      <c r="AG424" s="14">
        <v>0.20465116279069767</v>
      </c>
      <c r="AH424" s="14">
        <v>0.25842696629213485</v>
      </c>
      <c r="AJ424" s="103" t="s">
        <v>180</v>
      </c>
      <c r="AK424">
        <v>1329</v>
      </c>
      <c r="AL424">
        <v>2697</v>
      </c>
      <c r="AM424">
        <v>515</v>
      </c>
      <c r="AN424">
        <v>104</v>
      </c>
      <c r="AO424">
        <v>16</v>
      </c>
      <c r="AP424">
        <v>8</v>
      </c>
      <c r="AQ424">
        <v>9</v>
      </c>
      <c r="AR424">
        <v>4</v>
      </c>
      <c r="AS424">
        <v>3</v>
      </c>
      <c r="AT424">
        <v>2</v>
      </c>
      <c r="AU424">
        <v>0</v>
      </c>
      <c r="AV424">
        <v>2</v>
      </c>
      <c r="AW424">
        <v>0</v>
      </c>
      <c r="AX424">
        <v>1</v>
      </c>
      <c r="AY424">
        <v>0</v>
      </c>
      <c r="AZ424">
        <v>0</v>
      </c>
      <c r="BA424">
        <v>0</v>
      </c>
      <c r="BC424" s="14"/>
    </row>
    <row r="425" spans="2:60">
      <c r="B425">
        <v>90</v>
      </c>
      <c r="C425">
        <v>100</v>
      </c>
      <c r="D425">
        <v>11</v>
      </c>
      <c r="E425">
        <v>9</v>
      </c>
      <c r="F425">
        <v>2</v>
      </c>
      <c r="G425">
        <v>0</v>
      </c>
      <c r="I425" s="97">
        <v>6361.7251235193307</v>
      </c>
      <c r="J425" s="97">
        <v>7853.981633974483</v>
      </c>
      <c r="K425">
        <v>11</v>
      </c>
      <c r="L425">
        <v>9</v>
      </c>
      <c r="M425">
        <v>2</v>
      </c>
      <c r="N425">
        <v>0</v>
      </c>
      <c r="P425" s="98">
        <v>282.74333882308139</v>
      </c>
      <c r="Q425" s="98">
        <v>314.15926535897933</v>
      </c>
      <c r="R425">
        <v>18</v>
      </c>
      <c r="S425">
        <v>9</v>
      </c>
      <c r="T425">
        <v>6</v>
      </c>
      <c r="U425">
        <v>3</v>
      </c>
      <c r="W425" s="14">
        <v>0.89499999999999991</v>
      </c>
      <c r="X425" s="14">
        <v>0.87999999999999989</v>
      </c>
      <c r="Y425">
        <v>322</v>
      </c>
      <c r="Z425">
        <v>273</v>
      </c>
      <c r="AA425">
        <v>26</v>
      </c>
      <c r="AB425">
        <v>23</v>
      </c>
      <c r="AD425" s="14">
        <v>0.87999999999999989</v>
      </c>
      <c r="AE425" s="14">
        <v>6.4438663197918758E-2</v>
      </c>
      <c r="AF425" s="14">
        <v>5.817174515235457E-2</v>
      </c>
      <c r="AG425" s="14">
        <v>0.12093023255813953</v>
      </c>
      <c r="AH425" s="14">
        <v>0.25842696629213485</v>
      </c>
      <c r="AK425" s="99"/>
      <c r="AL425" s="99"/>
      <c r="AM425" s="99"/>
      <c r="AN425" s="99"/>
      <c r="AO425" s="99"/>
      <c r="AP425" s="99"/>
      <c r="AQ425" s="99"/>
      <c r="AR425" s="99"/>
      <c r="AS425" s="99"/>
      <c r="AT425" s="99"/>
      <c r="AU425" s="99"/>
      <c r="AV425" s="99"/>
      <c r="AW425" s="99"/>
      <c r="AX425" s="99"/>
      <c r="AY425" s="99"/>
      <c r="AZ425" s="99"/>
      <c r="BA425" s="99"/>
      <c r="BC425" s="14"/>
    </row>
    <row r="426" spans="2:60">
      <c r="B426">
        <v>100</v>
      </c>
      <c r="C426">
        <v>110</v>
      </c>
      <c r="D426">
        <v>14</v>
      </c>
      <c r="E426">
        <v>4</v>
      </c>
      <c r="F426">
        <v>9</v>
      </c>
      <c r="G426">
        <v>1</v>
      </c>
      <c r="I426" s="97">
        <v>7853.981633974483</v>
      </c>
      <c r="J426" s="97">
        <v>9503.317777109125</v>
      </c>
      <c r="K426">
        <v>14</v>
      </c>
      <c r="L426">
        <v>4</v>
      </c>
      <c r="M426">
        <v>9</v>
      </c>
      <c r="N426">
        <v>1</v>
      </c>
      <c r="P426" s="98">
        <v>314.15926535897933</v>
      </c>
      <c r="Q426" s="98">
        <v>345.57519189487726</v>
      </c>
      <c r="R426">
        <v>6</v>
      </c>
      <c r="S426">
        <v>3</v>
      </c>
      <c r="T426">
        <v>3</v>
      </c>
      <c r="U426">
        <v>0</v>
      </c>
      <c r="W426" s="14">
        <v>0.87999999999999989</v>
      </c>
      <c r="X426" s="14">
        <v>0.86499999999999988</v>
      </c>
      <c r="Y426">
        <v>114</v>
      </c>
      <c r="Z426">
        <v>87</v>
      </c>
      <c r="AA426">
        <v>11</v>
      </c>
      <c r="AB426">
        <v>16</v>
      </c>
      <c r="AD426" s="14">
        <v>0.86499999999999988</v>
      </c>
      <c r="AE426" s="14">
        <v>2.2813688212927757E-2</v>
      </c>
      <c r="AF426" s="14">
        <v>1.8538248455145963E-2</v>
      </c>
      <c r="AG426" s="14">
        <v>5.1162790697674418E-2</v>
      </c>
      <c r="AH426" s="14">
        <v>0.1797752808988764</v>
      </c>
      <c r="AJ426" s="101" t="s">
        <v>151</v>
      </c>
      <c r="AK426" s="101">
        <v>30</v>
      </c>
      <c r="AL426" s="101">
        <v>40</v>
      </c>
      <c r="AM426" s="101">
        <v>50</v>
      </c>
      <c r="AN426" s="101">
        <v>60</v>
      </c>
      <c r="AO426" s="101">
        <v>70</v>
      </c>
      <c r="AP426" s="101">
        <v>80</v>
      </c>
      <c r="AQ426" s="101">
        <v>90</v>
      </c>
      <c r="AR426" s="101">
        <v>100</v>
      </c>
      <c r="AS426" s="101">
        <v>110</v>
      </c>
      <c r="AT426" s="101">
        <v>120</v>
      </c>
      <c r="AU426" s="101">
        <v>130</v>
      </c>
      <c r="AV426" s="101">
        <v>140</v>
      </c>
      <c r="AW426" s="101">
        <v>150</v>
      </c>
      <c r="AX426" s="101">
        <v>160</v>
      </c>
      <c r="AY426" s="101">
        <v>170</v>
      </c>
      <c r="AZ426" s="101">
        <v>180</v>
      </c>
      <c r="BA426" s="101">
        <v>190</v>
      </c>
      <c r="BC426" s="14"/>
    </row>
    <row r="427" spans="2:60">
      <c r="B427">
        <v>110</v>
      </c>
      <c r="C427">
        <v>120</v>
      </c>
      <c r="D427">
        <v>7</v>
      </c>
      <c r="E427">
        <v>3</v>
      </c>
      <c r="F427">
        <v>3</v>
      </c>
      <c r="G427">
        <v>1</v>
      </c>
      <c r="I427" s="97">
        <v>9503.317777109125</v>
      </c>
      <c r="J427" s="97">
        <v>11309.733552923255</v>
      </c>
      <c r="K427">
        <v>7</v>
      </c>
      <c r="L427">
        <v>3</v>
      </c>
      <c r="M427">
        <v>3</v>
      </c>
      <c r="N427">
        <v>1</v>
      </c>
      <c r="P427" s="98">
        <v>345.57519189487726</v>
      </c>
      <c r="Q427" s="98">
        <v>376.99111843077515</v>
      </c>
      <c r="R427">
        <v>10</v>
      </c>
      <c r="S427">
        <v>2</v>
      </c>
      <c r="T427">
        <v>6</v>
      </c>
      <c r="U427">
        <v>2</v>
      </c>
      <c r="W427" s="14">
        <v>0.86499999999999988</v>
      </c>
      <c r="X427" s="14">
        <v>0.84999999999999987</v>
      </c>
      <c r="Y427">
        <v>58</v>
      </c>
      <c r="Z427">
        <v>48</v>
      </c>
      <c r="AA427">
        <v>5</v>
      </c>
      <c r="AB427">
        <v>5</v>
      </c>
      <c r="AD427" s="14">
        <v>0.84999999999999987</v>
      </c>
      <c r="AE427" s="14">
        <v>1.1606964178507104E-2</v>
      </c>
      <c r="AF427" s="14">
        <v>1.0227999147666738E-2</v>
      </c>
      <c r="AG427" s="14">
        <v>2.3255813953488372E-2</v>
      </c>
      <c r="AH427" s="14">
        <v>5.6179775280898875E-2</v>
      </c>
      <c r="AJ427" s="101"/>
      <c r="AK427" s="101">
        <v>40</v>
      </c>
      <c r="AL427" s="101">
        <v>50</v>
      </c>
      <c r="AM427" s="101">
        <v>60</v>
      </c>
      <c r="AN427" s="101">
        <v>70</v>
      </c>
      <c r="AO427" s="101">
        <v>80</v>
      </c>
      <c r="AP427" s="101">
        <v>90</v>
      </c>
      <c r="AQ427" s="101">
        <v>100</v>
      </c>
      <c r="AR427" s="101">
        <v>110</v>
      </c>
      <c r="AS427" s="101">
        <v>120</v>
      </c>
      <c r="AT427" s="101">
        <v>130</v>
      </c>
      <c r="AU427" s="101">
        <v>140</v>
      </c>
      <c r="AV427" s="101">
        <v>150</v>
      </c>
      <c r="AW427" s="101">
        <v>160</v>
      </c>
      <c r="AX427" s="101">
        <v>170</v>
      </c>
      <c r="AY427" s="101">
        <v>180</v>
      </c>
      <c r="AZ427" s="101">
        <v>190</v>
      </c>
      <c r="BA427" s="101">
        <v>200</v>
      </c>
      <c r="BB427" s="105"/>
      <c r="BC427" s="14"/>
      <c r="BD427" s="105"/>
      <c r="BE427" s="105"/>
      <c r="BF427" s="105"/>
      <c r="BG427" s="105"/>
      <c r="BH427" s="105"/>
    </row>
    <row r="428" spans="2:60">
      <c r="B428">
        <v>120</v>
      </c>
      <c r="C428">
        <v>130</v>
      </c>
      <c r="D428">
        <v>7</v>
      </c>
      <c r="E428">
        <v>2</v>
      </c>
      <c r="F428">
        <v>4</v>
      </c>
      <c r="G428">
        <v>1</v>
      </c>
      <c r="I428" s="97">
        <v>11309.733552923255</v>
      </c>
      <c r="J428" s="97">
        <v>13273.228961416877</v>
      </c>
      <c r="K428">
        <v>7</v>
      </c>
      <c r="L428">
        <v>2</v>
      </c>
      <c r="M428">
        <v>4</v>
      </c>
      <c r="N428">
        <v>1</v>
      </c>
      <c r="P428" s="98">
        <v>376.99111843077515</v>
      </c>
      <c r="Q428" s="98">
        <v>408.40704496667308</v>
      </c>
      <c r="R428">
        <v>4</v>
      </c>
      <c r="S428">
        <v>3</v>
      </c>
      <c r="T428">
        <v>1</v>
      </c>
      <c r="U428">
        <v>0</v>
      </c>
      <c r="W428" s="14">
        <v>0.84999999999999987</v>
      </c>
      <c r="X428" s="14">
        <v>0.83499999999999985</v>
      </c>
      <c r="Y428">
        <v>34</v>
      </c>
      <c r="Z428">
        <v>22</v>
      </c>
      <c r="AA428">
        <v>6</v>
      </c>
      <c r="AB428">
        <v>6</v>
      </c>
      <c r="AD428" s="14">
        <v>0.83499999999999985</v>
      </c>
      <c r="AE428" s="14">
        <v>6.8040824494696815E-3</v>
      </c>
      <c r="AF428" s="14">
        <v>4.6878329426805884E-3</v>
      </c>
      <c r="AG428" s="14">
        <v>2.7906976744186046E-2</v>
      </c>
      <c r="AH428" s="14">
        <v>6.741573033707865E-2</v>
      </c>
      <c r="AJ428" s="103" t="s">
        <v>245</v>
      </c>
      <c r="AK428" s="104">
        <v>0.92498218409511113</v>
      </c>
      <c r="AL428" s="104">
        <v>0.9059540878565765</v>
      </c>
      <c r="AM428" s="104">
        <v>0.88927177882076613</v>
      </c>
      <c r="AN428" s="104">
        <v>0.90022663422204741</v>
      </c>
      <c r="AO428" s="104">
        <v>0.90402195682116049</v>
      </c>
      <c r="AP428" s="104">
        <v>0.8890041817437252</v>
      </c>
      <c r="AQ428" s="104">
        <v>0.87299508156321681</v>
      </c>
      <c r="AR428" s="104">
        <v>0.82653293394609051</v>
      </c>
      <c r="AS428" s="104">
        <v>0.73195568809786238</v>
      </c>
      <c r="AT428" s="104">
        <v>0.74004869697390618</v>
      </c>
      <c r="AU428" s="104">
        <v>0.74424233998380684</v>
      </c>
      <c r="AV428" s="104">
        <v>0</v>
      </c>
      <c r="AW428" s="104">
        <v>0.76468629459557758</v>
      </c>
      <c r="AX428" s="104">
        <v>0</v>
      </c>
      <c r="AY428" s="104">
        <v>0</v>
      </c>
      <c r="AZ428" s="104">
        <v>0.56165705199761329</v>
      </c>
      <c r="BA428" s="104">
        <v>0.42926803270537661</v>
      </c>
      <c r="BC428" s="14"/>
    </row>
    <row r="429" spans="2:60">
      <c r="B429">
        <v>130</v>
      </c>
      <c r="C429">
        <v>140</v>
      </c>
      <c r="D429">
        <v>5</v>
      </c>
      <c r="E429">
        <v>0</v>
      </c>
      <c r="F429">
        <v>4</v>
      </c>
      <c r="G429">
        <v>1</v>
      </c>
      <c r="I429" s="97">
        <v>13273.228961416877</v>
      </c>
      <c r="J429" s="97">
        <v>15393.804002589986</v>
      </c>
      <c r="K429">
        <v>5</v>
      </c>
      <c r="L429">
        <v>0</v>
      </c>
      <c r="M429">
        <v>4</v>
      </c>
      <c r="N429">
        <v>1</v>
      </c>
      <c r="P429" s="98">
        <v>408.40704496667308</v>
      </c>
      <c r="Q429" s="98">
        <v>439.82297150257102</v>
      </c>
      <c r="R429">
        <v>5</v>
      </c>
      <c r="S429">
        <v>2</v>
      </c>
      <c r="T429">
        <v>3</v>
      </c>
      <c r="U429">
        <v>0</v>
      </c>
      <c r="W429" s="14">
        <v>0.83499999999999985</v>
      </c>
      <c r="X429" s="14">
        <v>0.81999999999999984</v>
      </c>
      <c r="Y429">
        <v>17</v>
      </c>
      <c r="Z429">
        <v>10</v>
      </c>
      <c r="AA429">
        <v>5</v>
      </c>
      <c r="AB429">
        <v>2</v>
      </c>
      <c r="AD429" s="14">
        <v>0.81999999999999984</v>
      </c>
      <c r="AE429" s="14">
        <v>3.4020412247348407E-3</v>
      </c>
      <c r="AF429" s="14">
        <v>2.1308331557639039E-3</v>
      </c>
      <c r="AG429" s="14">
        <v>2.3255813953488372E-2</v>
      </c>
      <c r="AH429" s="14">
        <v>2.247191011235955E-2</v>
      </c>
      <c r="AJ429" s="103" t="s">
        <v>242</v>
      </c>
      <c r="AK429" s="105">
        <v>2.4517571719367595E-2</v>
      </c>
      <c r="AL429" s="105">
        <v>5.0118339406760186E-2</v>
      </c>
      <c r="AM429" s="105">
        <v>7.7081727022333471E-2</v>
      </c>
      <c r="AN429" s="105">
        <v>3.0912592897118153E-2</v>
      </c>
      <c r="AO429" s="105">
        <v>1.2838811670245469E-2</v>
      </c>
      <c r="AP429" s="105">
        <v>3.1614854722641327E-2</v>
      </c>
      <c r="AQ429" s="105">
        <v>2.7680710860857535E-2</v>
      </c>
      <c r="AR429" s="105">
        <v>0.17173936487723501</v>
      </c>
      <c r="AS429" s="105">
        <v>0.18402789734821284</v>
      </c>
      <c r="AT429" s="105">
        <v>0.17040429161861412</v>
      </c>
      <c r="AU429" s="105">
        <v>0.22018359067943752</v>
      </c>
      <c r="AV429" s="105">
        <v>0</v>
      </c>
      <c r="AW429" s="105">
        <v>0</v>
      </c>
      <c r="AX429" s="105">
        <v>0</v>
      </c>
      <c r="AY429" s="105">
        <v>0</v>
      </c>
      <c r="AZ429" s="105">
        <v>0.28408232871882488</v>
      </c>
      <c r="BA429" s="105">
        <v>0</v>
      </c>
      <c r="BC429" s="14"/>
    </row>
    <row r="430" spans="2:60">
      <c r="B430">
        <v>140</v>
      </c>
      <c r="C430">
        <v>150</v>
      </c>
      <c r="D430">
        <v>3</v>
      </c>
      <c r="E430">
        <v>2</v>
      </c>
      <c r="F430">
        <v>0</v>
      </c>
      <c r="G430">
        <v>1</v>
      </c>
      <c r="I430" s="97">
        <v>15393.804002589986</v>
      </c>
      <c r="J430" s="97">
        <v>17671.458676442588</v>
      </c>
      <c r="K430">
        <v>3</v>
      </c>
      <c r="L430">
        <v>2</v>
      </c>
      <c r="M430">
        <v>0</v>
      </c>
      <c r="N430">
        <v>1</v>
      </c>
      <c r="P430" s="98">
        <v>439.82297150257102</v>
      </c>
      <c r="Q430" s="98">
        <v>471.23889803846896</v>
      </c>
      <c r="R430">
        <v>8</v>
      </c>
      <c r="S430">
        <v>2</v>
      </c>
      <c r="T430">
        <v>4</v>
      </c>
      <c r="U430">
        <v>2</v>
      </c>
      <c r="W430" s="14">
        <v>0.81999999999999984</v>
      </c>
      <c r="X430" s="14">
        <v>0.80499999999999983</v>
      </c>
      <c r="Y430">
        <v>11</v>
      </c>
      <c r="Z430">
        <v>9</v>
      </c>
      <c r="AA430">
        <v>0</v>
      </c>
      <c r="AB430">
        <v>2</v>
      </c>
      <c r="AD430" s="14">
        <v>0.80499999999999983</v>
      </c>
      <c r="AE430" s="14">
        <v>2.2013207924754855E-3</v>
      </c>
      <c r="AF430" s="14">
        <v>1.9177498401875134E-3</v>
      </c>
      <c r="AG430" s="14">
        <v>0</v>
      </c>
      <c r="AH430" s="14">
        <v>2.247191011235955E-2</v>
      </c>
      <c r="AJ430" s="103" t="s">
        <v>69</v>
      </c>
      <c r="AK430" s="104">
        <v>0.92836096007330859</v>
      </c>
      <c r="AL430" s="104">
        <v>0</v>
      </c>
      <c r="AM430" s="104">
        <v>0</v>
      </c>
      <c r="AN430" s="104">
        <v>0</v>
      </c>
      <c r="AO430" s="104">
        <v>0</v>
      </c>
      <c r="AP430" s="104">
        <v>0</v>
      </c>
      <c r="AQ430" s="104">
        <v>0</v>
      </c>
      <c r="AR430" s="104">
        <v>0</v>
      </c>
      <c r="AS430" s="104">
        <v>0</v>
      </c>
      <c r="AT430" s="104">
        <v>0</v>
      </c>
      <c r="AU430" s="104">
        <v>0</v>
      </c>
      <c r="AV430" s="104">
        <v>0</v>
      </c>
      <c r="AW430" s="104">
        <v>0</v>
      </c>
      <c r="AX430" s="104">
        <v>0</v>
      </c>
      <c r="AY430" s="104">
        <v>0</v>
      </c>
      <c r="AZ430" s="104">
        <v>0</v>
      </c>
      <c r="BA430" s="104">
        <v>0</v>
      </c>
      <c r="BC430" s="14"/>
    </row>
    <row r="431" spans="2:60">
      <c r="B431">
        <v>150</v>
      </c>
      <c r="C431">
        <v>160</v>
      </c>
      <c r="D431">
        <v>1</v>
      </c>
      <c r="E431">
        <v>0</v>
      </c>
      <c r="F431">
        <v>1</v>
      </c>
      <c r="G431">
        <v>0</v>
      </c>
      <c r="I431" s="97">
        <v>17671.458676442588</v>
      </c>
      <c r="J431" s="97">
        <v>20106.192982974677</v>
      </c>
      <c r="K431">
        <v>1</v>
      </c>
      <c r="L431">
        <v>0</v>
      </c>
      <c r="M431">
        <v>1</v>
      </c>
      <c r="N431">
        <v>0</v>
      </c>
      <c r="P431" s="98">
        <v>471.23889803846896</v>
      </c>
      <c r="Q431" s="98">
        <v>502.6548245743669</v>
      </c>
      <c r="R431">
        <v>1</v>
      </c>
      <c r="S431">
        <v>1</v>
      </c>
      <c r="T431">
        <v>0</v>
      </c>
      <c r="U431">
        <v>0</v>
      </c>
      <c r="W431" s="14">
        <v>0.80499999999999983</v>
      </c>
      <c r="X431" s="14">
        <v>0.78999999999999981</v>
      </c>
      <c r="Y431">
        <v>9</v>
      </c>
      <c r="Z431">
        <v>6</v>
      </c>
      <c r="AA431">
        <v>1</v>
      </c>
      <c r="AB431">
        <v>2</v>
      </c>
      <c r="AD431" s="14">
        <v>0.78999999999999981</v>
      </c>
      <c r="AE431" s="14">
        <v>1.8010806483890335E-3</v>
      </c>
      <c r="AF431" s="14">
        <v>1.2784998934583422E-3</v>
      </c>
      <c r="AG431" s="14">
        <v>4.6511627906976744E-3</v>
      </c>
      <c r="AH431" s="14">
        <v>2.247191011235955E-2</v>
      </c>
      <c r="AJ431" s="103" t="s">
        <v>243</v>
      </c>
      <c r="AK431" s="106">
        <v>0.93479125570105293</v>
      </c>
      <c r="AL431" s="106">
        <v>0.9178664609749021</v>
      </c>
      <c r="AM431" s="106">
        <v>0.91107832518527943</v>
      </c>
      <c r="AN431" s="106">
        <v>0.91167681886808127</v>
      </c>
      <c r="AO431" s="106">
        <v>0.91197953473743409</v>
      </c>
      <c r="AP431" s="106">
        <v>0.90965922016251755</v>
      </c>
      <c r="AQ431" s="106">
        <v>0.9113585895444587</v>
      </c>
      <c r="AR431" s="106">
        <v>0.93873598566588401</v>
      </c>
      <c r="AS431" s="106">
        <v>0.94020285799974967</v>
      </c>
      <c r="AT431" s="106">
        <v>0.90704490276014804</v>
      </c>
      <c r="AU431" s="106">
        <v>0.96002225884965564</v>
      </c>
      <c r="AV431" s="106">
        <v>0</v>
      </c>
      <c r="AW431" s="106">
        <v>0.76468629459557758</v>
      </c>
      <c r="AX431" s="106">
        <v>0</v>
      </c>
      <c r="AY431" s="106">
        <v>0</v>
      </c>
      <c r="AZ431" s="106">
        <v>0.88312646955495877</v>
      </c>
      <c r="BA431" s="106">
        <v>0.42926803270537661</v>
      </c>
      <c r="BC431" s="14"/>
    </row>
    <row r="432" spans="2:60">
      <c r="B432">
        <v>160</v>
      </c>
      <c r="C432">
        <v>170</v>
      </c>
      <c r="D432">
        <v>1</v>
      </c>
      <c r="E432">
        <v>1</v>
      </c>
      <c r="F432">
        <v>0</v>
      </c>
      <c r="G432">
        <v>0</v>
      </c>
      <c r="I432" s="97">
        <v>20106.192982974677</v>
      </c>
      <c r="J432" s="97">
        <v>22698.006922186254</v>
      </c>
      <c r="K432">
        <v>1</v>
      </c>
      <c r="L432">
        <v>1</v>
      </c>
      <c r="M432">
        <v>0</v>
      </c>
      <c r="N432">
        <v>0</v>
      </c>
      <c r="P432" s="98">
        <v>502.6548245743669</v>
      </c>
      <c r="Q432" s="98">
        <v>534.07075111026484</v>
      </c>
      <c r="R432">
        <v>2</v>
      </c>
      <c r="S432">
        <v>0</v>
      </c>
      <c r="T432">
        <v>1</v>
      </c>
      <c r="U432">
        <v>1</v>
      </c>
      <c r="W432" s="14">
        <v>0.78999999999999981</v>
      </c>
      <c r="X432" s="14">
        <v>0.7749999999999998</v>
      </c>
      <c r="Y432">
        <v>9</v>
      </c>
      <c r="Z432">
        <v>6</v>
      </c>
      <c r="AA432">
        <v>3</v>
      </c>
      <c r="AB432">
        <v>0</v>
      </c>
      <c r="AD432" s="14">
        <v>0.7749999999999998</v>
      </c>
      <c r="AE432" s="14">
        <v>1.8010806483890335E-3</v>
      </c>
      <c r="AF432" s="14">
        <v>1.2784998934583422E-3</v>
      </c>
      <c r="AG432" s="14">
        <v>1.3953488372093023E-2</v>
      </c>
      <c r="AH432" s="14">
        <v>0</v>
      </c>
      <c r="AJ432" s="103" t="s">
        <v>244</v>
      </c>
      <c r="AK432" s="107">
        <v>0.91517311248916933</v>
      </c>
      <c r="AL432" s="107">
        <v>0.89404171473825089</v>
      </c>
      <c r="AM432" s="107">
        <v>0.86746523245625284</v>
      </c>
      <c r="AN432" s="107">
        <v>0.88877644957601354</v>
      </c>
      <c r="AO432" s="107">
        <v>0.89606437890488688</v>
      </c>
      <c r="AP432" s="107">
        <v>0.86834914332493285</v>
      </c>
      <c r="AQ432" s="107">
        <v>0.83463157358197493</v>
      </c>
      <c r="AR432" s="107">
        <v>0.71432988222629701</v>
      </c>
      <c r="AS432" s="107">
        <v>0.52370851819597508</v>
      </c>
      <c r="AT432" s="107">
        <v>0.57305249118766433</v>
      </c>
      <c r="AU432" s="107">
        <v>0.52846242111795805</v>
      </c>
      <c r="AV432" s="107">
        <v>0</v>
      </c>
      <c r="AW432" s="107">
        <v>0.76468629459557758</v>
      </c>
      <c r="AX432" s="107">
        <v>0</v>
      </c>
      <c r="AY432" s="107">
        <v>0</v>
      </c>
      <c r="AZ432" s="107">
        <v>0.24018763444026786</v>
      </c>
      <c r="BA432" s="107">
        <v>0.42926803270537661</v>
      </c>
      <c r="BC432" s="14"/>
    </row>
    <row r="433" spans="2:60">
      <c r="B433">
        <v>170</v>
      </c>
      <c r="C433">
        <v>180</v>
      </c>
      <c r="D433">
        <v>0</v>
      </c>
      <c r="E433">
        <v>0</v>
      </c>
      <c r="F433">
        <v>0</v>
      </c>
      <c r="G433">
        <v>0</v>
      </c>
      <c r="I433" s="97">
        <v>22698.006922186254</v>
      </c>
      <c r="J433" s="97">
        <v>25446.900494077323</v>
      </c>
      <c r="K433">
        <v>0</v>
      </c>
      <c r="L433">
        <v>0</v>
      </c>
      <c r="M433">
        <v>0</v>
      </c>
      <c r="N433">
        <v>0</v>
      </c>
      <c r="P433" s="98">
        <v>534.07075111026484</v>
      </c>
      <c r="Q433" s="98">
        <v>565.48667764616278</v>
      </c>
      <c r="R433">
        <v>3</v>
      </c>
      <c r="S433">
        <v>1</v>
      </c>
      <c r="T433">
        <v>2</v>
      </c>
      <c r="U433">
        <v>0</v>
      </c>
      <c r="W433" s="14">
        <v>0.7749999999999998</v>
      </c>
      <c r="X433" s="14">
        <v>0.75999999999999979</v>
      </c>
      <c r="Y433">
        <v>3</v>
      </c>
      <c r="Z433">
        <v>2</v>
      </c>
      <c r="AA433">
        <v>1</v>
      </c>
      <c r="AB433">
        <v>0</v>
      </c>
      <c r="AD433" s="14">
        <v>0.75999999999999979</v>
      </c>
      <c r="AE433" s="14">
        <v>6.0036021612967783E-4</v>
      </c>
      <c r="AF433" s="14">
        <v>4.2616663115278071E-4</v>
      </c>
      <c r="AG433" s="14">
        <v>4.6511627906976744E-3</v>
      </c>
      <c r="AH433" s="14">
        <v>0</v>
      </c>
      <c r="AJ433" s="103" t="s">
        <v>180</v>
      </c>
      <c r="AK433">
        <v>24</v>
      </c>
      <c r="AL433">
        <v>68</v>
      </c>
      <c r="AM433">
        <v>48</v>
      </c>
      <c r="AN433">
        <v>28</v>
      </c>
      <c r="AO433">
        <v>10</v>
      </c>
      <c r="AP433">
        <v>9</v>
      </c>
      <c r="AQ433">
        <v>2</v>
      </c>
      <c r="AR433">
        <v>9</v>
      </c>
      <c r="AS433">
        <v>3</v>
      </c>
      <c r="AT433">
        <v>4</v>
      </c>
      <c r="AU433">
        <v>4</v>
      </c>
      <c r="AV433">
        <v>0</v>
      </c>
      <c r="AW433">
        <v>1</v>
      </c>
      <c r="AX433">
        <v>0</v>
      </c>
      <c r="AY433">
        <v>0</v>
      </c>
      <c r="AZ433">
        <v>3</v>
      </c>
      <c r="BA433">
        <v>1</v>
      </c>
      <c r="BC433" s="14"/>
    </row>
    <row r="434" spans="2:60">
      <c r="B434">
        <v>180</v>
      </c>
      <c r="C434">
        <v>190</v>
      </c>
      <c r="D434">
        <v>3</v>
      </c>
      <c r="E434">
        <v>0</v>
      </c>
      <c r="F434">
        <v>3</v>
      </c>
      <c r="G434">
        <v>0</v>
      </c>
      <c r="I434" s="97">
        <v>25446.900494077323</v>
      </c>
      <c r="J434" s="97">
        <v>28352.873698647883</v>
      </c>
      <c r="K434">
        <v>3</v>
      </c>
      <c r="L434">
        <v>0</v>
      </c>
      <c r="M434">
        <v>3</v>
      </c>
      <c r="N434">
        <v>0</v>
      </c>
      <c r="P434" s="98">
        <v>565.48667764616278</v>
      </c>
      <c r="Q434" s="98">
        <v>596.90260418206071</v>
      </c>
      <c r="R434">
        <v>1</v>
      </c>
      <c r="S434">
        <v>0</v>
      </c>
      <c r="T434">
        <v>1</v>
      </c>
      <c r="U434">
        <v>0</v>
      </c>
      <c r="W434" s="14">
        <v>0.75999999999999979</v>
      </c>
      <c r="X434" s="14">
        <v>0.74499999999999977</v>
      </c>
      <c r="Y434">
        <v>1</v>
      </c>
      <c r="Z434">
        <v>1</v>
      </c>
      <c r="AA434">
        <v>0</v>
      </c>
      <c r="AB434">
        <v>0</v>
      </c>
      <c r="AD434" s="14">
        <v>0.74499999999999977</v>
      </c>
      <c r="AE434" s="14">
        <v>2.0012007204322593E-4</v>
      </c>
      <c r="AF434" s="14">
        <v>2.1308331557639036E-4</v>
      </c>
      <c r="AG434" s="14">
        <v>0</v>
      </c>
      <c r="AH434" s="14">
        <v>0</v>
      </c>
      <c r="AK434" s="99"/>
      <c r="AL434" s="99"/>
      <c r="AM434" s="99"/>
      <c r="AN434" s="99"/>
      <c r="AO434" s="99"/>
      <c r="AP434" s="99"/>
      <c r="AQ434" s="99"/>
      <c r="AR434" s="99"/>
      <c r="AS434" s="99"/>
      <c r="AT434" s="99"/>
      <c r="AU434" s="99"/>
      <c r="AV434" s="99"/>
      <c r="AW434" s="99"/>
      <c r="AX434" s="99"/>
      <c r="AY434" s="99"/>
      <c r="AZ434" s="99"/>
      <c r="BA434" s="99"/>
      <c r="BC434" s="14"/>
    </row>
    <row r="435" spans="2:60">
      <c r="B435">
        <v>190</v>
      </c>
      <c r="C435">
        <v>200</v>
      </c>
      <c r="D435">
        <v>1</v>
      </c>
      <c r="E435">
        <v>0</v>
      </c>
      <c r="F435">
        <v>1</v>
      </c>
      <c r="G435">
        <v>0</v>
      </c>
      <c r="I435" s="97">
        <v>28352.873698647883</v>
      </c>
      <c r="J435" s="97">
        <v>31415.926535897932</v>
      </c>
      <c r="K435">
        <v>1</v>
      </c>
      <c r="L435">
        <v>0</v>
      </c>
      <c r="M435">
        <v>1</v>
      </c>
      <c r="N435">
        <v>0</v>
      </c>
      <c r="P435" s="98">
        <v>596.90260418206071</v>
      </c>
      <c r="Q435" s="98">
        <v>628.31853071795865</v>
      </c>
      <c r="R435">
        <v>1</v>
      </c>
      <c r="S435">
        <v>0</v>
      </c>
      <c r="T435">
        <v>1</v>
      </c>
      <c r="U435">
        <v>0</v>
      </c>
      <c r="W435" s="14">
        <v>0.74499999999999977</v>
      </c>
      <c r="X435" s="14">
        <v>0.72999999999999976</v>
      </c>
      <c r="Y435">
        <v>2</v>
      </c>
      <c r="Z435">
        <v>2</v>
      </c>
      <c r="AA435">
        <v>0</v>
      </c>
      <c r="AB435">
        <v>0</v>
      </c>
      <c r="AD435" s="14">
        <v>0.72999999999999976</v>
      </c>
      <c r="AE435" s="14">
        <v>4.0024014408645187E-4</v>
      </c>
      <c r="AF435" s="14">
        <v>4.2616663115278071E-4</v>
      </c>
      <c r="AG435" s="14">
        <v>0</v>
      </c>
      <c r="AH435" s="14">
        <v>0</v>
      </c>
      <c r="AJ435" s="101" t="s">
        <v>152</v>
      </c>
      <c r="AK435" s="101">
        <v>30</v>
      </c>
      <c r="AL435" s="101">
        <v>40</v>
      </c>
      <c r="AM435" s="101">
        <v>50</v>
      </c>
      <c r="AN435" s="101">
        <v>60</v>
      </c>
      <c r="AO435" s="101">
        <v>70</v>
      </c>
      <c r="AP435" s="101">
        <v>80</v>
      </c>
      <c r="AQ435" s="101">
        <v>90</v>
      </c>
      <c r="AR435" s="101">
        <v>100</v>
      </c>
      <c r="AS435" s="101">
        <v>110</v>
      </c>
      <c r="AT435" s="101">
        <v>120</v>
      </c>
      <c r="AU435" s="101">
        <v>130</v>
      </c>
      <c r="AV435" s="101">
        <v>140</v>
      </c>
      <c r="AW435" s="101">
        <v>150</v>
      </c>
      <c r="AX435" s="101">
        <v>160</v>
      </c>
      <c r="AY435" s="101">
        <v>170</v>
      </c>
      <c r="AZ435" s="101">
        <v>180</v>
      </c>
      <c r="BA435" s="101">
        <v>190</v>
      </c>
      <c r="BB435" s="105"/>
      <c r="BC435" s="105"/>
      <c r="BD435" s="105"/>
      <c r="BE435" s="105"/>
      <c r="BF435" s="105"/>
      <c r="BG435" s="105"/>
      <c r="BH435" s="105"/>
    </row>
    <row r="436" spans="2:60">
      <c r="B436">
        <v>200</v>
      </c>
      <c r="C436">
        <v>210</v>
      </c>
      <c r="D436">
        <v>3</v>
      </c>
      <c r="E436">
        <v>0</v>
      </c>
      <c r="F436">
        <v>3</v>
      </c>
      <c r="G436">
        <v>0</v>
      </c>
      <c r="I436" s="97">
        <v>31415.926535897932</v>
      </c>
      <c r="J436" s="97">
        <v>34636.059005827468</v>
      </c>
      <c r="K436">
        <v>3</v>
      </c>
      <c r="L436">
        <v>0</v>
      </c>
      <c r="M436">
        <v>3</v>
      </c>
      <c r="N436">
        <v>0</v>
      </c>
      <c r="P436" s="98">
        <v>628.31853071795865</v>
      </c>
      <c r="Q436" s="98">
        <v>659.73445725385659</v>
      </c>
      <c r="R436">
        <v>1</v>
      </c>
      <c r="S436">
        <v>0</v>
      </c>
      <c r="T436">
        <v>1</v>
      </c>
      <c r="U436">
        <v>0</v>
      </c>
      <c r="W436" s="14">
        <v>0.72999999999999976</v>
      </c>
      <c r="X436" s="14">
        <v>0.71499999999999975</v>
      </c>
      <c r="Y436">
        <v>3</v>
      </c>
      <c r="Z436">
        <v>2</v>
      </c>
      <c r="AA436">
        <v>1</v>
      </c>
      <c r="AB436">
        <v>0</v>
      </c>
      <c r="AD436" s="14">
        <v>0.71499999999999975</v>
      </c>
      <c r="AE436" s="14">
        <v>6.0036021612967783E-4</v>
      </c>
      <c r="AF436" s="14">
        <v>4.2616663115278071E-4</v>
      </c>
      <c r="AG436" s="14">
        <v>4.6511627906976744E-3</v>
      </c>
      <c r="AH436" s="14">
        <v>0</v>
      </c>
      <c r="AJ436" s="101"/>
      <c r="AK436" s="101">
        <v>40</v>
      </c>
      <c r="AL436" s="101">
        <v>50</v>
      </c>
      <c r="AM436" s="101">
        <v>60</v>
      </c>
      <c r="AN436" s="101">
        <v>70</v>
      </c>
      <c r="AO436" s="101">
        <v>80</v>
      </c>
      <c r="AP436" s="101">
        <v>90</v>
      </c>
      <c r="AQ436" s="101">
        <v>100</v>
      </c>
      <c r="AR436" s="101">
        <v>110</v>
      </c>
      <c r="AS436" s="101">
        <v>120</v>
      </c>
      <c r="AT436" s="101">
        <v>130</v>
      </c>
      <c r="AU436" s="101">
        <v>140</v>
      </c>
      <c r="AV436" s="101">
        <v>150</v>
      </c>
      <c r="AW436" s="101">
        <v>160</v>
      </c>
      <c r="AX436" s="101">
        <v>170</v>
      </c>
      <c r="AY436" s="101">
        <v>180</v>
      </c>
      <c r="AZ436" s="101">
        <v>190</v>
      </c>
      <c r="BA436" s="101">
        <v>200</v>
      </c>
    </row>
    <row r="437" spans="2:60">
      <c r="I437" s="97"/>
      <c r="J437" s="97"/>
      <c r="P437" s="98"/>
      <c r="Q437" s="98"/>
      <c r="W437" s="14">
        <v>0.71499999999999975</v>
      </c>
      <c r="X437" s="14">
        <v>0.69999999999999973</v>
      </c>
      <c r="Y437">
        <v>1</v>
      </c>
      <c r="Z437">
        <v>1</v>
      </c>
      <c r="AA437">
        <v>0</v>
      </c>
      <c r="AB437">
        <v>0</v>
      </c>
      <c r="AD437" s="14">
        <v>0.69999999999999973</v>
      </c>
      <c r="AE437" s="14">
        <v>2.0012007204322593E-4</v>
      </c>
      <c r="AF437" s="14">
        <v>2.1308331557639036E-4</v>
      </c>
      <c r="AG437" s="14">
        <v>0</v>
      </c>
      <c r="AH437" s="14">
        <v>0</v>
      </c>
      <c r="AJ437" s="103" t="s">
        <v>246</v>
      </c>
      <c r="AK437" s="104">
        <v>0</v>
      </c>
      <c r="AL437" s="104">
        <v>0</v>
      </c>
      <c r="AM437" s="104">
        <v>0.88071702473710411</v>
      </c>
      <c r="AN437" s="104">
        <v>0.89141771970797123</v>
      </c>
      <c r="AO437" s="104">
        <v>0.88080722434224468</v>
      </c>
      <c r="AP437" s="104">
        <v>0.87606549324613325</v>
      </c>
      <c r="AQ437" s="104">
        <v>0</v>
      </c>
      <c r="AR437" s="104">
        <v>0.84285372485799337</v>
      </c>
      <c r="AS437" s="104">
        <v>0.89078450967340528</v>
      </c>
      <c r="AT437" s="104">
        <v>0.80091615994394227</v>
      </c>
      <c r="AU437" s="104">
        <v>0.8228508490380152</v>
      </c>
      <c r="AV437" s="104">
        <v>0.80990139259123506</v>
      </c>
      <c r="AW437" s="104">
        <v>0</v>
      </c>
      <c r="AX437" s="104">
        <v>0</v>
      </c>
      <c r="AY437" s="104">
        <v>0</v>
      </c>
      <c r="AZ437" s="104">
        <v>0</v>
      </c>
      <c r="BA437" s="104">
        <v>0</v>
      </c>
    </row>
    <row r="438" spans="2:60" ht="16.149999999999999">
      <c r="B438" s="293" t="s">
        <v>247</v>
      </c>
      <c r="C438" s="293"/>
      <c r="D438" s="293"/>
      <c r="E438" s="293"/>
      <c r="F438" s="293"/>
      <c r="G438" s="293"/>
      <c r="I438" s="293" t="s">
        <v>248</v>
      </c>
      <c r="J438" s="293"/>
      <c r="K438" s="293"/>
      <c r="L438" s="293"/>
      <c r="M438" s="293"/>
      <c r="N438" s="293"/>
      <c r="P438" s="293" t="s">
        <v>249</v>
      </c>
      <c r="Q438" s="293"/>
      <c r="R438" s="293"/>
      <c r="S438" s="293"/>
      <c r="T438" s="293"/>
      <c r="U438" s="293"/>
      <c r="W438" s="14">
        <v>0.69999999999999973</v>
      </c>
      <c r="X438" s="14">
        <v>0.68499999999999972</v>
      </c>
      <c r="Y438">
        <v>4</v>
      </c>
      <c r="Z438">
        <v>2</v>
      </c>
      <c r="AA438">
        <v>2</v>
      </c>
      <c r="AB438">
        <v>0</v>
      </c>
      <c r="AD438" s="14">
        <v>0.68499999999999972</v>
      </c>
      <c r="AE438" s="14">
        <v>8.0048028817290373E-4</v>
      </c>
      <c r="AF438" s="14">
        <v>4.2616663115278071E-4</v>
      </c>
      <c r="AG438" s="14">
        <v>9.3023255813953487E-3</v>
      </c>
      <c r="AH438" s="14">
        <v>0</v>
      </c>
      <c r="AJ438" s="103" t="s">
        <v>242</v>
      </c>
      <c r="AK438" s="105">
        <v>0</v>
      </c>
      <c r="AL438" s="105">
        <v>0</v>
      </c>
      <c r="AM438" s="105">
        <v>3.5909010522930794E-2</v>
      </c>
      <c r="AN438" s="105">
        <v>2.2355458021497847E-2</v>
      </c>
      <c r="AO438" s="105">
        <v>1.735173521975877E-2</v>
      </c>
      <c r="AP438" s="105">
        <v>2.0616335951103043E-2</v>
      </c>
      <c r="AQ438" s="105">
        <v>0</v>
      </c>
      <c r="AR438" s="105">
        <v>0</v>
      </c>
      <c r="AS438" s="105">
        <v>0</v>
      </c>
      <c r="AT438" s="105">
        <v>0</v>
      </c>
      <c r="AU438" s="105">
        <v>0</v>
      </c>
      <c r="AV438" s="105">
        <v>0</v>
      </c>
      <c r="AW438" s="105">
        <v>0</v>
      </c>
      <c r="AX438" s="105">
        <v>0</v>
      </c>
      <c r="AY438" s="105">
        <v>0</v>
      </c>
      <c r="AZ438" s="105">
        <v>0</v>
      </c>
      <c r="BA438" s="105">
        <v>0</v>
      </c>
    </row>
    <row r="439" spans="2:60">
      <c r="B439" t="s">
        <v>223</v>
      </c>
      <c r="C439" t="s">
        <v>250</v>
      </c>
      <c r="D439" s="7" t="s">
        <v>137</v>
      </c>
      <c r="E439" s="7" t="s">
        <v>225</v>
      </c>
      <c r="F439" s="7" t="s">
        <v>181</v>
      </c>
      <c r="G439" s="7" t="s">
        <v>152</v>
      </c>
      <c r="I439" t="s">
        <v>223</v>
      </c>
      <c r="J439" t="s">
        <v>250</v>
      </c>
      <c r="K439" s="7" t="s">
        <v>137</v>
      </c>
      <c r="L439" s="7" t="s">
        <v>225</v>
      </c>
      <c r="M439" s="7" t="s">
        <v>181</v>
      </c>
      <c r="N439" s="7" t="s">
        <v>152</v>
      </c>
      <c r="P439" t="s">
        <v>223</v>
      </c>
      <c r="Q439" t="s">
        <v>224</v>
      </c>
      <c r="R439" s="7" t="s">
        <v>137</v>
      </c>
      <c r="S439" s="7" t="s">
        <v>225</v>
      </c>
      <c r="T439" s="7" t="s">
        <v>181</v>
      </c>
      <c r="U439" s="7" t="s">
        <v>152</v>
      </c>
      <c r="W439" s="14">
        <v>0.68499999999999972</v>
      </c>
      <c r="X439" s="14">
        <v>0.66999999999999971</v>
      </c>
      <c r="Y439">
        <v>0</v>
      </c>
      <c r="Z439">
        <v>0</v>
      </c>
      <c r="AA439">
        <v>0</v>
      </c>
      <c r="AB439">
        <v>0</v>
      </c>
      <c r="AD439" s="14">
        <v>0.66999999999999971</v>
      </c>
      <c r="AE439" s="14">
        <v>0</v>
      </c>
      <c r="AF439" s="14">
        <v>0</v>
      </c>
      <c r="AG439" s="14">
        <v>0</v>
      </c>
      <c r="AH439" s="14">
        <v>0</v>
      </c>
      <c r="AJ439" s="103" t="s">
        <v>69</v>
      </c>
      <c r="AK439" s="104">
        <v>0</v>
      </c>
      <c r="AL439" s="104">
        <v>0</v>
      </c>
      <c r="AM439" s="104">
        <v>0.8994963487983596</v>
      </c>
      <c r="AN439" s="104">
        <v>0.89518649697839869</v>
      </c>
      <c r="AO439" s="104">
        <v>0.88086253710475071</v>
      </c>
      <c r="AP439" s="104">
        <v>0.88383580972768427</v>
      </c>
      <c r="AQ439" s="104">
        <v>0</v>
      </c>
      <c r="AR439" s="104">
        <v>0.84285372485799337</v>
      </c>
      <c r="AS439" s="104">
        <v>0.89078450967340528</v>
      </c>
      <c r="AT439" s="104">
        <v>0.80091615994394227</v>
      </c>
      <c r="AU439" s="104">
        <v>0.8228508490380152</v>
      </c>
      <c r="AV439" s="104">
        <v>0.80990139259123506</v>
      </c>
      <c r="AW439" s="104">
        <v>0</v>
      </c>
      <c r="AX439" s="104">
        <v>0</v>
      </c>
      <c r="AY439" s="104">
        <v>0</v>
      </c>
      <c r="AZ439" s="104">
        <v>0</v>
      </c>
      <c r="BA439" s="104">
        <v>0</v>
      </c>
    </row>
    <row r="440" spans="2:60">
      <c r="B440">
        <v>20</v>
      </c>
      <c r="C440">
        <v>30</v>
      </c>
      <c r="E440" s="14">
        <v>1</v>
      </c>
      <c r="F440" s="14">
        <v>0</v>
      </c>
      <c r="G440" s="14">
        <v>0</v>
      </c>
      <c r="I440" s="97">
        <v>314.15926535897933</v>
      </c>
      <c r="J440" s="97">
        <v>706.85834705770344</v>
      </c>
      <c r="L440" s="14">
        <v>1</v>
      </c>
      <c r="M440" s="14">
        <v>0</v>
      </c>
      <c r="N440" s="14">
        <v>0</v>
      </c>
      <c r="P440" s="98">
        <v>62.831853071795862</v>
      </c>
      <c r="Q440" s="98">
        <v>94.247779607693786</v>
      </c>
      <c r="S440" s="14">
        <v>1</v>
      </c>
      <c r="T440" s="14">
        <v>0</v>
      </c>
      <c r="U440" s="14">
        <v>0</v>
      </c>
      <c r="W440" s="14">
        <v>0.66999999999999971</v>
      </c>
      <c r="X440" s="14">
        <v>0.65499999999999969</v>
      </c>
      <c r="Y440">
        <v>0</v>
      </c>
      <c r="Z440">
        <v>0</v>
      </c>
      <c r="AA440">
        <v>0</v>
      </c>
      <c r="AB440">
        <v>0</v>
      </c>
      <c r="AD440" s="14">
        <v>0.65499999999999969</v>
      </c>
      <c r="AE440" s="14">
        <v>0</v>
      </c>
      <c r="AF440" s="14">
        <v>0</v>
      </c>
      <c r="AG440" s="14">
        <v>0</v>
      </c>
      <c r="AH440" s="14">
        <v>0</v>
      </c>
      <c r="AJ440" s="103" t="s">
        <v>243</v>
      </c>
      <c r="AK440" s="106">
        <v>0</v>
      </c>
      <c r="AL440" s="106">
        <v>0</v>
      </c>
      <c r="AM440" s="106">
        <v>0.90193789386574696</v>
      </c>
      <c r="AN440" s="106">
        <v>0.89826073822477315</v>
      </c>
      <c r="AO440" s="106">
        <v>0.88747701663075551</v>
      </c>
      <c r="AP440" s="106">
        <v>0.89256199770515954</v>
      </c>
      <c r="AQ440" s="106">
        <v>0</v>
      </c>
      <c r="AR440" s="106">
        <v>0.84285372485799337</v>
      </c>
      <c r="AS440" s="106">
        <v>0.89078450967340528</v>
      </c>
      <c r="AT440" s="106">
        <v>0.80091615994394227</v>
      </c>
      <c r="AU440" s="106">
        <v>0.8228508490380152</v>
      </c>
      <c r="AV440" s="106">
        <v>0.80990139259123506</v>
      </c>
      <c r="AW440" s="106">
        <v>0</v>
      </c>
      <c r="AX440" s="106">
        <v>0</v>
      </c>
      <c r="AY440" s="106">
        <v>0</v>
      </c>
      <c r="AZ440" s="106">
        <v>0</v>
      </c>
      <c r="BA440" s="106">
        <v>0</v>
      </c>
    </row>
    <row r="441" spans="2:60">
      <c r="B441">
        <v>30</v>
      </c>
      <c r="C441">
        <v>40</v>
      </c>
      <c r="E441" s="14">
        <v>0.98283582089552235</v>
      </c>
      <c r="F441" s="14">
        <v>1.7164179104477612E-2</v>
      </c>
      <c r="G441" s="14">
        <v>0</v>
      </c>
      <c r="I441" s="97">
        <v>706.85834705770344</v>
      </c>
      <c r="J441" s="97">
        <v>1256.6370614359173</v>
      </c>
      <c r="L441" s="14">
        <v>0.98283582089552235</v>
      </c>
      <c r="M441" s="14">
        <v>1.7164179104477612E-2</v>
      </c>
      <c r="N441" s="14">
        <v>0</v>
      </c>
      <c r="P441" s="98">
        <v>94.247779607693786</v>
      </c>
      <c r="Q441" s="98">
        <v>125.66370614359172</v>
      </c>
      <c r="S441" s="14">
        <v>0.98408812729498163</v>
      </c>
      <c r="T441" s="14">
        <v>1.591187270501836E-2</v>
      </c>
      <c r="U441" s="14">
        <v>0</v>
      </c>
      <c r="W441" s="14">
        <v>0.65499999999999969</v>
      </c>
      <c r="X441" s="14">
        <v>0.63999999999999968</v>
      </c>
      <c r="Y441">
        <v>1</v>
      </c>
      <c r="Z441">
        <v>1</v>
      </c>
      <c r="AA441">
        <v>0</v>
      </c>
      <c r="AB441">
        <v>0</v>
      </c>
      <c r="AD441" s="14">
        <v>0.63999999999999968</v>
      </c>
      <c r="AE441" s="14">
        <v>2.0012007204322593E-4</v>
      </c>
      <c r="AF441" s="14">
        <v>2.1308331557639036E-4</v>
      </c>
      <c r="AG441" s="14">
        <v>0</v>
      </c>
      <c r="AH441" s="14">
        <v>0</v>
      </c>
      <c r="AJ441" s="103" t="s">
        <v>244</v>
      </c>
      <c r="AK441" s="107">
        <v>0</v>
      </c>
      <c r="AL441" s="107">
        <v>0</v>
      </c>
      <c r="AM441" s="107">
        <v>0.85949615560846127</v>
      </c>
      <c r="AN441" s="107">
        <v>0.88457470119116932</v>
      </c>
      <c r="AO441" s="107">
        <v>0.87413743205373384</v>
      </c>
      <c r="AP441" s="107">
        <v>0.85956898878710697</v>
      </c>
      <c r="AQ441" s="107">
        <v>0</v>
      </c>
      <c r="AR441" s="107">
        <v>0.84285372485799337</v>
      </c>
      <c r="AS441" s="107">
        <v>0.89078450967340528</v>
      </c>
      <c r="AT441" s="107">
        <v>0.80091615994394227</v>
      </c>
      <c r="AU441" s="107">
        <v>0.8228508490380152</v>
      </c>
      <c r="AV441" s="107">
        <v>0.80990139259123506</v>
      </c>
      <c r="AW441" s="107">
        <v>0</v>
      </c>
      <c r="AX441" s="107">
        <v>0</v>
      </c>
      <c r="AY441" s="107">
        <v>0</v>
      </c>
      <c r="AZ441" s="107">
        <v>0</v>
      </c>
      <c r="BA441" s="107">
        <v>0</v>
      </c>
      <c r="BD441" s="100"/>
      <c r="BE441" s="100"/>
      <c r="BF441" s="100"/>
      <c r="BG441" s="100"/>
      <c r="BH441" s="100"/>
    </row>
    <row r="442" spans="2:60">
      <c r="B442">
        <v>40</v>
      </c>
      <c r="C442">
        <v>50</v>
      </c>
      <c r="E442" s="14">
        <v>0.97516198704103674</v>
      </c>
      <c r="F442" s="14">
        <v>2.4838012958963283E-2</v>
      </c>
      <c r="G442" s="14">
        <v>0</v>
      </c>
      <c r="I442" s="97">
        <v>1256.6370614359173</v>
      </c>
      <c r="J442" s="97">
        <v>1963.4954084936207</v>
      </c>
      <c r="L442" s="14">
        <v>0.97516198704103674</v>
      </c>
      <c r="M442" s="14">
        <v>2.4838012958963283E-2</v>
      </c>
      <c r="N442" s="14">
        <v>0</v>
      </c>
      <c r="P442" s="98">
        <v>125.66370614359172</v>
      </c>
      <c r="Q442" s="98">
        <v>157.07963267948966</v>
      </c>
      <c r="S442" s="14">
        <v>0.97891566265060237</v>
      </c>
      <c r="T442" s="14">
        <v>2.1084337349397589E-2</v>
      </c>
      <c r="U442" s="14">
        <v>0</v>
      </c>
      <c r="W442" s="14">
        <v>0.63999999999999968</v>
      </c>
      <c r="X442" s="14">
        <v>0.62499999999999967</v>
      </c>
      <c r="Y442">
        <v>1</v>
      </c>
      <c r="Z442">
        <v>1</v>
      </c>
      <c r="AA442">
        <v>0</v>
      </c>
      <c r="AB442">
        <v>0</v>
      </c>
      <c r="AD442" s="14">
        <v>0.62499999999999967</v>
      </c>
      <c r="AE442" s="14">
        <v>2.0012007204322593E-4</v>
      </c>
      <c r="AF442" s="14">
        <v>2.1308331557639036E-4</v>
      </c>
      <c r="AG442" s="14">
        <v>0</v>
      </c>
      <c r="AH442" s="14">
        <v>0</v>
      </c>
      <c r="AJ442" s="103" t="s">
        <v>180</v>
      </c>
      <c r="AK442">
        <v>0</v>
      </c>
      <c r="AL442">
        <v>0</v>
      </c>
      <c r="AM442">
        <v>11</v>
      </c>
      <c r="AN442">
        <v>41</v>
      </c>
      <c r="AO442">
        <v>26</v>
      </c>
      <c r="AP442">
        <v>6</v>
      </c>
      <c r="AQ442">
        <v>0</v>
      </c>
      <c r="AR442">
        <v>1</v>
      </c>
      <c r="AS442">
        <v>1</v>
      </c>
      <c r="AT442">
        <v>1</v>
      </c>
      <c r="AU442">
        <v>1</v>
      </c>
      <c r="AV442">
        <v>1</v>
      </c>
      <c r="AW442">
        <v>0</v>
      </c>
      <c r="AX442">
        <v>0</v>
      </c>
      <c r="AY442">
        <v>0</v>
      </c>
      <c r="AZ442">
        <v>0</v>
      </c>
      <c r="BA442">
        <v>0</v>
      </c>
      <c r="BD442" s="100"/>
      <c r="BE442" s="100"/>
      <c r="BF442" s="100"/>
      <c r="BG442" s="100"/>
      <c r="BH442" s="100"/>
    </row>
    <row r="443" spans="2:60">
      <c r="B443">
        <v>50</v>
      </c>
      <c r="C443">
        <v>60</v>
      </c>
      <c r="E443" s="14">
        <v>0.89721254355400692</v>
      </c>
      <c r="F443" s="14">
        <v>8.3623693379790948E-2</v>
      </c>
      <c r="G443" s="14">
        <v>1.9163763066202089E-2</v>
      </c>
      <c r="I443" s="97">
        <v>1963.4954084936207</v>
      </c>
      <c r="J443" s="97">
        <v>2827.4333882308138</v>
      </c>
      <c r="L443" s="14">
        <v>0.89721254355400692</v>
      </c>
      <c r="M443" s="14">
        <v>8.3623693379790948E-2</v>
      </c>
      <c r="N443" s="14">
        <v>1.9163763066202089E-2</v>
      </c>
      <c r="P443" s="98">
        <v>157.07963267948966</v>
      </c>
      <c r="Q443" s="98">
        <v>188.49555921538757</v>
      </c>
      <c r="S443" s="14">
        <v>0.92522179974651453</v>
      </c>
      <c r="T443" s="14">
        <v>6.7173637515842835E-2</v>
      </c>
      <c r="U443" s="14">
        <v>7.6045627376425855E-3</v>
      </c>
      <c r="W443" s="14">
        <v>0.62499999999999967</v>
      </c>
      <c r="X443" s="14">
        <v>0.60999999999999965</v>
      </c>
      <c r="Y443">
        <v>2</v>
      </c>
      <c r="Z443">
        <v>1</v>
      </c>
      <c r="AA443">
        <v>1</v>
      </c>
      <c r="AB443">
        <v>0</v>
      </c>
      <c r="AD443" s="14">
        <v>0.60999999999999965</v>
      </c>
      <c r="AE443" s="14">
        <v>4.0024014408645187E-4</v>
      </c>
      <c r="AF443" s="14">
        <v>2.1308331557639036E-4</v>
      </c>
      <c r="AG443" s="14">
        <v>4.6511627906976744E-3</v>
      </c>
      <c r="AH443" s="14">
        <v>0</v>
      </c>
      <c r="AL443" s="14"/>
      <c r="BD443" s="100"/>
      <c r="BE443" s="100"/>
      <c r="BF443" s="100"/>
      <c r="BG443" s="100"/>
      <c r="BH443" s="100"/>
    </row>
    <row r="444" spans="2:60">
      <c r="B444">
        <v>60</v>
      </c>
      <c r="C444">
        <v>70</v>
      </c>
      <c r="E444" s="14">
        <v>0.60115606936416188</v>
      </c>
      <c r="F444" s="14">
        <v>0.16184971098265896</v>
      </c>
      <c r="G444" s="14">
        <v>0.23699421965317918</v>
      </c>
      <c r="I444" s="97">
        <v>2827.4333882308138</v>
      </c>
      <c r="J444" s="97">
        <v>3848.4510006474966</v>
      </c>
      <c r="L444" s="14">
        <v>0.60115606936416188</v>
      </c>
      <c r="M444" s="14">
        <v>0.16184971098265896</v>
      </c>
      <c r="N444" s="14">
        <v>0.23699421965317918</v>
      </c>
      <c r="P444" s="98">
        <v>188.49555921538757</v>
      </c>
      <c r="Q444" s="98">
        <v>219.91148575128551</v>
      </c>
      <c r="S444" s="14">
        <v>0.73094170403587444</v>
      </c>
      <c r="T444" s="14">
        <v>0.13901345291479822</v>
      </c>
      <c r="U444" s="14">
        <v>0.13004484304932734</v>
      </c>
      <c r="W444" s="14">
        <v>0.60999999999999965</v>
      </c>
      <c r="X444" s="14">
        <v>0.59499999999999964</v>
      </c>
      <c r="Y444">
        <v>1</v>
      </c>
      <c r="Z444">
        <v>0</v>
      </c>
      <c r="AA444">
        <v>1</v>
      </c>
      <c r="AB444">
        <v>0</v>
      </c>
      <c r="AD444" s="14">
        <v>0.59499999999999964</v>
      </c>
      <c r="AE444" s="14">
        <v>2.0012007204322593E-4</v>
      </c>
      <c r="AF444" s="14">
        <v>0</v>
      </c>
      <c r="AG444" s="14">
        <v>4.6511627906976744E-3</v>
      </c>
      <c r="AH444" s="14">
        <v>0</v>
      </c>
      <c r="AJ444" s="101" t="s">
        <v>137</v>
      </c>
      <c r="AK444" s="101">
        <v>30</v>
      </c>
      <c r="AL444" s="101">
        <v>40</v>
      </c>
      <c r="AM444" s="101">
        <v>50</v>
      </c>
      <c r="AN444" s="101">
        <v>60</v>
      </c>
      <c r="AO444" s="101">
        <v>70</v>
      </c>
      <c r="AP444" s="101">
        <v>80</v>
      </c>
      <c r="AQ444" s="101">
        <v>90</v>
      </c>
      <c r="AR444" s="101">
        <v>100</v>
      </c>
      <c r="AS444" s="101">
        <v>110</v>
      </c>
      <c r="AT444" s="101">
        <v>120</v>
      </c>
      <c r="AU444" s="101">
        <v>130</v>
      </c>
      <c r="AV444" s="101">
        <v>140</v>
      </c>
      <c r="AW444" s="101">
        <v>150</v>
      </c>
      <c r="AX444" s="101">
        <v>160</v>
      </c>
      <c r="AY444" s="101">
        <v>170</v>
      </c>
      <c r="AZ444" s="101">
        <v>180</v>
      </c>
      <c r="BA444" s="101">
        <v>190</v>
      </c>
      <c r="BD444" s="100"/>
      <c r="BE444" s="100"/>
      <c r="BF444" s="100"/>
      <c r="BG444" s="100"/>
      <c r="BH444" s="100"/>
    </row>
    <row r="445" spans="2:60">
      <c r="B445">
        <v>70</v>
      </c>
      <c r="C445">
        <v>80</v>
      </c>
      <c r="E445" s="14">
        <v>0.30769230769230771</v>
      </c>
      <c r="F445" s="14">
        <v>0.19230769230769232</v>
      </c>
      <c r="G445" s="14">
        <v>0.5</v>
      </c>
      <c r="I445" s="97">
        <v>3848.4510006474966</v>
      </c>
      <c r="J445" s="97">
        <v>5026.5482457436692</v>
      </c>
      <c r="L445" s="14">
        <v>0.30769230769230771</v>
      </c>
      <c r="M445" s="14">
        <v>0.19230769230769232</v>
      </c>
      <c r="N445" s="14">
        <v>0.5</v>
      </c>
      <c r="P445" s="98">
        <v>219.91148575128551</v>
      </c>
      <c r="Q445" s="98">
        <v>251.32741228718345</v>
      </c>
      <c r="S445" s="14">
        <v>0.4044943820224719</v>
      </c>
      <c r="T445" s="14">
        <v>0.1797752808988764</v>
      </c>
      <c r="U445" s="14">
        <v>0.4157303370786517</v>
      </c>
      <c r="W445" s="14">
        <v>0.59499999999999964</v>
      </c>
      <c r="X445" s="14">
        <v>0.57999999999999963</v>
      </c>
      <c r="Y445">
        <v>1</v>
      </c>
      <c r="Z445">
        <v>1</v>
      </c>
      <c r="AA445">
        <v>0</v>
      </c>
      <c r="AB445">
        <v>0</v>
      </c>
      <c r="AD445" s="14">
        <v>0.57999999999999963</v>
      </c>
      <c r="AE445" s="14">
        <v>2.0012007204322593E-4</v>
      </c>
      <c r="AF445" s="14">
        <v>2.1308331557639036E-4</v>
      </c>
      <c r="AG445" s="14">
        <v>0</v>
      </c>
      <c r="AH445" s="14">
        <v>0</v>
      </c>
      <c r="AJ445" s="101"/>
      <c r="AK445" s="101">
        <v>40</v>
      </c>
      <c r="AL445" s="101">
        <v>50</v>
      </c>
      <c r="AM445" s="101">
        <v>60</v>
      </c>
      <c r="AN445" s="101">
        <v>70</v>
      </c>
      <c r="AO445" s="101">
        <v>80</v>
      </c>
      <c r="AP445" s="101">
        <v>90</v>
      </c>
      <c r="AQ445" s="101">
        <v>100</v>
      </c>
      <c r="AR445" s="101">
        <v>110</v>
      </c>
      <c r="AS445" s="101">
        <v>120</v>
      </c>
      <c r="AT445" s="101">
        <v>130</v>
      </c>
      <c r="AU445" s="101">
        <v>140</v>
      </c>
      <c r="AV445" s="101">
        <v>150</v>
      </c>
      <c r="AW445" s="101">
        <v>160</v>
      </c>
      <c r="AX445" s="101">
        <v>170</v>
      </c>
      <c r="AY445" s="101">
        <v>180</v>
      </c>
      <c r="AZ445" s="101">
        <v>190</v>
      </c>
      <c r="BA445" s="101">
        <v>200</v>
      </c>
      <c r="BD445" s="100"/>
      <c r="BE445" s="100"/>
      <c r="BF445" s="100"/>
      <c r="BG445" s="100"/>
      <c r="BH445" s="100"/>
    </row>
    <row r="446" spans="2:60">
      <c r="B446">
        <v>80</v>
      </c>
      <c r="C446">
        <v>90</v>
      </c>
      <c r="E446" s="14">
        <v>0.34782608695652173</v>
      </c>
      <c r="F446" s="14">
        <v>0.39130434782608697</v>
      </c>
      <c r="G446" s="14">
        <v>0.2608695652173913</v>
      </c>
      <c r="I446" s="97">
        <v>5026.5482457436692</v>
      </c>
      <c r="J446" s="97">
        <v>6361.7251235193307</v>
      </c>
      <c r="L446" s="14">
        <v>0.34782608695652173</v>
      </c>
      <c r="M446" s="14">
        <v>0.39130434782608697</v>
      </c>
      <c r="N446" s="14">
        <v>0.2608695652173913</v>
      </c>
      <c r="P446" s="98">
        <v>251.32741228718345</v>
      </c>
      <c r="Q446" s="98">
        <v>282.74333882308139</v>
      </c>
      <c r="S446" s="14">
        <v>0.4</v>
      </c>
      <c r="T446" s="14">
        <v>0.24</v>
      </c>
      <c r="U446" s="14">
        <v>0.36</v>
      </c>
      <c r="W446" s="14">
        <v>0.57999999999999963</v>
      </c>
      <c r="X446" s="14">
        <v>0.56499999999999961</v>
      </c>
      <c r="Y446">
        <v>2</v>
      </c>
      <c r="Z446">
        <v>0</v>
      </c>
      <c r="AA446">
        <v>2</v>
      </c>
      <c r="AB446">
        <v>0</v>
      </c>
      <c r="AD446" s="14">
        <v>0.56499999999999961</v>
      </c>
      <c r="AE446" s="14">
        <v>4.0024014408645187E-4</v>
      </c>
      <c r="AF446" s="14">
        <v>0</v>
      </c>
      <c r="AG446" s="14">
        <v>9.3023255813953487E-3</v>
      </c>
      <c r="AH446" s="14">
        <v>0</v>
      </c>
      <c r="AJ446" s="103" t="s">
        <v>251</v>
      </c>
      <c r="AK446" s="104">
        <v>0.92694641077625428</v>
      </c>
      <c r="AL446" s="104">
        <v>0.91972521278739539</v>
      </c>
      <c r="AM446" s="104">
        <v>0.91003512842678125</v>
      </c>
      <c r="AN446" s="104">
        <v>0.90221608818684818</v>
      </c>
      <c r="AO446" s="104">
        <v>0.88996472124109272</v>
      </c>
      <c r="AP446" s="104">
        <v>0.88948888516255908</v>
      </c>
      <c r="AQ446" s="104">
        <v>0.87128613938340993</v>
      </c>
      <c r="AR446" s="104">
        <v>0.82323886061879903</v>
      </c>
      <c r="AS446" s="104">
        <v>0.82305442209230661</v>
      </c>
      <c r="AT446" s="104">
        <v>0.79373917370481728</v>
      </c>
      <c r="AU446" s="104">
        <v>0.75996404179464849</v>
      </c>
      <c r="AV446" s="104">
        <v>0.86915242421268601</v>
      </c>
      <c r="AW446" s="104">
        <v>0.76468629459557758</v>
      </c>
      <c r="AX446" s="104">
        <v>0.8842171070457695</v>
      </c>
      <c r="AY446" s="104">
        <v>0</v>
      </c>
      <c r="AZ446" s="104">
        <v>0.56165705199761329</v>
      </c>
      <c r="BA446" s="104">
        <v>0.42926803270537661</v>
      </c>
      <c r="BD446" s="100"/>
      <c r="BE446" s="100"/>
      <c r="BF446" s="100"/>
      <c r="BG446" s="100"/>
      <c r="BH446" s="100"/>
    </row>
    <row r="447" spans="2:60">
      <c r="B447">
        <v>90</v>
      </c>
      <c r="C447">
        <v>100</v>
      </c>
      <c r="E447" s="14">
        <v>0.81818181818181823</v>
      </c>
      <c r="F447" s="14">
        <v>0.18181818181818182</v>
      </c>
      <c r="G447" s="14">
        <v>0</v>
      </c>
      <c r="I447" s="97">
        <v>6361.7251235193307</v>
      </c>
      <c r="J447" s="97">
        <v>7853.981633974483</v>
      </c>
      <c r="L447" s="14">
        <v>0.81818181818181823</v>
      </c>
      <c r="M447" s="14">
        <v>0.18181818181818182</v>
      </c>
      <c r="N447" s="14">
        <v>0</v>
      </c>
      <c r="P447" s="98">
        <v>282.74333882308139</v>
      </c>
      <c r="Q447" s="98">
        <v>314.15926535897933</v>
      </c>
      <c r="S447" s="14">
        <v>0.5</v>
      </c>
      <c r="T447" s="14">
        <v>0.33333333333333331</v>
      </c>
      <c r="U447" s="14">
        <v>0.16666666666666666</v>
      </c>
      <c r="W447" s="14">
        <v>0.56499999999999961</v>
      </c>
      <c r="X447" s="14">
        <v>0.5499999999999996</v>
      </c>
      <c r="Y447">
        <v>2</v>
      </c>
      <c r="Z447">
        <v>2</v>
      </c>
      <c r="AA447">
        <v>0</v>
      </c>
      <c r="AB447">
        <v>0</v>
      </c>
      <c r="AD447" s="14">
        <v>0.5499999999999996</v>
      </c>
      <c r="AE447" s="14">
        <v>4.0024014408645187E-4</v>
      </c>
      <c r="AF447" s="14">
        <v>4.2616663115278071E-4</v>
      </c>
      <c r="AG447" s="14">
        <v>0</v>
      </c>
      <c r="AH447" s="14">
        <v>0</v>
      </c>
      <c r="AJ447" s="103" t="s">
        <v>242</v>
      </c>
      <c r="AK447" s="105">
        <v>2.4530885752976718E-2</v>
      </c>
      <c r="AL447" s="105">
        <v>2.8411704384677071E-2</v>
      </c>
      <c r="AM447" s="105">
        <v>3.5076193707609074E-2</v>
      </c>
      <c r="AN447" s="105">
        <v>2.8480119597224074E-2</v>
      </c>
      <c r="AO447" s="105">
        <v>1.9232561669842836E-2</v>
      </c>
      <c r="AP447" s="105">
        <v>2.7878569475189685E-2</v>
      </c>
      <c r="AQ447" s="105">
        <v>9.6185021669583301E-2</v>
      </c>
      <c r="AR447" s="105">
        <v>0.15674193918536741</v>
      </c>
      <c r="AS447" s="105">
        <v>0.13668889921537369</v>
      </c>
      <c r="AT447" s="105">
        <v>0.14156524110804991</v>
      </c>
      <c r="AU447" s="105">
        <v>0.19389809112653128</v>
      </c>
      <c r="AV447" s="105">
        <v>5.1618258207854983E-2</v>
      </c>
      <c r="AW447" s="105">
        <v>0</v>
      </c>
      <c r="AX447" s="105">
        <v>0</v>
      </c>
      <c r="AY447" s="105">
        <v>0</v>
      </c>
      <c r="AZ447" s="105">
        <v>0.28408232871882488</v>
      </c>
      <c r="BA447" s="105">
        <v>0</v>
      </c>
      <c r="BD447" s="100"/>
      <c r="BE447" s="100"/>
      <c r="BF447" s="100"/>
      <c r="BG447" s="100"/>
      <c r="BH447" s="100"/>
    </row>
    <row r="448" spans="2:60">
      <c r="B448">
        <v>100</v>
      </c>
      <c r="C448">
        <v>110</v>
      </c>
      <c r="E448" s="14">
        <v>0.2857142857142857</v>
      </c>
      <c r="F448" s="14">
        <v>0.6428571428571429</v>
      </c>
      <c r="G448" s="14">
        <v>7.1428571428571425E-2</v>
      </c>
      <c r="I448" s="97">
        <v>7853.981633974483</v>
      </c>
      <c r="J448" s="97">
        <v>9503.317777109125</v>
      </c>
      <c r="L448" s="14">
        <v>0.2857142857142857</v>
      </c>
      <c r="M448" s="14">
        <v>0.6428571428571429</v>
      </c>
      <c r="N448" s="14">
        <v>7.1428571428571425E-2</v>
      </c>
      <c r="P448" s="98">
        <v>314.15926535897933</v>
      </c>
      <c r="Q448" s="98">
        <v>345.57519189487726</v>
      </c>
      <c r="S448" s="14">
        <v>0.5</v>
      </c>
      <c r="T448" s="14">
        <v>0.5</v>
      </c>
      <c r="U448" s="14">
        <v>0</v>
      </c>
      <c r="W448" s="14">
        <v>0.5499999999999996</v>
      </c>
      <c r="X448" s="14">
        <v>0.53499999999999959</v>
      </c>
      <c r="Y448">
        <v>1</v>
      </c>
      <c r="Z448">
        <v>0</v>
      </c>
      <c r="AA448">
        <v>1</v>
      </c>
      <c r="AB448">
        <v>0</v>
      </c>
      <c r="AD448" s="14">
        <v>0.53499999999999959</v>
      </c>
      <c r="AE448" s="14">
        <v>2.0012007204322593E-4</v>
      </c>
      <c r="AF448" s="14">
        <v>0</v>
      </c>
      <c r="AG448" s="14">
        <v>4.6511627906976744E-3</v>
      </c>
      <c r="AH448" s="14">
        <v>0</v>
      </c>
      <c r="AJ448" s="103" t="s">
        <v>69</v>
      </c>
      <c r="AK448" s="104">
        <v>0.9281230147572318</v>
      </c>
      <c r="AL448" s="104">
        <v>0.9237202255678737</v>
      </c>
      <c r="AM448" s="104">
        <v>0.91564054253953908</v>
      </c>
      <c r="AN448" s="104">
        <v>0.90792328686548784</v>
      </c>
      <c r="AO448" s="104">
        <v>0.89128723980301383</v>
      </c>
      <c r="AP448" s="104">
        <v>0.890270949568848</v>
      </c>
      <c r="AQ448" s="104">
        <v>0.90321195937099352</v>
      </c>
      <c r="AR448" s="104">
        <v>0.88723971738522212</v>
      </c>
      <c r="AS448" s="104">
        <v>0.87981496711668261</v>
      </c>
      <c r="AT448" s="104">
        <v>0.83540375534193612</v>
      </c>
      <c r="AU448" s="104">
        <v>0.83273836528453304</v>
      </c>
      <c r="AV448" s="104">
        <v>0.8931716026041906</v>
      </c>
      <c r="AW448" s="104">
        <v>0.76468629459557758</v>
      </c>
      <c r="AX448" s="104">
        <v>0.8842171070457695</v>
      </c>
      <c r="AY448" s="104">
        <v>0</v>
      </c>
      <c r="AZ448" s="104">
        <v>0.56540124717858431</v>
      </c>
      <c r="BA448" s="104">
        <v>0.42926803270537661</v>
      </c>
      <c r="BD448" s="100"/>
      <c r="BE448" s="100"/>
      <c r="BF448" s="100"/>
      <c r="BG448" s="100"/>
      <c r="BH448" s="100"/>
    </row>
    <row r="449" spans="2:60">
      <c r="B449">
        <v>110</v>
      </c>
      <c r="C449">
        <v>120</v>
      </c>
      <c r="E449" s="14">
        <v>0.42857142857142855</v>
      </c>
      <c r="F449" s="14">
        <v>0.42857142857142855</v>
      </c>
      <c r="G449" s="14">
        <v>0.14285714285714285</v>
      </c>
      <c r="I449" s="97">
        <v>9503.317777109125</v>
      </c>
      <c r="J449" s="97">
        <v>11309.733552923255</v>
      </c>
      <c r="L449" s="14">
        <v>0.42857142857142855</v>
      </c>
      <c r="M449" s="14">
        <v>0.42857142857142855</v>
      </c>
      <c r="N449" s="14">
        <v>0.14285714285714285</v>
      </c>
      <c r="P449" s="98">
        <v>345.57519189487726</v>
      </c>
      <c r="Q449" s="98">
        <v>376.99111843077515</v>
      </c>
      <c r="S449" s="14">
        <v>0.2</v>
      </c>
      <c r="T449" s="14">
        <v>0.6</v>
      </c>
      <c r="U449" s="14">
        <v>0.2</v>
      </c>
      <c r="W449" s="14">
        <v>0.53499999999999959</v>
      </c>
      <c r="X449" s="14">
        <v>0.51999999999999957</v>
      </c>
      <c r="Y449">
        <v>1</v>
      </c>
      <c r="Z449">
        <v>0</v>
      </c>
      <c r="AA449">
        <v>1</v>
      </c>
      <c r="AB449">
        <v>0</v>
      </c>
      <c r="AD449" s="14">
        <v>0.51999999999999957</v>
      </c>
      <c r="AE449" s="14">
        <v>2.0012007204322593E-4</v>
      </c>
      <c r="AF449" s="14">
        <v>0</v>
      </c>
      <c r="AG449" s="14">
        <v>4.6511627906976744E-3</v>
      </c>
      <c r="AH449" s="14">
        <v>0</v>
      </c>
      <c r="AJ449" s="103" t="s">
        <v>243</v>
      </c>
      <c r="AK449" s="106">
        <v>0.92825354565398233</v>
      </c>
      <c r="AL449" s="106">
        <v>0.92078423675933097</v>
      </c>
      <c r="AM449" s="106">
        <v>0.91290467042201906</v>
      </c>
      <c r="AN449" s="106">
        <v>0.90646008284415414</v>
      </c>
      <c r="AO449" s="106">
        <v>0.89519219104985881</v>
      </c>
      <c r="AP449" s="106">
        <v>0.90088252897714161</v>
      </c>
      <c r="AQ449" s="106">
        <v>0.92812785479861126</v>
      </c>
      <c r="AR449" s="106">
        <v>0.90534530945862723</v>
      </c>
      <c r="AS449" s="106">
        <v>0.92431497569828081</v>
      </c>
      <c r="AT449" s="106">
        <v>0.89861217193840071</v>
      </c>
      <c r="AU449" s="106">
        <v>0.92992321228146657</v>
      </c>
      <c r="AV449" s="106">
        <v>0.9275639821446392</v>
      </c>
      <c r="AW449" s="106">
        <v>0.76468629459557758</v>
      </c>
      <c r="AX449" s="106">
        <v>0.8842171070457695</v>
      </c>
      <c r="AY449" s="106">
        <v>0</v>
      </c>
      <c r="AZ449" s="106">
        <v>0.88312646955495877</v>
      </c>
      <c r="BA449" s="106">
        <v>0.42926803270537661</v>
      </c>
      <c r="BD449" s="100"/>
      <c r="BE449" s="100"/>
      <c r="BF449" s="100"/>
      <c r="BG449" s="100"/>
      <c r="BH449" s="100"/>
    </row>
    <row r="450" spans="2:60">
      <c r="B450">
        <v>120</v>
      </c>
      <c r="C450">
        <v>130</v>
      </c>
      <c r="E450" s="14">
        <v>0.2857142857142857</v>
      </c>
      <c r="F450" s="14">
        <v>0.5714285714285714</v>
      </c>
      <c r="G450" s="14">
        <v>0.14285714285714285</v>
      </c>
      <c r="I450" s="97">
        <v>11309.733552923255</v>
      </c>
      <c r="J450" s="97">
        <v>13273.228961416877</v>
      </c>
      <c r="L450" s="14">
        <v>0.2857142857142857</v>
      </c>
      <c r="M450" s="14">
        <v>0.5714285714285714</v>
      </c>
      <c r="N450" s="14">
        <v>0.14285714285714285</v>
      </c>
      <c r="P450" s="98">
        <v>376.99111843077515</v>
      </c>
      <c r="Q450" s="98">
        <v>408.40704496667308</v>
      </c>
      <c r="S450" s="14">
        <v>0.75</v>
      </c>
      <c r="T450" s="14">
        <v>0.25</v>
      </c>
      <c r="U450" s="14">
        <v>0</v>
      </c>
      <c r="W450" s="14">
        <v>0.51999999999999957</v>
      </c>
      <c r="X450" s="14">
        <v>0.50499999999999956</v>
      </c>
      <c r="Y450">
        <v>1</v>
      </c>
      <c r="Z450">
        <v>1</v>
      </c>
      <c r="AA450">
        <v>0</v>
      </c>
      <c r="AB450">
        <v>0</v>
      </c>
      <c r="AD450" s="14">
        <v>0.50499999999999956</v>
      </c>
      <c r="AE450" s="14">
        <v>2.0012007204322593E-4</v>
      </c>
      <c r="AF450" s="14">
        <v>2.1308331557639036E-4</v>
      </c>
      <c r="AG450" s="14">
        <v>0</v>
      </c>
      <c r="AH450" s="14">
        <v>0</v>
      </c>
      <c r="AJ450" s="103" t="s">
        <v>244</v>
      </c>
      <c r="AK450" s="107">
        <v>0.92563927589852624</v>
      </c>
      <c r="AL450" s="107">
        <v>0.91866618881545981</v>
      </c>
      <c r="AM450" s="107">
        <v>0.90716558643154344</v>
      </c>
      <c r="AN450" s="107">
        <v>0.89797209352954221</v>
      </c>
      <c r="AO450" s="107">
        <v>0.88473725143232662</v>
      </c>
      <c r="AP450" s="107">
        <v>0.87809524134797656</v>
      </c>
      <c r="AQ450" s="107">
        <v>0.8144444239682086</v>
      </c>
      <c r="AR450" s="107">
        <v>0.74113241177897082</v>
      </c>
      <c r="AS450" s="107">
        <v>0.72179386848633242</v>
      </c>
      <c r="AT450" s="107">
        <v>0.68886617547123385</v>
      </c>
      <c r="AU450" s="107">
        <v>0.59000487130783041</v>
      </c>
      <c r="AV450" s="107">
        <v>0.81074086628073283</v>
      </c>
      <c r="AW450" s="107">
        <v>0.76468629459557758</v>
      </c>
      <c r="AX450" s="107">
        <v>0.8842171070457695</v>
      </c>
      <c r="AY450" s="107">
        <v>0</v>
      </c>
      <c r="AZ450" s="107">
        <v>0.24018763444026786</v>
      </c>
      <c r="BA450" s="107">
        <v>0.42926803270537661</v>
      </c>
      <c r="BD450" s="100"/>
      <c r="BE450" s="100"/>
      <c r="BF450" s="100"/>
      <c r="BG450" s="100"/>
      <c r="BH450" s="100"/>
    </row>
    <row r="451" spans="2:60">
      <c r="B451">
        <v>130</v>
      </c>
      <c r="C451">
        <v>140</v>
      </c>
      <c r="E451" s="14">
        <v>0</v>
      </c>
      <c r="F451" s="14">
        <v>0.8</v>
      </c>
      <c r="G451" s="14">
        <v>0.2</v>
      </c>
      <c r="I451" s="97">
        <v>13273.228961416877</v>
      </c>
      <c r="J451" s="97">
        <v>15393.804002589986</v>
      </c>
      <c r="L451" s="14">
        <v>0</v>
      </c>
      <c r="M451" s="14">
        <v>0.8</v>
      </c>
      <c r="N451" s="14">
        <v>0.2</v>
      </c>
      <c r="P451" s="98">
        <v>408.40704496667308</v>
      </c>
      <c r="Q451" s="98">
        <v>439.82297150257102</v>
      </c>
      <c r="S451" s="14">
        <v>0.4</v>
      </c>
      <c r="T451" s="14">
        <v>0.6</v>
      </c>
      <c r="U451" s="14">
        <v>0</v>
      </c>
      <c r="W451" s="14">
        <v>0.50499999999999956</v>
      </c>
      <c r="X451" s="14">
        <v>0.48999999999999955</v>
      </c>
      <c r="Y451">
        <v>0</v>
      </c>
      <c r="Z451">
        <v>0</v>
      </c>
      <c r="AA451">
        <v>0</v>
      </c>
      <c r="AB451">
        <v>0</v>
      </c>
      <c r="AD451" s="14">
        <v>0.48999999999999955</v>
      </c>
      <c r="AE451" s="14">
        <v>0</v>
      </c>
      <c r="AF451" s="14">
        <v>0</v>
      </c>
      <c r="AG451" s="14">
        <v>0</v>
      </c>
      <c r="AH451" s="14">
        <v>0</v>
      </c>
      <c r="AJ451" s="103" t="s">
        <v>180</v>
      </c>
      <c r="AK451">
        <v>1353</v>
      </c>
      <c r="AL451">
        <v>2765</v>
      </c>
      <c r="AM451">
        <v>574</v>
      </c>
      <c r="AN451">
        <v>173</v>
      </c>
      <c r="AO451">
        <v>52</v>
      </c>
      <c r="AP451">
        <v>23</v>
      </c>
      <c r="AQ451">
        <v>11</v>
      </c>
      <c r="AR451">
        <v>14</v>
      </c>
      <c r="AS451">
        <v>7</v>
      </c>
      <c r="AT451">
        <v>7</v>
      </c>
      <c r="AU451">
        <v>5</v>
      </c>
      <c r="AV451">
        <v>3</v>
      </c>
      <c r="AW451">
        <v>1</v>
      </c>
      <c r="AX451">
        <v>1</v>
      </c>
      <c r="AY451">
        <v>0</v>
      </c>
      <c r="AZ451">
        <v>3</v>
      </c>
      <c r="BA451">
        <v>1</v>
      </c>
      <c r="BD451" s="100"/>
      <c r="BE451" s="100"/>
      <c r="BF451" s="100"/>
      <c r="BG451" s="100"/>
      <c r="BH451" s="100"/>
    </row>
    <row r="452" spans="2:60">
      <c r="B452">
        <v>140</v>
      </c>
      <c r="C452">
        <v>150</v>
      </c>
      <c r="E452" s="14">
        <v>0.66666666666666663</v>
      </c>
      <c r="F452" s="14">
        <v>0</v>
      </c>
      <c r="G452" s="14">
        <v>0.33333333333333331</v>
      </c>
      <c r="I452" s="97">
        <v>15393.804002589986</v>
      </c>
      <c r="J452" s="97">
        <v>17671.458676442588</v>
      </c>
      <c r="L452" s="14">
        <v>0.66666666666666663</v>
      </c>
      <c r="M452" s="14">
        <v>0</v>
      </c>
      <c r="N452" s="14">
        <v>0.33333333333333331</v>
      </c>
      <c r="P452" s="98">
        <v>439.82297150257102</v>
      </c>
      <c r="Q452" s="98">
        <v>471.23889803846896</v>
      </c>
      <c r="S452" s="14">
        <v>0.25</v>
      </c>
      <c r="T452" s="14">
        <v>0.5</v>
      </c>
      <c r="U452" s="14">
        <v>0.25</v>
      </c>
      <c r="W452" s="14">
        <v>0.48999999999999955</v>
      </c>
      <c r="X452" s="14">
        <v>0.47499999999999953</v>
      </c>
      <c r="Y452">
        <v>1</v>
      </c>
      <c r="Z452">
        <v>0</v>
      </c>
      <c r="AA452">
        <v>1</v>
      </c>
      <c r="AB452">
        <v>0</v>
      </c>
      <c r="AD452" s="14">
        <v>0.47499999999999953</v>
      </c>
      <c r="AE452" s="14">
        <v>2.0012007204322593E-4</v>
      </c>
      <c r="AF452" s="14">
        <v>0</v>
      </c>
      <c r="AG452" s="14">
        <v>4.6511627906976744E-3</v>
      </c>
      <c r="AH452" s="14">
        <v>0</v>
      </c>
      <c r="BD452" s="100"/>
      <c r="BE452" s="100"/>
      <c r="BF452" s="100"/>
      <c r="BG452" s="100"/>
      <c r="BH452" s="100"/>
    </row>
    <row r="453" spans="2:60">
      <c r="B453">
        <v>150</v>
      </c>
      <c r="C453">
        <v>160</v>
      </c>
      <c r="E453" s="14">
        <v>0</v>
      </c>
      <c r="F453" s="14">
        <v>1</v>
      </c>
      <c r="G453" s="14">
        <v>0</v>
      </c>
      <c r="I453" s="97">
        <v>17671.458676442588</v>
      </c>
      <c r="J453" s="97">
        <v>20106.192982974677</v>
      </c>
      <c r="L453" s="14">
        <v>0</v>
      </c>
      <c r="M453" s="14">
        <v>1</v>
      </c>
      <c r="N453" s="14">
        <v>0</v>
      </c>
      <c r="P453" s="98">
        <v>471.23889803846896</v>
      </c>
      <c r="Q453" s="98">
        <v>502.6548245743669</v>
      </c>
      <c r="S453" s="14">
        <v>1</v>
      </c>
      <c r="T453" s="14">
        <v>0</v>
      </c>
      <c r="U453" s="14">
        <v>0</v>
      </c>
      <c r="W453" s="14">
        <v>0.47499999999999953</v>
      </c>
      <c r="X453" s="14">
        <v>0.45999999999999952</v>
      </c>
      <c r="Y453">
        <v>0</v>
      </c>
      <c r="Z453">
        <v>0</v>
      </c>
      <c r="AA453">
        <v>0</v>
      </c>
      <c r="AB453">
        <v>0</v>
      </c>
      <c r="AD453" s="14">
        <v>0.45999999999999952</v>
      </c>
      <c r="AE453" s="14">
        <v>0</v>
      </c>
      <c r="AF453" s="14">
        <v>0</v>
      </c>
      <c r="AG453" s="14">
        <v>0</v>
      </c>
      <c r="AH453" s="14">
        <v>0</v>
      </c>
      <c r="BD453" s="100"/>
      <c r="BE453" s="100"/>
      <c r="BF453" s="100"/>
      <c r="BG453" s="100"/>
      <c r="BH453" s="100"/>
    </row>
    <row r="454" spans="2:60">
      <c r="B454">
        <v>160</v>
      </c>
      <c r="C454">
        <v>170</v>
      </c>
      <c r="E454" s="14">
        <v>1</v>
      </c>
      <c r="F454" s="14">
        <v>0</v>
      </c>
      <c r="G454" s="14">
        <v>0</v>
      </c>
      <c r="I454" s="97">
        <v>20106.192982974677</v>
      </c>
      <c r="J454" s="97">
        <v>22698.006922186254</v>
      </c>
      <c r="L454" s="14">
        <v>1</v>
      </c>
      <c r="M454" s="14">
        <v>0</v>
      </c>
      <c r="N454" s="14">
        <v>0</v>
      </c>
      <c r="P454" s="98">
        <v>502.6548245743669</v>
      </c>
      <c r="Q454" s="98">
        <v>534.07075111026484</v>
      </c>
      <c r="S454" s="14">
        <v>0</v>
      </c>
      <c r="T454" s="14">
        <v>0.5</v>
      </c>
      <c r="U454" s="14">
        <v>0.5</v>
      </c>
      <c r="W454" s="14">
        <v>0.45999999999999952</v>
      </c>
      <c r="X454" s="14">
        <v>0.44499999999999951</v>
      </c>
      <c r="Y454">
        <v>0</v>
      </c>
      <c r="Z454">
        <v>0</v>
      </c>
      <c r="AA454">
        <v>0</v>
      </c>
      <c r="AB454">
        <v>0</v>
      </c>
      <c r="AD454" s="14">
        <v>0.44499999999999951</v>
      </c>
      <c r="AE454" s="14">
        <v>0</v>
      </c>
      <c r="AF454" s="14">
        <v>0</v>
      </c>
      <c r="AG454" s="14">
        <v>0</v>
      </c>
      <c r="AH454" s="14">
        <v>0</v>
      </c>
      <c r="BD454" s="100"/>
      <c r="BE454" s="100"/>
      <c r="BF454" s="100"/>
      <c r="BG454" s="100"/>
      <c r="BH454" s="100"/>
    </row>
    <row r="455" spans="2:60">
      <c r="B455">
        <v>170</v>
      </c>
      <c r="C455">
        <v>180</v>
      </c>
      <c r="E455" s="14">
        <v>0</v>
      </c>
      <c r="F455" s="14">
        <v>0</v>
      </c>
      <c r="G455" s="14">
        <v>0</v>
      </c>
      <c r="I455" s="97">
        <v>22698.006922186254</v>
      </c>
      <c r="J455" s="97">
        <v>25446.900494077323</v>
      </c>
      <c r="L455" s="14">
        <v>0</v>
      </c>
      <c r="M455" s="14">
        <v>0</v>
      </c>
      <c r="N455" s="14">
        <v>0</v>
      </c>
      <c r="P455" s="98">
        <v>534.07075111026484</v>
      </c>
      <c r="Q455" s="98">
        <v>565.48667764616278</v>
      </c>
      <c r="S455" s="14">
        <v>0.33333333333333331</v>
      </c>
      <c r="T455" s="14">
        <v>0.66666666666666663</v>
      </c>
      <c r="U455" s="14">
        <v>0</v>
      </c>
      <c r="W455" s="14">
        <v>0.44499999999999951</v>
      </c>
      <c r="X455" s="14">
        <v>0.42999999999999949</v>
      </c>
      <c r="Y455">
        <v>1</v>
      </c>
      <c r="Z455">
        <v>1</v>
      </c>
      <c r="AA455">
        <v>0</v>
      </c>
      <c r="AB455">
        <v>0</v>
      </c>
      <c r="AD455" s="14">
        <v>0.42999999999999949</v>
      </c>
      <c r="AE455" s="14">
        <v>2.0012007204322593E-4</v>
      </c>
      <c r="AF455" s="14">
        <v>2.1308331557639036E-4</v>
      </c>
      <c r="AG455" s="14">
        <v>0</v>
      </c>
      <c r="AH455" s="14">
        <v>0</v>
      </c>
      <c r="AJ455" s="101" t="s">
        <v>150</v>
      </c>
      <c r="AK455" s="101"/>
      <c r="AL455" s="108"/>
      <c r="AM455" s="101"/>
      <c r="AN455" s="101"/>
      <c r="AO455" s="101"/>
      <c r="AP455" s="101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  <c r="BD455" s="100"/>
      <c r="BE455" s="100"/>
      <c r="BF455" s="100"/>
      <c r="BG455" s="100"/>
      <c r="BH455" s="100"/>
    </row>
    <row r="456" spans="2:60">
      <c r="B456">
        <v>180</v>
      </c>
      <c r="C456">
        <v>190</v>
      </c>
      <c r="E456" s="14">
        <v>0</v>
      </c>
      <c r="F456" s="14">
        <v>1</v>
      </c>
      <c r="G456" s="14">
        <v>0</v>
      </c>
      <c r="I456" s="97">
        <v>25446.900494077323</v>
      </c>
      <c r="J456" s="97">
        <v>28352.873698647883</v>
      </c>
      <c r="L456" s="14">
        <v>0</v>
      </c>
      <c r="M456" s="14">
        <v>1</v>
      </c>
      <c r="N456" s="14">
        <v>0</v>
      </c>
      <c r="P456" s="98">
        <v>565.48667764616278</v>
      </c>
      <c r="Q456" s="98">
        <v>596.90260418206071</v>
      </c>
      <c r="S456" s="14">
        <v>0</v>
      </c>
      <c r="T456" s="14">
        <v>1</v>
      </c>
      <c r="U456" s="14">
        <v>0</v>
      </c>
      <c r="W456" s="14">
        <v>0.42999999999999949</v>
      </c>
      <c r="X456" s="14">
        <v>0.41499999999999948</v>
      </c>
      <c r="Y456">
        <v>2</v>
      </c>
      <c r="Z456">
        <v>0</v>
      </c>
      <c r="AA456">
        <v>2</v>
      </c>
      <c r="AB456">
        <v>0</v>
      </c>
      <c r="AD456" s="14">
        <v>0.41499999999999948</v>
      </c>
      <c r="AE456" s="14">
        <v>4.0024014408645187E-4</v>
      </c>
      <c r="AF456" s="14">
        <v>0</v>
      </c>
      <c r="AG456" s="14">
        <v>9.3023255813953487E-3</v>
      </c>
      <c r="AH456" s="14">
        <v>0</v>
      </c>
      <c r="AJ456" s="103" t="s">
        <v>252</v>
      </c>
      <c r="AK456" s="109">
        <v>0.9256625663950262</v>
      </c>
      <c r="AL456" s="109">
        <v>0.91903199809331282</v>
      </c>
      <c r="AM456" s="109">
        <v>0.91025434806919969</v>
      </c>
      <c r="AN456" s="109">
        <v>0.90145714341026917</v>
      </c>
      <c r="AO456" s="109">
        <v>0.8872926976967368</v>
      </c>
      <c r="AP456" s="109">
        <v>0.88239915707033711</v>
      </c>
      <c r="AQ456" s="109">
        <v>0.80094240309825082</v>
      </c>
      <c r="AR456" s="109">
        <v>0.64856642251691232</v>
      </c>
      <c r="AS456" s="109">
        <v>0.86893746883037104</v>
      </c>
      <c r="AT456" s="109">
        <v>0.89493539666935262</v>
      </c>
      <c r="AU456" s="109">
        <v>0</v>
      </c>
      <c r="AV456" s="109">
        <v>0.88778951868173861</v>
      </c>
      <c r="AW456" s="109">
        <v>0</v>
      </c>
      <c r="AX456" s="109">
        <v>0.8842171070457695</v>
      </c>
      <c r="AY456" s="109">
        <v>0</v>
      </c>
      <c r="AZ456" s="109">
        <v>0</v>
      </c>
      <c r="BA456" s="109">
        <v>0</v>
      </c>
      <c r="BD456" s="100"/>
      <c r="BE456" s="100"/>
      <c r="BF456" s="100"/>
      <c r="BG456" s="100"/>
      <c r="BH456" s="100"/>
    </row>
    <row r="457" spans="2:60">
      <c r="B457">
        <v>190</v>
      </c>
      <c r="C457">
        <v>200</v>
      </c>
      <c r="E457" s="14">
        <v>0</v>
      </c>
      <c r="F457" s="14">
        <v>1</v>
      </c>
      <c r="G457" s="14">
        <v>0</v>
      </c>
      <c r="I457" s="97">
        <v>28352.873698647883</v>
      </c>
      <c r="J457" s="97">
        <v>31415.926535897932</v>
      </c>
      <c r="L457" s="14">
        <v>0</v>
      </c>
      <c r="M457" s="14">
        <v>1</v>
      </c>
      <c r="N457" s="14">
        <v>0</v>
      </c>
      <c r="P457" s="98">
        <v>596.90260418206071</v>
      </c>
      <c r="Q457" s="98">
        <v>628.31853071795865</v>
      </c>
      <c r="S457" s="14">
        <v>0</v>
      </c>
      <c r="T457" s="14">
        <v>1</v>
      </c>
      <c r="U457" s="14">
        <v>0</v>
      </c>
      <c r="W457" s="14">
        <v>0.41499999999999948</v>
      </c>
      <c r="X457" s="14">
        <v>0.39999999999999947</v>
      </c>
      <c r="Y457">
        <v>0</v>
      </c>
      <c r="Z457">
        <v>0</v>
      </c>
      <c r="AA457">
        <v>0</v>
      </c>
      <c r="AB457">
        <v>0</v>
      </c>
      <c r="AD457" s="14">
        <v>0.39999999999999947</v>
      </c>
      <c r="AE457" s="14">
        <v>0</v>
      </c>
      <c r="AF457" s="14">
        <v>0</v>
      </c>
      <c r="AG457" s="14">
        <v>0</v>
      </c>
      <c r="AH457" s="14">
        <v>0</v>
      </c>
      <c r="AJ457" s="103" t="s">
        <v>253</v>
      </c>
      <c r="AK457" s="99">
        <v>1.3193157434158165E-3</v>
      </c>
      <c r="AL457" s="99">
        <v>1.040428819146233E-3</v>
      </c>
      <c r="AM457" s="99">
        <v>2.3422170986986401E-3</v>
      </c>
      <c r="AN457" s="99">
        <v>5.5516161097363126E-3</v>
      </c>
      <c r="AO457" s="99">
        <v>8.7671837674409003E-3</v>
      </c>
      <c r="AP457" s="99">
        <v>1.7702563375730174E-2</v>
      </c>
      <c r="AQ457" s="99">
        <v>6.9963971356313048E-2</v>
      </c>
      <c r="AR457" s="99">
        <v>0.16235705705568226</v>
      </c>
      <c r="AS457" s="99">
        <v>2.263899139601333E-2</v>
      </c>
      <c r="AT457" s="99">
        <v>2.5962373777245196E-3</v>
      </c>
      <c r="AU457" s="99">
        <v>0</v>
      </c>
      <c r="AV457" s="99">
        <v>1.0988421341672883E-2</v>
      </c>
      <c r="AW457" s="99">
        <v>0</v>
      </c>
      <c r="AX457" s="99">
        <v>0</v>
      </c>
      <c r="AY457" s="99">
        <v>0</v>
      </c>
      <c r="AZ457" s="99">
        <v>0</v>
      </c>
      <c r="BA457" s="99">
        <v>0</v>
      </c>
      <c r="BD457" s="100"/>
      <c r="BE457" s="100"/>
      <c r="BF457" s="100"/>
      <c r="BG457" s="100"/>
      <c r="BH457" s="100"/>
    </row>
    <row r="458" spans="2:60">
      <c r="B458">
        <v>200</v>
      </c>
      <c r="C458">
        <v>210</v>
      </c>
      <c r="E458" s="14">
        <v>0</v>
      </c>
      <c r="F458" s="14">
        <v>1</v>
      </c>
      <c r="G458" s="14">
        <v>0</v>
      </c>
      <c r="I458" s="97">
        <v>31415.926535897932</v>
      </c>
      <c r="J458" s="97">
        <v>34636.059005827468</v>
      </c>
      <c r="L458" s="14">
        <v>0</v>
      </c>
      <c r="M458" s="14">
        <v>1</v>
      </c>
      <c r="N458" s="14">
        <v>0</v>
      </c>
      <c r="P458" s="98">
        <v>628.31853071795865</v>
      </c>
      <c r="Q458" s="98">
        <v>659.73445725385659</v>
      </c>
      <c r="S458" s="14">
        <v>0</v>
      </c>
      <c r="T458" s="14">
        <v>1</v>
      </c>
      <c r="U458" s="14">
        <v>0</v>
      </c>
      <c r="AD458" s="14"/>
      <c r="AF458" s="14"/>
      <c r="AG458" s="14"/>
      <c r="AH458" s="14"/>
      <c r="AJ458" s="103" t="s">
        <v>254</v>
      </c>
      <c r="AK458" s="109">
        <v>1.3193157434158165E-3</v>
      </c>
      <c r="AL458" s="109">
        <v>1.040428819146233E-3</v>
      </c>
      <c r="AM458" s="109">
        <v>2.3422170986986401E-3</v>
      </c>
      <c r="AN458" s="109">
        <v>5.5516161097363126E-3</v>
      </c>
      <c r="AO458" s="109">
        <v>8.7671837674409003E-3</v>
      </c>
      <c r="AP458" s="109">
        <v>1.7702563375730174E-2</v>
      </c>
      <c r="AQ458" s="109">
        <v>6.9963971356313048E-2</v>
      </c>
      <c r="AR458" s="109">
        <v>0.16235705705568226</v>
      </c>
      <c r="AS458" s="109">
        <v>2.263899139601333E-2</v>
      </c>
      <c r="AT458" s="109">
        <v>2.5962373777245196E-3</v>
      </c>
      <c r="AU458" s="109">
        <v>0</v>
      </c>
      <c r="AV458" s="109">
        <v>1.0988421341672883E-2</v>
      </c>
      <c r="AW458" s="109">
        <v>0</v>
      </c>
      <c r="AX458" s="109">
        <v>0</v>
      </c>
      <c r="AY458" s="109">
        <v>0</v>
      </c>
      <c r="AZ458" s="109">
        <v>0</v>
      </c>
      <c r="BA458" s="109">
        <v>0</v>
      </c>
      <c r="BD458" s="100"/>
      <c r="BE458" s="100"/>
      <c r="BF458" s="100"/>
      <c r="BG458" s="100"/>
      <c r="BH458" s="100"/>
    </row>
    <row r="459" spans="2:60">
      <c r="E459" s="14"/>
      <c r="F459" s="14"/>
      <c r="G459" s="14"/>
      <c r="I459" s="7"/>
      <c r="L459" s="14"/>
      <c r="M459" s="14"/>
      <c r="N459" s="14"/>
      <c r="P459" s="7"/>
      <c r="S459" s="14"/>
      <c r="T459" s="14"/>
      <c r="U459" s="14"/>
      <c r="W459" s="293" t="s">
        <v>255</v>
      </c>
      <c r="X459" s="293"/>
      <c r="Y459" s="293"/>
      <c r="Z459" s="293"/>
      <c r="AA459" s="293"/>
      <c r="AB459" s="293"/>
      <c r="AD459" s="293" t="s">
        <v>256</v>
      </c>
      <c r="AE459" s="293"/>
      <c r="AF459" s="293"/>
      <c r="AG459" s="293"/>
      <c r="AH459" s="293"/>
      <c r="AI459" s="7"/>
      <c r="BD459" s="100"/>
      <c r="BE459" s="100"/>
      <c r="BF459" s="100"/>
      <c r="BG459" s="100"/>
      <c r="BH459" s="100"/>
    </row>
    <row r="460" spans="2:60">
      <c r="B460" s="293" t="s">
        <v>257</v>
      </c>
      <c r="C460" s="293"/>
      <c r="D460" s="293"/>
      <c r="E460" s="293"/>
      <c r="F460" s="293"/>
      <c r="G460" s="293"/>
      <c r="I460" s="293" t="s">
        <v>258</v>
      </c>
      <c r="J460" s="293"/>
      <c r="K460" s="293"/>
      <c r="L460" s="293"/>
      <c r="M460" s="293"/>
      <c r="N460" s="293"/>
      <c r="P460" s="293" t="s">
        <v>259</v>
      </c>
      <c r="Q460" s="293"/>
      <c r="R460" s="293"/>
      <c r="S460" s="293"/>
      <c r="T460" s="293"/>
      <c r="U460" s="293"/>
      <c r="W460" t="s">
        <v>230</v>
      </c>
      <c r="X460" s="7" t="s">
        <v>157</v>
      </c>
      <c r="Y460" t="s">
        <v>260</v>
      </c>
      <c r="Z460" s="7" t="s">
        <v>225</v>
      </c>
      <c r="AA460" s="7" t="s">
        <v>181</v>
      </c>
      <c r="AB460" s="7" t="s">
        <v>152</v>
      </c>
      <c r="AD460" s="7" t="s">
        <v>157</v>
      </c>
      <c r="AE460" s="7" t="s">
        <v>137</v>
      </c>
      <c r="AF460" s="7" t="s">
        <v>225</v>
      </c>
      <c r="AG460" s="7" t="s">
        <v>181</v>
      </c>
      <c r="AH460" s="7" t="s">
        <v>152</v>
      </c>
      <c r="AJ460" s="101" t="s">
        <v>151</v>
      </c>
      <c r="AK460" s="101"/>
      <c r="AL460" s="108"/>
      <c r="AM460" s="101"/>
      <c r="AN460" s="101"/>
      <c r="AO460" s="101"/>
      <c r="AP460" s="101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D460" s="100"/>
      <c r="BE460" s="100"/>
      <c r="BF460" s="100"/>
      <c r="BG460" s="100"/>
      <c r="BH460" s="100"/>
    </row>
    <row r="461" spans="2:60">
      <c r="B461" t="s">
        <v>223</v>
      </c>
      <c r="C461" t="s">
        <v>250</v>
      </c>
      <c r="D461" s="7" t="s">
        <v>137</v>
      </c>
      <c r="E461" s="7" t="s">
        <v>225</v>
      </c>
      <c r="F461" s="7" t="s">
        <v>181</v>
      </c>
      <c r="G461" s="7" t="s">
        <v>152</v>
      </c>
      <c r="I461" t="s">
        <v>223</v>
      </c>
      <c r="J461" t="s">
        <v>250</v>
      </c>
      <c r="K461" s="7" t="s">
        <v>137</v>
      </c>
      <c r="L461" s="7" t="s">
        <v>225</v>
      </c>
      <c r="M461" s="7" t="s">
        <v>181</v>
      </c>
      <c r="N461" s="7" t="s">
        <v>152</v>
      </c>
      <c r="P461" t="s">
        <v>223</v>
      </c>
      <c r="Q461" t="s">
        <v>250</v>
      </c>
      <c r="R461" s="7" t="s">
        <v>137</v>
      </c>
      <c r="S461" s="7" t="s">
        <v>225</v>
      </c>
      <c r="T461" s="7" t="s">
        <v>181</v>
      </c>
      <c r="U461" s="7" t="s">
        <v>152</v>
      </c>
      <c r="W461" s="14">
        <v>1</v>
      </c>
      <c r="X461" s="14">
        <v>0.98499999999999999</v>
      </c>
      <c r="Z461" s="14">
        <v>1</v>
      </c>
      <c r="AA461" s="14">
        <v>0</v>
      </c>
      <c r="AB461" s="14">
        <v>0</v>
      </c>
      <c r="AD461" s="14">
        <v>0.98499999999999999</v>
      </c>
      <c r="AE461" s="14">
        <v>8.0048028817290373E-4</v>
      </c>
      <c r="AF461" s="14">
        <v>8.5233326230556143E-4</v>
      </c>
      <c r="AG461" s="14">
        <v>0</v>
      </c>
      <c r="AH461" s="14">
        <v>0</v>
      </c>
      <c r="AJ461" s="103" t="s">
        <v>261</v>
      </c>
      <c r="AK461" s="109">
        <v>0.91517311248916933</v>
      </c>
      <c r="AL461" s="109">
        <v>0.89404171473825089</v>
      </c>
      <c r="AM461" s="109">
        <v>0.86746523245625284</v>
      </c>
      <c r="AN461" s="109">
        <v>0.88877644957601354</v>
      </c>
      <c r="AO461" s="109">
        <v>0.89606437890488688</v>
      </c>
      <c r="AP461" s="109">
        <v>0.86834914332493285</v>
      </c>
      <c r="AQ461" s="109">
        <v>0.83463157358197493</v>
      </c>
      <c r="AR461" s="109">
        <v>0.71432988222629701</v>
      </c>
      <c r="AS461" s="109">
        <v>0.52370851819597508</v>
      </c>
      <c r="AT461" s="109">
        <v>0.57305249118766433</v>
      </c>
      <c r="AU461" s="109">
        <v>0.52846242111795805</v>
      </c>
      <c r="AV461" s="109">
        <v>0</v>
      </c>
      <c r="AW461" s="109">
        <v>0.76468629459557758</v>
      </c>
      <c r="AX461" s="109">
        <v>0</v>
      </c>
      <c r="AY461" s="109">
        <v>0</v>
      </c>
      <c r="AZ461" s="109">
        <v>0.24018763444026786</v>
      </c>
      <c r="BA461" s="109">
        <v>0.42926803270537661</v>
      </c>
      <c r="BD461" s="100"/>
      <c r="BE461" s="100"/>
      <c r="BF461" s="100"/>
      <c r="BG461" s="100"/>
      <c r="BH461" s="100"/>
    </row>
    <row r="462" spans="2:60">
      <c r="B462">
        <v>20</v>
      </c>
      <c r="C462">
        <v>30</v>
      </c>
      <c r="D462" s="110">
        <v>6.0012002400480096E-4</v>
      </c>
      <c r="E462" s="110">
        <v>6.0012002400480096E-4</v>
      </c>
      <c r="F462" s="110">
        <v>0</v>
      </c>
      <c r="G462" s="110">
        <v>0</v>
      </c>
      <c r="I462" s="97">
        <v>314.15926535897933</v>
      </c>
      <c r="J462" s="97">
        <v>706.85834705770344</v>
      </c>
      <c r="K462" s="110">
        <v>6.0012002400480096E-4</v>
      </c>
      <c r="L462" s="110">
        <v>6.0012002400480096E-4</v>
      </c>
      <c r="M462" s="110">
        <v>0</v>
      </c>
      <c r="N462" s="110">
        <v>0</v>
      </c>
      <c r="P462" s="98">
        <v>62.831853071795862</v>
      </c>
      <c r="Q462" s="98">
        <v>94.247779607693786</v>
      </c>
      <c r="R462" s="110">
        <v>4.005607850991388E-4</v>
      </c>
      <c r="S462" s="110">
        <v>4.005607850991388E-4</v>
      </c>
      <c r="T462" s="110">
        <v>0</v>
      </c>
      <c r="U462" s="110">
        <v>0</v>
      </c>
      <c r="W462" s="14">
        <v>0.98499999999999999</v>
      </c>
      <c r="X462" s="14">
        <v>0.97</v>
      </c>
      <c r="Z462" s="14">
        <v>1</v>
      </c>
      <c r="AA462" s="14">
        <v>0</v>
      </c>
      <c r="AB462" s="14">
        <v>0</v>
      </c>
      <c r="AD462" s="14">
        <v>0.97</v>
      </c>
      <c r="AE462" s="14">
        <v>7.0042025215129077E-3</v>
      </c>
      <c r="AF462" s="14">
        <v>7.4579160451736628E-3</v>
      </c>
      <c r="AG462" s="14">
        <v>0</v>
      </c>
      <c r="AH462" s="14">
        <v>0</v>
      </c>
      <c r="AJ462" s="103" t="s">
        <v>262</v>
      </c>
      <c r="AK462" s="99">
        <v>9.8090716059417993E-3</v>
      </c>
      <c r="AL462" s="99">
        <v>1.1912373118325603E-2</v>
      </c>
      <c r="AM462" s="99">
        <v>2.1806546364513291E-2</v>
      </c>
      <c r="AN462" s="99">
        <v>1.1450184646033867E-2</v>
      </c>
      <c r="AO462" s="99">
        <v>7.957577916273606E-3</v>
      </c>
      <c r="AP462" s="99">
        <v>2.0655038418792349E-2</v>
      </c>
      <c r="AQ462" s="99">
        <v>3.8363507981241884E-2</v>
      </c>
      <c r="AR462" s="99">
        <v>0.1122030517197935</v>
      </c>
      <c r="AS462" s="99">
        <v>0.2082471699018873</v>
      </c>
      <c r="AT462" s="99">
        <v>0.16699620578624186</v>
      </c>
      <c r="AU462" s="99">
        <v>0.2157799188658488</v>
      </c>
      <c r="AV462" s="99">
        <v>0</v>
      </c>
      <c r="AW462" s="99">
        <v>0</v>
      </c>
      <c r="AX462" s="99">
        <v>0</v>
      </c>
      <c r="AY462" s="99">
        <v>0</v>
      </c>
      <c r="AZ462" s="99">
        <v>0.32146941755734543</v>
      </c>
      <c r="BA462" s="99">
        <v>0</v>
      </c>
      <c r="BD462" s="100"/>
      <c r="BE462" s="100"/>
      <c r="BF462" s="100"/>
      <c r="BG462" s="100"/>
      <c r="BH462" s="100"/>
    </row>
    <row r="463" spans="2:60">
      <c r="B463">
        <v>30</v>
      </c>
      <c r="C463">
        <v>40</v>
      </c>
      <c r="D463" s="110">
        <v>0.26805361072214445</v>
      </c>
      <c r="E463" s="110">
        <v>0.2634526905381076</v>
      </c>
      <c r="F463" s="110">
        <v>4.6009201840368072E-3</v>
      </c>
      <c r="G463" s="110">
        <v>0</v>
      </c>
      <c r="I463" s="97">
        <v>706.85834705770344</v>
      </c>
      <c r="J463" s="97">
        <v>1256.6370614359173</v>
      </c>
      <c r="K463" s="110">
        <v>0.26805361072214445</v>
      </c>
      <c r="L463" s="110">
        <v>0.2634526905381076</v>
      </c>
      <c r="M463" s="110">
        <v>4.6009201840368072E-3</v>
      </c>
      <c r="N463" s="110">
        <v>0</v>
      </c>
      <c r="P463" s="98">
        <v>94.247779607693786</v>
      </c>
      <c r="Q463" s="98">
        <v>125.66370614359172</v>
      </c>
      <c r="R463" s="110">
        <v>0.1636290807129982</v>
      </c>
      <c r="S463" s="110">
        <v>0.1610254356098538</v>
      </c>
      <c r="T463" s="110">
        <v>2.6036451031444022E-3</v>
      </c>
      <c r="U463" s="110">
        <v>0</v>
      </c>
      <c r="W463" s="14">
        <v>0.97</v>
      </c>
      <c r="X463" s="14">
        <v>0.95499999999999996</v>
      </c>
      <c r="Z463" s="14">
        <v>0.98148148148148151</v>
      </c>
      <c r="AA463" s="14">
        <v>1.8518518518518517E-2</v>
      </c>
      <c r="AB463" s="14">
        <v>0</v>
      </c>
      <c r="AD463" s="14">
        <v>0.95499999999999996</v>
      </c>
      <c r="AE463" s="14">
        <v>3.9423654192515513E-2</v>
      </c>
      <c r="AF463" s="14">
        <v>4.1338163221819733E-2</v>
      </c>
      <c r="AG463" s="14">
        <v>1.3953488372093023E-2</v>
      </c>
      <c r="AH463" s="14">
        <v>0</v>
      </c>
      <c r="AJ463" s="103" t="s">
        <v>263</v>
      </c>
      <c r="AK463" s="109">
        <v>9.8090716059417993E-3</v>
      </c>
      <c r="AL463" s="109">
        <v>1.1912373118325603E-2</v>
      </c>
      <c r="AM463" s="109">
        <v>2.1806546364513291E-2</v>
      </c>
      <c r="AN463" s="109">
        <v>1.1450184646033867E-2</v>
      </c>
      <c r="AO463" s="109">
        <v>7.957577916273606E-3</v>
      </c>
      <c r="AP463" s="109">
        <v>2.0655038418792349E-2</v>
      </c>
      <c r="AQ463" s="109">
        <v>3.8363507981241884E-2</v>
      </c>
      <c r="AR463" s="109">
        <v>0.1122030517197935</v>
      </c>
      <c r="AS463" s="109">
        <v>0.2082471699018873</v>
      </c>
      <c r="AT463" s="109">
        <v>0.16699620578624186</v>
      </c>
      <c r="AU463" s="109">
        <v>0.2157799188658488</v>
      </c>
      <c r="AV463" s="109">
        <v>0</v>
      </c>
      <c r="AW463" s="109">
        <v>0</v>
      </c>
      <c r="AX463" s="109">
        <v>0</v>
      </c>
      <c r="AY463" s="109">
        <v>0</v>
      </c>
      <c r="AZ463" s="109">
        <v>0.32146941755734548</v>
      </c>
      <c r="BA463" s="109">
        <v>0</v>
      </c>
      <c r="BD463" s="100"/>
      <c r="BE463" s="100"/>
      <c r="BF463" s="100"/>
      <c r="BG463" s="100"/>
      <c r="BH463" s="100"/>
    </row>
    <row r="464" spans="2:60">
      <c r="B464">
        <v>40</v>
      </c>
      <c r="C464">
        <v>50</v>
      </c>
      <c r="D464" s="110">
        <v>0.55571114222844564</v>
      </c>
      <c r="E464" s="110">
        <v>0.54190838167633526</v>
      </c>
      <c r="F464" s="110">
        <v>1.3802760552110422E-2</v>
      </c>
      <c r="G464" s="110">
        <v>0</v>
      </c>
      <c r="I464" s="97">
        <v>1256.6370614359173</v>
      </c>
      <c r="J464" s="97">
        <v>1963.4954084936207</v>
      </c>
      <c r="K464" s="110">
        <v>0.55571114222844564</v>
      </c>
      <c r="L464" s="110">
        <v>0.54190838167633526</v>
      </c>
      <c r="M464" s="110">
        <v>1.3802760552110422E-2</v>
      </c>
      <c r="N464" s="110">
        <v>0</v>
      </c>
      <c r="P464" s="98">
        <v>125.66370614359172</v>
      </c>
      <c r="Q464" s="98">
        <v>157.07963267948966</v>
      </c>
      <c r="R464" s="110">
        <v>0.59843781293811338</v>
      </c>
      <c r="S464" s="110">
        <v>0.58582014820749051</v>
      </c>
      <c r="T464" s="110">
        <v>1.2617664730622872E-2</v>
      </c>
      <c r="U464" s="110">
        <v>0</v>
      </c>
      <c r="W464" s="14">
        <v>0.95499999999999996</v>
      </c>
      <c r="X464" s="14">
        <v>0.94</v>
      </c>
      <c r="Z464" s="14">
        <v>0.97493036211699169</v>
      </c>
      <c r="AA464" s="14">
        <v>2.5069637883008356E-2</v>
      </c>
      <c r="AB464" s="14">
        <v>0</v>
      </c>
      <c r="AD464" s="14">
        <v>0.94</v>
      </c>
      <c r="AE464" s="14">
        <v>0.18310986591955172</v>
      </c>
      <c r="AF464" s="14">
        <v>0.19049648412529299</v>
      </c>
      <c r="AG464" s="14">
        <v>9.7674418604651161E-2</v>
      </c>
      <c r="AH464" s="14">
        <v>0</v>
      </c>
      <c r="AL464" s="14"/>
      <c r="BD464" s="100"/>
      <c r="BE464" s="100"/>
      <c r="BF464" s="100"/>
      <c r="BG464" s="100"/>
      <c r="BH464" s="100"/>
    </row>
    <row r="465" spans="2:60">
      <c r="B465">
        <v>50</v>
      </c>
      <c r="C465">
        <v>60</v>
      </c>
      <c r="D465" s="110">
        <v>0.11482296459291859</v>
      </c>
      <c r="E465" s="110">
        <v>0.10302060412082416</v>
      </c>
      <c r="F465" s="110">
        <v>9.6019203840768154E-3</v>
      </c>
      <c r="G465" s="110">
        <v>2.2004400880176033E-3</v>
      </c>
      <c r="I465" s="97">
        <v>1963.4954084936207</v>
      </c>
      <c r="J465" s="97">
        <v>2827.4333882308138</v>
      </c>
      <c r="K465" s="110">
        <v>0.11482296459291859</v>
      </c>
      <c r="L465" s="110">
        <v>0.10302060412082416</v>
      </c>
      <c r="M465" s="110">
        <v>9.6019203840768154E-3</v>
      </c>
      <c r="N465" s="110">
        <v>2.2004400880176033E-3</v>
      </c>
      <c r="P465" s="98">
        <v>157.07963267948966</v>
      </c>
      <c r="Q465" s="98">
        <v>188.49555921538757</v>
      </c>
      <c r="R465" s="110">
        <v>0.15802122972161026</v>
      </c>
      <c r="S465" s="110">
        <v>0.14620468656118565</v>
      </c>
      <c r="T465" s="110">
        <v>1.0614860805127179E-2</v>
      </c>
      <c r="U465" s="110">
        <v>1.2016823552974164E-3</v>
      </c>
      <c r="W465" s="14">
        <v>0.94</v>
      </c>
      <c r="X465" s="14">
        <v>0.92499999999999993</v>
      </c>
      <c r="Z465" s="14">
        <v>0.97602996254681651</v>
      </c>
      <c r="AA465" s="14">
        <v>2.3220973782771534E-2</v>
      </c>
      <c r="AB465" s="14">
        <v>7.4906367041198505E-4</v>
      </c>
      <c r="AD465" s="14">
        <v>0.92499999999999993</v>
      </c>
      <c r="AE465" s="14">
        <v>0.45027016209725834</v>
      </c>
      <c r="AF465" s="14">
        <v>0.46814404432132961</v>
      </c>
      <c r="AG465" s="14">
        <v>0.24186046511627907</v>
      </c>
      <c r="AH465" s="14">
        <v>1.1235955056179775E-2</v>
      </c>
      <c r="AJ465" s="101" t="s">
        <v>152</v>
      </c>
      <c r="AK465" s="101"/>
      <c r="AL465" s="108"/>
      <c r="AM465" s="101"/>
      <c r="AN465" s="101"/>
      <c r="AO465" s="101"/>
      <c r="AP465" s="101"/>
      <c r="AQ465" s="101"/>
      <c r="AR465" s="101"/>
      <c r="AS465" s="101"/>
      <c r="AT465" s="101"/>
      <c r="AU465" s="101"/>
      <c r="AV465" s="101"/>
      <c r="AW465" s="101"/>
      <c r="AX465" s="101"/>
      <c r="AY465" s="101"/>
      <c r="AZ465" s="101"/>
      <c r="BA465" s="101"/>
      <c r="BD465" s="100"/>
      <c r="BE465" s="100"/>
      <c r="BF465" s="100"/>
      <c r="BG465" s="100"/>
      <c r="BH465" s="100"/>
    </row>
    <row r="466" spans="2:60">
      <c r="B466">
        <v>60</v>
      </c>
      <c r="C466">
        <v>70</v>
      </c>
      <c r="D466" s="110">
        <v>3.4606921384276852E-2</v>
      </c>
      <c r="E466" s="110">
        <v>2.0804160832166432E-2</v>
      </c>
      <c r="F466" s="110">
        <v>5.601120224044809E-3</v>
      </c>
      <c r="G466" s="110">
        <v>8.2016403280656125E-3</v>
      </c>
      <c r="I466" s="97">
        <v>2827.4333882308138</v>
      </c>
      <c r="J466" s="97">
        <v>3848.4510006474966</v>
      </c>
      <c r="K466" s="110">
        <v>3.4606921384276852E-2</v>
      </c>
      <c r="L466" s="110">
        <v>2.0804160832166432E-2</v>
      </c>
      <c r="M466" s="110">
        <v>5.601120224044809E-3</v>
      </c>
      <c r="N466" s="110">
        <v>8.2016403280656125E-3</v>
      </c>
      <c r="P466" s="98">
        <v>188.49555921538757</v>
      </c>
      <c r="Q466" s="98">
        <v>219.91148575128551</v>
      </c>
      <c r="R466" s="110">
        <v>4.4662527538553973E-2</v>
      </c>
      <c r="S466" s="110">
        <v>3.264570398557981E-2</v>
      </c>
      <c r="T466" s="110">
        <v>6.208692169036651E-3</v>
      </c>
      <c r="U466" s="110">
        <v>5.8081313839375122E-3</v>
      </c>
      <c r="W466" s="14">
        <v>0.92499999999999993</v>
      </c>
      <c r="X466" s="14">
        <v>0.90999999999999992</v>
      </c>
      <c r="Z466" s="14">
        <v>0.95719557195571958</v>
      </c>
      <c r="AA466" s="14">
        <v>3.6162361623616239E-2</v>
      </c>
      <c r="AB466" s="14">
        <v>6.6420664206642069E-3</v>
      </c>
      <c r="AD466" s="14">
        <v>0.90999999999999992</v>
      </c>
      <c r="AE466" s="14">
        <v>0.72143285971582949</v>
      </c>
      <c r="AF466" s="14">
        <v>0.74451310462390796</v>
      </c>
      <c r="AG466" s="14">
        <v>0.46976744186046515</v>
      </c>
      <c r="AH466" s="14">
        <v>0.11235955056179775</v>
      </c>
      <c r="AJ466" s="103" t="s">
        <v>264</v>
      </c>
      <c r="AK466" s="109">
        <v>0</v>
      </c>
      <c r="AL466" s="109">
        <v>0</v>
      </c>
      <c r="AM466" s="109">
        <v>0.85949615560846127</v>
      </c>
      <c r="AN466" s="109">
        <v>0.88457470119116932</v>
      </c>
      <c r="AO466" s="109">
        <v>0.87413743205373384</v>
      </c>
      <c r="AP466" s="109">
        <v>0.85956898878710697</v>
      </c>
      <c r="AQ466" s="109">
        <v>0</v>
      </c>
      <c r="AR466" s="109">
        <v>0.84285372485799337</v>
      </c>
      <c r="AS466" s="109">
        <v>0.89078450967340528</v>
      </c>
      <c r="AT466" s="109">
        <v>0.80091615994394227</v>
      </c>
      <c r="AU466" s="109">
        <v>0.8228508490380152</v>
      </c>
      <c r="AV466" s="109">
        <v>0.80990139259123506</v>
      </c>
      <c r="AW466" s="109">
        <v>0</v>
      </c>
      <c r="AX466" s="109">
        <v>0</v>
      </c>
      <c r="AY466" s="109">
        <v>0</v>
      </c>
      <c r="AZ466" s="109">
        <v>0</v>
      </c>
      <c r="BA466" s="109">
        <v>0</v>
      </c>
      <c r="BD466" s="100"/>
      <c r="BE466" s="100"/>
      <c r="BF466" s="100"/>
      <c r="BG466" s="100"/>
      <c r="BH466" s="100"/>
    </row>
    <row r="467" spans="2:60">
      <c r="B467">
        <v>70</v>
      </c>
      <c r="C467">
        <v>80</v>
      </c>
      <c r="D467" s="110">
        <v>1.0402080416083216E-2</v>
      </c>
      <c r="E467" s="110">
        <v>3.2006401280256051E-3</v>
      </c>
      <c r="F467" s="110">
        <v>2.0004000800160032E-3</v>
      </c>
      <c r="G467" s="110">
        <v>5.2010402080416079E-3</v>
      </c>
      <c r="I467" s="97">
        <v>3848.4510006474966</v>
      </c>
      <c r="J467" s="97">
        <v>5026.5482457436692</v>
      </c>
      <c r="K467" s="110">
        <v>1.0402080416083216E-2</v>
      </c>
      <c r="L467" s="110">
        <v>3.2006401280256051E-3</v>
      </c>
      <c r="M467" s="110">
        <v>2.0004000800160032E-3</v>
      </c>
      <c r="N467" s="110">
        <v>5.2010402080416079E-3</v>
      </c>
      <c r="P467" s="98">
        <v>219.91148575128551</v>
      </c>
      <c r="Q467" s="98">
        <v>251.32741228718345</v>
      </c>
      <c r="R467" s="110">
        <v>1.7824954936911677E-2</v>
      </c>
      <c r="S467" s="110">
        <v>7.2100941317844985E-3</v>
      </c>
      <c r="T467" s="110">
        <v>3.2044862807931104E-3</v>
      </c>
      <c r="U467" s="110">
        <v>7.4103745243340674E-3</v>
      </c>
      <c r="W467" s="14">
        <v>0.90999999999999992</v>
      </c>
      <c r="X467" s="14">
        <v>0.89499999999999991</v>
      </c>
      <c r="Z467" s="14">
        <v>0.91486658195679793</v>
      </c>
      <c r="AA467" s="14">
        <v>5.5908513341804321E-2</v>
      </c>
      <c r="AB467" s="14">
        <v>2.9224904701397714E-2</v>
      </c>
      <c r="AD467" s="14">
        <v>0.89499999999999991</v>
      </c>
      <c r="AE467" s="14">
        <v>0.87892735641384834</v>
      </c>
      <c r="AF467" s="14">
        <v>0.89793309183890901</v>
      </c>
      <c r="AG467" s="14">
        <v>0.67441860465116288</v>
      </c>
      <c r="AH467" s="14">
        <v>0.3707865168539326</v>
      </c>
      <c r="AJ467" s="103" t="s">
        <v>265</v>
      </c>
      <c r="AK467" s="99">
        <v>0</v>
      </c>
      <c r="AL467" s="99">
        <v>0</v>
      </c>
      <c r="AM467" s="99">
        <v>2.122086912864285E-2</v>
      </c>
      <c r="AN467" s="99">
        <v>6.8430185168019131E-3</v>
      </c>
      <c r="AO467" s="99">
        <v>6.6697922885108341E-3</v>
      </c>
      <c r="AP467" s="99">
        <v>1.6496504459026284E-2</v>
      </c>
      <c r="AQ467" s="99">
        <v>0</v>
      </c>
      <c r="AR467" s="99">
        <v>0</v>
      </c>
      <c r="AS467" s="99">
        <v>0</v>
      </c>
      <c r="AT467" s="99">
        <v>0</v>
      </c>
      <c r="AU467" s="99">
        <v>0</v>
      </c>
      <c r="AV467" s="99">
        <v>0</v>
      </c>
      <c r="AW467" s="99">
        <v>0</v>
      </c>
      <c r="AX467" s="99">
        <v>0</v>
      </c>
      <c r="AY467" s="99">
        <v>0</v>
      </c>
      <c r="AZ467" s="99">
        <v>0</v>
      </c>
      <c r="BA467" s="99">
        <v>0</v>
      </c>
      <c r="BD467" s="100"/>
      <c r="BE467" s="100"/>
      <c r="BF467" s="100"/>
      <c r="BG467" s="100"/>
      <c r="BH467" s="100"/>
    </row>
    <row r="468" spans="2:60">
      <c r="B468">
        <v>80</v>
      </c>
      <c r="C468">
        <v>90</v>
      </c>
      <c r="D468" s="110">
        <v>4.6009201840368072E-3</v>
      </c>
      <c r="E468" s="110">
        <v>1.6003200640128026E-3</v>
      </c>
      <c r="F468" s="110">
        <v>1.8003600720144029E-3</v>
      </c>
      <c r="G468" s="110">
        <v>1.2002400480096019E-3</v>
      </c>
      <c r="I468" s="97">
        <v>5026.5482457436692</v>
      </c>
      <c r="J468" s="97">
        <v>6361.7251235193307</v>
      </c>
      <c r="K468" s="110">
        <v>4.6009201840368072E-3</v>
      </c>
      <c r="L468" s="110">
        <v>1.6003200640128026E-3</v>
      </c>
      <c r="M468" s="110">
        <v>1.8003600720144029E-3</v>
      </c>
      <c r="N468" s="110">
        <v>1.2002400480096019E-3</v>
      </c>
      <c r="P468" s="98">
        <v>251.32741228718345</v>
      </c>
      <c r="Q468" s="98">
        <v>282.74333882308139</v>
      </c>
      <c r="R468" s="110">
        <v>5.0070098137392346E-3</v>
      </c>
      <c r="S468" s="110">
        <v>2.002803925495694E-3</v>
      </c>
      <c r="T468" s="110">
        <v>1.2016823552974164E-3</v>
      </c>
      <c r="U468" s="110">
        <v>1.8025235329461246E-3</v>
      </c>
      <c r="W468" s="14">
        <v>0.89499999999999991</v>
      </c>
      <c r="X468" s="14">
        <v>0.87999999999999989</v>
      </c>
      <c r="Z468" s="14">
        <v>0.84782608695652173</v>
      </c>
      <c r="AA468" s="14">
        <v>8.0745341614906832E-2</v>
      </c>
      <c r="AB468" s="14">
        <v>7.1428571428571425E-2</v>
      </c>
      <c r="AD468" s="14">
        <v>0.87999999999999989</v>
      </c>
      <c r="AE468" s="14">
        <v>0.94336601961176714</v>
      </c>
      <c r="AF468" s="14">
        <v>0.95610483699126358</v>
      </c>
      <c r="AG468" s="14">
        <v>0.79534883720930238</v>
      </c>
      <c r="AH468" s="14">
        <v>0.6292134831460674</v>
      </c>
      <c r="AJ468" s="103" t="s">
        <v>266</v>
      </c>
      <c r="AK468" s="109">
        <v>0</v>
      </c>
      <c r="AL468" s="109">
        <v>0</v>
      </c>
      <c r="AM468" s="109">
        <v>2.122086912864285E-2</v>
      </c>
      <c r="AN468" s="109">
        <v>6.8430185168019131E-3</v>
      </c>
      <c r="AO468" s="109">
        <v>6.6697922885108341E-3</v>
      </c>
      <c r="AP468" s="109">
        <v>1.6496504459026284E-2</v>
      </c>
      <c r="AQ468" s="109">
        <v>0</v>
      </c>
      <c r="AR468" s="109">
        <v>0</v>
      </c>
      <c r="AS468" s="109">
        <v>0</v>
      </c>
      <c r="AT468" s="109">
        <v>0</v>
      </c>
      <c r="AU468" s="109">
        <v>0</v>
      </c>
      <c r="AV468" s="109">
        <v>0</v>
      </c>
      <c r="AW468" s="109">
        <v>0</v>
      </c>
      <c r="AX468" s="109">
        <v>0</v>
      </c>
      <c r="AY468" s="109">
        <v>0</v>
      </c>
      <c r="AZ468" s="109">
        <v>0</v>
      </c>
      <c r="BA468" s="109">
        <v>0</v>
      </c>
      <c r="BD468" s="100"/>
      <c r="BE468" s="100"/>
      <c r="BF468" s="100"/>
      <c r="BG468" s="100"/>
      <c r="BH468" s="100"/>
    </row>
    <row r="469" spans="2:60">
      <c r="B469">
        <v>90</v>
      </c>
      <c r="C469">
        <v>100</v>
      </c>
      <c r="D469" s="110">
        <v>2.2004400880176033E-3</v>
      </c>
      <c r="E469" s="110">
        <v>1.8003600720144029E-3</v>
      </c>
      <c r="F469" s="110">
        <v>4.0008001600320064E-4</v>
      </c>
      <c r="G469" s="110">
        <v>0</v>
      </c>
      <c r="I469" s="97">
        <v>6361.7251235193307</v>
      </c>
      <c r="J469" s="97">
        <v>7853.981633974483</v>
      </c>
      <c r="K469" s="110">
        <v>2.2004400880176033E-3</v>
      </c>
      <c r="L469" s="110">
        <v>1.8003600720144029E-3</v>
      </c>
      <c r="M469" s="110">
        <v>4.0008001600320064E-4</v>
      </c>
      <c r="N469" s="110">
        <v>0</v>
      </c>
      <c r="P469" s="98">
        <v>282.74333882308139</v>
      </c>
      <c r="Q469" s="98">
        <v>314.15926535897933</v>
      </c>
      <c r="R469" s="110">
        <v>3.6050470658922492E-3</v>
      </c>
      <c r="S469" s="110">
        <v>1.8025235329461246E-3</v>
      </c>
      <c r="T469" s="110">
        <v>1.2016823552974164E-3</v>
      </c>
      <c r="U469" s="110">
        <v>6.0084117764870821E-4</v>
      </c>
      <c r="W469" s="14">
        <v>0.87999999999999989</v>
      </c>
      <c r="X469" s="14">
        <v>0.86499999999999988</v>
      </c>
      <c r="Z469" s="14">
        <v>0.76315789473684215</v>
      </c>
      <c r="AA469" s="14">
        <v>9.6491228070175433E-2</v>
      </c>
      <c r="AB469" s="14">
        <v>0.14035087719298245</v>
      </c>
      <c r="AD469" s="14">
        <v>0.86499999999999988</v>
      </c>
      <c r="AE469" s="14">
        <v>0.96617970782469487</v>
      </c>
      <c r="AF469" s="14">
        <v>0.97464308544640954</v>
      </c>
      <c r="AG469" s="14">
        <v>0.84651162790697676</v>
      </c>
      <c r="AH469" s="14">
        <v>0.8089887640449438</v>
      </c>
      <c r="BD469" s="100"/>
      <c r="BE469" s="100"/>
      <c r="BF469" s="100"/>
      <c r="BG469" s="100"/>
      <c r="BH469" s="100"/>
    </row>
    <row r="470" spans="2:60">
      <c r="B470">
        <v>100</v>
      </c>
      <c r="C470">
        <v>110</v>
      </c>
      <c r="D470" s="110">
        <v>2.8005601120224045E-3</v>
      </c>
      <c r="E470" s="110">
        <v>8.0016003200640128E-4</v>
      </c>
      <c r="F470" s="110">
        <v>1.8003600720144029E-3</v>
      </c>
      <c r="G470" s="110">
        <v>2.0004000800160032E-4</v>
      </c>
      <c r="I470" s="97">
        <v>7853.981633974483</v>
      </c>
      <c r="J470" s="97">
        <v>9503.317777109125</v>
      </c>
      <c r="K470" s="110">
        <v>2.8005601120224045E-3</v>
      </c>
      <c r="L470" s="110">
        <v>8.0016003200640128E-4</v>
      </c>
      <c r="M470" s="110">
        <v>1.8003600720144029E-3</v>
      </c>
      <c r="N470" s="110">
        <v>2.0004000800160032E-4</v>
      </c>
      <c r="P470" s="98">
        <v>314.15926535897933</v>
      </c>
      <c r="Q470" s="98">
        <v>345.57519189487726</v>
      </c>
      <c r="R470" s="110">
        <v>1.2016823552974164E-3</v>
      </c>
      <c r="S470" s="110">
        <v>6.0084117764870821E-4</v>
      </c>
      <c r="T470" s="110">
        <v>6.0084117764870821E-4</v>
      </c>
      <c r="U470" s="110">
        <v>0</v>
      </c>
      <c r="W470" s="14">
        <v>0.86499999999999988</v>
      </c>
      <c r="X470" s="14">
        <v>0.84999999999999987</v>
      </c>
      <c r="Z470" s="14">
        <v>0.82758620689655171</v>
      </c>
      <c r="AA470" s="14">
        <v>8.6206896551724144E-2</v>
      </c>
      <c r="AB470" s="14">
        <v>8.6206896551724144E-2</v>
      </c>
      <c r="AD470" s="14">
        <v>0.84999999999999987</v>
      </c>
      <c r="AE470" s="14">
        <v>0.97778667200320202</v>
      </c>
      <c r="AF470" s="14">
        <v>0.98487108459407624</v>
      </c>
      <c r="AG470" s="14">
        <v>0.86976744186046517</v>
      </c>
      <c r="AH470" s="14">
        <v>0.8651685393258427</v>
      </c>
      <c r="AJ470" s="101" t="s">
        <v>267</v>
      </c>
      <c r="AK470" s="101"/>
      <c r="AL470" s="101"/>
      <c r="AM470" s="101"/>
      <c r="AN470" s="101"/>
      <c r="AO470" s="101"/>
      <c r="AP470" s="101"/>
      <c r="AQ470" s="101"/>
      <c r="AR470" s="101"/>
      <c r="AS470" s="101"/>
      <c r="AT470" s="101"/>
      <c r="AU470" s="101"/>
      <c r="AV470" s="101"/>
      <c r="AW470" s="101"/>
      <c r="AX470" s="101"/>
      <c r="AY470" s="101"/>
      <c r="AZ470" s="101"/>
      <c r="BA470" s="101"/>
      <c r="BD470" s="100"/>
      <c r="BE470" s="100"/>
      <c r="BF470" s="100"/>
      <c r="BG470" s="100"/>
      <c r="BH470" s="100"/>
    </row>
    <row r="471" spans="2:60">
      <c r="B471">
        <v>110</v>
      </c>
      <c r="C471">
        <v>120</v>
      </c>
      <c r="D471" s="110">
        <v>1.4002800560112022E-3</v>
      </c>
      <c r="E471" s="110">
        <v>6.0012002400480096E-4</v>
      </c>
      <c r="F471" s="110">
        <v>6.0012002400480096E-4</v>
      </c>
      <c r="G471" s="110">
        <v>2.0004000800160032E-4</v>
      </c>
      <c r="I471" s="97">
        <v>9503.317777109125</v>
      </c>
      <c r="J471" s="97">
        <v>11309.733552923255</v>
      </c>
      <c r="K471" s="110">
        <v>1.4002800560112022E-3</v>
      </c>
      <c r="L471" s="110">
        <v>6.0012002400480096E-4</v>
      </c>
      <c r="M471" s="110">
        <v>6.0012002400480096E-4</v>
      </c>
      <c r="N471" s="110">
        <v>2.0004000800160032E-4</v>
      </c>
      <c r="P471" s="98">
        <v>345.57519189487726</v>
      </c>
      <c r="Q471" s="98">
        <v>376.99111843077515</v>
      </c>
      <c r="R471" s="110">
        <v>2.002803925495694E-3</v>
      </c>
      <c r="S471" s="110">
        <v>4.005607850991388E-4</v>
      </c>
      <c r="T471" s="110">
        <v>1.2016823552974164E-3</v>
      </c>
      <c r="U471" s="110">
        <v>4.005607850991388E-4</v>
      </c>
      <c r="W471" s="14">
        <v>0.84999999999999987</v>
      </c>
      <c r="X471" s="14">
        <v>0.83499999999999985</v>
      </c>
      <c r="Z471" s="14">
        <v>0.6470588235294118</v>
      </c>
      <c r="AA471" s="14">
        <v>0.17647058823529413</v>
      </c>
      <c r="AB471" s="14">
        <v>0.17647058823529413</v>
      </c>
      <c r="AD471" s="14">
        <v>0.83499999999999985</v>
      </c>
      <c r="AE471" s="14">
        <v>0.98459075445267175</v>
      </c>
      <c r="AF471" s="14">
        <v>0.98955891753675684</v>
      </c>
      <c r="AG471" s="14">
        <v>0.89767441860465125</v>
      </c>
      <c r="AH471" s="14">
        <v>0.93258426966292141</v>
      </c>
      <c r="AJ471" s="103" t="s">
        <v>268</v>
      </c>
      <c r="AK471" s="109">
        <v>0.92563927589852624</v>
      </c>
      <c r="AL471" s="109">
        <v>0.91866618881545981</v>
      </c>
      <c r="AM471" s="109">
        <v>0.90716558643154344</v>
      </c>
      <c r="AN471" s="109">
        <v>0.89797209352954221</v>
      </c>
      <c r="AO471" s="109">
        <v>0.88473725143232662</v>
      </c>
      <c r="AP471" s="109">
        <v>0.87809524134797656</v>
      </c>
      <c r="AQ471" s="109">
        <v>0.8144444239682086</v>
      </c>
      <c r="AR471" s="109">
        <v>0.74113241177897082</v>
      </c>
      <c r="AS471" s="109">
        <v>0.72179386848633242</v>
      </c>
      <c r="AT471" s="109">
        <v>0.68886617547123385</v>
      </c>
      <c r="AU471" s="109">
        <v>0.59000487130783041</v>
      </c>
      <c r="AV471" s="109">
        <v>0.81074086628073283</v>
      </c>
      <c r="AW471" s="109">
        <v>0.76468629459557758</v>
      </c>
      <c r="AX471" s="109">
        <v>0.8842171070457695</v>
      </c>
      <c r="AY471" s="109">
        <v>0</v>
      </c>
      <c r="AZ471" s="109">
        <v>0.24018763444026786</v>
      </c>
      <c r="BA471" s="109">
        <v>0.42926803270537661</v>
      </c>
      <c r="BD471" s="100"/>
      <c r="BE471" s="100"/>
      <c r="BF471" s="100"/>
      <c r="BG471" s="100"/>
      <c r="BH471" s="100"/>
    </row>
    <row r="472" spans="2:60">
      <c r="B472">
        <v>120</v>
      </c>
      <c r="C472">
        <v>130</v>
      </c>
      <c r="D472" s="110">
        <v>1.4002800560112022E-3</v>
      </c>
      <c r="E472" s="110">
        <v>4.0008001600320064E-4</v>
      </c>
      <c r="F472" s="110">
        <v>8.0016003200640128E-4</v>
      </c>
      <c r="G472" s="110">
        <v>2.0004000800160032E-4</v>
      </c>
      <c r="I472" s="97">
        <v>11309.733552923255</v>
      </c>
      <c r="J472" s="97">
        <v>13273.228961416877</v>
      </c>
      <c r="K472" s="110">
        <v>1.4002800560112022E-3</v>
      </c>
      <c r="L472" s="110">
        <v>4.0008001600320064E-4</v>
      </c>
      <c r="M472" s="110">
        <v>8.0016003200640128E-4</v>
      </c>
      <c r="N472" s="110">
        <v>2.0004000800160032E-4</v>
      </c>
      <c r="P472" s="98">
        <v>376.99111843077515</v>
      </c>
      <c r="Q472" s="98">
        <v>408.40704496667308</v>
      </c>
      <c r="R472" s="110">
        <v>8.0112157019827761E-4</v>
      </c>
      <c r="S472" s="110">
        <v>6.0084117764870821E-4</v>
      </c>
      <c r="T472" s="110">
        <v>2.002803925495694E-4</v>
      </c>
      <c r="U472" s="110">
        <v>0</v>
      </c>
      <c r="W472" s="14">
        <v>0.83499999999999985</v>
      </c>
      <c r="X472" s="14">
        <v>0.81999999999999984</v>
      </c>
      <c r="Z472" s="14">
        <v>0.58823529411764708</v>
      </c>
      <c r="AA472" s="14">
        <v>0.29411764705882354</v>
      </c>
      <c r="AB472" s="14">
        <v>0.11764705882352941</v>
      </c>
      <c r="AD472" s="14">
        <v>0.81999999999999984</v>
      </c>
      <c r="AE472" s="14">
        <v>0.98799279567740661</v>
      </c>
      <c r="AF472" s="14">
        <v>0.99168975069252074</v>
      </c>
      <c r="AG472" s="14">
        <v>0.92093023255813966</v>
      </c>
      <c r="AH472" s="14">
        <v>0.95505617977528101</v>
      </c>
      <c r="AJ472" s="103" t="s">
        <v>269</v>
      </c>
      <c r="AK472" s="99">
        <v>1.3071348777280445E-3</v>
      </c>
      <c r="AL472" s="99">
        <v>1.0590239719355798E-3</v>
      </c>
      <c r="AM472" s="99">
        <v>2.8695419952378121E-3</v>
      </c>
      <c r="AN472" s="99">
        <v>4.2439946573059606E-3</v>
      </c>
      <c r="AO472" s="99">
        <v>5.2274698087660942E-3</v>
      </c>
      <c r="AP472" s="99">
        <v>1.1393643814582521E-2</v>
      </c>
      <c r="AQ472" s="99">
        <v>5.6841715415201333E-2</v>
      </c>
      <c r="AR472" s="99">
        <v>8.2106448839828206E-2</v>
      </c>
      <c r="AS472" s="99">
        <v>0.10126055360597419</v>
      </c>
      <c r="AT472" s="99">
        <v>0.10487299823358343</v>
      </c>
      <c r="AU472" s="99">
        <v>0.16995917048681808</v>
      </c>
      <c r="AV472" s="99">
        <v>5.8411557931953184E-2</v>
      </c>
      <c r="AW472" s="99">
        <v>0</v>
      </c>
      <c r="AX472" s="99">
        <v>0</v>
      </c>
      <c r="AY472" s="99">
        <v>0</v>
      </c>
      <c r="AZ472" s="99">
        <v>0.32146941755734543</v>
      </c>
      <c r="BA472" s="99">
        <v>0</v>
      </c>
      <c r="BD472" s="100"/>
      <c r="BE472" s="100"/>
      <c r="BF472" s="100"/>
      <c r="BG472" s="100"/>
      <c r="BH472" s="100"/>
    </row>
    <row r="473" spans="2:60">
      <c r="B473">
        <v>130</v>
      </c>
      <c r="C473">
        <v>140</v>
      </c>
      <c r="D473" s="110">
        <v>1.0002000400080016E-3</v>
      </c>
      <c r="E473" s="110">
        <v>0</v>
      </c>
      <c r="F473" s="110">
        <v>8.0016003200640128E-4</v>
      </c>
      <c r="G473" s="110">
        <v>2.0004000800160032E-4</v>
      </c>
      <c r="I473" s="97">
        <v>13273.228961416877</v>
      </c>
      <c r="J473" s="97">
        <v>15393.804002589986</v>
      </c>
      <c r="K473" s="110">
        <v>1.0002000400080016E-3</v>
      </c>
      <c r="L473" s="110">
        <v>0</v>
      </c>
      <c r="M473" s="110">
        <v>8.0016003200640128E-4</v>
      </c>
      <c r="N473" s="110">
        <v>2.0004000800160032E-4</v>
      </c>
      <c r="P473" s="98">
        <v>408.40704496667308</v>
      </c>
      <c r="Q473" s="98">
        <v>439.82297150257102</v>
      </c>
      <c r="R473" s="110">
        <v>1.001401962747847E-3</v>
      </c>
      <c r="S473" s="110">
        <v>4.005607850991388E-4</v>
      </c>
      <c r="T473" s="110">
        <v>6.0084117764870821E-4</v>
      </c>
      <c r="U473" s="110">
        <v>0</v>
      </c>
      <c r="W473" s="14">
        <v>0.81999999999999984</v>
      </c>
      <c r="X473" s="14">
        <v>0.80499999999999983</v>
      </c>
      <c r="Z473" s="14">
        <v>0.81818181818181823</v>
      </c>
      <c r="AA473" s="14">
        <v>0</v>
      </c>
      <c r="AB473" s="14">
        <v>0.18181818181818182</v>
      </c>
      <c r="AD473" s="14">
        <v>0.80499999999999983</v>
      </c>
      <c r="AE473" s="14">
        <v>0.99019411646988209</v>
      </c>
      <c r="AF473" s="14">
        <v>0.9936075005327083</v>
      </c>
      <c r="AG473" s="14">
        <v>0.92093023255813966</v>
      </c>
      <c r="AH473" s="14">
        <v>0.97752808988764062</v>
      </c>
      <c r="AJ473" s="103" t="s">
        <v>270</v>
      </c>
      <c r="AK473" s="109">
        <v>1.3071348777280445E-3</v>
      </c>
      <c r="AL473" s="109">
        <v>1.0590239719355798E-3</v>
      </c>
      <c r="AM473" s="109">
        <v>2.8695419952378121E-3</v>
      </c>
      <c r="AN473" s="109">
        <v>4.2439946573059606E-3</v>
      </c>
      <c r="AO473" s="109">
        <v>5.2274698087660942E-3</v>
      </c>
      <c r="AP473" s="109">
        <v>1.1393643814582521E-2</v>
      </c>
      <c r="AQ473" s="109">
        <v>5.6841715415201333E-2</v>
      </c>
      <c r="AR473" s="109">
        <v>8.2106448839828206E-2</v>
      </c>
      <c r="AS473" s="109">
        <v>0.10126055360597419</v>
      </c>
      <c r="AT473" s="109">
        <v>0.10487299823358343</v>
      </c>
      <c r="AU473" s="109">
        <v>0.16995917048681808</v>
      </c>
      <c r="AV473" s="109">
        <v>5.8411557931953184E-2</v>
      </c>
      <c r="AW473" s="109">
        <v>0</v>
      </c>
      <c r="AX473" s="109">
        <v>0</v>
      </c>
      <c r="AY473" s="109">
        <v>0</v>
      </c>
      <c r="AZ473" s="109">
        <v>0.32146941755734548</v>
      </c>
      <c r="BA473" s="109">
        <v>0</v>
      </c>
      <c r="BD473" s="100"/>
      <c r="BE473" s="100"/>
      <c r="BF473" s="100"/>
      <c r="BG473" s="100"/>
      <c r="BH473" s="100"/>
    </row>
    <row r="474" spans="2:60">
      <c r="B474">
        <v>140</v>
      </c>
      <c r="C474">
        <v>150</v>
      </c>
      <c r="D474" s="110">
        <v>6.0012002400480096E-4</v>
      </c>
      <c r="E474" s="110">
        <v>4.0008001600320064E-4</v>
      </c>
      <c r="F474" s="110">
        <v>0</v>
      </c>
      <c r="G474" s="110">
        <v>2.0004000800160032E-4</v>
      </c>
      <c r="I474" s="97">
        <v>15393.804002589986</v>
      </c>
      <c r="J474" s="97">
        <v>17671.458676442588</v>
      </c>
      <c r="K474" s="110">
        <v>6.0012002400480096E-4</v>
      </c>
      <c r="L474" s="110">
        <v>4.0008001600320064E-4</v>
      </c>
      <c r="M474" s="110">
        <v>0</v>
      </c>
      <c r="N474" s="110">
        <v>2.0004000800160032E-4</v>
      </c>
      <c r="P474" s="98">
        <v>439.82297150257102</v>
      </c>
      <c r="Q474" s="98">
        <v>471.23889803846896</v>
      </c>
      <c r="R474" s="110">
        <v>1.6022431403965552E-3</v>
      </c>
      <c r="S474" s="110">
        <v>4.005607850991388E-4</v>
      </c>
      <c r="T474" s="110">
        <v>8.0112157019827761E-4</v>
      </c>
      <c r="U474" s="110">
        <v>4.005607850991388E-4</v>
      </c>
      <c r="W474" s="14">
        <v>0.80499999999999983</v>
      </c>
      <c r="X474" s="14">
        <v>0.78999999999999981</v>
      </c>
      <c r="Z474" s="14">
        <v>0.66666666666666663</v>
      </c>
      <c r="AA474" s="14">
        <v>0.1111111111111111</v>
      </c>
      <c r="AB474" s="14">
        <v>0.22222222222222221</v>
      </c>
      <c r="AD474" s="14">
        <v>0.78999999999999981</v>
      </c>
      <c r="AE474" s="14">
        <v>0.99199519711827111</v>
      </c>
      <c r="AF474" s="14">
        <v>0.99488600042616659</v>
      </c>
      <c r="AG474" s="14">
        <v>0.92558139534883732</v>
      </c>
      <c r="AH474" s="14">
        <v>1.0000000000000002</v>
      </c>
      <c r="AL474" s="14"/>
      <c r="BD474" s="100"/>
      <c r="BE474" s="100"/>
      <c r="BF474" s="100"/>
      <c r="BG474" s="100"/>
      <c r="BH474" s="100"/>
    </row>
    <row r="475" spans="2:60">
      <c r="B475">
        <v>150</v>
      </c>
      <c r="C475">
        <v>160</v>
      </c>
      <c r="D475" s="110">
        <v>2.0004000800160032E-4</v>
      </c>
      <c r="E475" s="110">
        <v>0</v>
      </c>
      <c r="F475" s="110">
        <v>2.0004000800160032E-4</v>
      </c>
      <c r="G475" s="110">
        <v>0</v>
      </c>
      <c r="I475" s="97">
        <v>17671.458676442588</v>
      </c>
      <c r="J475" s="97">
        <v>20106.192982974677</v>
      </c>
      <c r="K475" s="110">
        <v>2.0004000800160032E-4</v>
      </c>
      <c r="L475" s="110">
        <v>0</v>
      </c>
      <c r="M475" s="110">
        <v>2.0004000800160032E-4</v>
      </c>
      <c r="N475" s="110">
        <v>0</v>
      </c>
      <c r="P475" s="98">
        <v>471.23889803846896</v>
      </c>
      <c r="Q475" s="98">
        <v>502.6548245743669</v>
      </c>
      <c r="R475" s="110">
        <v>2.002803925495694E-4</v>
      </c>
      <c r="S475" s="110">
        <v>2.002803925495694E-4</v>
      </c>
      <c r="T475" s="110">
        <v>0</v>
      </c>
      <c r="U475" s="110">
        <v>0</v>
      </c>
      <c r="W475" s="14">
        <v>0.78999999999999981</v>
      </c>
      <c r="X475" s="14">
        <v>0.7749999999999998</v>
      </c>
      <c r="Z475" s="14">
        <v>0.66666666666666663</v>
      </c>
      <c r="AA475" s="14">
        <v>0.33333333333333331</v>
      </c>
      <c r="AB475" s="14">
        <v>0</v>
      </c>
      <c r="AD475" s="14">
        <v>0.7749999999999998</v>
      </c>
      <c r="AE475" s="14">
        <v>0.99379627776666013</v>
      </c>
      <c r="AF475" s="14">
        <v>0.99616450031962489</v>
      </c>
      <c r="AG475" s="14">
        <v>0.9395348837209303</v>
      </c>
      <c r="AH475" s="14">
        <v>1.0000000000000002</v>
      </c>
      <c r="AL475" s="14"/>
      <c r="BD475" s="100"/>
      <c r="BE475" s="100"/>
      <c r="BF475" s="100"/>
      <c r="BG475" s="100"/>
      <c r="BH475" s="100"/>
    </row>
    <row r="476" spans="2:60">
      <c r="B476">
        <v>160</v>
      </c>
      <c r="C476">
        <v>170</v>
      </c>
      <c r="D476" s="110">
        <v>2.0004000800160032E-4</v>
      </c>
      <c r="E476" s="110">
        <v>2.0004000800160032E-4</v>
      </c>
      <c r="F476" s="110">
        <v>0</v>
      </c>
      <c r="G476" s="110">
        <v>0</v>
      </c>
      <c r="I476" s="97">
        <v>20106.192982974677</v>
      </c>
      <c r="J476" s="97">
        <v>22698.006922186254</v>
      </c>
      <c r="K476" s="110">
        <v>2.0004000800160032E-4</v>
      </c>
      <c r="L476" s="110">
        <v>2.0004000800160032E-4</v>
      </c>
      <c r="M476" s="110">
        <v>0</v>
      </c>
      <c r="N476" s="110">
        <v>0</v>
      </c>
      <c r="P476" s="98">
        <v>502.6548245743669</v>
      </c>
      <c r="Q476" s="98">
        <v>534.07075111026484</v>
      </c>
      <c r="R476" s="110">
        <v>4.005607850991388E-4</v>
      </c>
      <c r="S476" s="110">
        <v>0</v>
      </c>
      <c r="T476" s="110">
        <v>2.002803925495694E-4</v>
      </c>
      <c r="U476" s="110">
        <v>2.002803925495694E-4</v>
      </c>
      <c r="W476" s="14">
        <v>0.7749999999999998</v>
      </c>
      <c r="X476" s="14">
        <v>0.75999999999999979</v>
      </c>
      <c r="Z476" s="14">
        <v>0.66666666666666663</v>
      </c>
      <c r="AA476" s="14">
        <v>0.33333333333333331</v>
      </c>
      <c r="AB476" s="14">
        <v>0</v>
      </c>
      <c r="AD476" s="14">
        <v>0.75999999999999979</v>
      </c>
      <c r="AE476" s="14">
        <v>0.99439663798278977</v>
      </c>
      <c r="AF476" s="14">
        <v>0.99659066695077769</v>
      </c>
      <c r="AG476" s="14">
        <v>0.94418604651162796</v>
      </c>
      <c r="AH476" s="14">
        <v>1.0000000000000002</v>
      </c>
      <c r="AL476" s="14"/>
      <c r="BD476" s="100"/>
      <c r="BE476" s="100"/>
      <c r="BF476" s="100"/>
      <c r="BG476" s="100"/>
      <c r="BH476" s="100"/>
    </row>
    <row r="477" spans="2:60">
      <c r="B477">
        <v>170</v>
      </c>
      <c r="C477">
        <v>180</v>
      </c>
      <c r="D477" s="110">
        <v>0</v>
      </c>
      <c r="E477" s="110">
        <v>0</v>
      </c>
      <c r="F477" s="110">
        <v>0</v>
      </c>
      <c r="G477" s="110">
        <v>0</v>
      </c>
      <c r="I477" s="97">
        <v>22698.006922186254</v>
      </c>
      <c r="J477" s="97">
        <v>25446.900494077323</v>
      </c>
      <c r="K477" s="110">
        <v>0</v>
      </c>
      <c r="L477" s="110">
        <v>0</v>
      </c>
      <c r="M477" s="110">
        <v>0</v>
      </c>
      <c r="N477" s="110">
        <v>0</v>
      </c>
      <c r="P477" s="98">
        <v>534.07075111026484</v>
      </c>
      <c r="Q477" s="98">
        <v>565.48667764616278</v>
      </c>
      <c r="R477" s="110">
        <v>6.0084117764870821E-4</v>
      </c>
      <c r="S477" s="110">
        <v>2.002803925495694E-4</v>
      </c>
      <c r="T477" s="110">
        <v>4.005607850991388E-4</v>
      </c>
      <c r="U477" s="110">
        <v>0</v>
      </c>
      <c r="W477" s="14">
        <v>0.75999999999999979</v>
      </c>
      <c r="X477" s="14">
        <v>0.74499999999999977</v>
      </c>
      <c r="Z477" s="14">
        <v>1</v>
      </c>
      <c r="AA477" s="14">
        <v>0</v>
      </c>
      <c r="AB477" s="14">
        <v>0</v>
      </c>
      <c r="AD477" s="14">
        <v>0.74499999999999977</v>
      </c>
      <c r="AE477" s="14">
        <v>0.99459675805483294</v>
      </c>
      <c r="AF477" s="14">
        <v>0.99680375026635404</v>
      </c>
      <c r="AG477" s="14">
        <v>0.94418604651162796</v>
      </c>
      <c r="AH477" s="14">
        <v>1.0000000000000002</v>
      </c>
      <c r="AL477" s="14"/>
      <c r="BD477" s="100"/>
      <c r="BE477" s="100"/>
      <c r="BF477" s="100"/>
      <c r="BG477" s="100"/>
      <c r="BH477" s="100"/>
    </row>
    <row r="478" spans="2:60">
      <c r="B478">
        <v>180</v>
      </c>
      <c r="C478">
        <v>190</v>
      </c>
      <c r="D478" s="110">
        <v>6.0012002400480096E-4</v>
      </c>
      <c r="E478" s="110">
        <v>0</v>
      </c>
      <c r="F478" s="110">
        <v>6.0012002400480096E-4</v>
      </c>
      <c r="G478" s="110">
        <v>0</v>
      </c>
      <c r="I478" s="97">
        <v>25446.900494077323</v>
      </c>
      <c r="J478" s="97">
        <v>28352.873698647883</v>
      </c>
      <c r="K478" s="110">
        <v>6.0012002400480096E-4</v>
      </c>
      <c r="L478" s="110">
        <v>0</v>
      </c>
      <c r="M478" s="110">
        <v>6.0012002400480096E-4</v>
      </c>
      <c r="N478" s="110">
        <v>0</v>
      </c>
      <c r="P478" s="98">
        <v>565.48667764616278</v>
      </c>
      <c r="Q478" s="98">
        <v>596.90260418206071</v>
      </c>
      <c r="R478" s="110">
        <v>2.002803925495694E-4</v>
      </c>
      <c r="S478" s="110">
        <v>0</v>
      </c>
      <c r="T478" s="110">
        <v>2.002803925495694E-4</v>
      </c>
      <c r="U478" s="110">
        <v>0</v>
      </c>
      <c r="W478" s="14">
        <v>0.74499999999999977</v>
      </c>
      <c r="X478" s="14">
        <v>0.72999999999999976</v>
      </c>
      <c r="Z478" s="14">
        <v>1</v>
      </c>
      <c r="AA478" s="14">
        <v>0</v>
      </c>
      <c r="AB478" s="14">
        <v>0</v>
      </c>
      <c r="AD478" s="14">
        <v>0.72999999999999976</v>
      </c>
      <c r="AE478" s="14">
        <v>0.9949969981989194</v>
      </c>
      <c r="AF478" s="14">
        <v>0.99722991689750684</v>
      </c>
      <c r="AG478" s="14">
        <v>0.94418604651162796</v>
      </c>
      <c r="AH478" s="14">
        <v>1.0000000000000002</v>
      </c>
      <c r="AL478" s="14"/>
      <c r="BD478" s="100"/>
      <c r="BE478" s="100"/>
      <c r="BF478" s="100"/>
      <c r="BG478" s="100"/>
      <c r="BH478" s="100"/>
    </row>
    <row r="479" spans="2:60">
      <c r="B479">
        <v>190</v>
      </c>
      <c r="C479">
        <v>200</v>
      </c>
      <c r="D479" s="110">
        <v>2.0004000800160032E-4</v>
      </c>
      <c r="E479" s="110">
        <v>0</v>
      </c>
      <c r="F479" s="110">
        <v>2.0004000800160032E-4</v>
      </c>
      <c r="G479" s="110">
        <v>0</v>
      </c>
      <c r="I479" s="97">
        <v>28352.873698647883</v>
      </c>
      <c r="J479" s="97">
        <v>31415.926535897932</v>
      </c>
      <c r="K479" s="110">
        <v>2.0004000800160032E-4</v>
      </c>
      <c r="L479" s="110">
        <v>0</v>
      </c>
      <c r="M479" s="110">
        <v>2.0004000800160032E-4</v>
      </c>
      <c r="N479" s="110">
        <v>0</v>
      </c>
      <c r="P479" s="98">
        <v>596.90260418206071</v>
      </c>
      <c r="Q479" s="98">
        <v>628.31853071795865</v>
      </c>
      <c r="R479" s="110">
        <v>2.002803925495694E-4</v>
      </c>
      <c r="S479" s="110">
        <v>0</v>
      </c>
      <c r="T479" s="110">
        <v>2.002803925495694E-4</v>
      </c>
      <c r="U479" s="110">
        <v>0</v>
      </c>
      <c r="W479" s="14">
        <v>0.72999999999999976</v>
      </c>
      <c r="X479" s="14">
        <v>0.71499999999999975</v>
      </c>
      <c r="Z479" s="14">
        <v>0.66666666666666663</v>
      </c>
      <c r="AA479" s="14">
        <v>0.33333333333333331</v>
      </c>
      <c r="AB479" s="14">
        <v>0</v>
      </c>
      <c r="AD479" s="14">
        <v>0.71499999999999975</v>
      </c>
      <c r="AE479" s="14">
        <v>0.99559735841504904</v>
      </c>
      <c r="AF479" s="14">
        <v>0.99765608352865964</v>
      </c>
      <c r="AG479" s="14">
        <v>0.94883720930232562</v>
      </c>
      <c r="AH479" s="14">
        <v>1.0000000000000002</v>
      </c>
      <c r="AL479" s="14"/>
      <c r="BD479" s="100"/>
      <c r="BE479" s="100"/>
      <c r="BF479" s="100"/>
      <c r="BG479" s="100"/>
      <c r="BH479" s="100"/>
    </row>
    <row r="480" spans="2:60">
      <c r="B480">
        <v>200</v>
      </c>
      <c r="C480">
        <v>210</v>
      </c>
      <c r="D480" s="110">
        <v>6.0012002400480096E-4</v>
      </c>
      <c r="E480" s="110">
        <v>0</v>
      </c>
      <c r="F480" s="110">
        <v>6.0012002400480096E-4</v>
      </c>
      <c r="G480" s="110">
        <v>0</v>
      </c>
      <c r="I480" s="97">
        <v>31415.926535897932</v>
      </c>
      <c r="J480" s="97">
        <v>34636.059005827468</v>
      </c>
      <c r="K480" s="110">
        <v>6.0012002400480096E-4</v>
      </c>
      <c r="L480" s="110">
        <v>0</v>
      </c>
      <c r="M480" s="110">
        <v>6.0012002400480096E-4</v>
      </c>
      <c r="N480" s="110">
        <v>0</v>
      </c>
      <c r="P480" s="98">
        <v>628.31853071795865</v>
      </c>
      <c r="Q480" s="98">
        <v>659.73445725385659</v>
      </c>
      <c r="R480" s="110">
        <v>2.002803925495694E-4</v>
      </c>
      <c r="S480" s="110">
        <v>0</v>
      </c>
      <c r="T480" s="110">
        <v>2.002803925495694E-4</v>
      </c>
      <c r="U480" s="110">
        <v>0</v>
      </c>
      <c r="W480" s="14">
        <v>0.71499999999999975</v>
      </c>
      <c r="X480" s="14">
        <v>0.69999999999999973</v>
      </c>
      <c r="Z480" s="14">
        <v>1</v>
      </c>
      <c r="AA480" s="14">
        <v>0</v>
      </c>
      <c r="AB480" s="14">
        <v>0</v>
      </c>
      <c r="AD480" s="14">
        <v>0.69999999999999973</v>
      </c>
      <c r="AE480" s="14">
        <v>0.99579747848709221</v>
      </c>
      <c r="AF480" s="14">
        <v>0.99786916684423599</v>
      </c>
      <c r="AG480" s="14">
        <v>0.94883720930232562</v>
      </c>
      <c r="AH480" s="14">
        <v>1.0000000000000002</v>
      </c>
      <c r="AL480" s="14"/>
      <c r="BD480" s="100"/>
      <c r="BE480" s="100"/>
      <c r="BF480" s="100"/>
      <c r="BG480" s="100"/>
      <c r="BH480" s="100"/>
    </row>
    <row r="481" spans="4:60">
      <c r="E481" s="14"/>
      <c r="F481" s="14"/>
      <c r="G481" s="14"/>
      <c r="I481" s="97"/>
      <c r="J481" s="97"/>
      <c r="L481" s="14"/>
      <c r="M481" s="14"/>
      <c r="N481" s="14"/>
      <c r="P481" s="98"/>
      <c r="Q481" s="98"/>
      <c r="S481" s="14"/>
      <c r="T481" s="14"/>
      <c r="U481" s="14"/>
      <c r="W481" s="14">
        <v>0.69999999999999973</v>
      </c>
      <c r="X481" s="14">
        <v>0.68499999999999972</v>
      </c>
      <c r="Z481" s="14">
        <v>0.5</v>
      </c>
      <c r="AA481" s="14">
        <v>0.5</v>
      </c>
      <c r="AB481" s="14">
        <v>0</v>
      </c>
      <c r="AD481" s="14">
        <v>0.68499999999999972</v>
      </c>
      <c r="AE481" s="14">
        <v>0.99659795877526514</v>
      </c>
      <c r="AF481" s="14">
        <v>0.99829533347538879</v>
      </c>
      <c r="AG481" s="14">
        <v>0.95813953488372094</v>
      </c>
      <c r="AH481" s="14">
        <v>1.0000000000000002</v>
      </c>
      <c r="AL481" s="14"/>
      <c r="BD481" s="100"/>
      <c r="BE481" s="100"/>
      <c r="BF481" s="100"/>
      <c r="BG481" s="100"/>
      <c r="BH481" s="100"/>
    </row>
    <row r="482" spans="4:60">
      <c r="E482" s="14"/>
      <c r="F482" s="14"/>
      <c r="G482" s="14"/>
      <c r="I482" s="97"/>
      <c r="J482" s="97"/>
      <c r="L482" s="14"/>
      <c r="M482" s="14"/>
      <c r="N482" s="14"/>
      <c r="P482" s="98"/>
      <c r="Q482" s="98"/>
      <c r="S482" s="14"/>
      <c r="T482" s="14"/>
      <c r="U482" s="14"/>
      <c r="W482" s="14">
        <v>0.68499999999999972</v>
      </c>
      <c r="X482" s="14">
        <v>0.66999999999999971</v>
      </c>
      <c r="Z482" s="14">
        <v>0</v>
      </c>
      <c r="AA482" s="14">
        <v>0</v>
      </c>
      <c r="AB482" s="14">
        <v>0</v>
      </c>
      <c r="AD482" s="14">
        <v>0.66999999999999971</v>
      </c>
      <c r="AE482" s="14">
        <v>0.99659795877526514</v>
      </c>
      <c r="AF482" s="14">
        <v>0.99829533347538879</v>
      </c>
      <c r="AG482" s="14">
        <v>0.95813953488372094</v>
      </c>
      <c r="AH482" s="14">
        <v>1.0000000000000002</v>
      </c>
      <c r="AL482" s="14"/>
      <c r="BD482" s="100"/>
      <c r="BE482" s="100"/>
      <c r="BF482" s="100"/>
      <c r="BG482" s="100"/>
      <c r="BH482" s="100"/>
    </row>
    <row r="483" spans="4:60">
      <c r="D483" s="7"/>
      <c r="E483" s="7"/>
      <c r="F483" s="7"/>
      <c r="G483" s="7"/>
      <c r="I483" s="97"/>
      <c r="J483" s="97"/>
      <c r="L483" s="14"/>
      <c r="M483" s="14"/>
      <c r="N483" s="14"/>
      <c r="P483" s="98"/>
      <c r="Q483" s="98"/>
      <c r="S483" s="14"/>
      <c r="T483" s="14"/>
      <c r="U483" s="14"/>
      <c r="W483" s="14">
        <v>0.66999999999999971</v>
      </c>
      <c r="X483" s="14">
        <v>0.65499999999999969</v>
      </c>
      <c r="Z483" s="14">
        <v>0</v>
      </c>
      <c r="AA483" s="14">
        <v>0</v>
      </c>
      <c r="AB483" s="14">
        <v>0</v>
      </c>
      <c r="AD483" s="14">
        <v>0.65499999999999969</v>
      </c>
      <c r="AE483" s="14">
        <v>0.99659795877526514</v>
      </c>
      <c r="AF483" s="14">
        <v>0.99829533347538879</v>
      </c>
      <c r="AG483" s="14">
        <v>0.95813953488372094</v>
      </c>
      <c r="AH483" s="14">
        <v>1.0000000000000002</v>
      </c>
      <c r="AL483" s="14"/>
      <c r="BD483" s="100"/>
      <c r="BE483" s="100"/>
      <c r="BF483" s="100"/>
      <c r="BG483" s="100"/>
      <c r="BH483" s="100"/>
    </row>
    <row r="484" spans="4:60">
      <c r="D484" s="14"/>
      <c r="E484" s="14"/>
      <c r="F484" s="14"/>
      <c r="G484" s="14"/>
      <c r="I484" s="97"/>
      <c r="J484" s="97"/>
      <c r="L484" s="14"/>
      <c r="M484" s="14"/>
      <c r="N484" s="14"/>
      <c r="P484" s="98"/>
      <c r="Q484" s="98"/>
      <c r="S484" s="14"/>
      <c r="T484" s="14"/>
      <c r="U484" s="14"/>
      <c r="W484" s="14">
        <v>0.65499999999999969</v>
      </c>
      <c r="X484" s="14">
        <v>0.63999999999999968</v>
      </c>
      <c r="Z484" s="14">
        <v>1</v>
      </c>
      <c r="AA484" s="14">
        <v>0</v>
      </c>
      <c r="AB484" s="14">
        <v>0</v>
      </c>
      <c r="AD484" s="14">
        <v>0.63999999999999968</v>
      </c>
      <c r="AE484" s="14">
        <v>0.99679807884730831</v>
      </c>
      <c r="AF484" s="14">
        <v>0.99850841679096514</v>
      </c>
      <c r="AG484" s="14">
        <v>0.95813953488372094</v>
      </c>
      <c r="AH484" s="14">
        <v>1.0000000000000002</v>
      </c>
      <c r="AL484" s="14"/>
      <c r="BD484" s="100"/>
      <c r="BE484" s="100"/>
      <c r="BF484" s="100"/>
      <c r="BG484" s="100"/>
      <c r="BH484" s="100"/>
    </row>
    <row r="485" spans="4:60">
      <c r="D485" s="14"/>
      <c r="E485" s="14"/>
      <c r="F485" s="14"/>
      <c r="G485" s="14"/>
      <c r="I485" s="97"/>
      <c r="J485" s="97"/>
      <c r="L485" s="14"/>
      <c r="M485" s="14"/>
      <c r="N485" s="14"/>
      <c r="P485" s="98"/>
      <c r="Q485" s="98"/>
      <c r="S485" s="14"/>
      <c r="T485" s="14"/>
      <c r="U485" s="14"/>
      <c r="W485" s="14">
        <v>0.63999999999999968</v>
      </c>
      <c r="X485" s="14">
        <v>0.62499999999999967</v>
      </c>
      <c r="Z485" s="14">
        <v>1</v>
      </c>
      <c r="AA485" s="14">
        <v>0</v>
      </c>
      <c r="AB485" s="14">
        <v>0</v>
      </c>
      <c r="AD485" s="14">
        <v>0.62499999999999967</v>
      </c>
      <c r="AE485" s="14">
        <v>0.99699819891935149</v>
      </c>
      <c r="AF485" s="14">
        <v>0.99872150010654148</v>
      </c>
      <c r="AG485" s="14">
        <v>0.95813953488372094</v>
      </c>
      <c r="AH485" s="14">
        <v>1.0000000000000002</v>
      </c>
      <c r="AL485" s="14"/>
      <c r="BD485" s="100"/>
      <c r="BE485" s="100"/>
      <c r="BF485" s="100"/>
      <c r="BG485" s="100"/>
      <c r="BH485" s="100"/>
    </row>
    <row r="486" spans="4:60">
      <c r="D486" s="14"/>
      <c r="E486" s="14"/>
      <c r="F486" s="14"/>
      <c r="G486" s="14"/>
      <c r="I486" s="97"/>
      <c r="J486" s="97"/>
      <c r="L486" s="14"/>
      <c r="M486" s="14"/>
      <c r="N486" s="14"/>
      <c r="P486" s="98"/>
      <c r="Q486" s="98"/>
      <c r="S486" s="14"/>
      <c r="T486" s="14"/>
      <c r="U486" s="14"/>
      <c r="W486" s="14">
        <v>0.62499999999999967</v>
      </c>
      <c r="X486" s="14">
        <v>0.60999999999999965</v>
      </c>
      <c r="Z486" s="14">
        <v>0.5</v>
      </c>
      <c r="AA486" s="14">
        <v>0.5</v>
      </c>
      <c r="AB486" s="14">
        <v>0</v>
      </c>
      <c r="AD486" s="14">
        <v>0.60999999999999965</v>
      </c>
      <c r="AE486" s="14">
        <v>0.99739843906343795</v>
      </c>
      <c r="AF486" s="14">
        <v>0.99893458342211783</v>
      </c>
      <c r="AG486" s="14">
        <v>0.96279069767441861</v>
      </c>
      <c r="AH486" s="14">
        <v>1.0000000000000002</v>
      </c>
      <c r="AL486" s="14"/>
      <c r="BD486" s="100"/>
      <c r="BE486" s="100"/>
      <c r="BF486" s="100"/>
      <c r="BG486" s="100"/>
      <c r="BH486" s="100"/>
    </row>
    <row r="487" spans="4:60">
      <c r="D487" s="14"/>
      <c r="E487" s="14"/>
      <c r="F487" s="14"/>
      <c r="G487" s="14"/>
      <c r="I487" s="97"/>
      <c r="J487" s="105"/>
      <c r="L487" s="14"/>
      <c r="M487" s="14"/>
      <c r="N487" s="14"/>
      <c r="P487" s="98"/>
      <c r="Q487" s="98"/>
      <c r="S487" s="14"/>
      <c r="T487" s="14"/>
      <c r="U487" s="14"/>
      <c r="W487" s="14">
        <v>0.60999999999999965</v>
      </c>
      <c r="X487" s="14">
        <v>0.59499999999999964</v>
      </c>
      <c r="Z487" s="14">
        <v>0</v>
      </c>
      <c r="AA487" s="14">
        <v>1</v>
      </c>
      <c r="AB487" s="14">
        <v>0</v>
      </c>
      <c r="AD487" s="14">
        <v>0.59499999999999964</v>
      </c>
      <c r="AE487" s="14">
        <v>0.99759855913548112</v>
      </c>
      <c r="AF487" s="14">
        <v>0.99893458342211783</v>
      </c>
      <c r="AG487" s="14">
        <v>0.96744186046511627</v>
      </c>
      <c r="AH487" s="14">
        <v>1.0000000000000002</v>
      </c>
      <c r="AL487" s="14"/>
      <c r="BD487" s="100"/>
      <c r="BE487" s="100"/>
      <c r="BF487" s="100"/>
      <c r="BG487" s="100"/>
      <c r="BH487" s="100"/>
    </row>
    <row r="488" spans="4:60">
      <c r="D488" s="14"/>
      <c r="E488" s="14"/>
      <c r="F488" s="14"/>
      <c r="G488" s="14"/>
      <c r="I488" s="97"/>
      <c r="J488" s="97"/>
      <c r="L488" s="14"/>
      <c r="M488" s="14"/>
      <c r="N488" s="14"/>
      <c r="P488" s="98"/>
      <c r="Q488" s="98"/>
      <c r="S488" s="14"/>
      <c r="T488" s="14"/>
      <c r="U488" s="14"/>
      <c r="W488" s="14">
        <v>0.59499999999999964</v>
      </c>
      <c r="X488" s="14">
        <v>0.57999999999999963</v>
      </c>
      <c r="Z488" s="14">
        <v>1</v>
      </c>
      <c r="AA488" s="14">
        <v>0</v>
      </c>
      <c r="AB488" s="14">
        <v>0</v>
      </c>
      <c r="AD488" s="14">
        <v>0.57999999999999963</v>
      </c>
      <c r="AE488" s="14">
        <v>0.9977986792075243</v>
      </c>
      <c r="AF488" s="14">
        <v>0.99914766673769417</v>
      </c>
      <c r="AG488" s="14">
        <v>0.96744186046511627</v>
      </c>
      <c r="AH488" s="14">
        <v>1.0000000000000002</v>
      </c>
      <c r="AL488" s="14"/>
      <c r="BD488" s="100"/>
      <c r="BE488" s="100"/>
      <c r="BF488" s="100"/>
      <c r="BG488" s="100"/>
      <c r="BH488" s="100"/>
    </row>
    <row r="489" spans="4:60">
      <c r="D489" s="14"/>
      <c r="E489" s="14"/>
      <c r="F489" s="14"/>
      <c r="G489" s="14"/>
      <c r="I489" s="97"/>
      <c r="J489" s="97"/>
      <c r="L489" s="14"/>
      <c r="M489" s="14"/>
      <c r="N489" s="14"/>
      <c r="P489" s="98"/>
      <c r="Q489" s="98"/>
      <c r="S489" s="14"/>
      <c r="T489" s="14"/>
      <c r="U489" s="14"/>
      <c r="W489" s="14">
        <v>0.57999999999999963</v>
      </c>
      <c r="X489" s="14">
        <v>0.56499999999999961</v>
      </c>
      <c r="Z489" s="14">
        <v>0</v>
      </c>
      <c r="AA489" s="14">
        <v>1</v>
      </c>
      <c r="AB489" s="14">
        <v>0</v>
      </c>
      <c r="AD489" s="14">
        <v>0.56499999999999961</v>
      </c>
      <c r="AE489" s="14">
        <v>0.99819891935161076</v>
      </c>
      <c r="AF489" s="14">
        <v>0.99914766673769417</v>
      </c>
      <c r="AG489" s="14">
        <v>0.97674418604651159</v>
      </c>
      <c r="AH489" s="14">
        <v>1.0000000000000002</v>
      </c>
      <c r="AL489" s="14"/>
      <c r="BD489" s="100"/>
      <c r="BE489" s="100"/>
      <c r="BF489" s="100"/>
      <c r="BG489" s="100"/>
      <c r="BH489" s="100"/>
    </row>
    <row r="490" spans="4:60">
      <c r="D490" s="14"/>
      <c r="E490" s="14"/>
      <c r="F490" s="14"/>
      <c r="G490" s="14"/>
      <c r="I490" s="97"/>
      <c r="J490" s="97"/>
      <c r="L490" s="14"/>
      <c r="M490" s="14"/>
      <c r="N490" s="14"/>
      <c r="P490" s="98"/>
      <c r="Q490" s="98"/>
      <c r="S490" s="14"/>
      <c r="T490" s="14"/>
      <c r="U490" s="14"/>
      <c r="W490" s="14">
        <v>0.56499999999999961</v>
      </c>
      <c r="X490" s="14">
        <v>0.5499999999999996</v>
      </c>
      <c r="Z490" s="14">
        <v>1</v>
      </c>
      <c r="AA490" s="14">
        <v>0</v>
      </c>
      <c r="AB490" s="14">
        <v>0</v>
      </c>
      <c r="AD490" s="14">
        <v>0.5499999999999996</v>
      </c>
      <c r="AE490" s="14">
        <v>0.99859915949569722</v>
      </c>
      <c r="AF490" s="14">
        <v>0.99957383336884698</v>
      </c>
      <c r="AG490" s="14">
        <v>0.97674418604651159</v>
      </c>
      <c r="AH490" s="14">
        <v>1.0000000000000002</v>
      </c>
      <c r="AL490" s="14"/>
      <c r="BD490" s="100"/>
      <c r="BE490" s="100"/>
      <c r="BF490" s="100"/>
      <c r="BG490" s="100"/>
      <c r="BH490" s="100"/>
    </row>
    <row r="491" spans="4:60">
      <c r="D491" s="14"/>
      <c r="E491" s="14"/>
      <c r="F491" s="14"/>
      <c r="G491" s="14"/>
      <c r="I491" s="97"/>
      <c r="J491" s="97"/>
      <c r="L491" s="14"/>
      <c r="M491" s="14"/>
      <c r="N491" s="14"/>
      <c r="P491" s="98"/>
      <c r="Q491" s="98"/>
      <c r="S491" s="14"/>
      <c r="T491" s="14"/>
      <c r="U491" s="14"/>
      <c r="W491" s="14">
        <v>0.5499999999999996</v>
      </c>
      <c r="X491" s="14">
        <v>0.53499999999999959</v>
      </c>
      <c r="Z491" s="14">
        <v>0</v>
      </c>
      <c r="AA491" s="14">
        <v>1</v>
      </c>
      <c r="AB491" s="14">
        <v>0</v>
      </c>
      <c r="AD491" s="14">
        <v>0.53499999999999959</v>
      </c>
      <c r="AE491" s="14">
        <v>0.99879927956774039</v>
      </c>
      <c r="AF491" s="14">
        <v>0.99957383336884698</v>
      </c>
      <c r="AG491" s="14">
        <v>0.98139534883720925</v>
      </c>
      <c r="AH491" s="14">
        <v>1.0000000000000002</v>
      </c>
      <c r="AL491" s="14"/>
      <c r="BD491" s="100"/>
      <c r="BE491" s="100"/>
      <c r="BF491" s="100"/>
      <c r="BG491" s="100"/>
      <c r="BH491" s="100"/>
    </row>
    <row r="492" spans="4:60">
      <c r="D492" s="14"/>
      <c r="E492" s="14"/>
      <c r="F492" s="14"/>
      <c r="G492" s="14"/>
      <c r="I492" s="97"/>
      <c r="J492" s="97"/>
      <c r="L492" s="14"/>
      <c r="M492" s="14"/>
      <c r="N492" s="14"/>
      <c r="P492" s="98"/>
      <c r="Q492" s="98"/>
      <c r="S492" s="14"/>
      <c r="T492" s="14"/>
      <c r="U492" s="14"/>
      <c r="W492" s="14">
        <v>0.53499999999999959</v>
      </c>
      <c r="X492" s="14">
        <v>0.51999999999999957</v>
      </c>
      <c r="Z492" s="14">
        <v>0</v>
      </c>
      <c r="AA492" s="14">
        <v>1</v>
      </c>
      <c r="AB492" s="14">
        <v>0</v>
      </c>
      <c r="AD492" s="14">
        <v>0.51999999999999957</v>
      </c>
      <c r="AE492" s="14">
        <v>0.99899939963978357</v>
      </c>
      <c r="AF492" s="14">
        <v>0.99957383336884698</v>
      </c>
      <c r="AG492" s="14">
        <v>0.98604651162790691</v>
      </c>
      <c r="AH492" s="14">
        <v>1.0000000000000002</v>
      </c>
      <c r="AL492" s="14"/>
      <c r="BD492" s="100"/>
      <c r="BE492" s="100"/>
      <c r="BF492" s="100"/>
      <c r="BG492" s="100"/>
      <c r="BH492" s="100"/>
    </row>
    <row r="493" spans="4:60">
      <c r="D493" s="14"/>
      <c r="E493" s="14"/>
      <c r="F493" s="14"/>
      <c r="G493" s="14"/>
      <c r="I493" s="97"/>
      <c r="J493" s="97"/>
      <c r="L493" s="14"/>
      <c r="M493" s="14"/>
      <c r="N493" s="14"/>
      <c r="P493" s="98"/>
      <c r="Q493" s="98"/>
      <c r="S493" s="14"/>
      <c r="T493" s="14"/>
      <c r="U493" s="14"/>
      <c r="W493" s="14">
        <v>0.51999999999999957</v>
      </c>
      <c r="X493" s="14">
        <v>0.50499999999999956</v>
      </c>
      <c r="Z493" s="14">
        <v>1</v>
      </c>
      <c r="AA493" s="14">
        <v>0</v>
      </c>
      <c r="AB493" s="14">
        <v>0</v>
      </c>
      <c r="AD493" s="14">
        <v>0.50499999999999956</v>
      </c>
      <c r="AE493" s="14">
        <v>0.99919951971182674</v>
      </c>
      <c r="AF493" s="14">
        <v>0.99978691668442332</v>
      </c>
      <c r="AG493" s="14">
        <v>0.98604651162790691</v>
      </c>
      <c r="AH493" s="14">
        <v>1.0000000000000002</v>
      </c>
      <c r="AL493" s="14"/>
      <c r="BD493" s="100"/>
      <c r="BE493" s="100"/>
      <c r="BF493" s="100"/>
      <c r="BG493" s="100"/>
      <c r="BH493" s="100"/>
    </row>
    <row r="494" spans="4:60">
      <c r="D494" s="14"/>
      <c r="E494" s="14"/>
      <c r="F494" s="14"/>
      <c r="G494" s="14"/>
      <c r="I494" s="97"/>
      <c r="J494" s="97"/>
      <c r="L494" s="14"/>
      <c r="M494" s="14"/>
      <c r="N494" s="14"/>
      <c r="P494" s="98"/>
      <c r="Q494" s="98"/>
      <c r="S494" s="14"/>
      <c r="T494" s="14"/>
      <c r="U494" s="14"/>
      <c r="W494" s="14">
        <v>0.50499999999999956</v>
      </c>
      <c r="X494" s="14">
        <v>0.48999999999999955</v>
      </c>
      <c r="Z494" s="14">
        <v>0</v>
      </c>
      <c r="AA494" s="14">
        <v>0</v>
      </c>
      <c r="AB494" s="14">
        <v>0</v>
      </c>
      <c r="AD494" s="14">
        <v>0.48999999999999955</v>
      </c>
      <c r="AE494" s="14">
        <v>0.99919951971182674</v>
      </c>
      <c r="AF494" s="14">
        <v>0.99978691668442332</v>
      </c>
      <c r="AG494" s="14">
        <v>0.98604651162790691</v>
      </c>
      <c r="AH494" s="14">
        <v>1.0000000000000002</v>
      </c>
      <c r="AL494" s="14"/>
    </row>
    <row r="495" spans="4:60">
      <c r="D495" s="14"/>
      <c r="E495" s="14"/>
      <c r="F495" s="14"/>
      <c r="G495" s="14"/>
      <c r="I495" s="97"/>
      <c r="J495" s="97"/>
      <c r="L495" s="14"/>
      <c r="M495" s="14"/>
      <c r="N495" s="14"/>
      <c r="P495" s="98"/>
      <c r="Q495" s="98"/>
      <c r="S495" s="14"/>
      <c r="T495" s="14"/>
      <c r="U495" s="14"/>
      <c r="W495" s="14">
        <v>0.48999999999999955</v>
      </c>
      <c r="X495" s="14">
        <v>0.47499999999999953</v>
      </c>
      <c r="Z495" s="14">
        <v>0</v>
      </c>
      <c r="AA495" s="14">
        <v>1</v>
      </c>
      <c r="AB495" s="14">
        <v>0</v>
      </c>
      <c r="AD495" s="14">
        <v>0.47499999999999953</v>
      </c>
      <c r="AE495" s="14">
        <v>0.99939963978386992</v>
      </c>
      <c r="AF495" s="14">
        <v>0.99978691668442332</v>
      </c>
      <c r="AG495" s="14">
        <v>0.99069767441860457</v>
      </c>
      <c r="AH495" s="14">
        <v>1.0000000000000002</v>
      </c>
      <c r="AL495" s="14"/>
    </row>
    <row r="496" spans="4:60">
      <c r="D496" s="14"/>
      <c r="E496" s="14"/>
      <c r="F496" s="14"/>
      <c r="G496" s="14"/>
      <c r="I496" s="97"/>
      <c r="J496" s="97"/>
      <c r="L496" s="14"/>
      <c r="M496" s="14"/>
      <c r="N496" s="14"/>
      <c r="P496" s="98"/>
      <c r="Q496" s="98"/>
      <c r="S496" s="14"/>
      <c r="T496" s="14"/>
      <c r="U496" s="14"/>
      <c r="W496" s="14">
        <v>0.47499999999999953</v>
      </c>
      <c r="X496" s="14">
        <v>0.45999999999999952</v>
      </c>
      <c r="Z496" s="14">
        <v>0</v>
      </c>
      <c r="AA496" s="14">
        <v>0</v>
      </c>
      <c r="AB496" s="14">
        <v>0</v>
      </c>
      <c r="AD496" s="14">
        <v>0.45999999999999952</v>
      </c>
      <c r="AE496" s="14">
        <v>0.99939963978386992</v>
      </c>
      <c r="AF496" s="14">
        <v>0.99978691668442332</v>
      </c>
      <c r="AG496" s="14">
        <v>0.99069767441860457</v>
      </c>
      <c r="AH496" s="14">
        <v>1.0000000000000002</v>
      </c>
      <c r="AL496" s="14"/>
    </row>
    <row r="497" spans="4:38">
      <c r="D497" s="14"/>
      <c r="E497" s="14"/>
      <c r="F497" s="14"/>
      <c r="G497" s="14"/>
      <c r="I497" s="97"/>
      <c r="J497" s="97"/>
      <c r="L497" s="14"/>
      <c r="M497" s="14"/>
      <c r="N497" s="14"/>
      <c r="P497" s="98"/>
      <c r="Q497" s="98"/>
      <c r="S497" s="14"/>
      <c r="T497" s="14"/>
      <c r="U497" s="14"/>
      <c r="W497" s="14">
        <v>0.45999999999999952</v>
      </c>
      <c r="X497" s="14">
        <v>0.44499999999999951</v>
      </c>
      <c r="Z497" s="14">
        <v>0</v>
      </c>
      <c r="AA497" s="14">
        <v>0</v>
      </c>
      <c r="AB497" s="14">
        <v>0</v>
      </c>
      <c r="AD497" s="14">
        <v>0.44499999999999951</v>
      </c>
      <c r="AE497" s="14">
        <v>0.99939963978386992</v>
      </c>
      <c r="AF497" s="14">
        <v>0.99978691668442332</v>
      </c>
      <c r="AG497" s="14">
        <v>0.99069767441860457</v>
      </c>
      <c r="AH497" s="14">
        <v>1.0000000000000002</v>
      </c>
      <c r="AL497" s="14"/>
    </row>
    <row r="498" spans="4:38">
      <c r="D498" s="14"/>
      <c r="E498" s="14"/>
      <c r="F498" s="14"/>
      <c r="G498" s="14"/>
      <c r="I498" s="97"/>
      <c r="J498" s="97"/>
      <c r="L498" s="14"/>
      <c r="M498" s="14"/>
      <c r="N498" s="14"/>
      <c r="P498" s="98"/>
      <c r="Q498" s="98"/>
      <c r="S498" s="14"/>
      <c r="T498" s="14"/>
      <c r="U498" s="14"/>
      <c r="W498" s="14">
        <v>0.44499999999999951</v>
      </c>
      <c r="X498" s="14">
        <v>0.42999999999999949</v>
      </c>
      <c r="Z498" s="14">
        <v>1</v>
      </c>
      <c r="AA498" s="14">
        <v>0</v>
      </c>
      <c r="AB498" s="14">
        <v>0</v>
      </c>
      <c r="AD498" s="14">
        <v>0.42999999999999949</v>
      </c>
      <c r="AE498" s="14">
        <v>0.99959975985591309</v>
      </c>
      <c r="AF498" s="14">
        <v>0.99999999999999967</v>
      </c>
      <c r="AG498" s="14">
        <v>0.99069767441860457</v>
      </c>
      <c r="AH498" s="14">
        <v>1.0000000000000002</v>
      </c>
      <c r="AL498" s="14"/>
    </row>
    <row r="499" spans="4:38">
      <c r="D499" s="14"/>
      <c r="E499" s="14"/>
      <c r="F499" s="14"/>
      <c r="G499" s="14"/>
      <c r="I499" s="97"/>
      <c r="J499" s="97"/>
      <c r="L499" s="14"/>
      <c r="M499" s="14"/>
      <c r="N499" s="14"/>
      <c r="P499" s="98"/>
      <c r="Q499" s="98"/>
      <c r="S499" s="14"/>
      <c r="T499" s="14"/>
      <c r="U499" s="14"/>
      <c r="W499" s="14">
        <v>0.42999999999999949</v>
      </c>
      <c r="X499" s="14">
        <v>0.41499999999999948</v>
      </c>
      <c r="Z499" s="14">
        <v>0</v>
      </c>
      <c r="AA499" s="14">
        <v>1</v>
      </c>
      <c r="AB499" s="14">
        <v>0</v>
      </c>
      <c r="AD499" s="14">
        <v>0.41499999999999948</v>
      </c>
      <c r="AE499" s="14">
        <v>0.99999999999999956</v>
      </c>
      <c r="AF499" s="14">
        <v>0.99999999999999967</v>
      </c>
      <c r="AG499" s="14">
        <v>0.99999999999999989</v>
      </c>
      <c r="AH499" s="14">
        <v>1.0000000000000002</v>
      </c>
      <c r="AL499" s="14"/>
    </row>
    <row r="500" spans="4:38">
      <c r="D500" s="14"/>
      <c r="E500" s="14"/>
      <c r="F500" s="14"/>
      <c r="G500" s="14"/>
      <c r="I500" s="97"/>
      <c r="J500" s="97"/>
      <c r="L500" s="14"/>
      <c r="M500" s="14"/>
      <c r="N500" s="14"/>
      <c r="P500" s="98"/>
      <c r="Q500" s="98"/>
      <c r="S500" s="14"/>
      <c r="T500" s="14"/>
      <c r="U500" s="14"/>
      <c r="W500" s="14">
        <v>0.41499999999999948</v>
      </c>
      <c r="X500" s="14">
        <v>0.39999999999999947</v>
      </c>
      <c r="Z500" s="14">
        <v>0</v>
      </c>
      <c r="AA500" s="14">
        <v>0</v>
      </c>
      <c r="AB500" s="14">
        <v>0</v>
      </c>
      <c r="AD500" s="14">
        <v>0.39999999999999947</v>
      </c>
      <c r="AE500" s="14">
        <v>0.99999999999999956</v>
      </c>
      <c r="AF500" s="14">
        <v>0.99999999999999967</v>
      </c>
      <c r="AG500" s="14">
        <v>0.99999999999999989</v>
      </c>
      <c r="AH500" s="14">
        <v>1.0000000000000002</v>
      </c>
      <c r="AL500" s="14"/>
    </row>
    <row r="501" spans="4:38">
      <c r="D501" s="14"/>
      <c r="E501" s="14"/>
      <c r="F501" s="14"/>
      <c r="G501" s="14"/>
      <c r="I501" s="97"/>
      <c r="J501" s="97"/>
      <c r="L501" s="14"/>
      <c r="M501" s="14"/>
      <c r="N501" s="14"/>
      <c r="P501" s="98"/>
      <c r="Q501" s="98"/>
      <c r="S501" s="14"/>
      <c r="T501" s="14"/>
      <c r="U501" s="14"/>
      <c r="W501" s="14">
        <v>0.39999999999999947</v>
      </c>
      <c r="X501" s="14">
        <v>0.38499999999999945</v>
      </c>
      <c r="Z501" s="14">
        <v>0</v>
      </c>
      <c r="AA501" s="14">
        <v>0</v>
      </c>
      <c r="AB501" s="14">
        <v>0</v>
      </c>
      <c r="AD501" s="14">
        <v>0.38499999999999945</v>
      </c>
      <c r="AE501" s="14">
        <v>0.99999999999999956</v>
      </c>
      <c r="AF501" s="14">
        <v>0.99999999999999967</v>
      </c>
      <c r="AG501" s="14">
        <v>0.99999999999999989</v>
      </c>
      <c r="AH501" s="14">
        <v>1.0000000000000002</v>
      </c>
      <c r="AL501" s="14"/>
    </row>
    <row r="502" spans="4:38">
      <c r="D502" s="14"/>
      <c r="E502" s="14"/>
      <c r="F502" s="14"/>
      <c r="G502" s="14"/>
      <c r="I502" s="97"/>
      <c r="J502" s="97"/>
      <c r="L502" s="14"/>
      <c r="M502" s="14"/>
      <c r="N502" s="14"/>
      <c r="P502" s="98"/>
      <c r="Q502" s="98"/>
      <c r="S502" s="14"/>
      <c r="T502" s="14"/>
      <c r="U502" s="14"/>
      <c r="W502" s="14"/>
      <c r="X502" s="14"/>
      <c r="Z502" s="14"/>
      <c r="AA502" s="14"/>
      <c r="AB502" s="14"/>
      <c r="AD502" s="14"/>
      <c r="AE502" s="14"/>
      <c r="AF502" s="14"/>
      <c r="AG502" s="14"/>
      <c r="AL502" s="14"/>
    </row>
    <row r="503" spans="4:38">
      <c r="E503" s="14"/>
      <c r="F503" s="14"/>
      <c r="G503" s="14"/>
      <c r="I503" s="97"/>
      <c r="J503" s="97"/>
      <c r="L503" s="14"/>
      <c r="M503" s="14"/>
      <c r="N503" s="14"/>
      <c r="P503" s="98"/>
      <c r="Q503" s="98"/>
      <c r="S503" s="14"/>
      <c r="T503" s="14"/>
      <c r="U503" s="14"/>
      <c r="W503" s="14"/>
      <c r="X503" s="14"/>
      <c r="Z503" s="14"/>
      <c r="AA503" s="14"/>
      <c r="AB503" s="14"/>
      <c r="AD503" s="14"/>
      <c r="AE503" s="14"/>
      <c r="AF503" s="14"/>
      <c r="AG503" s="14"/>
      <c r="AL503" s="14"/>
    </row>
    <row r="504" spans="4:38">
      <c r="E504" s="14"/>
      <c r="F504" s="14"/>
      <c r="G504" s="14"/>
      <c r="I504" s="97"/>
      <c r="J504" s="97"/>
      <c r="L504" s="14"/>
      <c r="M504" s="14"/>
      <c r="N504" s="14"/>
      <c r="P504" s="98"/>
      <c r="Q504" s="98"/>
      <c r="S504" s="14"/>
      <c r="T504" s="14"/>
      <c r="U504" s="14"/>
      <c r="W504" s="14"/>
      <c r="X504" s="14"/>
      <c r="Z504" s="14"/>
      <c r="AA504" s="14"/>
      <c r="AB504" s="14"/>
      <c r="AD504" s="14"/>
      <c r="AE504" s="14"/>
      <c r="AF504" s="14"/>
      <c r="AG504" s="14"/>
      <c r="AL504" s="14"/>
    </row>
    <row r="505" spans="4:38">
      <c r="E505" s="14"/>
      <c r="F505" s="14"/>
      <c r="G505" s="14"/>
      <c r="I505" s="97"/>
      <c r="J505" s="97"/>
      <c r="L505" s="14"/>
      <c r="M505" s="14"/>
      <c r="N505" s="14"/>
      <c r="P505" s="98"/>
      <c r="Q505" s="98"/>
      <c r="S505" s="14"/>
      <c r="T505" s="14"/>
      <c r="U505" s="14"/>
      <c r="W505" s="14"/>
      <c r="X505" s="14"/>
      <c r="Z505" s="14"/>
      <c r="AA505" s="14"/>
      <c r="AB505" s="14"/>
      <c r="AD505" s="14"/>
      <c r="AE505" s="14"/>
      <c r="AF505" s="14"/>
      <c r="AG505" s="14"/>
      <c r="AL505" s="14"/>
    </row>
    <row r="506" spans="4:38">
      <c r="E506" s="14"/>
      <c r="F506" s="14"/>
      <c r="G506" s="14"/>
      <c r="I506" s="97"/>
      <c r="J506" s="97"/>
      <c r="L506" s="14"/>
      <c r="M506" s="14"/>
      <c r="N506" s="14"/>
      <c r="P506" s="98"/>
      <c r="Q506" s="98"/>
      <c r="S506" s="14"/>
      <c r="T506" s="14"/>
      <c r="U506" s="14"/>
      <c r="W506" s="14"/>
      <c r="X506" s="14"/>
      <c r="Z506" s="14"/>
      <c r="AA506" s="14"/>
      <c r="AB506" s="14"/>
      <c r="AD506" s="14"/>
      <c r="AE506" s="14"/>
      <c r="AF506" s="14"/>
      <c r="AG506" s="14"/>
      <c r="AL506" s="14"/>
    </row>
    <row r="507" spans="4:38">
      <c r="E507" s="14"/>
      <c r="F507" s="14"/>
      <c r="G507" s="14"/>
      <c r="I507" s="97"/>
      <c r="J507" s="97"/>
      <c r="L507" s="14"/>
      <c r="M507" s="14"/>
      <c r="N507" s="14"/>
      <c r="P507" s="98"/>
      <c r="Q507" s="98"/>
      <c r="S507" s="14"/>
      <c r="T507" s="14"/>
      <c r="U507" s="14"/>
      <c r="W507" s="14"/>
      <c r="X507" s="14"/>
      <c r="Z507" s="14"/>
      <c r="AA507" s="14"/>
      <c r="AB507" s="14"/>
      <c r="AD507" s="14"/>
      <c r="AE507" s="14"/>
      <c r="AF507" s="14"/>
      <c r="AG507" s="14"/>
      <c r="AL507" s="14"/>
    </row>
    <row r="508" spans="4:38">
      <c r="E508" s="14"/>
      <c r="F508" s="14"/>
      <c r="G508" s="14"/>
      <c r="I508" s="97"/>
      <c r="J508" s="97"/>
      <c r="L508" s="14"/>
      <c r="M508" s="14"/>
      <c r="N508" s="14"/>
      <c r="P508" s="98"/>
      <c r="Q508" s="98"/>
      <c r="S508" s="14"/>
      <c r="T508" s="14"/>
      <c r="U508" s="14"/>
      <c r="W508" s="14"/>
      <c r="X508" s="14"/>
      <c r="Z508" s="14"/>
      <c r="AA508" s="14"/>
      <c r="AB508" s="14"/>
      <c r="AD508" s="14"/>
      <c r="AE508" s="14"/>
      <c r="AF508" s="14"/>
      <c r="AG508" s="14"/>
      <c r="AL508" s="14"/>
    </row>
    <row r="509" spans="4:38">
      <c r="E509" s="14"/>
      <c r="F509" s="14"/>
      <c r="G509" s="14"/>
      <c r="I509" s="97"/>
      <c r="J509" s="97"/>
      <c r="L509" s="14"/>
      <c r="M509" s="14"/>
      <c r="N509" s="14"/>
      <c r="P509" s="98"/>
      <c r="Q509" s="98"/>
      <c r="S509" s="14"/>
      <c r="T509" s="14"/>
      <c r="U509" s="14"/>
      <c r="W509" s="14"/>
      <c r="X509" s="14"/>
      <c r="Z509" s="14"/>
      <c r="AA509" s="14"/>
      <c r="AB509" s="14"/>
      <c r="AD509" s="14"/>
      <c r="AE509" s="14"/>
      <c r="AF509" s="14"/>
      <c r="AG509" s="14"/>
      <c r="AL509" s="14"/>
    </row>
    <row r="510" spans="4:38">
      <c r="E510" s="14"/>
      <c r="F510" s="14"/>
      <c r="G510" s="14"/>
      <c r="I510" s="97"/>
      <c r="J510" s="97"/>
      <c r="L510" s="14"/>
      <c r="M510" s="14"/>
      <c r="N510" s="14"/>
      <c r="P510" s="98"/>
      <c r="Q510" s="98"/>
      <c r="S510" s="14"/>
      <c r="T510" s="14"/>
      <c r="U510" s="14"/>
      <c r="W510" s="14"/>
      <c r="X510" s="14"/>
      <c r="Z510" s="14"/>
      <c r="AA510" s="14"/>
      <c r="AB510" s="14"/>
      <c r="AD510" s="14"/>
      <c r="AE510" s="14"/>
      <c r="AF510" s="14"/>
      <c r="AG510" s="14"/>
      <c r="AL510" s="14"/>
    </row>
    <row r="511" spans="4:38">
      <c r="E511" s="14"/>
      <c r="F511" s="14"/>
      <c r="G511" s="14"/>
      <c r="I511" s="97"/>
      <c r="J511" s="97"/>
      <c r="L511" s="14"/>
      <c r="M511" s="14"/>
      <c r="N511" s="14"/>
      <c r="P511" s="98"/>
      <c r="Q511" s="98"/>
      <c r="S511" s="14"/>
      <c r="T511" s="14"/>
      <c r="U511" s="14"/>
      <c r="W511" s="14"/>
      <c r="X511" s="14"/>
      <c r="Z511" s="14"/>
      <c r="AA511" s="14"/>
      <c r="AB511" s="14"/>
      <c r="AD511" s="14"/>
      <c r="AE511" s="14"/>
      <c r="AF511" s="14"/>
      <c r="AG511" s="14"/>
      <c r="AL511" s="14"/>
    </row>
    <row r="512" spans="4:38">
      <c r="E512" s="14"/>
      <c r="F512" s="14"/>
      <c r="G512" s="14"/>
      <c r="I512" s="97"/>
      <c r="J512" s="97"/>
      <c r="L512" s="14"/>
      <c r="M512" s="14"/>
      <c r="N512" s="14"/>
      <c r="P512" s="98"/>
      <c r="Q512" s="98"/>
      <c r="S512" s="14"/>
      <c r="T512" s="14"/>
      <c r="U512" s="14"/>
      <c r="W512" s="14"/>
      <c r="X512" s="14"/>
      <c r="Z512" s="14"/>
      <c r="AA512" s="14"/>
      <c r="AB512" s="14"/>
      <c r="AD512" s="14"/>
      <c r="AE512" s="14"/>
      <c r="AF512" s="14"/>
      <c r="AG512" s="14"/>
      <c r="AL512" s="14"/>
    </row>
    <row r="513" spans="5:60">
      <c r="E513" s="14"/>
      <c r="F513" s="14"/>
      <c r="G513" s="14"/>
      <c r="W513" s="14"/>
      <c r="X513" s="14"/>
      <c r="Z513" s="14"/>
      <c r="AA513" s="14"/>
      <c r="AB513" s="14"/>
      <c r="AD513" s="14"/>
      <c r="AE513" s="14"/>
      <c r="AF513" s="14"/>
      <c r="AG513" s="14"/>
      <c r="AL513" s="14"/>
    </row>
    <row r="514" spans="5:60">
      <c r="W514" s="14"/>
      <c r="X514" s="14"/>
      <c r="Z514" s="14"/>
      <c r="AA514" s="14"/>
      <c r="AB514" s="14"/>
      <c r="AD514" s="14"/>
      <c r="AE514" s="14"/>
      <c r="AF514" s="14"/>
      <c r="AG514" s="14"/>
      <c r="AL514" s="14"/>
    </row>
    <row r="515" spans="5:60">
      <c r="AL515" s="14"/>
    </row>
    <row r="516" spans="5:60">
      <c r="BD516" s="14"/>
      <c r="BE516" s="14"/>
      <c r="BF516" s="14"/>
      <c r="BG516" s="14"/>
      <c r="BH516" s="14"/>
    </row>
    <row r="517" spans="5:60">
      <c r="BB517" s="100"/>
      <c r="BC517" s="100"/>
      <c r="BD517" s="100"/>
      <c r="BE517" s="100"/>
      <c r="BF517" s="100"/>
      <c r="BG517" s="100"/>
      <c r="BH517" s="100"/>
    </row>
    <row r="518" spans="5:60">
      <c r="BB518" s="100"/>
      <c r="BC518" s="100"/>
      <c r="BD518" s="100"/>
      <c r="BE518" s="100"/>
      <c r="BF518" s="100"/>
      <c r="BG518" s="100"/>
      <c r="BH518" s="100"/>
    </row>
    <row r="519" spans="5:60">
      <c r="AO519" s="100"/>
      <c r="AP519" s="100"/>
      <c r="AQ519" s="100"/>
      <c r="AR519" s="100"/>
      <c r="AS519" s="100"/>
      <c r="AT519" s="100"/>
      <c r="AU519" s="100"/>
      <c r="AV519" s="100"/>
      <c r="AW519" s="100"/>
      <c r="AX519" s="100"/>
      <c r="AY519" s="100"/>
      <c r="AZ519" s="100"/>
      <c r="BA519" s="100"/>
      <c r="BB519" s="100"/>
      <c r="BC519" s="100"/>
      <c r="BD519" s="100"/>
      <c r="BE519" s="100"/>
      <c r="BF519" s="100"/>
      <c r="BG519" s="100"/>
      <c r="BH519" s="100"/>
    </row>
    <row r="520" spans="5:60">
      <c r="AO520" s="100"/>
      <c r="AP520" s="100"/>
      <c r="AQ520" s="100"/>
      <c r="AR520" s="100"/>
      <c r="AS520" s="100"/>
      <c r="AT520" s="100"/>
      <c r="AU520" s="100"/>
      <c r="AV520" s="100"/>
      <c r="AW520" s="100"/>
      <c r="AX520" s="100"/>
      <c r="AY520" s="100"/>
      <c r="AZ520" s="100"/>
      <c r="BA520" s="100"/>
      <c r="BB520" s="100"/>
      <c r="BC520" s="100"/>
      <c r="BD520" s="100"/>
      <c r="BE520" s="100"/>
      <c r="BF520" s="100"/>
      <c r="BG520" s="100"/>
      <c r="BH520" s="100"/>
    </row>
    <row r="521" spans="5:60">
      <c r="AO521" s="100"/>
      <c r="AP521" s="100"/>
      <c r="AQ521" s="100"/>
      <c r="AR521" s="100"/>
      <c r="AS521" s="100"/>
      <c r="AT521" s="100"/>
      <c r="AU521" s="100"/>
      <c r="AV521" s="100"/>
      <c r="AW521" s="100"/>
      <c r="AX521" s="100"/>
      <c r="AY521" s="100"/>
      <c r="AZ521" s="100"/>
      <c r="BA521" s="100"/>
      <c r="BB521" s="100"/>
      <c r="BC521" s="100"/>
      <c r="BD521" s="100"/>
      <c r="BE521" s="100"/>
      <c r="BF521" s="100"/>
      <c r="BG521" s="100"/>
      <c r="BH521" s="100"/>
    </row>
    <row r="522" spans="5:60">
      <c r="AO522" s="100"/>
      <c r="AP522" s="100"/>
      <c r="AQ522" s="100"/>
      <c r="AR522" s="100"/>
      <c r="AS522" s="100"/>
      <c r="AT522" s="100"/>
      <c r="AU522" s="100"/>
      <c r="AV522" s="100"/>
      <c r="AW522" s="100"/>
      <c r="AX522" s="100"/>
      <c r="AY522" s="100"/>
      <c r="AZ522" s="100"/>
      <c r="BA522" s="100"/>
      <c r="BB522" s="100"/>
      <c r="BC522" s="100"/>
      <c r="BD522" s="100"/>
      <c r="BE522" s="100"/>
      <c r="BF522" s="100"/>
      <c r="BG522" s="100"/>
      <c r="BH522" s="100"/>
    </row>
    <row r="523" spans="5:60">
      <c r="AO523" s="100"/>
      <c r="AP523" s="100"/>
      <c r="AQ523" s="100"/>
      <c r="AR523" s="100"/>
      <c r="AS523" s="100"/>
      <c r="AT523" s="100"/>
      <c r="AU523" s="100"/>
      <c r="AV523" s="100"/>
      <c r="AW523" s="100"/>
      <c r="AX523" s="100"/>
      <c r="AY523" s="100"/>
      <c r="AZ523" s="100"/>
      <c r="BA523" s="100"/>
      <c r="BB523" s="100"/>
      <c r="BC523" s="100"/>
      <c r="BD523" s="100"/>
      <c r="BE523" s="100"/>
      <c r="BF523" s="100"/>
      <c r="BG523" s="100"/>
      <c r="BH523" s="100"/>
    </row>
    <row r="524" spans="5:60">
      <c r="AO524" s="100"/>
      <c r="AP524" s="100"/>
      <c r="AQ524" s="100"/>
      <c r="AR524" s="100"/>
      <c r="AS524" s="100"/>
      <c r="AT524" s="100"/>
      <c r="AU524" s="100"/>
      <c r="AV524" s="100"/>
      <c r="AW524" s="100"/>
      <c r="AX524" s="100"/>
      <c r="AY524" s="100"/>
      <c r="AZ524" s="100"/>
      <c r="BA524" s="100"/>
      <c r="BB524" s="100"/>
      <c r="BC524" s="100"/>
      <c r="BD524" s="100"/>
      <c r="BE524" s="100"/>
      <c r="BF524" s="100"/>
      <c r="BG524" s="100"/>
      <c r="BH524" s="100"/>
    </row>
    <row r="525" spans="5:60">
      <c r="AO525" s="100"/>
      <c r="AP525" s="100"/>
      <c r="AQ525" s="100"/>
      <c r="AR525" s="100"/>
      <c r="AS525" s="100"/>
      <c r="AT525" s="100"/>
      <c r="AU525" s="100"/>
      <c r="AV525" s="100"/>
      <c r="AW525" s="100"/>
      <c r="AX525" s="100"/>
      <c r="AY525" s="100"/>
      <c r="AZ525" s="100"/>
      <c r="BA525" s="100"/>
      <c r="BB525" s="100"/>
      <c r="BC525" s="100"/>
      <c r="BD525" s="100"/>
      <c r="BE525" s="100"/>
      <c r="BF525" s="100"/>
      <c r="BG525" s="100"/>
      <c r="BH525" s="100"/>
    </row>
    <row r="526" spans="5:60">
      <c r="AO526" s="100"/>
      <c r="AP526" s="100"/>
      <c r="AQ526" s="100"/>
      <c r="AR526" s="100"/>
      <c r="AS526" s="100"/>
      <c r="AT526" s="100"/>
      <c r="AU526" s="100"/>
      <c r="AV526" s="100"/>
      <c r="AW526" s="100"/>
      <c r="AX526" s="100"/>
      <c r="AY526" s="100"/>
      <c r="AZ526" s="100"/>
      <c r="BA526" s="100"/>
      <c r="BB526" s="100"/>
      <c r="BC526" s="100"/>
      <c r="BD526" s="100"/>
      <c r="BE526" s="100"/>
      <c r="BF526" s="100"/>
      <c r="BG526" s="100"/>
      <c r="BH526" s="100"/>
    </row>
    <row r="527" spans="5:60">
      <c r="AO527" s="100"/>
      <c r="AP527" s="100"/>
      <c r="AQ527" s="100"/>
      <c r="AR527" s="100"/>
      <c r="AS527" s="100"/>
      <c r="AT527" s="100"/>
      <c r="AU527" s="100"/>
      <c r="AV527" s="100"/>
      <c r="AW527" s="100"/>
      <c r="AX527" s="100"/>
      <c r="AY527" s="100"/>
      <c r="AZ527" s="100"/>
      <c r="BA527" s="100"/>
      <c r="BB527" s="100"/>
      <c r="BC527" s="100"/>
      <c r="BD527" s="100"/>
      <c r="BE527" s="100"/>
      <c r="BF527" s="100"/>
      <c r="BG527" s="100"/>
      <c r="BH527" s="100"/>
    </row>
    <row r="528" spans="5:60">
      <c r="AO528" s="100"/>
      <c r="AP528" s="100"/>
      <c r="AQ528" s="100"/>
      <c r="AR528" s="100"/>
      <c r="AS528" s="100"/>
      <c r="AT528" s="100"/>
      <c r="AU528" s="100"/>
      <c r="AV528" s="100"/>
      <c r="AW528" s="100"/>
      <c r="AX528" s="100"/>
      <c r="AY528" s="100"/>
      <c r="AZ528" s="100"/>
      <c r="BA528" s="100"/>
      <c r="BB528" s="100"/>
      <c r="BC528" s="100"/>
      <c r="BD528" s="100"/>
      <c r="BE528" s="100"/>
      <c r="BF528" s="100"/>
      <c r="BG528" s="100"/>
      <c r="BH528" s="100"/>
    </row>
    <row r="529" spans="41:60">
      <c r="AO529" s="100"/>
      <c r="AP529" s="100"/>
      <c r="AQ529" s="100"/>
      <c r="AR529" s="100"/>
      <c r="AS529" s="100"/>
      <c r="AT529" s="100"/>
      <c r="AU529" s="100"/>
      <c r="AV529" s="100"/>
      <c r="AW529" s="100"/>
      <c r="AX529" s="100"/>
      <c r="AY529" s="100"/>
      <c r="AZ529" s="100"/>
      <c r="BA529" s="100"/>
      <c r="BB529" s="100"/>
      <c r="BC529" s="100"/>
      <c r="BD529" s="100"/>
      <c r="BE529" s="100"/>
      <c r="BF529" s="100"/>
      <c r="BG529" s="100"/>
      <c r="BH529" s="100"/>
    </row>
    <row r="530" spans="41:60">
      <c r="AO530" s="100"/>
      <c r="AP530" s="100"/>
      <c r="AQ530" s="100"/>
      <c r="AR530" s="100"/>
      <c r="AS530" s="100"/>
      <c r="AT530" s="100"/>
      <c r="AU530" s="100"/>
      <c r="AV530" s="100"/>
      <c r="AW530" s="100"/>
      <c r="AX530" s="100"/>
      <c r="AY530" s="100"/>
      <c r="AZ530" s="100"/>
      <c r="BA530" s="100"/>
      <c r="BB530" s="100"/>
      <c r="BC530" s="100"/>
      <c r="BD530" s="100"/>
      <c r="BE530" s="100"/>
      <c r="BF530" s="100"/>
      <c r="BG530" s="100"/>
      <c r="BH530" s="100"/>
    </row>
    <row r="531" spans="41:60">
      <c r="AO531" s="100"/>
      <c r="AP531" s="100"/>
      <c r="AQ531" s="100"/>
      <c r="AR531" s="100"/>
      <c r="AS531" s="100"/>
      <c r="AT531" s="100"/>
      <c r="AU531" s="100"/>
      <c r="AV531" s="100"/>
      <c r="AW531" s="100"/>
      <c r="AX531" s="100"/>
      <c r="AY531" s="100"/>
      <c r="AZ531" s="100"/>
      <c r="BA531" s="100"/>
      <c r="BB531" s="100"/>
      <c r="BC531" s="100"/>
      <c r="BD531" s="100"/>
      <c r="BE531" s="100"/>
      <c r="BF531" s="100"/>
      <c r="BG531" s="100"/>
      <c r="BH531" s="100"/>
    </row>
    <row r="532" spans="41:60">
      <c r="AO532" s="100"/>
      <c r="AP532" s="100"/>
      <c r="AQ532" s="100"/>
      <c r="AR532" s="100"/>
      <c r="AS532" s="100"/>
      <c r="AT532" s="100"/>
      <c r="AU532" s="100"/>
      <c r="AV532" s="100"/>
      <c r="AW532" s="100"/>
      <c r="AX532" s="100"/>
      <c r="AY532" s="100"/>
      <c r="AZ532" s="100"/>
      <c r="BA532" s="100"/>
      <c r="BB532" s="100"/>
      <c r="BC532" s="100"/>
      <c r="BD532" s="100"/>
      <c r="BE532" s="100"/>
      <c r="BF532" s="100"/>
      <c r="BG532" s="100"/>
      <c r="BH532" s="100"/>
    </row>
    <row r="533" spans="41:60">
      <c r="AO533" s="100"/>
      <c r="AP533" s="100"/>
      <c r="AQ533" s="100"/>
      <c r="AR533" s="100"/>
      <c r="AS533" s="100"/>
      <c r="AT533" s="100"/>
      <c r="AU533" s="100"/>
      <c r="AV533" s="100"/>
      <c r="AW533" s="100"/>
      <c r="AX533" s="100"/>
      <c r="AY533" s="100"/>
      <c r="AZ533" s="100"/>
      <c r="BA533" s="100"/>
      <c r="BB533" s="100"/>
      <c r="BC533" s="100"/>
      <c r="BD533" s="100"/>
      <c r="BE533" s="100"/>
      <c r="BF533" s="100"/>
      <c r="BG533" s="100"/>
      <c r="BH533" s="100"/>
    </row>
    <row r="534" spans="41:60">
      <c r="AO534" s="100"/>
      <c r="AP534" s="100"/>
      <c r="AQ534" s="100"/>
      <c r="AR534" s="100"/>
      <c r="AS534" s="100"/>
      <c r="AT534" s="100"/>
      <c r="AU534" s="100"/>
      <c r="AV534" s="100"/>
      <c r="AW534" s="100"/>
      <c r="AX534" s="100"/>
      <c r="AY534" s="100"/>
      <c r="AZ534" s="100"/>
      <c r="BA534" s="100"/>
      <c r="BB534" s="100"/>
      <c r="BC534" s="100"/>
      <c r="BD534" s="100"/>
      <c r="BE534" s="100"/>
      <c r="BF534" s="100"/>
      <c r="BG534" s="100"/>
      <c r="BH534" s="100"/>
    </row>
    <row r="535" spans="41:60">
      <c r="AO535" s="100"/>
      <c r="AP535" s="100"/>
      <c r="AQ535" s="100"/>
      <c r="AR535" s="100"/>
      <c r="AS535" s="100"/>
      <c r="AT535" s="100"/>
      <c r="AU535" s="100"/>
      <c r="AV535" s="100"/>
      <c r="AW535" s="100"/>
      <c r="AX535" s="100"/>
      <c r="AY535" s="100"/>
      <c r="AZ535" s="100"/>
      <c r="BA535" s="100"/>
      <c r="BB535" s="100"/>
      <c r="BC535" s="100"/>
      <c r="BD535" s="100"/>
      <c r="BE535" s="100"/>
      <c r="BF535" s="100"/>
      <c r="BG535" s="100"/>
      <c r="BH535" s="100"/>
    </row>
    <row r="536" spans="41:60">
      <c r="AO536" s="100"/>
      <c r="AP536" s="100"/>
      <c r="AQ536" s="100"/>
      <c r="AR536" s="100"/>
      <c r="AS536" s="100"/>
      <c r="AT536" s="100"/>
      <c r="AU536" s="100"/>
      <c r="AV536" s="100"/>
      <c r="AW536" s="100"/>
      <c r="AX536" s="100"/>
      <c r="AY536" s="100"/>
      <c r="AZ536" s="100"/>
      <c r="BA536" s="100"/>
      <c r="BB536" s="100"/>
      <c r="BC536" s="100"/>
      <c r="BD536" s="100"/>
      <c r="BE536" s="100"/>
      <c r="BF536" s="100"/>
      <c r="BG536" s="100"/>
      <c r="BH536" s="100"/>
    </row>
    <row r="537" spans="41:60">
      <c r="AO537" s="100"/>
      <c r="AP537" s="100"/>
      <c r="AQ537" s="100"/>
      <c r="AR537" s="100"/>
      <c r="AS537" s="100"/>
      <c r="AT537" s="100"/>
      <c r="AU537" s="100"/>
      <c r="AV537" s="100"/>
      <c r="AW537" s="100"/>
      <c r="AX537" s="100"/>
      <c r="AY537" s="100"/>
      <c r="AZ537" s="100"/>
      <c r="BA537" s="100"/>
    </row>
    <row r="538" spans="41:60">
      <c r="AO538" s="100"/>
      <c r="AP538" s="100"/>
      <c r="AQ538" s="100"/>
      <c r="AR538" s="100"/>
      <c r="AS538" s="100"/>
      <c r="AT538" s="100"/>
      <c r="AU538" s="100"/>
      <c r="AV538" s="100"/>
      <c r="AW538" s="100"/>
      <c r="AX538" s="100"/>
      <c r="AY538" s="100"/>
      <c r="AZ538" s="100"/>
      <c r="BA538" s="100"/>
    </row>
    <row r="541" spans="41:60">
      <c r="BB541" s="106"/>
      <c r="BC541" s="106"/>
      <c r="BD541" s="106"/>
      <c r="BE541" s="106"/>
      <c r="BF541" s="106"/>
      <c r="BG541" s="106"/>
    </row>
    <row r="543" spans="41:60">
      <c r="AV543" s="106"/>
      <c r="AW543" s="106"/>
      <c r="AX543" s="106"/>
      <c r="AY543" s="106"/>
      <c r="AZ543" s="106"/>
      <c r="BA543" s="106"/>
    </row>
  </sheetData>
  <mergeCells count="25">
    <mergeCell ref="B2:G2"/>
    <mergeCell ref="I2:N2"/>
    <mergeCell ref="P2:U2"/>
    <mergeCell ref="W2:AB2"/>
    <mergeCell ref="B167:G167"/>
    <mergeCell ref="I167:N167"/>
    <mergeCell ref="P167:U167"/>
    <mergeCell ref="W167:AB167"/>
    <mergeCell ref="B331:G331"/>
    <mergeCell ref="I331:N331"/>
    <mergeCell ref="P331:U331"/>
    <mergeCell ref="B415:G415"/>
    <mergeCell ref="I415:N415"/>
    <mergeCell ref="P415:U415"/>
    <mergeCell ref="W415:AB415"/>
    <mergeCell ref="AD415:AH415"/>
    <mergeCell ref="AJ415:AN415"/>
    <mergeCell ref="B438:G438"/>
    <mergeCell ref="I438:N438"/>
    <mergeCell ref="P438:U438"/>
    <mergeCell ref="W459:AB459"/>
    <mergeCell ref="AD459:AH459"/>
    <mergeCell ref="B460:G460"/>
    <mergeCell ref="I460:N460"/>
    <mergeCell ref="P460:U460"/>
  </mergeCells>
  <pageMargins left="0.7" right="0.7" top="0.78740157499999996" bottom="0.78740157499999996" header="0.3" footer="0.3"/>
  <pageSetup paperSize="9" orientation="portrait" horizontalDpi="1200" verticalDpi="1200" r:id="rId1"/>
  <drawing r:id="rId2"/>
  <tableParts count="25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661CF-241B-4E43-9BFF-0DB835C0620E}">
  <sheetPr codeName="Sheet6">
    <tabColor rgb="FF002060"/>
  </sheetPr>
  <dimension ref="A1:V233"/>
  <sheetViews>
    <sheetView zoomScale="60" zoomScaleNormal="80" workbookViewId="0">
      <selection activeCell="D7" sqref="D7:E7"/>
    </sheetView>
  </sheetViews>
  <sheetFormatPr defaultColWidth="0" defaultRowHeight="0" customHeight="1" zeroHeight="1" outlineLevelRow="1"/>
  <cols>
    <col min="1" max="1" width="1.5703125" style="15" customWidth="1"/>
    <col min="2" max="2" width="31.5703125" style="12" bestFit="1" customWidth="1"/>
    <col min="3" max="3" width="1.7109375" style="12" customWidth="1"/>
    <col min="4" max="8" width="15.7109375" style="12" customWidth="1"/>
    <col min="9" max="22" width="15.7109375" style="15" customWidth="1"/>
    <col min="23" max="16384" width="0" style="15" hidden="1"/>
  </cols>
  <sheetData>
    <row r="1" spans="1:21" ht="19.899999999999999" customHeight="1"/>
    <row r="2" spans="1:21" ht="53.45" customHeight="1">
      <c r="B2" s="114" t="s">
        <v>127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</row>
    <row r="3" spans="1:21" ht="20.45" customHeight="1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</row>
    <row r="4" spans="1:21" ht="30" customHeight="1">
      <c r="A4" s="28"/>
      <c r="B4" s="115" t="s">
        <v>128</v>
      </c>
      <c r="C4" s="15"/>
      <c r="D4" s="15"/>
      <c r="E4" s="15"/>
      <c r="F4" s="29"/>
      <c r="H4" s="29"/>
      <c r="I4" s="29"/>
      <c r="J4" s="29"/>
      <c r="K4" s="29"/>
      <c r="L4" s="29"/>
      <c r="M4" s="29"/>
    </row>
    <row r="5" spans="1:21" ht="25.15" customHeight="1">
      <c r="A5" s="28"/>
      <c r="B5" s="116" t="s">
        <v>129</v>
      </c>
      <c r="C5" s="15"/>
      <c r="D5" s="305" t="s">
        <v>3</v>
      </c>
      <c r="E5" s="305"/>
      <c r="F5" s="29"/>
      <c r="G5" s="29"/>
      <c r="H5" s="29"/>
      <c r="I5" s="29"/>
      <c r="J5" s="29"/>
      <c r="K5" s="29"/>
      <c r="L5" s="29"/>
      <c r="M5" s="29"/>
    </row>
    <row r="6" spans="1:21" ht="25.15" customHeight="1">
      <c r="A6" s="28"/>
      <c r="B6" s="116" t="s">
        <v>130</v>
      </c>
      <c r="C6" s="15"/>
      <c r="D6" s="116" t="s">
        <v>278</v>
      </c>
      <c r="E6" s="116"/>
      <c r="F6" s="29"/>
      <c r="G6" s="29"/>
      <c r="H6" s="29"/>
      <c r="I6" s="29"/>
      <c r="J6" s="29"/>
      <c r="K6" s="29"/>
      <c r="L6" s="29"/>
      <c r="M6" s="29"/>
    </row>
    <row r="7" spans="1:21" ht="25.15" customHeight="1">
      <c r="A7" s="28"/>
      <c r="B7" s="117" t="s">
        <v>65</v>
      </c>
      <c r="C7" s="15"/>
      <c r="D7" s="306">
        <v>45348</v>
      </c>
      <c r="E7" s="306"/>
      <c r="F7" s="29"/>
      <c r="G7" s="29"/>
      <c r="H7" s="29"/>
      <c r="I7" s="29"/>
      <c r="J7" s="29"/>
      <c r="K7" s="29"/>
      <c r="L7" s="29"/>
      <c r="M7" s="29"/>
    </row>
    <row r="8" spans="1:21" ht="25.15" customHeight="1">
      <c r="B8" s="31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</row>
    <row r="9" spans="1:21" ht="30.6">
      <c r="A9" s="32"/>
      <c r="B9" s="33" t="s">
        <v>131</v>
      </c>
      <c r="C9" s="34"/>
      <c r="D9" s="15"/>
      <c r="E9" s="35"/>
      <c r="F9" s="35"/>
      <c r="G9" s="35"/>
      <c r="H9" s="35"/>
    </row>
    <row r="10" spans="1:21" ht="30.6">
      <c r="A10" s="32"/>
      <c r="B10" s="34" t="s">
        <v>132</v>
      </c>
      <c r="C10" s="34"/>
      <c r="D10" s="36"/>
      <c r="E10" s="35"/>
      <c r="F10" s="35"/>
      <c r="G10" s="35"/>
      <c r="H10" s="35"/>
    </row>
    <row r="11" spans="1:21" s="11" customFormat="1" ht="7.9" customHeight="1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</row>
    <row r="12" spans="1:21" s="11" customFormat="1" ht="30" customHeight="1">
      <c r="A12" s="32"/>
      <c r="B12" s="37" t="s">
        <v>133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</row>
    <row r="13" spans="1:21" s="11" customFormat="1" ht="7.9" customHeight="1" outlineLevel="1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</row>
    <row r="14" spans="1:21" s="11" customFormat="1" ht="25.15" customHeight="1" outlineLevel="1">
      <c r="A14" s="32"/>
      <c r="B14" s="1" t="s">
        <v>66</v>
      </c>
      <c r="C14" s="2"/>
      <c r="D14" s="243" t="s">
        <v>134</v>
      </c>
      <c r="E14" s="243"/>
      <c r="F14" s="244" t="s">
        <v>135</v>
      </c>
      <c r="G14" s="243"/>
      <c r="H14" s="244" t="s">
        <v>272</v>
      </c>
      <c r="I14" s="243"/>
    </row>
    <row r="15" spans="1:21" s="11" customFormat="1" ht="25.15" customHeight="1" outlineLevel="1">
      <c r="A15" s="32"/>
      <c r="B15" s="3" t="s">
        <v>137</v>
      </c>
      <c r="C15" s="4"/>
      <c r="D15" s="245">
        <v>5000</v>
      </c>
      <c r="E15" s="246"/>
      <c r="F15" s="141"/>
      <c r="G15" s="142">
        <v>611</v>
      </c>
      <c r="H15" s="142"/>
      <c r="I15" s="142">
        <v>8.1833060556464812</v>
      </c>
    </row>
    <row r="16" spans="1:21" s="11" customFormat="1" ht="7.15" customHeight="1" outlineLevel="1">
      <c r="P16" s="7"/>
    </row>
    <row r="17" spans="1:22" s="11" customFormat="1" ht="25.15" customHeight="1" outlineLevel="1">
      <c r="A17" s="32"/>
      <c r="B17" s="1" t="s">
        <v>138</v>
      </c>
      <c r="C17" s="8"/>
      <c r="D17" s="243" t="s">
        <v>139</v>
      </c>
      <c r="E17" s="243"/>
      <c r="F17" s="244" t="s">
        <v>140</v>
      </c>
      <c r="G17" s="247"/>
      <c r="H17" s="244" t="s">
        <v>141</v>
      </c>
      <c r="I17" s="243"/>
      <c r="P17" s="38"/>
    </row>
    <row r="18" spans="1:22" s="11" customFormat="1" ht="25.15" customHeight="1" outlineLevel="1">
      <c r="A18" s="32"/>
      <c r="B18" s="3" t="s">
        <v>67</v>
      </c>
      <c r="D18" s="239">
        <v>47.291704999999986</v>
      </c>
      <c r="E18" s="239"/>
      <c r="F18" s="240">
        <v>1856.4122739999946</v>
      </c>
      <c r="G18" s="240"/>
      <c r="H18" s="240">
        <v>156.45075260000092</v>
      </c>
      <c r="I18" s="240"/>
      <c r="P18" s="39"/>
    </row>
    <row r="19" spans="1:22" s="11" customFormat="1" ht="25.15" customHeight="1" outlineLevel="1">
      <c r="A19" s="32"/>
      <c r="B19" s="9" t="s">
        <v>68</v>
      </c>
      <c r="D19" s="241">
        <v>11.276149475932536</v>
      </c>
      <c r="E19" s="241"/>
      <c r="F19" s="241">
        <v>1229.3436481796643</v>
      </c>
      <c r="G19" s="241"/>
      <c r="H19" s="241">
        <v>39.466242796676077</v>
      </c>
      <c r="I19" s="241"/>
      <c r="P19" s="39"/>
    </row>
    <row r="20" spans="1:22" s="11" customFormat="1" ht="25.15" customHeight="1" outlineLevel="1">
      <c r="A20" s="32"/>
      <c r="B20" s="30" t="s">
        <v>70</v>
      </c>
      <c r="D20" s="253">
        <v>47.604258173652653</v>
      </c>
      <c r="E20" s="254"/>
      <c r="F20" s="253">
        <v>1890.4873152690382</v>
      </c>
      <c r="G20" s="254"/>
      <c r="H20" s="253">
        <v>157.54468093649345</v>
      </c>
      <c r="I20" s="254"/>
      <c r="P20" s="39"/>
    </row>
    <row r="21" spans="1:22" s="11" customFormat="1" ht="25.15" customHeight="1" outlineLevel="1">
      <c r="A21" s="32"/>
      <c r="B21" s="9" t="s">
        <v>71</v>
      </c>
      <c r="D21" s="249">
        <v>46.979151826347319</v>
      </c>
      <c r="E21" s="250"/>
      <c r="F21" s="249">
        <v>1822.337232730951</v>
      </c>
      <c r="G21" s="250"/>
      <c r="H21" s="249">
        <v>155.3568242635084</v>
      </c>
      <c r="I21" s="250"/>
      <c r="P21" s="39"/>
    </row>
    <row r="22" spans="1:22" s="11" customFormat="1" ht="25.15" customHeight="1" outlineLevel="1">
      <c r="A22" s="32"/>
      <c r="B22" s="3" t="s">
        <v>72</v>
      </c>
      <c r="D22" s="248">
        <v>40.774999999999999</v>
      </c>
      <c r="E22" s="248"/>
      <c r="F22" s="239">
        <v>1305.8</v>
      </c>
      <c r="G22" s="239"/>
      <c r="H22" s="239">
        <v>133.976</v>
      </c>
      <c r="I22" s="239"/>
      <c r="P22" s="39"/>
    </row>
    <row r="23" spans="1:22" s="11" customFormat="1" ht="25.15" customHeight="1" outlineLevel="1">
      <c r="A23" s="32"/>
      <c r="B23" s="9" t="s">
        <v>69</v>
      </c>
      <c r="D23" s="249">
        <v>44.610999999999997</v>
      </c>
      <c r="E23" s="250"/>
      <c r="F23" s="249">
        <v>1563.03</v>
      </c>
      <c r="G23" s="250"/>
      <c r="H23" s="241">
        <v>146.648</v>
      </c>
      <c r="I23" s="241"/>
      <c r="P23" s="39"/>
    </row>
    <row r="24" spans="1:22" s="11" customFormat="1" ht="25.15" customHeight="1" outlineLevel="1">
      <c r="A24" s="32"/>
      <c r="B24" s="3" t="s">
        <v>73</v>
      </c>
      <c r="D24" s="248">
        <v>49.761000000000003</v>
      </c>
      <c r="E24" s="248"/>
      <c r="F24" s="239">
        <v>1944.78</v>
      </c>
      <c r="G24" s="239"/>
      <c r="H24" s="239">
        <v>165.14349999999999</v>
      </c>
      <c r="I24" s="239"/>
      <c r="P24" s="39"/>
    </row>
    <row r="25" spans="1:22" s="11" customFormat="1" ht="7.15" customHeight="1" outlineLevel="1">
      <c r="A25" s="40"/>
      <c r="P25" s="39"/>
    </row>
    <row r="26" spans="1:22" s="11" customFormat="1" ht="25.15" customHeight="1" outlineLevel="1">
      <c r="A26" s="32"/>
      <c r="B26" s="303" t="s">
        <v>142</v>
      </c>
      <c r="D26" s="22">
        <v>20</v>
      </c>
      <c r="E26" s="41">
        <v>30</v>
      </c>
      <c r="F26" s="22">
        <v>40</v>
      </c>
      <c r="G26" s="41">
        <v>50</v>
      </c>
      <c r="H26" s="22">
        <v>60</v>
      </c>
      <c r="I26" s="41">
        <v>70</v>
      </c>
      <c r="J26" s="22">
        <v>80</v>
      </c>
      <c r="K26" s="41">
        <v>90</v>
      </c>
      <c r="L26" s="22">
        <v>100</v>
      </c>
      <c r="M26" s="41">
        <v>110</v>
      </c>
      <c r="N26" s="22">
        <v>120</v>
      </c>
      <c r="O26" s="41">
        <v>130</v>
      </c>
      <c r="P26" s="22">
        <v>140</v>
      </c>
      <c r="Q26" s="41">
        <v>150</v>
      </c>
      <c r="R26" s="22">
        <v>160</v>
      </c>
      <c r="S26" s="41">
        <v>170</v>
      </c>
      <c r="T26" s="22">
        <v>180</v>
      </c>
      <c r="U26" s="22">
        <v>190</v>
      </c>
      <c r="V26" s="41">
        <v>200</v>
      </c>
    </row>
    <row r="27" spans="1:22" s="11" customFormat="1" ht="25.15" customHeight="1" outlineLevel="1">
      <c r="A27" s="32"/>
      <c r="B27" s="304"/>
      <c r="D27" s="22">
        <v>30</v>
      </c>
      <c r="E27" s="41">
        <v>40</v>
      </c>
      <c r="F27" s="22">
        <v>50</v>
      </c>
      <c r="G27" s="41">
        <v>60</v>
      </c>
      <c r="H27" s="22">
        <v>70</v>
      </c>
      <c r="I27" s="41">
        <v>80</v>
      </c>
      <c r="J27" s="22">
        <v>90</v>
      </c>
      <c r="K27" s="41">
        <v>100</v>
      </c>
      <c r="L27" s="22">
        <v>110</v>
      </c>
      <c r="M27" s="41">
        <v>120</v>
      </c>
      <c r="N27" s="22">
        <v>130</v>
      </c>
      <c r="O27" s="41">
        <v>140</v>
      </c>
      <c r="P27" s="22">
        <v>150</v>
      </c>
      <c r="Q27" s="41">
        <v>160</v>
      </c>
      <c r="R27" s="22">
        <v>170</v>
      </c>
      <c r="S27" s="41">
        <v>180</v>
      </c>
      <c r="T27" s="22">
        <v>190</v>
      </c>
      <c r="U27" s="22">
        <v>200</v>
      </c>
      <c r="V27" s="41">
        <v>210</v>
      </c>
    </row>
    <row r="28" spans="1:22" s="11" customFormat="1" ht="25.15" customHeight="1" outlineLevel="1">
      <c r="A28" s="32"/>
      <c r="B28" s="30" t="s">
        <v>139</v>
      </c>
      <c r="D28" s="92">
        <v>0</v>
      </c>
      <c r="E28" s="93">
        <v>0.2014</v>
      </c>
      <c r="F28" s="92">
        <v>0.55620000000000003</v>
      </c>
      <c r="G28" s="93">
        <v>0.154</v>
      </c>
      <c r="H28" s="92">
        <v>5.1799999999999999E-2</v>
      </c>
      <c r="I28" s="93">
        <v>1.6799999999999999E-2</v>
      </c>
      <c r="J28" s="92">
        <v>6.7999999999999996E-3</v>
      </c>
      <c r="K28" s="93">
        <v>5.0000000000000001E-3</v>
      </c>
      <c r="L28" s="92">
        <v>3.2000000000000002E-3</v>
      </c>
      <c r="M28" s="93">
        <v>1.4E-3</v>
      </c>
      <c r="N28" s="92">
        <v>1.6000000000000001E-3</v>
      </c>
      <c r="O28" s="93">
        <v>8.0000000000000004E-4</v>
      </c>
      <c r="P28" s="92">
        <v>8.0000000000000004E-4</v>
      </c>
      <c r="Q28" s="93">
        <v>0</v>
      </c>
      <c r="R28" s="92">
        <v>0</v>
      </c>
      <c r="S28" s="93">
        <v>0</v>
      </c>
      <c r="T28" s="92">
        <v>0</v>
      </c>
      <c r="U28" s="93">
        <v>2.0000000000000001E-4</v>
      </c>
      <c r="V28" s="92">
        <v>0</v>
      </c>
    </row>
    <row r="29" spans="1:22" s="11" customFormat="1" ht="25.15" customHeight="1" outlineLevel="1">
      <c r="A29" s="32"/>
      <c r="B29" s="9" t="s">
        <v>140</v>
      </c>
      <c r="D29" s="92">
        <v>0</v>
      </c>
      <c r="E29" s="93">
        <v>0.2014</v>
      </c>
      <c r="F29" s="92">
        <v>0.55620000000000003</v>
      </c>
      <c r="G29" s="93">
        <v>0.154</v>
      </c>
      <c r="H29" s="92">
        <v>5.1799999999999999E-2</v>
      </c>
      <c r="I29" s="93">
        <v>1.6799999999999999E-2</v>
      </c>
      <c r="J29" s="92">
        <v>6.7999999999999996E-3</v>
      </c>
      <c r="K29" s="93">
        <v>5.0000000000000001E-3</v>
      </c>
      <c r="L29" s="92">
        <v>3.2000000000000002E-3</v>
      </c>
      <c r="M29" s="93">
        <v>1.4E-3</v>
      </c>
      <c r="N29" s="92">
        <v>1.6000000000000001E-3</v>
      </c>
      <c r="O29" s="93">
        <v>8.0000000000000004E-4</v>
      </c>
      <c r="P29" s="92">
        <v>8.0000000000000004E-4</v>
      </c>
      <c r="Q29" s="93">
        <v>0</v>
      </c>
      <c r="R29" s="92">
        <v>0</v>
      </c>
      <c r="S29" s="93">
        <v>0</v>
      </c>
      <c r="T29" s="92">
        <v>0</v>
      </c>
      <c r="U29" s="93">
        <v>2.0000000000000001E-4</v>
      </c>
      <c r="V29" s="92">
        <v>0</v>
      </c>
    </row>
    <row r="30" spans="1:22" s="11" customFormat="1" ht="25.15" customHeight="1" outlineLevel="1">
      <c r="A30" s="32"/>
      <c r="B30" s="3" t="s">
        <v>141</v>
      </c>
      <c r="D30" s="92">
        <v>0</v>
      </c>
      <c r="E30" s="93">
        <v>0.106</v>
      </c>
      <c r="F30" s="92">
        <v>0.55400000000000005</v>
      </c>
      <c r="G30" s="93">
        <v>0.214</v>
      </c>
      <c r="H30" s="92">
        <v>7.0599999999999996E-2</v>
      </c>
      <c r="I30" s="93">
        <v>2.92E-2</v>
      </c>
      <c r="J30" s="92">
        <v>9.5999999999999992E-3</v>
      </c>
      <c r="K30" s="93">
        <v>6.1999999999999998E-3</v>
      </c>
      <c r="L30" s="92">
        <v>3.3999999999999998E-3</v>
      </c>
      <c r="M30" s="93">
        <v>2E-3</v>
      </c>
      <c r="N30" s="92">
        <v>1.4E-3</v>
      </c>
      <c r="O30" s="93">
        <v>1.4E-3</v>
      </c>
      <c r="P30" s="92">
        <v>8.0000000000000004E-4</v>
      </c>
      <c r="Q30" s="93">
        <v>8.0000000000000004E-4</v>
      </c>
      <c r="R30" s="92">
        <v>2.0000000000000001E-4</v>
      </c>
      <c r="S30" s="93">
        <v>0</v>
      </c>
      <c r="T30" s="92">
        <v>0</v>
      </c>
      <c r="U30" s="93">
        <v>2.0000000000000001E-4</v>
      </c>
      <c r="V30" s="92">
        <v>2.0000000000000001E-4</v>
      </c>
    </row>
    <row r="31" spans="1:22" s="11" customFormat="1" ht="6.6" customHeight="1" outlineLevel="1">
      <c r="A31" s="15"/>
      <c r="B31" s="6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</row>
    <row r="32" spans="1:22" s="11" customFormat="1" ht="30" customHeight="1">
      <c r="A32" s="32"/>
      <c r="B32" s="37" t="s">
        <v>143</v>
      </c>
    </row>
    <row r="33" spans="1:16" ht="7.15" customHeight="1" outlineLevel="1">
      <c r="B33" s="6"/>
      <c r="C33" s="6"/>
      <c r="H33" s="43"/>
      <c r="I33" s="11"/>
      <c r="K33" s="11"/>
      <c r="L33" s="11"/>
      <c r="M33" s="11"/>
      <c r="N33" s="11"/>
      <c r="O33" s="11"/>
    </row>
    <row r="34" spans="1:16" s="11" customFormat="1" ht="25.15" customHeight="1" outlineLevel="1">
      <c r="A34" s="32"/>
    </row>
    <row r="35" spans="1:16" s="11" customFormat="1" ht="25.15" customHeight="1" outlineLevel="1">
      <c r="A35" s="32"/>
      <c r="P35" s="39"/>
    </row>
    <row r="36" spans="1:16" s="11" customFormat="1" ht="25.15" customHeight="1" outlineLevel="1">
      <c r="A36" s="32"/>
      <c r="P36" s="39"/>
    </row>
    <row r="37" spans="1:16" s="11" customFormat="1" ht="25.15" customHeight="1" outlineLevel="1">
      <c r="A37" s="32"/>
      <c r="P37" s="39"/>
    </row>
    <row r="38" spans="1:16" s="11" customFormat="1" ht="25.15" customHeight="1" outlineLevel="1">
      <c r="A38" s="32"/>
      <c r="P38" s="39"/>
    </row>
    <row r="39" spans="1:16" s="11" customFormat="1" ht="25.15" customHeight="1" outlineLevel="1">
      <c r="A39" s="32"/>
    </row>
    <row r="40" spans="1:16" s="11" customFormat="1" ht="25.15" customHeight="1" outlineLevel="1">
      <c r="A40" s="32"/>
    </row>
    <row r="41" spans="1:16" s="11" customFormat="1" ht="25.15" customHeight="1" outlineLevel="1">
      <c r="A41" s="32"/>
    </row>
    <row r="42" spans="1:16" s="11" customFormat="1" ht="25.15" customHeight="1" outlineLevel="1">
      <c r="A42" s="32"/>
    </row>
    <row r="43" spans="1:16" s="11" customFormat="1" ht="25.15" customHeight="1" outlineLevel="1">
      <c r="A43" s="32"/>
    </row>
    <row r="44" spans="1:16" s="11" customFormat="1" ht="25.15" customHeight="1" outlineLevel="1">
      <c r="A44" s="32"/>
    </row>
    <row r="45" spans="1:16" s="11" customFormat="1" ht="25.15" customHeight="1" outlineLevel="1">
      <c r="A45" s="32"/>
    </row>
    <row r="46" spans="1:16" s="11" customFormat="1" ht="25.15" customHeight="1" outlineLevel="1">
      <c r="A46" s="32"/>
    </row>
    <row r="47" spans="1:16" s="11" customFormat="1" ht="25.15" customHeight="1" outlineLevel="1">
      <c r="A47" s="32"/>
    </row>
    <row r="48" spans="1:16" s="11" customFormat="1" ht="25.15" customHeight="1" outlineLevel="1">
      <c r="A48" s="32"/>
    </row>
    <row r="49" spans="1:15" s="11" customFormat="1" ht="25.15" customHeight="1" outlineLevel="1">
      <c r="A49" s="32"/>
    </row>
    <row r="50" spans="1:15" s="11" customFormat="1" ht="25.15" customHeight="1" outlineLevel="1">
      <c r="A50" s="32"/>
    </row>
    <row r="51" spans="1:15" s="11" customFormat="1" ht="25.15" customHeight="1" outlineLevel="1">
      <c r="A51" s="32"/>
    </row>
    <row r="52" spans="1:15" s="11" customFormat="1" ht="25.15" customHeight="1" outlineLevel="1">
      <c r="A52" s="32"/>
    </row>
    <row r="53" spans="1:15" s="11" customFormat="1" ht="25.15" customHeight="1" outlineLevel="1">
      <c r="A53" s="32"/>
    </row>
    <row r="54" spans="1:15" s="11" customFormat="1" ht="25.15" customHeight="1" outlineLevel="1">
      <c r="A54" s="32"/>
    </row>
    <row r="55" spans="1:15" s="11" customFormat="1" ht="25.15" customHeight="1" outlineLevel="1">
      <c r="A55" s="32"/>
    </row>
    <row r="56" spans="1:15" s="11" customFormat="1" ht="25.15" customHeight="1" outlineLevel="1">
      <c r="A56" s="32"/>
    </row>
    <row r="57" spans="1:15" s="11" customFormat="1" ht="25.15" customHeight="1" outlineLevel="1">
      <c r="A57" s="15"/>
    </row>
    <row r="58" spans="1:15" s="11" customFormat="1" ht="30" customHeight="1">
      <c r="A58" s="44"/>
      <c r="B58" s="45" t="s">
        <v>144</v>
      </c>
    </row>
    <row r="59" spans="1:15" s="11" customFormat="1" ht="30" customHeight="1">
      <c r="A59" s="44"/>
      <c r="B59" s="46" t="s">
        <v>145</v>
      </c>
    </row>
    <row r="60" spans="1:15" ht="7.15" customHeight="1">
      <c r="B60" s="6"/>
      <c r="C60" s="6"/>
      <c r="H60" s="43"/>
      <c r="I60" s="11"/>
      <c r="K60" s="11"/>
      <c r="L60" s="11"/>
      <c r="M60" s="11"/>
      <c r="N60" s="11"/>
      <c r="O60" s="11"/>
    </row>
    <row r="61" spans="1:15" s="11" customFormat="1" ht="30" customHeight="1">
      <c r="A61" s="44"/>
      <c r="B61" s="47" t="s">
        <v>146</v>
      </c>
    </row>
    <row r="62" spans="1:15" ht="7.15" customHeight="1" outlineLevel="1">
      <c r="B62" s="6"/>
      <c r="C62" s="6"/>
      <c r="H62" s="43"/>
      <c r="I62" s="11"/>
      <c r="K62" s="11"/>
      <c r="L62" s="11"/>
      <c r="M62" s="11"/>
      <c r="N62" s="11"/>
      <c r="O62" s="11"/>
    </row>
    <row r="63" spans="1:15" ht="25.15" customHeight="1" outlineLevel="1">
      <c r="A63" s="44"/>
      <c r="B63" s="48" t="s">
        <v>147</v>
      </c>
      <c r="C63" s="49"/>
      <c r="D63" s="243" t="s">
        <v>148</v>
      </c>
      <c r="E63" s="247"/>
      <c r="F63" s="244" t="s">
        <v>149</v>
      </c>
      <c r="G63" s="247"/>
      <c r="H63" s="15"/>
      <c r="J63" s="2"/>
      <c r="K63" s="2"/>
      <c r="N63" s="2"/>
      <c r="O63" s="50"/>
    </row>
    <row r="64" spans="1:15" ht="25.15" customHeight="1" outlineLevel="1">
      <c r="A64" s="44"/>
      <c r="B64" s="3" t="s">
        <v>137</v>
      </c>
      <c r="C64" s="11"/>
      <c r="D64" s="239">
        <v>5000</v>
      </c>
      <c r="E64" s="262"/>
      <c r="F64" s="263">
        <v>1</v>
      </c>
      <c r="G64" s="264"/>
      <c r="H64" s="11"/>
      <c r="I64" s="11"/>
      <c r="J64" s="11"/>
      <c r="K64" s="51"/>
      <c r="L64" s="11"/>
      <c r="M64" s="52"/>
      <c r="N64" s="11"/>
      <c r="O64" s="11"/>
    </row>
    <row r="65" spans="1:18" ht="25.15" customHeight="1" outlineLevel="1">
      <c r="A65" s="44"/>
      <c r="B65" s="9" t="s">
        <v>150</v>
      </c>
      <c r="C65" s="11"/>
      <c r="D65" s="241">
        <v>4399</v>
      </c>
      <c r="E65" s="265"/>
      <c r="F65" s="256">
        <v>0.87980000000000003</v>
      </c>
      <c r="G65" s="257"/>
      <c r="H65" s="11"/>
      <c r="I65" s="11"/>
      <c r="J65" s="11"/>
      <c r="K65" s="51"/>
      <c r="L65" s="11"/>
      <c r="M65" s="52"/>
      <c r="N65" s="52"/>
      <c r="O65" s="11"/>
    </row>
    <row r="66" spans="1:18" ht="25.15" customHeight="1" outlineLevel="1">
      <c r="A66" s="44"/>
      <c r="B66" s="30" t="s">
        <v>151</v>
      </c>
      <c r="C66" s="11"/>
      <c r="D66" s="258">
        <v>408</v>
      </c>
      <c r="E66" s="259"/>
      <c r="F66" s="260">
        <v>8.1600000000000006E-2</v>
      </c>
      <c r="G66" s="261"/>
      <c r="H66" s="11"/>
      <c r="I66" s="11"/>
      <c r="J66" s="11"/>
      <c r="K66" s="51"/>
      <c r="L66" s="11"/>
      <c r="M66" s="52"/>
      <c r="N66" s="52"/>
      <c r="O66" s="11"/>
    </row>
    <row r="67" spans="1:18" ht="25.15" customHeight="1" outlineLevel="1">
      <c r="A67" s="44"/>
      <c r="B67" s="9" t="s">
        <v>152</v>
      </c>
      <c r="C67" s="11"/>
      <c r="D67" s="249">
        <v>196</v>
      </c>
      <c r="E67" s="250"/>
      <c r="F67" s="256">
        <v>3.9199999999999999E-2</v>
      </c>
      <c r="G67" s="257"/>
      <c r="H67" s="11"/>
      <c r="I67" s="11"/>
      <c r="J67" s="11"/>
      <c r="K67" s="51"/>
      <c r="L67" s="11"/>
      <c r="M67" s="52"/>
      <c r="N67" s="52"/>
      <c r="O67" s="11"/>
    </row>
    <row r="68" spans="1:18" s="11" customFormat="1" ht="7.15" customHeight="1" outlineLevel="1">
      <c r="D68" s="53"/>
      <c r="E68" s="53"/>
      <c r="F68" s="53"/>
      <c r="G68" s="53"/>
    </row>
    <row r="69" spans="1:18" ht="25.15" customHeight="1" outlineLevel="1">
      <c r="A69" s="44"/>
      <c r="B69" s="1" t="s">
        <v>138</v>
      </c>
      <c r="C69" s="8"/>
      <c r="D69" s="243" t="s">
        <v>137</v>
      </c>
      <c r="E69" s="247"/>
      <c r="F69" s="244" t="s">
        <v>150</v>
      </c>
      <c r="G69" s="247"/>
      <c r="H69" s="244" t="s">
        <v>151</v>
      </c>
      <c r="I69" s="243"/>
      <c r="J69" s="1" t="s">
        <v>153</v>
      </c>
      <c r="K69" s="1" t="s">
        <v>154</v>
      </c>
      <c r="L69" s="244" t="s">
        <v>152</v>
      </c>
      <c r="M69" s="243"/>
      <c r="N69" s="1" t="s">
        <v>153</v>
      </c>
      <c r="O69" s="24" t="s">
        <v>154</v>
      </c>
    </row>
    <row r="70" spans="1:18" ht="25.15" customHeight="1" outlineLevel="1">
      <c r="A70" s="44"/>
      <c r="B70" s="3" t="s">
        <v>90</v>
      </c>
      <c r="C70" s="6"/>
      <c r="D70" s="239">
        <v>47.291704999999986</v>
      </c>
      <c r="E70" s="262"/>
      <c r="F70" s="267">
        <v>45.327092087312401</v>
      </c>
      <c r="G70" s="262"/>
      <c r="H70" s="268">
        <v>56.297530712530737</v>
      </c>
      <c r="I70" s="269"/>
      <c r="J70" s="26">
        <v>10.970438625218335</v>
      </c>
      <c r="K70" s="19">
        <v>0.24202829080864618</v>
      </c>
      <c r="L70" s="268">
        <v>72.804507692307681</v>
      </c>
      <c r="M70" s="269"/>
      <c r="N70" s="26">
        <v>27.477415604995279</v>
      </c>
      <c r="O70" s="19">
        <v>0.6062029205859103</v>
      </c>
      <c r="Q70" s="54"/>
      <c r="R70" s="54"/>
    </row>
    <row r="71" spans="1:18" ht="25.15" customHeight="1" outlineLevel="1">
      <c r="A71" s="44"/>
      <c r="B71" s="9" t="s">
        <v>91</v>
      </c>
      <c r="C71" s="6"/>
      <c r="D71" s="241">
        <v>11.276149475932536</v>
      </c>
      <c r="E71" s="265"/>
      <c r="F71" s="252">
        <v>7.4582435197036991</v>
      </c>
      <c r="G71" s="265"/>
      <c r="H71" s="251">
        <v>19.586368547237573</v>
      </c>
      <c r="I71" s="249"/>
      <c r="J71" s="25">
        <v>12.128125027533873</v>
      </c>
      <c r="K71" s="21">
        <v>1.626136904150818</v>
      </c>
      <c r="L71" s="251">
        <v>17.256845868433398</v>
      </c>
      <c r="M71" s="249"/>
      <c r="N71" s="25">
        <v>9.7986023487296983</v>
      </c>
      <c r="O71" s="21">
        <v>1.3137949066483388</v>
      </c>
      <c r="Q71" s="55"/>
      <c r="R71" s="55"/>
    </row>
    <row r="72" spans="1:18" ht="25.15" customHeight="1" outlineLevel="1">
      <c r="A72" s="44"/>
      <c r="B72" s="30" t="s">
        <v>70</v>
      </c>
      <c r="C72" s="6"/>
      <c r="D72" s="253">
        <v>47.604258173652653</v>
      </c>
      <c r="E72" s="254"/>
      <c r="F72" s="255">
        <v>45.53382025165017</v>
      </c>
      <c r="G72" s="254"/>
      <c r="H72" s="266">
        <v>56.840427174025514</v>
      </c>
      <c r="I72" s="248"/>
      <c r="J72" s="23" t="s">
        <v>273</v>
      </c>
      <c r="K72" s="20" t="s">
        <v>273</v>
      </c>
      <c r="L72" s="266">
        <v>73.282834266013182</v>
      </c>
      <c r="M72" s="248"/>
      <c r="N72" s="23" t="s">
        <v>273</v>
      </c>
      <c r="O72" s="20" t="s">
        <v>273</v>
      </c>
    </row>
    <row r="73" spans="1:18" ht="25.15" customHeight="1" outlineLevel="1">
      <c r="A73" s="44"/>
      <c r="B73" s="9" t="s">
        <v>71</v>
      </c>
      <c r="C73" s="6"/>
      <c r="D73" s="249">
        <v>46.979151826347319</v>
      </c>
      <c r="E73" s="250"/>
      <c r="F73" s="251">
        <v>45.120363922974633</v>
      </c>
      <c r="G73" s="250"/>
      <c r="H73" s="251">
        <v>55.754634251035959</v>
      </c>
      <c r="I73" s="249"/>
      <c r="J73" s="25" t="s">
        <v>273</v>
      </c>
      <c r="K73" s="21" t="s">
        <v>273</v>
      </c>
      <c r="L73" s="251">
        <v>72.326181118602179</v>
      </c>
      <c r="M73" s="249"/>
      <c r="N73" s="25" t="s">
        <v>273</v>
      </c>
      <c r="O73" s="21" t="s">
        <v>273</v>
      </c>
    </row>
    <row r="74" spans="1:18" ht="25.15" customHeight="1" outlineLevel="1">
      <c r="A74" s="44"/>
      <c r="B74" s="3" t="s">
        <v>93</v>
      </c>
      <c r="C74" s="6"/>
      <c r="D74" s="240">
        <v>40.774999999999999</v>
      </c>
      <c r="E74" s="271"/>
      <c r="F74" s="270">
        <v>40.493000000000002</v>
      </c>
      <c r="G74" s="271"/>
      <c r="H74" s="266">
        <v>44.447000000000003</v>
      </c>
      <c r="I74" s="248"/>
      <c r="J74" s="26">
        <v>3.9540000000000006</v>
      </c>
      <c r="K74" s="19">
        <v>9.7646506803645172E-2</v>
      </c>
      <c r="L74" s="266">
        <v>62.607999999999997</v>
      </c>
      <c r="M74" s="248"/>
      <c r="N74" s="26">
        <v>22.114999999999995</v>
      </c>
      <c r="O74" s="19">
        <v>0.54614377793692714</v>
      </c>
    </row>
    <row r="75" spans="1:18" ht="25.15" customHeight="1" outlineLevel="1">
      <c r="A75" s="44"/>
      <c r="B75" s="3" t="s">
        <v>92</v>
      </c>
      <c r="C75" s="6"/>
      <c r="D75" s="241">
        <v>44.610999999999997</v>
      </c>
      <c r="E75" s="265"/>
      <c r="F75" s="252">
        <v>44.021999999999998</v>
      </c>
      <c r="G75" s="265"/>
      <c r="H75" s="251">
        <v>50.094999999999999</v>
      </c>
      <c r="I75" s="249"/>
      <c r="J75" s="25">
        <v>6.0730000000000004</v>
      </c>
      <c r="K75" s="21">
        <v>0.13795375039752855</v>
      </c>
      <c r="L75" s="251">
        <v>69.298000000000002</v>
      </c>
      <c r="M75" s="249"/>
      <c r="N75" s="25">
        <v>25.276000000000003</v>
      </c>
      <c r="O75" s="21">
        <v>0.5741674617236836</v>
      </c>
    </row>
    <row r="76" spans="1:18" ht="25.15" customHeight="1" outlineLevel="1">
      <c r="A76" s="44"/>
      <c r="B76" s="3" t="s">
        <v>94</v>
      </c>
      <c r="C76" s="6"/>
      <c r="D76" s="240">
        <v>49.761000000000003</v>
      </c>
      <c r="E76" s="271"/>
      <c r="F76" s="270">
        <v>48.335999999999999</v>
      </c>
      <c r="G76" s="271"/>
      <c r="H76" s="266">
        <v>61.039000000000001</v>
      </c>
      <c r="I76" s="248"/>
      <c r="J76" s="23">
        <v>12.703000000000003</v>
      </c>
      <c r="K76" s="20">
        <v>0.26280619000331029</v>
      </c>
      <c r="L76" s="266">
        <v>78.394000000000005</v>
      </c>
      <c r="M76" s="248"/>
      <c r="N76" s="23">
        <v>30.058000000000007</v>
      </c>
      <c r="O76" s="18">
        <v>0.6218553459119498</v>
      </c>
    </row>
    <row r="77" spans="1:18" s="11" customFormat="1" ht="7.15" customHeight="1" outlineLevel="1" thickBot="1">
      <c r="B77" s="56"/>
      <c r="C77" s="56"/>
      <c r="D77" s="300"/>
      <c r="E77" s="301"/>
      <c r="F77" s="302"/>
      <c r="G77" s="301"/>
      <c r="H77" s="302"/>
      <c r="I77" s="300"/>
      <c r="J77" s="56"/>
      <c r="K77" s="56"/>
      <c r="L77" s="302"/>
      <c r="M77" s="300"/>
      <c r="N77" s="56"/>
      <c r="O77" s="57"/>
    </row>
    <row r="78" spans="1:18" ht="25.15" customHeight="1" outlineLevel="1" thickTop="1">
      <c r="A78" s="44"/>
      <c r="B78" s="3" t="s">
        <v>95</v>
      </c>
      <c r="C78" s="6"/>
      <c r="D78" s="275">
        <v>1856.4122739999946</v>
      </c>
      <c r="E78" s="276"/>
      <c r="F78" s="277">
        <v>1657.3245543428818</v>
      </c>
      <c r="G78" s="276"/>
      <c r="H78" s="278">
        <v>2790.5492874692895</v>
      </c>
      <c r="I78" s="279"/>
      <c r="J78" s="26">
        <v>1133.2247331264077</v>
      </c>
      <c r="K78" s="19">
        <v>0.68376753977178839</v>
      </c>
      <c r="L78" s="278">
        <v>4396.8944615384607</v>
      </c>
      <c r="M78" s="279"/>
      <c r="N78" s="26">
        <v>2739.5699071955787</v>
      </c>
      <c r="O78" s="19">
        <v>1.6530074933221517</v>
      </c>
    </row>
    <row r="79" spans="1:18" ht="25.15" customHeight="1" outlineLevel="1">
      <c r="A79" s="44"/>
      <c r="B79" s="9" t="s">
        <v>96</v>
      </c>
      <c r="C79" s="6"/>
      <c r="D79" s="241">
        <v>1229.3436481796643</v>
      </c>
      <c r="E79" s="265"/>
      <c r="F79" s="252">
        <v>664.69181829222146</v>
      </c>
      <c r="G79" s="265"/>
      <c r="H79" s="251">
        <v>2550.8099603410565</v>
      </c>
      <c r="I79" s="249"/>
      <c r="J79" s="25">
        <v>1886.1181420488351</v>
      </c>
      <c r="K79" s="21">
        <v>2.8375829070602947</v>
      </c>
      <c r="L79" s="251">
        <v>2456.9265479675641</v>
      </c>
      <c r="M79" s="249"/>
      <c r="N79" s="25">
        <v>1792.2347296753428</v>
      </c>
      <c r="O79" s="21">
        <v>2.6963393866951653</v>
      </c>
    </row>
    <row r="80" spans="1:18" ht="25.15" customHeight="1" outlineLevel="1">
      <c r="A80" s="44"/>
      <c r="B80" s="30" t="s">
        <v>70</v>
      </c>
      <c r="C80" s="6"/>
      <c r="D80" s="253">
        <v>1890.4873152690382</v>
      </c>
      <c r="E80" s="254"/>
      <c r="F80" s="255">
        <v>1675.7485330025845</v>
      </c>
      <c r="G80" s="254"/>
      <c r="H80" s="266">
        <v>2861.252833053808</v>
      </c>
      <c r="I80" s="248"/>
      <c r="J80" s="23" t="s">
        <v>273</v>
      </c>
      <c r="K80" s="20" t="s">
        <v>273</v>
      </c>
      <c r="L80" s="266">
        <v>4464.9957395179508</v>
      </c>
      <c r="M80" s="248"/>
      <c r="N80" s="23" t="s">
        <v>273</v>
      </c>
      <c r="O80" s="20" t="s">
        <v>273</v>
      </c>
    </row>
    <row r="81" spans="1:16" ht="25.15" customHeight="1" outlineLevel="1">
      <c r="A81" s="44"/>
      <c r="B81" s="9" t="s">
        <v>71</v>
      </c>
      <c r="C81" s="6"/>
      <c r="D81" s="249">
        <v>1822.337232730951</v>
      </c>
      <c r="E81" s="250"/>
      <c r="F81" s="251">
        <v>1638.9005756831791</v>
      </c>
      <c r="G81" s="250"/>
      <c r="H81" s="251">
        <v>2719.8457418847711</v>
      </c>
      <c r="I81" s="249"/>
      <c r="J81" s="25" t="s">
        <v>273</v>
      </c>
      <c r="K81" s="21" t="s">
        <v>273</v>
      </c>
      <c r="L81" s="251">
        <v>4328.7931835589707</v>
      </c>
      <c r="M81" s="249"/>
      <c r="N81" s="25" t="s">
        <v>273</v>
      </c>
      <c r="O81" s="21" t="s">
        <v>273</v>
      </c>
    </row>
    <row r="82" spans="1:16" ht="25.15" customHeight="1" outlineLevel="1">
      <c r="A82" s="44"/>
      <c r="B82" s="6" t="s">
        <v>98</v>
      </c>
      <c r="C82" s="6"/>
      <c r="D82" s="240">
        <v>1305.8</v>
      </c>
      <c r="E82" s="271"/>
      <c r="F82" s="270">
        <v>1287.78</v>
      </c>
      <c r="G82" s="271"/>
      <c r="H82" s="266">
        <v>1551.56</v>
      </c>
      <c r="I82" s="248"/>
      <c r="J82" s="26">
        <v>263.77999999999997</v>
      </c>
      <c r="K82" s="19">
        <v>0.20483312367019213</v>
      </c>
      <c r="L82" s="266">
        <v>3078.55</v>
      </c>
      <c r="M82" s="248"/>
      <c r="N82" s="26">
        <v>1790.7700000000002</v>
      </c>
      <c r="O82" s="19">
        <v>1.3905869014893852</v>
      </c>
      <c r="P82" s="55"/>
    </row>
    <row r="83" spans="1:16" ht="25.15" customHeight="1" outlineLevel="1">
      <c r="A83" s="44"/>
      <c r="B83" s="9" t="s">
        <v>97</v>
      </c>
      <c r="C83" s="6"/>
      <c r="D83" s="241">
        <v>1563.03</v>
      </c>
      <c r="E83" s="265"/>
      <c r="F83" s="252">
        <v>1522.07</v>
      </c>
      <c r="G83" s="265"/>
      <c r="H83" s="251">
        <v>1971</v>
      </c>
      <c r="I83" s="249"/>
      <c r="J83" s="25">
        <v>448.93000000000006</v>
      </c>
      <c r="K83" s="21">
        <v>0.29494701294947023</v>
      </c>
      <c r="L83" s="251">
        <v>3771.6</v>
      </c>
      <c r="M83" s="249"/>
      <c r="N83" s="25">
        <v>2249.5299999999997</v>
      </c>
      <c r="O83" s="21">
        <v>1.4779412247794124</v>
      </c>
    </row>
    <row r="84" spans="1:16" ht="25.15" customHeight="1" outlineLevel="1">
      <c r="A84" s="44"/>
      <c r="B84" s="10" t="s">
        <v>99</v>
      </c>
      <c r="C84" s="6"/>
      <c r="D84" s="240">
        <v>1944.78</v>
      </c>
      <c r="E84" s="271"/>
      <c r="F84" s="270">
        <v>1835.01</v>
      </c>
      <c r="G84" s="271"/>
      <c r="H84" s="266">
        <v>2926.18</v>
      </c>
      <c r="I84" s="248"/>
      <c r="J84" s="23">
        <v>1091.1699999999998</v>
      </c>
      <c r="K84" s="20">
        <v>0.59463981122718668</v>
      </c>
      <c r="L84" s="266">
        <v>4826.7299999999996</v>
      </c>
      <c r="M84" s="248"/>
      <c r="N84" s="23">
        <v>2991.7199999999993</v>
      </c>
      <c r="O84" s="20">
        <v>1.6303562378406653</v>
      </c>
    </row>
    <row r="85" spans="1:16" s="11" customFormat="1" ht="7.15" customHeight="1" outlineLevel="1" thickBot="1">
      <c r="B85" s="56"/>
      <c r="C85" s="56"/>
      <c r="D85" s="300"/>
      <c r="E85" s="301"/>
      <c r="F85" s="302"/>
      <c r="G85" s="301"/>
      <c r="H85" s="302"/>
      <c r="I85" s="300"/>
      <c r="J85" s="56"/>
      <c r="K85" s="56"/>
      <c r="L85" s="302"/>
      <c r="M85" s="300"/>
      <c r="N85" s="56"/>
      <c r="O85" s="57"/>
    </row>
    <row r="86" spans="1:16" ht="25.15" customHeight="1" outlineLevel="1" thickTop="1">
      <c r="A86" s="44"/>
      <c r="B86" s="3" t="s">
        <v>100</v>
      </c>
      <c r="C86" s="6"/>
      <c r="D86" s="275">
        <v>156.45075260000092</v>
      </c>
      <c r="E86" s="276"/>
      <c r="F86" s="277">
        <v>149.52104797635329</v>
      </c>
      <c r="G86" s="276"/>
      <c r="H86" s="278">
        <v>188.64348157248159</v>
      </c>
      <c r="I86" s="279"/>
      <c r="J86" s="26">
        <v>39.122433596128303</v>
      </c>
      <c r="K86" s="19">
        <v>0.26165168132258887</v>
      </c>
      <c r="L86" s="278">
        <v>245.55024102564101</v>
      </c>
      <c r="M86" s="279"/>
      <c r="N86" s="26">
        <v>96.029193049287727</v>
      </c>
      <c r="O86" s="19">
        <v>0.64224531829441633</v>
      </c>
      <c r="P86" s="55"/>
    </row>
    <row r="87" spans="1:16" ht="25.15" customHeight="1" outlineLevel="1">
      <c r="A87" s="44"/>
      <c r="B87" s="9" t="s">
        <v>101</v>
      </c>
      <c r="C87" s="6"/>
      <c r="D87" s="241">
        <v>39.466242796676077</v>
      </c>
      <c r="E87" s="265"/>
      <c r="F87" s="252">
        <v>25.859688454864987</v>
      </c>
      <c r="G87" s="265"/>
      <c r="H87" s="251">
        <v>69.14468973194397</v>
      </c>
      <c r="I87" s="249"/>
      <c r="J87" s="25">
        <v>43.285001277078983</v>
      </c>
      <c r="K87" s="21">
        <v>1.6738407870855756</v>
      </c>
      <c r="L87" s="251">
        <v>60.762865753457781</v>
      </c>
      <c r="M87" s="249"/>
      <c r="N87" s="25">
        <v>34.903177298592794</v>
      </c>
      <c r="O87" s="21">
        <v>1.3497137585208012</v>
      </c>
      <c r="P87" s="54"/>
    </row>
    <row r="88" spans="1:16" ht="25.15" customHeight="1" outlineLevel="1">
      <c r="A88" s="44"/>
      <c r="B88" s="30" t="s">
        <v>70</v>
      </c>
      <c r="C88" s="6"/>
      <c r="D88" s="253">
        <v>157.54468093649345</v>
      </c>
      <c r="E88" s="254"/>
      <c r="F88" s="255">
        <v>150.23782879887506</v>
      </c>
      <c r="G88" s="254"/>
      <c r="H88" s="266">
        <v>190.56003937114104</v>
      </c>
      <c r="I88" s="248"/>
      <c r="J88" s="23" t="s">
        <v>273</v>
      </c>
      <c r="K88" s="20" t="s">
        <v>273</v>
      </c>
      <c r="L88" s="266">
        <v>247.23447078616428</v>
      </c>
      <c r="M88" s="248"/>
      <c r="N88" s="23" t="s">
        <v>273</v>
      </c>
      <c r="O88" s="20" t="s">
        <v>273</v>
      </c>
    </row>
    <row r="89" spans="1:16" ht="25.15" customHeight="1" outlineLevel="1">
      <c r="A89" s="44"/>
      <c r="B89" s="9" t="s">
        <v>71</v>
      </c>
      <c r="C89" s="6"/>
      <c r="D89" s="249">
        <v>155.3568242635084</v>
      </c>
      <c r="E89" s="250"/>
      <c r="F89" s="251">
        <v>148.80426715383152</v>
      </c>
      <c r="G89" s="250"/>
      <c r="H89" s="251">
        <v>186.72692377382214</v>
      </c>
      <c r="I89" s="249"/>
      <c r="J89" s="25" t="s">
        <v>273</v>
      </c>
      <c r="K89" s="21" t="s">
        <v>273</v>
      </c>
      <c r="L89" s="251">
        <v>243.86601126511775</v>
      </c>
      <c r="M89" s="249"/>
      <c r="N89" s="25" t="s">
        <v>273</v>
      </c>
      <c r="O89" s="21" t="s">
        <v>273</v>
      </c>
    </row>
    <row r="90" spans="1:16" ht="25.15" customHeight="1" outlineLevel="1">
      <c r="A90" s="44"/>
      <c r="B90" s="3" t="s">
        <v>103</v>
      </c>
      <c r="C90" s="6"/>
      <c r="D90" s="240">
        <v>133.976</v>
      </c>
      <c r="E90" s="271"/>
      <c r="F90" s="270">
        <v>132.77375000000001</v>
      </c>
      <c r="G90" s="271"/>
      <c r="H90" s="266">
        <v>147.08699999999999</v>
      </c>
      <c r="I90" s="248"/>
      <c r="J90" s="26">
        <v>14.313249999999982</v>
      </c>
      <c r="K90" s="19">
        <v>0.10780180570331099</v>
      </c>
      <c r="L90" s="266">
        <v>209.71600000000001</v>
      </c>
      <c r="M90" s="248"/>
      <c r="N90" s="26">
        <v>76.942250000000001</v>
      </c>
      <c r="O90" s="19">
        <v>0.57949895969647613</v>
      </c>
    </row>
    <row r="91" spans="1:16" ht="25.15" customHeight="1" outlineLevel="1">
      <c r="A91" s="44"/>
      <c r="B91" s="10" t="s">
        <v>102</v>
      </c>
      <c r="C91" s="6"/>
      <c r="D91" s="241">
        <v>146.648</v>
      </c>
      <c r="E91" s="265"/>
      <c r="F91" s="252">
        <v>144.52699999999999</v>
      </c>
      <c r="G91" s="265"/>
      <c r="H91" s="251">
        <v>167.43799999999999</v>
      </c>
      <c r="I91" s="249"/>
      <c r="J91" s="25">
        <v>22.911000000000001</v>
      </c>
      <c r="K91" s="21">
        <v>0.15852401281421469</v>
      </c>
      <c r="L91" s="251">
        <v>230.87</v>
      </c>
      <c r="M91" s="249"/>
      <c r="N91" s="25">
        <v>86.343000000000018</v>
      </c>
      <c r="O91" s="21">
        <v>0.59741778352833741</v>
      </c>
    </row>
    <row r="92" spans="1:16" ht="25.15" customHeight="1" outlineLevel="1">
      <c r="A92" s="44"/>
      <c r="B92" s="3" t="s">
        <v>104</v>
      </c>
      <c r="D92" s="240">
        <v>165.14349999999999</v>
      </c>
      <c r="E92" s="271"/>
      <c r="F92" s="270">
        <v>160.06899999999999</v>
      </c>
      <c r="G92" s="271"/>
      <c r="H92" s="266">
        <v>207.959</v>
      </c>
      <c r="I92" s="248"/>
      <c r="J92" s="23">
        <v>47.890000000000015</v>
      </c>
      <c r="K92" s="20">
        <v>0.29918347712548976</v>
      </c>
      <c r="L92" s="266">
        <v>265.57499999999999</v>
      </c>
      <c r="M92" s="248"/>
      <c r="N92" s="23">
        <v>105.506</v>
      </c>
      <c r="O92" s="20">
        <v>0.65912825094178151</v>
      </c>
    </row>
    <row r="93" spans="1:16" ht="15" customHeight="1" outlineLevel="1">
      <c r="A93" s="11"/>
      <c r="B93" s="6"/>
      <c r="C93" s="6"/>
      <c r="D93" s="295"/>
      <c r="E93" s="296"/>
      <c r="F93" s="297"/>
      <c r="G93" s="296"/>
      <c r="H93" s="298"/>
      <c r="I93" s="299"/>
      <c r="J93" s="58"/>
      <c r="K93" s="59"/>
      <c r="L93" s="298"/>
      <c r="M93" s="299"/>
      <c r="N93" s="60"/>
      <c r="O93" s="61"/>
      <c r="P93" s="54"/>
    </row>
    <row r="94" spans="1:16" s="11" customFormat="1" ht="30" customHeight="1">
      <c r="A94" s="44"/>
      <c r="B94" s="47" t="s">
        <v>155</v>
      </c>
    </row>
    <row r="95" spans="1:16" ht="7.15" customHeight="1" outlineLevel="1">
      <c r="B95" s="6"/>
      <c r="C95" s="6"/>
      <c r="H95" s="43"/>
      <c r="I95" s="11"/>
      <c r="K95" s="11"/>
      <c r="L95" s="11"/>
      <c r="M95" s="11"/>
      <c r="N95" s="11"/>
      <c r="O95" s="11"/>
    </row>
    <row r="96" spans="1:16" ht="25.15" customHeight="1" outlineLevel="1">
      <c r="A96" s="44"/>
      <c r="B96" s="15"/>
      <c r="D96" s="60"/>
      <c r="E96" s="60"/>
      <c r="F96" s="60"/>
      <c r="G96" s="60"/>
      <c r="H96" s="60"/>
      <c r="I96" s="60"/>
      <c r="J96" s="62"/>
      <c r="K96" s="60"/>
      <c r="L96" s="60"/>
      <c r="M96" s="62"/>
    </row>
    <row r="97" spans="1:13" ht="25.15" customHeight="1" outlineLevel="1">
      <c r="A97" s="44"/>
      <c r="B97" s="15"/>
      <c r="D97" s="60"/>
      <c r="E97" s="60"/>
      <c r="F97" s="60"/>
      <c r="G97" s="60"/>
      <c r="H97" s="60"/>
      <c r="I97" s="60"/>
      <c r="J97" s="62"/>
      <c r="K97" s="60"/>
      <c r="L97" s="60"/>
      <c r="M97" s="62"/>
    </row>
    <row r="98" spans="1:13" ht="25.15" customHeight="1" outlineLevel="1">
      <c r="A98" s="44"/>
      <c r="B98" s="15"/>
      <c r="D98" s="60"/>
      <c r="E98" s="60"/>
      <c r="F98" s="60"/>
      <c r="G98" s="60"/>
      <c r="H98" s="60"/>
      <c r="I98" s="60"/>
      <c r="J98" s="62"/>
      <c r="K98" s="60"/>
      <c r="L98" s="60"/>
      <c r="M98" s="62"/>
    </row>
    <row r="99" spans="1:13" ht="25.15" customHeight="1" outlineLevel="1">
      <c r="A99" s="44"/>
      <c r="B99" s="15"/>
      <c r="D99" s="60"/>
      <c r="E99" s="60"/>
      <c r="F99" s="60"/>
      <c r="G99" s="60"/>
      <c r="H99" s="60"/>
      <c r="I99" s="60"/>
      <c r="J99" s="62"/>
      <c r="K99" s="60"/>
      <c r="L99" s="60"/>
      <c r="M99" s="62"/>
    </row>
    <row r="100" spans="1:13" ht="25.15" customHeight="1" outlineLevel="1">
      <c r="A100" s="44"/>
      <c r="B100" s="15"/>
      <c r="D100" s="60"/>
      <c r="E100" s="60"/>
      <c r="F100" s="60"/>
      <c r="G100" s="60"/>
      <c r="H100" s="60"/>
      <c r="I100" s="60"/>
      <c r="J100" s="62"/>
      <c r="K100" s="60"/>
      <c r="L100" s="60"/>
      <c r="M100" s="62"/>
    </row>
    <row r="101" spans="1:13" ht="25.15" customHeight="1" outlineLevel="1">
      <c r="A101" s="44"/>
      <c r="B101" s="15"/>
      <c r="D101" s="60"/>
      <c r="E101" s="60"/>
      <c r="F101" s="60"/>
      <c r="G101" s="60"/>
      <c r="H101" s="60"/>
      <c r="I101" s="60"/>
      <c r="J101" s="62"/>
      <c r="K101" s="60"/>
      <c r="L101" s="60"/>
      <c r="M101" s="62"/>
    </row>
    <row r="102" spans="1:13" ht="25.15" customHeight="1" outlineLevel="1">
      <c r="A102" s="44"/>
      <c r="B102" s="15"/>
      <c r="D102" s="60"/>
      <c r="E102" s="60"/>
      <c r="F102" s="60"/>
      <c r="G102" s="60"/>
      <c r="H102" s="60"/>
      <c r="I102" s="60"/>
      <c r="J102" s="62"/>
      <c r="K102" s="60"/>
      <c r="L102" s="60"/>
      <c r="M102" s="62"/>
    </row>
    <row r="103" spans="1:13" ht="25.15" customHeight="1" outlineLevel="1">
      <c r="A103" s="44"/>
      <c r="B103" s="15"/>
      <c r="D103" s="60"/>
      <c r="E103" s="60"/>
      <c r="F103" s="60"/>
      <c r="G103" s="60"/>
      <c r="H103" s="60"/>
      <c r="I103" s="60"/>
      <c r="J103" s="62"/>
      <c r="K103" s="60"/>
      <c r="L103" s="60"/>
      <c r="M103" s="62"/>
    </row>
    <row r="104" spans="1:13" ht="25.15" customHeight="1" outlineLevel="1">
      <c r="A104" s="44"/>
      <c r="B104" s="15"/>
      <c r="D104" s="60"/>
      <c r="E104" s="60"/>
      <c r="F104" s="60"/>
      <c r="G104" s="60"/>
      <c r="H104" s="60"/>
      <c r="I104" s="60"/>
      <c r="J104" s="62"/>
      <c r="K104" s="60"/>
      <c r="L104" s="60"/>
      <c r="M104" s="62"/>
    </row>
    <row r="105" spans="1:13" ht="25.15" customHeight="1" outlineLevel="1">
      <c r="A105" s="44"/>
      <c r="B105" s="15"/>
      <c r="D105" s="60"/>
      <c r="E105" s="60"/>
      <c r="F105" s="60"/>
      <c r="G105" s="60"/>
      <c r="H105" s="60"/>
      <c r="I105" s="60"/>
      <c r="J105" s="62"/>
      <c r="K105" s="60"/>
      <c r="L105" s="60"/>
      <c r="M105" s="62"/>
    </row>
    <row r="106" spans="1:13" ht="25.15" customHeight="1" outlineLevel="1">
      <c r="A106" s="44"/>
      <c r="B106" s="15"/>
      <c r="D106" s="60"/>
      <c r="E106" s="60"/>
      <c r="F106" s="60"/>
      <c r="G106" s="60"/>
      <c r="H106" s="60"/>
      <c r="I106" s="60"/>
      <c r="J106" s="62"/>
      <c r="K106" s="60"/>
      <c r="L106" s="60"/>
      <c r="M106" s="62"/>
    </row>
    <row r="107" spans="1:13" ht="25.15" customHeight="1" outlineLevel="1">
      <c r="A107" s="44"/>
      <c r="B107" s="6"/>
      <c r="D107" s="60"/>
      <c r="E107" s="60"/>
      <c r="F107" s="60"/>
      <c r="G107" s="60"/>
      <c r="H107" s="60"/>
      <c r="I107" s="60"/>
      <c r="J107" s="62"/>
      <c r="K107" s="60"/>
      <c r="L107" s="60"/>
      <c r="M107" s="62"/>
    </row>
    <row r="108" spans="1:13" ht="25.15" customHeight="1" outlineLevel="1">
      <c r="A108" s="44"/>
      <c r="B108" s="6"/>
      <c r="D108" s="60"/>
      <c r="E108" s="60"/>
      <c r="F108" s="60"/>
      <c r="G108" s="60"/>
      <c r="H108" s="60"/>
      <c r="I108" s="60"/>
      <c r="J108" s="62"/>
      <c r="K108" s="60"/>
      <c r="L108" s="60"/>
      <c r="M108" s="62"/>
    </row>
    <row r="109" spans="1:13" ht="25.15" customHeight="1" outlineLevel="1">
      <c r="A109" s="44"/>
      <c r="B109" s="6"/>
      <c r="D109" s="60"/>
      <c r="E109" s="60"/>
      <c r="F109" s="60"/>
      <c r="G109" s="60"/>
      <c r="H109" s="60"/>
      <c r="I109" s="60"/>
      <c r="J109" s="62"/>
      <c r="K109" s="60"/>
      <c r="L109" s="60"/>
      <c r="M109" s="62"/>
    </row>
    <row r="110" spans="1:13" ht="25.15" customHeight="1" outlineLevel="1">
      <c r="A110" s="44"/>
      <c r="B110" s="6"/>
      <c r="D110" s="60"/>
      <c r="E110" s="60"/>
      <c r="F110" s="60"/>
      <c r="G110" s="60"/>
      <c r="H110" s="60"/>
      <c r="I110" s="60"/>
      <c r="J110" s="62"/>
      <c r="K110" s="60"/>
      <c r="L110" s="60"/>
      <c r="M110" s="62"/>
    </row>
    <row r="111" spans="1:13" ht="25.15" customHeight="1" outlineLevel="1">
      <c r="A111" s="44"/>
      <c r="B111" s="6"/>
      <c r="D111" s="60"/>
      <c r="E111" s="60"/>
      <c r="F111" s="60"/>
      <c r="G111" s="60"/>
      <c r="H111" s="60"/>
      <c r="I111" s="60"/>
      <c r="J111" s="62"/>
      <c r="K111" s="60"/>
      <c r="L111" s="60"/>
      <c r="M111" s="62"/>
    </row>
    <row r="112" spans="1:13" ht="25.15" customHeight="1" outlineLevel="1">
      <c r="A112" s="44"/>
      <c r="B112" s="6"/>
      <c r="D112" s="60"/>
      <c r="E112" s="60"/>
      <c r="F112" s="60"/>
      <c r="G112" s="60"/>
      <c r="H112" s="60"/>
      <c r="I112" s="60"/>
      <c r="J112" s="62"/>
      <c r="K112" s="60"/>
      <c r="L112" s="60"/>
      <c r="M112" s="62"/>
    </row>
    <row r="113" spans="1:13" ht="25.15" customHeight="1" outlineLevel="1">
      <c r="A113" s="44"/>
      <c r="B113" s="6"/>
      <c r="D113" s="60"/>
      <c r="E113" s="60"/>
      <c r="F113" s="60"/>
      <c r="G113" s="60"/>
      <c r="H113" s="60"/>
      <c r="I113" s="60"/>
      <c r="J113" s="62"/>
      <c r="K113" s="60"/>
      <c r="L113" s="60"/>
      <c r="M113" s="62"/>
    </row>
    <row r="114" spans="1:13" ht="25.15" customHeight="1" outlineLevel="1">
      <c r="A114" s="44"/>
      <c r="B114" s="6"/>
      <c r="D114" s="60"/>
      <c r="E114" s="60"/>
      <c r="F114" s="60"/>
      <c r="G114" s="60"/>
      <c r="H114" s="60"/>
      <c r="I114" s="60"/>
      <c r="J114" s="62"/>
      <c r="K114" s="60"/>
      <c r="L114" s="60"/>
      <c r="M114" s="62"/>
    </row>
    <row r="115" spans="1:13" ht="25.15" customHeight="1" outlineLevel="1">
      <c r="A115" s="44"/>
      <c r="B115" s="6"/>
      <c r="D115" s="60"/>
      <c r="E115" s="60"/>
      <c r="F115" s="60"/>
      <c r="G115" s="60"/>
      <c r="H115" s="60"/>
      <c r="I115" s="60"/>
      <c r="J115" s="62"/>
      <c r="K115" s="60"/>
      <c r="L115" s="60"/>
      <c r="M115" s="62"/>
    </row>
    <row r="116" spans="1:13" ht="25.15" customHeight="1" outlineLevel="1">
      <c r="A116" s="44"/>
      <c r="B116" s="6"/>
      <c r="D116" s="60"/>
      <c r="E116" s="60"/>
      <c r="F116" s="60"/>
      <c r="G116" s="60"/>
      <c r="H116" s="60"/>
      <c r="I116" s="60"/>
      <c r="J116" s="62"/>
      <c r="K116" s="60"/>
      <c r="L116" s="60"/>
      <c r="M116" s="62"/>
    </row>
    <row r="117" spans="1:13" ht="25.15" customHeight="1" outlineLevel="1">
      <c r="A117" s="44"/>
      <c r="B117" s="6"/>
      <c r="D117" s="60"/>
      <c r="E117" s="60"/>
      <c r="F117" s="60"/>
      <c r="G117" s="60"/>
      <c r="H117" s="60"/>
      <c r="I117" s="60"/>
      <c r="J117" s="62"/>
      <c r="K117" s="60"/>
      <c r="L117" s="60"/>
      <c r="M117" s="62"/>
    </row>
    <row r="118" spans="1:13" ht="25.15" customHeight="1" outlineLevel="1">
      <c r="A118" s="44"/>
      <c r="B118" s="6"/>
      <c r="D118" s="60"/>
      <c r="E118" s="60"/>
      <c r="F118" s="60"/>
      <c r="G118" s="60"/>
      <c r="H118" s="60"/>
      <c r="I118" s="60"/>
      <c r="J118" s="62"/>
      <c r="K118" s="60"/>
      <c r="L118" s="60"/>
      <c r="M118" s="62"/>
    </row>
    <row r="119" spans="1:13" ht="25.15" customHeight="1" outlineLevel="1">
      <c r="A119" s="44"/>
      <c r="B119" s="6"/>
      <c r="D119" s="60"/>
      <c r="E119" s="60"/>
      <c r="F119" s="60"/>
      <c r="G119" s="60"/>
      <c r="H119" s="60"/>
      <c r="I119" s="60"/>
      <c r="J119" s="62"/>
      <c r="K119" s="60"/>
      <c r="L119" s="60"/>
      <c r="M119" s="62"/>
    </row>
    <row r="120" spans="1:13" ht="25.15" customHeight="1" outlineLevel="1">
      <c r="A120" s="44"/>
      <c r="B120" s="6"/>
      <c r="D120" s="60"/>
      <c r="E120" s="60"/>
      <c r="F120" s="60"/>
      <c r="G120" s="60"/>
      <c r="H120" s="60"/>
      <c r="I120" s="60"/>
      <c r="J120" s="62"/>
      <c r="K120" s="60"/>
      <c r="L120" s="60"/>
      <c r="M120" s="62"/>
    </row>
    <row r="121" spans="1:13" ht="25.15" customHeight="1" outlineLevel="1">
      <c r="A121" s="44"/>
      <c r="B121" s="6"/>
      <c r="D121" s="60"/>
      <c r="E121" s="60"/>
      <c r="F121" s="60"/>
      <c r="G121" s="60"/>
      <c r="H121" s="60"/>
      <c r="I121" s="60"/>
      <c r="J121" s="62"/>
      <c r="K121" s="60"/>
      <c r="L121" s="60"/>
      <c r="M121" s="62"/>
    </row>
    <row r="122" spans="1:13" ht="25.15" customHeight="1" outlineLevel="1">
      <c r="A122" s="44"/>
      <c r="B122" s="6"/>
      <c r="D122" s="60"/>
      <c r="E122" s="60"/>
      <c r="F122" s="60"/>
      <c r="G122" s="60"/>
      <c r="H122" s="60"/>
      <c r="I122" s="60"/>
      <c r="J122" s="62"/>
      <c r="K122" s="60"/>
      <c r="L122" s="60"/>
      <c r="M122" s="62"/>
    </row>
    <row r="123" spans="1:13" ht="25.15" customHeight="1" outlineLevel="1">
      <c r="A123" s="44"/>
      <c r="B123" s="6"/>
      <c r="D123" s="60"/>
      <c r="E123" s="60"/>
      <c r="F123" s="60"/>
      <c r="G123" s="60"/>
      <c r="H123" s="60"/>
      <c r="I123" s="60"/>
      <c r="J123" s="62"/>
      <c r="K123" s="60"/>
      <c r="L123" s="60"/>
      <c r="M123" s="62"/>
    </row>
    <row r="124" spans="1:13" ht="25.15" customHeight="1" outlineLevel="1">
      <c r="A124" s="44"/>
      <c r="B124" s="6"/>
      <c r="D124" s="60"/>
      <c r="E124" s="60"/>
      <c r="F124" s="60"/>
      <c r="G124" s="60"/>
      <c r="H124" s="60"/>
      <c r="I124" s="60"/>
      <c r="J124" s="62"/>
      <c r="K124" s="60"/>
      <c r="L124" s="60"/>
      <c r="M124" s="62"/>
    </row>
    <row r="125" spans="1:13" ht="25.15" customHeight="1" outlineLevel="1">
      <c r="A125" s="44"/>
      <c r="B125" s="6"/>
      <c r="D125" s="60"/>
      <c r="E125" s="60"/>
      <c r="F125" s="60"/>
      <c r="G125" s="60"/>
      <c r="H125" s="60"/>
      <c r="I125" s="60"/>
      <c r="J125" s="62"/>
      <c r="K125" s="60"/>
      <c r="L125" s="60"/>
      <c r="M125" s="62"/>
    </row>
    <row r="126" spans="1:13" ht="25.15" customHeight="1" outlineLevel="1">
      <c r="A126" s="44"/>
      <c r="B126" s="6"/>
      <c r="D126" s="60"/>
      <c r="E126" s="60"/>
      <c r="F126" s="60"/>
      <c r="G126" s="60"/>
      <c r="H126" s="60"/>
      <c r="I126" s="60"/>
      <c r="J126" s="62"/>
      <c r="K126" s="60"/>
      <c r="L126" s="60"/>
      <c r="M126" s="62"/>
    </row>
    <row r="127" spans="1:13" ht="25.15" customHeight="1" outlineLevel="1">
      <c r="A127" s="44"/>
      <c r="B127" s="6"/>
      <c r="D127" s="60"/>
      <c r="E127" s="60"/>
      <c r="F127" s="60"/>
      <c r="G127" s="60"/>
      <c r="H127" s="60"/>
      <c r="I127" s="60"/>
      <c r="J127" s="62"/>
      <c r="K127" s="60"/>
      <c r="L127" s="60"/>
      <c r="M127" s="62"/>
    </row>
    <row r="128" spans="1:13" ht="25.15" customHeight="1" outlineLevel="1">
      <c r="A128" s="44"/>
      <c r="B128" s="6"/>
      <c r="D128" s="60"/>
      <c r="E128" s="60"/>
      <c r="F128" s="60"/>
      <c r="G128" s="60"/>
      <c r="H128" s="60"/>
      <c r="I128" s="60"/>
      <c r="J128" s="62"/>
      <c r="K128" s="60"/>
      <c r="L128" s="60"/>
      <c r="M128" s="62"/>
    </row>
    <row r="129" spans="1:14" ht="25.15" customHeight="1" outlineLevel="1">
      <c r="A129" s="44"/>
      <c r="B129" s="6"/>
      <c r="D129" s="60"/>
      <c r="E129" s="60"/>
      <c r="F129" s="60"/>
      <c r="G129" s="60"/>
      <c r="H129" s="60"/>
      <c r="I129" s="60"/>
      <c r="J129" s="62"/>
      <c r="K129" s="60"/>
      <c r="L129" s="60"/>
      <c r="N129" s="62"/>
    </row>
    <row r="130" spans="1:14" ht="25.15" customHeight="1" outlineLevel="1">
      <c r="A130" s="44"/>
      <c r="B130" s="6"/>
      <c r="D130" s="60"/>
      <c r="E130" s="60"/>
      <c r="F130" s="60"/>
      <c r="G130" s="60"/>
      <c r="H130" s="60"/>
      <c r="I130" s="60"/>
      <c r="J130" s="62"/>
      <c r="K130" s="60"/>
      <c r="L130" s="60"/>
    </row>
    <row r="131" spans="1:14" ht="25.15" customHeight="1" outlineLevel="1">
      <c r="A131" s="44"/>
      <c r="B131" s="6"/>
      <c r="D131" s="60"/>
      <c r="E131" s="60"/>
      <c r="F131" s="60"/>
      <c r="G131" s="60"/>
      <c r="H131" s="60"/>
      <c r="I131" s="60"/>
      <c r="J131" s="62"/>
      <c r="K131" s="60"/>
      <c r="L131" s="60"/>
      <c r="M131" s="62"/>
    </row>
    <row r="132" spans="1:14" ht="25.15" customHeight="1" outlineLevel="1">
      <c r="A132" s="44"/>
      <c r="B132" s="6"/>
      <c r="D132" s="60"/>
      <c r="E132" s="60"/>
      <c r="F132" s="60"/>
      <c r="G132" s="60"/>
      <c r="H132" s="60"/>
      <c r="I132" s="60"/>
      <c r="J132" s="62"/>
      <c r="K132" s="60"/>
      <c r="L132" s="60"/>
      <c r="M132" s="62"/>
    </row>
    <row r="133" spans="1:14" ht="25.15" customHeight="1" outlineLevel="1">
      <c r="A133" s="44"/>
      <c r="B133" s="6"/>
      <c r="D133" s="60"/>
      <c r="E133" s="60"/>
      <c r="F133" s="60"/>
      <c r="G133" s="60"/>
      <c r="H133" s="60"/>
      <c r="I133" s="60"/>
      <c r="J133" s="62"/>
      <c r="K133" s="60"/>
      <c r="L133" s="60"/>
      <c r="M133" s="62"/>
    </row>
    <row r="134" spans="1:14" ht="25.15" customHeight="1" outlineLevel="1">
      <c r="A134" s="44"/>
      <c r="B134" s="6"/>
      <c r="D134" s="60"/>
      <c r="E134" s="60"/>
      <c r="F134" s="60"/>
      <c r="G134" s="60"/>
      <c r="H134" s="60"/>
      <c r="I134" s="60"/>
      <c r="J134" s="62"/>
      <c r="K134" s="60"/>
      <c r="L134" s="60"/>
      <c r="M134" s="62"/>
    </row>
    <row r="135" spans="1:14" ht="25.15" customHeight="1" outlineLevel="1">
      <c r="A135" s="44"/>
      <c r="B135" s="6"/>
      <c r="D135" s="60"/>
      <c r="E135" s="60"/>
      <c r="F135" s="60"/>
      <c r="G135" s="60"/>
      <c r="H135" s="60"/>
      <c r="I135" s="60"/>
      <c r="J135" s="62"/>
      <c r="K135" s="60"/>
      <c r="L135" s="60"/>
      <c r="M135" s="62"/>
    </row>
    <row r="136" spans="1:14" ht="25.15" customHeight="1" outlineLevel="1">
      <c r="A136" s="44"/>
      <c r="B136" s="6"/>
      <c r="D136" s="60"/>
      <c r="E136" s="60"/>
      <c r="F136" s="60"/>
      <c r="G136" s="60"/>
      <c r="H136" s="60"/>
      <c r="I136" s="60"/>
      <c r="J136" s="62"/>
      <c r="K136" s="60"/>
      <c r="L136" s="60"/>
      <c r="M136" s="62"/>
    </row>
    <row r="137" spans="1:14" ht="25.15" customHeight="1" outlineLevel="1">
      <c r="A137" s="44"/>
      <c r="B137" s="6"/>
      <c r="D137" s="60"/>
      <c r="E137" s="60"/>
      <c r="F137" s="60"/>
      <c r="G137" s="60"/>
      <c r="H137" s="60"/>
      <c r="I137" s="60"/>
      <c r="J137" s="62"/>
      <c r="K137" s="60"/>
      <c r="L137" s="60"/>
      <c r="M137" s="62"/>
    </row>
    <row r="138" spans="1:14" ht="25.15" customHeight="1" outlineLevel="1">
      <c r="A138" s="44"/>
      <c r="B138" s="6"/>
      <c r="D138" s="60"/>
      <c r="E138" s="60"/>
      <c r="F138" s="60"/>
      <c r="G138" s="60"/>
      <c r="H138" s="60"/>
      <c r="I138" s="60"/>
      <c r="J138" s="62"/>
      <c r="K138" s="60"/>
      <c r="L138" s="60"/>
      <c r="M138" s="62"/>
    </row>
    <row r="139" spans="1:14" ht="25.15" customHeight="1" outlineLevel="1">
      <c r="A139" s="44"/>
      <c r="B139" s="6"/>
      <c r="D139" s="60"/>
      <c r="E139" s="60"/>
      <c r="F139" s="60"/>
      <c r="G139" s="60"/>
      <c r="H139" s="60"/>
      <c r="I139" s="60"/>
      <c r="J139" s="62"/>
      <c r="K139" s="60"/>
      <c r="L139" s="60"/>
      <c r="M139" s="62"/>
    </row>
    <row r="140" spans="1:14" ht="25.15" customHeight="1" outlineLevel="1">
      <c r="A140" s="44"/>
      <c r="B140" s="6"/>
      <c r="D140" s="60"/>
      <c r="E140" s="60"/>
      <c r="F140" s="60"/>
      <c r="G140" s="60"/>
      <c r="H140" s="60"/>
      <c r="I140" s="60"/>
      <c r="J140" s="62"/>
      <c r="K140" s="60"/>
      <c r="L140" s="60"/>
      <c r="M140" s="62"/>
    </row>
    <row r="141" spans="1:14" ht="25.15" customHeight="1" outlineLevel="1">
      <c r="A141" s="44"/>
      <c r="B141" s="6"/>
      <c r="D141" s="60"/>
      <c r="E141" s="60"/>
      <c r="F141" s="60"/>
      <c r="G141" s="60"/>
      <c r="H141" s="60"/>
      <c r="I141" s="60"/>
      <c r="J141" s="62"/>
      <c r="K141" s="60"/>
      <c r="L141" s="60"/>
      <c r="M141" s="62"/>
    </row>
    <row r="142" spans="1:14" ht="25.15" customHeight="1" outlineLevel="1">
      <c r="A142" s="44"/>
      <c r="B142" s="6"/>
      <c r="D142" s="60"/>
      <c r="E142" s="60"/>
      <c r="F142" s="60"/>
      <c r="G142" s="60"/>
      <c r="H142" s="60"/>
      <c r="I142" s="60"/>
      <c r="J142" s="62"/>
      <c r="K142" s="60"/>
      <c r="L142" s="60"/>
      <c r="M142" s="62"/>
    </row>
    <row r="143" spans="1:14" ht="25.15" customHeight="1" outlineLevel="1">
      <c r="A143" s="44"/>
      <c r="B143" s="6"/>
      <c r="D143" s="60"/>
      <c r="E143" s="60"/>
      <c r="F143" s="60"/>
      <c r="G143" s="60"/>
      <c r="H143" s="60"/>
      <c r="I143" s="60"/>
      <c r="J143" s="62"/>
      <c r="K143" s="60"/>
      <c r="L143" s="60"/>
      <c r="M143" s="62"/>
    </row>
    <row r="144" spans="1:14" ht="25.15" customHeight="1" outlineLevel="1">
      <c r="B144" s="6"/>
      <c r="D144" s="60"/>
      <c r="E144" s="60"/>
      <c r="F144" s="60"/>
      <c r="G144" s="60"/>
      <c r="H144" s="60"/>
      <c r="I144" s="60"/>
      <c r="J144" s="62"/>
      <c r="K144" s="60"/>
      <c r="L144" s="60"/>
      <c r="M144" s="62"/>
    </row>
    <row r="145" spans="1:22" ht="30" customHeight="1">
      <c r="A145" s="63"/>
      <c r="B145" s="64" t="s">
        <v>156</v>
      </c>
      <c r="D145" s="60"/>
      <c r="E145" s="60"/>
      <c r="F145" s="60"/>
      <c r="G145" s="60"/>
      <c r="H145" s="60"/>
      <c r="I145" s="60"/>
      <c r="J145" s="62"/>
      <c r="K145" s="60"/>
      <c r="L145" s="60"/>
      <c r="M145" s="62"/>
    </row>
    <row r="146" spans="1:22" ht="30" customHeight="1">
      <c r="A146" s="63"/>
      <c r="B146" s="65" t="s">
        <v>157</v>
      </c>
      <c r="D146" s="60"/>
      <c r="E146" s="60"/>
      <c r="F146" s="60"/>
      <c r="G146" s="60"/>
      <c r="H146" s="60"/>
      <c r="I146" s="60"/>
      <c r="J146" s="62"/>
      <c r="K146" s="60"/>
      <c r="L146" s="60"/>
      <c r="M146" s="62"/>
    </row>
    <row r="147" spans="1:22" ht="7.15" customHeight="1">
      <c r="B147" s="15"/>
      <c r="C147" s="15"/>
      <c r="D147" s="15"/>
      <c r="E147" s="15"/>
      <c r="F147" s="15"/>
    </row>
    <row r="148" spans="1:22" ht="30" customHeight="1">
      <c r="A148" s="63"/>
      <c r="B148" s="64" t="s">
        <v>158</v>
      </c>
      <c r="D148" s="60"/>
      <c r="E148" s="60"/>
      <c r="F148" s="60"/>
      <c r="G148" s="60"/>
      <c r="H148" s="60"/>
      <c r="I148" s="60"/>
      <c r="J148" s="62"/>
      <c r="K148" s="60"/>
      <c r="L148" s="60"/>
      <c r="M148" s="62"/>
    </row>
    <row r="149" spans="1:22" ht="7.15" customHeight="1" outlineLevel="1">
      <c r="B149" s="15"/>
      <c r="C149" s="15"/>
      <c r="D149" s="15"/>
      <c r="E149" s="15"/>
      <c r="F149" s="15"/>
    </row>
    <row r="150" spans="1:22" ht="25.15" customHeight="1" outlineLevel="1">
      <c r="A150" s="63"/>
      <c r="B150" s="16" t="s">
        <v>159</v>
      </c>
      <c r="C150" s="17"/>
      <c r="D150" s="283" t="s">
        <v>137</v>
      </c>
      <c r="E150" s="285"/>
      <c r="F150" s="284" t="s">
        <v>150</v>
      </c>
      <c r="G150" s="285"/>
      <c r="H150" s="284" t="s">
        <v>151</v>
      </c>
      <c r="I150" s="285"/>
      <c r="J150" s="284" t="s">
        <v>152</v>
      </c>
      <c r="K150" s="285"/>
    </row>
    <row r="151" spans="1:22" ht="25.15" customHeight="1" outlineLevel="1">
      <c r="A151" s="63"/>
      <c r="B151" s="3" t="s">
        <v>274</v>
      </c>
      <c r="C151" s="11"/>
      <c r="D151" s="286">
        <v>0.90751665970510809</v>
      </c>
      <c r="E151" s="287"/>
      <c r="F151" s="288">
        <v>0.91072348148074245</v>
      </c>
      <c r="G151" s="287"/>
      <c r="H151" s="288">
        <v>0.88968415420673186</v>
      </c>
      <c r="I151" s="287"/>
      <c r="J151" s="288">
        <v>0.87241013441587567</v>
      </c>
      <c r="K151" s="287"/>
    </row>
    <row r="152" spans="1:22" ht="25.15" customHeight="1" outlineLevel="1">
      <c r="A152" s="63"/>
      <c r="B152" s="5" t="s">
        <v>86</v>
      </c>
      <c r="C152" s="15"/>
      <c r="D152" s="280">
        <v>5.2443736642392935E-2</v>
      </c>
      <c r="E152" s="281"/>
      <c r="F152" s="282">
        <v>4.8682645555523492E-2</v>
      </c>
      <c r="G152" s="281"/>
      <c r="H152" s="282">
        <v>7.647271493184174E-2</v>
      </c>
      <c r="I152" s="281"/>
      <c r="J152" s="282">
        <v>5.2296804129461055E-2</v>
      </c>
      <c r="K152" s="281"/>
    </row>
    <row r="153" spans="1:22" ht="25.15" customHeight="1" outlineLevel="1">
      <c r="A153" s="63"/>
      <c r="B153" s="3" t="s">
        <v>87</v>
      </c>
      <c r="C153" s="15"/>
      <c r="D153" s="280">
        <v>0.90897029920862571</v>
      </c>
      <c r="E153" s="281"/>
      <c r="F153" s="282">
        <v>0.91216209878892618</v>
      </c>
      <c r="G153" s="281"/>
      <c r="H153" s="282">
        <v>0.89710450639137651</v>
      </c>
      <c r="I153" s="281"/>
      <c r="J153" s="282">
        <v>0.87973155245875345</v>
      </c>
      <c r="K153" s="281"/>
    </row>
    <row r="154" spans="1:22" ht="25.15" customHeight="1" outlineLevel="1">
      <c r="A154" s="63"/>
      <c r="B154" s="5" t="s">
        <v>88</v>
      </c>
      <c r="C154" s="15"/>
      <c r="D154" s="280">
        <v>0.90606302020159046</v>
      </c>
      <c r="E154" s="281"/>
      <c r="F154" s="282">
        <v>0.90928486417255872</v>
      </c>
      <c r="G154" s="281"/>
      <c r="H154" s="282">
        <v>0.88226380202208721</v>
      </c>
      <c r="I154" s="281"/>
      <c r="J154" s="282">
        <v>0.86508871637299789</v>
      </c>
      <c r="K154" s="281"/>
    </row>
    <row r="155" spans="1:22" ht="25.15" customHeight="1" outlineLevel="1">
      <c r="A155" s="63"/>
      <c r="B155" s="5" t="s">
        <v>89</v>
      </c>
      <c r="C155" s="15"/>
      <c r="D155" s="280">
        <v>0.90050788055178244</v>
      </c>
      <c r="E155" s="281"/>
      <c r="F155" s="282">
        <v>0.90315876519927052</v>
      </c>
      <c r="G155" s="281"/>
      <c r="H155" s="282">
        <v>0.88940473410320253</v>
      </c>
      <c r="I155" s="281"/>
      <c r="J155" s="282">
        <v>0.86386094388654533</v>
      </c>
      <c r="K155" s="281"/>
    </row>
    <row r="156" spans="1:22" ht="25.15" customHeight="1" outlineLevel="1">
      <c r="A156" s="63"/>
      <c r="B156" s="3" t="s">
        <v>69</v>
      </c>
      <c r="C156" s="15"/>
      <c r="D156" s="289">
        <v>0.91651459887449671</v>
      </c>
      <c r="E156" s="290"/>
      <c r="F156" s="291">
        <v>0.91826769547972042</v>
      </c>
      <c r="G156" s="290"/>
      <c r="H156" s="291">
        <v>0.90679817464269175</v>
      </c>
      <c r="I156" s="290"/>
      <c r="J156" s="291">
        <v>0.88850527376187627</v>
      </c>
      <c r="K156" s="290"/>
      <c r="M156" s="66"/>
      <c r="N156" s="66"/>
      <c r="O156" s="66"/>
      <c r="P156" s="66"/>
      <c r="Q156" s="66"/>
      <c r="R156" s="66"/>
      <c r="S156" s="66"/>
      <c r="T156" s="66"/>
      <c r="U156" s="66"/>
      <c r="V156" s="66"/>
    </row>
    <row r="157" spans="1:22" ht="25.15" customHeight="1" outlineLevel="1">
      <c r="A157" s="63"/>
      <c r="B157" s="5" t="s">
        <v>73</v>
      </c>
      <c r="C157" s="15"/>
      <c r="D157" s="280">
        <v>0.93098599523406722</v>
      </c>
      <c r="E157" s="281"/>
      <c r="F157" s="282">
        <v>0.93213612630077747</v>
      </c>
      <c r="G157" s="281"/>
      <c r="H157" s="282">
        <v>0.92271258246250309</v>
      </c>
      <c r="I157" s="281"/>
      <c r="J157" s="282">
        <v>0.90127198123975449</v>
      </c>
      <c r="K157" s="281"/>
      <c r="M157" s="67"/>
      <c r="N157" s="67"/>
      <c r="O157" s="67"/>
      <c r="P157" s="67"/>
      <c r="Q157" s="67"/>
      <c r="R157" s="67"/>
      <c r="S157" s="67"/>
      <c r="T157" s="67"/>
      <c r="U157" s="67"/>
      <c r="V157" s="67"/>
    </row>
    <row r="158" spans="1:22" ht="7.15" customHeight="1" outlineLevel="1">
      <c r="B158" s="15"/>
      <c r="C158" s="15"/>
      <c r="D158" s="15"/>
      <c r="E158" s="15"/>
      <c r="F158" s="15"/>
      <c r="G158" s="68"/>
      <c r="H158" s="68"/>
      <c r="L158" s="69"/>
      <c r="M158" s="70"/>
      <c r="N158" s="70"/>
      <c r="O158" s="70"/>
      <c r="P158" s="70"/>
      <c r="Q158" s="70"/>
      <c r="R158" s="70"/>
      <c r="S158" s="70"/>
      <c r="T158" s="70"/>
      <c r="U158" s="70"/>
      <c r="V158" s="70"/>
    </row>
    <row r="159" spans="1:22" ht="25.15" customHeight="1" outlineLevel="1">
      <c r="A159" s="63"/>
      <c r="B159" s="22" t="s">
        <v>160</v>
      </c>
      <c r="C159" s="17"/>
      <c r="D159" s="22" t="s">
        <v>161</v>
      </c>
      <c r="E159" s="41" t="s">
        <v>162</v>
      </c>
      <c r="F159" s="22" t="s">
        <v>163</v>
      </c>
      <c r="G159" s="41" t="s">
        <v>164</v>
      </c>
      <c r="H159" s="22" t="s">
        <v>165</v>
      </c>
      <c r="I159" s="41" t="s">
        <v>166</v>
      </c>
      <c r="J159" s="22" t="s">
        <v>167</v>
      </c>
      <c r="K159" s="41" t="s">
        <v>168</v>
      </c>
      <c r="L159" s="22" t="s">
        <v>169</v>
      </c>
      <c r="M159" s="41" t="s">
        <v>170</v>
      </c>
      <c r="N159" s="22" t="s">
        <v>171</v>
      </c>
      <c r="O159" s="41" t="s">
        <v>172</v>
      </c>
      <c r="P159" s="22" t="s">
        <v>173</v>
      </c>
      <c r="Q159" s="41" t="s">
        <v>174</v>
      </c>
      <c r="R159" s="22" t="s">
        <v>175</v>
      </c>
      <c r="S159" s="41" t="s">
        <v>176</v>
      </c>
      <c r="T159" s="22" t="s">
        <v>177</v>
      </c>
    </row>
    <row r="160" spans="1:22" ht="25.15" customHeight="1" outlineLevel="1">
      <c r="A160" s="63"/>
      <c r="B160" s="71" t="s">
        <v>137</v>
      </c>
      <c r="D160" s="72"/>
      <c r="E160" s="73"/>
      <c r="F160" s="74"/>
      <c r="G160" s="73"/>
      <c r="H160" s="74"/>
      <c r="I160" s="75"/>
      <c r="J160" s="72"/>
      <c r="K160" s="75"/>
      <c r="L160" s="11"/>
      <c r="M160" s="75"/>
      <c r="N160" s="72"/>
      <c r="O160" s="75"/>
      <c r="P160" s="72"/>
      <c r="Q160" s="75"/>
      <c r="R160" s="72"/>
      <c r="S160" s="75"/>
      <c r="T160" s="72"/>
      <c r="U160" s="72"/>
      <c r="V160" s="72"/>
    </row>
    <row r="161" spans="1:22" ht="25.15" customHeight="1" outlineLevel="1">
      <c r="A161" s="63"/>
      <c r="B161" s="3" t="s">
        <v>178</v>
      </c>
      <c r="D161" s="76">
        <v>0.91991780729881079</v>
      </c>
      <c r="E161" s="77">
        <v>0.90930711224010652</v>
      </c>
      <c r="F161" s="76">
        <v>0.89760799598135665</v>
      </c>
      <c r="G161" s="77">
        <v>0.89376202177545805</v>
      </c>
      <c r="H161" s="76">
        <v>0.88437618433927823</v>
      </c>
      <c r="I161" s="77">
        <v>0.88089208824750964</v>
      </c>
      <c r="J161" s="76">
        <v>0.87222157430556602</v>
      </c>
      <c r="K161" s="77">
        <v>0.85032313211504607</v>
      </c>
      <c r="L161" s="76">
        <v>0.88027369892372509</v>
      </c>
      <c r="M161" s="77">
        <v>0.75590570453210149</v>
      </c>
      <c r="N161" s="76">
        <v>0.88285867662622886</v>
      </c>
      <c r="O161" s="77">
        <v>0.86521342693490588</v>
      </c>
      <c r="P161" s="76">
        <v>0</v>
      </c>
      <c r="Q161" s="77">
        <v>0</v>
      </c>
      <c r="R161" s="76">
        <v>0</v>
      </c>
      <c r="S161" s="77">
        <v>0</v>
      </c>
      <c r="T161" s="76">
        <v>0.87610212564832179</v>
      </c>
      <c r="U161" s="72"/>
      <c r="V161" s="72"/>
    </row>
    <row r="162" spans="1:22" ht="25.15" customHeight="1" outlineLevel="1">
      <c r="A162" s="63"/>
      <c r="B162" s="5" t="s">
        <v>86</v>
      </c>
      <c r="D162" s="78">
        <v>4.3369416410831509E-2</v>
      </c>
      <c r="E162" s="79">
        <v>5.3048450247574257E-2</v>
      </c>
      <c r="F162" s="78">
        <v>5.6987455630577603E-2</v>
      </c>
      <c r="G162" s="79">
        <v>3.977252860234342E-2</v>
      </c>
      <c r="H162" s="78">
        <v>3.1936792713984231E-2</v>
      </c>
      <c r="I162" s="79">
        <v>3.974423904887759E-2</v>
      </c>
      <c r="J162" s="78">
        <v>3.6202481706091236E-2</v>
      </c>
      <c r="K162" s="79">
        <v>8.4505539085377696E-2</v>
      </c>
      <c r="L162" s="78">
        <v>2.4524461096599278E-2</v>
      </c>
      <c r="M162" s="79">
        <v>0.16890940652847969</v>
      </c>
      <c r="N162" s="78">
        <v>1.6962667418712874E-2</v>
      </c>
      <c r="O162" s="79">
        <v>2.508628384164566E-2</v>
      </c>
      <c r="P162" s="78">
        <v>0</v>
      </c>
      <c r="Q162" s="79">
        <v>0</v>
      </c>
      <c r="R162" s="78">
        <v>0</v>
      </c>
      <c r="S162" s="79">
        <v>0</v>
      </c>
      <c r="T162" s="78">
        <v>0</v>
      </c>
      <c r="U162" s="72"/>
      <c r="V162" s="72"/>
    </row>
    <row r="163" spans="1:22" ht="25.15" customHeight="1" outlineLevel="1">
      <c r="A163" s="63"/>
      <c r="B163" s="3" t="s">
        <v>70</v>
      </c>
      <c r="C163" s="80"/>
      <c r="D163" s="81">
        <v>0.92258725042280687</v>
      </c>
      <c r="E163" s="82">
        <v>0.91128124131110766</v>
      </c>
      <c r="F163" s="81">
        <v>0.90163321926196971</v>
      </c>
      <c r="G163" s="82">
        <v>0.89860585734647724</v>
      </c>
      <c r="H163" s="81">
        <v>0.89120598027568909</v>
      </c>
      <c r="I163" s="82">
        <v>0.89425160654582803</v>
      </c>
      <c r="J163" s="81">
        <v>0.88641294713435381</v>
      </c>
      <c r="K163" s="82">
        <v>0.89173084626688115</v>
      </c>
      <c r="L163" s="81">
        <v>0.89844167395157948</v>
      </c>
      <c r="M163" s="82">
        <v>0.87295395155933508</v>
      </c>
      <c r="N163" s="81">
        <v>0.89948209069656748</v>
      </c>
      <c r="O163" s="82">
        <v>0.88979798509971864</v>
      </c>
      <c r="P163" s="81">
        <v>0</v>
      </c>
      <c r="Q163" s="82">
        <v>0</v>
      </c>
      <c r="R163" s="81">
        <v>0</v>
      </c>
      <c r="S163" s="82">
        <v>0</v>
      </c>
      <c r="T163" s="81">
        <v>0.87610212564832179</v>
      </c>
      <c r="U163" s="72"/>
      <c r="V163" s="72"/>
    </row>
    <row r="164" spans="1:22" ht="25.15" customHeight="1" outlineLevel="1">
      <c r="A164" s="63"/>
      <c r="B164" s="5" t="s">
        <v>71</v>
      </c>
      <c r="D164" s="78">
        <v>0.9172483641748147</v>
      </c>
      <c r="E164" s="79">
        <v>0.90733298316910538</v>
      </c>
      <c r="F164" s="78">
        <v>0.8935827727007436</v>
      </c>
      <c r="G164" s="79">
        <v>0.88891818620443885</v>
      </c>
      <c r="H164" s="78">
        <v>0.87754638840286736</v>
      </c>
      <c r="I164" s="79">
        <v>0.86753256994919126</v>
      </c>
      <c r="J164" s="78">
        <v>0.85803020147677822</v>
      </c>
      <c r="K164" s="79">
        <v>0.80891541796321098</v>
      </c>
      <c r="L164" s="78">
        <v>0.8621057238958707</v>
      </c>
      <c r="M164" s="79">
        <v>0.63885745750486789</v>
      </c>
      <c r="N164" s="78">
        <v>0.86623526255589023</v>
      </c>
      <c r="O164" s="79">
        <v>0.84062886877009313</v>
      </c>
      <c r="P164" s="78">
        <v>0</v>
      </c>
      <c r="Q164" s="79">
        <v>0</v>
      </c>
      <c r="R164" s="78">
        <v>0</v>
      </c>
      <c r="S164" s="79">
        <v>0</v>
      </c>
      <c r="T164" s="78">
        <v>0.87610212564832179</v>
      </c>
      <c r="U164" s="72"/>
      <c r="V164" s="72"/>
    </row>
    <row r="165" spans="1:22" ht="25.15" customHeight="1" outlineLevel="1">
      <c r="A165" s="63"/>
      <c r="B165" s="3" t="s">
        <v>179</v>
      </c>
      <c r="D165" s="81">
        <v>0.9253443975401775</v>
      </c>
      <c r="E165" s="82">
        <v>0.91895083670453781</v>
      </c>
      <c r="F165" s="81">
        <v>0.90966828412517264</v>
      </c>
      <c r="G165" s="82">
        <v>0.90048376357866089</v>
      </c>
      <c r="H165" s="81">
        <v>0.88934178799258878</v>
      </c>
      <c r="I165" s="82">
        <v>0.89597229460068606</v>
      </c>
      <c r="J165" s="81">
        <v>0.8834277043601072</v>
      </c>
      <c r="K165" s="82">
        <v>0.88339878083335255</v>
      </c>
      <c r="L165" s="81">
        <v>0.87987911847442934</v>
      </c>
      <c r="M165" s="82">
        <v>0.76409477016898708</v>
      </c>
      <c r="N165" s="81">
        <v>0.88871086271107891</v>
      </c>
      <c r="O165" s="82">
        <v>0.85923256526709113</v>
      </c>
      <c r="P165" s="81">
        <v>0</v>
      </c>
      <c r="Q165" s="82">
        <v>0</v>
      </c>
      <c r="R165" s="81">
        <v>0</v>
      </c>
      <c r="S165" s="82">
        <v>0</v>
      </c>
      <c r="T165" s="81">
        <v>0.87610212564832179</v>
      </c>
      <c r="U165" s="72"/>
      <c r="V165" s="72"/>
    </row>
    <row r="166" spans="1:22" ht="25.15" customHeight="1" outlineLevel="1">
      <c r="A166" s="63"/>
      <c r="B166" s="83" t="s">
        <v>180</v>
      </c>
      <c r="C166" s="84"/>
      <c r="D166" s="85">
        <v>1014</v>
      </c>
      <c r="E166" s="86">
        <v>2774</v>
      </c>
      <c r="F166" s="85">
        <v>770</v>
      </c>
      <c r="G166" s="86">
        <v>259</v>
      </c>
      <c r="H166" s="85">
        <v>84</v>
      </c>
      <c r="I166" s="86">
        <v>34</v>
      </c>
      <c r="J166" s="85">
        <v>25</v>
      </c>
      <c r="K166" s="86">
        <v>16</v>
      </c>
      <c r="L166" s="85">
        <v>7</v>
      </c>
      <c r="M166" s="86">
        <v>8</v>
      </c>
      <c r="N166" s="85">
        <v>4</v>
      </c>
      <c r="O166" s="86">
        <v>4</v>
      </c>
      <c r="P166" s="85">
        <v>0</v>
      </c>
      <c r="Q166" s="86">
        <v>0</v>
      </c>
      <c r="R166" s="85">
        <v>0</v>
      </c>
      <c r="S166" s="86">
        <v>0</v>
      </c>
      <c r="T166" s="85">
        <v>1</v>
      </c>
      <c r="U166" s="72"/>
      <c r="V166" s="72"/>
    </row>
    <row r="167" spans="1:22" ht="25.15" customHeight="1" outlineLevel="1">
      <c r="A167" s="63"/>
      <c r="B167" s="71" t="s">
        <v>150</v>
      </c>
      <c r="D167" s="72"/>
      <c r="E167" s="73"/>
      <c r="F167" s="74"/>
      <c r="G167" s="73"/>
      <c r="H167" s="74"/>
      <c r="I167" s="75"/>
      <c r="J167" s="72"/>
      <c r="K167" s="75"/>
      <c r="L167" s="11"/>
      <c r="M167" s="75"/>
      <c r="N167" s="72"/>
      <c r="O167" s="75"/>
      <c r="P167" s="72"/>
      <c r="Q167" s="75"/>
      <c r="R167" s="72"/>
      <c r="S167" s="75"/>
      <c r="T167" s="72"/>
      <c r="U167" s="72"/>
      <c r="V167" s="72"/>
    </row>
    <row r="168" spans="1:22" ht="25.15" customHeight="1" outlineLevel="1">
      <c r="A168" s="63"/>
      <c r="B168" s="3" t="s">
        <v>178</v>
      </c>
      <c r="D168" s="76">
        <v>0.92119879911714164</v>
      </c>
      <c r="E168" s="77">
        <v>0.91026695067497365</v>
      </c>
      <c r="F168" s="76">
        <v>0.9000778891571467</v>
      </c>
      <c r="G168" s="77">
        <v>0.8989234627005328</v>
      </c>
      <c r="H168" s="76">
        <v>0.8996744762045461</v>
      </c>
      <c r="I168" s="77">
        <v>0.9061825658687066</v>
      </c>
      <c r="J168" s="76">
        <v>0.90818618456836031</v>
      </c>
      <c r="K168" s="77">
        <v>0.87215835757412252</v>
      </c>
      <c r="L168" s="76">
        <v>0</v>
      </c>
      <c r="M168" s="77">
        <v>0.85651668480832177</v>
      </c>
      <c r="N168" s="76">
        <v>0</v>
      </c>
      <c r="O168" s="77">
        <v>0</v>
      </c>
      <c r="P168" s="76">
        <v>0</v>
      </c>
      <c r="Q168" s="77">
        <v>0</v>
      </c>
      <c r="R168" s="76">
        <v>0</v>
      </c>
      <c r="S168" s="77">
        <v>0</v>
      </c>
      <c r="T168" s="76">
        <v>0</v>
      </c>
      <c r="U168" s="87"/>
      <c r="V168" s="87"/>
    </row>
    <row r="169" spans="1:22" ht="25.15" customHeight="1" outlineLevel="1">
      <c r="A169" s="63"/>
      <c r="B169" s="5" t="s">
        <v>86</v>
      </c>
      <c r="D169" s="78">
        <v>3.8763908183731946E-2</v>
      </c>
      <c r="E169" s="79">
        <v>5.0458307246930914E-2</v>
      </c>
      <c r="F169" s="78">
        <v>5.3325738798926027E-2</v>
      </c>
      <c r="G169" s="79">
        <v>4.1615385386384728E-2</v>
      </c>
      <c r="H169" s="78">
        <v>1.6105061933010083E-2</v>
      </c>
      <c r="I169" s="79">
        <v>8.1084074423941593E-3</v>
      </c>
      <c r="J169" s="78">
        <v>8.9480687957088009E-3</v>
      </c>
      <c r="K169" s="79">
        <v>5.5721122077594734E-2</v>
      </c>
      <c r="L169" s="78">
        <v>0</v>
      </c>
      <c r="M169" s="79">
        <v>8.7136280068353542E-2</v>
      </c>
      <c r="N169" s="78">
        <v>0</v>
      </c>
      <c r="O169" s="79">
        <v>0</v>
      </c>
      <c r="P169" s="78">
        <v>0</v>
      </c>
      <c r="Q169" s="79">
        <v>0</v>
      </c>
      <c r="R169" s="78">
        <v>0</v>
      </c>
      <c r="S169" s="79">
        <v>0</v>
      </c>
      <c r="T169" s="78">
        <v>0</v>
      </c>
      <c r="U169" s="87"/>
      <c r="V169" s="87"/>
    </row>
    <row r="170" spans="1:22" ht="25.15" customHeight="1" outlineLevel="1">
      <c r="A170" s="63"/>
      <c r="B170" s="3" t="s">
        <v>70</v>
      </c>
      <c r="C170" s="80"/>
      <c r="D170" s="81">
        <v>0.92363577086916671</v>
      </c>
      <c r="E170" s="82">
        <v>0.91220278637448871</v>
      </c>
      <c r="F170" s="81">
        <v>0.90419329903000079</v>
      </c>
      <c r="G170" s="82">
        <v>0.90586683494421238</v>
      </c>
      <c r="H170" s="81">
        <v>0.90811082355700001</v>
      </c>
      <c r="I170" s="82">
        <v>0.91218935816268742</v>
      </c>
      <c r="J170" s="81">
        <v>0.91534613079441063</v>
      </c>
      <c r="K170" s="82">
        <v>0.94938389279584823</v>
      </c>
      <c r="L170" s="81">
        <v>0</v>
      </c>
      <c r="M170" s="82">
        <v>0.94191023927530826</v>
      </c>
      <c r="N170" s="81">
        <v>0</v>
      </c>
      <c r="O170" s="82">
        <v>0</v>
      </c>
      <c r="P170" s="81">
        <v>0</v>
      </c>
      <c r="Q170" s="82">
        <v>0</v>
      </c>
      <c r="R170" s="81">
        <v>0</v>
      </c>
      <c r="S170" s="82">
        <v>0</v>
      </c>
      <c r="T170" s="81">
        <v>0</v>
      </c>
      <c r="U170" s="87"/>
      <c r="V170" s="87"/>
    </row>
    <row r="171" spans="1:22" ht="25.15" customHeight="1" outlineLevel="1">
      <c r="A171" s="63"/>
      <c r="B171" s="5" t="s">
        <v>71</v>
      </c>
      <c r="D171" s="78">
        <v>0.91876182736511658</v>
      </c>
      <c r="E171" s="79">
        <v>0.9083311149754586</v>
      </c>
      <c r="F171" s="78">
        <v>0.89596247928429262</v>
      </c>
      <c r="G171" s="79">
        <v>0.89198009045685323</v>
      </c>
      <c r="H171" s="78">
        <v>0.89123812885209219</v>
      </c>
      <c r="I171" s="79">
        <v>0.90017577357472578</v>
      </c>
      <c r="J171" s="78">
        <v>0.90102623834230999</v>
      </c>
      <c r="K171" s="79">
        <v>0.79493282235239682</v>
      </c>
      <c r="L171" s="78">
        <v>0</v>
      </c>
      <c r="M171" s="79">
        <v>0.77112313034133528</v>
      </c>
      <c r="N171" s="78">
        <v>0</v>
      </c>
      <c r="O171" s="79">
        <v>0</v>
      </c>
      <c r="P171" s="78">
        <v>0</v>
      </c>
      <c r="Q171" s="79">
        <v>0</v>
      </c>
      <c r="R171" s="78">
        <v>0</v>
      </c>
      <c r="S171" s="79">
        <v>0</v>
      </c>
      <c r="T171" s="78">
        <v>0</v>
      </c>
      <c r="U171" s="87"/>
      <c r="V171" s="87"/>
    </row>
    <row r="172" spans="1:22" ht="25.15" customHeight="1" outlineLevel="1">
      <c r="A172" s="63"/>
      <c r="B172" s="3" t="s">
        <v>179</v>
      </c>
      <c r="D172" s="81">
        <v>0.92550135507887243</v>
      </c>
      <c r="E172" s="82">
        <v>0.91922226011351593</v>
      </c>
      <c r="F172" s="81">
        <v>0.91075745796167684</v>
      </c>
      <c r="G172" s="82">
        <v>0.90555340093520709</v>
      </c>
      <c r="H172" s="81">
        <v>0.90519374843569711</v>
      </c>
      <c r="I172" s="82">
        <v>0.90781520268441795</v>
      </c>
      <c r="J172" s="81">
        <v>0.90709020823467656</v>
      </c>
      <c r="K172" s="82">
        <v>0.87215835757412252</v>
      </c>
      <c r="L172" s="81">
        <v>0</v>
      </c>
      <c r="M172" s="82">
        <v>0.89912577144827432</v>
      </c>
      <c r="N172" s="81">
        <v>0</v>
      </c>
      <c r="O172" s="82">
        <v>0</v>
      </c>
      <c r="P172" s="81">
        <v>0</v>
      </c>
      <c r="Q172" s="82">
        <v>0</v>
      </c>
      <c r="R172" s="81">
        <v>0</v>
      </c>
      <c r="S172" s="82">
        <v>0</v>
      </c>
      <c r="T172" s="81">
        <v>0</v>
      </c>
      <c r="U172" s="87"/>
      <c r="V172" s="87"/>
    </row>
    <row r="173" spans="1:22" ht="25.15" customHeight="1" outlineLevel="1">
      <c r="A173" s="63"/>
      <c r="B173" s="83" t="s">
        <v>180</v>
      </c>
      <c r="C173" s="84"/>
      <c r="D173" s="85">
        <v>972</v>
      </c>
      <c r="E173" s="86">
        <v>2610</v>
      </c>
      <c r="F173" s="85">
        <v>645</v>
      </c>
      <c r="G173" s="86">
        <v>138</v>
      </c>
      <c r="H173" s="85">
        <v>14</v>
      </c>
      <c r="I173" s="86">
        <v>7</v>
      </c>
      <c r="J173" s="85">
        <v>6</v>
      </c>
      <c r="K173" s="86">
        <v>2</v>
      </c>
      <c r="L173" s="85">
        <v>0</v>
      </c>
      <c r="M173" s="86">
        <v>4</v>
      </c>
      <c r="N173" s="85">
        <v>0</v>
      </c>
      <c r="O173" s="86">
        <v>0</v>
      </c>
      <c r="P173" s="85">
        <v>0</v>
      </c>
      <c r="Q173" s="86">
        <v>0</v>
      </c>
      <c r="R173" s="85">
        <v>0</v>
      </c>
      <c r="S173" s="86">
        <v>0</v>
      </c>
      <c r="T173" s="85">
        <v>0</v>
      </c>
      <c r="U173" s="72"/>
      <c r="V173" s="72"/>
    </row>
    <row r="174" spans="1:22" ht="7.15" customHeight="1" outlineLevel="1">
      <c r="D174" s="74"/>
      <c r="E174" s="73"/>
      <c r="F174" s="74"/>
      <c r="G174" s="73"/>
      <c r="H174" s="74"/>
      <c r="I174" s="75"/>
      <c r="J174" s="72"/>
      <c r="K174" s="75"/>
      <c r="L174" s="72"/>
      <c r="M174" s="75"/>
      <c r="N174" s="72"/>
      <c r="O174" s="75"/>
      <c r="P174" s="72"/>
      <c r="Q174" s="75"/>
      <c r="R174" s="72"/>
      <c r="S174" s="75"/>
      <c r="T174" s="72"/>
      <c r="U174" s="72"/>
      <c r="V174" s="72"/>
    </row>
    <row r="175" spans="1:22" ht="25.15" customHeight="1" outlineLevel="1">
      <c r="A175" s="63"/>
      <c r="B175" s="71" t="s">
        <v>181</v>
      </c>
      <c r="E175" s="73"/>
      <c r="F175" s="74"/>
      <c r="G175" s="73"/>
      <c r="H175" s="74"/>
      <c r="I175" s="75"/>
      <c r="J175" s="72"/>
      <c r="K175" s="75"/>
      <c r="L175" s="72"/>
      <c r="M175" s="75"/>
      <c r="N175" s="72"/>
      <c r="O175" s="75"/>
      <c r="P175" s="72"/>
      <c r="Q175" s="75"/>
      <c r="R175" s="72"/>
      <c r="S175" s="75"/>
      <c r="T175" s="72"/>
      <c r="U175" s="72"/>
      <c r="V175" s="72"/>
    </row>
    <row r="176" spans="1:22" ht="25.15" customHeight="1" outlineLevel="1">
      <c r="A176" s="63"/>
      <c r="B176" s="3" t="s">
        <v>178</v>
      </c>
      <c r="D176" s="76">
        <v>0.8902719966460233</v>
      </c>
      <c r="E176" s="77">
        <v>0.89596045510422839</v>
      </c>
      <c r="F176" s="76">
        <v>0.88961891942178484</v>
      </c>
      <c r="G176" s="77">
        <v>0.88737125935383365</v>
      </c>
      <c r="H176" s="76">
        <v>0.89929354618521129</v>
      </c>
      <c r="I176" s="77">
        <v>0.9032717909880883</v>
      </c>
      <c r="J176" s="76">
        <v>0.86472501502247101</v>
      </c>
      <c r="K176" s="77">
        <v>0.87560863494978536</v>
      </c>
      <c r="L176" s="76">
        <v>0.89189737623972021</v>
      </c>
      <c r="M176" s="77">
        <v>0.63083926412663627</v>
      </c>
      <c r="N176" s="76">
        <v>0.89430104256643639</v>
      </c>
      <c r="O176" s="77">
        <v>0.84644248962935065</v>
      </c>
      <c r="P176" s="76">
        <v>0</v>
      </c>
      <c r="Q176" s="77">
        <v>0</v>
      </c>
      <c r="R176" s="76">
        <v>0</v>
      </c>
      <c r="S176" s="77">
        <v>0</v>
      </c>
      <c r="T176" s="76">
        <v>0.87610212564832179</v>
      </c>
      <c r="U176" s="72"/>
      <c r="V176" s="72"/>
    </row>
    <row r="177" spans="1:22" ht="25.15" customHeight="1" outlineLevel="1">
      <c r="A177" s="63"/>
      <c r="B177" s="5" t="s">
        <v>86</v>
      </c>
      <c r="D177" s="78">
        <v>9.9729677930263591E-2</v>
      </c>
      <c r="E177" s="79">
        <v>8.0201815808807295E-2</v>
      </c>
      <c r="F177" s="78">
        <v>7.3109564379948686E-2</v>
      </c>
      <c r="G177" s="79">
        <v>4.4107764074532423E-2</v>
      </c>
      <c r="H177" s="78">
        <v>1.3876026124043163E-2</v>
      </c>
      <c r="I177" s="79">
        <v>8.0305512723699984E-3</v>
      </c>
      <c r="J177" s="78">
        <v>4.2739293728399429E-2</v>
      </c>
      <c r="K177" s="79">
        <v>3.7433023437671985E-2</v>
      </c>
      <c r="L177" s="78">
        <v>1.4937594384989433E-2</v>
      </c>
      <c r="M177" s="79">
        <v>0.21068593949933984</v>
      </c>
      <c r="N177" s="78">
        <v>1.7858904724171829E-3</v>
      </c>
      <c r="O177" s="79">
        <v>0</v>
      </c>
      <c r="P177" s="78">
        <v>0</v>
      </c>
      <c r="Q177" s="79">
        <v>0</v>
      </c>
      <c r="R177" s="78">
        <v>0</v>
      </c>
      <c r="S177" s="79">
        <v>0</v>
      </c>
      <c r="T177" s="78">
        <v>0</v>
      </c>
      <c r="U177" s="72"/>
      <c r="V177" s="72"/>
    </row>
    <row r="178" spans="1:22" ht="25.15" customHeight="1" outlineLevel="1">
      <c r="A178" s="63"/>
      <c r="B178" s="3" t="s">
        <v>70</v>
      </c>
      <c r="C178" s="80"/>
      <c r="D178" s="81">
        <v>0.92043369850077239</v>
      </c>
      <c r="E178" s="82">
        <v>0.90834920068931413</v>
      </c>
      <c r="F178" s="81">
        <v>0.90464029038251847</v>
      </c>
      <c r="G178" s="82">
        <v>0.89902833915509717</v>
      </c>
      <c r="H178" s="81">
        <v>0.90537498276871231</v>
      </c>
      <c r="I178" s="82">
        <v>0.90922090662417276</v>
      </c>
      <c r="J178" s="81">
        <v>0.89121510372113466</v>
      </c>
      <c r="K178" s="82">
        <v>0.90006487692906434</v>
      </c>
      <c r="L178" s="81">
        <v>0.90499075501406123</v>
      </c>
      <c r="M178" s="82">
        <v>0.86925284854008589</v>
      </c>
      <c r="N178" s="81">
        <v>0.89677616048290154</v>
      </c>
      <c r="O178" s="82">
        <v>0.84644248962935065</v>
      </c>
      <c r="P178" s="81">
        <v>0</v>
      </c>
      <c r="Q178" s="82">
        <v>0</v>
      </c>
      <c r="R178" s="81">
        <v>0</v>
      </c>
      <c r="S178" s="82">
        <v>0</v>
      </c>
      <c r="T178" s="81">
        <v>0.87610212564832179</v>
      </c>
      <c r="U178" s="72"/>
      <c r="V178" s="72"/>
    </row>
    <row r="179" spans="1:22" ht="25.15" customHeight="1" outlineLevel="1">
      <c r="A179" s="63"/>
      <c r="B179" s="5" t="s">
        <v>71</v>
      </c>
      <c r="D179" s="78">
        <v>0.86011029479127421</v>
      </c>
      <c r="E179" s="79">
        <v>0.88357170951914266</v>
      </c>
      <c r="F179" s="78">
        <v>0.8745975484610512</v>
      </c>
      <c r="G179" s="79">
        <v>0.87571417955257014</v>
      </c>
      <c r="H179" s="78">
        <v>0.89321210960171027</v>
      </c>
      <c r="I179" s="79">
        <v>0.89732267535200383</v>
      </c>
      <c r="J179" s="78">
        <v>0.83823492632380736</v>
      </c>
      <c r="K179" s="79">
        <v>0.85115239297050638</v>
      </c>
      <c r="L179" s="78">
        <v>0.87880399746537918</v>
      </c>
      <c r="M179" s="79">
        <v>0.39242567971318665</v>
      </c>
      <c r="N179" s="78">
        <v>0.89182592464997124</v>
      </c>
      <c r="O179" s="79">
        <v>0.84644248962935065</v>
      </c>
      <c r="P179" s="78">
        <v>0</v>
      </c>
      <c r="Q179" s="79">
        <v>0</v>
      </c>
      <c r="R179" s="78">
        <v>0</v>
      </c>
      <c r="S179" s="79">
        <v>0</v>
      </c>
      <c r="T179" s="78">
        <v>0.87610212564832179</v>
      </c>
      <c r="U179" s="72"/>
      <c r="V179" s="72"/>
    </row>
    <row r="180" spans="1:22" ht="25.15" customHeight="1" outlineLevel="1">
      <c r="A180" s="63"/>
      <c r="B180" s="3" t="s">
        <v>179</v>
      </c>
      <c r="D180" s="81">
        <v>0.92051964989876267</v>
      </c>
      <c r="E180" s="82">
        <v>0</v>
      </c>
      <c r="F180" s="81">
        <v>0</v>
      </c>
      <c r="G180" s="82">
        <v>0</v>
      </c>
      <c r="H180" s="81">
        <v>0</v>
      </c>
      <c r="I180" s="82">
        <v>0</v>
      </c>
      <c r="J180" s="81">
        <v>0</v>
      </c>
      <c r="K180" s="82">
        <v>0</v>
      </c>
      <c r="L180" s="81">
        <v>0</v>
      </c>
      <c r="M180" s="82">
        <v>0</v>
      </c>
      <c r="N180" s="81">
        <v>0</v>
      </c>
      <c r="O180" s="82">
        <v>0</v>
      </c>
      <c r="P180" s="81">
        <v>0</v>
      </c>
      <c r="Q180" s="82">
        <v>0</v>
      </c>
      <c r="R180" s="81">
        <v>0</v>
      </c>
      <c r="S180" s="82">
        <v>0</v>
      </c>
      <c r="T180" s="81">
        <v>0</v>
      </c>
      <c r="U180" s="72"/>
      <c r="V180" s="72"/>
    </row>
    <row r="181" spans="1:22" ht="25.15" customHeight="1" outlineLevel="1">
      <c r="A181" s="63"/>
      <c r="B181" s="83" t="s">
        <v>180</v>
      </c>
      <c r="C181" s="84"/>
      <c r="D181" s="85">
        <v>42</v>
      </c>
      <c r="E181" s="86">
        <v>161</v>
      </c>
      <c r="F181" s="85">
        <v>91</v>
      </c>
      <c r="G181" s="86">
        <v>55</v>
      </c>
      <c r="H181" s="85">
        <v>20</v>
      </c>
      <c r="I181" s="86">
        <v>7</v>
      </c>
      <c r="J181" s="85">
        <v>10</v>
      </c>
      <c r="K181" s="86">
        <v>9</v>
      </c>
      <c r="L181" s="85">
        <v>5</v>
      </c>
      <c r="M181" s="86">
        <v>3</v>
      </c>
      <c r="N181" s="85">
        <v>2</v>
      </c>
      <c r="O181" s="86">
        <v>1</v>
      </c>
      <c r="P181" s="85">
        <v>0</v>
      </c>
      <c r="Q181" s="86">
        <v>0</v>
      </c>
      <c r="R181" s="85">
        <v>0</v>
      </c>
      <c r="S181" s="86">
        <v>0</v>
      </c>
      <c r="T181" s="85">
        <v>1</v>
      </c>
      <c r="U181" s="72"/>
      <c r="V181" s="72"/>
    </row>
    <row r="182" spans="1:22" ht="7.15" customHeight="1" outlineLevel="1">
      <c r="D182" s="74"/>
      <c r="E182" s="73"/>
      <c r="F182" s="74"/>
      <c r="G182" s="73"/>
      <c r="H182" s="74"/>
      <c r="I182" s="75"/>
      <c r="J182" s="72"/>
      <c r="K182" s="75"/>
      <c r="L182" s="72"/>
      <c r="M182" s="75"/>
      <c r="N182" s="72"/>
      <c r="O182" s="75"/>
      <c r="P182" s="72"/>
      <c r="Q182" s="75"/>
      <c r="R182" s="72"/>
      <c r="S182" s="75"/>
      <c r="T182" s="72"/>
      <c r="U182" s="72"/>
      <c r="V182" s="72"/>
    </row>
    <row r="183" spans="1:22" ht="25.15" customHeight="1" outlineLevel="1">
      <c r="A183" s="63"/>
      <c r="B183" s="71" t="s">
        <v>182</v>
      </c>
      <c r="D183" s="74"/>
      <c r="E183" s="73"/>
      <c r="F183" s="74"/>
      <c r="G183" s="73"/>
      <c r="H183" s="74"/>
      <c r="I183" s="75"/>
      <c r="J183" s="72"/>
      <c r="K183" s="75"/>
      <c r="L183" s="72"/>
      <c r="M183" s="75"/>
      <c r="N183" s="72"/>
      <c r="O183" s="75"/>
      <c r="P183" s="72"/>
      <c r="Q183" s="75"/>
      <c r="R183" s="72"/>
      <c r="S183" s="75"/>
      <c r="T183" s="72"/>
      <c r="U183" s="72"/>
      <c r="V183" s="72"/>
    </row>
    <row r="184" spans="1:22" ht="25.15" customHeight="1" outlineLevel="1">
      <c r="A184" s="63"/>
      <c r="B184" s="3" t="s">
        <v>178</v>
      </c>
      <c r="D184" s="76">
        <v>0</v>
      </c>
      <c r="E184" s="77">
        <v>0.79051827353061987</v>
      </c>
      <c r="F184" s="76">
        <v>0.87213519799716221</v>
      </c>
      <c r="G184" s="77">
        <v>0.88829555337438026</v>
      </c>
      <c r="H184" s="76">
        <v>0.87412571787862914</v>
      </c>
      <c r="I184" s="77">
        <v>0.86420752512088783</v>
      </c>
      <c r="J184" s="76">
        <v>0.85657467777825369</v>
      </c>
      <c r="K184" s="77">
        <v>0.79607513682888531</v>
      </c>
      <c r="L184" s="76">
        <v>0.85121450563373713</v>
      </c>
      <c r="M184" s="77">
        <v>0.72866110464361578</v>
      </c>
      <c r="N184" s="76">
        <v>0.87141631068602132</v>
      </c>
      <c r="O184" s="77">
        <v>0.87147040603675785</v>
      </c>
      <c r="P184" s="76">
        <v>0</v>
      </c>
      <c r="Q184" s="77">
        <v>0</v>
      </c>
      <c r="R184" s="76">
        <v>0</v>
      </c>
      <c r="S184" s="77">
        <v>0</v>
      </c>
      <c r="T184" s="76">
        <v>0</v>
      </c>
      <c r="U184" s="72"/>
      <c r="V184" s="72"/>
    </row>
    <row r="185" spans="1:22" ht="25.15" customHeight="1" outlineLevel="1">
      <c r="A185" s="63"/>
      <c r="B185" s="5" t="s">
        <v>86</v>
      </c>
      <c r="D185" s="78">
        <v>0</v>
      </c>
      <c r="E185" s="79">
        <v>0.13030919802046279</v>
      </c>
      <c r="F185" s="78">
        <v>6.7131539262758971E-2</v>
      </c>
      <c r="G185" s="79">
        <v>2.9619961533096418E-2</v>
      </c>
      <c r="H185" s="78">
        <v>3.5957113960955772E-2</v>
      </c>
      <c r="I185" s="79">
        <v>4.3471154334819233E-2</v>
      </c>
      <c r="J185" s="78">
        <v>2.131399157420116E-2</v>
      </c>
      <c r="K185" s="79">
        <v>0.1194831449699921</v>
      </c>
      <c r="L185" s="78">
        <v>1.3261701387230151E-2</v>
      </c>
      <c r="M185" s="79">
        <v>0</v>
      </c>
      <c r="N185" s="78">
        <v>1.2967187433202965E-2</v>
      </c>
      <c r="O185" s="79">
        <v>2.1742182205555478E-2</v>
      </c>
      <c r="P185" s="78">
        <v>0</v>
      </c>
      <c r="Q185" s="79">
        <v>0</v>
      </c>
      <c r="R185" s="78">
        <v>0</v>
      </c>
      <c r="S185" s="79">
        <v>0</v>
      </c>
      <c r="T185" s="78">
        <v>0</v>
      </c>
      <c r="U185" s="72"/>
      <c r="V185" s="72"/>
    </row>
    <row r="186" spans="1:22" ht="25.15" customHeight="1" outlineLevel="1">
      <c r="A186" s="63"/>
      <c r="B186" s="3" t="s">
        <v>70</v>
      </c>
      <c r="C186" s="80"/>
      <c r="D186" s="81">
        <v>0</v>
      </c>
      <c r="E186" s="82">
        <v>0.93797701261841682</v>
      </c>
      <c r="F186" s="81">
        <v>0.89470060744108604</v>
      </c>
      <c r="G186" s="82">
        <v>0.89544164522098457</v>
      </c>
      <c r="H186" s="81">
        <v>0.88409252137119532</v>
      </c>
      <c r="I186" s="82">
        <v>0.88325959852688374</v>
      </c>
      <c r="J186" s="81">
        <v>0.87049981894006512</v>
      </c>
      <c r="K186" s="82">
        <v>0.90080673108168419</v>
      </c>
      <c r="L186" s="81">
        <v>0.86959428603646083</v>
      </c>
      <c r="M186" s="82">
        <v>0.72866110464361578</v>
      </c>
      <c r="N186" s="81">
        <v>0.88938791557321351</v>
      </c>
      <c r="O186" s="82">
        <v>0.89607400134508663</v>
      </c>
      <c r="P186" s="81">
        <v>0</v>
      </c>
      <c r="Q186" s="82">
        <v>0</v>
      </c>
      <c r="R186" s="81">
        <v>0</v>
      </c>
      <c r="S186" s="82">
        <v>0</v>
      </c>
      <c r="T186" s="81">
        <v>0</v>
      </c>
      <c r="U186" s="72"/>
      <c r="V186" s="72"/>
    </row>
    <row r="187" spans="1:22" ht="25.15" customHeight="1" outlineLevel="1">
      <c r="A187" s="63"/>
      <c r="B187" s="5" t="s">
        <v>71</v>
      </c>
      <c r="D187" s="78">
        <v>0</v>
      </c>
      <c r="E187" s="79">
        <v>0.64305953444282293</v>
      </c>
      <c r="F187" s="78">
        <v>0.84956978855323839</v>
      </c>
      <c r="G187" s="79">
        <v>0.88114946152777596</v>
      </c>
      <c r="H187" s="78">
        <v>0.86415891438606296</v>
      </c>
      <c r="I187" s="79">
        <v>0.84515545171489193</v>
      </c>
      <c r="J187" s="78">
        <v>0.84264953661644226</v>
      </c>
      <c r="K187" s="79">
        <v>0.69134354257608643</v>
      </c>
      <c r="L187" s="78">
        <v>0.83283472523101343</v>
      </c>
      <c r="M187" s="79">
        <v>0.72866110464361578</v>
      </c>
      <c r="N187" s="78">
        <v>0.85344470579882914</v>
      </c>
      <c r="O187" s="79">
        <v>0.84686681072842906</v>
      </c>
      <c r="P187" s="78">
        <v>0</v>
      </c>
      <c r="Q187" s="79">
        <v>0</v>
      </c>
      <c r="R187" s="78">
        <v>0</v>
      </c>
      <c r="S187" s="79">
        <v>0</v>
      </c>
      <c r="T187" s="78">
        <v>0</v>
      </c>
      <c r="U187" s="72"/>
      <c r="V187" s="72"/>
    </row>
    <row r="188" spans="1:22" ht="25.15" customHeight="1" outlineLevel="1">
      <c r="A188" s="63"/>
      <c r="B188" s="3" t="s">
        <v>179</v>
      </c>
      <c r="D188" s="81">
        <v>0</v>
      </c>
      <c r="E188" s="82">
        <v>0.87006718651846915</v>
      </c>
      <c r="F188" s="81">
        <v>0.89179710375803445</v>
      </c>
      <c r="G188" s="82">
        <v>0.89544246707004937</v>
      </c>
      <c r="H188" s="81">
        <v>0.88078299184293607</v>
      </c>
      <c r="I188" s="82">
        <v>0.87700773769578411</v>
      </c>
      <c r="J188" s="81">
        <v>0.85656385184353556</v>
      </c>
      <c r="K188" s="82">
        <v>0.82419980426880735</v>
      </c>
      <c r="L188" s="81">
        <v>0.85121450563373713</v>
      </c>
      <c r="M188" s="82">
        <v>0.72866110464361578</v>
      </c>
      <c r="N188" s="81">
        <v>0.87141631068602132</v>
      </c>
      <c r="O188" s="82">
        <v>0.87202264090483173</v>
      </c>
      <c r="P188" s="81">
        <v>0</v>
      </c>
      <c r="Q188" s="82">
        <v>0</v>
      </c>
      <c r="R188" s="81">
        <v>0</v>
      </c>
      <c r="S188" s="82">
        <v>0</v>
      </c>
      <c r="T188" s="81">
        <v>0</v>
      </c>
      <c r="U188" s="72"/>
      <c r="V188" s="72"/>
    </row>
    <row r="189" spans="1:22" ht="25.15" customHeight="1" outlineLevel="1">
      <c r="A189" s="63"/>
      <c r="B189" s="83" t="s">
        <v>183</v>
      </c>
      <c r="C189" s="84"/>
      <c r="D189" s="78">
        <v>0</v>
      </c>
      <c r="E189" s="79">
        <v>0.93797701261841682</v>
      </c>
      <c r="F189" s="78">
        <v>0.89470060744108604</v>
      </c>
      <c r="G189" s="79">
        <v>0.89544164522098457</v>
      </c>
      <c r="H189" s="78">
        <v>0.88409252137119532</v>
      </c>
      <c r="I189" s="79">
        <v>0.88325959852688374</v>
      </c>
      <c r="J189" s="78">
        <v>0.87049981894006512</v>
      </c>
      <c r="K189" s="79">
        <v>0.90080673108168419</v>
      </c>
      <c r="L189" s="78">
        <v>0.86959428603646083</v>
      </c>
      <c r="M189" s="79">
        <v>0.72866110464361578</v>
      </c>
      <c r="N189" s="78">
        <v>0.88938791557321351</v>
      </c>
      <c r="O189" s="79">
        <v>0.89607400134508663</v>
      </c>
      <c r="P189" s="78">
        <v>0</v>
      </c>
      <c r="Q189" s="79">
        <v>0</v>
      </c>
      <c r="R189" s="78">
        <v>0</v>
      </c>
      <c r="S189" s="79">
        <v>0</v>
      </c>
      <c r="T189" s="78">
        <v>0</v>
      </c>
      <c r="U189" s="72"/>
      <c r="V189" s="72"/>
    </row>
    <row r="190" spans="1:22" ht="25.15" customHeight="1" outlineLevel="1">
      <c r="A190" s="63"/>
      <c r="B190" s="3" t="s">
        <v>180</v>
      </c>
      <c r="D190" s="85">
        <v>0</v>
      </c>
      <c r="E190" s="86">
        <v>3</v>
      </c>
      <c r="F190" s="85">
        <v>34</v>
      </c>
      <c r="G190" s="86">
        <v>66</v>
      </c>
      <c r="H190" s="85">
        <v>50</v>
      </c>
      <c r="I190" s="86">
        <v>20</v>
      </c>
      <c r="J190" s="85">
        <v>9</v>
      </c>
      <c r="K190" s="86">
        <v>5</v>
      </c>
      <c r="L190" s="85">
        <v>2</v>
      </c>
      <c r="M190" s="86">
        <v>1</v>
      </c>
      <c r="N190" s="85">
        <v>2</v>
      </c>
      <c r="O190" s="86">
        <v>3</v>
      </c>
      <c r="P190" s="85">
        <v>0</v>
      </c>
      <c r="Q190" s="86">
        <v>0</v>
      </c>
      <c r="R190" s="85">
        <v>0</v>
      </c>
      <c r="S190" s="86">
        <v>0</v>
      </c>
      <c r="T190" s="85">
        <v>0</v>
      </c>
      <c r="U190" s="72"/>
      <c r="V190" s="72"/>
    </row>
    <row r="191" spans="1:22" ht="15" customHeight="1" outlineLevel="1">
      <c r="E191" s="88"/>
      <c r="F191" s="89"/>
      <c r="G191" s="90"/>
      <c r="H191" s="89"/>
      <c r="I191" s="91"/>
      <c r="K191" s="91"/>
      <c r="M191" s="91"/>
      <c r="O191" s="91"/>
      <c r="Q191" s="91"/>
      <c r="S191" s="91"/>
    </row>
    <row r="192" spans="1:22" ht="30" customHeight="1">
      <c r="A192" s="63"/>
      <c r="B192" s="64" t="s">
        <v>184</v>
      </c>
      <c r="D192" s="60"/>
      <c r="E192" s="60"/>
      <c r="F192" s="60"/>
      <c r="G192" s="60"/>
      <c r="H192" s="60"/>
      <c r="I192" s="60"/>
      <c r="J192" s="62"/>
      <c r="K192" s="60"/>
      <c r="L192" s="60"/>
      <c r="M192" s="62"/>
    </row>
    <row r="193" spans="1:8" ht="7.15" customHeight="1" outlineLevel="1">
      <c r="B193" s="15"/>
      <c r="C193" s="15"/>
      <c r="D193" s="15"/>
      <c r="E193" s="15"/>
      <c r="F193" s="15"/>
    </row>
    <row r="194" spans="1:8" ht="19.899999999999999" customHeight="1" outlineLevel="1">
      <c r="A194" s="63"/>
      <c r="F194" s="89"/>
      <c r="G194" s="89"/>
      <c r="H194" s="89"/>
    </row>
    <row r="195" spans="1:8" ht="19.899999999999999" customHeight="1" outlineLevel="1">
      <c r="A195" s="63"/>
      <c r="F195" s="89"/>
      <c r="G195" s="89"/>
      <c r="H195" s="89"/>
    </row>
    <row r="196" spans="1:8" ht="19.899999999999999" customHeight="1" outlineLevel="1">
      <c r="A196" s="63"/>
      <c r="F196" s="89"/>
      <c r="G196" s="89"/>
      <c r="H196" s="89"/>
    </row>
    <row r="197" spans="1:8" ht="19.899999999999999" customHeight="1" outlineLevel="1">
      <c r="A197" s="63"/>
      <c r="F197" s="89"/>
      <c r="G197" s="89"/>
      <c r="H197" s="89"/>
    </row>
    <row r="198" spans="1:8" ht="19.899999999999999" customHeight="1" outlineLevel="1">
      <c r="A198" s="63"/>
    </row>
    <row r="199" spans="1:8" ht="19.899999999999999" customHeight="1" outlineLevel="1">
      <c r="A199" s="63"/>
      <c r="F199" s="89"/>
      <c r="G199" s="89"/>
      <c r="H199" s="89"/>
    </row>
    <row r="200" spans="1:8" ht="19.899999999999999" customHeight="1" outlineLevel="1">
      <c r="A200" s="63"/>
      <c r="F200" s="89"/>
      <c r="G200" s="89"/>
      <c r="H200" s="89"/>
    </row>
    <row r="201" spans="1:8" ht="19.899999999999999" customHeight="1" outlineLevel="1">
      <c r="A201" s="63"/>
      <c r="F201" s="89"/>
      <c r="G201" s="89"/>
      <c r="H201" s="89"/>
    </row>
    <row r="202" spans="1:8" ht="19.899999999999999" customHeight="1" outlineLevel="1">
      <c r="A202" s="63"/>
    </row>
    <row r="203" spans="1:8" ht="19.899999999999999" customHeight="1" outlineLevel="1">
      <c r="A203" s="63"/>
    </row>
    <row r="204" spans="1:8" ht="19.899999999999999" customHeight="1" outlineLevel="1">
      <c r="A204" s="63"/>
    </row>
    <row r="205" spans="1:8" ht="19.899999999999999" customHeight="1" outlineLevel="1">
      <c r="A205" s="63"/>
    </row>
    <row r="206" spans="1:8" ht="19.899999999999999" customHeight="1" outlineLevel="1">
      <c r="A206" s="63"/>
    </row>
    <row r="207" spans="1:8" ht="19.899999999999999" customHeight="1" outlineLevel="1">
      <c r="A207" s="63"/>
    </row>
    <row r="208" spans="1:8" ht="19.899999999999999" customHeight="1" outlineLevel="1">
      <c r="A208" s="63"/>
    </row>
    <row r="209" spans="1:1" ht="19.899999999999999" customHeight="1" outlineLevel="1">
      <c r="A209" s="63"/>
    </row>
    <row r="210" spans="1:1" ht="19.899999999999999" customHeight="1" outlineLevel="1">
      <c r="A210" s="63"/>
    </row>
    <row r="211" spans="1:1" ht="19.899999999999999" customHeight="1" outlineLevel="1">
      <c r="A211" s="63"/>
    </row>
    <row r="212" spans="1:1" ht="19.899999999999999" customHeight="1" outlineLevel="1">
      <c r="A212" s="63"/>
    </row>
    <row r="213" spans="1:1" ht="19.899999999999999" customHeight="1" outlineLevel="1">
      <c r="A213" s="63"/>
    </row>
    <row r="214" spans="1:1" ht="19.899999999999999" customHeight="1" outlineLevel="1">
      <c r="A214" s="63"/>
    </row>
    <row r="215" spans="1:1" ht="19.899999999999999" customHeight="1" outlineLevel="1">
      <c r="A215" s="63"/>
    </row>
    <row r="216" spans="1:1" ht="19.899999999999999" customHeight="1" outlineLevel="1">
      <c r="A216" s="63"/>
    </row>
    <row r="217" spans="1:1" ht="19.899999999999999" customHeight="1" outlineLevel="1">
      <c r="A217" s="63"/>
    </row>
    <row r="218" spans="1:1" ht="19.899999999999999" customHeight="1" outlineLevel="1">
      <c r="A218" s="63"/>
    </row>
    <row r="219" spans="1:1" ht="19.899999999999999" customHeight="1" outlineLevel="1">
      <c r="A219" s="63"/>
    </row>
    <row r="220" spans="1:1" ht="19.899999999999999" customHeight="1" outlineLevel="1">
      <c r="A220" s="63"/>
    </row>
    <row r="221" spans="1:1" ht="19.899999999999999" customHeight="1" outlineLevel="1">
      <c r="A221" s="63"/>
    </row>
    <row r="222" spans="1:1" ht="19.899999999999999" customHeight="1" outlineLevel="1">
      <c r="A222" s="63"/>
    </row>
    <row r="223" spans="1:1" ht="19.899999999999999" customHeight="1" outlineLevel="1">
      <c r="A223" s="63"/>
    </row>
    <row r="224" spans="1:1" ht="19.899999999999999" customHeight="1" outlineLevel="1">
      <c r="A224" s="63"/>
    </row>
    <row r="225" spans="1:1" ht="19.899999999999999" customHeight="1" outlineLevel="1">
      <c r="A225" s="63"/>
    </row>
    <row r="226" spans="1:1" ht="19.899999999999999" customHeight="1"/>
    <row r="227" spans="1:1" ht="19.899999999999999" customHeight="1"/>
    <row r="233" spans="1:1" ht="19.899999999999999" customHeight="1"/>
  </sheetData>
  <mergeCells count="173">
    <mergeCell ref="D5:E5"/>
    <mergeCell ref="D7:E7"/>
    <mergeCell ref="D14:E14"/>
    <mergeCell ref="F14:G14"/>
    <mergeCell ref="H14:I14"/>
    <mergeCell ref="D15:E15"/>
    <mergeCell ref="D19:E19"/>
    <mergeCell ref="F19:G19"/>
    <mergeCell ref="H19:I19"/>
    <mergeCell ref="D20:E20"/>
    <mergeCell ref="F20:G20"/>
    <mergeCell ref="H20:I20"/>
    <mergeCell ref="D17:E17"/>
    <mergeCell ref="F17:G17"/>
    <mergeCell ref="H17:I17"/>
    <mergeCell ref="D18:E18"/>
    <mergeCell ref="F18:G18"/>
    <mergeCell ref="H18:I18"/>
    <mergeCell ref="H23:I23"/>
    <mergeCell ref="D24:E24"/>
    <mergeCell ref="F24:G24"/>
    <mergeCell ref="H24:I24"/>
    <mergeCell ref="D21:E21"/>
    <mergeCell ref="F21:G21"/>
    <mergeCell ref="H21:I21"/>
    <mergeCell ref="D22:E22"/>
    <mergeCell ref="F22:G22"/>
    <mergeCell ref="H22:I22"/>
    <mergeCell ref="B26:B27"/>
    <mergeCell ref="D63:E63"/>
    <mergeCell ref="F63:G63"/>
    <mergeCell ref="D64:E64"/>
    <mergeCell ref="F64:G64"/>
    <mergeCell ref="D65:E65"/>
    <mergeCell ref="F65:G65"/>
    <mergeCell ref="D23:E23"/>
    <mergeCell ref="F23:G23"/>
    <mergeCell ref="H69:I69"/>
    <mergeCell ref="L69:M69"/>
    <mergeCell ref="D70:E70"/>
    <mergeCell ref="F70:G70"/>
    <mergeCell ref="H70:I70"/>
    <mergeCell ref="L70:M70"/>
    <mergeCell ref="D66:E66"/>
    <mergeCell ref="F66:G66"/>
    <mergeCell ref="D67:E67"/>
    <mergeCell ref="F67:G67"/>
    <mergeCell ref="D69:E69"/>
    <mergeCell ref="F69:G69"/>
    <mergeCell ref="D73:E73"/>
    <mergeCell ref="F73:G73"/>
    <mergeCell ref="H73:I73"/>
    <mergeCell ref="L73:M73"/>
    <mergeCell ref="D74:E74"/>
    <mergeCell ref="F74:G74"/>
    <mergeCell ref="H74:I74"/>
    <mergeCell ref="L74:M74"/>
    <mergeCell ref="D71:E71"/>
    <mergeCell ref="F71:G71"/>
    <mergeCell ref="H71:I71"/>
    <mergeCell ref="L71:M71"/>
    <mergeCell ref="D72:E72"/>
    <mergeCell ref="F72:G72"/>
    <mergeCell ref="H72:I72"/>
    <mergeCell ref="L72:M72"/>
    <mergeCell ref="D77:E77"/>
    <mergeCell ref="F77:G77"/>
    <mergeCell ref="H77:I77"/>
    <mergeCell ref="L77:M77"/>
    <mergeCell ref="D78:E78"/>
    <mergeCell ref="F78:G78"/>
    <mergeCell ref="H78:I78"/>
    <mergeCell ref="L78:M78"/>
    <mergeCell ref="D75:E75"/>
    <mergeCell ref="F75:G75"/>
    <mergeCell ref="H75:I75"/>
    <mergeCell ref="L75:M75"/>
    <mergeCell ref="D76:E76"/>
    <mergeCell ref="F76:G76"/>
    <mergeCell ref="H76:I76"/>
    <mergeCell ref="L76:M76"/>
    <mergeCell ref="D81:E81"/>
    <mergeCell ref="F81:G81"/>
    <mergeCell ref="H81:I81"/>
    <mergeCell ref="L81:M81"/>
    <mergeCell ref="D82:E82"/>
    <mergeCell ref="F82:G82"/>
    <mergeCell ref="H82:I82"/>
    <mergeCell ref="L82:M82"/>
    <mergeCell ref="D79:E79"/>
    <mergeCell ref="F79:G79"/>
    <mergeCell ref="H79:I79"/>
    <mergeCell ref="L79:M79"/>
    <mergeCell ref="D80:E80"/>
    <mergeCell ref="F80:G80"/>
    <mergeCell ref="H80:I80"/>
    <mergeCell ref="L80:M80"/>
    <mergeCell ref="D85:E85"/>
    <mergeCell ref="F85:G85"/>
    <mergeCell ref="H85:I85"/>
    <mergeCell ref="L85:M85"/>
    <mergeCell ref="D86:E86"/>
    <mergeCell ref="F86:G86"/>
    <mergeCell ref="H86:I86"/>
    <mergeCell ref="L86:M86"/>
    <mergeCell ref="D83:E83"/>
    <mergeCell ref="F83:G83"/>
    <mergeCell ref="H83:I83"/>
    <mergeCell ref="L83:M83"/>
    <mergeCell ref="D84:E84"/>
    <mergeCell ref="F84:G84"/>
    <mergeCell ref="H84:I84"/>
    <mergeCell ref="L84:M84"/>
    <mergeCell ref="D89:E89"/>
    <mergeCell ref="F89:G89"/>
    <mergeCell ref="H89:I89"/>
    <mergeCell ref="L89:M89"/>
    <mergeCell ref="D90:E90"/>
    <mergeCell ref="F90:G90"/>
    <mergeCell ref="H90:I90"/>
    <mergeCell ref="L90:M90"/>
    <mergeCell ref="D87:E87"/>
    <mergeCell ref="F87:G87"/>
    <mergeCell ref="H87:I87"/>
    <mergeCell ref="L87:M87"/>
    <mergeCell ref="D88:E88"/>
    <mergeCell ref="F88:G88"/>
    <mergeCell ref="H88:I88"/>
    <mergeCell ref="L88:M88"/>
    <mergeCell ref="D93:E93"/>
    <mergeCell ref="F93:G93"/>
    <mergeCell ref="H93:I93"/>
    <mergeCell ref="L93:M93"/>
    <mergeCell ref="D150:E150"/>
    <mergeCell ref="F150:G150"/>
    <mergeCell ref="H150:I150"/>
    <mergeCell ref="J150:K150"/>
    <mergeCell ref="D91:E91"/>
    <mergeCell ref="F91:G91"/>
    <mergeCell ref="H91:I91"/>
    <mergeCell ref="L91:M91"/>
    <mergeCell ref="D92:E92"/>
    <mergeCell ref="F92:G92"/>
    <mergeCell ref="H92:I92"/>
    <mergeCell ref="L92:M92"/>
    <mergeCell ref="D153:E153"/>
    <mergeCell ref="F153:G153"/>
    <mergeCell ref="H153:I153"/>
    <mergeCell ref="J153:K153"/>
    <mergeCell ref="D154:E154"/>
    <mergeCell ref="F154:G154"/>
    <mergeCell ref="H154:I154"/>
    <mergeCell ref="J154:K154"/>
    <mergeCell ref="D151:E151"/>
    <mergeCell ref="F151:G151"/>
    <mergeCell ref="H151:I151"/>
    <mergeCell ref="J151:K151"/>
    <mergeCell ref="D152:E152"/>
    <mergeCell ref="F152:G152"/>
    <mergeCell ref="H152:I152"/>
    <mergeCell ref="J152:K152"/>
    <mergeCell ref="D157:E157"/>
    <mergeCell ref="F157:G157"/>
    <mergeCell ref="H157:I157"/>
    <mergeCell ref="J157:K157"/>
    <mergeCell ref="D155:E155"/>
    <mergeCell ref="F155:G155"/>
    <mergeCell ref="H155:I155"/>
    <mergeCell ref="J155:K155"/>
    <mergeCell ref="D156:E156"/>
    <mergeCell ref="F156:G156"/>
    <mergeCell ref="H156:I156"/>
    <mergeCell ref="J156:K156"/>
  </mergeCell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BE054-B71E-496F-B75D-ADCCF38E6E1F}">
  <sheetPr codeName="Tabelle8">
    <tabColor theme="5" tint="0.79998168889431442"/>
  </sheetPr>
  <dimension ref="B2:BH543"/>
  <sheetViews>
    <sheetView zoomScale="30" zoomScaleNormal="30" workbookViewId="0">
      <selection activeCell="D7" sqref="D7:E7"/>
    </sheetView>
  </sheetViews>
  <sheetFormatPr defaultColWidth="11.42578125" defaultRowHeight="14.45"/>
  <cols>
    <col min="2" max="2" width="15.7109375" bestFit="1" customWidth="1"/>
    <col min="3" max="3" width="11" customWidth="1"/>
    <col min="4" max="4" width="13.42578125" customWidth="1"/>
    <col min="5" max="5" width="12" customWidth="1"/>
    <col min="6" max="6" width="15.7109375" customWidth="1"/>
    <col min="7" max="7" width="15.7109375" bestFit="1" customWidth="1"/>
    <col min="9" max="9" width="9.28515625" customWidth="1"/>
    <col min="10" max="10" width="11" customWidth="1"/>
    <col min="11" max="11" width="13.42578125" customWidth="1"/>
    <col min="12" max="12" width="12" customWidth="1"/>
    <col min="13" max="13" width="15.7109375" customWidth="1"/>
    <col min="14" max="14" width="13.7109375" customWidth="1"/>
    <col min="16" max="16" width="9.28515625" customWidth="1"/>
    <col min="17" max="17" width="11.7109375" customWidth="1"/>
    <col min="18" max="18" width="13.42578125" customWidth="1"/>
    <col min="19" max="19" width="12" customWidth="1"/>
    <col min="20" max="20" width="15.7109375" customWidth="1"/>
    <col min="21" max="21" width="13.7109375" customWidth="1"/>
    <col min="23" max="23" width="9.28515625" customWidth="1"/>
    <col min="24" max="24" width="13.140625" customWidth="1"/>
    <col min="25" max="25" width="13.7109375" customWidth="1"/>
    <col min="26" max="26" width="12.140625" customWidth="1"/>
    <col min="27" max="27" width="16.28515625" customWidth="1"/>
    <col min="28" max="28" width="14.28515625" customWidth="1"/>
    <col min="30" max="30" width="13.140625" customWidth="1"/>
    <col min="31" max="31" width="13.7109375" customWidth="1"/>
    <col min="32" max="32" width="13.42578125" customWidth="1"/>
    <col min="33" max="33" width="16.28515625" customWidth="1"/>
    <col min="34" max="34" width="15.7109375" customWidth="1"/>
    <col min="35" max="35" width="13.7109375" customWidth="1"/>
    <col min="36" max="36" width="15.42578125" bestFit="1" customWidth="1"/>
    <col min="37" max="53" width="6.85546875" bestFit="1" customWidth="1"/>
  </cols>
  <sheetData>
    <row r="2" spans="2:28" ht="16.149999999999999">
      <c r="B2" s="292" t="s">
        <v>219</v>
      </c>
      <c r="C2" s="292"/>
      <c r="D2" s="292"/>
      <c r="E2" s="292"/>
      <c r="F2" s="292"/>
      <c r="G2" s="292"/>
      <c r="I2" s="292" t="s">
        <v>220</v>
      </c>
      <c r="J2" s="292"/>
      <c r="K2" s="292"/>
      <c r="L2" s="292"/>
      <c r="M2" s="292"/>
      <c r="N2" s="292"/>
      <c r="P2" s="292" t="s">
        <v>221</v>
      </c>
      <c r="Q2" s="292"/>
      <c r="R2" s="292"/>
      <c r="S2" s="292"/>
      <c r="T2" s="292"/>
      <c r="U2" s="292"/>
      <c r="W2" s="292" t="s">
        <v>222</v>
      </c>
      <c r="X2" s="292"/>
      <c r="Y2" s="292"/>
      <c r="Z2" s="292"/>
      <c r="AA2" s="292"/>
      <c r="AB2" s="292"/>
    </row>
    <row r="3" spans="2:28">
      <c r="D3">
        <v>4999</v>
      </c>
      <c r="E3">
        <v>4398</v>
      </c>
      <c r="F3">
        <v>406</v>
      </c>
      <c r="G3">
        <v>195</v>
      </c>
      <c r="K3">
        <v>4999</v>
      </c>
      <c r="L3">
        <v>4398</v>
      </c>
      <c r="M3">
        <v>406</v>
      </c>
      <c r="N3">
        <v>195</v>
      </c>
      <c r="R3">
        <v>4998</v>
      </c>
      <c r="S3">
        <v>4398</v>
      </c>
      <c r="T3">
        <v>405</v>
      </c>
      <c r="U3">
        <v>195</v>
      </c>
      <c r="X3" s="94"/>
      <c r="Y3">
        <v>4998</v>
      </c>
      <c r="Z3">
        <v>4398</v>
      </c>
      <c r="AA3">
        <v>405</v>
      </c>
      <c r="AB3">
        <v>195</v>
      </c>
    </row>
    <row r="4" spans="2:28">
      <c r="B4" s="96" t="s">
        <v>223</v>
      </c>
      <c r="C4" s="96" t="s">
        <v>224</v>
      </c>
      <c r="D4" s="96" t="s">
        <v>137</v>
      </c>
      <c r="E4" s="96" t="s">
        <v>225</v>
      </c>
      <c r="F4" s="96" t="s">
        <v>181</v>
      </c>
      <c r="G4" s="96" t="s">
        <v>152</v>
      </c>
      <c r="H4" s="7"/>
      <c r="I4" s="96" t="s">
        <v>223</v>
      </c>
      <c r="J4" s="96" t="s">
        <v>224</v>
      </c>
      <c r="K4" s="7" t="s">
        <v>137</v>
      </c>
      <c r="L4" s="7" t="s">
        <v>225</v>
      </c>
      <c r="M4" s="7" t="s">
        <v>181</v>
      </c>
      <c r="N4" s="7" t="s">
        <v>152</v>
      </c>
      <c r="O4" s="7"/>
      <c r="P4" s="96" t="s">
        <v>223</v>
      </c>
      <c r="Q4" s="96" t="s">
        <v>224</v>
      </c>
      <c r="R4" s="7" t="s">
        <v>137</v>
      </c>
      <c r="S4" s="7" t="s">
        <v>225</v>
      </c>
      <c r="T4" s="7" t="s">
        <v>181</v>
      </c>
      <c r="U4" s="7" t="s">
        <v>152</v>
      </c>
      <c r="W4" s="96" t="s">
        <v>223</v>
      </c>
      <c r="X4" s="96" t="s">
        <v>224</v>
      </c>
      <c r="Y4" s="7" t="s">
        <v>137</v>
      </c>
      <c r="Z4" s="7" t="s">
        <v>225</v>
      </c>
      <c r="AA4" s="7" t="s">
        <v>181</v>
      </c>
      <c r="AB4" s="7" t="s">
        <v>152</v>
      </c>
    </row>
    <row r="5" spans="2:28">
      <c r="B5">
        <v>19</v>
      </c>
      <c r="C5">
        <v>20</v>
      </c>
      <c r="D5">
        <v>0</v>
      </c>
      <c r="E5">
        <v>0</v>
      </c>
      <c r="F5">
        <v>0</v>
      </c>
      <c r="G5">
        <v>0</v>
      </c>
      <c r="I5" s="97">
        <v>283.5287369864788</v>
      </c>
      <c r="J5" s="97">
        <v>314.15926535897933</v>
      </c>
      <c r="K5">
        <v>0</v>
      </c>
      <c r="L5">
        <v>0</v>
      </c>
      <c r="M5">
        <v>0</v>
      </c>
      <c r="N5">
        <v>0</v>
      </c>
      <c r="P5" s="98">
        <v>59.690260418206066</v>
      </c>
      <c r="Q5" s="98">
        <v>62.831853071795862</v>
      </c>
      <c r="R5">
        <v>0</v>
      </c>
      <c r="S5">
        <v>0</v>
      </c>
      <c r="T5">
        <v>0</v>
      </c>
      <c r="U5">
        <v>0</v>
      </c>
      <c r="W5" s="14">
        <v>1</v>
      </c>
      <c r="X5" s="14">
        <v>0.99</v>
      </c>
      <c r="Y5">
        <v>2</v>
      </c>
      <c r="Z5">
        <v>2</v>
      </c>
      <c r="AA5">
        <v>0</v>
      </c>
      <c r="AB5">
        <v>0</v>
      </c>
    </row>
    <row r="6" spans="2:28">
      <c r="B6">
        <v>20</v>
      </c>
      <c r="C6">
        <v>21</v>
      </c>
      <c r="D6">
        <v>0</v>
      </c>
      <c r="E6">
        <v>0</v>
      </c>
      <c r="F6">
        <v>0</v>
      </c>
      <c r="G6">
        <v>0</v>
      </c>
      <c r="I6" s="97">
        <v>314.15926535897933</v>
      </c>
      <c r="J6" s="97">
        <v>346.36059005827468</v>
      </c>
      <c r="K6">
        <v>0</v>
      </c>
      <c r="L6">
        <v>0</v>
      </c>
      <c r="M6">
        <v>0</v>
      </c>
      <c r="N6">
        <v>0</v>
      </c>
      <c r="P6" s="98">
        <v>62.831853071795862</v>
      </c>
      <c r="Q6" s="98">
        <v>65.973445725385659</v>
      </c>
      <c r="R6">
        <v>0</v>
      </c>
      <c r="S6">
        <v>0</v>
      </c>
      <c r="T6">
        <v>0</v>
      </c>
      <c r="U6">
        <v>0</v>
      </c>
      <c r="W6" s="14">
        <v>0.99</v>
      </c>
      <c r="X6" s="14">
        <v>0.98</v>
      </c>
      <c r="Y6">
        <v>6</v>
      </c>
      <c r="Z6">
        <v>6</v>
      </c>
      <c r="AA6">
        <v>0</v>
      </c>
      <c r="AB6">
        <v>0</v>
      </c>
    </row>
    <row r="7" spans="2:28">
      <c r="B7">
        <v>21</v>
      </c>
      <c r="C7">
        <v>22</v>
      </c>
      <c r="D7">
        <v>0</v>
      </c>
      <c r="E7">
        <v>0</v>
      </c>
      <c r="F7">
        <v>0</v>
      </c>
      <c r="G7">
        <v>0</v>
      </c>
      <c r="I7" s="97">
        <v>346.36059005827468</v>
      </c>
      <c r="J7" s="97">
        <v>380.13271108436498</v>
      </c>
      <c r="K7">
        <v>0</v>
      </c>
      <c r="L7">
        <v>0</v>
      </c>
      <c r="M7">
        <v>0</v>
      </c>
      <c r="N7">
        <v>0</v>
      </c>
      <c r="P7" s="98">
        <v>65.973445725385659</v>
      </c>
      <c r="Q7" s="98">
        <v>69.115038378975441</v>
      </c>
      <c r="R7">
        <v>0</v>
      </c>
      <c r="S7">
        <v>0</v>
      </c>
      <c r="T7">
        <v>0</v>
      </c>
      <c r="U7">
        <v>0</v>
      </c>
      <c r="W7" s="14">
        <v>0.98</v>
      </c>
      <c r="X7" s="14">
        <v>0.97</v>
      </c>
      <c r="Y7">
        <v>11</v>
      </c>
      <c r="Z7">
        <v>10</v>
      </c>
      <c r="AA7">
        <v>1</v>
      </c>
      <c r="AB7">
        <v>0</v>
      </c>
    </row>
    <row r="8" spans="2:28">
      <c r="B8">
        <v>22</v>
      </c>
      <c r="C8">
        <v>23</v>
      </c>
      <c r="D8">
        <v>0</v>
      </c>
      <c r="E8">
        <v>0</v>
      </c>
      <c r="F8">
        <v>0</v>
      </c>
      <c r="G8">
        <v>0</v>
      </c>
      <c r="I8" s="97">
        <v>380.13271108436498</v>
      </c>
      <c r="J8" s="97">
        <v>415.47562843725012</v>
      </c>
      <c r="K8">
        <v>0</v>
      </c>
      <c r="L8">
        <v>0</v>
      </c>
      <c r="M8">
        <v>0</v>
      </c>
      <c r="N8">
        <v>0</v>
      </c>
      <c r="P8" s="98">
        <v>69.115038378975441</v>
      </c>
      <c r="Q8" s="98">
        <v>72.256631032565238</v>
      </c>
      <c r="R8">
        <v>0</v>
      </c>
      <c r="S8">
        <v>0</v>
      </c>
      <c r="T8">
        <v>0</v>
      </c>
      <c r="U8">
        <v>0</v>
      </c>
      <c r="W8" s="14">
        <v>0.97</v>
      </c>
      <c r="X8" s="14">
        <v>0.96</v>
      </c>
      <c r="Y8">
        <v>52</v>
      </c>
      <c r="Z8">
        <v>52</v>
      </c>
      <c r="AA8">
        <v>0</v>
      </c>
      <c r="AB8">
        <v>0</v>
      </c>
    </row>
    <row r="9" spans="2:28">
      <c r="B9">
        <v>23</v>
      </c>
      <c r="C9">
        <v>24</v>
      </c>
      <c r="D9">
        <v>0</v>
      </c>
      <c r="E9">
        <v>0</v>
      </c>
      <c r="F9">
        <v>0</v>
      </c>
      <c r="G9">
        <v>0</v>
      </c>
      <c r="I9" s="97">
        <v>415.47562843725012</v>
      </c>
      <c r="J9" s="97">
        <v>452.38934211693021</v>
      </c>
      <c r="K9">
        <v>0</v>
      </c>
      <c r="L9">
        <v>0</v>
      </c>
      <c r="M9">
        <v>0</v>
      </c>
      <c r="N9">
        <v>0</v>
      </c>
      <c r="P9" s="98">
        <v>72.256631032565238</v>
      </c>
      <c r="Q9" s="98">
        <v>75.398223686155035</v>
      </c>
      <c r="R9">
        <v>0</v>
      </c>
      <c r="S9">
        <v>0</v>
      </c>
      <c r="T9">
        <v>0</v>
      </c>
      <c r="U9">
        <v>0</v>
      </c>
      <c r="W9" s="14">
        <v>0.96</v>
      </c>
      <c r="X9" s="14">
        <v>0.95</v>
      </c>
      <c r="Y9">
        <v>185</v>
      </c>
      <c r="Z9">
        <v>180</v>
      </c>
      <c r="AA9">
        <v>5</v>
      </c>
      <c r="AB9">
        <v>0</v>
      </c>
    </row>
    <row r="10" spans="2:28">
      <c r="B10">
        <v>24</v>
      </c>
      <c r="C10">
        <v>25</v>
      </c>
      <c r="D10">
        <v>0</v>
      </c>
      <c r="E10">
        <v>0</v>
      </c>
      <c r="F10">
        <v>0</v>
      </c>
      <c r="G10">
        <v>0</v>
      </c>
      <c r="I10" s="97">
        <v>452.38934211693021</v>
      </c>
      <c r="J10" s="97">
        <v>490.87385212340519</v>
      </c>
      <c r="K10">
        <v>0</v>
      </c>
      <c r="L10">
        <v>0</v>
      </c>
      <c r="M10">
        <v>0</v>
      </c>
      <c r="N10">
        <v>0</v>
      </c>
      <c r="P10" s="98">
        <v>75.398223686155035</v>
      </c>
      <c r="Q10" s="98">
        <v>78.539816339744831</v>
      </c>
      <c r="R10">
        <v>0</v>
      </c>
      <c r="S10">
        <v>0</v>
      </c>
      <c r="T10">
        <v>0</v>
      </c>
      <c r="U10">
        <v>0</v>
      </c>
      <c r="W10" s="14">
        <v>0.95</v>
      </c>
      <c r="X10" s="14">
        <v>0.94</v>
      </c>
      <c r="Y10">
        <v>385</v>
      </c>
      <c r="Z10">
        <v>356</v>
      </c>
      <c r="AA10">
        <v>28</v>
      </c>
      <c r="AB10">
        <v>1</v>
      </c>
    </row>
    <row r="11" spans="2:28">
      <c r="B11">
        <v>25</v>
      </c>
      <c r="C11">
        <v>26</v>
      </c>
      <c r="D11">
        <v>0</v>
      </c>
      <c r="E11">
        <v>0</v>
      </c>
      <c r="F11">
        <v>0</v>
      </c>
      <c r="G11">
        <v>0</v>
      </c>
      <c r="I11" s="97">
        <v>490.87385212340519</v>
      </c>
      <c r="J11" s="97">
        <v>530.92915845667505</v>
      </c>
      <c r="K11">
        <v>0</v>
      </c>
      <c r="L11">
        <v>0</v>
      </c>
      <c r="M11">
        <v>0</v>
      </c>
      <c r="N11">
        <v>0</v>
      </c>
      <c r="P11" s="98">
        <v>78.539816339744831</v>
      </c>
      <c r="Q11" s="98">
        <v>81.681408993334628</v>
      </c>
      <c r="R11">
        <v>0</v>
      </c>
      <c r="S11">
        <v>0</v>
      </c>
      <c r="T11">
        <v>0</v>
      </c>
      <c r="U11">
        <v>0</v>
      </c>
      <c r="W11" s="14">
        <v>0.94</v>
      </c>
      <c r="X11" s="14">
        <v>0.92999999999999994</v>
      </c>
      <c r="Y11">
        <v>691</v>
      </c>
      <c r="Z11">
        <v>652</v>
      </c>
      <c r="AA11">
        <v>37</v>
      </c>
      <c r="AB11">
        <v>2</v>
      </c>
    </row>
    <row r="12" spans="2:28">
      <c r="B12">
        <v>26</v>
      </c>
      <c r="C12">
        <v>27</v>
      </c>
      <c r="D12">
        <v>0</v>
      </c>
      <c r="E12">
        <v>0</v>
      </c>
      <c r="F12">
        <v>0</v>
      </c>
      <c r="G12">
        <v>0</v>
      </c>
      <c r="I12" s="97">
        <v>530.92915845667505</v>
      </c>
      <c r="J12" s="97">
        <v>572.55526111673976</v>
      </c>
      <c r="K12">
        <v>0</v>
      </c>
      <c r="L12">
        <v>0</v>
      </c>
      <c r="M12">
        <v>0</v>
      </c>
      <c r="N12">
        <v>0</v>
      </c>
      <c r="P12" s="98">
        <v>81.681408993334628</v>
      </c>
      <c r="Q12" s="98">
        <v>84.823001646924411</v>
      </c>
      <c r="R12">
        <v>0</v>
      </c>
      <c r="S12">
        <v>0</v>
      </c>
      <c r="T12">
        <v>0</v>
      </c>
      <c r="U12">
        <v>0</v>
      </c>
      <c r="W12" s="14">
        <v>0.92999999999999994</v>
      </c>
      <c r="X12" s="14">
        <v>0.91999999999999993</v>
      </c>
      <c r="Y12">
        <v>853</v>
      </c>
      <c r="Z12">
        <v>803</v>
      </c>
      <c r="AA12">
        <v>42</v>
      </c>
      <c r="AB12">
        <v>8</v>
      </c>
    </row>
    <row r="13" spans="2:28">
      <c r="B13">
        <v>27</v>
      </c>
      <c r="C13">
        <v>28</v>
      </c>
      <c r="D13">
        <v>0</v>
      </c>
      <c r="E13">
        <v>0</v>
      </c>
      <c r="F13">
        <v>0</v>
      </c>
      <c r="G13">
        <v>0</v>
      </c>
      <c r="I13" s="97">
        <v>572.55526111673976</v>
      </c>
      <c r="J13" s="97">
        <v>615.75216010359941</v>
      </c>
      <c r="K13">
        <v>0</v>
      </c>
      <c r="L13">
        <v>0</v>
      </c>
      <c r="M13">
        <v>0</v>
      </c>
      <c r="N13">
        <v>0</v>
      </c>
      <c r="P13" s="98">
        <v>84.823001646924411</v>
      </c>
      <c r="Q13" s="98">
        <v>87.964594300514207</v>
      </c>
      <c r="R13">
        <v>0</v>
      </c>
      <c r="S13">
        <v>0</v>
      </c>
      <c r="T13">
        <v>0</v>
      </c>
      <c r="U13">
        <v>0</v>
      </c>
      <c r="W13" s="14">
        <v>0.91999999999999993</v>
      </c>
      <c r="X13" s="14">
        <v>0.90999999999999992</v>
      </c>
      <c r="Y13">
        <v>871</v>
      </c>
      <c r="Z13">
        <v>793</v>
      </c>
      <c r="AA13">
        <v>64</v>
      </c>
      <c r="AB13">
        <v>14</v>
      </c>
    </row>
    <row r="14" spans="2:28">
      <c r="B14">
        <v>28</v>
      </c>
      <c r="C14">
        <v>29</v>
      </c>
      <c r="D14">
        <v>0</v>
      </c>
      <c r="E14">
        <v>0</v>
      </c>
      <c r="F14">
        <v>0</v>
      </c>
      <c r="G14">
        <v>0</v>
      </c>
      <c r="I14" s="97">
        <v>615.75216010359941</v>
      </c>
      <c r="J14" s="97">
        <v>660.51985541725401</v>
      </c>
      <c r="K14">
        <v>0</v>
      </c>
      <c r="L14">
        <v>0</v>
      </c>
      <c r="M14">
        <v>0</v>
      </c>
      <c r="N14">
        <v>0</v>
      </c>
      <c r="P14" s="98">
        <v>87.964594300514207</v>
      </c>
      <c r="Q14" s="98">
        <v>91.106186954104004</v>
      </c>
      <c r="R14">
        <v>0</v>
      </c>
      <c r="S14">
        <v>0</v>
      </c>
      <c r="T14">
        <v>0</v>
      </c>
      <c r="U14">
        <v>0</v>
      </c>
      <c r="W14" s="14">
        <v>0.90999999999999992</v>
      </c>
      <c r="X14" s="14">
        <v>0.89999999999999991</v>
      </c>
      <c r="Y14">
        <v>727</v>
      </c>
      <c r="Z14">
        <v>615</v>
      </c>
      <c r="AA14">
        <v>84</v>
      </c>
      <c r="AB14">
        <v>28</v>
      </c>
    </row>
    <row r="15" spans="2:28">
      <c r="B15">
        <v>29</v>
      </c>
      <c r="C15">
        <v>30</v>
      </c>
      <c r="D15">
        <v>0</v>
      </c>
      <c r="E15">
        <v>0</v>
      </c>
      <c r="F15">
        <v>0</v>
      </c>
      <c r="G15">
        <v>0</v>
      </c>
      <c r="I15" s="97">
        <v>660.51985541725401</v>
      </c>
      <c r="J15" s="97">
        <v>706.85834705770344</v>
      </c>
      <c r="K15">
        <v>0</v>
      </c>
      <c r="L15">
        <v>0</v>
      </c>
      <c r="M15">
        <v>0</v>
      </c>
      <c r="N15">
        <v>0</v>
      </c>
      <c r="P15" s="98">
        <v>91.106186954104004</v>
      </c>
      <c r="Q15" s="98">
        <v>94.247779607693786</v>
      </c>
      <c r="R15">
        <v>0</v>
      </c>
      <c r="S15">
        <v>0</v>
      </c>
      <c r="T15">
        <v>0</v>
      </c>
      <c r="U15">
        <v>0</v>
      </c>
      <c r="W15" s="14">
        <v>0.89999999999999991</v>
      </c>
      <c r="X15" s="14">
        <v>0.8899999999999999</v>
      </c>
      <c r="Y15">
        <v>434</v>
      </c>
      <c r="Z15">
        <v>354</v>
      </c>
      <c r="AA15">
        <v>43</v>
      </c>
      <c r="AB15">
        <v>37</v>
      </c>
    </row>
    <row r="16" spans="2:28">
      <c r="B16">
        <v>30</v>
      </c>
      <c r="C16">
        <v>31</v>
      </c>
      <c r="D16">
        <v>2</v>
      </c>
      <c r="E16">
        <v>2</v>
      </c>
      <c r="F16">
        <v>0</v>
      </c>
      <c r="G16">
        <v>0</v>
      </c>
      <c r="I16" s="97">
        <v>706.85834705770344</v>
      </c>
      <c r="J16" s="97">
        <v>754.76763502494782</v>
      </c>
      <c r="K16">
        <v>2</v>
      </c>
      <c r="L16">
        <v>2</v>
      </c>
      <c r="M16">
        <v>0</v>
      </c>
      <c r="N16">
        <v>0</v>
      </c>
      <c r="P16" s="98">
        <v>94.247779607693786</v>
      </c>
      <c r="Q16" s="98">
        <v>97.389372261283583</v>
      </c>
      <c r="R16">
        <v>0</v>
      </c>
      <c r="S16">
        <v>0</v>
      </c>
      <c r="T16">
        <v>0</v>
      </c>
      <c r="U16">
        <v>0</v>
      </c>
      <c r="W16" s="14">
        <v>0.8899999999999999</v>
      </c>
      <c r="X16" s="14">
        <v>0.87999999999999989</v>
      </c>
      <c r="Y16">
        <v>268</v>
      </c>
      <c r="Z16">
        <v>210</v>
      </c>
      <c r="AA16">
        <v>35</v>
      </c>
      <c r="AB16">
        <v>23</v>
      </c>
    </row>
    <row r="17" spans="2:28">
      <c r="B17">
        <v>31</v>
      </c>
      <c r="C17">
        <v>32</v>
      </c>
      <c r="D17">
        <v>4</v>
      </c>
      <c r="E17">
        <v>4</v>
      </c>
      <c r="F17">
        <v>0</v>
      </c>
      <c r="G17">
        <v>0</v>
      </c>
      <c r="I17" s="97">
        <v>754.76763502494782</v>
      </c>
      <c r="J17" s="97">
        <v>804.24771931898704</v>
      </c>
      <c r="K17">
        <v>4</v>
      </c>
      <c r="L17">
        <v>4</v>
      </c>
      <c r="M17">
        <v>0</v>
      </c>
      <c r="N17">
        <v>0</v>
      </c>
      <c r="P17" s="98">
        <v>97.389372261283583</v>
      </c>
      <c r="Q17" s="98">
        <v>100.53096491487338</v>
      </c>
      <c r="R17">
        <v>1</v>
      </c>
      <c r="S17">
        <v>1</v>
      </c>
      <c r="T17">
        <v>0</v>
      </c>
      <c r="U17">
        <v>0</v>
      </c>
      <c r="W17" s="14">
        <v>0.87999999999999989</v>
      </c>
      <c r="X17" s="14">
        <v>0.86999999999999988</v>
      </c>
      <c r="Y17">
        <v>146</v>
      </c>
      <c r="Z17">
        <v>107</v>
      </c>
      <c r="AA17">
        <v>16</v>
      </c>
      <c r="AB17">
        <v>23</v>
      </c>
    </row>
    <row r="18" spans="2:28">
      <c r="B18">
        <v>32</v>
      </c>
      <c r="C18">
        <v>33</v>
      </c>
      <c r="D18">
        <v>6</v>
      </c>
      <c r="E18">
        <v>5</v>
      </c>
      <c r="F18">
        <v>1</v>
      </c>
      <c r="G18">
        <v>0</v>
      </c>
      <c r="I18" s="97">
        <v>804.24771931898704</v>
      </c>
      <c r="J18" s="97">
        <v>855.2985999398212</v>
      </c>
      <c r="K18">
        <v>6</v>
      </c>
      <c r="L18">
        <v>5</v>
      </c>
      <c r="M18">
        <v>1</v>
      </c>
      <c r="N18">
        <v>0</v>
      </c>
      <c r="P18" s="98">
        <v>100.53096491487338</v>
      </c>
      <c r="Q18" s="98">
        <v>103.67255756846318</v>
      </c>
      <c r="R18">
        <v>4</v>
      </c>
      <c r="S18">
        <v>4</v>
      </c>
      <c r="T18">
        <v>0</v>
      </c>
      <c r="U18">
        <v>0</v>
      </c>
      <c r="W18" s="14">
        <v>0.86999999999999988</v>
      </c>
      <c r="X18" s="14">
        <v>0.85999999999999988</v>
      </c>
      <c r="Y18">
        <v>66</v>
      </c>
      <c r="Z18">
        <v>45</v>
      </c>
      <c r="AA18">
        <v>5</v>
      </c>
      <c r="AB18">
        <v>16</v>
      </c>
    </row>
    <row r="19" spans="2:28">
      <c r="B19">
        <v>33</v>
      </c>
      <c r="C19">
        <v>34</v>
      </c>
      <c r="D19">
        <v>13</v>
      </c>
      <c r="E19">
        <v>13</v>
      </c>
      <c r="F19">
        <v>0</v>
      </c>
      <c r="G19">
        <v>0</v>
      </c>
      <c r="I19" s="97">
        <v>855.2985999398212</v>
      </c>
      <c r="J19" s="97">
        <v>907.9202768874502</v>
      </c>
      <c r="K19">
        <v>13</v>
      </c>
      <c r="L19">
        <v>13</v>
      </c>
      <c r="M19">
        <v>0</v>
      </c>
      <c r="N19">
        <v>0</v>
      </c>
      <c r="P19" s="98">
        <v>103.67255756846318</v>
      </c>
      <c r="Q19" s="98">
        <v>106.81415022205297</v>
      </c>
      <c r="R19">
        <v>5</v>
      </c>
      <c r="S19">
        <v>4</v>
      </c>
      <c r="T19">
        <v>1</v>
      </c>
      <c r="U19">
        <v>0</v>
      </c>
      <c r="W19" s="14">
        <v>0.85999999999999988</v>
      </c>
      <c r="X19" s="14">
        <v>0.84999999999999987</v>
      </c>
      <c r="Y19">
        <v>37</v>
      </c>
      <c r="Z19">
        <v>26</v>
      </c>
      <c r="AA19">
        <v>5</v>
      </c>
      <c r="AB19">
        <v>6</v>
      </c>
    </row>
    <row r="20" spans="2:28">
      <c r="B20">
        <v>34</v>
      </c>
      <c r="C20">
        <v>35</v>
      </c>
      <c r="D20">
        <v>33</v>
      </c>
      <c r="E20">
        <v>33</v>
      </c>
      <c r="F20">
        <v>0</v>
      </c>
      <c r="G20">
        <v>0</v>
      </c>
      <c r="I20" s="97">
        <v>907.9202768874502</v>
      </c>
      <c r="J20" s="97">
        <v>962.11275016187415</v>
      </c>
      <c r="K20">
        <v>33</v>
      </c>
      <c r="L20">
        <v>33</v>
      </c>
      <c r="M20">
        <v>0</v>
      </c>
      <c r="N20">
        <v>0</v>
      </c>
      <c r="P20" s="98">
        <v>106.81415022205297</v>
      </c>
      <c r="Q20" s="98">
        <v>109.95574287564276</v>
      </c>
      <c r="R20">
        <v>14</v>
      </c>
      <c r="S20">
        <v>14</v>
      </c>
      <c r="T20">
        <v>0</v>
      </c>
      <c r="U20">
        <v>0</v>
      </c>
      <c r="W20" s="14">
        <v>0.84999999999999987</v>
      </c>
      <c r="X20" s="14">
        <v>0.83999999999999986</v>
      </c>
      <c r="Y20">
        <v>39</v>
      </c>
      <c r="Z20">
        <v>30</v>
      </c>
      <c r="AA20">
        <v>2</v>
      </c>
      <c r="AB20">
        <v>7</v>
      </c>
    </row>
    <row r="21" spans="2:28">
      <c r="B21">
        <v>35</v>
      </c>
      <c r="C21">
        <v>36</v>
      </c>
      <c r="D21">
        <v>67</v>
      </c>
      <c r="E21">
        <v>67</v>
      </c>
      <c r="F21">
        <v>0</v>
      </c>
      <c r="G21">
        <v>0</v>
      </c>
      <c r="I21" s="97">
        <v>962.11275016187415</v>
      </c>
      <c r="J21" s="97">
        <v>1017.8760197630929</v>
      </c>
      <c r="K21">
        <v>67</v>
      </c>
      <c r="L21">
        <v>67</v>
      </c>
      <c r="M21">
        <v>0</v>
      </c>
      <c r="N21">
        <v>0</v>
      </c>
      <c r="P21" s="98">
        <v>109.95574287564276</v>
      </c>
      <c r="Q21" s="98">
        <v>113.09733552923255</v>
      </c>
      <c r="R21">
        <v>16</v>
      </c>
      <c r="S21">
        <v>16</v>
      </c>
      <c r="T21">
        <v>0</v>
      </c>
      <c r="U21">
        <v>0</v>
      </c>
      <c r="W21" s="14">
        <v>0.83999999999999986</v>
      </c>
      <c r="X21" s="14">
        <v>0.82999999999999985</v>
      </c>
      <c r="Y21">
        <v>28</v>
      </c>
      <c r="Z21">
        <v>18</v>
      </c>
      <c r="AA21">
        <v>4</v>
      </c>
      <c r="AB21">
        <v>6</v>
      </c>
    </row>
    <row r="22" spans="2:28">
      <c r="B22">
        <v>36</v>
      </c>
      <c r="C22">
        <v>37</v>
      </c>
      <c r="D22">
        <v>99</v>
      </c>
      <c r="E22">
        <v>95</v>
      </c>
      <c r="F22">
        <v>4</v>
      </c>
      <c r="G22">
        <v>0</v>
      </c>
      <c r="I22" s="97">
        <v>1017.8760197630929</v>
      </c>
      <c r="J22" s="97">
        <v>1075.2100856911068</v>
      </c>
      <c r="K22">
        <v>99</v>
      </c>
      <c r="L22">
        <v>95</v>
      </c>
      <c r="M22">
        <v>4</v>
      </c>
      <c r="N22">
        <v>0</v>
      </c>
      <c r="P22" s="98">
        <v>113.09733552923255</v>
      </c>
      <c r="Q22" s="98">
        <v>116.23892818282235</v>
      </c>
      <c r="R22">
        <v>44</v>
      </c>
      <c r="S22">
        <v>44</v>
      </c>
      <c r="T22">
        <v>0</v>
      </c>
      <c r="U22">
        <v>0</v>
      </c>
      <c r="W22" s="14">
        <v>0.82999999999999985</v>
      </c>
      <c r="X22" s="14">
        <v>0.81999999999999984</v>
      </c>
      <c r="Y22">
        <v>19</v>
      </c>
      <c r="Z22">
        <v>11</v>
      </c>
      <c r="AA22">
        <v>4</v>
      </c>
      <c r="AB22">
        <v>4</v>
      </c>
    </row>
    <row r="23" spans="2:28">
      <c r="B23">
        <v>37</v>
      </c>
      <c r="C23">
        <v>38</v>
      </c>
      <c r="D23">
        <v>186</v>
      </c>
      <c r="E23">
        <v>180</v>
      </c>
      <c r="F23">
        <v>6</v>
      </c>
      <c r="G23">
        <v>0</v>
      </c>
      <c r="I23" s="97">
        <v>1075.2100856911068</v>
      </c>
      <c r="J23" s="97">
        <v>1134.1149479459152</v>
      </c>
      <c r="K23">
        <v>186</v>
      </c>
      <c r="L23">
        <v>180</v>
      </c>
      <c r="M23">
        <v>6</v>
      </c>
      <c r="N23">
        <v>0</v>
      </c>
      <c r="P23" s="98">
        <v>116.23892818282235</v>
      </c>
      <c r="Q23" s="98">
        <v>119.38052083641213</v>
      </c>
      <c r="R23">
        <v>89</v>
      </c>
      <c r="S23">
        <v>89</v>
      </c>
      <c r="T23">
        <v>0</v>
      </c>
      <c r="U23">
        <v>0</v>
      </c>
      <c r="W23" s="14">
        <v>0.81999999999999984</v>
      </c>
      <c r="X23" s="14">
        <v>0.80999999999999983</v>
      </c>
      <c r="Y23">
        <v>14</v>
      </c>
      <c r="Z23">
        <v>11</v>
      </c>
      <c r="AA23">
        <v>3</v>
      </c>
      <c r="AB23">
        <v>0</v>
      </c>
    </row>
    <row r="24" spans="2:28">
      <c r="B24">
        <v>38</v>
      </c>
      <c r="C24">
        <v>39</v>
      </c>
      <c r="D24">
        <v>269</v>
      </c>
      <c r="E24">
        <v>257</v>
      </c>
      <c r="F24">
        <v>12</v>
      </c>
      <c r="G24">
        <v>0</v>
      </c>
      <c r="I24" s="97">
        <v>1134.1149479459152</v>
      </c>
      <c r="J24" s="97">
        <v>1194.5906065275187</v>
      </c>
      <c r="K24">
        <v>269</v>
      </c>
      <c r="L24">
        <v>257</v>
      </c>
      <c r="M24">
        <v>12</v>
      </c>
      <c r="N24">
        <v>0</v>
      </c>
      <c r="P24" s="98">
        <v>119.38052083641213</v>
      </c>
      <c r="Q24" s="98">
        <v>122.52211349000193</v>
      </c>
      <c r="R24">
        <v>132</v>
      </c>
      <c r="S24">
        <v>128</v>
      </c>
      <c r="T24">
        <v>4</v>
      </c>
      <c r="U24">
        <v>0</v>
      </c>
      <c r="W24" s="14">
        <v>0.80999999999999983</v>
      </c>
      <c r="X24" s="14">
        <v>0.79999999999999982</v>
      </c>
      <c r="Y24">
        <v>14</v>
      </c>
      <c r="Z24">
        <v>8</v>
      </c>
      <c r="AA24">
        <v>2</v>
      </c>
      <c r="AB24">
        <v>4</v>
      </c>
    </row>
    <row r="25" spans="2:28">
      <c r="B25">
        <v>39</v>
      </c>
      <c r="C25">
        <v>40</v>
      </c>
      <c r="D25">
        <v>328</v>
      </c>
      <c r="E25">
        <v>312</v>
      </c>
      <c r="F25">
        <v>16</v>
      </c>
      <c r="G25">
        <v>0</v>
      </c>
      <c r="I25" s="97">
        <v>1194.5906065275187</v>
      </c>
      <c r="J25" s="97">
        <v>1256.6370614359173</v>
      </c>
      <c r="K25">
        <v>328</v>
      </c>
      <c r="L25">
        <v>312</v>
      </c>
      <c r="M25">
        <v>16</v>
      </c>
      <c r="N25">
        <v>0</v>
      </c>
      <c r="P25" s="98">
        <v>122.52211349000193</v>
      </c>
      <c r="Q25" s="98">
        <v>125.66370614359172</v>
      </c>
      <c r="R25">
        <v>225</v>
      </c>
      <c r="S25">
        <v>216</v>
      </c>
      <c r="T25">
        <v>9</v>
      </c>
      <c r="U25">
        <v>0</v>
      </c>
      <c r="W25" s="14">
        <v>0.79999999999999982</v>
      </c>
      <c r="X25" s="14">
        <v>0.78999999999999981</v>
      </c>
      <c r="Y25">
        <v>14</v>
      </c>
      <c r="Z25">
        <v>9</v>
      </c>
      <c r="AA25">
        <v>2</v>
      </c>
      <c r="AB25">
        <v>3</v>
      </c>
    </row>
    <row r="26" spans="2:28">
      <c r="B26">
        <v>40</v>
      </c>
      <c r="C26">
        <v>41</v>
      </c>
      <c r="D26">
        <v>321</v>
      </c>
      <c r="E26">
        <v>309</v>
      </c>
      <c r="F26">
        <v>12</v>
      </c>
      <c r="G26">
        <v>0</v>
      </c>
      <c r="I26" s="97">
        <v>1256.6370614359173</v>
      </c>
      <c r="J26" s="97">
        <v>1320.2543126711105</v>
      </c>
      <c r="K26">
        <v>321</v>
      </c>
      <c r="L26">
        <v>309</v>
      </c>
      <c r="M26">
        <v>12</v>
      </c>
      <c r="N26">
        <v>0</v>
      </c>
      <c r="P26" s="98">
        <v>125.66370614359172</v>
      </c>
      <c r="Q26" s="98">
        <v>128.80529879718151</v>
      </c>
      <c r="R26">
        <v>262</v>
      </c>
      <c r="S26">
        <v>250</v>
      </c>
      <c r="T26">
        <v>12</v>
      </c>
      <c r="U26">
        <v>0</v>
      </c>
      <c r="W26" s="14">
        <v>0.78999999999999981</v>
      </c>
      <c r="X26" s="14">
        <v>0.7799999999999998</v>
      </c>
      <c r="Y26">
        <v>11</v>
      </c>
      <c r="Z26">
        <v>5</v>
      </c>
      <c r="AA26">
        <v>3</v>
      </c>
      <c r="AB26">
        <v>3</v>
      </c>
    </row>
    <row r="27" spans="2:28">
      <c r="B27">
        <v>41</v>
      </c>
      <c r="C27">
        <v>42</v>
      </c>
      <c r="D27">
        <v>330</v>
      </c>
      <c r="E27">
        <v>320</v>
      </c>
      <c r="F27">
        <v>10</v>
      </c>
      <c r="G27">
        <v>0</v>
      </c>
      <c r="I27" s="97">
        <v>1320.2543126711105</v>
      </c>
      <c r="J27" s="97">
        <v>1385.4423602330987</v>
      </c>
      <c r="K27">
        <v>330</v>
      </c>
      <c r="L27">
        <v>320</v>
      </c>
      <c r="M27">
        <v>10</v>
      </c>
      <c r="N27">
        <v>0</v>
      </c>
      <c r="P27" s="98">
        <v>128.80529879718151</v>
      </c>
      <c r="Q27" s="98">
        <v>131.94689145077132</v>
      </c>
      <c r="R27">
        <v>284</v>
      </c>
      <c r="S27">
        <v>272</v>
      </c>
      <c r="T27">
        <v>12</v>
      </c>
      <c r="U27">
        <v>0</v>
      </c>
      <c r="W27" s="14">
        <v>0.7799999999999998</v>
      </c>
      <c r="X27" s="14">
        <v>0.7699999999999998</v>
      </c>
      <c r="Y27">
        <v>7</v>
      </c>
      <c r="Z27">
        <v>5</v>
      </c>
      <c r="AA27">
        <v>2</v>
      </c>
      <c r="AB27">
        <v>0</v>
      </c>
    </row>
    <row r="28" spans="2:28">
      <c r="B28">
        <v>42</v>
      </c>
      <c r="C28">
        <v>43</v>
      </c>
      <c r="D28">
        <v>327</v>
      </c>
      <c r="E28">
        <v>314</v>
      </c>
      <c r="F28">
        <v>13</v>
      </c>
      <c r="G28">
        <v>0</v>
      </c>
      <c r="I28" s="97">
        <v>1385.4423602330987</v>
      </c>
      <c r="J28" s="97">
        <v>1452.2012041218818</v>
      </c>
      <c r="K28">
        <v>327</v>
      </c>
      <c r="L28">
        <v>314</v>
      </c>
      <c r="M28">
        <v>13</v>
      </c>
      <c r="N28">
        <v>0</v>
      </c>
      <c r="P28" s="98">
        <v>131.94689145077132</v>
      </c>
      <c r="Q28" s="98">
        <v>135.0884841043611</v>
      </c>
      <c r="R28">
        <v>288</v>
      </c>
      <c r="S28">
        <v>275</v>
      </c>
      <c r="T28">
        <v>13</v>
      </c>
      <c r="U28">
        <v>0</v>
      </c>
      <c r="W28" s="14">
        <v>0.7699999999999998</v>
      </c>
      <c r="X28" s="14">
        <v>0.75999999999999979</v>
      </c>
      <c r="Y28">
        <v>5</v>
      </c>
      <c r="Z28">
        <v>4</v>
      </c>
      <c r="AA28">
        <v>0</v>
      </c>
      <c r="AB28">
        <v>1</v>
      </c>
    </row>
    <row r="29" spans="2:28">
      <c r="B29">
        <v>43</v>
      </c>
      <c r="C29">
        <v>44</v>
      </c>
      <c r="D29">
        <v>307</v>
      </c>
      <c r="E29">
        <v>285</v>
      </c>
      <c r="F29">
        <v>22</v>
      </c>
      <c r="G29">
        <v>0</v>
      </c>
      <c r="I29" s="97">
        <v>1452.2012041218818</v>
      </c>
      <c r="J29" s="97">
        <v>1520.5308443374599</v>
      </c>
      <c r="K29">
        <v>307</v>
      </c>
      <c r="L29">
        <v>285</v>
      </c>
      <c r="M29">
        <v>22</v>
      </c>
      <c r="N29">
        <v>0</v>
      </c>
      <c r="P29" s="98">
        <v>135.0884841043611</v>
      </c>
      <c r="Q29" s="98">
        <v>138.23007675795088</v>
      </c>
      <c r="R29">
        <v>303</v>
      </c>
      <c r="S29">
        <v>295</v>
      </c>
      <c r="T29">
        <v>8</v>
      </c>
      <c r="U29">
        <v>0</v>
      </c>
      <c r="W29" s="14">
        <v>0.75999999999999979</v>
      </c>
      <c r="X29" s="14">
        <v>0.74999999999999978</v>
      </c>
      <c r="Y29">
        <v>0</v>
      </c>
      <c r="Z29">
        <v>0</v>
      </c>
      <c r="AA29">
        <v>0</v>
      </c>
      <c r="AB29">
        <v>0</v>
      </c>
    </row>
    <row r="30" spans="2:28">
      <c r="B30">
        <v>44</v>
      </c>
      <c r="C30">
        <v>45</v>
      </c>
      <c r="D30">
        <v>333</v>
      </c>
      <c r="E30">
        <v>317</v>
      </c>
      <c r="F30">
        <v>15</v>
      </c>
      <c r="G30">
        <v>1</v>
      </c>
      <c r="I30" s="97">
        <v>1520.5308443374599</v>
      </c>
      <c r="J30" s="97">
        <v>1590.4312808798327</v>
      </c>
      <c r="K30">
        <v>333</v>
      </c>
      <c r="L30">
        <v>317</v>
      </c>
      <c r="M30">
        <v>15</v>
      </c>
      <c r="N30">
        <v>1</v>
      </c>
      <c r="P30" s="98">
        <v>138.23007675795088</v>
      </c>
      <c r="Q30" s="98">
        <v>141.37166941154069</v>
      </c>
      <c r="R30">
        <v>323</v>
      </c>
      <c r="S30">
        <v>310</v>
      </c>
      <c r="T30">
        <v>13</v>
      </c>
      <c r="U30">
        <v>0</v>
      </c>
      <c r="W30" s="14">
        <v>0.74999999999999978</v>
      </c>
      <c r="X30" s="14">
        <v>0.73999999999999977</v>
      </c>
      <c r="Y30">
        <v>8</v>
      </c>
      <c r="Z30">
        <v>7</v>
      </c>
      <c r="AA30">
        <v>0</v>
      </c>
      <c r="AB30">
        <v>1</v>
      </c>
    </row>
    <row r="31" spans="2:28">
      <c r="B31">
        <v>45</v>
      </c>
      <c r="C31">
        <v>46</v>
      </c>
      <c r="D31">
        <v>305</v>
      </c>
      <c r="E31">
        <v>282</v>
      </c>
      <c r="F31">
        <v>23</v>
      </c>
      <c r="G31">
        <v>0</v>
      </c>
      <c r="I31" s="97">
        <v>1590.4312808798327</v>
      </c>
      <c r="J31" s="97">
        <v>1661.9025137490005</v>
      </c>
      <c r="K31">
        <v>305</v>
      </c>
      <c r="L31">
        <v>282</v>
      </c>
      <c r="M31">
        <v>23</v>
      </c>
      <c r="N31">
        <v>0</v>
      </c>
      <c r="P31" s="98">
        <v>141.37166941154069</v>
      </c>
      <c r="Q31" s="98">
        <v>144.51326206513048</v>
      </c>
      <c r="R31">
        <v>276</v>
      </c>
      <c r="S31">
        <v>265</v>
      </c>
      <c r="T31">
        <v>11</v>
      </c>
      <c r="U31">
        <v>0</v>
      </c>
      <c r="W31" s="14">
        <v>0.73999999999999977</v>
      </c>
      <c r="X31" s="14">
        <v>0.72999999999999976</v>
      </c>
      <c r="Y31">
        <v>5</v>
      </c>
      <c r="Z31">
        <v>2</v>
      </c>
      <c r="AA31">
        <v>0</v>
      </c>
      <c r="AB31">
        <v>3</v>
      </c>
    </row>
    <row r="32" spans="2:28">
      <c r="B32">
        <v>46</v>
      </c>
      <c r="C32">
        <v>47</v>
      </c>
      <c r="D32">
        <v>236</v>
      </c>
      <c r="E32">
        <v>218</v>
      </c>
      <c r="F32">
        <v>17</v>
      </c>
      <c r="G32">
        <v>1</v>
      </c>
      <c r="I32" s="97">
        <v>1661.9025137490005</v>
      </c>
      <c r="J32" s="97">
        <v>1734.9445429449634</v>
      </c>
      <c r="K32">
        <v>236</v>
      </c>
      <c r="L32">
        <v>218</v>
      </c>
      <c r="M32">
        <v>17</v>
      </c>
      <c r="N32">
        <v>1</v>
      </c>
      <c r="P32" s="98">
        <v>144.51326206513048</v>
      </c>
      <c r="Q32" s="98">
        <v>147.65485471872029</v>
      </c>
      <c r="R32">
        <v>308</v>
      </c>
      <c r="S32">
        <v>283</v>
      </c>
      <c r="T32">
        <v>25</v>
      </c>
      <c r="U32">
        <v>0</v>
      </c>
      <c r="W32" s="14">
        <v>0.72999999999999976</v>
      </c>
      <c r="X32" s="14">
        <v>0.71999999999999975</v>
      </c>
      <c r="Y32">
        <v>9</v>
      </c>
      <c r="Z32">
        <v>7</v>
      </c>
      <c r="AA32">
        <v>1</v>
      </c>
      <c r="AB32">
        <v>1</v>
      </c>
    </row>
    <row r="33" spans="2:28">
      <c r="B33">
        <v>47</v>
      </c>
      <c r="C33">
        <v>48</v>
      </c>
      <c r="D33">
        <v>237</v>
      </c>
      <c r="E33">
        <v>211</v>
      </c>
      <c r="F33">
        <v>26</v>
      </c>
      <c r="G33">
        <v>0</v>
      </c>
      <c r="I33" s="97">
        <v>1734.9445429449634</v>
      </c>
      <c r="J33" s="97">
        <v>1809.5573684677208</v>
      </c>
      <c r="K33">
        <v>237</v>
      </c>
      <c r="L33">
        <v>211</v>
      </c>
      <c r="M33">
        <v>26</v>
      </c>
      <c r="N33">
        <v>0</v>
      </c>
      <c r="P33" s="98">
        <v>147.65485471872029</v>
      </c>
      <c r="Q33" s="98">
        <v>150.79644737231007</v>
      </c>
      <c r="R33">
        <v>288</v>
      </c>
      <c r="S33">
        <v>271</v>
      </c>
      <c r="T33">
        <v>16</v>
      </c>
      <c r="U33">
        <v>1</v>
      </c>
      <c r="W33" s="14">
        <v>0.71999999999999975</v>
      </c>
      <c r="X33" s="14">
        <v>0.70999999999999974</v>
      </c>
      <c r="Y33">
        <v>6</v>
      </c>
      <c r="Z33">
        <v>4</v>
      </c>
      <c r="AA33">
        <v>2</v>
      </c>
      <c r="AB33">
        <v>0</v>
      </c>
    </row>
    <row r="34" spans="2:28">
      <c r="B34">
        <v>48</v>
      </c>
      <c r="C34">
        <v>49</v>
      </c>
      <c r="D34">
        <v>209</v>
      </c>
      <c r="E34">
        <v>198</v>
      </c>
      <c r="F34">
        <v>10</v>
      </c>
      <c r="G34">
        <v>1</v>
      </c>
      <c r="I34" s="97">
        <v>1809.5573684677208</v>
      </c>
      <c r="J34" s="97">
        <v>1885.7409903172734</v>
      </c>
      <c r="K34">
        <v>209</v>
      </c>
      <c r="L34">
        <v>198</v>
      </c>
      <c r="M34">
        <v>10</v>
      </c>
      <c r="N34">
        <v>1</v>
      </c>
      <c r="P34" s="98">
        <v>150.79644737231007</v>
      </c>
      <c r="Q34" s="98">
        <v>153.93804002589985</v>
      </c>
      <c r="R34">
        <v>225</v>
      </c>
      <c r="S34">
        <v>206</v>
      </c>
      <c r="T34">
        <v>19</v>
      </c>
      <c r="U34">
        <v>0</v>
      </c>
      <c r="W34" s="14">
        <v>0.70999999999999974</v>
      </c>
      <c r="X34" s="14">
        <v>0.69999999999999973</v>
      </c>
      <c r="Y34">
        <v>4</v>
      </c>
      <c r="Z34">
        <v>2</v>
      </c>
      <c r="AA34">
        <v>2</v>
      </c>
      <c r="AB34">
        <v>0</v>
      </c>
    </row>
    <row r="35" spans="2:28">
      <c r="B35">
        <v>49</v>
      </c>
      <c r="C35">
        <v>50</v>
      </c>
      <c r="D35">
        <v>176</v>
      </c>
      <c r="E35">
        <v>160</v>
      </c>
      <c r="F35">
        <v>16</v>
      </c>
      <c r="G35">
        <v>0</v>
      </c>
      <c r="I35" s="97">
        <v>1885.7409903172734</v>
      </c>
      <c r="J35" s="97">
        <v>1963.4954084936207</v>
      </c>
      <c r="K35">
        <v>176</v>
      </c>
      <c r="L35">
        <v>160</v>
      </c>
      <c r="M35">
        <v>16</v>
      </c>
      <c r="N35">
        <v>0</v>
      </c>
      <c r="P35" s="98">
        <v>153.93804002589985</v>
      </c>
      <c r="Q35" s="98">
        <v>157.07963267948966</v>
      </c>
      <c r="R35">
        <v>213</v>
      </c>
      <c r="S35">
        <v>197</v>
      </c>
      <c r="T35">
        <v>15</v>
      </c>
      <c r="U35">
        <v>1</v>
      </c>
      <c r="W35" s="14">
        <v>0.69999999999999973</v>
      </c>
      <c r="X35" s="14">
        <v>0.68999999999999972</v>
      </c>
      <c r="Y35">
        <v>5</v>
      </c>
      <c r="Z35">
        <v>4</v>
      </c>
      <c r="AA35">
        <v>1</v>
      </c>
      <c r="AB35">
        <v>0</v>
      </c>
    </row>
    <row r="36" spans="2:28">
      <c r="B36">
        <v>50</v>
      </c>
      <c r="C36">
        <v>51</v>
      </c>
      <c r="D36">
        <v>133</v>
      </c>
      <c r="E36">
        <v>115</v>
      </c>
      <c r="F36">
        <v>17</v>
      </c>
      <c r="G36">
        <v>1</v>
      </c>
      <c r="I36" s="97">
        <v>1963.4954084936207</v>
      </c>
      <c r="J36" s="97">
        <v>2042.8206229967629</v>
      </c>
      <c r="K36">
        <v>133</v>
      </c>
      <c r="L36">
        <v>115</v>
      </c>
      <c r="M36">
        <v>17</v>
      </c>
      <c r="N36">
        <v>1</v>
      </c>
      <c r="P36" s="98">
        <v>157.07963267948966</v>
      </c>
      <c r="Q36" s="98">
        <v>160.22122533307945</v>
      </c>
      <c r="R36">
        <v>191</v>
      </c>
      <c r="S36">
        <v>176</v>
      </c>
      <c r="T36">
        <v>15</v>
      </c>
      <c r="U36">
        <v>0</v>
      </c>
      <c r="W36" s="14">
        <v>0.68999999999999972</v>
      </c>
      <c r="X36" s="14">
        <v>0.67999999999999972</v>
      </c>
      <c r="Y36">
        <v>4</v>
      </c>
      <c r="Z36">
        <v>4</v>
      </c>
      <c r="AA36">
        <v>0</v>
      </c>
      <c r="AB36">
        <v>0</v>
      </c>
    </row>
    <row r="37" spans="2:28">
      <c r="B37">
        <v>51</v>
      </c>
      <c r="C37">
        <v>52</v>
      </c>
      <c r="D37">
        <v>118</v>
      </c>
      <c r="E37">
        <v>104</v>
      </c>
      <c r="F37">
        <v>11</v>
      </c>
      <c r="G37">
        <v>3</v>
      </c>
      <c r="I37" s="97">
        <v>2042.8206229967629</v>
      </c>
      <c r="J37" s="97">
        <v>2123.7166338267002</v>
      </c>
      <c r="K37">
        <v>118</v>
      </c>
      <c r="L37">
        <v>104</v>
      </c>
      <c r="M37">
        <v>11</v>
      </c>
      <c r="N37">
        <v>3</v>
      </c>
      <c r="P37" s="98">
        <v>160.22122533307945</v>
      </c>
      <c r="Q37" s="98">
        <v>163.36281798666926</v>
      </c>
      <c r="R37">
        <v>171</v>
      </c>
      <c r="S37">
        <v>156</v>
      </c>
      <c r="T37">
        <v>15</v>
      </c>
      <c r="U37">
        <v>0</v>
      </c>
      <c r="W37" s="14">
        <v>0.67999999999999972</v>
      </c>
      <c r="X37" s="14">
        <v>0.66999999999999971</v>
      </c>
      <c r="Y37">
        <v>5</v>
      </c>
      <c r="Z37">
        <v>3</v>
      </c>
      <c r="AA37">
        <v>1</v>
      </c>
      <c r="AB37">
        <v>1</v>
      </c>
    </row>
    <row r="38" spans="2:28">
      <c r="B38">
        <v>52</v>
      </c>
      <c r="C38">
        <v>53</v>
      </c>
      <c r="D38">
        <v>89</v>
      </c>
      <c r="E38">
        <v>70</v>
      </c>
      <c r="F38">
        <v>15</v>
      </c>
      <c r="G38">
        <v>4</v>
      </c>
      <c r="I38" s="97">
        <v>2123.7166338267002</v>
      </c>
      <c r="J38" s="97">
        <v>2206.1834409834323</v>
      </c>
      <c r="K38">
        <v>89</v>
      </c>
      <c r="L38">
        <v>70</v>
      </c>
      <c r="M38">
        <v>15</v>
      </c>
      <c r="N38">
        <v>4</v>
      </c>
      <c r="P38" s="98">
        <v>163.36281798666926</v>
      </c>
      <c r="Q38" s="98">
        <v>166.50441064025904</v>
      </c>
      <c r="R38">
        <v>141</v>
      </c>
      <c r="S38">
        <v>129</v>
      </c>
      <c r="T38">
        <v>12</v>
      </c>
      <c r="U38">
        <v>0</v>
      </c>
      <c r="W38" s="14">
        <v>0.66999999999999971</v>
      </c>
      <c r="X38" s="14">
        <v>0.6599999999999997</v>
      </c>
      <c r="Y38">
        <v>4</v>
      </c>
      <c r="Z38">
        <v>4</v>
      </c>
      <c r="AA38">
        <v>0</v>
      </c>
      <c r="AB38">
        <v>0</v>
      </c>
    </row>
    <row r="39" spans="2:28">
      <c r="B39">
        <v>53</v>
      </c>
      <c r="C39">
        <v>54</v>
      </c>
      <c r="D39">
        <v>88</v>
      </c>
      <c r="E39">
        <v>80</v>
      </c>
      <c r="F39">
        <v>7</v>
      </c>
      <c r="G39">
        <v>1</v>
      </c>
      <c r="I39" s="97">
        <v>2206.1834409834323</v>
      </c>
      <c r="J39" s="97">
        <v>2290.221044466959</v>
      </c>
      <c r="K39">
        <v>88</v>
      </c>
      <c r="L39">
        <v>80</v>
      </c>
      <c r="M39">
        <v>7</v>
      </c>
      <c r="N39">
        <v>1</v>
      </c>
      <c r="P39" s="98">
        <v>166.50441064025904</v>
      </c>
      <c r="Q39" s="98">
        <v>169.64600329384882</v>
      </c>
      <c r="R39">
        <v>117</v>
      </c>
      <c r="S39">
        <v>102</v>
      </c>
      <c r="T39">
        <v>14</v>
      </c>
      <c r="U39">
        <v>1</v>
      </c>
      <c r="W39" s="14">
        <v>0.6599999999999997</v>
      </c>
      <c r="X39" s="14">
        <v>0.64999999999999969</v>
      </c>
      <c r="Y39">
        <v>3</v>
      </c>
      <c r="Z39">
        <v>1</v>
      </c>
      <c r="AA39">
        <v>1</v>
      </c>
      <c r="AB39">
        <v>1</v>
      </c>
    </row>
    <row r="40" spans="2:28">
      <c r="B40">
        <v>54</v>
      </c>
      <c r="C40">
        <v>55</v>
      </c>
      <c r="D40">
        <v>73</v>
      </c>
      <c r="E40">
        <v>60</v>
      </c>
      <c r="F40">
        <v>10</v>
      </c>
      <c r="G40">
        <v>3</v>
      </c>
      <c r="I40" s="97">
        <v>2290.221044466959</v>
      </c>
      <c r="J40" s="97">
        <v>2375.8294442772813</v>
      </c>
      <c r="K40">
        <v>73</v>
      </c>
      <c r="L40">
        <v>60</v>
      </c>
      <c r="M40">
        <v>10</v>
      </c>
      <c r="N40">
        <v>3</v>
      </c>
      <c r="P40" s="98">
        <v>169.64600329384882</v>
      </c>
      <c r="Q40" s="98">
        <v>172.78759594743863</v>
      </c>
      <c r="R40">
        <v>105</v>
      </c>
      <c r="S40">
        <v>87</v>
      </c>
      <c r="T40">
        <v>15</v>
      </c>
      <c r="U40">
        <v>3</v>
      </c>
      <c r="W40" s="14">
        <v>0.64999999999999969</v>
      </c>
      <c r="X40" s="14">
        <v>0.63999999999999968</v>
      </c>
      <c r="Y40">
        <v>6</v>
      </c>
      <c r="Z40">
        <v>6</v>
      </c>
      <c r="AA40">
        <v>0</v>
      </c>
      <c r="AB40">
        <v>0</v>
      </c>
    </row>
    <row r="41" spans="2:28">
      <c r="B41">
        <v>55</v>
      </c>
      <c r="C41">
        <v>56</v>
      </c>
      <c r="D41">
        <v>63</v>
      </c>
      <c r="E41">
        <v>58</v>
      </c>
      <c r="F41">
        <v>4</v>
      </c>
      <c r="G41">
        <v>1</v>
      </c>
      <c r="I41" s="97">
        <v>2375.8294442772813</v>
      </c>
      <c r="J41" s="97">
        <v>2463.0086404143976</v>
      </c>
      <c r="K41">
        <v>63</v>
      </c>
      <c r="L41">
        <v>58</v>
      </c>
      <c r="M41">
        <v>4</v>
      </c>
      <c r="N41">
        <v>1</v>
      </c>
      <c r="P41" s="98">
        <v>172.78759594743863</v>
      </c>
      <c r="Q41" s="98">
        <v>175.92918860102841</v>
      </c>
      <c r="R41">
        <v>83</v>
      </c>
      <c r="S41">
        <v>74</v>
      </c>
      <c r="T41">
        <v>7</v>
      </c>
      <c r="U41">
        <v>2</v>
      </c>
      <c r="W41" s="14">
        <v>0.63999999999999968</v>
      </c>
      <c r="X41" s="14">
        <v>0.62999999999999967</v>
      </c>
      <c r="Y41">
        <v>5</v>
      </c>
      <c r="Z41">
        <v>4</v>
      </c>
      <c r="AA41">
        <v>1</v>
      </c>
      <c r="AB41">
        <v>0</v>
      </c>
    </row>
    <row r="42" spans="2:28">
      <c r="B42">
        <v>56</v>
      </c>
      <c r="C42">
        <v>57</v>
      </c>
      <c r="D42">
        <v>58</v>
      </c>
      <c r="E42">
        <v>42</v>
      </c>
      <c r="F42">
        <v>10</v>
      </c>
      <c r="G42">
        <v>6</v>
      </c>
      <c r="I42" s="97">
        <v>2463.0086404143976</v>
      </c>
      <c r="J42" s="97">
        <v>2551.7586328783095</v>
      </c>
      <c r="K42">
        <v>58</v>
      </c>
      <c r="L42">
        <v>42</v>
      </c>
      <c r="M42">
        <v>10</v>
      </c>
      <c r="N42">
        <v>6</v>
      </c>
      <c r="P42" s="98">
        <v>175.92918860102841</v>
      </c>
      <c r="Q42" s="98">
        <v>179.0707812546182</v>
      </c>
      <c r="R42">
        <v>88</v>
      </c>
      <c r="S42">
        <v>74</v>
      </c>
      <c r="T42">
        <v>12</v>
      </c>
      <c r="U42">
        <v>2</v>
      </c>
      <c r="W42" s="14">
        <v>0.62999999999999967</v>
      </c>
      <c r="X42" s="14">
        <v>0.61999999999999966</v>
      </c>
      <c r="Y42">
        <v>1</v>
      </c>
      <c r="Z42">
        <v>1</v>
      </c>
      <c r="AA42">
        <v>0</v>
      </c>
      <c r="AB42">
        <v>0</v>
      </c>
    </row>
    <row r="43" spans="2:28">
      <c r="B43">
        <v>57</v>
      </c>
      <c r="C43">
        <v>58</v>
      </c>
      <c r="D43">
        <v>48</v>
      </c>
      <c r="E43">
        <v>39</v>
      </c>
      <c r="F43">
        <v>5</v>
      </c>
      <c r="G43">
        <v>4</v>
      </c>
      <c r="I43" s="97">
        <v>2551.7586328783095</v>
      </c>
      <c r="J43" s="97">
        <v>2642.079421669016</v>
      </c>
      <c r="K43">
        <v>48</v>
      </c>
      <c r="L43">
        <v>39</v>
      </c>
      <c r="M43">
        <v>5</v>
      </c>
      <c r="N43">
        <v>4</v>
      </c>
      <c r="P43" s="98">
        <v>179.0707812546182</v>
      </c>
      <c r="Q43" s="98">
        <v>182.21237390820801</v>
      </c>
      <c r="R43">
        <v>64</v>
      </c>
      <c r="S43">
        <v>59</v>
      </c>
      <c r="T43">
        <v>4</v>
      </c>
      <c r="U43">
        <v>1</v>
      </c>
      <c r="W43" s="14">
        <v>0.61999999999999966</v>
      </c>
      <c r="X43" s="14">
        <v>0.60999999999999965</v>
      </c>
      <c r="Y43">
        <v>6</v>
      </c>
      <c r="Z43">
        <v>4</v>
      </c>
      <c r="AA43">
        <v>2</v>
      </c>
      <c r="AB43">
        <v>0</v>
      </c>
    </row>
    <row r="44" spans="2:28">
      <c r="B44">
        <v>58</v>
      </c>
      <c r="C44">
        <v>59</v>
      </c>
      <c r="D44">
        <v>47</v>
      </c>
      <c r="E44">
        <v>38</v>
      </c>
      <c r="F44">
        <v>6</v>
      </c>
      <c r="G44">
        <v>3</v>
      </c>
      <c r="I44" s="97">
        <v>2642.079421669016</v>
      </c>
      <c r="J44" s="97">
        <v>2733.9710067865176</v>
      </c>
      <c r="K44">
        <v>47</v>
      </c>
      <c r="L44">
        <v>38</v>
      </c>
      <c r="M44">
        <v>6</v>
      </c>
      <c r="N44">
        <v>3</v>
      </c>
      <c r="P44" s="98">
        <v>182.21237390820801</v>
      </c>
      <c r="Q44" s="98">
        <v>185.35396656179779</v>
      </c>
      <c r="R44">
        <v>61</v>
      </c>
      <c r="S44">
        <v>49</v>
      </c>
      <c r="T44">
        <v>9</v>
      </c>
      <c r="U44">
        <v>3</v>
      </c>
      <c r="W44" s="14">
        <v>0.60999999999999965</v>
      </c>
      <c r="X44" s="14">
        <v>0.59999999999999964</v>
      </c>
      <c r="Y44">
        <v>4</v>
      </c>
      <c r="Z44">
        <v>3</v>
      </c>
      <c r="AA44">
        <v>0</v>
      </c>
      <c r="AB44">
        <v>1</v>
      </c>
    </row>
    <row r="45" spans="2:28">
      <c r="B45">
        <v>59</v>
      </c>
      <c r="C45">
        <v>60</v>
      </c>
      <c r="D45">
        <v>53</v>
      </c>
      <c r="E45">
        <v>39</v>
      </c>
      <c r="F45">
        <v>6</v>
      </c>
      <c r="G45">
        <v>8</v>
      </c>
      <c r="I45" s="97">
        <v>2733.9710067865176</v>
      </c>
      <c r="J45" s="97">
        <v>2827.4333882308138</v>
      </c>
      <c r="K45">
        <v>53</v>
      </c>
      <c r="L45">
        <v>39</v>
      </c>
      <c r="M45">
        <v>6</v>
      </c>
      <c r="N45">
        <v>8</v>
      </c>
      <c r="P45" s="98">
        <v>185.35396656179779</v>
      </c>
      <c r="Q45" s="98">
        <v>188.49555921538757</v>
      </c>
      <c r="R45">
        <v>49</v>
      </c>
      <c r="S45">
        <v>38</v>
      </c>
      <c r="T45">
        <v>7</v>
      </c>
      <c r="U45">
        <v>4</v>
      </c>
      <c r="W45" s="14">
        <v>0.59999999999999964</v>
      </c>
      <c r="X45" s="14">
        <v>0.58999999999999964</v>
      </c>
      <c r="Y45">
        <v>4</v>
      </c>
      <c r="Z45">
        <v>2</v>
      </c>
      <c r="AA45">
        <v>1</v>
      </c>
      <c r="AB45">
        <v>1</v>
      </c>
    </row>
    <row r="46" spans="2:28">
      <c r="B46">
        <v>60</v>
      </c>
      <c r="C46">
        <v>61</v>
      </c>
      <c r="D46">
        <v>51</v>
      </c>
      <c r="E46">
        <v>37</v>
      </c>
      <c r="F46">
        <v>10</v>
      </c>
      <c r="G46">
        <v>4</v>
      </c>
      <c r="I46" s="97">
        <v>2827.4333882308138</v>
      </c>
      <c r="J46" s="97">
        <v>2922.466566001905</v>
      </c>
      <c r="K46">
        <v>51</v>
      </c>
      <c r="L46">
        <v>37</v>
      </c>
      <c r="M46">
        <v>10</v>
      </c>
      <c r="N46">
        <v>4</v>
      </c>
      <c r="P46" s="98">
        <v>188.49555921538757</v>
      </c>
      <c r="Q46" s="98">
        <v>191.63715186897738</v>
      </c>
      <c r="R46">
        <v>48</v>
      </c>
      <c r="S46">
        <v>41</v>
      </c>
      <c r="T46">
        <v>5</v>
      </c>
      <c r="U46">
        <v>2</v>
      </c>
      <c r="W46" s="14">
        <v>0.58999999999999964</v>
      </c>
      <c r="X46" s="14">
        <v>0.57999999999999963</v>
      </c>
      <c r="Y46">
        <v>2</v>
      </c>
      <c r="Z46">
        <v>2</v>
      </c>
      <c r="AA46">
        <v>0</v>
      </c>
      <c r="AB46">
        <v>0</v>
      </c>
    </row>
    <row r="47" spans="2:28">
      <c r="B47">
        <v>61</v>
      </c>
      <c r="C47">
        <v>62</v>
      </c>
      <c r="D47">
        <v>23</v>
      </c>
      <c r="E47">
        <v>14</v>
      </c>
      <c r="F47">
        <v>5</v>
      </c>
      <c r="G47">
        <v>4</v>
      </c>
      <c r="I47" s="97">
        <v>2922.466566001905</v>
      </c>
      <c r="J47" s="97">
        <v>3019.0705400997913</v>
      </c>
      <c r="K47">
        <v>23</v>
      </c>
      <c r="L47">
        <v>14</v>
      </c>
      <c r="M47">
        <v>5</v>
      </c>
      <c r="N47">
        <v>4</v>
      </c>
      <c r="P47" s="98">
        <v>191.63715186897738</v>
      </c>
      <c r="Q47" s="98">
        <v>194.77874452256717</v>
      </c>
      <c r="R47">
        <v>47</v>
      </c>
      <c r="S47">
        <v>37</v>
      </c>
      <c r="T47">
        <v>6</v>
      </c>
      <c r="U47">
        <v>4</v>
      </c>
      <c r="W47" s="14">
        <v>0.57999999999999963</v>
      </c>
      <c r="X47" s="14">
        <v>0.56999999999999962</v>
      </c>
      <c r="Y47">
        <v>3</v>
      </c>
      <c r="Z47">
        <v>2</v>
      </c>
      <c r="AA47">
        <v>1</v>
      </c>
      <c r="AB47">
        <v>0</v>
      </c>
    </row>
    <row r="48" spans="2:28">
      <c r="B48">
        <v>62</v>
      </c>
      <c r="C48">
        <v>63</v>
      </c>
      <c r="D48">
        <v>25</v>
      </c>
      <c r="E48">
        <v>15</v>
      </c>
      <c r="F48">
        <v>4</v>
      </c>
      <c r="G48">
        <v>6</v>
      </c>
      <c r="I48" s="97">
        <v>3019.0705400997913</v>
      </c>
      <c r="J48" s="97">
        <v>3117.2453105244722</v>
      </c>
      <c r="K48">
        <v>25</v>
      </c>
      <c r="L48">
        <v>15</v>
      </c>
      <c r="M48">
        <v>4</v>
      </c>
      <c r="N48">
        <v>6</v>
      </c>
      <c r="P48" s="98">
        <v>194.77874452256717</v>
      </c>
      <c r="Q48" s="98">
        <v>197.92033717615698</v>
      </c>
      <c r="R48">
        <v>45</v>
      </c>
      <c r="S48">
        <v>34</v>
      </c>
      <c r="T48">
        <v>6</v>
      </c>
      <c r="U48">
        <v>5</v>
      </c>
      <c r="W48" s="14">
        <v>0.56999999999999962</v>
      </c>
      <c r="X48" s="14">
        <v>0.55999999999999961</v>
      </c>
      <c r="Y48">
        <v>3</v>
      </c>
      <c r="Z48">
        <v>3</v>
      </c>
      <c r="AA48">
        <v>0</v>
      </c>
      <c r="AB48">
        <v>0</v>
      </c>
    </row>
    <row r="49" spans="2:28">
      <c r="B49">
        <v>63</v>
      </c>
      <c r="C49">
        <v>64</v>
      </c>
      <c r="D49">
        <v>30</v>
      </c>
      <c r="E49">
        <v>14</v>
      </c>
      <c r="F49">
        <v>7</v>
      </c>
      <c r="G49">
        <v>9</v>
      </c>
      <c r="I49" s="97">
        <v>3117.2453105244722</v>
      </c>
      <c r="J49" s="97">
        <v>3216.9908772759482</v>
      </c>
      <c r="K49">
        <v>30</v>
      </c>
      <c r="L49">
        <v>14</v>
      </c>
      <c r="M49">
        <v>7</v>
      </c>
      <c r="N49">
        <v>9</v>
      </c>
      <c r="P49" s="98">
        <v>197.92033717615698</v>
      </c>
      <c r="Q49" s="98">
        <v>201.06192982974676</v>
      </c>
      <c r="R49">
        <v>45</v>
      </c>
      <c r="S49">
        <v>36</v>
      </c>
      <c r="T49">
        <v>5</v>
      </c>
      <c r="U49">
        <v>4</v>
      </c>
      <c r="W49" s="14">
        <v>0.55999999999999961</v>
      </c>
      <c r="X49" s="14">
        <v>0.5499999999999996</v>
      </c>
      <c r="Y49">
        <v>2</v>
      </c>
      <c r="Z49">
        <v>2</v>
      </c>
      <c r="AA49">
        <v>0</v>
      </c>
      <c r="AB49">
        <v>0</v>
      </c>
    </row>
    <row r="50" spans="2:28">
      <c r="B50">
        <v>64</v>
      </c>
      <c r="C50">
        <v>65</v>
      </c>
      <c r="D50">
        <v>25</v>
      </c>
      <c r="E50">
        <v>14</v>
      </c>
      <c r="F50">
        <v>4</v>
      </c>
      <c r="G50">
        <v>7</v>
      </c>
      <c r="I50" s="97">
        <v>3216.9908772759482</v>
      </c>
      <c r="J50" s="97">
        <v>3318.3072403542192</v>
      </c>
      <c r="K50">
        <v>25</v>
      </c>
      <c r="L50">
        <v>14</v>
      </c>
      <c r="M50">
        <v>4</v>
      </c>
      <c r="N50">
        <v>7</v>
      </c>
      <c r="P50" s="98">
        <v>201.06192982974676</v>
      </c>
      <c r="Q50" s="98">
        <v>204.20352248333654</v>
      </c>
      <c r="R50">
        <v>37</v>
      </c>
      <c r="S50">
        <v>20</v>
      </c>
      <c r="T50">
        <v>10</v>
      </c>
      <c r="U50">
        <v>7</v>
      </c>
      <c r="W50" s="14">
        <v>0.5499999999999996</v>
      </c>
      <c r="X50" s="14">
        <v>0.53999999999999959</v>
      </c>
      <c r="Y50">
        <v>3</v>
      </c>
      <c r="Z50">
        <v>2</v>
      </c>
      <c r="AA50">
        <v>1</v>
      </c>
      <c r="AB50">
        <v>0</v>
      </c>
    </row>
    <row r="51" spans="2:28">
      <c r="B51">
        <v>65</v>
      </c>
      <c r="C51">
        <v>66</v>
      </c>
      <c r="D51">
        <v>19</v>
      </c>
      <c r="E51">
        <v>6</v>
      </c>
      <c r="F51">
        <v>6</v>
      </c>
      <c r="G51">
        <v>7</v>
      </c>
      <c r="I51" s="97">
        <v>3318.3072403542192</v>
      </c>
      <c r="J51" s="97">
        <v>3421.1943997592848</v>
      </c>
      <c r="K51">
        <v>19</v>
      </c>
      <c r="L51">
        <v>6</v>
      </c>
      <c r="M51">
        <v>6</v>
      </c>
      <c r="N51">
        <v>7</v>
      </c>
      <c r="P51" s="98">
        <v>204.20352248333654</v>
      </c>
      <c r="Q51" s="98">
        <v>207.34511513692635</v>
      </c>
      <c r="R51">
        <v>27</v>
      </c>
      <c r="S51">
        <v>20</v>
      </c>
      <c r="T51">
        <v>3</v>
      </c>
      <c r="U51">
        <v>4</v>
      </c>
      <c r="W51" s="14">
        <v>0.53999999999999959</v>
      </c>
      <c r="X51" s="14">
        <v>0.52999999999999958</v>
      </c>
      <c r="Y51">
        <v>2</v>
      </c>
      <c r="Z51">
        <v>1</v>
      </c>
      <c r="AA51">
        <v>1</v>
      </c>
      <c r="AB51">
        <v>0</v>
      </c>
    </row>
    <row r="52" spans="2:28">
      <c r="B52">
        <v>66</v>
      </c>
      <c r="C52">
        <v>67</v>
      </c>
      <c r="D52">
        <v>25</v>
      </c>
      <c r="E52">
        <v>12</v>
      </c>
      <c r="F52">
        <v>6</v>
      </c>
      <c r="G52">
        <v>7</v>
      </c>
      <c r="I52" s="97">
        <v>3421.1943997592848</v>
      </c>
      <c r="J52" s="97">
        <v>3525.6523554911455</v>
      </c>
      <c r="K52">
        <v>25</v>
      </c>
      <c r="L52">
        <v>12</v>
      </c>
      <c r="M52">
        <v>6</v>
      </c>
      <c r="N52">
        <v>7</v>
      </c>
      <c r="P52" s="98">
        <v>207.34511513692635</v>
      </c>
      <c r="Q52" s="98">
        <v>210.48670779051614</v>
      </c>
      <c r="R52">
        <v>34</v>
      </c>
      <c r="S52">
        <v>18</v>
      </c>
      <c r="T52">
        <v>9</v>
      </c>
      <c r="U52">
        <v>7</v>
      </c>
      <c r="W52" s="14">
        <v>0.52999999999999958</v>
      </c>
      <c r="X52" s="14">
        <v>0.51999999999999957</v>
      </c>
      <c r="Y52">
        <v>2</v>
      </c>
      <c r="Z52">
        <v>2</v>
      </c>
      <c r="AA52">
        <v>0</v>
      </c>
      <c r="AB52">
        <v>0</v>
      </c>
    </row>
    <row r="53" spans="2:28">
      <c r="B53">
        <v>67</v>
      </c>
      <c r="C53">
        <v>68</v>
      </c>
      <c r="D53">
        <v>16</v>
      </c>
      <c r="E53">
        <v>7</v>
      </c>
      <c r="F53">
        <v>6</v>
      </c>
      <c r="G53">
        <v>3</v>
      </c>
      <c r="I53" s="97">
        <v>3525.6523554911455</v>
      </c>
      <c r="J53" s="97">
        <v>3631.6811075498008</v>
      </c>
      <c r="K53">
        <v>16</v>
      </c>
      <c r="L53">
        <v>7</v>
      </c>
      <c r="M53">
        <v>6</v>
      </c>
      <c r="N53">
        <v>3</v>
      </c>
      <c r="P53" s="98">
        <v>210.48670779051614</v>
      </c>
      <c r="Q53" s="98">
        <v>213.62830044410595</v>
      </c>
      <c r="R53">
        <v>18</v>
      </c>
      <c r="S53">
        <v>10</v>
      </c>
      <c r="T53">
        <v>4</v>
      </c>
      <c r="U53">
        <v>4</v>
      </c>
      <c r="W53" s="14">
        <v>0.51999999999999957</v>
      </c>
      <c r="X53" s="14">
        <v>0.50999999999999956</v>
      </c>
      <c r="Y53">
        <v>3</v>
      </c>
      <c r="Z53">
        <v>3</v>
      </c>
      <c r="AA53">
        <v>0</v>
      </c>
      <c r="AB53">
        <v>0</v>
      </c>
    </row>
    <row r="54" spans="2:28">
      <c r="B54">
        <v>68</v>
      </c>
      <c r="C54">
        <v>69</v>
      </c>
      <c r="D54">
        <v>19</v>
      </c>
      <c r="E54">
        <v>5</v>
      </c>
      <c r="F54">
        <v>5</v>
      </c>
      <c r="G54">
        <v>9</v>
      </c>
      <c r="I54" s="97">
        <v>3631.6811075498008</v>
      </c>
      <c r="J54" s="97">
        <v>3739.2806559352512</v>
      </c>
      <c r="K54">
        <v>19</v>
      </c>
      <c r="L54">
        <v>5</v>
      </c>
      <c r="M54">
        <v>5</v>
      </c>
      <c r="N54">
        <v>9</v>
      </c>
      <c r="P54" s="98">
        <v>213.62830044410595</v>
      </c>
      <c r="Q54" s="98">
        <v>216.76989309769573</v>
      </c>
      <c r="R54">
        <v>27</v>
      </c>
      <c r="S54">
        <v>11</v>
      </c>
      <c r="T54">
        <v>6</v>
      </c>
      <c r="U54">
        <v>10</v>
      </c>
      <c r="W54" s="14">
        <v>0.50999999999999956</v>
      </c>
      <c r="X54" s="14">
        <v>0.49999999999999956</v>
      </c>
      <c r="Y54">
        <v>5</v>
      </c>
      <c r="Z54">
        <v>4</v>
      </c>
      <c r="AA54">
        <v>1</v>
      </c>
      <c r="AB54">
        <v>0</v>
      </c>
    </row>
    <row r="55" spans="2:28">
      <c r="B55">
        <v>69</v>
      </c>
      <c r="C55">
        <v>70</v>
      </c>
      <c r="D55">
        <v>26</v>
      </c>
      <c r="E55">
        <v>14</v>
      </c>
      <c r="F55">
        <v>2</v>
      </c>
      <c r="G55">
        <v>10</v>
      </c>
      <c r="I55" s="97">
        <v>3739.2806559352512</v>
      </c>
      <c r="J55" s="97">
        <v>3848.4510006474966</v>
      </c>
      <c r="K55">
        <v>26</v>
      </c>
      <c r="L55">
        <v>14</v>
      </c>
      <c r="M55">
        <v>2</v>
      </c>
      <c r="N55">
        <v>10</v>
      </c>
      <c r="P55" s="98">
        <v>216.76989309769573</v>
      </c>
      <c r="Q55" s="98">
        <v>219.91148575128551</v>
      </c>
      <c r="R55">
        <v>25</v>
      </c>
      <c r="S55">
        <v>11</v>
      </c>
      <c r="T55">
        <v>8</v>
      </c>
      <c r="U55">
        <v>6</v>
      </c>
      <c r="W55" s="14">
        <v>0.49999999999999956</v>
      </c>
      <c r="X55" s="14">
        <v>0.48999999999999955</v>
      </c>
      <c r="Y55">
        <v>2</v>
      </c>
      <c r="Z55">
        <v>1</v>
      </c>
      <c r="AA55">
        <v>1</v>
      </c>
      <c r="AB55">
        <v>0</v>
      </c>
    </row>
    <row r="56" spans="2:28">
      <c r="B56">
        <v>70</v>
      </c>
      <c r="C56">
        <v>71</v>
      </c>
      <c r="D56">
        <v>16</v>
      </c>
      <c r="E56">
        <v>4</v>
      </c>
      <c r="F56">
        <v>2</v>
      </c>
      <c r="G56">
        <v>10</v>
      </c>
      <c r="I56" s="97">
        <v>3848.4510006474966</v>
      </c>
      <c r="J56" s="97">
        <v>3959.1921416865366</v>
      </c>
      <c r="K56">
        <v>16</v>
      </c>
      <c r="L56">
        <v>4</v>
      </c>
      <c r="M56">
        <v>2</v>
      </c>
      <c r="N56">
        <v>10</v>
      </c>
      <c r="P56" s="98">
        <v>219.91148575128551</v>
      </c>
      <c r="Q56" s="98">
        <v>223.05307840487532</v>
      </c>
      <c r="R56">
        <v>20</v>
      </c>
      <c r="S56">
        <v>8</v>
      </c>
      <c r="T56">
        <v>4</v>
      </c>
      <c r="U56">
        <v>8</v>
      </c>
      <c r="W56" s="14">
        <v>0.48999999999999955</v>
      </c>
      <c r="X56" s="14">
        <v>0.47999999999999954</v>
      </c>
      <c r="Y56">
        <v>3</v>
      </c>
      <c r="Z56">
        <v>2</v>
      </c>
      <c r="AA56">
        <v>1</v>
      </c>
      <c r="AB56">
        <v>0</v>
      </c>
    </row>
    <row r="57" spans="2:28">
      <c r="B57">
        <v>71</v>
      </c>
      <c r="C57">
        <v>72</v>
      </c>
      <c r="D57">
        <v>7</v>
      </c>
      <c r="E57">
        <v>3</v>
      </c>
      <c r="F57">
        <v>1</v>
      </c>
      <c r="G57">
        <v>3</v>
      </c>
      <c r="I57" s="97">
        <v>3959.1921416865366</v>
      </c>
      <c r="J57" s="97">
        <v>4071.5040790523717</v>
      </c>
      <c r="K57">
        <v>7</v>
      </c>
      <c r="L57">
        <v>3</v>
      </c>
      <c r="M57">
        <v>1</v>
      </c>
      <c r="N57">
        <v>3</v>
      </c>
      <c r="P57" s="98">
        <v>223.05307840487532</v>
      </c>
      <c r="Q57" s="98">
        <v>226.1946710584651</v>
      </c>
      <c r="R57">
        <v>16</v>
      </c>
      <c r="S57">
        <v>6</v>
      </c>
      <c r="T57">
        <v>5</v>
      </c>
      <c r="U57">
        <v>5</v>
      </c>
      <c r="W57" s="14">
        <v>0.47999999999999954</v>
      </c>
      <c r="X57" s="14">
        <v>0.46999999999999953</v>
      </c>
      <c r="Y57">
        <v>0</v>
      </c>
      <c r="Z57">
        <v>0</v>
      </c>
      <c r="AA57">
        <v>0</v>
      </c>
      <c r="AB57">
        <v>0</v>
      </c>
    </row>
    <row r="58" spans="2:28">
      <c r="B58">
        <v>72</v>
      </c>
      <c r="C58">
        <v>73</v>
      </c>
      <c r="D58">
        <v>15</v>
      </c>
      <c r="E58">
        <v>4</v>
      </c>
      <c r="F58">
        <v>2</v>
      </c>
      <c r="G58">
        <v>9</v>
      </c>
      <c r="I58" s="97">
        <v>4071.5040790523717</v>
      </c>
      <c r="J58" s="97">
        <v>4185.3868127450023</v>
      </c>
      <c r="K58">
        <v>15</v>
      </c>
      <c r="L58">
        <v>4</v>
      </c>
      <c r="M58">
        <v>2</v>
      </c>
      <c r="N58">
        <v>9</v>
      </c>
      <c r="P58" s="98">
        <v>226.1946710584651</v>
      </c>
      <c r="Q58" s="98">
        <v>229.33626371205489</v>
      </c>
      <c r="R58">
        <v>26</v>
      </c>
      <c r="S58">
        <v>10</v>
      </c>
      <c r="T58">
        <v>7</v>
      </c>
      <c r="U58">
        <v>9</v>
      </c>
      <c r="W58" s="14">
        <v>0.46999999999999953</v>
      </c>
      <c r="X58" s="14">
        <v>0.45999999999999952</v>
      </c>
      <c r="Y58">
        <v>3</v>
      </c>
      <c r="Z58">
        <v>3</v>
      </c>
      <c r="AA58">
        <v>0</v>
      </c>
      <c r="AB58">
        <v>0</v>
      </c>
    </row>
    <row r="59" spans="2:28">
      <c r="B59">
        <v>73</v>
      </c>
      <c r="C59">
        <v>74</v>
      </c>
      <c r="D59">
        <v>10</v>
      </c>
      <c r="E59">
        <v>2</v>
      </c>
      <c r="F59">
        <v>2</v>
      </c>
      <c r="G59">
        <v>6</v>
      </c>
      <c r="I59" s="97">
        <v>4185.3868127450023</v>
      </c>
      <c r="J59" s="97">
        <v>4300.8403427644271</v>
      </c>
      <c r="K59">
        <v>10</v>
      </c>
      <c r="L59">
        <v>2</v>
      </c>
      <c r="M59">
        <v>2</v>
      </c>
      <c r="N59">
        <v>6</v>
      </c>
      <c r="P59" s="98">
        <v>229.33626371205489</v>
      </c>
      <c r="Q59" s="98">
        <v>232.4778563656447</v>
      </c>
      <c r="R59">
        <v>21</v>
      </c>
      <c r="S59">
        <v>8</v>
      </c>
      <c r="T59">
        <v>1</v>
      </c>
      <c r="U59">
        <v>12</v>
      </c>
      <c r="W59" s="14">
        <v>0.45999999999999952</v>
      </c>
      <c r="X59" s="14">
        <v>0.44999999999999951</v>
      </c>
      <c r="Y59">
        <v>1</v>
      </c>
      <c r="Z59">
        <v>1</v>
      </c>
      <c r="AA59">
        <v>0</v>
      </c>
      <c r="AB59">
        <v>0</v>
      </c>
    </row>
    <row r="60" spans="2:28">
      <c r="B60">
        <v>74</v>
      </c>
      <c r="C60">
        <v>75</v>
      </c>
      <c r="D60">
        <v>5</v>
      </c>
      <c r="E60">
        <v>0</v>
      </c>
      <c r="F60">
        <v>2</v>
      </c>
      <c r="G60">
        <v>3</v>
      </c>
      <c r="I60" s="97">
        <v>4300.8403427644271</v>
      </c>
      <c r="J60" s="97">
        <v>4417.8646691106469</v>
      </c>
      <c r="K60">
        <v>5</v>
      </c>
      <c r="L60">
        <v>0</v>
      </c>
      <c r="M60">
        <v>2</v>
      </c>
      <c r="N60">
        <v>3</v>
      </c>
      <c r="P60" s="98">
        <v>232.4778563656447</v>
      </c>
      <c r="Q60" s="98">
        <v>235.61944901923448</v>
      </c>
      <c r="R60">
        <v>16</v>
      </c>
      <c r="S60">
        <v>10</v>
      </c>
      <c r="T60">
        <v>1</v>
      </c>
      <c r="U60">
        <v>5</v>
      </c>
      <c r="W60" s="14">
        <v>0.44999999999999951</v>
      </c>
      <c r="X60" s="14">
        <v>0.4399999999999995</v>
      </c>
      <c r="Y60">
        <v>0</v>
      </c>
      <c r="Z60">
        <v>0</v>
      </c>
      <c r="AA60">
        <v>0</v>
      </c>
      <c r="AB60">
        <v>0</v>
      </c>
    </row>
    <row r="61" spans="2:28">
      <c r="B61">
        <v>75</v>
      </c>
      <c r="C61">
        <v>76</v>
      </c>
      <c r="D61">
        <v>7</v>
      </c>
      <c r="E61">
        <v>0</v>
      </c>
      <c r="F61">
        <v>1</v>
      </c>
      <c r="G61">
        <v>6</v>
      </c>
      <c r="I61" s="97">
        <v>4417.8646691106469</v>
      </c>
      <c r="J61" s="97">
        <v>4536.4597917836609</v>
      </c>
      <c r="K61">
        <v>7</v>
      </c>
      <c r="L61">
        <v>0</v>
      </c>
      <c r="M61">
        <v>1</v>
      </c>
      <c r="N61">
        <v>6</v>
      </c>
      <c r="P61" s="98">
        <v>235.61944901923448</v>
      </c>
      <c r="Q61" s="98">
        <v>238.76104167282426</v>
      </c>
      <c r="R61">
        <v>13</v>
      </c>
      <c r="S61">
        <v>5</v>
      </c>
      <c r="T61">
        <v>4</v>
      </c>
      <c r="U61">
        <v>4</v>
      </c>
      <c r="W61" s="14">
        <v>0.4399999999999995</v>
      </c>
      <c r="X61" s="14">
        <v>0.42999999999999949</v>
      </c>
      <c r="Y61">
        <v>0</v>
      </c>
      <c r="Z61">
        <v>0</v>
      </c>
      <c r="AA61">
        <v>0</v>
      </c>
      <c r="AB61">
        <v>0</v>
      </c>
    </row>
    <row r="62" spans="2:28">
      <c r="B62">
        <v>76</v>
      </c>
      <c r="C62">
        <v>77</v>
      </c>
      <c r="D62">
        <v>5</v>
      </c>
      <c r="E62">
        <v>1</v>
      </c>
      <c r="F62">
        <v>2</v>
      </c>
      <c r="G62">
        <v>2</v>
      </c>
      <c r="I62" s="97">
        <v>4536.4597917836609</v>
      </c>
      <c r="J62" s="97">
        <v>4656.6257107834708</v>
      </c>
      <c r="K62">
        <v>5</v>
      </c>
      <c r="L62">
        <v>1</v>
      </c>
      <c r="M62">
        <v>2</v>
      </c>
      <c r="N62">
        <v>2</v>
      </c>
      <c r="P62" s="98">
        <v>238.76104167282426</v>
      </c>
      <c r="Q62" s="98">
        <v>241.90263432641407</v>
      </c>
      <c r="R62">
        <v>6</v>
      </c>
      <c r="S62">
        <v>2</v>
      </c>
      <c r="T62">
        <v>2</v>
      </c>
      <c r="U62">
        <v>2</v>
      </c>
      <c r="W62" s="14">
        <v>0.42999999999999949</v>
      </c>
      <c r="X62" s="14">
        <v>0.41999999999999948</v>
      </c>
      <c r="Y62">
        <v>0</v>
      </c>
      <c r="Z62">
        <v>0</v>
      </c>
      <c r="AA62">
        <v>0</v>
      </c>
      <c r="AB62">
        <v>0</v>
      </c>
    </row>
    <row r="63" spans="2:28">
      <c r="B63">
        <v>77</v>
      </c>
      <c r="C63">
        <v>78</v>
      </c>
      <c r="D63">
        <v>6</v>
      </c>
      <c r="E63">
        <v>0</v>
      </c>
      <c r="F63">
        <v>3</v>
      </c>
      <c r="G63">
        <v>3</v>
      </c>
      <c r="I63" s="97">
        <v>4656.6257107834708</v>
      </c>
      <c r="J63" s="97">
        <v>4778.3624261100749</v>
      </c>
      <c r="K63">
        <v>6</v>
      </c>
      <c r="L63">
        <v>0</v>
      </c>
      <c r="M63">
        <v>3</v>
      </c>
      <c r="N63">
        <v>3</v>
      </c>
      <c r="P63" s="98">
        <v>241.90263432641407</v>
      </c>
      <c r="Q63" s="98">
        <v>245.04422698000386</v>
      </c>
      <c r="R63">
        <v>15</v>
      </c>
      <c r="S63">
        <v>5</v>
      </c>
      <c r="T63">
        <v>1</v>
      </c>
      <c r="U63">
        <v>9</v>
      </c>
      <c r="W63" s="14">
        <v>0.41999999999999948</v>
      </c>
      <c r="X63" s="14">
        <v>0.40999999999999948</v>
      </c>
      <c r="Y63">
        <v>0</v>
      </c>
      <c r="Z63">
        <v>0</v>
      </c>
      <c r="AA63">
        <v>0</v>
      </c>
      <c r="AB63">
        <v>0</v>
      </c>
    </row>
    <row r="64" spans="2:28">
      <c r="B64">
        <v>78</v>
      </c>
      <c r="C64">
        <v>79</v>
      </c>
      <c r="D64">
        <v>6</v>
      </c>
      <c r="E64">
        <v>0</v>
      </c>
      <c r="F64">
        <v>2</v>
      </c>
      <c r="G64">
        <v>4</v>
      </c>
      <c r="I64" s="97">
        <v>4778.3624261100749</v>
      </c>
      <c r="J64" s="97">
        <v>4901.669937763475</v>
      </c>
      <c r="K64">
        <v>6</v>
      </c>
      <c r="L64">
        <v>0</v>
      </c>
      <c r="M64">
        <v>2</v>
      </c>
      <c r="N64">
        <v>4</v>
      </c>
      <c r="P64" s="98">
        <v>245.04422698000386</v>
      </c>
      <c r="Q64" s="98">
        <v>248.18581963359367</v>
      </c>
      <c r="R64">
        <v>6</v>
      </c>
      <c r="S64">
        <v>0</v>
      </c>
      <c r="T64">
        <v>1</v>
      </c>
      <c r="U64">
        <v>5</v>
      </c>
      <c r="W64" s="14">
        <v>0.40999999999999948</v>
      </c>
      <c r="X64" s="14">
        <v>0.39999999999999947</v>
      </c>
      <c r="Y64">
        <v>0</v>
      </c>
      <c r="Z64">
        <v>0</v>
      </c>
      <c r="AA64">
        <v>0</v>
      </c>
      <c r="AB64">
        <v>0</v>
      </c>
    </row>
    <row r="65" spans="2:24">
      <c r="B65">
        <v>79</v>
      </c>
      <c r="C65">
        <v>80</v>
      </c>
      <c r="D65">
        <v>7</v>
      </c>
      <c r="E65">
        <v>0</v>
      </c>
      <c r="F65">
        <v>3</v>
      </c>
      <c r="G65">
        <v>4</v>
      </c>
      <c r="I65" s="97">
        <v>4901.669937763475</v>
      </c>
      <c r="J65" s="97">
        <v>5026.5482457436692</v>
      </c>
      <c r="K65">
        <v>7</v>
      </c>
      <c r="L65">
        <v>0</v>
      </c>
      <c r="M65">
        <v>3</v>
      </c>
      <c r="N65">
        <v>4</v>
      </c>
      <c r="P65" s="98">
        <v>248.18581963359367</v>
      </c>
      <c r="Q65" s="98">
        <v>251.32741228718345</v>
      </c>
      <c r="R65">
        <v>7</v>
      </c>
      <c r="S65">
        <v>1</v>
      </c>
      <c r="T65">
        <v>2</v>
      </c>
      <c r="U65">
        <v>4</v>
      </c>
      <c r="W65" s="14"/>
      <c r="X65" s="14"/>
    </row>
    <row r="66" spans="2:24">
      <c r="B66">
        <v>80</v>
      </c>
      <c r="C66">
        <v>81</v>
      </c>
      <c r="D66">
        <v>3</v>
      </c>
      <c r="E66">
        <v>1</v>
      </c>
      <c r="F66">
        <v>1</v>
      </c>
      <c r="G66">
        <v>1</v>
      </c>
      <c r="I66" s="97">
        <v>5026.5482457436692</v>
      </c>
      <c r="J66" s="97">
        <v>5152.9973500506585</v>
      </c>
      <c r="K66">
        <v>3</v>
      </c>
      <c r="L66">
        <v>1</v>
      </c>
      <c r="M66">
        <v>1</v>
      </c>
      <c r="N66">
        <v>1</v>
      </c>
      <c r="P66" s="98">
        <v>251.32741228718345</v>
      </c>
      <c r="Q66" s="98">
        <v>254.46900494077323</v>
      </c>
      <c r="R66">
        <v>7</v>
      </c>
      <c r="S66">
        <v>1</v>
      </c>
      <c r="T66">
        <v>3</v>
      </c>
      <c r="U66">
        <v>3</v>
      </c>
      <c r="W66" s="14"/>
      <c r="X66" s="14"/>
    </row>
    <row r="67" spans="2:24">
      <c r="B67">
        <v>81</v>
      </c>
      <c r="C67">
        <v>82</v>
      </c>
      <c r="D67">
        <v>7</v>
      </c>
      <c r="E67">
        <v>0</v>
      </c>
      <c r="F67">
        <v>1</v>
      </c>
      <c r="G67">
        <v>6</v>
      </c>
      <c r="I67" s="97">
        <v>5152.9973500506585</v>
      </c>
      <c r="J67" s="97">
        <v>5281.0172506844419</v>
      </c>
      <c r="K67">
        <v>7</v>
      </c>
      <c r="L67">
        <v>0</v>
      </c>
      <c r="M67">
        <v>1</v>
      </c>
      <c r="N67">
        <v>6</v>
      </c>
      <c r="P67" s="98">
        <v>254.46900494077323</v>
      </c>
      <c r="Q67" s="98">
        <v>257.61059759436301</v>
      </c>
      <c r="R67">
        <v>5</v>
      </c>
      <c r="S67">
        <v>1</v>
      </c>
      <c r="T67">
        <v>1</v>
      </c>
      <c r="U67">
        <v>3</v>
      </c>
      <c r="W67" s="14"/>
      <c r="X67" s="14"/>
    </row>
    <row r="68" spans="2:24">
      <c r="B68">
        <v>82</v>
      </c>
      <c r="C68">
        <v>83</v>
      </c>
      <c r="D68">
        <v>7</v>
      </c>
      <c r="E68">
        <v>3</v>
      </c>
      <c r="F68">
        <v>1</v>
      </c>
      <c r="G68">
        <v>3</v>
      </c>
      <c r="I68" s="97">
        <v>5281.0172506844419</v>
      </c>
      <c r="J68" s="97">
        <v>5410.6079476450213</v>
      </c>
      <c r="K68">
        <v>7</v>
      </c>
      <c r="L68">
        <v>3</v>
      </c>
      <c r="M68">
        <v>1</v>
      </c>
      <c r="N68">
        <v>3</v>
      </c>
      <c r="P68" s="98">
        <v>257.61059759436301</v>
      </c>
      <c r="Q68" s="98">
        <v>260.75219024795285</v>
      </c>
      <c r="R68">
        <v>6</v>
      </c>
      <c r="S68">
        <v>0</v>
      </c>
      <c r="T68">
        <v>4</v>
      </c>
      <c r="U68">
        <v>2</v>
      </c>
      <c r="W68" s="14"/>
      <c r="X68" s="14"/>
    </row>
    <row r="69" spans="2:24">
      <c r="B69">
        <v>83</v>
      </c>
      <c r="C69">
        <v>84</v>
      </c>
      <c r="D69">
        <v>0</v>
      </c>
      <c r="E69">
        <v>0</v>
      </c>
      <c r="F69">
        <v>0</v>
      </c>
      <c r="G69">
        <v>0</v>
      </c>
      <c r="I69" s="97">
        <v>5410.6079476450213</v>
      </c>
      <c r="J69" s="97">
        <v>5541.7694409323949</v>
      </c>
      <c r="K69">
        <v>0</v>
      </c>
      <c r="L69">
        <v>0</v>
      </c>
      <c r="M69">
        <v>0</v>
      </c>
      <c r="N69">
        <v>0</v>
      </c>
      <c r="P69" s="98">
        <v>260.75219024795285</v>
      </c>
      <c r="Q69" s="98">
        <v>263.89378290154264</v>
      </c>
      <c r="R69">
        <v>5</v>
      </c>
      <c r="S69">
        <v>0</v>
      </c>
      <c r="T69">
        <v>2</v>
      </c>
      <c r="U69">
        <v>3</v>
      </c>
      <c r="W69" s="14"/>
      <c r="X69" s="14"/>
    </row>
    <row r="70" spans="2:24">
      <c r="B70">
        <v>84</v>
      </c>
      <c r="C70">
        <v>85</v>
      </c>
      <c r="D70">
        <v>1</v>
      </c>
      <c r="E70">
        <v>0</v>
      </c>
      <c r="F70">
        <v>1</v>
      </c>
      <c r="G70">
        <v>0</v>
      </c>
      <c r="I70" s="97">
        <v>5541.7694409323949</v>
      </c>
      <c r="J70" s="97">
        <v>5674.5017305465635</v>
      </c>
      <c r="K70">
        <v>1</v>
      </c>
      <c r="L70">
        <v>0</v>
      </c>
      <c r="M70">
        <v>1</v>
      </c>
      <c r="N70">
        <v>0</v>
      </c>
      <c r="P70" s="98">
        <v>263.89378290154264</v>
      </c>
      <c r="Q70" s="98">
        <v>267.03537555513242</v>
      </c>
      <c r="R70">
        <v>7</v>
      </c>
      <c r="S70">
        <v>1</v>
      </c>
      <c r="T70">
        <v>2</v>
      </c>
      <c r="U70">
        <v>4</v>
      </c>
      <c r="W70" s="14"/>
      <c r="X70" s="14"/>
    </row>
    <row r="71" spans="2:24">
      <c r="B71">
        <v>85</v>
      </c>
      <c r="C71">
        <v>86</v>
      </c>
      <c r="D71">
        <v>1</v>
      </c>
      <c r="E71">
        <v>0</v>
      </c>
      <c r="F71">
        <v>0</v>
      </c>
      <c r="G71">
        <v>1</v>
      </c>
      <c r="I71" s="97">
        <v>5674.5017305465635</v>
      </c>
      <c r="J71" s="97">
        <v>5808.8048164875272</v>
      </c>
      <c r="K71">
        <v>1</v>
      </c>
      <c r="L71">
        <v>0</v>
      </c>
      <c r="M71">
        <v>0</v>
      </c>
      <c r="N71">
        <v>1</v>
      </c>
      <c r="P71" s="98">
        <v>267.03537555513242</v>
      </c>
      <c r="Q71" s="98">
        <v>270.1769682087222</v>
      </c>
      <c r="R71">
        <v>2</v>
      </c>
      <c r="S71">
        <v>0</v>
      </c>
      <c r="T71">
        <v>0</v>
      </c>
      <c r="U71">
        <v>2</v>
      </c>
      <c r="W71" s="14"/>
      <c r="X71" s="14"/>
    </row>
    <row r="72" spans="2:24">
      <c r="B72">
        <v>86</v>
      </c>
      <c r="C72">
        <v>87</v>
      </c>
      <c r="D72">
        <v>8</v>
      </c>
      <c r="E72">
        <v>3</v>
      </c>
      <c r="F72">
        <v>1</v>
      </c>
      <c r="G72">
        <v>4</v>
      </c>
      <c r="I72" s="97">
        <v>5808.8048164875272</v>
      </c>
      <c r="J72" s="97">
        <v>5944.678698755286</v>
      </c>
      <c r="K72">
        <v>8</v>
      </c>
      <c r="L72">
        <v>3</v>
      </c>
      <c r="M72">
        <v>1</v>
      </c>
      <c r="N72">
        <v>4</v>
      </c>
      <c r="P72" s="98">
        <v>270.1769682087222</v>
      </c>
      <c r="Q72" s="98">
        <v>273.31856086231198</v>
      </c>
      <c r="R72">
        <v>8</v>
      </c>
      <c r="S72">
        <v>1</v>
      </c>
      <c r="T72">
        <v>1</v>
      </c>
      <c r="U72">
        <v>6</v>
      </c>
      <c r="W72" s="14"/>
      <c r="X72" s="14"/>
    </row>
    <row r="73" spans="2:24">
      <c r="B73">
        <v>87</v>
      </c>
      <c r="C73">
        <v>88</v>
      </c>
      <c r="D73">
        <v>4</v>
      </c>
      <c r="E73">
        <v>0</v>
      </c>
      <c r="F73">
        <v>1</v>
      </c>
      <c r="G73">
        <v>3</v>
      </c>
      <c r="I73" s="97">
        <v>5944.678698755286</v>
      </c>
      <c r="J73" s="97">
        <v>6082.1233773498398</v>
      </c>
      <c r="K73">
        <v>4</v>
      </c>
      <c r="L73">
        <v>0</v>
      </c>
      <c r="M73">
        <v>1</v>
      </c>
      <c r="N73">
        <v>3</v>
      </c>
      <c r="P73" s="98">
        <v>273.31856086231198</v>
      </c>
      <c r="Q73" s="98">
        <v>276.46015351590177</v>
      </c>
      <c r="R73">
        <v>6</v>
      </c>
      <c r="S73">
        <v>2</v>
      </c>
      <c r="T73">
        <v>1</v>
      </c>
      <c r="U73">
        <v>3</v>
      </c>
      <c r="W73" s="14"/>
      <c r="X73" s="14"/>
    </row>
    <row r="74" spans="2:24">
      <c r="B74">
        <v>88</v>
      </c>
      <c r="C74">
        <v>89</v>
      </c>
      <c r="D74">
        <v>3</v>
      </c>
      <c r="E74">
        <v>0</v>
      </c>
      <c r="F74">
        <v>1</v>
      </c>
      <c r="G74">
        <v>2</v>
      </c>
      <c r="I74" s="97">
        <v>6082.1233773498398</v>
      </c>
      <c r="J74" s="97">
        <v>6221.1388522711877</v>
      </c>
      <c r="K74">
        <v>3</v>
      </c>
      <c r="L74">
        <v>0</v>
      </c>
      <c r="M74">
        <v>1</v>
      </c>
      <c r="N74">
        <v>2</v>
      </c>
      <c r="P74" s="98">
        <v>276.46015351590177</v>
      </c>
      <c r="Q74" s="98">
        <v>279.60174616949161</v>
      </c>
      <c r="R74">
        <v>0</v>
      </c>
      <c r="S74">
        <v>0</v>
      </c>
      <c r="T74">
        <v>0</v>
      </c>
      <c r="U74">
        <v>0</v>
      </c>
      <c r="W74" s="14"/>
      <c r="X74" s="14"/>
    </row>
    <row r="75" spans="2:24">
      <c r="B75">
        <v>89</v>
      </c>
      <c r="C75">
        <v>90</v>
      </c>
      <c r="D75">
        <v>0</v>
      </c>
      <c r="E75">
        <v>0</v>
      </c>
      <c r="F75">
        <v>0</v>
      </c>
      <c r="G75">
        <v>0</v>
      </c>
      <c r="I75" s="97">
        <v>6221.1388522711877</v>
      </c>
      <c r="J75" s="97">
        <v>6361.7251235193307</v>
      </c>
      <c r="K75">
        <v>0</v>
      </c>
      <c r="L75">
        <v>0</v>
      </c>
      <c r="M75">
        <v>0</v>
      </c>
      <c r="N75">
        <v>0</v>
      </c>
      <c r="P75" s="98">
        <v>279.60174616949161</v>
      </c>
      <c r="Q75" s="98">
        <v>282.74333882308139</v>
      </c>
      <c r="R75">
        <v>2</v>
      </c>
      <c r="S75">
        <v>0</v>
      </c>
      <c r="T75">
        <v>1</v>
      </c>
      <c r="U75">
        <v>1</v>
      </c>
      <c r="W75" s="14"/>
      <c r="X75" s="14"/>
    </row>
    <row r="76" spans="2:24">
      <c r="B76">
        <v>90</v>
      </c>
      <c r="C76">
        <v>91</v>
      </c>
      <c r="D76">
        <v>3</v>
      </c>
      <c r="E76">
        <v>0</v>
      </c>
      <c r="F76">
        <v>0</v>
      </c>
      <c r="G76">
        <v>3</v>
      </c>
      <c r="I76" s="97">
        <v>6361.7251235193307</v>
      </c>
      <c r="J76" s="97">
        <v>6503.8821910942688</v>
      </c>
      <c r="K76">
        <v>3</v>
      </c>
      <c r="L76">
        <v>0</v>
      </c>
      <c r="M76">
        <v>0</v>
      </c>
      <c r="N76">
        <v>3</v>
      </c>
      <c r="P76" s="98">
        <v>282.74333882308139</v>
      </c>
      <c r="Q76" s="98">
        <v>285.88493147667117</v>
      </c>
      <c r="R76">
        <v>3</v>
      </c>
      <c r="S76">
        <v>1</v>
      </c>
      <c r="T76">
        <v>1</v>
      </c>
      <c r="U76">
        <v>1</v>
      </c>
      <c r="W76" s="14"/>
      <c r="X76" s="14"/>
    </row>
    <row r="77" spans="2:24">
      <c r="B77">
        <v>91</v>
      </c>
      <c r="C77">
        <v>92</v>
      </c>
      <c r="D77">
        <v>4</v>
      </c>
      <c r="E77">
        <v>1</v>
      </c>
      <c r="F77">
        <v>1</v>
      </c>
      <c r="G77">
        <v>2</v>
      </c>
      <c r="I77" s="97">
        <v>6503.8821910942688</v>
      </c>
      <c r="J77" s="97">
        <v>6647.610054996002</v>
      </c>
      <c r="K77">
        <v>4</v>
      </c>
      <c r="L77">
        <v>1</v>
      </c>
      <c r="M77">
        <v>1</v>
      </c>
      <c r="N77">
        <v>2</v>
      </c>
      <c r="P77" s="98">
        <v>285.88493147667117</v>
      </c>
      <c r="Q77" s="98">
        <v>289.02652413026095</v>
      </c>
      <c r="R77">
        <v>8</v>
      </c>
      <c r="S77">
        <v>2</v>
      </c>
      <c r="T77">
        <v>1</v>
      </c>
      <c r="U77">
        <v>5</v>
      </c>
      <c r="W77" s="14"/>
      <c r="X77" s="14"/>
    </row>
    <row r="78" spans="2:24">
      <c r="B78">
        <v>92</v>
      </c>
      <c r="C78">
        <v>93</v>
      </c>
      <c r="D78">
        <v>4</v>
      </c>
      <c r="E78">
        <v>1</v>
      </c>
      <c r="F78">
        <v>2</v>
      </c>
      <c r="G78">
        <v>1</v>
      </c>
      <c r="I78" s="97">
        <v>6647.610054996002</v>
      </c>
      <c r="J78" s="97">
        <v>6792.9087152245302</v>
      </c>
      <c r="K78">
        <v>4</v>
      </c>
      <c r="L78">
        <v>1</v>
      </c>
      <c r="M78">
        <v>2</v>
      </c>
      <c r="N78">
        <v>1</v>
      </c>
      <c r="P78" s="98">
        <v>289.02652413026095</v>
      </c>
      <c r="Q78" s="98">
        <v>292.16811678385073</v>
      </c>
      <c r="R78">
        <v>1</v>
      </c>
      <c r="S78">
        <v>0</v>
      </c>
      <c r="T78">
        <v>1</v>
      </c>
      <c r="U78">
        <v>0</v>
      </c>
      <c r="W78" s="14"/>
      <c r="X78" s="14"/>
    </row>
    <row r="79" spans="2:24">
      <c r="B79">
        <v>93</v>
      </c>
      <c r="C79">
        <v>94</v>
      </c>
      <c r="D79">
        <v>1</v>
      </c>
      <c r="E79">
        <v>0</v>
      </c>
      <c r="F79">
        <v>1</v>
      </c>
      <c r="G79">
        <v>0</v>
      </c>
      <c r="I79" s="97">
        <v>6792.9087152245302</v>
      </c>
      <c r="J79" s="97">
        <v>6939.7781717798534</v>
      </c>
      <c r="K79">
        <v>1</v>
      </c>
      <c r="L79">
        <v>0</v>
      </c>
      <c r="M79">
        <v>1</v>
      </c>
      <c r="N79">
        <v>0</v>
      </c>
      <c r="P79" s="98">
        <v>292.16811678385073</v>
      </c>
      <c r="Q79" s="98">
        <v>295.30970943744057</v>
      </c>
      <c r="R79">
        <v>1</v>
      </c>
      <c r="S79">
        <v>0</v>
      </c>
      <c r="T79">
        <v>0</v>
      </c>
      <c r="U79">
        <v>1</v>
      </c>
      <c r="W79" s="14"/>
      <c r="X79" s="14"/>
    </row>
    <row r="80" spans="2:24">
      <c r="B80">
        <v>94</v>
      </c>
      <c r="C80">
        <v>95</v>
      </c>
      <c r="D80">
        <v>1</v>
      </c>
      <c r="E80">
        <v>1</v>
      </c>
      <c r="F80">
        <v>0</v>
      </c>
      <c r="G80">
        <v>0</v>
      </c>
      <c r="I80" s="97">
        <v>6939.7781717798534</v>
      </c>
      <c r="J80" s="97">
        <v>7088.2184246619709</v>
      </c>
      <c r="K80">
        <v>1</v>
      </c>
      <c r="L80">
        <v>1</v>
      </c>
      <c r="M80">
        <v>0</v>
      </c>
      <c r="N80">
        <v>0</v>
      </c>
      <c r="P80" s="98">
        <v>295.30970943744057</v>
      </c>
      <c r="Q80" s="98">
        <v>298.45130209103036</v>
      </c>
      <c r="R80">
        <v>2</v>
      </c>
      <c r="S80">
        <v>0</v>
      </c>
      <c r="T80">
        <v>0</v>
      </c>
      <c r="U80">
        <v>2</v>
      </c>
      <c r="W80" s="14"/>
      <c r="X80" s="14"/>
    </row>
    <row r="81" spans="2:24">
      <c r="B81">
        <v>95</v>
      </c>
      <c r="C81">
        <v>96</v>
      </c>
      <c r="D81">
        <v>5</v>
      </c>
      <c r="E81">
        <v>2</v>
      </c>
      <c r="F81">
        <v>1</v>
      </c>
      <c r="G81">
        <v>2</v>
      </c>
      <c r="I81" s="97">
        <v>7088.2184246619709</v>
      </c>
      <c r="J81" s="97">
        <v>7238.2294738708833</v>
      </c>
      <c r="K81">
        <v>5</v>
      </c>
      <c r="L81">
        <v>2</v>
      </c>
      <c r="M81">
        <v>1</v>
      </c>
      <c r="N81">
        <v>2</v>
      </c>
      <c r="P81" s="98">
        <v>298.45130209103036</v>
      </c>
      <c r="Q81" s="98">
        <v>301.59289474462014</v>
      </c>
      <c r="R81">
        <v>1</v>
      </c>
      <c r="S81">
        <v>0</v>
      </c>
      <c r="T81">
        <v>0</v>
      </c>
      <c r="U81">
        <v>1</v>
      </c>
      <c r="W81" s="14"/>
      <c r="X81" s="14"/>
    </row>
    <row r="82" spans="2:24">
      <c r="B82">
        <v>96</v>
      </c>
      <c r="C82">
        <v>97</v>
      </c>
      <c r="D82">
        <v>5</v>
      </c>
      <c r="E82">
        <v>1</v>
      </c>
      <c r="F82">
        <v>3</v>
      </c>
      <c r="G82">
        <v>1</v>
      </c>
      <c r="I82" s="97">
        <v>7238.2294738708833</v>
      </c>
      <c r="J82" s="97">
        <v>7389.8113194065909</v>
      </c>
      <c r="K82">
        <v>5</v>
      </c>
      <c r="L82">
        <v>1</v>
      </c>
      <c r="M82">
        <v>3</v>
      </c>
      <c r="N82">
        <v>1</v>
      </c>
      <c r="P82" s="98">
        <v>301.59289474462014</v>
      </c>
      <c r="Q82" s="98">
        <v>304.73448739820992</v>
      </c>
      <c r="R82">
        <v>2</v>
      </c>
      <c r="S82">
        <v>1</v>
      </c>
      <c r="T82">
        <v>0</v>
      </c>
      <c r="U82">
        <v>1</v>
      </c>
      <c r="W82" s="14"/>
      <c r="X82" s="14"/>
    </row>
    <row r="83" spans="2:24">
      <c r="B83">
        <v>97</v>
      </c>
      <c r="C83">
        <v>98</v>
      </c>
      <c r="D83">
        <v>0</v>
      </c>
      <c r="E83">
        <v>0</v>
      </c>
      <c r="F83">
        <v>0</v>
      </c>
      <c r="G83">
        <v>0</v>
      </c>
      <c r="I83" s="97">
        <v>7389.8113194065909</v>
      </c>
      <c r="J83" s="97">
        <v>7542.9639612690935</v>
      </c>
      <c r="K83">
        <v>0</v>
      </c>
      <c r="L83">
        <v>0</v>
      </c>
      <c r="M83">
        <v>0</v>
      </c>
      <c r="N83">
        <v>0</v>
      </c>
      <c r="P83" s="98">
        <v>304.73448739820992</v>
      </c>
      <c r="Q83" s="98">
        <v>307.8760800517997</v>
      </c>
      <c r="R83">
        <v>6</v>
      </c>
      <c r="S83">
        <v>1</v>
      </c>
      <c r="T83">
        <v>2</v>
      </c>
      <c r="U83">
        <v>3</v>
      </c>
      <c r="W83" s="14"/>
      <c r="X83" s="14"/>
    </row>
    <row r="84" spans="2:24">
      <c r="B84">
        <v>98</v>
      </c>
      <c r="C84">
        <v>99</v>
      </c>
      <c r="D84">
        <v>0</v>
      </c>
      <c r="E84">
        <v>0</v>
      </c>
      <c r="F84">
        <v>0</v>
      </c>
      <c r="G84">
        <v>0</v>
      </c>
      <c r="I84" s="97">
        <v>7542.9639612690935</v>
      </c>
      <c r="J84" s="97">
        <v>7697.6873994583902</v>
      </c>
      <c r="K84">
        <v>0</v>
      </c>
      <c r="L84">
        <v>0</v>
      </c>
      <c r="M84">
        <v>0</v>
      </c>
      <c r="N84">
        <v>0</v>
      </c>
      <c r="P84" s="98">
        <v>307.8760800517997</v>
      </c>
      <c r="Q84" s="98">
        <v>311.01767270538954</v>
      </c>
      <c r="R84">
        <v>1</v>
      </c>
      <c r="S84">
        <v>0</v>
      </c>
      <c r="T84">
        <v>0</v>
      </c>
      <c r="U84">
        <v>1</v>
      </c>
      <c r="W84" s="14"/>
      <c r="X84" s="14"/>
    </row>
    <row r="85" spans="2:24">
      <c r="B85">
        <v>99</v>
      </c>
      <c r="C85">
        <v>100</v>
      </c>
      <c r="D85">
        <v>2</v>
      </c>
      <c r="E85">
        <v>0</v>
      </c>
      <c r="F85">
        <v>2</v>
      </c>
      <c r="G85">
        <v>0</v>
      </c>
      <c r="I85" s="97">
        <v>7697.6873994583902</v>
      </c>
      <c r="J85" s="97">
        <v>7853.981633974483</v>
      </c>
      <c r="K85">
        <v>2</v>
      </c>
      <c r="L85">
        <v>0</v>
      </c>
      <c r="M85">
        <v>2</v>
      </c>
      <c r="N85">
        <v>0</v>
      </c>
      <c r="P85" s="98">
        <v>311.01767270538954</v>
      </c>
      <c r="Q85" s="98">
        <v>314.15926535897933</v>
      </c>
      <c r="R85">
        <v>6</v>
      </c>
      <c r="S85">
        <v>2</v>
      </c>
      <c r="T85">
        <v>2</v>
      </c>
      <c r="U85">
        <v>2</v>
      </c>
      <c r="W85" s="14"/>
      <c r="X85" s="14"/>
    </row>
    <row r="86" spans="2:24">
      <c r="B86">
        <v>100</v>
      </c>
      <c r="C86">
        <v>101</v>
      </c>
      <c r="D86">
        <v>2</v>
      </c>
      <c r="E86">
        <v>0</v>
      </c>
      <c r="F86">
        <v>1</v>
      </c>
      <c r="G86">
        <v>1</v>
      </c>
      <c r="I86" s="97">
        <v>7853.981633974483</v>
      </c>
      <c r="J86" s="97">
        <v>8011.8466648173699</v>
      </c>
      <c r="K86">
        <v>2</v>
      </c>
      <c r="L86">
        <v>0</v>
      </c>
      <c r="M86">
        <v>1</v>
      </c>
      <c r="N86">
        <v>1</v>
      </c>
      <c r="P86" s="98">
        <v>314.15926535897933</v>
      </c>
      <c r="Q86" s="98">
        <v>317.30085801256911</v>
      </c>
      <c r="R86">
        <v>2</v>
      </c>
      <c r="S86">
        <v>1</v>
      </c>
      <c r="T86">
        <v>0</v>
      </c>
      <c r="U86">
        <v>1</v>
      </c>
      <c r="W86" s="14"/>
      <c r="X86" s="14"/>
    </row>
    <row r="87" spans="2:24">
      <c r="B87">
        <v>101</v>
      </c>
      <c r="C87">
        <v>102</v>
      </c>
      <c r="D87">
        <v>2</v>
      </c>
      <c r="E87">
        <v>0</v>
      </c>
      <c r="F87">
        <v>2</v>
      </c>
      <c r="G87">
        <v>0</v>
      </c>
      <c r="I87" s="97">
        <v>8011.8466648173699</v>
      </c>
      <c r="J87" s="97">
        <v>8171.2824919870518</v>
      </c>
      <c r="K87">
        <v>2</v>
      </c>
      <c r="L87">
        <v>0</v>
      </c>
      <c r="M87">
        <v>2</v>
      </c>
      <c r="N87">
        <v>0</v>
      </c>
      <c r="P87" s="98">
        <v>317.30085801256911</v>
      </c>
      <c r="Q87" s="98">
        <v>320.44245066615889</v>
      </c>
      <c r="R87">
        <v>2</v>
      </c>
      <c r="S87">
        <v>1</v>
      </c>
      <c r="T87">
        <v>0</v>
      </c>
      <c r="U87">
        <v>1</v>
      </c>
      <c r="W87" s="14"/>
      <c r="X87" s="14"/>
    </row>
    <row r="88" spans="2:24">
      <c r="B88">
        <v>102</v>
      </c>
      <c r="C88">
        <v>103</v>
      </c>
      <c r="D88">
        <v>1</v>
      </c>
      <c r="E88">
        <v>1</v>
      </c>
      <c r="F88">
        <v>0</v>
      </c>
      <c r="G88">
        <v>0</v>
      </c>
      <c r="I88" s="97">
        <v>8171.2824919870518</v>
      </c>
      <c r="J88" s="97">
        <v>8332.2891154835288</v>
      </c>
      <c r="K88">
        <v>1</v>
      </c>
      <c r="L88">
        <v>1</v>
      </c>
      <c r="M88">
        <v>0</v>
      </c>
      <c r="N88">
        <v>0</v>
      </c>
      <c r="P88" s="98">
        <v>320.44245066615889</v>
      </c>
      <c r="Q88" s="98">
        <v>323.58404331974867</v>
      </c>
      <c r="R88">
        <v>2</v>
      </c>
      <c r="S88">
        <v>0</v>
      </c>
      <c r="T88">
        <v>2</v>
      </c>
      <c r="U88">
        <v>0</v>
      </c>
      <c r="W88" s="14"/>
      <c r="X88" s="14"/>
    </row>
    <row r="89" spans="2:24">
      <c r="B89">
        <v>103</v>
      </c>
      <c r="C89">
        <v>104</v>
      </c>
      <c r="D89">
        <v>3</v>
      </c>
      <c r="E89">
        <v>0</v>
      </c>
      <c r="F89">
        <v>3</v>
      </c>
      <c r="G89">
        <v>0</v>
      </c>
      <c r="I89" s="97">
        <v>8332.2891154835288</v>
      </c>
      <c r="J89" s="97">
        <v>8494.8665353068009</v>
      </c>
      <c r="K89">
        <v>3</v>
      </c>
      <c r="L89">
        <v>0</v>
      </c>
      <c r="M89">
        <v>3</v>
      </c>
      <c r="N89">
        <v>0</v>
      </c>
      <c r="P89" s="98">
        <v>323.58404331974867</v>
      </c>
      <c r="Q89" s="98">
        <v>326.72563597333851</v>
      </c>
      <c r="R89">
        <v>0</v>
      </c>
      <c r="S89">
        <v>0</v>
      </c>
      <c r="T89">
        <v>0</v>
      </c>
      <c r="U89">
        <v>0</v>
      </c>
      <c r="W89" s="14"/>
      <c r="X89" s="14"/>
    </row>
    <row r="90" spans="2:24">
      <c r="B90">
        <v>104</v>
      </c>
      <c r="C90">
        <v>105</v>
      </c>
      <c r="D90">
        <v>0</v>
      </c>
      <c r="E90">
        <v>0</v>
      </c>
      <c r="F90">
        <v>0</v>
      </c>
      <c r="G90">
        <v>0</v>
      </c>
      <c r="I90" s="97">
        <v>8494.8665353068009</v>
      </c>
      <c r="J90" s="97">
        <v>8659.0147514568671</v>
      </c>
      <c r="K90">
        <v>0</v>
      </c>
      <c r="L90">
        <v>0</v>
      </c>
      <c r="M90">
        <v>0</v>
      </c>
      <c r="N90">
        <v>0</v>
      </c>
      <c r="P90" s="98">
        <v>326.72563597333851</v>
      </c>
      <c r="Q90" s="98">
        <v>329.86722862692829</v>
      </c>
      <c r="R90">
        <v>2</v>
      </c>
      <c r="S90">
        <v>0</v>
      </c>
      <c r="T90">
        <v>0</v>
      </c>
      <c r="U90">
        <v>2</v>
      </c>
      <c r="W90" s="14"/>
      <c r="X90" s="14"/>
    </row>
    <row r="91" spans="2:24">
      <c r="B91">
        <v>105</v>
      </c>
      <c r="C91">
        <v>106</v>
      </c>
      <c r="D91">
        <v>3</v>
      </c>
      <c r="E91">
        <v>1</v>
      </c>
      <c r="F91">
        <v>2</v>
      </c>
      <c r="G91">
        <v>0</v>
      </c>
      <c r="I91" s="97">
        <v>8659.0147514568671</v>
      </c>
      <c r="J91" s="97">
        <v>8824.7337639337293</v>
      </c>
      <c r="K91">
        <v>3</v>
      </c>
      <c r="L91">
        <v>1</v>
      </c>
      <c r="M91">
        <v>2</v>
      </c>
      <c r="N91">
        <v>0</v>
      </c>
      <c r="P91" s="98">
        <v>329.86722862692829</v>
      </c>
      <c r="Q91" s="98">
        <v>333.00882128051808</v>
      </c>
      <c r="R91">
        <v>1</v>
      </c>
      <c r="S91">
        <v>0</v>
      </c>
      <c r="T91">
        <v>1</v>
      </c>
      <c r="U91">
        <v>0</v>
      </c>
      <c r="W91" s="14"/>
      <c r="X91" s="14"/>
    </row>
    <row r="92" spans="2:24">
      <c r="B92">
        <v>106</v>
      </c>
      <c r="C92">
        <v>107</v>
      </c>
      <c r="D92">
        <v>2</v>
      </c>
      <c r="E92">
        <v>0</v>
      </c>
      <c r="F92">
        <v>0</v>
      </c>
      <c r="G92">
        <v>2</v>
      </c>
      <c r="I92" s="97">
        <v>8824.7337639337293</v>
      </c>
      <c r="J92" s="97">
        <v>8992.0235727373856</v>
      </c>
      <c r="K92">
        <v>2</v>
      </c>
      <c r="L92">
        <v>0</v>
      </c>
      <c r="M92">
        <v>0</v>
      </c>
      <c r="N92">
        <v>2</v>
      </c>
      <c r="P92" s="98">
        <v>333.00882128051808</v>
      </c>
      <c r="Q92" s="98">
        <v>336.15041393410786</v>
      </c>
      <c r="R92">
        <v>4</v>
      </c>
      <c r="S92">
        <v>0</v>
      </c>
      <c r="T92">
        <v>4</v>
      </c>
      <c r="U92">
        <v>0</v>
      </c>
      <c r="W92" s="14"/>
      <c r="X92" s="14"/>
    </row>
    <row r="93" spans="2:24">
      <c r="B93">
        <v>107</v>
      </c>
      <c r="C93">
        <v>108</v>
      </c>
      <c r="D93">
        <v>1</v>
      </c>
      <c r="E93">
        <v>0</v>
      </c>
      <c r="F93">
        <v>0</v>
      </c>
      <c r="G93">
        <v>1</v>
      </c>
      <c r="I93" s="97">
        <v>8992.0235727373856</v>
      </c>
      <c r="J93" s="97">
        <v>9160.8841778678361</v>
      </c>
      <c r="K93">
        <v>1</v>
      </c>
      <c r="L93">
        <v>0</v>
      </c>
      <c r="M93">
        <v>0</v>
      </c>
      <c r="N93">
        <v>1</v>
      </c>
      <c r="P93" s="98">
        <v>336.15041393410786</v>
      </c>
      <c r="Q93" s="98">
        <v>339.29200658769764</v>
      </c>
      <c r="R93">
        <v>1</v>
      </c>
      <c r="S93">
        <v>1</v>
      </c>
      <c r="T93">
        <v>0</v>
      </c>
      <c r="U93">
        <v>0</v>
      </c>
      <c r="W93" s="14"/>
      <c r="X93" s="14"/>
    </row>
    <row r="94" spans="2:24">
      <c r="B94">
        <v>108</v>
      </c>
      <c r="C94">
        <v>109</v>
      </c>
      <c r="D94">
        <v>1</v>
      </c>
      <c r="E94">
        <v>0</v>
      </c>
      <c r="F94">
        <v>0</v>
      </c>
      <c r="G94">
        <v>1</v>
      </c>
      <c r="I94" s="97">
        <v>9160.8841778678361</v>
      </c>
      <c r="J94" s="97">
        <v>9331.3155793250826</v>
      </c>
      <c r="K94">
        <v>1</v>
      </c>
      <c r="L94">
        <v>0</v>
      </c>
      <c r="M94">
        <v>0</v>
      </c>
      <c r="N94">
        <v>1</v>
      </c>
      <c r="P94" s="98">
        <v>339.29200658769764</v>
      </c>
      <c r="Q94" s="98">
        <v>342.43359924128742</v>
      </c>
      <c r="R94">
        <v>2</v>
      </c>
      <c r="S94">
        <v>0</v>
      </c>
      <c r="T94">
        <v>2</v>
      </c>
      <c r="U94">
        <v>0</v>
      </c>
      <c r="W94" s="14"/>
      <c r="X94" s="14"/>
    </row>
    <row r="95" spans="2:24">
      <c r="B95">
        <v>109</v>
      </c>
      <c r="C95">
        <v>110</v>
      </c>
      <c r="D95">
        <v>1</v>
      </c>
      <c r="E95">
        <v>0</v>
      </c>
      <c r="F95">
        <v>1</v>
      </c>
      <c r="G95">
        <v>0</v>
      </c>
      <c r="I95" s="97">
        <v>9331.3155793250826</v>
      </c>
      <c r="J95" s="97">
        <v>9503.317777109125</v>
      </c>
      <c r="K95">
        <v>1</v>
      </c>
      <c r="L95">
        <v>0</v>
      </c>
      <c r="M95">
        <v>1</v>
      </c>
      <c r="N95">
        <v>0</v>
      </c>
      <c r="P95" s="98">
        <v>342.43359924128742</v>
      </c>
      <c r="Q95" s="98">
        <v>345.57519189487726</v>
      </c>
      <c r="R95">
        <v>1</v>
      </c>
      <c r="S95">
        <v>0</v>
      </c>
      <c r="T95">
        <v>1</v>
      </c>
      <c r="U95">
        <v>0</v>
      </c>
      <c r="W95" s="14"/>
      <c r="X95" s="14"/>
    </row>
    <row r="96" spans="2:24">
      <c r="B96">
        <v>110</v>
      </c>
      <c r="C96">
        <v>111</v>
      </c>
      <c r="D96">
        <v>0</v>
      </c>
      <c r="E96">
        <v>0</v>
      </c>
      <c r="F96">
        <v>0</v>
      </c>
      <c r="G96">
        <v>0</v>
      </c>
      <c r="I96" s="97">
        <v>9503.317777109125</v>
      </c>
      <c r="J96" s="97">
        <v>9676.8907712199598</v>
      </c>
      <c r="K96">
        <v>0</v>
      </c>
      <c r="L96">
        <v>0</v>
      </c>
      <c r="M96">
        <v>0</v>
      </c>
      <c r="N96">
        <v>0</v>
      </c>
      <c r="P96" s="98">
        <v>345.57519189487726</v>
      </c>
      <c r="Q96" s="98">
        <v>348.71678454846705</v>
      </c>
      <c r="R96">
        <v>2</v>
      </c>
      <c r="S96">
        <v>0</v>
      </c>
      <c r="T96">
        <v>1</v>
      </c>
      <c r="U96">
        <v>1</v>
      </c>
      <c r="W96" s="14"/>
      <c r="X96" s="14"/>
    </row>
    <row r="97" spans="2:24">
      <c r="B97">
        <v>111</v>
      </c>
      <c r="C97">
        <v>112</v>
      </c>
      <c r="D97">
        <v>0</v>
      </c>
      <c r="E97">
        <v>0</v>
      </c>
      <c r="F97">
        <v>0</v>
      </c>
      <c r="G97">
        <v>0</v>
      </c>
      <c r="I97" s="97">
        <v>9676.8907712199598</v>
      </c>
      <c r="J97" s="97">
        <v>9852.0345616575905</v>
      </c>
      <c r="K97">
        <v>0</v>
      </c>
      <c r="L97">
        <v>0</v>
      </c>
      <c r="M97">
        <v>0</v>
      </c>
      <c r="N97">
        <v>0</v>
      </c>
      <c r="P97" s="98">
        <v>348.71678454846705</v>
      </c>
      <c r="Q97" s="98">
        <v>351.85837720205683</v>
      </c>
      <c r="R97">
        <v>3</v>
      </c>
      <c r="S97">
        <v>0</v>
      </c>
      <c r="T97">
        <v>2</v>
      </c>
      <c r="U97">
        <v>1</v>
      </c>
      <c r="W97" s="14"/>
      <c r="X97" s="14"/>
    </row>
    <row r="98" spans="2:24">
      <c r="B98">
        <v>112</v>
      </c>
      <c r="C98">
        <v>113</v>
      </c>
      <c r="D98">
        <v>1</v>
      </c>
      <c r="E98">
        <v>0</v>
      </c>
      <c r="F98">
        <v>1</v>
      </c>
      <c r="G98">
        <v>0</v>
      </c>
      <c r="I98" s="97">
        <v>9852.0345616575905</v>
      </c>
      <c r="J98" s="97">
        <v>10028.749148422017</v>
      </c>
      <c r="K98">
        <v>1</v>
      </c>
      <c r="L98">
        <v>0</v>
      </c>
      <c r="M98">
        <v>1</v>
      </c>
      <c r="N98">
        <v>0</v>
      </c>
      <c r="P98" s="98">
        <v>351.85837720205683</v>
      </c>
      <c r="Q98" s="98">
        <v>354.99996985564661</v>
      </c>
      <c r="R98">
        <v>1</v>
      </c>
      <c r="S98">
        <v>0</v>
      </c>
      <c r="T98">
        <v>0</v>
      </c>
      <c r="U98">
        <v>1</v>
      </c>
      <c r="W98" s="14"/>
      <c r="X98" s="14"/>
    </row>
    <row r="99" spans="2:24">
      <c r="B99">
        <v>113</v>
      </c>
      <c r="C99">
        <v>114</v>
      </c>
      <c r="D99">
        <v>2</v>
      </c>
      <c r="E99">
        <v>0</v>
      </c>
      <c r="F99">
        <v>2</v>
      </c>
      <c r="G99">
        <v>0</v>
      </c>
      <c r="I99" s="97">
        <v>10028.749148422017</v>
      </c>
      <c r="J99" s="97">
        <v>10207.034531513238</v>
      </c>
      <c r="K99">
        <v>2</v>
      </c>
      <c r="L99">
        <v>0</v>
      </c>
      <c r="M99">
        <v>2</v>
      </c>
      <c r="N99">
        <v>0</v>
      </c>
      <c r="P99" s="98">
        <v>354.99996985564661</v>
      </c>
      <c r="Q99" s="98">
        <v>358.14156250923639</v>
      </c>
      <c r="R99">
        <v>0</v>
      </c>
      <c r="S99">
        <v>0</v>
      </c>
      <c r="T99">
        <v>0</v>
      </c>
      <c r="U99">
        <v>0</v>
      </c>
      <c r="W99" s="14"/>
      <c r="X99" s="14"/>
    </row>
    <row r="100" spans="2:24">
      <c r="B100">
        <v>114</v>
      </c>
      <c r="C100">
        <v>115</v>
      </c>
      <c r="D100">
        <v>1</v>
      </c>
      <c r="E100">
        <v>0</v>
      </c>
      <c r="F100">
        <v>1</v>
      </c>
      <c r="G100">
        <v>0</v>
      </c>
      <c r="I100" s="97">
        <v>10207.034531513238</v>
      </c>
      <c r="J100" s="97">
        <v>10386.890710931253</v>
      </c>
      <c r="K100">
        <v>1</v>
      </c>
      <c r="L100">
        <v>0</v>
      </c>
      <c r="M100">
        <v>1</v>
      </c>
      <c r="N100">
        <v>0</v>
      </c>
      <c r="P100" s="98">
        <v>358.14156250923639</v>
      </c>
      <c r="Q100" s="98">
        <v>361.28315516282623</v>
      </c>
      <c r="R100">
        <v>0</v>
      </c>
      <c r="S100">
        <v>0</v>
      </c>
      <c r="T100">
        <v>0</v>
      </c>
      <c r="U100">
        <v>0</v>
      </c>
      <c r="W100" s="14"/>
      <c r="X100" s="14"/>
    </row>
    <row r="101" spans="2:24">
      <c r="B101">
        <v>115</v>
      </c>
      <c r="C101">
        <v>116</v>
      </c>
      <c r="D101">
        <v>0</v>
      </c>
      <c r="E101">
        <v>0</v>
      </c>
      <c r="F101">
        <v>0</v>
      </c>
      <c r="G101">
        <v>0</v>
      </c>
      <c r="I101" s="97">
        <v>10386.890710931253</v>
      </c>
      <c r="J101" s="97">
        <v>10568.317686676064</v>
      </c>
      <c r="K101">
        <v>0</v>
      </c>
      <c r="L101">
        <v>0</v>
      </c>
      <c r="M101">
        <v>0</v>
      </c>
      <c r="N101">
        <v>0</v>
      </c>
      <c r="P101" s="98">
        <v>361.28315516282623</v>
      </c>
      <c r="Q101" s="98">
        <v>364.42474781641602</v>
      </c>
      <c r="R101">
        <v>2</v>
      </c>
      <c r="S101">
        <v>1</v>
      </c>
      <c r="T101">
        <v>1</v>
      </c>
      <c r="U101">
        <v>0</v>
      </c>
      <c r="W101" s="14"/>
      <c r="X101" s="14"/>
    </row>
    <row r="102" spans="2:24">
      <c r="B102">
        <v>116</v>
      </c>
      <c r="C102">
        <v>117</v>
      </c>
      <c r="D102">
        <v>0</v>
      </c>
      <c r="E102">
        <v>0</v>
      </c>
      <c r="F102">
        <v>0</v>
      </c>
      <c r="G102">
        <v>0</v>
      </c>
      <c r="I102" s="97">
        <v>10568.317686676064</v>
      </c>
      <c r="J102" s="97">
        <v>10751.315458747669</v>
      </c>
      <c r="K102">
        <v>0</v>
      </c>
      <c r="L102">
        <v>0</v>
      </c>
      <c r="M102">
        <v>0</v>
      </c>
      <c r="N102">
        <v>0</v>
      </c>
      <c r="P102" s="98">
        <v>364.42474781641602</v>
      </c>
      <c r="Q102" s="98">
        <v>367.5663404700058</v>
      </c>
      <c r="R102">
        <v>0</v>
      </c>
      <c r="S102">
        <v>0</v>
      </c>
      <c r="T102">
        <v>0</v>
      </c>
      <c r="U102">
        <v>0</v>
      </c>
      <c r="W102" s="14"/>
      <c r="X102" s="14"/>
    </row>
    <row r="103" spans="2:24">
      <c r="B103">
        <v>117</v>
      </c>
      <c r="C103">
        <v>118</v>
      </c>
      <c r="D103">
        <v>0</v>
      </c>
      <c r="E103">
        <v>0</v>
      </c>
      <c r="F103">
        <v>0</v>
      </c>
      <c r="G103">
        <v>0</v>
      </c>
      <c r="I103" s="97">
        <v>10751.315458747669</v>
      </c>
      <c r="J103" s="97">
        <v>10935.88402714607</v>
      </c>
      <c r="K103">
        <v>0</v>
      </c>
      <c r="L103">
        <v>0</v>
      </c>
      <c r="M103">
        <v>0</v>
      </c>
      <c r="N103">
        <v>0</v>
      </c>
      <c r="P103" s="98">
        <v>367.5663404700058</v>
      </c>
      <c r="Q103" s="98">
        <v>370.70793312359558</v>
      </c>
      <c r="R103">
        <v>0</v>
      </c>
      <c r="S103">
        <v>0</v>
      </c>
      <c r="T103">
        <v>0</v>
      </c>
      <c r="U103">
        <v>0</v>
      </c>
      <c r="W103" s="14"/>
      <c r="X103" s="14"/>
    </row>
    <row r="104" spans="2:24">
      <c r="B104">
        <v>118</v>
      </c>
      <c r="C104">
        <v>119</v>
      </c>
      <c r="D104">
        <v>2</v>
      </c>
      <c r="E104">
        <v>0</v>
      </c>
      <c r="F104">
        <v>1</v>
      </c>
      <c r="G104">
        <v>1</v>
      </c>
      <c r="I104" s="97">
        <v>10935.88402714607</v>
      </c>
      <c r="J104" s="97">
        <v>11122.023391871266</v>
      </c>
      <c r="K104">
        <v>2</v>
      </c>
      <c r="L104">
        <v>0</v>
      </c>
      <c r="M104">
        <v>1</v>
      </c>
      <c r="N104">
        <v>1</v>
      </c>
      <c r="P104" s="98">
        <v>370.70793312359558</v>
      </c>
      <c r="Q104" s="98">
        <v>373.84952577718536</v>
      </c>
      <c r="R104">
        <v>1</v>
      </c>
      <c r="S104">
        <v>0</v>
      </c>
      <c r="T104">
        <v>1</v>
      </c>
      <c r="U104">
        <v>0</v>
      </c>
      <c r="W104" s="14"/>
      <c r="X104" s="14"/>
    </row>
    <row r="105" spans="2:24">
      <c r="B105">
        <v>119</v>
      </c>
      <c r="C105">
        <v>120</v>
      </c>
      <c r="D105">
        <v>1</v>
      </c>
      <c r="E105">
        <v>0</v>
      </c>
      <c r="F105">
        <v>0</v>
      </c>
      <c r="G105">
        <v>1</v>
      </c>
      <c r="I105" s="97">
        <v>11122.023391871266</v>
      </c>
      <c r="J105" s="97">
        <v>11309.733552923255</v>
      </c>
      <c r="K105">
        <v>1</v>
      </c>
      <c r="L105">
        <v>0</v>
      </c>
      <c r="M105">
        <v>0</v>
      </c>
      <c r="N105">
        <v>1</v>
      </c>
      <c r="P105" s="98">
        <v>373.84952577718536</v>
      </c>
      <c r="Q105" s="98">
        <v>376.99111843077515</v>
      </c>
      <c r="R105">
        <v>1</v>
      </c>
      <c r="S105">
        <v>0</v>
      </c>
      <c r="T105">
        <v>1</v>
      </c>
      <c r="U105">
        <v>0</v>
      </c>
      <c r="X105" s="14"/>
    </row>
    <row r="106" spans="2:24">
      <c r="B106">
        <v>120</v>
      </c>
      <c r="C106">
        <v>121</v>
      </c>
      <c r="D106">
        <v>0</v>
      </c>
      <c r="E106">
        <v>0</v>
      </c>
      <c r="F106">
        <v>0</v>
      </c>
      <c r="G106">
        <v>0</v>
      </c>
      <c r="I106" s="97">
        <v>11309.733552923255</v>
      </c>
      <c r="J106" s="97">
        <v>11499.01451030204</v>
      </c>
      <c r="K106">
        <v>0</v>
      </c>
      <c r="L106">
        <v>0</v>
      </c>
      <c r="M106">
        <v>0</v>
      </c>
      <c r="N106">
        <v>0</v>
      </c>
      <c r="P106" s="98">
        <v>376.99111843077515</v>
      </c>
      <c r="Q106" s="98">
        <v>380.13271108436498</v>
      </c>
      <c r="R106">
        <v>1</v>
      </c>
      <c r="S106">
        <v>0</v>
      </c>
      <c r="T106">
        <v>1</v>
      </c>
      <c r="U106">
        <v>0</v>
      </c>
    </row>
    <row r="107" spans="2:24">
      <c r="B107">
        <v>121</v>
      </c>
      <c r="C107">
        <v>122</v>
      </c>
      <c r="D107">
        <v>3</v>
      </c>
      <c r="E107">
        <v>1</v>
      </c>
      <c r="F107">
        <v>2</v>
      </c>
      <c r="G107">
        <v>0</v>
      </c>
      <c r="I107" s="97">
        <v>11499.01451030204</v>
      </c>
      <c r="J107" s="97">
        <v>11689.86626400762</v>
      </c>
      <c r="K107">
        <v>3</v>
      </c>
      <c r="L107">
        <v>1</v>
      </c>
      <c r="M107">
        <v>2</v>
      </c>
      <c r="N107">
        <v>0</v>
      </c>
      <c r="P107" s="98">
        <v>380.13271108436498</v>
      </c>
      <c r="Q107" s="98">
        <v>383.27430373795477</v>
      </c>
      <c r="R107">
        <v>2</v>
      </c>
      <c r="S107">
        <v>0</v>
      </c>
      <c r="T107">
        <v>2</v>
      </c>
      <c r="U107">
        <v>0</v>
      </c>
    </row>
    <row r="108" spans="2:24">
      <c r="B108">
        <v>122</v>
      </c>
      <c r="C108">
        <v>123</v>
      </c>
      <c r="D108">
        <v>0</v>
      </c>
      <c r="E108">
        <v>0</v>
      </c>
      <c r="F108">
        <v>0</v>
      </c>
      <c r="G108">
        <v>0</v>
      </c>
      <c r="I108" s="97">
        <v>11689.86626400762</v>
      </c>
      <c r="J108" s="97">
        <v>11882.288814039995</v>
      </c>
      <c r="K108">
        <v>0</v>
      </c>
      <c r="L108">
        <v>0</v>
      </c>
      <c r="M108">
        <v>0</v>
      </c>
      <c r="N108">
        <v>0</v>
      </c>
      <c r="P108" s="98">
        <v>383.27430373795477</v>
      </c>
      <c r="Q108" s="98">
        <v>386.41589639154455</v>
      </c>
      <c r="R108">
        <v>0</v>
      </c>
      <c r="S108">
        <v>0</v>
      </c>
      <c r="T108">
        <v>0</v>
      </c>
      <c r="U108">
        <v>0</v>
      </c>
    </row>
    <row r="109" spans="2:24">
      <c r="B109">
        <v>123</v>
      </c>
      <c r="C109">
        <v>124</v>
      </c>
      <c r="D109">
        <v>0</v>
      </c>
      <c r="E109">
        <v>0</v>
      </c>
      <c r="F109">
        <v>0</v>
      </c>
      <c r="G109">
        <v>0</v>
      </c>
      <c r="I109" s="97">
        <v>11882.288814039995</v>
      </c>
      <c r="J109" s="97">
        <v>12076.282160399165</v>
      </c>
      <c r="K109">
        <v>0</v>
      </c>
      <c r="L109">
        <v>0</v>
      </c>
      <c r="M109">
        <v>0</v>
      </c>
      <c r="N109">
        <v>0</v>
      </c>
      <c r="P109" s="98">
        <v>386.41589639154455</v>
      </c>
      <c r="Q109" s="98">
        <v>389.55748904513433</v>
      </c>
      <c r="R109">
        <v>0</v>
      </c>
      <c r="S109">
        <v>0</v>
      </c>
      <c r="T109">
        <v>0</v>
      </c>
      <c r="U109">
        <v>0</v>
      </c>
    </row>
    <row r="110" spans="2:24">
      <c r="B110">
        <v>124</v>
      </c>
      <c r="C110">
        <v>125</v>
      </c>
      <c r="D110">
        <v>0</v>
      </c>
      <c r="E110">
        <v>0</v>
      </c>
      <c r="F110">
        <v>0</v>
      </c>
      <c r="G110">
        <v>0</v>
      </c>
      <c r="I110" s="97">
        <v>12076.282160399165</v>
      </c>
      <c r="J110" s="97">
        <v>12271.846303085129</v>
      </c>
      <c r="K110">
        <v>0</v>
      </c>
      <c r="L110">
        <v>0</v>
      </c>
      <c r="M110">
        <v>0</v>
      </c>
      <c r="N110">
        <v>0</v>
      </c>
      <c r="P110" s="98">
        <v>389.55748904513433</v>
      </c>
      <c r="Q110" s="98">
        <v>392.69908169872411</v>
      </c>
      <c r="R110">
        <v>0</v>
      </c>
      <c r="S110">
        <v>0</v>
      </c>
      <c r="T110">
        <v>0</v>
      </c>
      <c r="U110">
        <v>0</v>
      </c>
    </row>
    <row r="111" spans="2:24">
      <c r="B111">
        <v>125</v>
      </c>
      <c r="C111">
        <v>126</v>
      </c>
      <c r="D111">
        <v>1</v>
      </c>
      <c r="E111">
        <v>1</v>
      </c>
      <c r="F111">
        <v>0</v>
      </c>
      <c r="G111">
        <v>0</v>
      </c>
      <c r="I111" s="97">
        <v>12271.846303085129</v>
      </c>
      <c r="J111" s="97">
        <v>12468.981242097889</v>
      </c>
      <c r="K111">
        <v>1</v>
      </c>
      <c r="L111">
        <v>1</v>
      </c>
      <c r="M111">
        <v>0</v>
      </c>
      <c r="N111">
        <v>0</v>
      </c>
      <c r="P111" s="98">
        <v>392.69908169872411</v>
      </c>
      <c r="Q111" s="98">
        <v>395.84067435231395</v>
      </c>
      <c r="R111">
        <v>1</v>
      </c>
      <c r="S111">
        <v>0</v>
      </c>
      <c r="T111">
        <v>1</v>
      </c>
      <c r="U111">
        <v>0</v>
      </c>
    </row>
    <row r="112" spans="2:24">
      <c r="B112">
        <v>126</v>
      </c>
      <c r="C112">
        <v>127</v>
      </c>
      <c r="D112">
        <v>3</v>
      </c>
      <c r="E112">
        <v>2</v>
      </c>
      <c r="F112">
        <v>1</v>
      </c>
      <c r="G112">
        <v>0</v>
      </c>
      <c r="I112" s="97">
        <v>12468.981242097889</v>
      </c>
      <c r="J112" s="97">
        <v>12667.686977437443</v>
      </c>
      <c r="K112">
        <v>3</v>
      </c>
      <c r="L112">
        <v>2</v>
      </c>
      <c r="M112">
        <v>1</v>
      </c>
      <c r="N112">
        <v>0</v>
      </c>
      <c r="P112" s="98">
        <v>395.84067435231395</v>
      </c>
      <c r="Q112" s="98">
        <v>398.98226700590374</v>
      </c>
      <c r="R112">
        <v>1</v>
      </c>
      <c r="S112">
        <v>0</v>
      </c>
      <c r="T112">
        <v>0</v>
      </c>
      <c r="U112">
        <v>1</v>
      </c>
    </row>
    <row r="113" spans="2:21">
      <c r="B113">
        <v>127</v>
      </c>
      <c r="C113">
        <v>128</v>
      </c>
      <c r="D113">
        <v>0</v>
      </c>
      <c r="E113">
        <v>0</v>
      </c>
      <c r="F113">
        <v>0</v>
      </c>
      <c r="G113">
        <v>0</v>
      </c>
      <c r="I113" s="97">
        <v>12667.686977437443</v>
      </c>
      <c r="J113" s="97">
        <v>12867.963509103793</v>
      </c>
      <c r="K113">
        <v>0</v>
      </c>
      <c r="L113">
        <v>0</v>
      </c>
      <c r="M113">
        <v>0</v>
      </c>
      <c r="N113">
        <v>0</v>
      </c>
      <c r="P113" s="98">
        <v>398.98226700590374</v>
      </c>
      <c r="Q113" s="98">
        <v>402.12385965949352</v>
      </c>
      <c r="R113">
        <v>1</v>
      </c>
      <c r="S113">
        <v>0</v>
      </c>
      <c r="T113">
        <v>0</v>
      </c>
      <c r="U113">
        <v>1</v>
      </c>
    </row>
    <row r="114" spans="2:21">
      <c r="B114">
        <v>128</v>
      </c>
      <c r="C114">
        <v>129</v>
      </c>
      <c r="D114">
        <v>1</v>
      </c>
      <c r="E114">
        <v>0</v>
      </c>
      <c r="F114">
        <v>0</v>
      </c>
      <c r="G114">
        <v>1</v>
      </c>
      <c r="I114" s="97">
        <v>12867.963509103793</v>
      </c>
      <c r="J114" s="97">
        <v>13069.810837096937</v>
      </c>
      <c r="K114">
        <v>1</v>
      </c>
      <c r="L114">
        <v>0</v>
      </c>
      <c r="M114">
        <v>0</v>
      </c>
      <c r="N114">
        <v>1</v>
      </c>
      <c r="P114" s="98">
        <v>402.12385965949352</v>
      </c>
      <c r="Q114" s="98">
        <v>405.2654523130833</v>
      </c>
      <c r="R114">
        <v>1</v>
      </c>
      <c r="S114">
        <v>1</v>
      </c>
      <c r="T114">
        <v>0</v>
      </c>
      <c r="U114">
        <v>0</v>
      </c>
    </row>
    <row r="115" spans="2:21">
      <c r="B115">
        <v>129</v>
      </c>
      <c r="C115">
        <v>130</v>
      </c>
      <c r="D115">
        <v>0</v>
      </c>
      <c r="E115">
        <v>0</v>
      </c>
      <c r="F115">
        <v>0</v>
      </c>
      <c r="G115">
        <v>0</v>
      </c>
      <c r="I115" s="97">
        <v>13069.810837096937</v>
      </c>
      <c r="J115" s="97">
        <v>13273.228961416877</v>
      </c>
      <c r="K115">
        <v>0</v>
      </c>
      <c r="L115">
        <v>0</v>
      </c>
      <c r="M115">
        <v>0</v>
      </c>
      <c r="N115">
        <v>0</v>
      </c>
      <c r="P115" s="98">
        <v>405.2654523130833</v>
      </c>
      <c r="Q115" s="98">
        <v>408.40704496667308</v>
      </c>
      <c r="R115">
        <v>0</v>
      </c>
      <c r="S115">
        <v>0</v>
      </c>
      <c r="T115">
        <v>0</v>
      </c>
      <c r="U115">
        <v>0</v>
      </c>
    </row>
    <row r="116" spans="2:21">
      <c r="B116">
        <v>130</v>
      </c>
      <c r="C116">
        <v>131</v>
      </c>
      <c r="D116">
        <v>0</v>
      </c>
      <c r="E116">
        <v>0</v>
      </c>
      <c r="F116">
        <v>0</v>
      </c>
      <c r="G116">
        <v>0</v>
      </c>
      <c r="I116" s="97">
        <v>13273.228961416877</v>
      </c>
      <c r="J116" s="97">
        <v>13478.217882063609</v>
      </c>
      <c r="K116">
        <v>0</v>
      </c>
      <c r="L116">
        <v>0</v>
      </c>
      <c r="M116">
        <v>0</v>
      </c>
      <c r="N116">
        <v>0</v>
      </c>
      <c r="P116" s="98">
        <v>408.40704496667308</v>
      </c>
      <c r="Q116" s="98">
        <v>411.54863762026292</v>
      </c>
      <c r="R116">
        <v>1</v>
      </c>
      <c r="S116">
        <v>0</v>
      </c>
      <c r="T116">
        <v>0</v>
      </c>
      <c r="U116">
        <v>1</v>
      </c>
    </row>
    <row r="117" spans="2:21">
      <c r="B117">
        <v>131</v>
      </c>
      <c r="C117">
        <v>132</v>
      </c>
      <c r="D117">
        <v>2</v>
      </c>
      <c r="E117">
        <v>0</v>
      </c>
      <c r="F117">
        <v>1</v>
      </c>
      <c r="G117">
        <v>1</v>
      </c>
      <c r="I117" s="97">
        <v>13478.217882063609</v>
      </c>
      <c r="J117" s="97">
        <v>13684.777599037139</v>
      </c>
      <c r="K117">
        <v>2</v>
      </c>
      <c r="L117">
        <v>0</v>
      </c>
      <c r="M117">
        <v>1</v>
      </c>
      <c r="N117">
        <v>1</v>
      </c>
      <c r="P117" s="98">
        <v>411.54863762026292</v>
      </c>
      <c r="Q117" s="98">
        <v>414.69023027385271</v>
      </c>
      <c r="R117">
        <v>0</v>
      </c>
      <c r="S117">
        <v>0</v>
      </c>
      <c r="T117">
        <v>0</v>
      </c>
      <c r="U117">
        <v>0</v>
      </c>
    </row>
    <row r="118" spans="2:21">
      <c r="B118">
        <v>132</v>
      </c>
      <c r="C118">
        <v>133</v>
      </c>
      <c r="D118">
        <v>0</v>
      </c>
      <c r="E118">
        <v>0</v>
      </c>
      <c r="F118">
        <v>0</v>
      </c>
      <c r="G118">
        <v>0</v>
      </c>
      <c r="I118" s="97">
        <v>13684.777599037139</v>
      </c>
      <c r="J118" s="97">
        <v>13892.908112337462</v>
      </c>
      <c r="K118">
        <v>0</v>
      </c>
      <c r="L118">
        <v>0</v>
      </c>
      <c r="M118">
        <v>0</v>
      </c>
      <c r="N118">
        <v>0</v>
      </c>
      <c r="P118" s="98">
        <v>414.69023027385271</v>
      </c>
      <c r="Q118" s="98">
        <v>417.83182292744249</v>
      </c>
      <c r="R118">
        <v>1</v>
      </c>
      <c r="S118">
        <v>1</v>
      </c>
      <c r="T118">
        <v>0</v>
      </c>
      <c r="U118">
        <v>0</v>
      </c>
    </row>
    <row r="119" spans="2:21">
      <c r="B119">
        <v>133</v>
      </c>
      <c r="C119">
        <v>134</v>
      </c>
      <c r="D119">
        <v>1</v>
      </c>
      <c r="E119">
        <v>0</v>
      </c>
      <c r="F119">
        <v>1</v>
      </c>
      <c r="G119">
        <v>0</v>
      </c>
      <c r="I119" s="97">
        <v>13892.908112337462</v>
      </c>
      <c r="J119" s="97">
        <v>14102.609421964582</v>
      </c>
      <c r="K119">
        <v>1</v>
      </c>
      <c r="L119">
        <v>0</v>
      </c>
      <c r="M119">
        <v>1</v>
      </c>
      <c r="N119">
        <v>0</v>
      </c>
      <c r="P119" s="98">
        <v>417.83182292744249</v>
      </c>
      <c r="Q119" s="98">
        <v>420.97341558103227</v>
      </c>
      <c r="R119">
        <v>1</v>
      </c>
      <c r="S119">
        <v>1</v>
      </c>
      <c r="T119">
        <v>0</v>
      </c>
      <c r="U119">
        <v>0</v>
      </c>
    </row>
    <row r="120" spans="2:21">
      <c r="B120">
        <v>134</v>
      </c>
      <c r="C120">
        <v>135</v>
      </c>
      <c r="D120">
        <v>1</v>
      </c>
      <c r="E120">
        <v>0</v>
      </c>
      <c r="F120">
        <v>0</v>
      </c>
      <c r="G120">
        <v>1</v>
      </c>
      <c r="I120" s="97">
        <v>14102.609421964582</v>
      </c>
      <c r="J120" s="97">
        <v>14313.881527918495</v>
      </c>
      <c r="K120">
        <v>1</v>
      </c>
      <c r="L120">
        <v>0</v>
      </c>
      <c r="M120">
        <v>0</v>
      </c>
      <c r="N120">
        <v>1</v>
      </c>
      <c r="P120" s="98">
        <v>420.97341558103227</v>
      </c>
      <c r="Q120" s="98">
        <v>424.11500823462205</v>
      </c>
      <c r="R120">
        <v>0</v>
      </c>
      <c r="S120">
        <v>0</v>
      </c>
      <c r="T120">
        <v>0</v>
      </c>
      <c r="U120">
        <v>0</v>
      </c>
    </row>
    <row r="121" spans="2:21">
      <c r="B121">
        <v>135</v>
      </c>
      <c r="C121">
        <v>136</v>
      </c>
      <c r="D121">
        <v>0</v>
      </c>
      <c r="E121">
        <v>0</v>
      </c>
      <c r="F121">
        <v>0</v>
      </c>
      <c r="G121">
        <v>0</v>
      </c>
      <c r="I121" s="97">
        <v>14313.881527918495</v>
      </c>
      <c r="J121" s="97">
        <v>14526.724430199203</v>
      </c>
      <c r="K121">
        <v>0</v>
      </c>
      <c r="L121">
        <v>0</v>
      </c>
      <c r="M121">
        <v>0</v>
      </c>
      <c r="N121">
        <v>0</v>
      </c>
      <c r="P121" s="98">
        <v>424.11500823462205</v>
      </c>
      <c r="Q121" s="98">
        <v>427.25660088821189</v>
      </c>
      <c r="R121">
        <v>0</v>
      </c>
      <c r="S121">
        <v>0</v>
      </c>
      <c r="T121">
        <v>0</v>
      </c>
      <c r="U121">
        <v>0</v>
      </c>
    </row>
    <row r="122" spans="2:21">
      <c r="B122">
        <v>136</v>
      </c>
      <c r="C122">
        <v>137</v>
      </c>
      <c r="D122">
        <v>0</v>
      </c>
      <c r="E122">
        <v>0</v>
      </c>
      <c r="F122">
        <v>0</v>
      </c>
      <c r="G122">
        <v>0</v>
      </c>
      <c r="I122" s="97">
        <v>14526.724430199203</v>
      </c>
      <c r="J122" s="97">
        <v>14741.138128806706</v>
      </c>
      <c r="K122">
        <v>0</v>
      </c>
      <c r="L122">
        <v>0</v>
      </c>
      <c r="M122">
        <v>0</v>
      </c>
      <c r="N122">
        <v>0</v>
      </c>
      <c r="P122" s="98">
        <v>427.25660088821189</v>
      </c>
      <c r="Q122" s="98">
        <v>430.39819354180167</v>
      </c>
      <c r="R122">
        <v>1</v>
      </c>
      <c r="S122">
        <v>0</v>
      </c>
      <c r="T122">
        <v>1</v>
      </c>
      <c r="U122">
        <v>0</v>
      </c>
    </row>
    <row r="123" spans="2:21">
      <c r="B123">
        <v>137</v>
      </c>
      <c r="C123">
        <v>138</v>
      </c>
      <c r="D123">
        <v>0</v>
      </c>
      <c r="E123">
        <v>0</v>
      </c>
      <c r="F123">
        <v>0</v>
      </c>
      <c r="G123">
        <v>0</v>
      </c>
      <c r="I123" s="97">
        <v>14741.138128806706</v>
      </c>
      <c r="J123" s="97">
        <v>14957.122623741005</v>
      </c>
      <c r="K123">
        <v>0</v>
      </c>
      <c r="L123">
        <v>0</v>
      </c>
      <c r="M123">
        <v>0</v>
      </c>
      <c r="N123">
        <v>0</v>
      </c>
      <c r="P123" s="98">
        <v>430.39819354180167</v>
      </c>
      <c r="Q123" s="98">
        <v>433.53978619539146</v>
      </c>
      <c r="R123">
        <v>1</v>
      </c>
      <c r="S123">
        <v>0</v>
      </c>
      <c r="T123">
        <v>0</v>
      </c>
      <c r="U123">
        <v>1</v>
      </c>
    </row>
    <row r="124" spans="2:21">
      <c r="B124">
        <v>138</v>
      </c>
      <c r="C124">
        <v>139</v>
      </c>
      <c r="D124">
        <v>0</v>
      </c>
      <c r="E124">
        <v>0</v>
      </c>
      <c r="F124">
        <v>0</v>
      </c>
      <c r="G124">
        <v>0</v>
      </c>
      <c r="I124" s="97">
        <v>14957.122623741005</v>
      </c>
      <c r="J124" s="97">
        <v>15174.677915002098</v>
      </c>
      <c r="K124">
        <v>0</v>
      </c>
      <c r="L124">
        <v>0</v>
      </c>
      <c r="M124">
        <v>0</v>
      </c>
      <c r="N124">
        <v>0</v>
      </c>
      <c r="P124" s="98">
        <v>433.53978619539146</v>
      </c>
      <c r="Q124" s="98">
        <v>436.68137884898124</v>
      </c>
      <c r="R124">
        <v>0</v>
      </c>
      <c r="S124">
        <v>0</v>
      </c>
      <c r="T124">
        <v>0</v>
      </c>
      <c r="U124">
        <v>0</v>
      </c>
    </row>
    <row r="125" spans="2:21">
      <c r="B125">
        <v>139</v>
      </c>
      <c r="C125">
        <v>140</v>
      </c>
      <c r="D125">
        <v>0</v>
      </c>
      <c r="E125">
        <v>0</v>
      </c>
      <c r="F125">
        <v>0</v>
      </c>
      <c r="G125">
        <v>0</v>
      </c>
      <c r="I125" s="97">
        <v>15174.677915002098</v>
      </c>
      <c r="J125" s="97">
        <v>15393.804002589986</v>
      </c>
      <c r="K125">
        <v>0</v>
      </c>
      <c r="L125">
        <v>0</v>
      </c>
      <c r="M125">
        <v>0</v>
      </c>
      <c r="N125">
        <v>0</v>
      </c>
      <c r="P125" s="98">
        <v>436.68137884898124</v>
      </c>
      <c r="Q125" s="98">
        <v>439.82297150257102</v>
      </c>
      <c r="R125">
        <v>2</v>
      </c>
      <c r="S125">
        <v>0</v>
      </c>
      <c r="T125">
        <v>1</v>
      </c>
      <c r="U125">
        <v>1</v>
      </c>
    </row>
    <row r="126" spans="2:21">
      <c r="B126">
        <v>140</v>
      </c>
      <c r="C126">
        <v>141</v>
      </c>
      <c r="D126">
        <v>2</v>
      </c>
      <c r="E126">
        <v>0</v>
      </c>
      <c r="F126">
        <v>1</v>
      </c>
      <c r="G126">
        <v>1</v>
      </c>
      <c r="I126" s="97">
        <v>15393.804002589986</v>
      </c>
      <c r="J126" s="97">
        <v>15614.500886504669</v>
      </c>
      <c r="K126">
        <v>2</v>
      </c>
      <c r="L126">
        <v>0</v>
      </c>
      <c r="M126">
        <v>1</v>
      </c>
      <c r="N126">
        <v>1</v>
      </c>
      <c r="P126" s="98">
        <v>439.82297150257102</v>
      </c>
      <c r="Q126" s="98">
        <v>442.9645641561608</v>
      </c>
      <c r="R126">
        <v>0</v>
      </c>
      <c r="S126">
        <v>0</v>
      </c>
      <c r="T126">
        <v>0</v>
      </c>
      <c r="U126">
        <v>0</v>
      </c>
    </row>
    <row r="127" spans="2:21">
      <c r="B127">
        <v>141</v>
      </c>
      <c r="C127">
        <v>142</v>
      </c>
      <c r="D127">
        <v>0</v>
      </c>
      <c r="E127">
        <v>0</v>
      </c>
      <c r="F127">
        <v>0</v>
      </c>
      <c r="G127">
        <v>0</v>
      </c>
      <c r="I127" s="97">
        <v>15614.500886504669</v>
      </c>
      <c r="J127" s="97">
        <v>15836.768566746146</v>
      </c>
      <c r="K127">
        <v>0</v>
      </c>
      <c r="L127">
        <v>0</v>
      </c>
      <c r="M127">
        <v>0</v>
      </c>
      <c r="N127">
        <v>0</v>
      </c>
      <c r="P127" s="98">
        <v>442.9645641561608</v>
      </c>
      <c r="Q127" s="98">
        <v>446.10615680975064</v>
      </c>
      <c r="R127">
        <v>1</v>
      </c>
      <c r="S127">
        <v>0</v>
      </c>
      <c r="T127">
        <v>1</v>
      </c>
      <c r="U127">
        <v>0</v>
      </c>
    </row>
    <row r="128" spans="2:21">
      <c r="B128">
        <v>142</v>
      </c>
      <c r="C128">
        <v>143</v>
      </c>
      <c r="D128">
        <v>0</v>
      </c>
      <c r="E128">
        <v>0</v>
      </c>
      <c r="F128">
        <v>0</v>
      </c>
      <c r="G128">
        <v>0</v>
      </c>
      <c r="I128" s="97">
        <v>15836.768566746146</v>
      </c>
      <c r="J128" s="97">
        <v>16060.60704331442</v>
      </c>
      <c r="K128">
        <v>0</v>
      </c>
      <c r="L128">
        <v>0</v>
      </c>
      <c r="M128">
        <v>0</v>
      </c>
      <c r="N128">
        <v>0</v>
      </c>
      <c r="P128" s="98">
        <v>446.10615680975064</v>
      </c>
      <c r="Q128" s="98">
        <v>449.24774946334043</v>
      </c>
      <c r="R128">
        <v>0</v>
      </c>
      <c r="S128">
        <v>0</v>
      </c>
      <c r="T128">
        <v>0</v>
      </c>
      <c r="U128">
        <v>0</v>
      </c>
    </row>
    <row r="129" spans="2:21">
      <c r="B129">
        <v>143</v>
      </c>
      <c r="C129">
        <v>144</v>
      </c>
      <c r="D129">
        <v>1</v>
      </c>
      <c r="E129">
        <v>0</v>
      </c>
      <c r="F129">
        <v>0</v>
      </c>
      <c r="G129">
        <v>1</v>
      </c>
      <c r="I129" s="97">
        <v>16060.60704331442</v>
      </c>
      <c r="J129" s="97">
        <v>16286.016316209487</v>
      </c>
      <c r="K129">
        <v>1</v>
      </c>
      <c r="L129">
        <v>0</v>
      </c>
      <c r="M129">
        <v>0</v>
      </c>
      <c r="N129">
        <v>1</v>
      </c>
      <c r="P129" s="98">
        <v>449.24774946334043</v>
      </c>
      <c r="Q129" s="98">
        <v>452.38934211693021</v>
      </c>
      <c r="R129">
        <v>0</v>
      </c>
      <c r="S129">
        <v>0</v>
      </c>
      <c r="T129">
        <v>0</v>
      </c>
      <c r="U129">
        <v>0</v>
      </c>
    </row>
    <row r="130" spans="2:21">
      <c r="B130">
        <v>144</v>
      </c>
      <c r="C130">
        <v>145</v>
      </c>
      <c r="D130">
        <v>0</v>
      </c>
      <c r="E130">
        <v>0</v>
      </c>
      <c r="F130">
        <v>0</v>
      </c>
      <c r="G130">
        <v>0</v>
      </c>
      <c r="I130" s="97">
        <v>16286.016316209487</v>
      </c>
      <c r="J130" s="97">
        <v>16512.99638543135</v>
      </c>
      <c r="K130">
        <v>0</v>
      </c>
      <c r="L130">
        <v>0</v>
      </c>
      <c r="M130">
        <v>0</v>
      </c>
      <c r="N130">
        <v>0</v>
      </c>
      <c r="P130" s="98">
        <v>452.38934211693021</v>
      </c>
      <c r="Q130" s="98">
        <v>455.53093477051999</v>
      </c>
      <c r="R130">
        <v>0</v>
      </c>
      <c r="S130">
        <v>0</v>
      </c>
      <c r="T130">
        <v>0</v>
      </c>
      <c r="U130">
        <v>0</v>
      </c>
    </row>
    <row r="131" spans="2:21">
      <c r="B131">
        <v>145</v>
      </c>
      <c r="C131">
        <v>146</v>
      </c>
      <c r="D131">
        <v>0</v>
      </c>
      <c r="E131">
        <v>0</v>
      </c>
      <c r="F131">
        <v>0</v>
      </c>
      <c r="G131">
        <v>0</v>
      </c>
      <c r="I131" s="97">
        <v>16512.99638543135</v>
      </c>
      <c r="J131" s="97">
        <v>16741.547250980009</v>
      </c>
      <c r="K131">
        <v>0</v>
      </c>
      <c r="L131">
        <v>0</v>
      </c>
      <c r="M131">
        <v>0</v>
      </c>
      <c r="N131">
        <v>0</v>
      </c>
      <c r="P131" s="98">
        <v>455.53093477051999</v>
      </c>
      <c r="Q131" s="98">
        <v>458.67252742410977</v>
      </c>
      <c r="R131">
        <v>1</v>
      </c>
      <c r="S131">
        <v>0</v>
      </c>
      <c r="T131">
        <v>0</v>
      </c>
      <c r="U131">
        <v>1</v>
      </c>
    </row>
    <row r="132" spans="2:21">
      <c r="B132">
        <v>146</v>
      </c>
      <c r="C132">
        <v>147</v>
      </c>
      <c r="D132">
        <v>0</v>
      </c>
      <c r="E132">
        <v>0</v>
      </c>
      <c r="F132">
        <v>0</v>
      </c>
      <c r="G132">
        <v>0</v>
      </c>
      <c r="I132" s="97">
        <v>16741.547250980009</v>
      </c>
      <c r="J132" s="97">
        <v>16971.668912855461</v>
      </c>
      <c r="K132">
        <v>0</v>
      </c>
      <c r="L132">
        <v>0</v>
      </c>
      <c r="M132">
        <v>0</v>
      </c>
      <c r="N132">
        <v>0</v>
      </c>
      <c r="P132" s="98">
        <v>458.67252742410977</v>
      </c>
      <c r="Q132" s="98">
        <v>461.81412007769961</v>
      </c>
      <c r="R132">
        <v>0</v>
      </c>
      <c r="S132">
        <v>0</v>
      </c>
      <c r="T132">
        <v>0</v>
      </c>
      <c r="U132">
        <v>0</v>
      </c>
    </row>
    <row r="133" spans="2:21">
      <c r="B133">
        <v>147</v>
      </c>
      <c r="C133">
        <v>148</v>
      </c>
      <c r="D133">
        <v>1</v>
      </c>
      <c r="E133">
        <v>0</v>
      </c>
      <c r="F133">
        <v>0</v>
      </c>
      <c r="G133">
        <v>1</v>
      </c>
      <c r="I133" s="97">
        <v>16971.668912855461</v>
      </c>
      <c r="J133" s="97">
        <v>17203.361371057708</v>
      </c>
      <c r="K133">
        <v>1</v>
      </c>
      <c r="L133">
        <v>0</v>
      </c>
      <c r="M133">
        <v>0</v>
      </c>
      <c r="N133">
        <v>1</v>
      </c>
      <c r="P133" s="98">
        <v>461.81412007769961</v>
      </c>
      <c r="Q133" s="98">
        <v>464.9557127312894</v>
      </c>
      <c r="R133">
        <v>0</v>
      </c>
      <c r="S133">
        <v>0</v>
      </c>
      <c r="T133">
        <v>0</v>
      </c>
      <c r="U133">
        <v>0</v>
      </c>
    </row>
    <row r="134" spans="2:21">
      <c r="B134">
        <v>148</v>
      </c>
      <c r="C134">
        <v>149</v>
      </c>
      <c r="D134">
        <v>0</v>
      </c>
      <c r="E134">
        <v>0</v>
      </c>
      <c r="F134">
        <v>0</v>
      </c>
      <c r="G134">
        <v>0</v>
      </c>
      <c r="I134" s="97">
        <v>17203.361371057708</v>
      </c>
      <c r="J134" s="97">
        <v>17436.624625586748</v>
      </c>
      <c r="K134">
        <v>0</v>
      </c>
      <c r="L134">
        <v>0</v>
      </c>
      <c r="M134">
        <v>0</v>
      </c>
      <c r="N134">
        <v>0</v>
      </c>
      <c r="P134" s="98">
        <v>464.9557127312894</v>
      </c>
      <c r="Q134" s="98">
        <v>468.09730538487918</v>
      </c>
      <c r="R134">
        <v>0</v>
      </c>
      <c r="S134">
        <v>0</v>
      </c>
      <c r="T134">
        <v>0</v>
      </c>
      <c r="U134">
        <v>0</v>
      </c>
    </row>
    <row r="135" spans="2:21">
      <c r="B135">
        <v>149</v>
      </c>
      <c r="C135">
        <v>150</v>
      </c>
      <c r="D135">
        <v>0</v>
      </c>
      <c r="E135">
        <v>0</v>
      </c>
      <c r="F135">
        <v>0</v>
      </c>
      <c r="G135">
        <v>0</v>
      </c>
      <c r="I135" s="97">
        <v>17436.624625586748</v>
      </c>
      <c r="J135" s="97">
        <v>17671.458676442588</v>
      </c>
      <c r="K135">
        <v>0</v>
      </c>
      <c r="L135">
        <v>0</v>
      </c>
      <c r="M135">
        <v>0</v>
      </c>
      <c r="N135">
        <v>0</v>
      </c>
      <c r="P135" s="98">
        <v>468.09730538487918</v>
      </c>
      <c r="Q135" s="98">
        <v>471.23889803846896</v>
      </c>
      <c r="R135">
        <v>2</v>
      </c>
      <c r="S135">
        <v>1</v>
      </c>
      <c r="T135">
        <v>0</v>
      </c>
      <c r="U135">
        <v>1</v>
      </c>
    </row>
    <row r="136" spans="2:21">
      <c r="B136">
        <v>150</v>
      </c>
      <c r="C136">
        <v>151</v>
      </c>
      <c r="D136">
        <v>0</v>
      </c>
      <c r="E136">
        <v>0</v>
      </c>
      <c r="F136">
        <v>0</v>
      </c>
      <c r="G136">
        <v>0</v>
      </c>
      <c r="I136" s="97">
        <v>17671.458676442588</v>
      </c>
      <c r="J136" s="97">
        <v>17907.863523625219</v>
      </c>
      <c r="K136">
        <v>0</v>
      </c>
      <c r="L136">
        <v>0</v>
      </c>
      <c r="M136">
        <v>0</v>
      </c>
      <c r="N136">
        <v>0</v>
      </c>
      <c r="P136" s="98">
        <v>471.23889803846896</v>
      </c>
      <c r="Q136" s="98">
        <v>474.38049069205874</v>
      </c>
      <c r="R136">
        <v>2</v>
      </c>
      <c r="S136">
        <v>0</v>
      </c>
      <c r="T136">
        <v>1</v>
      </c>
      <c r="U136">
        <v>1</v>
      </c>
    </row>
    <row r="137" spans="2:21">
      <c r="B137">
        <v>151</v>
      </c>
      <c r="C137">
        <v>152</v>
      </c>
      <c r="D137">
        <v>0</v>
      </c>
      <c r="E137">
        <v>0</v>
      </c>
      <c r="F137">
        <v>0</v>
      </c>
      <c r="G137">
        <v>0</v>
      </c>
      <c r="I137" s="97">
        <v>17907.863523625219</v>
      </c>
      <c r="J137" s="97">
        <v>18145.839167134644</v>
      </c>
      <c r="K137">
        <v>0</v>
      </c>
      <c r="L137">
        <v>0</v>
      </c>
      <c r="M137">
        <v>0</v>
      </c>
      <c r="N137">
        <v>0</v>
      </c>
      <c r="P137" s="98">
        <v>474.38049069205874</v>
      </c>
      <c r="Q137" s="98">
        <v>477.52208334564853</v>
      </c>
      <c r="R137">
        <v>1</v>
      </c>
      <c r="S137">
        <v>0</v>
      </c>
      <c r="T137">
        <v>0</v>
      </c>
      <c r="U137">
        <v>1</v>
      </c>
    </row>
    <row r="138" spans="2:21">
      <c r="B138">
        <v>152</v>
      </c>
      <c r="C138">
        <v>153</v>
      </c>
      <c r="D138">
        <v>0</v>
      </c>
      <c r="E138">
        <v>0</v>
      </c>
      <c r="F138">
        <v>0</v>
      </c>
      <c r="G138">
        <v>0</v>
      </c>
      <c r="I138" s="97">
        <v>18145.839167134644</v>
      </c>
      <c r="J138" s="97">
        <v>18385.385606970867</v>
      </c>
      <c r="K138">
        <v>0</v>
      </c>
      <c r="L138">
        <v>0</v>
      </c>
      <c r="M138">
        <v>0</v>
      </c>
      <c r="N138">
        <v>0</v>
      </c>
      <c r="P138" s="98">
        <v>477.52208334564853</v>
      </c>
      <c r="Q138" s="98">
        <v>480.66367599923836</v>
      </c>
      <c r="R138">
        <v>1</v>
      </c>
      <c r="S138">
        <v>0</v>
      </c>
      <c r="T138">
        <v>1</v>
      </c>
      <c r="U138">
        <v>0</v>
      </c>
    </row>
    <row r="139" spans="2:21">
      <c r="B139">
        <v>153</v>
      </c>
      <c r="C139">
        <v>154</v>
      </c>
      <c r="D139">
        <v>0</v>
      </c>
      <c r="E139">
        <v>0</v>
      </c>
      <c r="F139">
        <v>0</v>
      </c>
      <c r="G139">
        <v>0</v>
      </c>
      <c r="I139" s="97">
        <v>18385.385606970867</v>
      </c>
      <c r="J139" s="97">
        <v>18626.502843133883</v>
      </c>
      <c r="K139">
        <v>0</v>
      </c>
      <c r="L139">
        <v>0</v>
      </c>
      <c r="M139">
        <v>0</v>
      </c>
      <c r="N139">
        <v>0</v>
      </c>
      <c r="P139" s="98">
        <v>480.66367599923836</v>
      </c>
      <c r="Q139" s="98">
        <v>483.80526865282815</v>
      </c>
      <c r="R139">
        <v>0</v>
      </c>
      <c r="S139">
        <v>0</v>
      </c>
      <c r="T139">
        <v>0</v>
      </c>
      <c r="U139">
        <v>0</v>
      </c>
    </row>
    <row r="140" spans="2:21">
      <c r="B140">
        <v>154</v>
      </c>
      <c r="C140">
        <v>155</v>
      </c>
      <c r="D140">
        <v>0</v>
      </c>
      <c r="E140">
        <v>0</v>
      </c>
      <c r="F140">
        <v>0</v>
      </c>
      <c r="G140">
        <v>0</v>
      </c>
      <c r="I140" s="97">
        <v>18626.502843133883</v>
      </c>
      <c r="J140" s="97">
        <v>18869.190875623695</v>
      </c>
      <c r="K140">
        <v>0</v>
      </c>
      <c r="L140">
        <v>0</v>
      </c>
      <c r="M140">
        <v>0</v>
      </c>
      <c r="N140">
        <v>0</v>
      </c>
      <c r="P140" s="98">
        <v>483.80526865282815</v>
      </c>
      <c r="Q140" s="98">
        <v>486.94686130641793</v>
      </c>
      <c r="R140">
        <v>0</v>
      </c>
      <c r="S140">
        <v>0</v>
      </c>
      <c r="T140">
        <v>0</v>
      </c>
      <c r="U140">
        <v>0</v>
      </c>
    </row>
    <row r="141" spans="2:21">
      <c r="B141">
        <v>155</v>
      </c>
      <c r="C141">
        <v>156</v>
      </c>
      <c r="D141">
        <v>0</v>
      </c>
      <c r="E141">
        <v>0</v>
      </c>
      <c r="F141">
        <v>0</v>
      </c>
      <c r="G141">
        <v>0</v>
      </c>
      <c r="I141" s="97">
        <v>18869.190875623695</v>
      </c>
      <c r="J141" s="97">
        <v>19113.4497044403</v>
      </c>
      <c r="K141">
        <v>0</v>
      </c>
      <c r="L141">
        <v>0</v>
      </c>
      <c r="M141">
        <v>0</v>
      </c>
      <c r="N141">
        <v>0</v>
      </c>
      <c r="P141" s="98">
        <v>486.94686130641793</v>
      </c>
      <c r="Q141" s="98">
        <v>490.08845396000771</v>
      </c>
      <c r="R141">
        <v>0</v>
      </c>
      <c r="S141">
        <v>0</v>
      </c>
      <c r="T141">
        <v>0</v>
      </c>
      <c r="U141">
        <v>0</v>
      </c>
    </row>
    <row r="142" spans="2:21">
      <c r="B142">
        <v>156</v>
      </c>
      <c r="C142">
        <v>157</v>
      </c>
      <c r="D142">
        <v>0</v>
      </c>
      <c r="E142">
        <v>0</v>
      </c>
      <c r="F142">
        <v>0</v>
      </c>
      <c r="G142">
        <v>0</v>
      </c>
      <c r="I142" s="97">
        <v>19113.4497044403</v>
      </c>
      <c r="J142" s="97">
        <v>19359.279329583704</v>
      </c>
      <c r="K142">
        <v>0</v>
      </c>
      <c r="L142">
        <v>0</v>
      </c>
      <c r="M142">
        <v>0</v>
      </c>
      <c r="N142">
        <v>0</v>
      </c>
      <c r="P142" s="98">
        <v>490.08845396000771</v>
      </c>
      <c r="Q142" s="98">
        <v>493.23004661359749</v>
      </c>
      <c r="R142">
        <v>0</v>
      </c>
      <c r="S142">
        <v>0</v>
      </c>
      <c r="T142">
        <v>0</v>
      </c>
      <c r="U142">
        <v>0</v>
      </c>
    </row>
    <row r="143" spans="2:21">
      <c r="B143">
        <v>157</v>
      </c>
      <c r="C143">
        <v>158</v>
      </c>
      <c r="D143">
        <v>0</v>
      </c>
      <c r="E143">
        <v>0</v>
      </c>
      <c r="F143">
        <v>0</v>
      </c>
      <c r="G143">
        <v>0</v>
      </c>
      <c r="I143" s="97">
        <v>19359.279329583704</v>
      </c>
      <c r="J143" s="97">
        <v>19606.6797510539</v>
      </c>
      <c r="K143">
        <v>0</v>
      </c>
      <c r="L143">
        <v>0</v>
      </c>
      <c r="M143">
        <v>0</v>
      </c>
      <c r="N143">
        <v>0</v>
      </c>
      <c r="P143" s="98">
        <v>493.23004661359749</v>
      </c>
      <c r="Q143" s="98">
        <v>496.37163926718733</v>
      </c>
      <c r="R143">
        <v>0</v>
      </c>
      <c r="S143">
        <v>0</v>
      </c>
      <c r="T143">
        <v>0</v>
      </c>
      <c r="U143">
        <v>0</v>
      </c>
    </row>
    <row r="144" spans="2:21">
      <c r="B144">
        <v>158</v>
      </c>
      <c r="C144">
        <v>159</v>
      </c>
      <c r="D144">
        <v>0</v>
      </c>
      <c r="E144">
        <v>0</v>
      </c>
      <c r="F144">
        <v>0</v>
      </c>
      <c r="G144">
        <v>0</v>
      </c>
      <c r="I144" s="97">
        <v>19606.6797510539</v>
      </c>
      <c r="J144" s="97">
        <v>19855.650968850889</v>
      </c>
      <c r="K144">
        <v>0</v>
      </c>
      <c r="L144">
        <v>0</v>
      </c>
      <c r="M144">
        <v>0</v>
      </c>
      <c r="N144">
        <v>0</v>
      </c>
      <c r="P144" s="98">
        <v>496.37163926718733</v>
      </c>
      <c r="Q144" s="98">
        <v>499.51323192077712</v>
      </c>
      <c r="R144">
        <v>0</v>
      </c>
      <c r="S144">
        <v>0</v>
      </c>
      <c r="T144">
        <v>0</v>
      </c>
      <c r="U144">
        <v>0</v>
      </c>
    </row>
    <row r="145" spans="2:41">
      <c r="B145">
        <v>159</v>
      </c>
      <c r="C145">
        <v>160</v>
      </c>
      <c r="D145">
        <v>0</v>
      </c>
      <c r="E145">
        <v>0</v>
      </c>
      <c r="F145">
        <v>0</v>
      </c>
      <c r="G145">
        <v>0</v>
      </c>
      <c r="I145" s="97">
        <v>19855.650968850889</v>
      </c>
      <c r="J145" s="97">
        <v>20106.192982974677</v>
      </c>
      <c r="K145">
        <v>0</v>
      </c>
      <c r="L145">
        <v>0</v>
      </c>
      <c r="M145">
        <v>0</v>
      </c>
      <c r="N145">
        <v>0</v>
      </c>
      <c r="P145" s="98">
        <v>499.51323192077712</v>
      </c>
      <c r="Q145" s="98">
        <v>502.6548245743669</v>
      </c>
      <c r="R145">
        <v>0</v>
      </c>
      <c r="S145">
        <v>0</v>
      </c>
      <c r="T145">
        <v>0</v>
      </c>
      <c r="U145">
        <v>0</v>
      </c>
    </row>
    <row r="146" spans="2:41">
      <c r="B146">
        <v>160</v>
      </c>
      <c r="C146">
        <v>161</v>
      </c>
      <c r="D146">
        <v>0</v>
      </c>
      <c r="E146">
        <v>0</v>
      </c>
      <c r="F146">
        <v>0</v>
      </c>
      <c r="G146">
        <v>0</v>
      </c>
      <c r="I146" s="97">
        <v>20106.192982974677</v>
      </c>
      <c r="J146" s="97">
        <v>20358.305793425257</v>
      </c>
      <c r="K146">
        <v>0</v>
      </c>
      <c r="L146">
        <v>0</v>
      </c>
      <c r="M146">
        <v>0</v>
      </c>
      <c r="N146">
        <v>0</v>
      </c>
      <c r="P146" s="98">
        <v>502.6548245743669</v>
      </c>
      <c r="Q146" s="98">
        <v>505.79641722795668</v>
      </c>
      <c r="R146">
        <v>1</v>
      </c>
      <c r="S146">
        <v>0</v>
      </c>
      <c r="T146">
        <v>0</v>
      </c>
      <c r="U146">
        <v>1</v>
      </c>
    </row>
    <row r="147" spans="2:41">
      <c r="B147">
        <v>161</v>
      </c>
      <c r="C147">
        <v>162</v>
      </c>
      <c r="D147">
        <v>0</v>
      </c>
      <c r="E147">
        <v>0</v>
      </c>
      <c r="F147">
        <v>0</v>
      </c>
      <c r="G147">
        <v>0</v>
      </c>
      <c r="I147" s="97">
        <v>20358.305793425257</v>
      </c>
      <c r="J147" s="97">
        <v>20611.989400202634</v>
      </c>
      <c r="K147">
        <v>0</v>
      </c>
      <c r="L147">
        <v>0</v>
      </c>
      <c r="M147">
        <v>0</v>
      </c>
      <c r="N147">
        <v>0</v>
      </c>
      <c r="P147" s="98">
        <v>505.79641722795668</v>
      </c>
      <c r="Q147" s="98">
        <v>508.93800988154646</v>
      </c>
      <c r="R147">
        <v>0</v>
      </c>
      <c r="S147">
        <v>0</v>
      </c>
      <c r="T147">
        <v>0</v>
      </c>
      <c r="U147">
        <v>0</v>
      </c>
    </row>
    <row r="148" spans="2:41">
      <c r="B148">
        <v>162</v>
      </c>
      <c r="C148">
        <v>163</v>
      </c>
      <c r="D148">
        <v>0</v>
      </c>
      <c r="E148">
        <v>0</v>
      </c>
      <c r="F148">
        <v>0</v>
      </c>
      <c r="G148">
        <v>0</v>
      </c>
      <c r="I148" s="97">
        <v>20611.989400202634</v>
      </c>
      <c r="J148" s="97">
        <v>20867.243803306803</v>
      </c>
      <c r="K148">
        <v>0</v>
      </c>
      <c r="L148">
        <v>0</v>
      </c>
      <c r="M148">
        <v>0</v>
      </c>
      <c r="N148">
        <v>0</v>
      </c>
      <c r="P148" s="98">
        <v>508.93800988154646</v>
      </c>
      <c r="Q148" s="98">
        <v>512.07960253513625</v>
      </c>
      <c r="R148">
        <v>0</v>
      </c>
      <c r="S148">
        <v>0</v>
      </c>
      <c r="T148">
        <v>0</v>
      </c>
      <c r="U148">
        <v>0</v>
      </c>
    </row>
    <row r="149" spans="2:41">
      <c r="B149">
        <v>163</v>
      </c>
      <c r="C149">
        <v>164</v>
      </c>
      <c r="D149">
        <v>0</v>
      </c>
      <c r="E149">
        <v>0</v>
      </c>
      <c r="F149">
        <v>0</v>
      </c>
      <c r="G149">
        <v>0</v>
      </c>
      <c r="I149" s="97">
        <v>20867.243803306803</v>
      </c>
      <c r="J149" s="97">
        <v>21124.069002737768</v>
      </c>
      <c r="K149">
        <v>0</v>
      </c>
      <c r="L149">
        <v>0</v>
      </c>
      <c r="M149">
        <v>0</v>
      </c>
      <c r="N149">
        <v>0</v>
      </c>
      <c r="P149" s="98">
        <v>512.07960253513625</v>
      </c>
      <c r="Q149" s="98">
        <v>515.22119518872603</v>
      </c>
      <c r="R149">
        <v>0</v>
      </c>
      <c r="S149">
        <v>0</v>
      </c>
      <c r="T149">
        <v>0</v>
      </c>
      <c r="U149">
        <v>0</v>
      </c>
    </row>
    <row r="150" spans="2:41">
      <c r="B150">
        <v>164</v>
      </c>
      <c r="C150">
        <v>165</v>
      </c>
      <c r="D150">
        <v>0</v>
      </c>
      <c r="E150">
        <v>0</v>
      </c>
      <c r="F150">
        <v>0</v>
      </c>
      <c r="G150">
        <v>0</v>
      </c>
      <c r="I150" s="97">
        <v>21124.069002737768</v>
      </c>
      <c r="J150" s="97">
        <v>21382.464998495529</v>
      </c>
      <c r="K150">
        <v>0</v>
      </c>
      <c r="L150">
        <v>0</v>
      </c>
      <c r="M150">
        <v>0</v>
      </c>
      <c r="N150">
        <v>0</v>
      </c>
      <c r="P150" s="98">
        <v>515.22119518872603</v>
      </c>
      <c r="Q150" s="98">
        <v>518.36278784231581</v>
      </c>
      <c r="R150">
        <v>0</v>
      </c>
      <c r="S150">
        <v>0</v>
      </c>
      <c r="T150">
        <v>0</v>
      </c>
      <c r="U150">
        <v>0</v>
      </c>
    </row>
    <row r="151" spans="2:41">
      <c r="B151">
        <v>165</v>
      </c>
      <c r="C151">
        <v>166</v>
      </c>
      <c r="D151">
        <v>0</v>
      </c>
      <c r="E151">
        <v>0</v>
      </c>
      <c r="F151">
        <v>0</v>
      </c>
      <c r="G151">
        <v>0</v>
      </c>
      <c r="I151" s="97">
        <v>21382.464998495529</v>
      </c>
      <c r="J151" s="97">
        <v>21642.431790580085</v>
      </c>
      <c r="K151">
        <v>0</v>
      </c>
      <c r="L151">
        <v>0</v>
      </c>
      <c r="M151">
        <v>0</v>
      </c>
      <c r="N151">
        <v>0</v>
      </c>
      <c r="P151" s="98">
        <v>518.36278784231581</v>
      </c>
      <c r="Q151" s="98">
        <v>521.50438049590571</v>
      </c>
      <c r="R151">
        <v>0</v>
      </c>
      <c r="S151">
        <v>0</v>
      </c>
      <c r="T151">
        <v>0</v>
      </c>
      <c r="U151">
        <v>0</v>
      </c>
    </row>
    <row r="152" spans="2:41">
      <c r="B152">
        <v>166</v>
      </c>
      <c r="C152">
        <v>167</v>
      </c>
      <c r="D152">
        <v>0</v>
      </c>
      <c r="E152">
        <v>0</v>
      </c>
      <c r="F152">
        <v>0</v>
      </c>
      <c r="G152">
        <v>0</v>
      </c>
      <c r="I152" s="97">
        <v>21642.431790580085</v>
      </c>
      <c r="J152" s="97">
        <v>21903.969378991434</v>
      </c>
      <c r="K152">
        <v>0</v>
      </c>
      <c r="L152">
        <v>0</v>
      </c>
      <c r="M152">
        <v>0</v>
      </c>
      <c r="N152">
        <v>0</v>
      </c>
      <c r="P152" s="98">
        <v>521.50438049590571</v>
      </c>
      <c r="Q152" s="98">
        <v>524.64597314949549</v>
      </c>
      <c r="R152">
        <v>0</v>
      </c>
      <c r="S152">
        <v>0</v>
      </c>
      <c r="T152">
        <v>0</v>
      </c>
      <c r="U152">
        <v>0</v>
      </c>
    </row>
    <row r="153" spans="2:41">
      <c r="B153">
        <v>167</v>
      </c>
      <c r="C153">
        <v>168</v>
      </c>
      <c r="D153">
        <v>0</v>
      </c>
      <c r="E153">
        <v>0</v>
      </c>
      <c r="F153">
        <v>0</v>
      </c>
      <c r="G153">
        <v>0</v>
      </c>
      <c r="I153" s="97">
        <v>21903.969378991434</v>
      </c>
      <c r="J153" s="97">
        <v>22167.07776372958</v>
      </c>
      <c r="K153">
        <v>0</v>
      </c>
      <c r="L153">
        <v>0</v>
      </c>
      <c r="M153">
        <v>0</v>
      </c>
      <c r="N153">
        <v>0</v>
      </c>
      <c r="P153" s="98">
        <v>524.64597314949549</v>
      </c>
      <c r="Q153" s="98">
        <v>527.78756580308527</v>
      </c>
      <c r="R153">
        <v>0</v>
      </c>
      <c r="S153">
        <v>0</v>
      </c>
      <c r="T153">
        <v>0</v>
      </c>
      <c r="U153">
        <v>0</v>
      </c>
    </row>
    <row r="154" spans="2:41">
      <c r="B154">
        <v>168</v>
      </c>
      <c r="C154">
        <v>169</v>
      </c>
      <c r="D154">
        <v>0</v>
      </c>
      <c r="E154">
        <v>0</v>
      </c>
      <c r="F154">
        <v>0</v>
      </c>
      <c r="G154">
        <v>0</v>
      </c>
      <c r="I154" s="97">
        <v>22167.07776372958</v>
      </c>
      <c r="J154" s="97">
        <v>22431.756944794521</v>
      </c>
      <c r="K154">
        <v>0</v>
      </c>
      <c r="L154">
        <v>0</v>
      </c>
      <c r="M154">
        <v>0</v>
      </c>
      <c r="N154">
        <v>0</v>
      </c>
      <c r="P154" s="98">
        <v>527.78756580308527</v>
      </c>
      <c r="Q154" s="98">
        <v>530.92915845667505</v>
      </c>
      <c r="R154">
        <v>0</v>
      </c>
      <c r="S154">
        <v>0</v>
      </c>
      <c r="T154">
        <v>0</v>
      </c>
      <c r="U154">
        <v>0</v>
      </c>
    </row>
    <row r="155" spans="2:41">
      <c r="B155">
        <v>169</v>
      </c>
      <c r="C155">
        <v>170</v>
      </c>
      <c r="D155">
        <v>0</v>
      </c>
      <c r="E155">
        <v>0</v>
      </c>
      <c r="F155">
        <v>0</v>
      </c>
      <c r="G155">
        <v>0</v>
      </c>
      <c r="I155" s="97">
        <v>22431.756944794521</v>
      </c>
      <c r="J155" s="97">
        <v>22698.006922186254</v>
      </c>
      <c r="K155">
        <v>0</v>
      </c>
      <c r="L155">
        <v>0</v>
      </c>
      <c r="M155">
        <v>0</v>
      </c>
      <c r="N155">
        <v>0</v>
      </c>
      <c r="P155" s="98">
        <v>530.92915845667505</v>
      </c>
      <c r="Q155" s="98">
        <v>534.07075111026484</v>
      </c>
      <c r="R155">
        <v>0</v>
      </c>
      <c r="S155">
        <v>0</v>
      </c>
      <c r="T155">
        <v>0</v>
      </c>
      <c r="U155">
        <v>0</v>
      </c>
    </row>
    <row r="156" spans="2:41">
      <c r="B156">
        <v>170</v>
      </c>
      <c r="C156">
        <v>171</v>
      </c>
      <c r="D156">
        <v>0</v>
      </c>
      <c r="E156">
        <v>0</v>
      </c>
      <c r="F156">
        <v>0</v>
      </c>
      <c r="G156">
        <v>0</v>
      </c>
      <c r="I156" s="97">
        <v>22698.006922186254</v>
      </c>
      <c r="J156" s="97">
        <v>22965.827695904783</v>
      </c>
      <c r="K156">
        <v>0</v>
      </c>
      <c r="L156">
        <v>0</v>
      </c>
      <c r="M156">
        <v>0</v>
      </c>
      <c r="N156">
        <v>0</v>
      </c>
      <c r="P156" s="98">
        <v>534.07075111026484</v>
      </c>
      <c r="Q156" s="98">
        <v>537.21234376385462</v>
      </c>
      <c r="R156">
        <v>0</v>
      </c>
      <c r="S156">
        <v>0</v>
      </c>
      <c r="T156">
        <v>0</v>
      </c>
      <c r="U156">
        <v>0</v>
      </c>
    </row>
    <row r="157" spans="2:41">
      <c r="B157">
        <v>171</v>
      </c>
      <c r="C157">
        <v>172</v>
      </c>
      <c r="D157">
        <v>0</v>
      </c>
      <c r="E157">
        <v>0</v>
      </c>
      <c r="F157">
        <v>0</v>
      </c>
      <c r="G157">
        <v>0</v>
      </c>
      <c r="I157" s="97">
        <v>22965.827695904783</v>
      </c>
      <c r="J157" s="97">
        <v>23235.219265950109</v>
      </c>
      <c r="K157">
        <v>0</v>
      </c>
      <c r="L157">
        <v>0</v>
      </c>
      <c r="M157">
        <v>0</v>
      </c>
      <c r="N157">
        <v>0</v>
      </c>
      <c r="P157" s="98">
        <v>537.21234376385462</v>
      </c>
      <c r="Q157" s="98">
        <v>540.3539364174444</v>
      </c>
      <c r="R157">
        <v>0</v>
      </c>
      <c r="S157">
        <v>0</v>
      </c>
      <c r="T157">
        <v>0</v>
      </c>
      <c r="U157">
        <v>0</v>
      </c>
    </row>
    <row r="158" spans="2:41">
      <c r="B158">
        <v>172</v>
      </c>
      <c r="C158">
        <v>173</v>
      </c>
      <c r="D158">
        <v>0</v>
      </c>
      <c r="E158">
        <v>0</v>
      </c>
      <c r="F158">
        <v>0</v>
      </c>
      <c r="G158">
        <v>0</v>
      </c>
      <c r="I158" s="97">
        <v>23235.219265950109</v>
      </c>
      <c r="J158" s="97">
        <v>23506.18163232223</v>
      </c>
      <c r="K158">
        <v>0</v>
      </c>
      <c r="L158">
        <v>0</v>
      </c>
      <c r="M158">
        <v>0</v>
      </c>
      <c r="N158">
        <v>0</v>
      </c>
      <c r="P158" s="98">
        <v>540.3539364174444</v>
      </c>
      <c r="Q158" s="98">
        <v>543.49552907103418</v>
      </c>
      <c r="R158">
        <v>0</v>
      </c>
      <c r="S158">
        <v>0</v>
      </c>
      <c r="T158">
        <v>0</v>
      </c>
      <c r="U158">
        <v>0</v>
      </c>
    </row>
    <row r="159" spans="2:41">
      <c r="B159">
        <v>173</v>
      </c>
      <c r="C159">
        <v>174</v>
      </c>
      <c r="D159">
        <v>0</v>
      </c>
      <c r="E159">
        <v>0</v>
      </c>
      <c r="F159">
        <v>0</v>
      </c>
      <c r="G159">
        <v>0</v>
      </c>
      <c r="I159" s="97">
        <v>23506.18163232223</v>
      </c>
      <c r="J159" s="97">
        <v>23778.714795021144</v>
      </c>
      <c r="K159">
        <v>0</v>
      </c>
      <c r="L159">
        <v>0</v>
      </c>
      <c r="M159">
        <v>0</v>
      </c>
      <c r="N159">
        <v>0</v>
      </c>
      <c r="P159" s="98">
        <v>543.49552907103418</v>
      </c>
      <c r="Q159" s="98">
        <v>546.63712172462397</v>
      </c>
      <c r="R159">
        <v>0</v>
      </c>
      <c r="S159">
        <v>0</v>
      </c>
      <c r="T159">
        <v>0</v>
      </c>
      <c r="U159">
        <v>0</v>
      </c>
      <c r="AK159" s="99"/>
    </row>
    <row r="160" spans="2:41">
      <c r="B160">
        <v>174</v>
      </c>
      <c r="C160">
        <v>175</v>
      </c>
      <c r="D160">
        <v>0</v>
      </c>
      <c r="E160">
        <v>0</v>
      </c>
      <c r="F160">
        <v>0</v>
      </c>
      <c r="G160">
        <v>0</v>
      </c>
      <c r="I160" s="97">
        <v>23778.714795021144</v>
      </c>
      <c r="J160" s="97">
        <v>24052.818754046853</v>
      </c>
      <c r="K160">
        <v>0</v>
      </c>
      <c r="L160">
        <v>0</v>
      </c>
      <c r="M160">
        <v>0</v>
      </c>
      <c r="N160">
        <v>0</v>
      </c>
      <c r="P160" s="98">
        <v>546.63712172462397</v>
      </c>
      <c r="Q160" s="98">
        <v>549.77871437821375</v>
      </c>
      <c r="R160">
        <v>0</v>
      </c>
      <c r="S160">
        <v>0</v>
      </c>
      <c r="T160">
        <v>0</v>
      </c>
      <c r="U160">
        <v>0</v>
      </c>
      <c r="AK160" s="99"/>
      <c r="AM160" s="99"/>
      <c r="AN160" s="99"/>
      <c r="AO160" s="99"/>
    </row>
    <row r="161" spans="2:37">
      <c r="B161">
        <v>175</v>
      </c>
      <c r="C161">
        <v>176</v>
      </c>
      <c r="D161">
        <v>0</v>
      </c>
      <c r="E161">
        <v>0</v>
      </c>
      <c r="F161">
        <v>0</v>
      </c>
      <c r="G161">
        <v>0</v>
      </c>
      <c r="I161" s="97">
        <v>24052.818754046853</v>
      </c>
      <c r="J161" s="97">
        <v>24328.493509399359</v>
      </c>
      <c r="K161">
        <v>0</v>
      </c>
      <c r="L161">
        <v>0</v>
      </c>
      <c r="M161">
        <v>0</v>
      </c>
      <c r="N161">
        <v>0</v>
      </c>
      <c r="P161" s="98">
        <v>549.77871437821375</v>
      </c>
      <c r="Q161" s="98">
        <v>552.92030703180353</v>
      </c>
      <c r="R161">
        <v>0</v>
      </c>
      <c r="S161">
        <v>0</v>
      </c>
      <c r="T161">
        <v>0</v>
      </c>
      <c r="U161">
        <v>0</v>
      </c>
      <c r="AK161" s="99"/>
    </row>
    <row r="162" spans="2:37">
      <c r="B162">
        <v>176</v>
      </c>
      <c r="C162">
        <v>177</v>
      </c>
      <c r="D162">
        <v>0</v>
      </c>
      <c r="E162">
        <v>0</v>
      </c>
      <c r="F162">
        <v>0</v>
      </c>
      <c r="G162">
        <v>0</v>
      </c>
      <c r="I162" s="97">
        <v>24328.493509399359</v>
      </c>
      <c r="J162" s="97">
        <v>24605.739061078657</v>
      </c>
      <c r="K162">
        <v>0</v>
      </c>
      <c r="L162">
        <v>0</v>
      </c>
      <c r="M162">
        <v>0</v>
      </c>
      <c r="N162">
        <v>0</v>
      </c>
      <c r="P162" s="98">
        <v>552.92030703180353</v>
      </c>
      <c r="Q162" s="98">
        <v>556.06189968539343</v>
      </c>
      <c r="R162">
        <v>0</v>
      </c>
      <c r="S162">
        <v>0</v>
      </c>
      <c r="T162">
        <v>0</v>
      </c>
      <c r="U162">
        <v>0</v>
      </c>
      <c r="AK162" s="99"/>
    </row>
    <row r="163" spans="2:37">
      <c r="B163">
        <v>177</v>
      </c>
      <c r="C163">
        <v>178</v>
      </c>
      <c r="D163">
        <v>0</v>
      </c>
      <c r="E163">
        <v>0</v>
      </c>
      <c r="F163">
        <v>0</v>
      </c>
      <c r="G163">
        <v>0</v>
      </c>
      <c r="I163" s="97">
        <v>24605.739061078657</v>
      </c>
      <c r="J163" s="97">
        <v>24884.555409084751</v>
      </c>
      <c r="K163">
        <v>0</v>
      </c>
      <c r="L163">
        <v>0</v>
      </c>
      <c r="M163">
        <v>0</v>
      </c>
      <c r="N163">
        <v>0</v>
      </c>
      <c r="P163" s="98">
        <v>556.06189968539343</v>
      </c>
      <c r="Q163" s="98">
        <v>559.20349233898321</v>
      </c>
      <c r="R163">
        <v>0</v>
      </c>
      <c r="S163">
        <v>0</v>
      </c>
      <c r="T163">
        <v>0</v>
      </c>
      <c r="U163">
        <v>0</v>
      </c>
    </row>
    <row r="164" spans="2:37">
      <c r="B164">
        <v>178</v>
      </c>
      <c r="C164">
        <v>179</v>
      </c>
      <c r="D164">
        <v>0</v>
      </c>
      <c r="E164">
        <v>0</v>
      </c>
      <c r="F164">
        <v>0</v>
      </c>
      <c r="G164">
        <v>0</v>
      </c>
      <c r="I164" s="97">
        <v>24884.555409084751</v>
      </c>
      <c r="J164" s="97">
        <v>25164.942553417641</v>
      </c>
      <c r="K164">
        <v>0</v>
      </c>
      <c r="L164">
        <v>0</v>
      </c>
      <c r="M164">
        <v>0</v>
      </c>
      <c r="N164">
        <v>0</v>
      </c>
      <c r="P164" s="98">
        <v>559.20349233898321</v>
      </c>
      <c r="Q164" s="98">
        <v>562.34508499257299</v>
      </c>
      <c r="R164">
        <v>0</v>
      </c>
      <c r="S164">
        <v>0</v>
      </c>
      <c r="T164">
        <v>0</v>
      </c>
      <c r="U164">
        <v>0</v>
      </c>
    </row>
    <row r="165" spans="2:37">
      <c r="B165">
        <v>179</v>
      </c>
      <c r="C165">
        <v>180</v>
      </c>
      <c r="D165">
        <v>0</v>
      </c>
      <c r="E165">
        <v>0</v>
      </c>
      <c r="F165">
        <v>0</v>
      </c>
      <c r="G165">
        <v>0</v>
      </c>
      <c r="I165" s="97">
        <v>25164.942553417641</v>
      </c>
      <c r="J165" s="97">
        <v>25446.900494077323</v>
      </c>
      <c r="K165">
        <v>0</v>
      </c>
      <c r="L165">
        <v>0</v>
      </c>
      <c r="M165">
        <v>0</v>
      </c>
      <c r="N165">
        <v>0</v>
      </c>
      <c r="P165" s="98">
        <v>562.34508499257299</v>
      </c>
      <c r="Q165" s="98">
        <v>565.48667764616278</v>
      </c>
      <c r="R165">
        <v>0</v>
      </c>
      <c r="S165">
        <v>0</v>
      </c>
      <c r="T165">
        <v>0</v>
      </c>
      <c r="U165">
        <v>0</v>
      </c>
    </row>
    <row r="166" spans="2:37">
      <c r="I166" s="97"/>
      <c r="J166" s="97"/>
      <c r="P166" s="98"/>
      <c r="Q166" s="98"/>
    </row>
    <row r="167" spans="2:37" ht="16.149999999999999">
      <c r="B167" s="293" t="s">
        <v>226</v>
      </c>
      <c r="C167" s="293"/>
      <c r="D167" s="293"/>
      <c r="E167" s="293"/>
      <c r="F167" s="293"/>
      <c r="G167" s="293"/>
      <c r="I167" s="293" t="s">
        <v>227</v>
      </c>
      <c r="J167" s="293"/>
      <c r="K167" s="293"/>
      <c r="L167" s="293"/>
      <c r="M167" s="293"/>
      <c r="N167" s="293"/>
      <c r="P167" s="293" t="s">
        <v>228</v>
      </c>
      <c r="Q167" s="293"/>
      <c r="R167" s="293"/>
      <c r="S167" s="293"/>
      <c r="T167" s="293"/>
      <c r="U167" s="293"/>
      <c r="W167" s="293" t="s">
        <v>229</v>
      </c>
      <c r="X167" s="293"/>
      <c r="Y167" s="293"/>
      <c r="Z167" s="293"/>
      <c r="AA167" s="293"/>
      <c r="AB167" s="293"/>
    </row>
    <row r="168" spans="2:37">
      <c r="B168" s="96" t="s">
        <v>223</v>
      </c>
      <c r="C168" s="96" t="s">
        <v>224</v>
      </c>
      <c r="D168" s="7" t="s">
        <v>137</v>
      </c>
      <c r="E168" s="7" t="s">
        <v>225</v>
      </c>
      <c r="F168" s="7" t="s">
        <v>181</v>
      </c>
      <c r="G168" s="7" t="s">
        <v>152</v>
      </c>
      <c r="I168" s="96" t="s">
        <v>223</v>
      </c>
      <c r="J168" s="96" t="s">
        <v>224</v>
      </c>
      <c r="K168" s="7" t="s">
        <v>137</v>
      </c>
      <c r="L168" s="7" t="s">
        <v>225</v>
      </c>
      <c r="M168" s="7" t="s">
        <v>181</v>
      </c>
      <c r="N168" s="7" t="s">
        <v>152</v>
      </c>
      <c r="P168" s="96" t="s">
        <v>223</v>
      </c>
      <c r="Q168" s="96" t="s">
        <v>224</v>
      </c>
      <c r="R168" s="7" t="s">
        <v>137</v>
      </c>
      <c r="S168" s="7" t="s">
        <v>225</v>
      </c>
      <c r="T168" s="7" t="s">
        <v>181</v>
      </c>
      <c r="U168" s="7" t="s">
        <v>152</v>
      </c>
      <c r="W168" t="s">
        <v>230</v>
      </c>
      <c r="X168" s="7" t="s">
        <v>157</v>
      </c>
      <c r="Y168" s="7" t="s">
        <v>137</v>
      </c>
      <c r="Z168" s="7" t="s">
        <v>225</v>
      </c>
      <c r="AA168" s="7" t="s">
        <v>181</v>
      </c>
      <c r="AB168" s="7" t="s">
        <v>152</v>
      </c>
      <c r="AD168" t="s">
        <v>230</v>
      </c>
      <c r="AE168" s="7" t="s">
        <v>157</v>
      </c>
      <c r="AF168" s="7" t="s">
        <v>137</v>
      </c>
      <c r="AG168" s="7" t="s">
        <v>225</v>
      </c>
      <c r="AH168" s="7" t="s">
        <v>181</v>
      </c>
      <c r="AI168" s="7" t="s">
        <v>152</v>
      </c>
    </row>
    <row r="169" spans="2:37">
      <c r="B169">
        <v>19</v>
      </c>
      <c r="C169">
        <v>20</v>
      </c>
      <c r="D169" s="14">
        <v>0</v>
      </c>
      <c r="E169" s="14">
        <v>0</v>
      </c>
      <c r="F169" s="14">
        <v>0</v>
      </c>
      <c r="G169" s="14">
        <v>0</v>
      </c>
      <c r="I169" s="97">
        <v>283.5287369864788</v>
      </c>
      <c r="J169" s="97">
        <v>314.15926535897933</v>
      </c>
      <c r="K169">
        <v>0</v>
      </c>
      <c r="L169">
        <v>0</v>
      </c>
      <c r="M169">
        <v>0</v>
      </c>
      <c r="N169">
        <v>0</v>
      </c>
      <c r="P169" s="98">
        <v>59.690260418206066</v>
      </c>
      <c r="Q169" s="98">
        <v>62.831853071795862</v>
      </c>
      <c r="R169">
        <v>0</v>
      </c>
      <c r="S169">
        <v>0</v>
      </c>
      <c r="T169">
        <v>0</v>
      </c>
      <c r="U169">
        <v>0</v>
      </c>
      <c r="W169" s="14">
        <v>1</v>
      </c>
      <c r="X169" s="14">
        <v>0.99</v>
      </c>
      <c r="Y169" s="14">
        <v>4.0016006402561027E-4</v>
      </c>
      <c r="Z169" s="14">
        <v>4.0016006402561027E-4</v>
      </c>
      <c r="AA169" s="14">
        <v>0</v>
      </c>
      <c r="AB169" s="14">
        <v>0</v>
      </c>
      <c r="AD169" s="14">
        <v>1</v>
      </c>
      <c r="AE169" s="14">
        <v>0.99</v>
      </c>
      <c r="AG169" s="100">
        <v>4.5475216007276033E-4</v>
      </c>
      <c r="AH169" s="100">
        <v>0</v>
      </c>
      <c r="AI169" s="100">
        <v>0</v>
      </c>
    </row>
    <row r="170" spans="2:37">
      <c r="B170">
        <v>20</v>
      </c>
      <c r="C170">
        <v>21</v>
      </c>
      <c r="D170" s="14">
        <v>0</v>
      </c>
      <c r="E170" s="14">
        <v>0</v>
      </c>
      <c r="F170" s="14">
        <v>0</v>
      </c>
      <c r="G170" s="14">
        <v>0</v>
      </c>
      <c r="I170" s="97">
        <v>314.15926535897933</v>
      </c>
      <c r="J170" s="97">
        <v>346.36059005827468</v>
      </c>
      <c r="K170" s="13">
        <v>0</v>
      </c>
      <c r="L170" s="14">
        <v>0</v>
      </c>
      <c r="M170" s="14">
        <v>0</v>
      </c>
      <c r="N170" s="14">
        <v>0</v>
      </c>
      <c r="P170" s="98">
        <v>62.831853071795862</v>
      </c>
      <c r="Q170" s="98">
        <v>65.973445725385659</v>
      </c>
      <c r="R170" s="13">
        <v>0</v>
      </c>
      <c r="S170" s="14">
        <v>0</v>
      </c>
      <c r="T170" s="14">
        <v>0</v>
      </c>
      <c r="U170" s="14">
        <v>0</v>
      </c>
      <c r="W170" s="14">
        <v>0.99</v>
      </c>
      <c r="X170" s="14">
        <v>0.98</v>
      </c>
      <c r="Y170" s="14">
        <v>1.2004801920768306E-3</v>
      </c>
      <c r="Z170" s="14">
        <v>1.2004801920768306E-3</v>
      </c>
      <c r="AA170" s="14">
        <v>0</v>
      </c>
      <c r="AB170" s="14">
        <v>0</v>
      </c>
      <c r="AD170" s="14">
        <v>0.99</v>
      </c>
      <c r="AE170" s="14">
        <v>0.98</v>
      </c>
      <c r="AG170" s="100">
        <v>1.364256480218281E-3</v>
      </c>
      <c r="AH170" s="100">
        <v>0</v>
      </c>
      <c r="AI170" s="100">
        <v>0</v>
      </c>
    </row>
    <row r="171" spans="2:37">
      <c r="B171">
        <v>21</v>
      </c>
      <c r="C171">
        <v>22</v>
      </c>
      <c r="D171" s="14">
        <v>0</v>
      </c>
      <c r="E171" s="14">
        <v>0</v>
      </c>
      <c r="F171" s="14">
        <v>0</v>
      </c>
      <c r="G171" s="14">
        <v>0</v>
      </c>
      <c r="I171" s="97">
        <v>346.36059005827468</v>
      </c>
      <c r="J171" s="97">
        <v>380.13271108436498</v>
      </c>
      <c r="K171" s="13">
        <v>0</v>
      </c>
      <c r="L171" s="14">
        <v>0</v>
      </c>
      <c r="M171" s="14">
        <v>0</v>
      </c>
      <c r="N171" s="14">
        <v>0</v>
      </c>
      <c r="P171" s="98">
        <v>65.973445725385659</v>
      </c>
      <c r="Q171" s="98">
        <v>69.115038378975441</v>
      </c>
      <c r="R171" s="13">
        <v>0</v>
      </c>
      <c r="S171" s="14">
        <v>0</v>
      </c>
      <c r="T171" s="14">
        <v>0</v>
      </c>
      <c r="U171" s="14">
        <v>0</v>
      </c>
      <c r="W171" s="14">
        <v>0.98</v>
      </c>
      <c r="X171" s="14">
        <v>0.97</v>
      </c>
      <c r="Y171" s="14">
        <v>2.2008803521408565E-3</v>
      </c>
      <c r="Z171" s="14">
        <v>2.0008003201280513E-3</v>
      </c>
      <c r="AA171" s="14">
        <v>2.0008003201280514E-4</v>
      </c>
      <c r="AB171" s="14">
        <v>0</v>
      </c>
      <c r="AD171" s="14">
        <v>0.98</v>
      </c>
      <c r="AE171" s="14">
        <v>0.97</v>
      </c>
      <c r="AG171" s="100">
        <v>2.2737608003638018E-3</v>
      </c>
      <c r="AH171" s="100">
        <v>2.4691358024691358E-3</v>
      </c>
      <c r="AI171" s="100">
        <v>0</v>
      </c>
    </row>
    <row r="172" spans="2:37">
      <c r="B172">
        <v>22</v>
      </c>
      <c r="C172">
        <v>23</v>
      </c>
      <c r="D172" s="14">
        <v>0</v>
      </c>
      <c r="E172" s="14">
        <v>0</v>
      </c>
      <c r="F172" s="14">
        <v>0</v>
      </c>
      <c r="G172" s="14">
        <v>0</v>
      </c>
      <c r="I172" s="97">
        <v>380.13271108436498</v>
      </c>
      <c r="J172" s="97">
        <v>415.47562843725012</v>
      </c>
      <c r="K172" s="13">
        <v>0</v>
      </c>
      <c r="L172" s="14">
        <v>0</v>
      </c>
      <c r="M172" s="14">
        <v>0</v>
      </c>
      <c r="N172" s="14">
        <v>0</v>
      </c>
      <c r="P172" s="98">
        <v>69.115038378975441</v>
      </c>
      <c r="Q172" s="98">
        <v>72.256631032565238</v>
      </c>
      <c r="R172" s="13">
        <v>0</v>
      </c>
      <c r="S172" s="14">
        <v>0</v>
      </c>
      <c r="T172" s="14">
        <v>0</v>
      </c>
      <c r="U172" s="14">
        <v>0</v>
      </c>
      <c r="W172" s="14">
        <v>0.97</v>
      </c>
      <c r="X172" s="14">
        <v>0.96</v>
      </c>
      <c r="Y172" s="14">
        <v>1.0404161664665866E-2</v>
      </c>
      <c r="Z172" s="14">
        <v>1.0404161664665866E-2</v>
      </c>
      <c r="AA172" s="14">
        <v>0</v>
      </c>
      <c r="AB172" s="14">
        <v>0</v>
      </c>
      <c r="AD172" s="14">
        <v>0.97</v>
      </c>
      <c r="AE172" s="14">
        <v>0.96</v>
      </c>
      <c r="AG172" s="100">
        <v>1.182355616189177E-2</v>
      </c>
      <c r="AH172" s="100">
        <v>0</v>
      </c>
      <c r="AI172" s="100">
        <v>0</v>
      </c>
    </row>
    <row r="173" spans="2:37">
      <c r="B173">
        <v>23</v>
      </c>
      <c r="C173">
        <v>24</v>
      </c>
      <c r="D173" s="14">
        <v>0</v>
      </c>
      <c r="E173" s="14">
        <v>0</v>
      </c>
      <c r="F173" s="14">
        <v>0</v>
      </c>
      <c r="G173" s="14">
        <v>0</v>
      </c>
      <c r="I173" s="97">
        <v>415.47562843725012</v>
      </c>
      <c r="J173" s="97">
        <v>452.38934211693021</v>
      </c>
      <c r="K173" s="13">
        <v>0</v>
      </c>
      <c r="L173" s="14">
        <v>0</v>
      </c>
      <c r="M173" s="14">
        <v>0</v>
      </c>
      <c r="N173" s="14">
        <v>0</v>
      </c>
      <c r="P173" s="98">
        <v>72.256631032565238</v>
      </c>
      <c r="Q173" s="98">
        <v>75.398223686155035</v>
      </c>
      <c r="R173" s="13">
        <v>0</v>
      </c>
      <c r="S173" s="14">
        <v>0</v>
      </c>
      <c r="T173" s="14">
        <v>0</v>
      </c>
      <c r="U173" s="14">
        <v>0</v>
      </c>
      <c r="W173" s="14">
        <v>0.96</v>
      </c>
      <c r="X173" s="14">
        <v>0.95</v>
      </c>
      <c r="Y173" s="14">
        <v>3.701480592236895E-2</v>
      </c>
      <c r="Z173" s="14">
        <v>3.601440576230492E-2</v>
      </c>
      <c r="AA173" s="14">
        <v>1.0004001600640256E-3</v>
      </c>
      <c r="AB173" s="14">
        <v>0</v>
      </c>
      <c r="AD173" s="14">
        <v>0.96</v>
      </c>
      <c r="AE173" s="14">
        <v>0.95</v>
      </c>
      <c r="AG173" s="100">
        <v>4.0927694406548434E-2</v>
      </c>
      <c r="AH173" s="100">
        <v>1.2345679012345678E-2</v>
      </c>
      <c r="AI173" s="100">
        <v>0</v>
      </c>
    </row>
    <row r="174" spans="2:37">
      <c r="B174">
        <v>24</v>
      </c>
      <c r="C174">
        <v>25</v>
      </c>
      <c r="D174" s="14">
        <v>0</v>
      </c>
      <c r="E174" s="14">
        <v>0</v>
      </c>
      <c r="F174" s="14">
        <v>0</v>
      </c>
      <c r="G174" s="14">
        <v>0</v>
      </c>
      <c r="I174" s="97">
        <v>452.38934211693021</v>
      </c>
      <c r="J174" s="97">
        <v>490.87385212340519</v>
      </c>
      <c r="K174" s="13">
        <v>0</v>
      </c>
      <c r="L174" s="14">
        <v>0</v>
      </c>
      <c r="M174" s="14">
        <v>0</v>
      </c>
      <c r="N174" s="14">
        <v>0</v>
      </c>
      <c r="P174" s="98">
        <v>75.398223686155035</v>
      </c>
      <c r="Q174" s="98">
        <v>78.539816339744831</v>
      </c>
      <c r="R174" s="13">
        <v>0</v>
      </c>
      <c r="S174" s="14">
        <v>0</v>
      </c>
      <c r="T174" s="14">
        <v>0</v>
      </c>
      <c r="U174" s="14">
        <v>0</v>
      </c>
      <c r="W174" s="14">
        <v>0.95</v>
      </c>
      <c r="X174" s="14">
        <v>0.94</v>
      </c>
      <c r="Y174" s="14">
        <v>7.7030812324929976E-2</v>
      </c>
      <c r="Z174" s="14">
        <v>7.1228491396558624E-2</v>
      </c>
      <c r="AA174" s="14">
        <v>5.6022408963585435E-3</v>
      </c>
      <c r="AB174" s="14">
        <v>2.0008003201280514E-4</v>
      </c>
      <c r="AD174" s="14">
        <v>0.95</v>
      </c>
      <c r="AE174" s="14">
        <v>0.94</v>
      </c>
      <c r="AG174" s="100">
        <v>8.0945884492951342E-2</v>
      </c>
      <c r="AH174" s="100">
        <v>6.9135802469135796E-2</v>
      </c>
      <c r="AI174" s="100">
        <v>5.1282051282051282E-3</v>
      </c>
    </row>
    <row r="175" spans="2:37">
      <c r="B175">
        <v>25</v>
      </c>
      <c r="C175">
        <v>26</v>
      </c>
      <c r="D175" s="14">
        <v>0</v>
      </c>
      <c r="E175" s="14">
        <v>0</v>
      </c>
      <c r="F175" s="14">
        <v>0</v>
      </c>
      <c r="G175" s="14">
        <v>0</v>
      </c>
      <c r="I175" s="97">
        <v>490.87385212340519</v>
      </c>
      <c r="J175" s="97">
        <v>530.92915845667505</v>
      </c>
      <c r="K175" s="13">
        <v>0</v>
      </c>
      <c r="L175" s="14">
        <v>0</v>
      </c>
      <c r="M175" s="14">
        <v>0</v>
      </c>
      <c r="N175" s="14">
        <v>0</v>
      </c>
      <c r="P175" s="98">
        <v>78.539816339744831</v>
      </c>
      <c r="Q175" s="98">
        <v>81.681408993334628</v>
      </c>
      <c r="R175" s="13">
        <v>0</v>
      </c>
      <c r="S175" s="14">
        <v>0</v>
      </c>
      <c r="T175" s="14">
        <v>0</v>
      </c>
      <c r="U175" s="14">
        <v>0</v>
      </c>
      <c r="W175" s="14">
        <v>0.94</v>
      </c>
      <c r="X175" s="14">
        <v>0.92999999999999994</v>
      </c>
      <c r="Y175" s="14">
        <v>0.13825530212084833</v>
      </c>
      <c r="Z175" s="14">
        <v>0.13045218087234894</v>
      </c>
      <c r="AA175" s="14">
        <v>7.4029611844737891E-3</v>
      </c>
      <c r="AB175" s="14">
        <v>4.0016006402561027E-4</v>
      </c>
      <c r="AD175" s="14">
        <v>0.94</v>
      </c>
      <c r="AE175" s="14">
        <v>0.92999999999999994</v>
      </c>
      <c r="AG175" s="100">
        <v>0.14824920418371987</v>
      </c>
      <c r="AH175" s="100">
        <v>9.1358024691358022E-2</v>
      </c>
      <c r="AI175" s="100">
        <v>1.0256410256410256E-2</v>
      </c>
    </row>
    <row r="176" spans="2:37">
      <c r="B176">
        <v>26</v>
      </c>
      <c r="C176">
        <v>27</v>
      </c>
      <c r="D176" s="14">
        <v>0</v>
      </c>
      <c r="E176" s="14">
        <v>0</v>
      </c>
      <c r="F176" s="14">
        <v>0</v>
      </c>
      <c r="G176" s="14">
        <v>0</v>
      </c>
      <c r="I176" s="97">
        <v>530.92915845667505</v>
      </c>
      <c r="J176" s="97">
        <v>572.55526111673976</v>
      </c>
      <c r="K176" s="13">
        <v>0</v>
      </c>
      <c r="L176" s="14">
        <v>0</v>
      </c>
      <c r="M176" s="14">
        <v>0</v>
      </c>
      <c r="N176" s="14">
        <v>0</v>
      </c>
      <c r="P176" s="98">
        <v>81.681408993334628</v>
      </c>
      <c r="Q176" s="98">
        <v>84.823001646924411</v>
      </c>
      <c r="R176" s="13">
        <v>0</v>
      </c>
      <c r="S176" s="14">
        <v>0</v>
      </c>
      <c r="T176" s="14">
        <v>0</v>
      </c>
      <c r="U176" s="14">
        <v>0</v>
      </c>
      <c r="W176" s="14">
        <v>0.92999999999999994</v>
      </c>
      <c r="X176" s="14">
        <v>0.91999999999999993</v>
      </c>
      <c r="Y176" s="14">
        <v>0.17066826730692278</v>
      </c>
      <c r="Z176" s="14">
        <v>0.16066426570628251</v>
      </c>
      <c r="AA176" s="14">
        <v>8.4033613445378148E-3</v>
      </c>
      <c r="AB176" s="14">
        <v>1.6006402561024411E-3</v>
      </c>
      <c r="AD176" s="14">
        <v>0.92999999999999994</v>
      </c>
      <c r="AE176" s="14">
        <v>0.91999999999999993</v>
      </c>
      <c r="AG176" s="100">
        <v>0.18258299226921329</v>
      </c>
      <c r="AH176" s="100">
        <v>0.1037037037037037</v>
      </c>
      <c r="AI176" s="100">
        <v>4.1025641025641026E-2</v>
      </c>
    </row>
    <row r="177" spans="2:35">
      <c r="B177">
        <v>27</v>
      </c>
      <c r="C177">
        <v>28</v>
      </c>
      <c r="D177" s="14">
        <v>0</v>
      </c>
      <c r="E177" s="14">
        <v>0</v>
      </c>
      <c r="F177" s="14">
        <v>0</v>
      </c>
      <c r="G177" s="14">
        <v>0</v>
      </c>
      <c r="I177" s="97">
        <v>572.55526111673976</v>
      </c>
      <c r="J177" s="97">
        <v>615.75216010359941</v>
      </c>
      <c r="K177" s="13">
        <v>0</v>
      </c>
      <c r="L177" s="14">
        <v>0</v>
      </c>
      <c r="M177" s="14">
        <v>0</v>
      </c>
      <c r="N177" s="14">
        <v>0</v>
      </c>
      <c r="P177" s="98">
        <v>84.823001646924411</v>
      </c>
      <c r="Q177" s="98">
        <v>87.964594300514207</v>
      </c>
      <c r="R177" s="13">
        <v>0</v>
      </c>
      <c r="S177" s="14">
        <v>0</v>
      </c>
      <c r="T177" s="14">
        <v>0</v>
      </c>
      <c r="U177" s="14">
        <v>0</v>
      </c>
      <c r="W177" s="14">
        <v>0.91999999999999993</v>
      </c>
      <c r="X177" s="14">
        <v>0.90999999999999992</v>
      </c>
      <c r="Y177" s="14">
        <v>0.17426970788315327</v>
      </c>
      <c r="Z177" s="14">
        <v>0.15866346538615447</v>
      </c>
      <c r="AA177" s="14">
        <v>1.2805122048819529E-2</v>
      </c>
      <c r="AB177" s="14">
        <v>2.8011204481792717E-3</v>
      </c>
      <c r="AD177" s="14">
        <v>0.91999999999999993</v>
      </c>
      <c r="AE177" s="14">
        <v>0.90999999999999992</v>
      </c>
      <c r="AG177" s="100">
        <v>0.18030923146884947</v>
      </c>
      <c r="AH177" s="100">
        <v>0.15802469135802469</v>
      </c>
      <c r="AI177" s="100">
        <v>7.179487179487179E-2</v>
      </c>
    </row>
    <row r="178" spans="2:35">
      <c r="B178">
        <v>28</v>
      </c>
      <c r="C178">
        <v>29</v>
      </c>
      <c r="D178" s="14">
        <v>0</v>
      </c>
      <c r="E178" s="14">
        <v>0</v>
      </c>
      <c r="F178" s="14">
        <v>0</v>
      </c>
      <c r="G178" s="14">
        <v>0</v>
      </c>
      <c r="I178" s="97">
        <v>615.75216010359941</v>
      </c>
      <c r="J178" s="97">
        <v>660.51985541725401</v>
      </c>
      <c r="K178" s="13">
        <v>0</v>
      </c>
      <c r="L178" s="14">
        <v>0</v>
      </c>
      <c r="M178" s="14">
        <v>0</v>
      </c>
      <c r="N178" s="14">
        <v>0</v>
      </c>
      <c r="P178" s="98">
        <v>87.964594300514207</v>
      </c>
      <c r="Q178" s="98">
        <v>91.106186954104004</v>
      </c>
      <c r="R178" s="13">
        <v>0</v>
      </c>
      <c r="S178" s="14">
        <v>0</v>
      </c>
      <c r="T178" s="14">
        <v>0</v>
      </c>
      <c r="U178" s="14">
        <v>0</v>
      </c>
      <c r="W178" s="14">
        <v>0.90999999999999992</v>
      </c>
      <c r="X178" s="14">
        <v>0.89999999999999991</v>
      </c>
      <c r="Y178" s="14">
        <v>0.14545818327330931</v>
      </c>
      <c r="Z178" s="14">
        <v>0.12304921968787515</v>
      </c>
      <c r="AA178" s="14">
        <v>1.680672268907563E-2</v>
      </c>
      <c r="AB178" s="14">
        <v>5.6022408963585435E-3</v>
      </c>
      <c r="AD178" s="14">
        <v>0.90999999999999992</v>
      </c>
      <c r="AE178" s="14">
        <v>0.89999999999999991</v>
      </c>
      <c r="AG178" s="100">
        <v>0.13983628922237382</v>
      </c>
      <c r="AH178" s="100">
        <v>0.2074074074074074</v>
      </c>
      <c r="AI178" s="100">
        <v>0.14358974358974358</v>
      </c>
    </row>
    <row r="179" spans="2:35">
      <c r="B179">
        <v>29</v>
      </c>
      <c r="C179">
        <v>30</v>
      </c>
      <c r="D179" s="14">
        <v>0</v>
      </c>
      <c r="E179" s="14">
        <v>0</v>
      </c>
      <c r="F179" s="14">
        <v>0</v>
      </c>
      <c r="G179" s="14">
        <v>0</v>
      </c>
      <c r="I179" s="97">
        <v>660.51985541725401</v>
      </c>
      <c r="J179" s="97">
        <v>706.85834705770344</v>
      </c>
      <c r="K179" s="13">
        <v>0</v>
      </c>
      <c r="L179" s="14">
        <v>0</v>
      </c>
      <c r="M179" s="14">
        <v>0</v>
      </c>
      <c r="N179" s="14">
        <v>0</v>
      </c>
      <c r="P179" s="98">
        <v>91.106186954104004</v>
      </c>
      <c r="Q179" s="98">
        <v>94.247779607693786</v>
      </c>
      <c r="R179" s="13">
        <v>0</v>
      </c>
      <c r="S179" s="14">
        <v>0</v>
      </c>
      <c r="T179" s="14">
        <v>0</v>
      </c>
      <c r="U179" s="14">
        <v>0</v>
      </c>
      <c r="W179" s="14">
        <v>0.89999999999999991</v>
      </c>
      <c r="X179" s="14">
        <v>0.8899999999999999</v>
      </c>
      <c r="Y179" s="14">
        <v>8.683473389355742E-2</v>
      </c>
      <c r="Z179" s="14">
        <v>7.0828331332533009E-2</v>
      </c>
      <c r="AA179" s="14">
        <v>8.6034413765506204E-3</v>
      </c>
      <c r="AB179" s="14">
        <v>7.4029611844737891E-3</v>
      </c>
      <c r="AD179" s="14">
        <v>0.89999999999999991</v>
      </c>
      <c r="AE179" s="14">
        <v>0.8899999999999999</v>
      </c>
      <c r="AG179" s="100">
        <v>8.0491132332878579E-2</v>
      </c>
      <c r="AH179" s="100">
        <v>0.10617283950617284</v>
      </c>
      <c r="AI179" s="100">
        <v>0.18974358974358974</v>
      </c>
    </row>
    <row r="180" spans="2:35">
      <c r="B180">
        <v>30</v>
      </c>
      <c r="C180">
        <v>31</v>
      </c>
      <c r="D180" s="14">
        <v>4.0008001600320064E-4</v>
      </c>
      <c r="E180" s="14">
        <v>4.0008001600320064E-4</v>
      </c>
      <c r="F180" s="14">
        <v>0</v>
      </c>
      <c r="G180" s="14">
        <v>0</v>
      </c>
      <c r="I180" s="97">
        <v>706.85834705770344</v>
      </c>
      <c r="J180" s="97">
        <v>754.76763502494782</v>
      </c>
      <c r="K180" s="13">
        <v>4.0008001600320064E-4</v>
      </c>
      <c r="L180" s="14">
        <v>4.0008001600320064E-4</v>
      </c>
      <c r="M180" s="14">
        <v>0</v>
      </c>
      <c r="N180" s="14">
        <v>0</v>
      </c>
      <c r="P180" s="98">
        <v>94.247779607693786</v>
      </c>
      <c r="Q180" s="98">
        <v>97.389372261283583</v>
      </c>
      <c r="R180" s="13">
        <v>0</v>
      </c>
      <c r="S180" s="14">
        <v>0</v>
      </c>
      <c r="T180" s="14">
        <v>0</v>
      </c>
      <c r="U180" s="14">
        <v>0</v>
      </c>
      <c r="W180" s="14">
        <v>0.8899999999999999</v>
      </c>
      <c r="X180" s="14">
        <v>0.87999999999999989</v>
      </c>
      <c r="Y180" s="14">
        <v>5.3621448579431776E-2</v>
      </c>
      <c r="Z180" s="14">
        <v>4.2016806722689079E-2</v>
      </c>
      <c r="AA180" s="14">
        <v>7.0028011204481795E-3</v>
      </c>
      <c r="AB180" s="14">
        <v>4.6018407362945178E-3</v>
      </c>
      <c r="AD180" s="14">
        <v>0.8899999999999999</v>
      </c>
      <c r="AE180" s="14">
        <v>0.87999999999999989</v>
      </c>
      <c r="AG180" s="100">
        <v>4.7748976807639835E-2</v>
      </c>
      <c r="AH180" s="100">
        <v>8.6419753086419748E-2</v>
      </c>
      <c r="AI180" s="100">
        <v>0.11794871794871795</v>
      </c>
    </row>
    <row r="181" spans="2:35">
      <c r="B181">
        <v>31</v>
      </c>
      <c r="C181">
        <v>32</v>
      </c>
      <c r="D181" s="14">
        <v>8.0016003200640128E-4</v>
      </c>
      <c r="E181" s="14">
        <v>8.0016003200640128E-4</v>
      </c>
      <c r="F181" s="14">
        <v>0</v>
      </c>
      <c r="G181" s="14">
        <v>0</v>
      </c>
      <c r="I181" s="97">
        <v>754.76763502494782</v>
      </c>
      <c r="J181" s="97">
        <v>804.24771931898704</v>
      </c>
      <c r="K181" s="13">
        <v>8.0016003200640128E-4</v>
      </c>
      <c r="L181" s="14">
        <v>8.0016003200640128E-4</v>
      </c>
      <c r="M181" s="14">
        <v>0</v>
      </c>
      <c r="N181" s="14">
        <v>0</v>
      </c>
      <c r="P181" s="98">
        <v>97.389372261283583</v>
      </c>
      <c r="Q181" s="98">
        <v>100.53096491487338</v>
      </c>
      <c r="R181" s="13">
        <v>2.0008003201280514E-4</v>
      </c>
      <c r="S181" s="14">
        <v>2.0008003201280514E-4</v>
      </c>
      <c r="T181" s="14">
        <v>0</v>
      </c>
      <c r="U181" s="14">
        <v>0</v>
      </c>
      <c r="W181" s="14">
        <v>0.87999999999999989</v>
      </c>
      <c r="X181" s="14">
        <v>0.86999999999999988</v>
      </c>
      <c r="Y181" s="14">
        <v>2.9211684673869549E-2</v>
      </c>
      <c r="Z181" s="14">
        <v>2.1408563425370147E-2</v>
      </c>
      <c r="AA181" s="14">
        <v>3.2012805122048822E-3</v>
      </c>
      <c r="AB181" s="14">
        <v>4.6018407362945178E-3</v>
      </c>
      <c r="AD181" s="14">
        <v>0.87999999999999989</v>
      </c>
      <c r="AE181" s="14">
        <v>0.86999999999999988</v>
      </c>
      <c r="AG181" s="100">
        <v>2.4329240563892678E-2</v>
      </c>
      <c r="AH181" s="100">
        <v>3.9506172839506172E-2</v>
      </c>
      <c r="AI181" s="100">
        <v>0.11794871794871795</v>
      </c>
    </row>
    <row r="182" spans="2:35">
      <c r="B182">
        <v>32</v>
      </c>
      <c r="C182">
        <v>33</v>
      </c>
      <c r="D182" s="14">
        <v>1.2002400480096019E-3</v>
      </c>
      <c r="E182" s="14">
        <v>1.0002000400080016E-3</v>
      </c>
      <c r="F182" s="14">
        <v>2.0004000800160032E-4</v>
      </c>
      <c r="G182" s="14">
        <v>0</v>
      </c>
      <c r="I182" s="97">
        <v>804.24771931898704</v>
      </c>
      <c r="J182" s="97">
        <v>855.2985999398212</v>
      </c>
      <c r="K182" s="13">
        <v>1.2002400480096019E-3</v>
      </c>
      <c r="L182" s="14">
        <v>1.0002000400080016E-3</v>
      </c>
      <c r="M182" s="14">
        <v>2.0004000800160032E-4</v>
      </c>
      <c r="N182" s="14">
        <v>0</v>
      </c>
      <c r="P182" s="98">
        <v>100.53096491487338</v>
      </c>
      <c r="Q182" s="98">
        <v>103.67255756846318</v>
      </c>
      <c r="R182" s="13">
        <v>8.0032012805122054E-4</v>
      </c>
      <c r="S182" s="14">
        <v>8.0032012805122054E-4</v>
      </c>
      <c r="T182" s="14">
        <v>0</v>
      </c>
      <c r="U182" s="14">
        <v>0</v>
      </c>
      <c r="W182" s="14">
        <v>0.86999999999999988</v>
      </c>
      <c r="X182" s="14">
        <v>0.85999999999999988</v>
      </c>
      <c r="Y182" s="14">
        <v>1.3205282112845138E-2</v>
      </c>
      <c r="Z182" s="14">
        <v>9.00360144057623E-3</v>
      </c>
      <c r="AA182" s="14">
        <v>1.0004001600640256E-3</v>
      </c>
      <c r="AB182" s="14">
        <v>3.2012805122048822E-3</v>
      </c>
      <c r="AD182" s="14">
        <v>0.86999999999999988</v>
      </c>
      <c r="AE182" s="14">
        <v>0.85999999999999988</v>
      </c>
      <c r="AG182" s="100">
        <v>1.0231923601637109E-2</v>
      </c>
      <c r="AH182" s="100">
        <v>1.2345679012345678E-2</v>
      </c>
      <c r="AI182" s="100">
        <v>8.2051282051282051E-2</v>
      </c>
    </row>
    <row r="183" spans="2:35">
      <c r="B183">
        <v>33</v>
      </c>
      <c r="C183">
        <v>34</v>
      </c>
      <c r="D183" s="14">
        <v>2.600520104020804E-3</v>
      </c>
      <c r="E183" s="14">
        <v>2.600520104020804E-3</v>
      </c>
      <c r="F183" s="14">
        <v>0</v>
      </c>
      <c r="G183" s="14">
        <v>0</v>
      </c>
      <c r="I183" s="97">
        <v>855.2985999398212</v>
      </c>
      <c r="J183" s="97">
        <v>907.9202768874502</v>
      </c>
      <c r="K183" s="13">
        <v>2.600520104020804E-3</v>
      </c>
      <c r="L183" s="14">
        <v>2.600520104020804E-3</v>
      </c>
      <c r="M183" s="14">
        <v>0</v>
      </c>
      <c r="N183" s="14">
        <v>0</v>
      </c>
      <c r="P183" s="98">
        <v>103.67255756846318</v>
      </c>
      <c r="Q183" s="98">
        <v>106.81415022205297</v>
      </c>
      <c r="R183" s="13">
        <v>1.0004001600640256E-3</v>
      </c>
      <c r="S183" s="14">
        <v>8.0032012805122054E-4</v>
      </c>
      <c r="T183" s="14">
        <v>2.0008003201280514E-4</v>
      </c>
      <c r="U183" s="14">
        <v>0</v>
      </c>
      <c r="W183" s="14">
        <v>0.85999999999999988</v>
      </c>
      <c r="X183" s="14">
        <v>0.84999999999999987</v>
      </c>
      <c r="Y183" s="14">
        <v>7.4029611844737891E-3</v>
      </c>
      <c r="Z183" s="14">
        <v>5.202080832332933E-3</v>
      </c>
      <c r="AA183" s="14">
        <v>1.0004001600640256E-3</v>
      </c>
      <c r="AB183" s="14">
        <v>1.2004801920768306E-3</v>
      </c>
      <c r="AD183" s="14">
        <v>0.85999999999999988</v>
      </c>
      <c r="AE183" s="14">
        <v>0.84999999999999987</v>
      </c>
      <c r="AG183" s="100">
        <v>5.9117780809458849E-3</v>
      </c>
      <c r="AH183" s="100">
        <v>1.2345679012345678E-2</v>
      </c>
      <c r="AI183" s="100">
        <v>3.0769230769230771E-2</v>
      </c>
    </row>
    <row r="184" spans="2:35">
      <c r="B184">
        <v>34</v>
      </c>
      <c r="C184">
        <v>35</v>
      </c>
      <c r="D184" s="14">
        <v>6.6013202640528108E-3</v>
      </c>
      <c r="E184" s="14">
        <v>6.6013202640528108E-3</v>
      </c>
      <c r="F184" s="14">
        <v>0</v>
      </c>
      <c r="G184" s="14">
        <v>0</v>
      </c>
      <c r="I184" s="97">
        <v>907.9202768874502</v>
      </c>
      <c r="J184" s="97">
        <v>962.11275016187415</v>
      </c>
      <c r="K184" s="13">
        <v>6.6013202640528108E-3</v>
      </c>
      <c r="L184" s="14">
        <v>6.6013202640528108E-3</v>
      </c>
      <c r="M184" s="14">
        <v>0</v>
      </c>
      <c r="N184" s="14">
        <v>0</v>
      </c>
      <c r="P184" s="98">
        <v>106.81415022205297</v>
      </c>
      <c r="Q184" s="98">
        <v>109.95574287564276</v>
      </c>
      <c r="R184" s="13">
        <v>2.8011204481792717E-3</v>
      </c>
      <c r="S184" s="14">
        <v>2.8011204481792717E-3</v>
      </c>
      <c r="T184" s="14">
        <v>0</v>
      </c>
      <c r="U184" s="14">
        <v>0</v>
      </c>
      <c r="W184" s="14">
        <v>0.84999999999999987</v>
      </c>
      <c r="X184" s="14">
        <v>0.83999999999999986</v>
      </c>
      <c r="Y184" s="14">
        <v>7.8031212484993995E-3</v>
      </c>
      <c r="Z184" s="14">
        <v>6.0024009603841539E-3</v>
      </c>
      <c r="AA184" s="14">
        <v>4.0016006402561027E-4</v>
      </c>
      <c r="AB184" s="14">
        <v>1.4005602240896359E-3</v>
      </c>
      <c r="AD184" s="14">
        <v>0.84999999999999987</v>
      </c>
      <c r="AE184" s="14">
        <v>0.83999999999999986</v>
      </c>
      <c r="AG184" s="100">
        <v>6.8212824010914054E-3</v>
      </c>
      <c r="AH184" s="100">
        <v>4.9382716049382715E-3</v>
      </c>
      <c r="AI184" s="100">
        <v>3.5897435897435895E-2</v>
      </c>
    </row>
    <row r="185" spans="2:35">
      <c r="B185">
        <v>35</v>
      </c>
      <c r="C185">
        <v>36</v>
      </c>
      <c r="D185" s="14">
        <v>1.3402680536107221E-2</v>
      </c>
      <c r="E185" s="14">
        <v>1.3402680536107221E-2</v>
      </c>
      <c r="F185" s="14">
        <v>0</v>
      </c>
      <c r="G185" s="14">
        <v>0</v>
      </c>
      <c r="I185" s="97">
        <v>962.11275016187415</v>
      </c>
      <c r="J185" s="97">
        <v>1017.8760197630929</v>
      </c>
      <c r="K185" s="13">
        <v>1.3402680536107221E-2</v>
      </c>
      <c r="L185" s="14">
        <v>1.3402680536107221E-2</v>
      </c>
      <c r="M185" s="14">
        <v>0</v>
      </c>
      <c r="N185" s="14">
        <v>0</v>
      </c>
      <c r="P185" s="98">
        <v>109.95574287564276</v>
      </c>
      <c r="Q185" s="98">
        <v>113.09733552923255</v>
      </c>
      <c r="R185" s="13">
        <v>3.2012805122048822E-3</v>
      </c>
      <c r="S185" s="14">
        <v>3.2012805122048822E-3</v>
      </c>
      <c r="T185" s="14">
        <v>0</v>
      </c>
      <c r="U185" s="14">
        <v>0</v>
      </c>
      <c r="W185" s="14">
        <v>0.83999999999999986</v>
      </c>
      <c r="X185" s="14">
        <v>0.82999999999999985</v>
      </c>
      <c r="Y185" s="14">
        <v>5.6022408963585435E-3</v>
      </c>
      <c r="Z185" s="14">
        <v>3.6014405762304922E-3</v>
      </c>
      <c r="AA185" s="14">
        <v>8.0032012805122054E-4</v>
      </c>
      <c r="AB185" s="14">
        <v>1.2004801920768306E-3</v>
      </c>
      <c r="AD185" s="14">
        <v>0.83999999999999986</v>
      </c>
      <c r="AE185" s="14">
        <v>0.82999999999999985</v>
      </c>
      <c r="AG185" s="100">
        <v>4.0927694406548429E-3</v>
      </c>
      <c r="AH185" s="100">
        <v>9.876543209876543E-3</v>
      </c>
      <c r="AI185" s="100">
        <v>3.0769230769230771E-2</v>
      </c>
    </row>
    <row r="186" spans="2:35">
      <c r="B186">
        <v>36</v>
      </c>
      <c r="C186">
        <v>37</v>
      </c>
      <c r="D186" s="14">
        <v>1.9803960792158432E-2</v>
      </c>
      <c r="E186" s="14">
        <v>1.9003800760152029E-2</v>
      </c>
      <c r="F186" s="14">
        <v>8.0016003200640128E-4</v>
      </c>
      <c r="G186" s="14">
        <v>0</v>
      </c>
      <c r="I186" s="97">
        <v>1017.8760197630929</v>
      </c>
      <c r="J186" s="97">
        <v>1075.2100856911068</v>
      </c>
      <c r="K186" s="13">
        <v>1.9803960792158432E-2</v>
      </c>
      <c r="L186" s="14">
        <v>1.9003800760152029E-2</v>
      </c>
      <c r="M186" s="14">
        <v>8.0016003200640128E-4</v>
      </c>
      <c r="N186" s="14">
        <v>0</v>
      </c>
      <c r="P186" s="98">
        <v>113.09733552923255</v>
      </c>
      <c r="Q186" s="98">
        <v>116.23892818282235</v>
      </c>
      <c r="R186" s="13">
        <v>8.8035214085634261E-3</v>
      </c>
      <c r="S186" s="14">
        <v>8.8035214085634261E-3</v>
      </c>
      <c r="T186" s="14">
        <v>0</v>
      </c>
      <c r="U186" s="14">
        <v>0</v>
      </c>
      <c r="W186" s="14">
        <v>0.82999999999999985</v>
      </c>
      <c r="X186" s="14">
        <v>0.81999999999999984</v>
      </c>
      <c r="Y186" s="14">
        <v>3.8015206082432974E-3</v>
      </c>
      <c r="Z186" s="14">
        <v>2.2008803521408565E-3</v>
      </c>
      <c r="AA186" s="14">
        <v>8.0032012805122054E-4</v>
      </c>
      <c r="AB186" s="14">
        <v>8.0032012805122054E-4</v>
      </c>
      <c r="AD186" s="14">
        <v>0.82999999999999985</v>
      </c>
      <c r="AE186" s="14">
        <v>0.81999999999999984</v>
      </c>
      <c r="AG186" s="100">
        <v>2.5011368804001817E-3</v>
      </c>
      <c r="AH186" s="100">
        <v>9.876543209876543E-3</v>
      </c>
      <c r="AI186" s="100">
        <v>2.0512820512820513E-2</v>
      </c>
    </row>
    <row r="187" spans="2:35">
      <c r="B187">
        <v>37</v>
      </c>
      <c r="C187">
        <v>38</v>
      </c>
      <c r="D187" s="14">
        <v>3.720744148829766E-2</v>
      </c>
      <c r="E187" s="14">
        <v>3.6007201440288059E-2</v>
      </c>
      <c r="F187" s="14">
        <v>1.2002400480096019E-3</v>
      </c>
      <c r="G187" s="14">
        <v>0</v>
      </c>
      <c r="I187" s="97">
        <v>1075.2100856911068</v>
      </c>
      <c r="J187" s="97">
        <v>1134.1149479459152</v>
      </c>
      <c r="K187" s="13">
        <v>3.720744148829766E-2</v>
      </c>
      <c r="L187" s="14">
        <v>3.6007201440288059E-2</v>
      </c>
      <c r="M187" s="14">
        <v>1.2002400480096019E-3</v>
      </c>
      <c r="N187" s="14">
        <v>0</v>
      </c>
      <c r="P187" s="98">
        <v>116.23892818282235</v>
      </c>
      <c r="Q187" s="98">
        <v>119.38052083641213</v>
      </c>
      <c r="R187" s="13">
        <v>1.7807122849139656E-2</v>
      </c>
      <c r="S187" s="14">
        <v>1.7807122849139656E-2</v>
      </c>
      <c r="T187" s="14">
        <v>0</v>
      </c>
      <c r="U187" s="14">
        <v>0</v>
      </c>
      <c r="W187" s="14">
        <v>0.81999999999999984</v>
      </c>
      <c r="X187" s="14">
        <v>0.80999999999999983</v>
      </c>
      <c r="Y187" s="14">
        <v>2.8011204481792717E-3</v>
      </c>
      <c r="Z187" s="14">
        <v>2.2008803521408565E-3</v>
      </c>
      <c r="AA187" s="14">
        <v>6.0024009603841532E-4</v>
      </c>
      <c r="AB187" s="14">
        <v>0</v>
      </c>
      <c r="AD187" s="14">
        <v>0.81999999999999984</v>
      </c>
      <c r="AE187" s="14">
        <v>0.80999999999999983</v>
      </c>
      <c r="AG187" s="100">
        <v>2.5011368804001817E-3</v>
      </c>
      <c r="AH187" s="100">
        <v>7.4074074074074077E-3</v>
      </c>
      <c r="AI187" s="100">
        <v>0</v>
      </c>
    </row>
    <row r="188" spans="2:35">
      <c r="B188">
        <v>38</v>
      </c>
      <c r="C188">
        <v>39</v>
      </c>
      <c r="D188" s="14">
        <v>5.3810762152430483E-2</v>
      </c>
      <c r="E188" s="14">
        <v>5.141028205641128E-2</v>
      </c>
      <c r="F188" s="14">
        <v>2.4004800960192038E-3</v>
      </c>
      <c r="G188" s="14">
        <v>0</v>
      </c>
      <c r="I188" s="97">
        <v>1134.1149479459152</v>
      </c>
      <c r="J188" s="97">
        <v>1194.5906065275187</v>
      </c>
      <c r="K188" s="13">
        <v>5.3810762152430483E-2</v>
      </c>
      <c r="L188" s="14">
        <v>5.141028205641128E-2</v>
      </c>
      <c r="M188" s="14">
        <v>2.4004800960192038E-3</v>
      </c>
      <c r="N188" s="14">
        <v>0</v>
      </c>
      <c r="P188" s="98">
        <v>119.38052083641213</v>
      </c>
      <c r="Q188" s="98">
        <v>122.52211349000193</v>
      </c>
      <c r="R188" s="13">
        <v>2.6410564225690276E-2</v>
      </c>
      <c r="S188" s="14">
        <v>2.5610244097639057E-2</v>
      </c>
      <c r="T188" s="14">
        <v>8.0032012805122054E-4</v>
      </c>
      <c r="U188" s="14">
        <v>0</v>
      </c>
      <c r="W188" s="14">
        <v>0.80999999999999983</v>
      </c>
      <c r="X188" s="14">
        <v>0.79999999999999982</v>
      </c>
      <c r="Y188" s="14">
        <v>2.8011204481792717E-3</v>
      </c>
      <c r="Z188" s="14">
        <v>1.6006402561024411E-3</v>
      </c>
      <c r="AA188" s="14">
        <v>4.0016006402561027E-4</v>
      </c>
      <c r="AB188" s="14">
        <v>8.0032012805122054E-4</v>
      </c>
      <c r="AD188" s="14">
        <v>0.80999999999999983</v>
      </c>
      <c r="AE188" s="14">
        <v>0.79999999999999982</v>
      </c>
      <c r="AG188" s="100">
        <v>1.8190086402910413E-3</v>
      </c>
      <c r="AH188" s="100">
        <v>4.9382716049382715E-3</v>
      </c>
      <c r="AI188" s="100">
        <v>2.0512820512820513E-2</v>
      </c>
    </row>
    <row r="189" spans="2:35">
      <c r="B189">
        <v>39</v>
      </c>
      <c r="C189">
        <v>40</v>
      </c>
      <c r="D189" s="14">
        <v>6.56131226245249E-2</v>
      </c>
      <c r="E189" s="14">
        <v>6.2412482496499298E-2</v>
      </c>
      <c r="F189" s="14">
        <v>3.2006401280256051E-3</v>
      </c>
      <c r="G189" s="14">
        <v>0</v>
      </c>
      <c r="I189" s="97">
        <v>1194.5906065275187</v>
      </c>
      <c r="J189" s="97">
        <v>1256.6370614359173</v>
      </c>
      <c r="K189" s="13">
        <v>6.56131226245249E-2</v>
      </c>
      <c r="L189" s="14">
        <v>6.2412482496499298E-2</v>
      </c>
      <c r="M189" s="14">
        <v>3.2006401280256051E-3</v>
      </c>
      <c r="N189" s="14">
        <v>0</v>
      </c>
      <c r="P189" s="98">
        <v>122.52211349000193</v>
      </c>
      <c r="Q189" s="98">
        <v>125.66370614359172</v>
      </c>
      <c r="R189" s="13">
        <v>4.5018007202881155E-2</v>
      </c>
      <c r="S189" s="14">
        <v>4.3217286914765909E-2</v>
      </c>
      <c r="T189" s="14">
        <v>1.8007202881152461E-3</v>
      </c>
      <c r="U189" s="14">
        <v>0</v>
      </c>
      <c r="W189" s="14">
        <v>0.79999999999999982</v>
      </c>
      <c r="X189" s="14">
        <v>0.78999999999999981</v>
      </c>
      <c r="Y189" s="14">
        <v>2.8011204481792717E-3</v>
      </c>
      <c r="Z189" s="14">
        <v>1.8007202881152461E-3</v>
      </c>
      <c r="AA189" s="14">
        <v>4.0016006402561027E-4</v>
      </c>
      <c r="AB189" s="14">
        <v>6.0024009603841532E-4</v>
      </c>
      <c r="AD189" s="14">
        <v>0.79999999999999982</v>
      </c>
      <c r="AE189" s="14">
        <v>0.78999999999999981</v>
      </c>
      <c r="AG189" s="100">
        <v>2.0463847203274215E-3</v>
      </c>
      <c r="AH189" s="100">
        <v>4.9382716049382715E-3</v>
      </c>
      <c r="AI189" s="100">
        <v>1.5384615384615385E-2</v>
      </c>
    </row>
    <row r="190" spans="2:35">
      <c r="B190">
        <v>40</v>
      </c>
      <c r="C190">
        <v>41</v>
      </c>
      <c r="D190" s="14">
        <v>6.4212842568513701E-2</v>
      </c>
      <c r="E190" s="14">
        <v>6.1812362472494498E-2</v>
      </c>
      <c r="F190" s="14">
        <v>2.4004800960192038E-3</v>
      </c>
      <c r="G190" s="14">
        <v>0</v>
      </c>
      <c r="I190" s="97">
        <v>1256.6370614359173</v>
      </c>
      <c r="J190" s="97">
        <v>1320.2543126711105</v>
      </c>
      <c r="K190" s="13">
        <v>6.4212842568513701E-2</v>
      </c>
      <c r="L190" s="14">
        <v>6.1812362472494498E-2</v>
      </c>
      <c r="M190" s="14">
        <v>2.4004800960192038E-3</v>
      </c>
      <c r="N190" s="14">
        <v>0</v>
      </c>
      <c r="P190" s="98">
        <v>125.66370614359172</v>
      </c>
      <c r="Q190" s="98">
        <v>128.80529879718151</v>
      </c>
      <c r="R190" s="13">
        <v>5.2420968387354945E-2</v>
      </c>
      <c r="S190" s="14">
        <v>5.0020008003201277E-2</v>
      </c>
      <c r="T190" s="14">
        <v>2.4009603841536613E-3</v>
      </c>
      <c r="U190" s="14">
        <v>0</v>
      </c>
      <c r="W190" s="14">
        <v>0.78999999999999981</v>
      </c>
      <c r="X190" s="14">
        <v>0.7799999999999998</v>
      </c>
      <c r="Y190" s="14">
        <v>2.2008803521408565E-3</v>
      </c>
      <c r="Z190" s="14">
        <v>1.0004001600640256E-3</v>
      </c>
      <c r="AA190" s="14">
        <v>6.0024009603841532E-4</v>
      </c>
      <c r="AB190" s="14">
        <v>6.0024009603841532E-4</v>
      </c>
      <c r="AD190" s="14">
        <v>0.78999999999999981</v>
      </c>
      <c r="AE190" s="14">
        <v>0.7799999999999998</v>
      </c>
      <c r="AG190" s="100">
        <v>1.1368804001819009E-3</v>
      </c>
      <c r="AH190" s="100">
        <v>7.4074074074074077E-3</v>
      </c>
      <c r="AI190" s="100">
        <v>1.5384615384615385E-2</v>
      </c>
    </row>
    <row r="191" spans="2:35">
      <c r="B191">
        <v>41</v>
      </c>
      <c r="C191">
        <v>42</v>
      </c>
      <c r="D191" s="14">
        <v>6.601320264052811E-2</v>
      </c>
      <c r="E191" s="14">
        <v>6.4012802560512103E-2</v>
      </c>
      <c r="F191" s="14">
        <v>2.0004000800160032E-3</v>
      </c>
      <c r="G191" s="14">
        <v>0</v>
      </c>
      <c r="I191" s="97">
        <v>1320.2543126711105</v>
      </c>
      <c r="J191" s="97">
        <v>1385.4423602330987</v>
      </c>
      <c r="K191" s="13">
        <v>6.601320264052811E-2</v>
      </c>
      <c r="L191" s="14">
        <v>6.4012802560512103E-2</v>
      </c>
      <c r="M191" s="14">
        <v>2.0004000800160032E-3</v>
      </c>
      <c r="N191" s="14">
        <v>0</v>
      </c>
      <c r="P191" s="98">
        <v>128.80529879718151</v>
      </c>
      <c r="Q191" s="98">
        <v>131.94689145077132</v>
      </c>
      <c r="R191" s="13">
        <v>5.6822729091636652E-2</v>
      </c>
      <c r="S191" s="14">
        <v>5.4421768707482991E-2</v>
      </c>
      <c r="T191" s="14">
        <v>2.4009603841536613E-3</v>
      </c>
      <c r="U191" s="14">
        <v>0</v>
      </c>
      <c r="W191" s="14">
        <v>0.7799999999999998</v>
      </c>
      <c r="X191" s="14">
        <v>0.7699999999999998</v>
      </c>
      <c r="Y191" s="14">
        <v>1.4005602240896359E-3</v>
      </c>
      <c r="Z191" s="14">
        <v>1.0004001600640256E-3</v>
      </c>
      <c r="AA191" s="14">
        <v>4.0016006402561027E-4</v>
      </c>
      <c r="AB191" s="14">
        <v>0</v>
      </c>
      <c r="AD191" s="14">
        <v>0.7799999999999998</v>
      </c>
      <c r="AE191" s="14">
        <v>0.7699999999999998</v>
      </c>
      <c r="AG191" s="100">
        <v>1.1368804001819009E-3</v>
      </c>
      <c r="AH191" s="100">
        <v>4.9382716049382715E-3</v>
      </c>
      <c r="AI191" s="100">
        <v>0</v>
      </c>
    </row>
    <row r="192" spans="2:35">
      <c r="B192">
        <v>42</v>
      </c>
      <c r="C192">
        <v>43</v>
      </c>
      <c r="D192" s="14">
        <v>6.5413082616523302E-2</v>
      </c>
      <c r="E192" s="14">
        <v>6.2812562512502501E-2</v>
      </c>
      <c r="F192" s="14">
        <v>2.600520104020804E-3</v>
      </c>
      <c r="G192" s="14">
        <v>0</v>
      </c>
      <c r="I192" s="97">
        <v>1385.4423602330987</v>
      </c>
      <c r="J192" s="97">
        <v>1452.2012041218818</v>
      </c>
      <c r="K192" s="13">
        <v>6.5413082616523302E-2</v>
      </c>
      <c r="L192" s="14">
        <v>6.2812562512502501E-2</v>
      </c>
      <c r="M192" s="14">
        <v>2.600520104020804E-3</v>
      </c>
      <c r="N192" s="14">
        <v>0</v>
      </c>
      <c r="P192" s="98">
        <v>131.94689145077132</v>
      </c>
      <c r="Q192" s="98">
        <v>135.0884841043611</v>
      </c>
      <c r="R192" s="13">
        <v>5.7623049219687875E-2</v>
      </c>
      <c r="S192" s="14">
        <v>5.5022008803521406E-2</v>
      </c>
      <c r="T192" s="14">
        <v>2.6010404161664665E-3</v>
      </c>
      <c r="U192" s="14">
        <v>0</v>
      </c>
      <c r="W192" s="14">
        <v>0.7699999999999998</v>
      </c>
      <c r="X192" s="14">
        <v>0.75999999999999979</v>
      </c>
      <c r="Y192" s="14">
        <v>1.0004001600640256E-3</v>
      </c>
      <c r="Z192" s="14">
        <v>8.0032012805122054E-4</v>
      </c>
      <c r="AA192" s="14">
        <v>0</v>
      </c>
      <c r="AB192" s="14">
        <v>2.0008003201280514E-4</v>
      </c>
      <c r="AD192" s="14">
        <v>0.7699999999999998</v>
      </c>
      <c r="AE192" s="14">
        <v>0.75999999999999979</v>
      </c>
      <c r="AG192" s="100">
        <v>9.0950432014552066E-4</v>
      </c>
      <c r="AH192" s="100">
        <v>0</v>
      </c>
      <c r="AI192" s="100">
        <v>5.1282051282051282E-3</v>
      </c>
    </row>
    <row r="193" spans="2:35">
      <c r="B193">
        <v>43</v>
      </c>
      <c r="C193">
        <v>44</v>
      </c>
      <c r="D193" s="14">
        <v>6.1412282456491302E-2</v>
      </c>
      <c r="E193" s="14">
        <v>5.7011402280456092E-2</v>
      </c>
      <c r="F193" s="14">
        <v>4.4008801760352066E-3</v>
      </c>
      <c r="G193" s="14">
        <v>0</v>
      </c>
      <c r="I193" s="97">
        <v>1452.2012041218818</v>
      </c>
      <c r="J193" s="97">
        <v>1520.5308443374599</v>
      </c>
      <c r="K193" s="13">
        <v>6.1412282456491302E-2</v>
      </c>
      <c r="L193" s="14">
        <v>5.7011402280456092E-2</v>
      </c>
      <c r="M193" s="14">
        <v>4.4008801760352066E-3</v>
      </c>
      <c r="N193" s="14">
        <v>0</v>
      </c>
      <c r="P193" s="98">
        <v>135.0884841043611</v>
      </c>
      <c r="Q193" s="98">
        <v>138.23007675795088</v>
      </c>
      <c r="R193" s="13">
        <v>6.0624249699879951E-2</v>
      </c>
      <c r="S193" s="14">
        <v>5.9023609443777512E-2</v>
      </c>
      <c r="T193" s="14">
        <v>1.6006402561024411E-3</v>
      </c>
      <c r="U193" s="14">
        <v>0</v>
      </c>
      <c r="W193" s="14">
        <v>0.75999999999999979</v>
      </c>
      <c r="X193" s="14">
        <v>0.74999999999999978</v>
      </c>
      <c r="Y193" s="14">
        <v>0</v>
      </c>
      <c r="Z193" s="14">
        <v>0</v>
      </c>
      <c r="AA193" s="14">
        <v>0</v>
      </c>
      <c r="AB193" s="14">
        <v>0</v>
      </c>
      <c r="AD193" s="14">
        <v>0.75999999999999979</v>
      </c>
      <c r="AE193" s="14">
        <v>0.74999999999999978</v>
      </c>
      <c r="AG193" s="100">
        <v>0</v>
      </c>
      <c r="AH193" s="100">
        <v>0</v>
      </c>
      <c r="AI193" s="100">
        <v>0</v>
      </c>
    </row>
    <row r="194" spans="2:35">
      <c r="B194">
        <v>44</v>
      </c>
      <c r="C194">
        <v>45</v>
      </c>
      <c r="D194" s="14">
        <v>6.6613322664532904E-2</v>
      </c>
      <c r="E194" s="14">
        <v>6.3412682536507295E-2</v>
      </c>
      <c r="F194" s="14">
        <v>3.0006001200240046E-3</v>
      </c>
      <c r="G194" s="14">
        <v>2.0004000800160032E-4</v>
      </c>
      <c r="I194" s="97">
        <v>1520.5308443374599</v>
      </c>
      <c r="J194" s="97">
        <v>1590.4312808798327</v>
      </c>
      <c r="K194" s="13">
        <v>6.6613322664532904E-2</v>
      </c>
      <c r="L194" s="14">
        <v>6.3412682536507295E-2</v>
      </c>
      <c r="M194" s="14">
        <v>3.0006001200240046E-3</v>
      </c>
      <c r="N194" s="14">
        <v>2.0004000800160032E-4</v>
      </c>
      <c r="P194" s="98">
        <v>138.23007675795088</v>
      </c>
      <c r="Q194" s="98">
        <v>141.37166941154069</v>
      </c>
      <c r="R194" s="13">
        <v>6.4625850340136057E-2</v>
      </c>
      <c r="S194" s="14">
        <v>6.2024809923969589E-2</v>
      </c>
      <c r="T194" s="14">
        <v>2.6010404161664665E-3</v>
      </c>
      <c r="U194" s="14">
        <v>0</v>
      </c>
      <c r="W194" s="14">
        <v>0.74999999999999978</v>
      </c>
      <c r="X194" s="14">
        <v>0.73999999999999977</v>
      </c>
      <c r="Y194" s="14">
        <v>1.6006402561024411E-3</v>
      </c>
      <c r="Z194" s="14">
        <v>1.4005602240896359E-3</v>
      </c>
      <c r="AA194" s="14">
        <v>0</v>
      </c>
      <c r="AB194" s="14">
        <v>2.0008003201280514E-4</v>
      </c>
      <c r="AD194" s="14">
        <v>0.74999999999999978</v>
      </c>
      <c r="AE194" s="14">
        <v>0.73999999999999977</v>
      </c>
      <c r="AG194" s="100">
        <v>1.5916325602546612E-3</v>
      </c>
      <c r="AH194" s="100">
        <v>0</v>
      </c>
      <c r="AI194" s="100">
        <v>5.1282051282051282E-3</v>
      </c>
    </row>
    <row r="195" spans="2:35">
      <c r="B195">
        <v>45</v>
      </c>
      <c r="C195">
        <v>46</v>
      </c>
      <c r="D195" s="14">
        <v>6.1012202440488099E-2</v>
      </c>
      <c r="E195" s="14">
        <v>5.6411282256451291E-2</v>
      </c>
      <c r="F195" s="14">
        <v>4.6009201840368072E-3</v>
      </c>
      <c r="G195" s="14">
        <v>0</v>
      </c>
      <c r="I195" s="97">
        <v>1590.4312808798327</v>
      </c>
      <c r="J195" s="97">
        <v>1661.9025137490005</v>
      </c>
      <c r="K195" s="13">
        <v>6.1012202440488099E-2</v>
      </c>
      <c r="L195" s="14">
        <v>5.6411282256451291E-2</v>
      </c>
      <c r="M195" s="14">
        <v>4.6009201840368072E-3</v>
      </c>
      <c r="N195" s="14">
        <v>0</v>
      </c>
      <c r="P195" s="98">
        <v>141.37166941154069</v>
      </c>
      <c r="Q195" s="98">
        <v>144.51326206513048</v>
      </c>
      <c r="R195" s="13">
        <v>5.5222088835534214E-2</v>
      </c>
      <c r="S195" s="14">
        <v>5.302120848339336E-2</v>
      </c>
      <c r="T195" s="14">
        <v>2.2008803521408565E-3</v>
      </c>
      <c r="U195" s="14">
        <v>0</v>
      </c>
      <c r="W195" s="14">
        <v>0.73999999999999977</v>
      </c>
      <c r="X195" s="14">
        <v>0.72999999999999976</v>
      </c>
      <c r="Y195" s="14">
        <v>1.0004001600640256E-3</v>
      </c>
      <c r="Z195" s="14">
        <v>4.0016006402561027E-4</v>
      </c>
      <c r="AA195" s="14">
        <v>0</v>
      </c>
      <c r="AB195" s="14">
        <v>6.0024009603841532E-4</v>
      </c>
      <c r="AD195" s="14">
        <v>0.73999999999999977</v>
      </c>
      <c r="AE195" s="14">
        <v>0.72999999999999976</v>
      </c>
      <c r="AG195" s="100">
        <v>4.5475216007276033E-4</v>
      </c>
      <c r="AH195" s="100">
        <v>0</v>
      </c>
      <c r="AI195" s="100">
        <v>1.5384615384615385E-2</v>
      </c>
    </row>
    <row r="196" spans="2:35">
      <c r="B196">
        <v>46</v>
      </c>
      <c r="C196">
        <v>47</v>
      </c>
      <c r="D196" s="14">
        <v>4.7209441888377675E-2</v>
      </c>
      <c r="E196" s="14">
        <v>4.360872174434887E-2</v>
      </c>
      <c r="F196" s="14">
        <v>3.4006801360272052E-3</v>
      </c>
      <c r="G196" s="14">
        <v>2.0004000800160032E-4</v>
      </c>
      <c r="I196" s="97">
        <v>1661.9025137490005</v>
      </c>
      <c r="J196" s="97">
        <v>1734.9445429449634</v>
      </c>
      <c r="K196" s="13">
        <v>4.7209441888377675E-2</v>
      </c>
      <c r="L196" s="14">
        <v>4.360872174434887E-2</v>
      </c>
      <c r="M196" s="14">
        <v>3.4006801360272052E-3</v>
      </c>
      <c r="N196" s="14">
        <v>2.0004000800160032E-4</v>
      </c>
      <c r="P196" s="98">
        <v>144.51326206513048</v>
      </c>
      <c r="Q196" s="98">
        <v>147.65485471872029</v>
      </c>
      <c r="R196" s="13">
        <v>6.1624649859943981E-2</v>
      </c>
      <c r="S196" s="14">
        <v>5.6622649059623852E-2</v>
      </c>
      <c r="T196" s="14">
        <v>5.0020008003201282E-3</v>
      </c>
      <c r="U196" s="14">
        <v>0</v>
      </c>
      <c r="W196" s="14">
        <v>0.72999999999999976</v>
      </c>
      <c r="X196" s="14">
        <v>0.71999999999999975</v>
      </c>
      <c r="Y196" s="14">
        <v>1.8007202881152461E-3</v>
      </c>
      <c r="Z196" s="14">
        <v>1.4005602240896359E-3</v>
      </c>
      <c r="AA196" s="14">
        <v>2.0008003201280514E-4</v>
      </c>
      <c r="AB196" s="14">
        <v>2.0008003201280514E-4</v>
      </c>
      <c r="AD196" s="14">
        <v>0.72999999999999976</v>
      </c>
      <c r="AE196" s="14">
        <v>0.71999999999999975</v>
      </c>
      <c r="AG196" s="100">
        <v>1.5916325602546612E-3</v>
      </c>
      <c r="AH196" s="100">
        <v>2.4691358024691358E-3</v>
      </c>
      <c r="AI196" s="100">
        <v>5.1282051282051282E-3</v>
      </c>
    </row>
    <row r="197" spans="2:35">
      <c r="B197">
        <v>47</v>
      </c>
      <c r="C197">
        <v>48</v>
      </c>
      <c r="D197" s="14">
        <v>4.7409481896379273E-2</v>
      </c>
      <c r="E197" s="14">
        <v>4.2208441688337671E-2</v>
      </c>
      <c r="F197" s="14">
        <v>5.2010402080416079E-3</v>
      </c>
      <c r="G197" s="14">
        <v>0</v>
      </c>
      <c r="I197" s="97">
        <v>1734.9445429449634</v>
      </c>
      <c r="J197" s="97">
        <v>1809.5573684677208</v>
      </c>
      <c r="K197" s="13">
        <v>4.7409481896379273E-2</v>
      </c>
      <c r="L197" s="14">
        <v>4.2208441688337671E-2</v>
      </c>
      <c r="M197" s="14">
        <v>5.2010402080416079E-3</v>
      </c>
      <c r="N197" s="14">
        <v>0</v>
      </c>
      <c r="P197" s="98">
        <v>147.65485471872029</v>
      </c>
      <c r="Q197" s="98">
        <v>150.79644737231007</v>
      </c>
      <c r="R197" s="13">
        <v>5.7623049219687875E-2</v>
      </c>
      <c r="S197" s="14">
        <v>5.4221688675470191E-2</v>
      </c>
      <c r="T197" s="14">
        <v>3.2012805122048822E-3</v>
      </c>
      <c r="U197" s="14">
        <v>2.0008003201280514E-4</v>
      </c>
      <c r="W197" s="14">
        <v>0.71999999999999975</v>
      </c>
      <c r="X197" s="14">
        <v>0.70999999999999974</v>
      </c>
      <c r="Y197" s="14">
        <v>1.2004801920768306E-3</v>
      </c>
      <c r="Z197" s="14">
        <v>8.0032012805122054E-4</v>
      </c>
      <c r="AA197" s="14">
        <v>4.0016006402561027E-4</v>
      </c>
      <c r="AB197" s="14">
        <v>0</v>
      </c>
      <c r="AD197" s="14">
        <v>0.71999999999999975</v>
      </c>
      <c r="AE197" s="14">
        <v>0.70999999999999974</v>
      </c>
      <c r="AG197" s="100">
        <v>9.0950432014552066E-4</v>
      </c>
      <c r="AH197" s="100">
        <v>4.9382716049382715E-3</v>
      </c>
      <c r="AI197" s="100">
        <v>0</v>
      </c>
    </row>
    <row r="198" spans="2:35">
      <c r="B198">
        <v>48</v>
      </c>
      <c r="C198">
        <v>49</v>
      </c>
      <c r="D198" s="14">
        <v>4.1808361672334468E-2</v>
      </c>
      <c r="E198" s="14">
        <v>3.9607921584316863E-2</v>
      </c>
      <c r="F198" s="14">
        <v>2.0004000800160032E-3</v>
      </c>
      <c r="G198" s="14">
        <v>2.0004000800160032E-4</v>
      </c>
      <c r="I198" s="97">
        <v>1809.5573684677208</v>
      </c>
      <c r="J198" s="97">
        <v>1885.7409903172734</v>
      </c>
      <c r="K198" s="13">
        <v>4.1808361672334468E-2</v>
      </c>
      <c r="L198" s="14">
        <v>3.9607921584316863E-2</v>
      </c>
      <c r="M198" s="14">
        <v>2.0004000800160032E-3</v>
      </c>
      <c r="N198" s="14">
        <v>2.0004000800160032E-4</v>
      </c>
      <c r="P198" s="98">
        <v>150.79644737231007</v>
      </c>
      <c r="Q198" s="98">
        <v>153.93804002589985</v>
      </c>
      <c r="R198" s="13">
        <v>4.5018007202881155E-2</v>
      </c>
      <c r="S198" s="14">
        <v>4.1216486594637856E-2</v>
      </c>
      <c r="T198" s="14">
        <v>3.8015206082432974E-3</v>
      </c>
      <c r="U198" s="14">
        <v>0</v>
      </c>
      <c r="W198" s="14">
        <v>0.70999999999999974</v>
      </c>
      <c r="X198" s="14">
        <v>0.69999999999999973</v>
      </c>
      <c r="Y198" s="14">
        <v>8.0032012805122054E-4</v>
      </c>
      <c r="Z198" s="14">
        <v>4.0016006402561027E-4</v>
      </c>
      <c r="AA198" s="14">
        <v>4.0016006402561027E-4</v>
      </c>
      <c r="AB198" s="14">
        <v>0</v>
      </c>
      <c r="AD198" s="14">
        <v>0.70999999999999974</v>
      </c>
      <c r="AE198" s="14">
        <v>0.69999999999999973</v>
      </c>
      <c r="AG198" s="100">
        <v>4.5475216007276033E-4</v>
      </c>
      <c r="AH198" s="100">
        <v>4.9382716049382715E-3</v>
      </c>
      <c r="AI198" s="100">
        <v>0</v>
      </c>
    </row>
    <row r="199" spans="2:35">
      <c r="B199">
        <v>49</v>
      </c>
      <c r="C199">
        <v>50</v>
      </c>
      <c r="D199" s="14">
        <v>3.5207041408281653E-2</v>
      </c>
      <c r="E199" s="14">
        <v>3.2006401280256051E-2</v>
      </c>
      <c r="F199" s="14">
        <v>3.2006401280256051E-3</v>
      </c>
      <c r="G199" s="14">
        <v>0</v>
      </c>
      <c r="I199" s="97">
        <v>1885.7409903172734</v>
      </c>
      <c r="J199" s="97">
        <v>1963.4954084936207</v>
      </c>
      <c r="K199" s="13">
        <v>3.5207041408281653E-2</v>
      </c>
      <c r="L199" s="14">
        <v>3.2006401280256051E-2</v>
      </c>
      <c r="M199" s="14">
        <v>3.2006401280256051E-3</v>
      </c>
      <c r="N199" s="14">
        <v>0</v>
      </c>
      <c r="P199" s="98">
        <v>153.93804002589985</v>
      </c>
      <c r="Q199" s="98">
        <v>157.07963267948966</v>
      </c>
      <c r="R199" s="13">
        <v>4.2617046818727494E-2</v>
      </c>
      <c r="S199" s="14">
        <v>3.9415766306522611E-2</v>
      </c>
      <c r="T199" s="14">
        <v>3.0012004801920769E-3</v>
      </c>
      <c r="U199" s="14">
        <v>2.0008003201280514E-4</v>
      </c>
      <c r="W199" s="14">
        <v>0.69999999999999973</v>
      </c>
      <c r="X199" s="14">
        <v>0.68999999999999972</v>
      </c>
      <c r="Y199" s="14">
        <v>1.0004001600640256E-3</v>
      </c>
      <c r="Z199" s="14">
        <v>8.0032012805122054E-4</v>
      </c>
      <c r="AA199" s="14">
        <v>2.0008003201280514E-4</v>
      </c>
      <c r="AB199" s="14">
        <v>0</v>
      </c>
      <c r="AD199" s="14">
        <v>0.69999999999999973</v>
      </c>
      <c r="AE199" s="14">
        <v>0.68999999999999972</v>
      </c>
      <c r="AG199" s="100">
        <v>9.0950432014552066E-4</v>
      </c>
      <c r="AH199" s="100">
        <v>2.4691358024691358E-3</v>
      </c>
      <c r="AI199" s="100">
        <v>0</v>
      </c>
    </row>
    <row r="200" spans="2:35">
      <c r="B200">
        <v>50</v>
      </c>
      <c r="C200">
        <v>51</v>
      </c>
      <c r="D200" s="14">
        <v>2.6605321064212841E-2</v>
      </c>
      <c r="E200" s="14">
        <v>2.3004600920184037E-2</v>
      </c>
      <c r="F200" s="14">
        <v>3.4006801360272052E-3</v>
      </c>
      <c r="G200" s="14">
        <v>2.0004000800160032E-4</v>
      </c>
      <c r="I200" s="97">
        <v>1963.4954084936207</v>
      </c>
      <c r="J200" s="97">
        <v>2042.8206229967629</v>
      </c>
      <c r="K200" s="13">
        <v>2.6605321064212841E-2</v>
      </c>
      <c r="L200" s="14">
        <v>2.3004600920184037E-2</v>
      </c>
      <c r="M200" s="14">
        <v>3.4006801360272052E-3</v>
      </c>
      <c r="N200" s="14">
        <v>2.0004000800160032E-4</v>
      </c>
      <c r="P200" s="98">
        <v>157.07963267948966</v>
      </c>
      <c r="Q200" s="98">
        <v>160.22122533307945</v>
      </c>
      <c r="R200" s="13">
        <v>3.821528611444578E-2</v>
      </c>
      <c r="S200" s="14">
        <v>3.5214085634253704E-2</v>
      </c>
      <c r="T200" s="14">
        <v>3.0012004801920769E-3</v>
      </c>
      <c r="U200" s="14">
        <v>0</v>
      </c>
      <c r="W200" s="14">
        <v>0.68999999999999972</v>
      </c>
      <c r="X200" s="14">
        <v>0.67999999999999972</v>
      </c>
      <c r="Y200" s="14">
        <v>8.0032012805122054E-4</v>
      </c>
      <c r="Z200" s="14">
        <v>8.0032012805122054E-4</v>
      </c>
      <c r="AA200" s="14">
        <v>0</v>
      </c>
      <c r="AB200" s="14">
        <v>0</v>
      </c>
      <c r="AD200" s="14">
        <v>0.68999999999999972</v>
      </c>
      <c r="AE200" s="14">
        <v>0.67999999999999972</v>
      </c>
      <c r="AG200" s="100">
        <v>9.0950432014552066E-4</v>
      </c>
      <c r="AH200" s="100">
        <v>0</v>
      </c>
      <c r="AI200" s="100">
        <v>0</v>
      </c>
    </row>
    <row r="201" spans="2:35">
      <c r="B201">
        <v>51</v>
      </c>
      <c r="C201">
        <v>52</v>
      </c>
      <c r="D201" s="14">
        <v>2.3604720944188837E-2</v>
      </c>
      <c r="E201" s="14">
        <v>2.0804160832166432E-2</v>
      </c>
      <c r="F201" s="14">
        <v>2.2004400880176033E-3</v>
      </c>
      <c r="G201" s="14">
        <v>6.0012002400480096E-4</v>
      </c>
      <c r="I201" s="97">
        <v>2042.8206229967629</v>
      </c>
      <c r="J201" s="97">
        <v>2123.7166338267002</v>
      </c>
      <c r="K201" s="13">
        <v>2.3604720944188837E-2</v>
      </c>
      <c r="L201" s="14">
        <v>2.0804160832166432E-2</v>
      </c>
      <c r="M201" s="14">
        <v>2.2004400880176033E-3</v>
      </c>
      <c r="N201" s="14">
        <v>6.0012002400480096E-4</v>
      </c>
      <c r="P201" s="98">
        <v>160.22122533307945</v>
      </c>
      <c r="Q201" s="98">
        <v>163.36281798666926</v>
      </c>
      <c r="R201" s="13">
        <v>3.4213685474189674E-2</v>
      </c>
      <c r="S201" s="14">
        <v>3.1212484993997598E-2</v>
      </c>
      <c r="T201" s="14">
        <v>3.0012004801920769E-3</v>
      </c>
      <c r="U201" s="14">
        <v>0</v>
      </c>
      <c r="W201" s="14">
        <v>0.67999999999999972</v>
      </c>
      <c r="X201" s="14">
        <v>0.66999999999999971</v>
      </c>
      <c r="Y201" s="14">
        <v>1.0004001600640256E-3</v>
      </c>
      <c r="Z201" s="14">
        <v>6.0024009603841532E-4</v>
      </c>
      <c r="AA201" s="14">
        <v>2.0008003201280514E-4</v>
      </c>
      <c r="AB201" s="14">
        <v>2.0008003201280514E-4</v>
      </c>
      <c r="AD201" s="14">
        <v>0.67999999999999972</v>
      </c>
      <c r="AE201" s="14">
        <v>0.66999999999999971</v>
      </c>
      <c r="AG201" s="100">
        <v>6.8212824010914052E-4</v>
      </c>
      <c r="AH201" s="100">
        <v>2.4691358024691358E-3</v>
      </c>
      <c r="AI201" s="100">
        <v>5.1282051282051282E-3</v>
      </c>
    </row>
    <row r="202" spans="2:35">
      <c r="B202">
        <v>52</v>
      </c>
      <c r="C202">
        <v>53</v>
      </c>
      <c r="D202" s="14">
        <v>1.7803560712142428E-2</v>
      </c>
      <c r="E202" s="14">
        <v>1.4002800560112022E-2</v>
      </c>
      <c r="F202" s="14">
        <v>3.0006001200240046E-3</v>
      </c>
      <c r="G202" s="14">
        <v>8.0016003200640128E-4</v>
      </c>
      <c r="I202" s="97">
        <v>2123.7166338267002</v>
      </c>
      <c r="J202" s="97">
        <v>2206.1834409834323</v>
      </c>
      <c r="K202" s="13">
        <v>1.7803560712142428E-2</v>
      </c>
      <c r="L202" s="14">
        <v>1.4002800560112022E-2</v>
      </c>
      <c r="M202" s="14">
        <v>3.0006001200240046E-3</v>
      </c>
      <c r="N202" s="14">
        <v>8.0016003200640128E-4</v>
      </c>
      <c r="P202" s="98">
        <v>163.36281798666926</v>
      </c>
      <c r="Q202" s="98">
        <v>166.50441064025904</v>
      </c>
      <c r="R202" s="13">
        <v>2.8211284513805522E-2</v>
      </c>
      <c r="S202" s="14">
        <v>2.5810324129651861E-2</v>
      </c>
      <c r="T202" s="14">
        <v>2.4009603841536613E-3</v>
      </c>
      <c r="U202" s="14">
        <v>0</v>
      </c>
      <c r="W202" s="14">
        <v>0.66999999999999971</v>
      </c>
      <c r="X202" s="14">
        <v>0.6599999999999997</v>
      </c>
      <c r="Y202" s="14">
        <v>8.0032012805122054E-4</v>
      </c>
      <c r="Z202" s="14">
        <v>8.0032012805122054E-4</v>
      </c>
      <c r="AA202" s="14">
        <v>0</v>
      </c>
      <c r="AB202" s="14">
        <v>0</v>
      </c>
      <c r="AD202" s="14">
        <v>0.66999999999999971</v>
      </c>
      <c r="AE202" s="14">
        <v>0.6599999999999997</v>
      </c>
      <c r="AG202" s="100">
        <v>9.0950432014552066E-4</v>
      </c>
      <c r="AH202" s="100">
        <v>0</v>
      </c>
      <c r="AI202" s="100">
        <v>0</v>
      </c>
    </row>
    <row r="203" spans="2:35">
      <c r="B203">
        <v>53</v>
      </c>
      <c r="C203">
        <v>54</v>
      </c>
      <c r="D203" s="14">
        <v>1.7603520704140826E-2</v>
      </c>
      <c r="E203" s="14">
        <v>1.6003200640128026E-2</v>
      </c>
      <c r="F203" s="14">
        <v>1.4002800560112022E-3</v>
      </c>
      <c r="G203" s="14">
        <v>2.0004000800160032E-4</v>
      </c>
      <c r="I203" s="97">
        <v>2206.1834409834323</v>
      </c>
      <c r="J203" s="97">
        <v>2290.221044466959</v>
      </c>
      <c r="K203" s="13">
        <v>1.7603520704140826E-2</v>
      </c>
      <c r="L203" s="14">
        <v>1.6003200640128026E-2</v>
      </c>
      <c r="M203" s="14">
        <v>1.4002800560112022E-3</v>
      </c>
      <c r="N203" s="14">
        <v>2.0004000800160032E-4</v>
      </c>
      <c r="P203" s="98">
        <v>166.50441064025904</v>
      </c>
      <c r="Q203" s="98">
        <v>169.64600329384882</v>
      </c>
      <c r="R203" s="13">
        <v>2.34093637454982E-2</v>
      </c>
      <c r="S203" s="14">
        <v>2.0408163265306121E-2</v>
      </c>
      <c r="T203" s="14">
        <v>2.8011204481792717E-3</v>
      </c>
      <c r="U203" s="14">
        <v>2.0008003201280514E-4</v>
      </c>
      <c r="W203" s="14">
        <v>0.6599999999999997</v>
      </c>
      <c r="X203" s="14">
        <v>0.64999999999999969</v>
      </c>
      <c r="Y203" s="14">
        <v>6.0024009603841532E-4</v>
      </c>
      <c r="Z203" s="14">
        <v>2.0008003201280514E-4</v>
      </c>
      <c r="AA203" s="14">
        <v>2.0008003201280514E-4</v>
      </c>
      <c r="AB203" s="14">
        <v>2.0008003201280514E-4</v>
      </c>
      <c r="AD203" s="14">
        <v>0.6599999999999997</v>
      </c>
      <c r="AE203" s="14">
        <v>0.64999999999999969</v>
      </c>
      <c r="AG203" s="100">
        <v>2.2737608003638017E-4</v>
      </c>
      <c r="AH203" s="100">
        <v>2.4691358024691358E-3</v>
      </c>
      <c r="AI203" s="100">
        <v>5.1282051282051282E-3</v>
      </c>
    </row>
    <row r="204" spans="2:35">
      <c r="B204">
        <v>54</v>
      </c>
      <c r="C204">
        <v>55</v>
      </c>
      <c r="D204" s="14">
        <v>1.4602920584116823E-2</v>
      </c>
      <c r="E204" s="14">
        <v>1.2002400480096018E-2</v>
      </c>
      <c r="F204" s="14">
        <v>2.0004000800160032E-3</v>
      </c>
      <c r="G204" s="14">
        <v>6.0012002400480096E-4</v>
      </c>
      <c r="I204" s="97">
        <v>2290.221044466959</v>
      </c>
      <c r="J204" s="97">
        <v>2375.8294442772813</v>
      </c>
      <c r="K204" s="13">
        <v>1.4602920584116823E-2</v>
      </c>
      <c r="L204" s="14">
        <v>1.2002400480096018E-2</v>
      </c>
      <c r="M204" s="14">
        <v>2.0004000800160032E-3</v>
      </c>
      <c r="N204" s="14">
        <v>6.0012002400480096E-4</v>
      </c>
      <c r="P204" s="98">
        <v>169.64600329384882</v>
      </c>
      <c r="Q204" s="98">
        <v>172.78759594743863</v>
      </c>
      <c r="R204" s="13">
        <v>2.100840336134454E-2</v>
      </c>
      <c r="S204" s="14">
        <v>1.7406962785114045E-2</v>
      </c>
      <c r="T204" s="14">
        <v>3.0012004801920769E-3</v>
      </c>
      <c r="U204" s="14">
        <v>6.0024009603841532E-4</v>
      </c>
      <c r="W204" s="14">
        <v>0.64999999999999969</v>
      </c>
      <c r="X204" s="14">
        <v>0.63999999999999968</v>
      </c>
      <c r="Y204" s="14">
        <v>1.2004801920768306E-3</v>
      </c>
      <c r="Z204" s="14">
        <v>1.2004801920768306E-3</v>
      </c>
      <c r="AA204" s="14">
        <v>0</v>
      </c>
      <c r="AB204" s="14">
        <v>0</v>
      </c>
      <c r="AD204" s="14">
        <v>0.64999999999999969</v>
      </c>
      <c r="AE204" s="14">
        <v>0.63999999999999968</v>
      </c>
      <c r="AG204" s="100">
        <v>1.364256480218281E-3</v>
      </c>
      <c r="AH204" s="100">
        <v>0</v>
      </c>
      <c r="AI204" s="100">
        <v>0</v>
      </c>
    </row>
    <row r="205" spans="2:35">
      <c r="B205">
        <v>55</v>
      </c>
      <c r="C205">
        <v>56</v>
      </c>
      <c r="D205" s="14">
        <v>1.2602520504100821E-2</v>
      </c>
      <c r="E205" s="14">
        <v>1.1602320464092819E-2</v>
      </c>
      <c r="F205" s="14">
        <v>8.0016003200640128E-4</v>
      </c>
      <c r="G205" s="14">
        <v>2.0004000800160032E-4</v>
      </c>
      <c r="I205" s="97">
        <v>2375.8294442772813</v>
      </c>
      <c r="J205" s="97">
        <v>2463.0086404143976</v>
      </c>
      <c r="K205" s="13">
        <v>1.2602520504100821E-2</v>
      </c>
      <c r="L205" s="14">
        <v>1.1602320464092819E-2</v>
      </c>
      <c r="M205" s="14">
        <v>8.0016003200640128E-4</v>
      </c>
      <c r="N205" s="14">
        <v>2.0004000800160032E-4</v>
      </c>
      <c r="P205" s="98">
        <v>172.78759594743863</v>
      </c>
      <c r="Q205" s="98">
        <v>175.92918860102841</v>
      </c>
      <c r="R205" s="13">
        <v>1.6606642657062826E-2</v>
      </c>
      <c r="S205" s="14">
        <v>1.4805922368947578E-2</v>
      </c>
      <c r="T205" s="14">
        <v>1.4005602240896359E-3</v>
      </c>
      <c r="U205" s="14">
        <v>4.0016006402561027E-4</v>
      </c>
      <c r="W205" s="14">
        <v>0.63999999999999968</v>
      </c>
      <c r="X205" s="14">
        <v>0.62999999999999967</v>
      </c>
      <c r="Y205" s="14">
        <v>1.0004001600640256E-3</v>
      </c>
      <c r="Z205" s="14">
        <v>8.0032012805122054E-4</v>
      </c>
      <c r="AA205" s="14">
        <v>2.0008003201280514E-4</v>
      </c>
      <c r="AB205" s="14">
        <v>0</v>
      </c>
      <c r="AD205" s="14">
        <v>0.63999999999999968</v>
      </c>
      <c r="AE205" s="14">
        <v>0.62999999999999967</v>
      </c>
      <c r="AG205" s="100">
        <v>9.0950432014552066E-4</v>
      </c>
      <c r="AH205" s="100">
        <v>2.4691358024691358E-3</v>
      </c>
      <c r="AI205" s="100">
        <v>0</v>
      </c>
    </row>
    <row r="206" spans="2:35">
      <c r="B206">
        <v>56</v>
      </c>
      <c r="C206">
        <v>57</v>
      </c>
      <c r="D206" s="14">
        <v>1.1602320464092819E-2</v>
      </c>
      <c r="E206" s="14">
        <v>8.4016803360672139E-3</v>
      </c>
      <c r="F206" s="14">
        <v>2.0004000800160032E-3</v>
      </c>
      <c r="G206" s="14">
        <v>1.2002400480096019E-3</v>
      </c>
      <c r="I206" s="97">
        <v>2463.0086404143976</v>
      </c>
      <c r="J206" s="97">
        <v>2551.7586328783095</v>
      </c>
      <c r="K206" s="13">
        <v>1.1602320464092819E-2</v>
      </c>
      <c r="L206" s="14">
        <v>8.4016803360672139E-3</v>
      </c>
      <c r="M206" s="14">
        <v>2.0004000800160032E-3</v>
      </c>
      <c r="N206" s="14">
        <v>1.2002400480096019E-3</v>
      </c>
      <c r="P206" s="98">
        <v>175.92918860102841</v>
      </c>
      <c r="Q206" s="98">
        <v>179.0707812546182</v>
      </c>
      <c r="R206" s="13">
        <v>1.7607042817126852E-2</v>
      </c>
      <c r="S206" s="14">
        <v>1.4805922368947578E-2</v>
      </c>
      <c r="T206" s="14">
        <v>2.4009603841536613E-3</v>
      </c>
      <c r="U206" s="14">
        <v>4.0016006402561027E-4</v>
      </c>
      <c r="W206" s="14">
        <v>0.62999999999999967</v>
      </c>
      <c r="X206" s="14">
        <v>0.61999999999999966</v>
      </c>
      <c r="Y206" s="14">
        <v>2.0008003201280514E-4</v>
      </c>
      <c r="Z206" s="14">
        <v>2.0008003201280514E-4</v>
      </c>
      <c r="AA206" s="14">
        <v>0</v>
      </c>
      <c r="AB206" s="14">
        <v>0</v>
      </c>
      <c r="AD206" s="14">
        <v>0.62999999999999967</v>
      </c>
      <c r="AE206" s="14">
        <v>0.61999999999999966</v>
      </c>
      <c r="AG206" s="100">
        <v>2.2737608003638017E-4</v>
      </c>
      <c r="AH206" s="100">
        <v>0</v>
      </c>
      <c r="AI206" s="100">
        <v>0</v>
      </c>
    </row>
    <row r="207" spans="2:35">
      <c r="B207">
        <v>57</v>
      </c>
      <c r="C207">
        <v>58</v>
      </c>
      <c r="D207" s="14">
        <v>9.6019203840768154E-3</v>
      </c>
      <c r="E207" s="14">
        <v>7.8015603120624123E-3</v>
      </c>
      <c r="F207" s="14">
        <v>1.0002000400080016E-3</v>
      </c>
      <c r="G207" s="14">
        <v>8.0016003200640128E-4</v>
      </c>
      <c r="I207" s="97">
        <v>2551.7586328783095</v>
      </c>
      <c r="J207" s="97">
        <v>2642.079421669016</v>
      </c>
      <c r="K207" s="13">
        <v>9.6019203840768154E-3</v>
      </c>
      <c r="L207" s="14">
        <v>7.8015603120624123E-3</v>
      </c>
      <c r="M207" s="14">
        <v>1.0002000400080016E-3</v>
      </c>
      <c r="N207" s="14">
        <v>8.0016003200640128E-4</v>
      </c>
      <c r="P207" s="98">
        <v>179.0707812546182</v>
      </c>
      <c r="Q207" s="98">
        <v>182.21237390820801</v>
      </c>
      <c r="R207" s="13">
        <v>1.2805122048819529E-2</v>
      </c>
      <c r="S207" s="14">
        <v>1.1804721888755502E-2</v>
      </c>
      <c r="T207" s="14">
        <v>8.0032012805122054E-4</v>
      </c>
      <c r="U207" s="14">
        <v>2.0008003201280514E-4</v>
      </c>
      <c r="W207" s="14">
        <v>0.61999999999999966</v>
      </c>
      <c r="X207" s="14">
        <v>0.60999999999999965</v>
      </c>
      <c r="Y207" s="14">
        <v>1.2004801920768306E-3</v>
      </c>
      <c r="Z207" s="14">
        <v>8.0032012805122054E-4</v>
      </c>
      <c r="AA207" s="14">
        <v>4.0016006402561027E-4</v>
      </c>
      <c r="AB207" s="14">
        <v>0</v>
      </c>
      <c r="AD207" s="14">
        <v>0.61999999999999966</v>
      </c>
      <c r="AE207" s="14">
        <v>0.60999999999999965</v>
      </c>
      <c r="AG207" s="100">
        <v>9.0950432014552066E-4</v>
      </c>
      <c r="AH207" s="100">
        <v>4.9382716049382715E-3</v>
      </c>
      <c r="AI207" s="100">
        <v>0</v>
      </c>
    </row>
    <row r="208" spans="2:35">
      <c r="B208">
        <v>58</v>
      </c>
      <c r="C208">
        <v>59</v>
      </c>
      <c r="D208" s="14">
        <v>9.4018803760752157E-3</v>
      </c>
      <c r="E208" s="14">
        <v>7.6015203040608118E-3</v>
      </c>
      <c r="F208" s="14">
        <v>1.2002400480096019E-3</v>
      </c>
      <c r="G208" s="14">
        <v>6.0012002400480096E-4</v>
      </c>
      <c r="I208" s="97">
        <v>2642.079421669016</v>
      </c>
      <c r="J208" s="97">
        <v>2733.9710067865176</v>
      </c>
      <c r="K208" s="13">
        <v>9.4018803760752157E-3</v>
      </c>
      <c r="L208" s="14">
        <v>7.6015203040608118E-3</v>
      </c>
      <c r="M208" s="14">
        <v>1.2002400480096019E-3</v>
      </c>
      <c r="N208" s="14">
        <v>6.0012002400480096E-4</v>
      </c>
      <c r="P208" s="98">
        <v>182.21237390820801</v>
      </c>
      <c r="Q208" s="98">
        <v>185.35396656179779</v>
      </c>
      <c r="R208" s="13">
        <v>1.2204881952781112E-2</v>
      </c>
      <c r="S208" s="14">
        <v>9.8039215686274508E-3</v>
      </c>
      <c r="T208" s="14">
        <v>1.8007202881152461E-3</v>
      </c>
      <c r="U208" s="14">
        <v>6.0024009603841532E-4</v>
      </c>
      <c r="W208" s="14">
        <v>0.60999999999999965</v>
      </c>
      <c r="X208" s="14">
        <v>0.59999999999999964</v>
      </c>
      <c r="Y208" s="14">
        <v>8.0032012805122054E-4</v>
      </c>
      <c r="Z208" s="14">
        <v>6.0024009603841532E-4</v>
      </c>
      <c r="AA208" s="14">
        <v>0</v>
      </c>
      <c r="AB208" s="14">
        <v>2.0008003201280514E-4</v>
      </c>
      <c r="AD208" s="14">
        <v>0.60999999999999965</v>
      </c>
      <c r="AE208" s="14">
        <v>0.59999999999999964</v>
      </c>
      <c r="AG208" s="100">
        <v>6.8212824010914052E-4</v>
      </c>
      <c r="AH208" s="100">
        <v>0</v>
      </c>
      <c r="AI208" s="100">
        <v>5.1282051282051282E-3</v>
      </c>
    </row>
    <row r="209" spans="2:35">
      <c r="B209">
        <v>59</v>
      </c>
      <c r="C209">
        <v>60</v>
      </c>
      <c r="D209" s="14">
        <v>1.0602120424084817E-2</v>
      </c>
      <c r="E209" s="14">
        <v>7.8015603120624123E-3</v>
      </c>
      <c r="F209" s="14">
        <v>1.2002400480096019E-3</v>
      </c>
      <c r="G209" s="14">
        <v>1.6003200640128026E-3</v>
      </c>
      <c r="I209" s="97">
        <v>2733.9710067865176</v>
      </c>
      <c r="J209" s="97">
        <v>2827.4333882308138</v>
      </c>
      <c r="K209" s="13">
        <v>1.0602120424084817E-2</v>
      </c>
      <c r="L209" s="14">
        <v>7.8015603120624123E-3</v>
      </c>
      <c r="M209" s="14">
        <v>1.2002400480096019E-3</v>
      </c>
      <c r="N209" s="14">
        <v>1.6003200640128026E-3</v>
      </c>
      <c r="P209" s="98">
        <v>185.35396656179779</v>
      </c>
      <c r="Q209" s="98">
        <v>188.49555921538757</v>
      </c>
      <c r="R209" s="13">
        <v>9.8039215686274508E-3</v>
      </c>
      <c r="S209" s="14">
        <v>7.6030412164865948E-3</v>
      </c>
      <c r="T209" s="14">
        <v>1.4005602240896359E-3</v>
      </c>
      <c r="U209" s="14">
        <v>8.0032012805122054E-4</v>
      </c>
      <c r="W209" s="14">
        <v>0.59999999999999964</v>
      </c>
      <c r="X209" s="14">
        <v>0.58999999999999964</v>
      </c>
      <c r="Y209" s="14">
        <v>8.0032012805122054E-4</v>
      </c>
      <c r="Z209" s="14">
        <v>4.0016006402561027E-4</v>
      </c>
      <c r="AA209" s="14">
        <v>2.0008003201280514E-4</v>
      </c>
      <c r="AB209" s="14">
        <v>2.0008003201280514E-4</v>
      </c>
      <c r="AD209" s="14">
        <v>0.59999999999999964</v>
      </c>
      <c r="AE209" s="14">
        <v>0.58999999999999964</v>
      </c>
      <c r="AG209" s="100">
        <v>4.5475216007276033E-4</v>
      </c>
      <c r="AH209" s="100">
        <v>2.4691358024691358E-3</v>
      </c>
      <c r="AI209" s="100">
        <v>5.1282051282051282E-3</v>
      </c>
    </row>
    <row r="210" spans="2:35">
      <c r="B210">
        <v>60</v>
      </c>
      <c r="C210">
        <v>61</v>
      </c>
      <c r="D210" s="14">
        <v>1.0202040408081616E-2</v>
      </c>
      <c r="E210" s="14">
        <v>7.4014802960592121E-3</v>
      </c>
      <c r="F210" s="14">
        <v>2.0004000800160032E-3</v>
      </c>
      <c r="G210" s="14">
        <v>8.0016003200640128E-4</v>
      </c>
      <c r="I210" s="97">
        <v>2827.4333882308138</v>
      </c>
      <c r="J210" s="97">
        <v>2922.466566001905</v>
      </c>
      <c r="K210" s="13">
        <v>1.0202040408081616E-2</v>
      </c>
      <c r="L210" s="14">
        <v>7.4014802960592121E-3</v>
      </c>
      <c r="M210" s="14">
        <v>2.0004000800160032E-3</v>
      </c>
      <c r="N210" s="14">
        <v>8.0016003200640128E-4</v>
      </c>
      <c r="P210" s="98">
        <v>188.49555921538757</v>
      </c>
      <c r="Q210" s="98">
        <v>191.63715186897738</v>
      </c>
      <c r="R210" s="13">
        <v>9.6038415366146452E-3</v>
      </c>
      <c r="S210" s="14">
        <v>8.2032813125250108E-3</v>
      </c>
      <c r="T210" s="14">
        <v>1.0004001600640256E-3</v>
      </c>
      <c r="U210" s="14">
        <v>4.0016006402561027E-4</v>
      </c>
      <c r="W210" s="14">
        <v>0.58999999999999964</v>
      </c>
      <c r="X210" s="14">
        <v>0.57999999999999963</v>
      </c>
      <c r="Y210" s="14">
        <v>4.0016006402561027E-4</v>
      </c>
      <c r="Z210" s="14">
        <v>4.0016006402561027E-4</v>
      </c>
      <c r="AA210" s="14">
        <v>0</v>
      </c>
      <c r="AB210" s="14">
        <v>0</v>
      </c>
      <c r="AD210" s="14">
        <v>0.58999999999999964</v>
      </c>
      <c r="AE210" s="14">
        <v>0.57999999999999963</v>
      </c>
      <c r="AG210" s="100">
        <v>4.5475216007276033E-4</v>
      </c>
      <c r="AH210" s="100">
        <v>0</v>
      </c>
      <c r="AI210" s="100">
        <v>0</v>
      </c>
    </row>
    <row r="211" spans="2:35">
      <c r="B211">
        <v>61</v>
      </c>
      <c r="C211">
        <v>62</v>
      </c>
      <c r="D211" s="14">
        <v>4.6009201840368072E-3</v>
      </c>
      <c r="E211" s="14">
        <v>2.8005601120224045E-3</v>
      </c>
      <c r="F211" s="14">
        <v>1.0002000400080016E-3</v>
      </c>
      <c r="G211" s="14">
        <v>8.0016003200640128E-4</v>
      </c>
      <c r="I211" s="97">
        <v>2922.466566001905</v>
      </c>
      <c r="J211" s="97">
        <v>3019.0705400997913</v>
      </c>
      <c r="K211" s="13">
        <v>4.6009201840368072E-3</v>
      </c>
      <c r="L211" s="14">
        <v>2.8005601120224045E-3</v>
      </c>
      <c r="M211" s="14">
        <v>1.0002000400080016E-3</v>
      </c>
      <c r="N211" s="14">
        <v>8.0016003200640128E-4</v>
      </c>
      <c r="P211" s="98">
        <v>191.63715186897738</v>
      </c>
      <c r="Q211" s="98">
        <v>194.77874452256717</v>
      </c>
      <c r="R211" s="13">
        <v>9.4037615046018413E-3</v>
      </c>
      <c r="S211" s="14">
        <v>7.4029611844737891E-3</v>
      </c>
      <c r="T211" s="14">
        <v>1.2004801920768306E-3</v>
      </c>
      <c r="U211" s="14">
        <v>8.0032012805122054E-4</v>
      </c>
      <c r="W211" s="14">
        <v>0.57999999999999963</v>
      </c>
      <c r="X211" s="14">
        <v>0.56999999999999962</v>
      </c>
      <c r="Y211" s="14">
        <v>6.0024009603841532E-4</v>
      </c>
      <c r="Z211" s="14">
        <v>4.0016006402561027E-4</v>
      </c>
      <c r="AA211" s="14">
        <v>2.0008003201280514E-4</v>
      </c>
      <c r="AB211" s="14">
        <v>0</v>
      </c>
      <c r="AD211" s="14">
        <v>0.57999999999999963</v>
      </c>
      <c r="AE211" s="14">
        <v>0.56999999999999962</v>
      </c>
      <c r="AG211" s="100">
        <v>4.5475216007276033E-4</v>
      </c>
      <c r="AH211" s="100">
        <v>2.4691358024691358E-3</v>
      </c>
      <c r="AI211" s="100">
        <v>0</v>
      </c>
    </row>
    <row r="212" spans="2:35">
      <c r="B212">
        <v>62</v>
      </c>
      <c r="C212">
        <v>63</v>
      </c>
      <c r="D212" s="14">
        <v>5.0010002000400082E-3</v>
      </c>
      <c r="E212" s="14">
        <v>3.0006001200240046E-3</v>
      </c>
      <c r="F212" s="14">
        <v>8.0016003200640128E-4</v>
      </c>
      <c r="G212" s="14">
        <v>1.2002400480096019E-3</v>
      </c>
      <c r="I212" s="97">
        <v>3019.0705400997913</v>
      </c>
      <c r="J212" s="97">
        <v>3117.2453105244722</v>
      </c>
      <c r="K212" s="13">
        <v>5.0010002000400082E-3</v>
      </c>
      <c r="L212" s="14">
        <v>3.0006001200240046E-3</v>
      </c>
      <c r="M212" s="14">
        <v>8.0016003200640128E-4</v>
      </c>
      <c r="N212" s="14">
        <v>1.2002400480096019E-3</v>
      </c>
      <c r="P212" s="98">
        <v>194.77874452256717</v>
      </c>
      <c r="Q212" s="98">
        <v>197.92033717615698</v>
      </c>
      <c r="R212" s="13">
        <v>9.00360144057623E-3</v>
      </c>
      <c r="S212" s="14">
        <v>6.8027210884353739E-3</v>
      </c>
      <c r="T212" s="14">
        <v>1.2004801920768306E-3</v>
      </c>
      <c r="U212" s="14">
        <v>1.0004001600640256E-3</v>
      </c>
      <c r="W212" s="14">
        <v>0.56999999999999962</v>
      </c>
      <c r="X212" s="14">
        <v>0.55999999999999961</v>
      </c>
      <c r="Y212" s="14">
        <v>6.0024009603841532E-4</v>
      </c>
      <c r="Z212" s="14">
        <v>6.0024009603841532E-4</v>
      </c>
      <c r="AA212" s="14">
        <v>0</v>
      </c>
      <c r="AB212" s="14">
        <v>0</v>
      </c>
      <c r="AD212" s="14">
        <v>0.56999999999999962</v>
      </c>
      <c r="AE212" s="14">
        <v>0.55999999999999961</v>
      </c>
      <c r="AG212" s="100">
        <v>6.8212824010914052E-4</v>
      </c>
      <c r="AH212" s="100">
        <v>0</v>
      </c>
      <c r="AI212" s="100">
        <v>0</v>
      </c>
    </row>
    <row r="213" spans="2:35">
      <c r="B213">
        <v>63</v>
      </c>
      <c r="C213">
        <v>64</v>
      </c>
      <c r="D213" s="14">
        <v>6.0012002400480092E-3</v>
      </c>
      <c r="E213" s="14">
        <v>2.8005601120224045E-3</v>
      </c>
      <c r="F213" s="14">
        <v>1.4002800560112022E-3</v>
      </c>
      <c r="G213" s="14">
        <v>1.8003600720144029E-3</v>
      </c>
      <c r="I213" s="97">
        <v>3117.2453105244722</v>
      </c>
      <c r="J213" s="97">
        <v>3216.9908772759482</v>
      </c>
      <c r="K213" s="13">
        <v>6.0012002400480092E-3</v>
      </c>
      <c r="L213" s="14">
        <v>2.8005601120224045E-3</v>
      </c>
      <c r="M213" s="14">
        <v>1.4002800560112022E-3</v>
      </c>
      <c r="N213" s="14">
        <v>1.8003600720144029E-3</v>
      </c>
      <c r="P213" s="98">
        <v>197.92033717615698</v>
      </c>
      <c r="Q213" s="98">
        <v>201.06192982974676</v>
      </c>
      <c r="R213" s="13">
        <v>9.00360144057623E-3</v>
      </c>
      <c r="S213" s="14">
        <v>7.2028811524609843E-3</v>
      </c>
      <c r="T213" s="14">
        <v>1.0004001600640256E-3</v>
      </c>
      <c r="U213" s="14">
        <v>8.0032012805122054E-4</v>
      </c>
      <c r="W213" s="14">
        <v>0.55999999999999961</v>
      </c>
      <c r="X213" s="14">
        <v>0.5499999999999996</v>
      </c>
      <c r="Y213" s="14">
        <v>4.0016006402561027E-4</v>
      </c>
      <c r="Z213" s="14">
        <v>4.0016006402561027E-4</v>
      </c>
      <c r="AA213" s="14">
        <v>0</v>
      </c>
      <c r="AB213" s="14">
        <v>0</v>
      </c>
      <c r="AD213" s="14">
        <v>0.55999999999999961</v>
      </c>
      <c r="AE213" s="14">
        <v>0.5499999999999996</v>
      </c>
      <c r="AG213" s="100">
        <v>4.5475216007276033E-4</v>
      </c>
      <c r="AH213" s="100">
        <v>0</v>
      </c>
      <c r="AI213" s="100">
        <v>0</v>
      </c>
    </row>
    <row r="214" spans="2:35">
      <c r="B214">
        <v>64</v>
      </c>
      <c r="C214">
        <v>65</v>
      </c>
      <c r="D214" s="14">
        <v>5.0010002000400082E-3</v>
      </c>
      <c r="E214" s="14">
        <v>2.8005601120224045E-3</v>
      </c>
      <c r="F214" s="14">
        <v>8.0016003200640128E-4</v>
      </c>
      <c r="G214" s="14">
        <v>1.4002800560112022E-3</v>
      </c>
      <c r="I214" s="97">
        <v>3216.9908772759482</v>
      </c>
      <c r="J214" s="97">
        <v>3318.3072403542192</v>
      </c>
      <c r="K214" s="13">
        <v>5.0010002000400082E-3</v>
      </c>
      <c r="L214" s="14">
        <v>2.8005601120224045E-3</v>
      </c>
      <c r="M214" s="14">
        <v>8.0016003200640128E-4</v>
      </c>
      <c r="N214" s="14">
        <v>1.4002800560112022E-3</v>
      </c>
      <c r="P214" s="98">
        <v>201.06192982974676</v>
      </c>
      <c r="Q214" s="98">
        <v>204.20352248333654</v>
      </c>
      <c r="R214" s="13">
        <v>7.4029611844737891E-3</v>
      </c>
      <c r="S214" s="14">
        <v>4.0016006402561026E-3</v>
      </c>
      <c r="T214" s="14">
        <v>2.0008003201280513E-3</v>
      </c>
      <c r="U214" s="14">
        <v>1.4005602240896359E-3</v>
      </c>
      <c r="W214" s="14">
        <v>0.5499999999999996</v>
      </c>
      <c r="X214" s="14">
        <v>0.53999999999999959</v>
      </c>
      <c r="Y214" s="14">
        <v>6.0024009603841532E-4</v>
      </c>
      <c r="Z214" s="14">
        <v>4.0016006402561027E-4</v>
      </c>
      <c r="AA214" s="14">
        <v>2.0008003201280514E-4</v>
      </c>
      <c r="AB214" s="14">
        <v>0</v>
      </c>
      <c r="AD214" s="14">
        <v>0.5499999999999996</v>
      </c>
      <c r="AE214" s="14">
        <v>0.53999999999999959</v>
      </c>
      <c r="AG214" s="100">
        <v>4.5475216007276033E-4</v>
      </c>
      <c r="AH214" s="100">
        <v>2.4691358024691358E-3</v>
      </c>
      <c r="AI214" s="100">
        <v>0</v>
      </c>
    </row>
    <row r="215" spans="2:35">
      <c r="B215">
        <v>65</v>
      </c>
      <c r="C215">
        <v>66</v>
      </c>
      <c r="D215" s="14">
        <v>3.8007601520304059E-3</v>
      </c>
      <c r="E215" s="14">
        <v>1.2002400480096019E-3</v>
      </c>
      <c r="F215" s="14">
        <v>1.2002400480096019E-3</v>
      </c>
      <c r="G215" s="14">
        <v>1.4002800560112022E-3</v>
      </c>
      <c r="I215" s="97">
        <v>3318.3072403542192</v>
      </c>
      <c r="J215" s="97">
        <v>3421.1943997592848</v>
      </c>
      <c r="K215" s="13">
        <v>3.8007601520304059E-3</v>
      </c>
      <c r="L215" s="14">
        <v>1.2002400480096019E-3</v>
      </c>
      <c r="M215" s="14">
        <v>1.2002400480096019E-3</v>
      </c>
      <c r="N215" s="14">
        <v>1.4002800560112022E-3</v>
      </c>
      <c r="P215" s="98">
        <v>204.20352248333654</v>
      </c>
      <c r="Q215" s="98">
        <v>207.34511513692635</v>
      </c>
      <c r="R215" s="13">
        <v>5.4021608643457387E-3</v>
      </c>
      <c r="S215" s="14">
        <v>4.0016006402561026E-3</v>
      </c>
      <c r="T215" s="14">
        <v>6.0024009603841532E-4</v>
      </c>
      <c r="U215" s="14">
        <v>8.0032012805122054E-4</v>
      </c>
      <c r="W215" s="14">
        <v>0.53999999999999959</v>
      </c>
      <c r="X215" s="14">
        <v>0.52999999999999958</v>
      </c>
      <c r="Y215" s="14">
        <v>4.0016006402561027E-4</v>
      </c>
      <c r="Z215" s="14">
        <v>2.0008003201280514E-4</v>
      </c>
      <c r="AA215" s="14">
        <v>2.0008003201280514E-4</v>
      </c>
      <c r="AB215" s="14">
        <v>0</v>
      </c>
      <c r="AD215" s="14">
        <v>0.53999999999999959</v>
      </c>
      <c r="AE215" s="14">
        <v>0.52999999999999958</v>
      </c>
      <c r="AG215" s="100">
        <v>2.2737608003638017E-4</v>
      </c>
      <c r="AH215" s="100">
        <v>2.4691358024691358E-3</v>
      </c>
      <c r="AI215" s="100">
        <v>0</v>
      </c>
    </row>
    <row r="216" spans="2:35">
      <c r="B216">
        <v>66</v>
      </c>
      <c r="C216">
        <v>67</v>
      </c>
      <c r="D216" s="14">
        <v>5.0010002000400082E-3</v>
      </c>
      <c r="E216" s="14">
        <v>2.4004800960192038E-3</v>
      </c>
      <c r="F216" s="14">
        <v>1.2002400480096019E-3</v>
      </c>
      <c r="G216" s="14">
        <v>1.4002800560112022E-3</v>
      </c>
      <c r="I216" s="97">
        <v>3421.1943997592848</v>
      </c>
      <c r="J216" s="97">
        <v>3525.6523554911455</v>
      </c>
      <c r="K216" s="13">
        <v>5.0010002000400082E-3</v>
      </c>
      <c r="L216" s="14">
        <v>2.4004800960192038E-3</v>
      </c>
      <c r="M216" s="14">
        <v>1.2002400480096019E-3</v>
      </c>
      <c r="N216" s="14">
        <v>1.4002800560112022E-3</v>
      </c>
      <c r="P216" s="98">
        <v>207.34511513692635</v>
      </c>
      <c r="Q216" s="98">
        <v>210.48670779051614</v>
      </c>
      <c r="R216" s="13">
        <v>6.8027210884353739E-3</v>
      </c>
      <c r="S216" s="14">
        <v>3.6014405762304922E-3</v>
      </c>
      <c r="T216" s="14">
        <v>1.8007202881152461E-3</v>
      </c>
      <c r="U216" s="14">
        <v>1.4005602240896359E-3</v>
      </c>
      <c r="W216" s="14">
        <v>0.52999999999999958</v>
      </c>
      <c r="X216" s="14">
        <v>0.51999999999999957</v>
      </c>
      <c r="Y216" s="14">
        <v>4.0016006402561027E-4</v>
      </c>
      <c r="Z216" s="14">
        <v>4.0016006402561027E-4</v>
      </c>
      <c r="AA216" s="14">
        <v>0</v>
      </c>
      <c r="AB216" s="14">
        <v>0</v>
      </c>
      <c r="AD216" s="14">
        <v>0.52999999999999958</v>
      </c>
      <c r="AE216" s="14">
        <v>0.51999999999999957</v>
      </c>
      <c r="AG216" s="100">
        <v>4.5475216007276033E-4</v>
      </c>
      <c r="AH216" s="100">
        <v>0</v>
      </c>
      <c r="AI216" s="100">
        <v>0</v>
      </c>
    </row>
    <row r="217" spans="2:35">
      <c r="B217">
        <v>67</v>
      </c>
      <c r="C217">
        <v>68</v>
      </c>
      <c r="D217" s="14">
        <v>3.2006401280256051E-3</v>
      </c>
      <c r="E217" s="14">
        <v>1.4002800560112022E-3</v>
      </c>
      <c r="F217" s="14">
        <v>1.2002400480096019E-3</v>
      </c>
      <c r="G217" s="14">
        <v>6.0012002400480096E-4</v>
      </c>
      <c r="I217" s="97">
        <v>3525.6523554911455</v>
      </c>
      <c r="J217" s="97">
        <v>3631.6811075498008</v>
      </c>
      <c r="K217" s="13">
        <v>3.2006401280256051E-3</v>
      </c>
      <c r="L217" s="14">
        <v>1.4002800560112022E-3</v>
      </c>
      <c r="M217" s="14">
        <v>1.2002400480096019E-3</v>
      </c>
      <c r="N217" s="14">
        <v>6.0012002400480096E-4</v>
      </c>
      <c r="P217" s="98">
        <v>210.48670779051614</v>
      </c>
      <c r="Q217" s="98">
        <v>213.62830044410595</v>
      </c>
      <c r="R217" s="13">
        <v>3.6014405762304922E-3</v>
      </c>
      <c r="S217" s="14">
        <v>2.0008003201280513E-3</v>
      </c>
      <c r="T217" s="14">
        <v>8.0032012805122054E-4</v>
      </c>
      <c r="U217" s="14">
        <v>8.0032012805122054E-4</v>
      </c>
      <c r="W217" s="14">
        <v>0.51999999999999957</v>
      </c>
      <c r="X217" s="14">
        <v>0.50999999999999956</v>
      </c>
      <c r="Y217" s="14">
        <v>6.0024009603841532E-4</v>
      </c>
      <c r="Z217" s="14">
        <v>6.0024009603841532E-4</v>
      </c>
      <c r="AA217" s="14">
        <v>0</v>
      </c>
      <c r="AB217" s="14">
        <v>0</v>
      </c>
      <c r="AD217" s="14">
        <v>0.51999999999999957</v>
      </c>
      <c r="AE217" s="14">
        <v>0.50999999999999956</v>
      </c>
      <c r="AG217" s="100">
        <v>6.8212824010914052E-4</v>
      </c>
      <c r="AH217" s="100">
        <v>0</v>
      </c>
      <c r="AI217" s="100">
        <v>0</v>
      </c>
    </row>
    <row r="218" spans="2:35">
      <c r="B218">
        <v>68</v>
      </c>
      <c r="C218">
        <v>69</v>
      </c>
      <c r="D218" s="14">
        <v>3.8007601520304059E-3</v>
      </c>
      <c r="E218" s="14">
        <v>1.0002000400080016E-3</v>
      </c>
      <c r="F218" s="14">
        <v>1.0002000400080016E-3</v>
      </c>
      <c r="G218" s="14">
        <v>1.8003600720144029E-3</v>
      </c>
      <c r="I218" s="97">
        <v>3631.6811075498008</v>
      </c>
      <c r="J218" s="97">
        <v>3739.2806559352512</v>
      </c>
      <c r="K218" s="13">
        <v>3.8007601520304059E-3</v>
      </c>
      <c r="L218" s="14">
        <v>1.0002000400080016E-3</v>
      </c>
      <c r="M218" s="14">
        <v>1.0002000400080016E-3</v>
      </c>
      <c r="N218" s="14">
        <v>1.8003600720144029E-3</v>
      </c>
      <c r="P218" s="98">
        <v>213.62830044410595</v>
      </c>
      <c r="Q218" s="98">
        <v>216.76989309769573</v>
      </c>
      <c r="R218" s="13">
        <v>5.4021608643457387E-3</v>
      </c>
      <c r="S218" s="14">
        <v>2.2008803521408565E-3</v>
      </c>
      <c r="T218" s="14">
        <v>1.2004801920768306E-3</v>
      </c>
      <c r="U218" s="14">
        <v>2.0008003201280513E-3</v>
      </c>
      <c r="W218" s="14">
        <v>0.50999999999999956</v>
      </c>
      <c r="X218" s="14">
        <v>0.49999999999999956</v>
      </c>
      <c r="Y218" s="14">
        <v>1.0004001600640256E-3</v>
      </c>
      <c r="Z218" s="14">
        <v>8.0032012805122054E-4</v>
      </c>
      <c r="AA218" s="14">
        <v>2.0008003201280514E-4</v>
      </c>
      <c r="AB218" s="14">
        <v>0</v>
      </c>
      <c r="AD218" s="14">
        <v>0.50999999999999956</v>
      </c>
      <c r="AE218" s="14">
        <v>0.49999999999999956</v>
      </c>
      <c r="AG218" s="100">
        <v>9.0950432014552066E-4</v>
      </c>
      <c r="AH218" s="100">
        <v>2.4691358024691358E-3</v>
      </c>
      <c r="AI218" s="100">
        <v>0</v>
      </c>
    </row>
    <row r="219" spans="2:35">
      <c r="B219">
        <v>69</v>
      </c>
      <c r="C219">
        <v>70</v>
      </c>
      <c r="D219" s="14">
        <v>5.2010402080416079E-3</v>
      </c>
      <c r="E219" s="14">
        <v>2.8005601120224045E-3</v>
      </c>
      <c r="F219" s="14">
        <v>4.0008001600320064E-4</v>
      </c>
      <c r="G219" s="14">
        <v>2.0004000800160032E-3</v>
      </c>
      <c r="I219" s="97">
        <v>3739.2806559352512</v>
      </c>
      <c r="J219" s="97">
        <v>3848.4510006474966</v>
      </c>
      <c r="K219" s="13">
        <v>5.2010402080416079E-3</v>
      </c>
      <c r="L219" s="14">
        <v>2.8005601120224045E-3</v>
      </c>
      <c r="M219" s="14">
        <v>4.0008001600320064E-4</v>
      </c>
      <c r="N219" s="14">
        <v>2.0004000800160032E-3</v>
      </c>
      <c r="P219" s="98">
        <v>216.76989309769573</v>
      </c>
      <c r="Q219" s="98">
        <v>219.91148575128551</v>
      </c>
      <c r="R219" s="13">
        <v>5.0020008003201282E-3</v>
      </c>
      <c r="S219" s="14">
        <v>2.2008803521408565E-3</v>
      </c>
      <c r="T219" s="14">
        <v>1.6006402561024411E-3</v>
      </c>
      <c r="U219" s="14">
        <v>1.2004801920768306E-3</v>
      </c>
      <c r="W219" s="14">
        <v>0.49999999999999956</v>
      </c>
      <c r="X219" s="14">
        <v>0.48999999999999955</v>
      </c>
      <c r="Y219" s="14">
        <v>4.0016006402561027E-4</v>
      </c>
      <c r="Z219" s="14">
        <v>2.0008003201280514E-4</v>
      </c>
      <c r="AA219" s="14">
        <v>2.0008003201280514E-4</v>
      </c>
      <c r="AB219" s="14">
        <v>0</v>
      </c>
      <c r="AD219" s="14">
        <v>0.49999999999999956</v>
      </c>
      <c r="AE219" s="14">
        <v>0.48999999999999955</v>
      </c>
      <c r="AG219" s="100">
        <v>2.2737608003638017E-4</v>
      </c>
      <c r="AH219" s="100">
        <v>2.4691358024691358E-3</v>
      </c>
      <c r="AI219" s="100">
        <v>0</v>
      </c>
    </row>
    <row r="220" spans="2:35">
      <c r="B220">
        <v>70</v>
      </c>
      <c r="C220">
        <v>71</v>
      </c>
      <c r="D220" s="14">
        <v>3.2006401280256051E-3</v>
      </c>
      <c r="E220" s="14">
        <v>8.0016003200640128E-4</v>
      </c>
      <c r="F220" s="14">
        <v>4.0008001600320064E-4</v>
      </c>
      <c r="G220" s="14">
        <v>2.0004000800160032E-3</v>
      </c>
      <c r="I220" s="97">
        <v>3848.4510006474966</v>
      </c>
      <c r="J220" s="97">
        <v>3959.1921416865366</v>
      </c>
      <c r="K220" s="13">
        <v>3.2006401280256051E-3</v>
      </c>
      <c r="L220" s="14">
        <v>8.0016003200640128E-4</v>
      </c>
      <c r="M220" s="14">
        <v>4.0008001600320064E-4</v>
      </c>
      <c r="N220" s="14">
        <v>2.0004000800160032E-3</v>
      </c>
      <c r="P220" s="98">
        <v>219.91148575128551</v>
      </c>
      <c r="Q220" s="98">
        <v>223.05307840487532</v>
      </c>
      <c r="R220" s="13">
        <v>4.0016006402561026E-3</v>
      </c>
      <c r="S220" s="14">
        <v>1.6006402561024411E-3</v>
      </c>
      <c r="T220" s="14">
        <v>8.0032012805122054E-4</v>
      </c>
      <c r="U220" s="14">
        <v>1.6006402561024411E-3</v>
      </c>
      <c r="W220" s="14">
        <v>0.48999999999999955</v>
      </c>
      <c r="X220" s="14">
        <v>0.47999999999999954</v>
      </c>
      <c r="Y220" s="14">
        <v>6.0024009603841532E-4</v>
      </c>
      <c r="Z220" s="14">
        <v>4.0016006402561027E-4</v>
      </c>
      <c r="AA220" s="14">
        <v>2.0008003201280514E-4</v>
      </c>
      <c r="AB220" s="14">
        <v>0</v>
      </c>
      <c r="AD220" s="14">
        <v>0.48999999999999955</v>
      </c>
      <c r="AE220" s="14">
        <v>0.47999999999999954</v>
      </c>
      <c r="AG220" s="100">
        <v>4.5475216007276033E-4</v>
      </c>
      <c r="AH220" s="100">
        <v>2.4691358024691358E-3</v>
      </c>
      <c r="AI220" s="100">
        <v>0</v>
      </c>
    </row>
    <row r="221" spans="2:35">
      <c r="B221">
        <v>71</v>
      </c>
      <c r="C221">
        <v>72</v>
      </c>
      <c r="D221" s="14">
        <v>1.4002800560112022E-3</v>
      </c>
      <c r="E221" s="14">
        <v>6.0012002400480096E-4</v>
      </c>
      <c r="F221" s="14">
        <v>2.0004000800160032E-4</v>
      </c>
      <c r="G221" s="14">
        <v>6.0012002400480096E-4</v>
      </c>
      <c r="I221" s="97">
        <v>3959.1921416865366</v>
      </c>
      <c r="J221" s="97">
        <v>4071.5040790523717</v>
      </c>
      <c r="K221" s="13">
        <v>1.4002800560112022E-3</v>
      </c>
      <c r="L221" s="14">
        <v>6.0012002400480096E-4</v>
      </c>
      <c r="M221" s="14">
        <v>2.0004000800160032E-4</v>
      </c>
      <c r="N221" s="14">
        <v>6.0012002400480096E-4</v>
      </c>
      <c r="P221" s="98">
        <v>223.05307840487532</v>
      </c>
      <c r="Q221" s="98">
        <v>226.1946710584651</v>
      </c>
      <c r="R221" s="13">
        <v>3.2012805122048822E-3</v>
      </c>
      <c r="S221" s="14">
        <v>1.2004801920768306E-3</v>
      </c>
      <c r="T221" s="14">
        <v>1.0004001600640256E-3</v>
      </c>
      <c r="U221" s="14">
        <v>1.0004001600640256E-3</v>
      </c>
      <c r="W221" s="14">
        <v>0.47999999999999954</v>
      </c>
      <c r="X221" s="14">
        <v>0.46999999999999953</v>
      </c>
      <c r="Y221" s="14">
        <v>0</v>
      </c>
      <c r="Z221" s="14">
        <v>0</v>
      </c>
      <c r="AA221" s="14">
        <v>0</v>
      </c>
      <c r="AB221" s="14">
        <v>0</v>
      </c>
      <c r="AD221" s="14">
        <v>0.47999999999999954</v>
      </c>
      <c r="AE221" s="14">
        <v>0.46999999999999953</v>
      </c>
      <c r="AG221" s="100">
        <v>0</v>
      </c>
      <c r="AH221" s="100">
        <v>0</v>
      </c>
      <c r="AI221" s="100">
        <v>0</v>
      </c>
    </row>
    <row r="222" spans="2:35">
      <c r="B222">
        <v>72</v>
      </c>
      <c r="C222">
        <v>73</v>
      </c>
      <c r="D222" s="14">
        <v>3.0006001200240046E-3</v>
      </c>
      <c r="E222" s="14">
        <v>8.0016003200640128E-4</v>
      </c>
      <c r="F222" s="14">
        <v>4.0008001600320064E-4</v>
      </c>
      <c r="G222" s="14">
        <v>1.8003600720144029E-3</v>
      </c>
      <c r="I222" s="97">
        <v>4071.5040790523717</v>
      </c>
      <c r="J222" s="97">
        <v>4185.3868127450023</v>
      </c>
      <c r="K222" s="13">
        <v>3.0006001200240046E-3</v>
      </c>
      <c r="L222" s="14">
        <v>8.0016003200640128E-4</v>
      </c>
      <c r="M222" s="14">
        <v>4.0008001600320064E-4</v>
      </c>
      <c r="N222" s="14">
        <v>1.8003600720144029E-3</v>
      </c>
      <c r="P222" s="98">
        <v>226.1946710584651</v>
      </c>
      <c r="Q222" s="98">
        <v>229.33626371205489</v>
      </c>
      <c r="R222" s="13">
        <v>5.202080832332933E-3</v>
      </c>
      <c r="S222" s="14">
        <v>2.0008003201280513E-3</v>
      </c>
      <c r="T222" s="14">
        <v>1.4005602240896359E-3</v>
      </c>
      <c r="U222" s="14">
        <v>1.8007202881152461E-3</v>
      </c>
      <c r="W222" s="14">
        <v>0.46999999999999953</v>
      </c>
      <c r="X222" s="14">
        <v>0.45999999999999952</v>
      </c>
      <c r="Y222" s="14">
        <v>6.0024009603841532E-4</v>
      </c>
      <c r="Z222" s="14">
        <v>6.0024009603841532E-4</v>
      </c>
      <c r="AA222" s="14">
        <v>0</v>
      </c>
      <c r="AB222" s="14">
        <v>0</v>
      </c>
      <c r="AD222" s="14">
        <v>0.46999999999999953</v>
      </c>
      <c r="AE222" s="14">
        <v>0.45999999999999952</v>
      </c>
      <c r="AG222" s="100">
        <v>6.8212824010914052E-4</v>
      </c>
      <c r="AH222" s="100">
        <v>0</v>
      </c>
      <c r="AI222" s="100">
        <v>0</v>
      </c>
    </row>
    <row r="223" spans="2:35">
      <c r="B223">
        <v>73</v>
      </c>
      <c r="C223">
        <v>74</v>
      </c>
      <c r="D223" s="14">
        <v>2.0004000800160032E-3</v>
      </c>
      <c r="E223" s="14">
        <v>4.0008001600320064E-4</v>
      </c>
      <c r="F223" s="14">
        <v>4.0008001600320064E-4</v>
      </c>
      <c r="G223" s="14">
        <v>1.2002400480096019E-3</v>
      </c>
      <c r="I223" s="97">
        <v>4185.3868127450023</v>
      </c>
      <c r="J223" s="97">
        <v>4300.8403427644271</v>
      </c>
      <c r="K223" s="13">
        <v>2.0004000800160032E-3</v>
      </c>
      <c r="L223" s="14">
        <v>4.0008001600320064E-4</v>
      </c>
      <c r="M223" s="14">
        <v>4.0008001600320064E-4</v>
      </c>
      <c r="N223" s="14">
        <v>1.2002400480096019E-3</v>
      </c>
      <c r="P223" s="98">
        <v>229.33626371205489</v>
      </c>
      <c r="Q223" s="98">
        <v>232.4778563656447</v>
      </c>
      <c r="R223" s="13">
        <v>4.2016806722689074E-3</v>
      </c>
      <c r="S223" s="14">
        <v>1.6006402561024411E-3</v>
      </c>
      <c r="T223" s="14">
        <v>2.0008003201280514E-4</v>
      </c>
      <c r="U223" s="14">
        <v>2.4009603841536613E-3</v>
      </c>
      <c r="W223" s="14">
        <v>0.45999999999999952</v>
      </c>
      <c r="X223" s="14">
        <v>0.44999999999999951</v>
      </c>
      <c r="Y223" s="14">
        <v>2.0008003201280514E-4</v>
      </c>
      <c r="Z223" s="14">
        <v>2.0008003201280514E-4</v>
      </c>
      <c r="AA223" s="14">
        <v>0</v>
      </c>
      <c r="AB223" s="14">
        <v>0</v>
      </c>
      <c r="AD223" s="14">
        <v>0.45999999999999952</v>
      </c>
      <c r="AE223" s="14">
        <v>0.44999999999999951</v>
      </c>
      <c r="AG223" s="100">
        <v>2.2737608003638017E-4</v>
      </c>
      <c r="AH223" s="100">
        <v>0</v>
      </c>
      <c r="AI223" s="100">
        <v>0</v>
      </c>
    </row>
    <row r="224" spans="2:35">
      <c r="B224">
        <v>74</v>
      </c>
      <c r="C224">
        <v>75</v>
      </c>
      <c r="D224" s="14">
        <v>1.0002000400080016E-3</v>
      </c>
      <c r="E224" s="14">
        <v>0</v>
      </c>
      <c r="F224" s="14">
        <v>4.0008001600320064E-4</v>
      </c>
      <c r="G224" s="14">
        <v>6.0012002400480096E-4</v>
      </c>
      <c r="I224" s="97">
        <v>4300.8403427644271</v>
      </c>
      <c r="J224" s="97">
        <v>4417.8646691106469</v>
      </c>
      <c r="K224" s="13">
        <v>1.0002000400080016E-3</v>
      </c>
      <c r="L224" s="14">
        <v>0</v>
      </c>
      <c r="M224" s="14">
        <v>4.0008001600320064E-4</v>
      </c>
      <c r="N224" s="14">
        <v>6.0012002400480096E-4</v>
      </c>
      <c r="P224" s="98">
        <v>232.4778563656447</v>
      </c>
      <c r="Q224" s="98">
        <v>235.61944901923448</v>
      </c>
      <c r="R224" s="13">
        <v>3.2012805122048822E-3</v>
      </c>
      <c r="S224" s="14">
        <v>2.0008003201280513E-3</v>
      </c>
      <c r="T224" s="14">
        <v>2.0008003201280514E-4</v>
      </c>
      <c r="U224" s="14">
        <v>1.0004001600640256E-3</v>
      </c>
      <c r="W224" s="14">
        <v>0.44999999999999951</v>
      </c>
      <c r="X224" s="14">
        <v>0.4399999999999995</v>
      </c>
      <c r="Y224" s="14">
        <v>0</v>
      </c>
      <c r="Z224" s="14">
        <v>0</v>
      </c>
      <c r="AA224" s="14">
        <v>0</v>
      </c>
      <c r="AB224" s="14">
        <v>0</v>
      </c>
      <c r="AD224" s="14">
        <v>0.44999999999999951</v>
      </c>
      <c r="AE224" s="14">
        <v>0.4399999999999995</v>
      </c>
      <c r="AG224" s="100">
        <v>0</v>
      </c>
      <c r="AH224" s="100">
        <v>0</v>
      </c>
      <c r="AI224" s="100">
        <v>0</v>
      </c>
    </row>
    <row r="225" spans="2:35">
      <c r="B225">
        <v>75</v>
      </c>
      <c r="C225">
        <v>76</v>
      </c>
      <c r="D225" s="14">
        <v>1.4002800560112022E-3</v>
      </c>
      <c r="E225" s="14">
        <v>0</v>
      </c>
      <c r="F225" s="14">
        <v>2.0004000800160032E-4</v>
      </c>
      <c r="G225" s="14">
        <v>1.2002400480096019E-3</v>
      </c>
      <c r="I225" s="97">
        <v>4417.8646691106469</v>
      </c>
      <c r="J225" s="97">
        <v>4536.4597917836609</v>
      </c>
      <c r="K225" s="13">
        <v>1.4002800560112022E-3</v>
      </c>
      <c r="L225" s="14">
        <v>0</v>
      </c>
      <c r="M225" s="14">
        <v>2.0004000800160032E-4</v>
      </c>
      <c r="N225" s="14">
        <v>1.2002400480096019E-3</v>
      </c>
      <c r="P225" s="98">
        <v>235.61944901923448</v>
      </c>
      <c r="Q225" s="98">
        <v>238.76104167282426</v>
      </c>
      <c r="R225" s="13">
        <v>2.6010404161664665E-3</v>
      </c>
      <c r="S225" s="14">
        <v>1.0004001600640256E-3</v>
      </c>
      <c r="T225" s="14">
        <v>8.0032012805122054E-4</v>
      </c>
      <c r="U225" s="14">
        <v>8.0032012805122054E-4</v>
      </c>
      <c r="W225" s="14">
        <v>0.4399999999999995</v>
      </c>
      <c r="X225" s="14">
        <v>0.42999999999999949</v>
      </c>
      <c r="Y225" s="14">
        <v>0</v>
      </c>
      <c r="Z225" s="14">
        <v>0</v>
      </c>
      <c r="AA225" s="14">
        <v>0</v>
      </c>
      <c r="AB225" s="14">
        <v>0</v>
      </c>
      <c r="AD225" s="14">
        <v>0.4399999999999995</v>
      </c>
      <c r="AE225" s="14">
        <v>0.42999999999999949</v>
      </c>
      <c r="AG225" s="100">
        <v>0</v>
      </c>
      <c r="AH225" s="100">
        <v>0</v>
      </c>
      <c r="AI225" s="100">
        <v>0</v>
      </c>
    </row>
    <row r="226" spans="2:35">
      <c r="B226">
        <v>76</v>
      </c>
      <c r="C226">
        <v>77</v>
      </c>
      <c r="D226" s="14">
        <v>1.0002000400080016E-3</v>
      </c>
      <c r="E226" s="14">
        <v>2.0004000800160032E-4</v>
      </c>
      <c r="F226" s="14">
        <v>4.0008001600320064E-4</v>
      </c>
      <c r="G226" s="14">
        <v>4.0008001600320064E-4</v>
      </c>
      <c r="I226" s="97">
        <v>4536.4597917836609</v>
      </c>
      <c r="J226" s="97">
        <v>4656.6257107834708</v>
      </c>
      <c r="K226" s="13">
        <v>1.0002000400080016E-3</v>
      </c>
      <c r="L226" s="14">
        <v>2.0004000800160032E-4</v>
      </c>
      <c r="M226" s="14">
        <v>4.0008001600320064E-4</v>
      </c>
      <c r="N226" s="14">
        <v>4.0008001600320064E-4</v>
      </c>
      <c r="P226" s="98">
        <v>238.76104167282426</v>
      </c>
      <c r="Q226" s="98">
        <v>241.90263432641407</v>
      </c>
      <c r="R226" s="13">
        <v>1.2004801920768306E-3</v>
      </c>
      <c r="S226" s="14">
        <v>4.0016006402561027E-4</v>
      </c>
      <c r="T226" s="14">
        <v>4.0016006402561027E-4</v>
      </c>
      <c r="U226" s="14">
        <v>4.0016006402561027E-4</v>
      </c>
      <c r="W226" s="14">
        <v>0.42999999999999949</v>
      </c>
      <c r="X226" s="14">
        <v>0.41999999999999948</v>
      </c>
      <c r="Y226" s="14">
        <v>0</v>
      </c>
      <c r="Z226" s="14">
        <v>0</v>
      </c>
      <c r="AA226" s="14">
        <v>0</v>
      </c>
      <c r="AB226" s="14">
        <v>0</v>
      </c>
      <c r="AD226" s="14">
        <v>0.42999999999999949</v>
      </c>
      <c r="AE226" s="14">
        <v>0.41999999999999948</v>
      </c>
      <c r="AG226" s="100">
        <v>0</v>
      </c>
      <c r="AH226" s="100">
        <v>0</v>
      </c>
      <c r="AI226" s="100">
        <v>0</v>
      </c>
    </row>
    <row r="227" spans="2:35">
      <c r="B227">
        <v>77</v>
      </c>
      <c r="C227">
        <v>78</v>
      </c>
      <c r="D227" s="14">
        <v>1.2002400480096019E-3</v>
      </c>
      <c r="E227" s="14">
        <v>0</v>
      </c>
      <c r="F227" s="14">
        <v>6.0012002400480096E-4</v>
      </c>
      <c r="G227" s="14">
        <v>6.0012002400480096E-4</v>
      </c>
      <c r="I227" s="97">
        <v>4656.6257107834708</v>
      </c>
      <c r="J227" s="97">
        <v>4778.3624261100749</v>
      </c>
      <c r="K227" s="13">
        <v>1.2002400480096019E-3</v>
      </c>
      <c r="L227" s="14">
        <v>0</v>
      </c>
      <c r="M227" s="14">
        <v>6.0012002400480096E-4</v>
      </c>
      <c r="N227" s="14">
        <v>6.0012002400480096E-4</v>
      </c>
      <c r="P227" s="98">
        <v>241.90263432641407</v>
      </c>
      <c r="Q227" s="98">
        <v>245.04422698000386</v>
      </c>
      <c r="R227" s="13">
        <v>3.0012004801920769E-3</v>
      </c>
      <c r="S227" s="14">
        <v>1.0004001600640256E-3</v>
      </c>
      <c r="T227" s="14">
        <v>2.0008003201280514E-4</v>
      </c>
      <c r="U227" s="14">
        <v>1.8007202881152461E-3</v>
      </c>
      <c r="W227" s="14">
        <v>0.41999999999999948</v>
      </c>
      <c r="X227" s="14">
        <v>0.40999999999999948</v>
      </c>
      <c r="Y227" s="14">
        <v>0</v>
      </c>
      <c r="Z227" s="14">
        <v>0</v>
      </c>
      <c r="AA227" s="14">
        <v>0</v>
      </c>
      <c r="AB227" s="14">
        <v>0</v>
      </c>
      <c r="AD227" s="14">
        <v>0.41999999999999948</v>
      </c>
      <c r="AE227" s="14">
        <v>0.40999999999999948</v>
      </c>
      <c r="AG227" s="100">
        <v>0</v>
      </c>
      <c r="AH227" s="100">
        <v>0</v>
      </c>
      <c r="AI227" s="100">
        <v>0</v>
      </c>
    </row>
    <row r="228" spans="2:35">
      <c r="B228">
        <v>78</v>
      </c>
      <c r="C228">
        <v>79</v>
      </c>
      <c r="D228" s="14">
        <v>1.2002400480096019E-3</v>
      </c>
      <c r="E228" s="14">
        <v>0</v>
      </c>
      <c r="F228" s="14">
        <v>4.0008001600320064E-4</v>
      </c>
      <c r="G228" s="14">
        <v>8.0016003200640128E-4</v>
      </c>
      <c r="I228" s="97">
        <v>4778.3624261100749</v>
      </c>
      <c r="J228" s="97">
        <v>4901.669937763475</v>
      </c>
      <c r="K228" s="13">
        <v>1.2002400480096019E-3</v>
      </c>
      <c r="L228" s="14">
        <v>0</v>
      </c>
      <c r="M228" s="14">
        <v>4.0008001600320064E-4</v>
      </c>
      <c r="N228" s="14">
        <v>8.0016003200640128E-4</v>
      </c>
      <c r="P228" s="98">
        <v>245.04422698000386</v>
      </c>
      <c r="Q228" s="98">
        <v>248.18581963359367</v>
      </c>
      <c r="R228" s="13">
        <v>1.2004801920768306E-3</v>
      </c>
      <c r="S228" s="14">
        <v>0</v>
      </c>
      <c r="T228" s="14">
        <v>2.0008003201280514E-4</v>
      </c>
      <c r="U228" s="14">
        <v>1.0004001600640256E-3</v>
      </c>
      <c r="W228" s="14">
        <v>0.40999999999999948</v>
      </c>
      <c r="X228" s="14">
        <v>0.39999999999999947</v>
      </c>
      <c r="Y228" s="14">
        <v>0</v>
      </c>
      <c r="Z228" s="14">
        <v>0</v>
      </c>
      <c r="AA228" s="14">
        <v>0</v>
      </c>
      <c r="AB228" s="14">
        <v>0</v>
      </c>
      <c r="AD228" s="14">
        <v>0.40999999999999948</v>
      </c>
      <c r="AE228" s="14">
        <v>0.39999999999999947</v>
      </c>
      <c r="AG228" s="100">
        <v>0</v>
      </c>
      <c r="AH228" s="100">
        <v>0</v>
      </c>
      <c r="AI228" s="100">
        <v>0</v>
      </c>
    </row>
    <row r="229" spans="2:35">
      <c r="B229">
        <v>79</v>
      </c>
      <c r="C229">
        <v>80</v>
      </c>
      <c r="D229" s="14">
        <v>1.4002800560112022E-3</v>
      </c>
      <c r="E229" s="14">
        <v>0</v>
      </c>
      <c r="F229" s="14">
        <v>6.0012002400480096E-4</v>
      </c>
      <c r="G229" s="14">
        <v>8.0016003200640128E-4</v>
      </c>
      <c r="I229" s="97">
        <v>4901.669937763475</v>
      </c>
      <c r="J229" s="97">
        <v>5026.5482457436692</v>
      </c>
      <c r="K229" s="13">
        <v>1.4002800560112022E-3</v>
      </c>
      <c r="L229" s="14">
        <v>0</v>
      </c>
      <c r="M229" s="14">
        <v>6.0012002400480096E-4</v>
      </c>
      <c r="N229" s="14">
        <v>8.0016003200640128E-4</v>
      </c>
      <c r="P229" s="98">
        <v>248.18581963359367</v>
      </c>
      <c r="Q229" s="98">
        <v>251.32741228718345</v>
      </c>
      <c r="R229" s="13">
        <v>1.4005602240896359E-3</v>
      </c>
      <c r="S229" s="14">
        <v>2.0008003201280514E-4</v>
      </c>
      <c r="T229" s="14">
        <v>4.0016006402561027E-4</v>
      </c>
      <c r="U229" s="14">
        <v>8.0032012805122054E-4</v>
      </c>
    </row>
    <row r="230" spans="2:35">
      <c r="B230">
        <v>80</v>
      </c>
      <c r="C230">
        <v>81</v>
      </c>
      <c r="D230" s="14">
        <v>6.0012002400480096E-4</v>
      </c>
      <c r="E230" s="14">
        <v>2.0004000800160032E-4</v>
      </c>
      <c r="F230" s="14">
        <v>2.0004000800160032E-4</v>
      </c>
      <c r="G230" s="14">
        <v>2.0004000800160032E-4</v>
      </c>
      <c r="I230" s="97">
        <v>5026.5482457436692</v>
      </c>
      <c r="J230" s="97">
        <v>5152.9973500506585</v>
      </c>
      <c r="K230" s="13">
        <v>6.0012002400480096E-4</v>
      </c>
      <c r="L230" s="14">
        <v>2.0004000800160032E-4</v>
      </c>
      <c r="M230" s="14">
        <v>2.0004000800160032E-4</v>
      </c>
      <c r="N230" s="14">
        <v>2.0004000800160032E-4</v>
      </c>
      <c r="P230" s="98">
        <v>251.32741228718345</v>
      </c>
      <c r="Q230" s="98">
        <v>254.46900494077323</v>
      </c>
      <c r="R230" s="13">
        <v>1.4005602240896359E-3</v>
      </c>
      <c r="S230" s="14">
        <v>2.0008003201280514E-4</v>
      </c>
      <c r="T230" s="14">
        <v>6.0024009603841532E-4</v>
      </c>
      <c r="U230" s="14">
        <v>6.0024009603841532E-4</v>
      </c>
    </row>
    <row r="231" spans="2:35">
      <c r="B231">
        <v>81</v>
      </c>
      <c r="C231">
        <v>82</v>
      </c>
      <c r="D231" s="14">
        <v>1.4002800560112022E-3</v>
      </c>
      <c r="E231" s="14">
        <v>0</v>
      </c>
      <c r="F231" s="14">
        <v>2.0004000800160032E-4</v>
      </c>
      <c r="G231" s="14">
        <v>1.2002400480096019E-3</v>
      </c>
      <c r="I231" s="97">
        <v>5152.9973500506585</v>
      </c>
      <c r="J231" s="97">
        <v>5281.0172506844419</v>
      </c>
      <c r="K231" s="13">
        <v>1.4002800560112022E-3</v>
      </c>
      <c r="L231" s="14">
        <v>0</v>
      </c>
      <c r="M231" s="14">
        <v>2.0004000800160032E-4</v>
      </c>
      <c r="N231" s="14">
        <v>1.2002400480096019E-3</v>
      </c>
      <c r="P231" s="98">
        <v>254.46900494077323</v>
      </c>
      <c r="Q231" s="98">
        <v>257.61059759436301</v>
      </c>
      <c r="R231" s="13">
        <v>1.0004001600640256E-3</v>
      </c>
      <c r="S231" s="14">
        <v>2.0008003201280514E-4</v>
      </c>
      <c r="T231" s="14">
        <v>2.0008003201280514E-4</v>
      </c>
      <c r="U231" s="14">
        <v>6.0024009603841532E-4</v>
      </c>
    </row>
    <row r="232" spans="2:35">
      <c r="B232">
        <v>82</v>
      </c>
      <c r="C232">
        <v>83</v>
      </c>
      <c r="D232" s="14">
        <v>1.4002800560112022E-3</v>
      </c>
      <c r="E232" s="14">
        <v>6.0012002400480096E-4</v>
      </c>
      <c r="F232" s="14">
        <v>2.0004000800160032E-4</v>
      </c>
      <c r="G232" s="14">
        <v>6.0012002400480096E-4</v>
      </c>
      <c r="I232" s="97">
        <v>5281.0172506844419</v>
      </c>
      <c r="J232" s="97">
        <v>5410.6079476450213</v>
      </c>
      <c r="K232" s="13">
        <v>1.4002800560112022E-3</v>
      </c>
      <c r="L232" s="14">
        <v>6.0012002400480096E-4</v>
      </c>
      <c r="M232" s="14">
        <v>2.0004000800160032E-4</v>
      </c>
      <c r="N232" s="14">
        <v>6.0012002400480096E-4</v>
      </c>
      <c r="P232" s="98">
        <v>257.61059759436301</v>
      </c>
      <c r="Q232" s="98">
        <v>260.75219024795285</v>
      </c>
      <c r="R232" s="13">
        <v>1.2004801920768306E-3</v>
      </c>
      <c r="S232" s="14">
        <v>0</v>
      </c>
      <c r="T232" s="14">
        <v>8.0032012805122054E-4</v>
      </c>
      <c r="U232" s="14">
        <v>4.0016006402561027E-4</v>
      </c>
    </row>
    <row r="233" spans="2:35">
      <c r="B233">
        <v>83</v>
      </c>
      <c r="C233">
        <v>84</v>
      </c>
      <c r="D233" s="14">
        <v>0</v>
      </c>
      <c r="E233" s="14">
        <v>0</v>
      </c>
      <c r="F233" s="14">
        <v>0</v>
      </c>
      <c r="G233" s="14">
        <v>0</v>
      </c>
      <c r="I233" s="97">
        <v>5410.6079476450213</v>
      </c>
      <c r="J233" s="97">
        <v>5541.7694409323949</v>
      </c>
      <c r="K233" s="13">
        <v>0</v>
      </c>
      <c r="L233" s="14">
        <v>0</v>
      </c>
      <c r="M233" s="14">
        <v>0</v>
      </c>
      <c r="N233" s="14">
        <v>0</v>
      </c>
      <c r="P233" s="98">
        <v>260.75219024795285</v>
      </c>
      <c r="Q233" s="98">
        <v>263.89378290154264</v>
      </c>
      <c r="R233" s="13">
        <v>1.0004001600640256E-3</v>
      </c>
      <c r="S233" s="14">
        <v>0</v>
      </c>
      <c r="T233" s="14">
        <v>4.0016006402561027E-4</v>
      </c>
      <c r="U233" s="14">
        <v>6.0024009603841532E-4</v>
      </c>
    </row>
    <row r="234" spans="2:35">
      <c r="B234">
        <v>84</v>
      </c>
      <c r="C234">
        <v>85</v>
      </c>
      <c r="D234" s="14">
        <v>2.0004000800160032E-4</v>
      </c>
      <c r="E234" s="14">
        <v>0</v>
      </c>
      <c r="F234" s="14">
        <v>2.0004000800160032E-4</v>
      </c>
      <c r="G234" s="14">
        <v>0</v>
      </c>
      <c r="I234" s="97">
        <v>5541.7694409323949</v>
      </c>
      <c r="J234" s="97">
        <v>5674.5017305465635</v>
      </c>
      <c r="K234" s="13">
        <v>2.0004000800160032E-4</v>
      </c>
      <c r="L234" s="14">
        <v>0</v>
      </c>
      <c r="M234" s="14">
        <v>2.0004000800160032E-4</v>
      </c>
      <c r="N234" s="14">
        <v>0</v>
      </c>
      <c r="P234" s="98">
        <v>263.89378290154264</v>
      </c>
      <c r="Q234" s="98">
        <v>267.03537555513242</v>
      </c>
      <c r="R234" s="13">
        <v>1.4005602240896359E-3</v>
      </c>
      <c r="S234" s="14">
        <v>2.0008003201280514E-4</v>
      </c>
      <c r="T234" s="14">
        <v>4.0016006402561027E-4</v>
      </c>
      <c r="U234" s="14">
        <v>8.0032012805122054E-4</v>
      </c>
    </row>
    <row r="235" spans="2:35">
      <c r="B235">
        <v>85</v>
      </c>
      <c r="C235">
        <v>86</v>
      </c>
      <c r="D235" s="14">
        <v>2.0004000800160032E-4</v>
      </c>
      <c r="E235" s="14">
        <v>0</v>
      </c>
      <c r="F235" s="14">
        <v>0</v>
      </c>
      <c r="G235" s="14">
        <v>2.0004000800160032E-4</v>
      </c>
      <c r="I235" s="97">
        <v>5674.5017305465635</v>
      </c>
      <c r="J235" s="97">
        <v>5808.8048164875272</v>
      </c>
      <c r="K235" s="13">
        <v>2.0004000800160032E-4</v>
      </c>
      <c r="L235" s="14">
        <v>0</v>
      </c>
      <c r="M235" s="14">
        <v>0</v>
      </c>
      <c r="N235" s="14">
        <v>2.0004000800160032E-4</v>
      </c>
      <c r="P235" s="98">
        <v>267.03537555513242</v>
      </c>
      <c r="Q235" s="98">
        <v>270.1769682087222</v>
      </c>
      <c r="R235" s="13">
        <v>4.0016006402561027E-4</v>
      </c>
      <c r="S235" s="14">
        <v>0</v>
      </c>
      <c r="T235" s="14">
        <v>0</v>
      </c>
      <c r="U235" s="14">
        <v>4.0016006402561027E-4</v>
      </c>
    </row>
    <row r="236" spans="2:35">
      <c r="B236">
        <v>86</v>
      </c>
      <c r="C236">
        <v>87</v>
      </c>
      <c r="D236" s="14">
        <v>1.6003200640128026E-3</v>
      </c>
      <c r="E236" s="14">
        <v>6.0012002400480096E-4</v>
      </c>
      <c r="F236" s="14">
        <v>2.0004000800160032E-4</v>
      </c>
      <c r="G236" s="14">
        <v>8.0016003200640128E-4</v>
      </c>
      <c r="I236" s="97">
        <v>5808.8048164875272</v>
      </c>
      <c r="J236" s="97">
        <v>5944.678698755286</v>
      </c>
      <c r="K236" s="13">
        <v>1.6003200640128026E-3</v>
      </c>
      <c r="L236" s="14">
        <v>6.0012002400480096E-4</v>
      </c>
      <c r="M236" s="14">
        <v>2.0004000800160032E-4</v>
      </c>
      <c r="N236" s="14">
        <v>8.0016003200640128E-4</v>
      </c>
      <c r="P236" s="98">
        <v>270.1769682087222</v>
      </c>
      <c r="Q236" s="98">
        <v>273.31856086231198</v>
      </c>
      <c r="R236" s="13">
        <v>1.6006402561024411E-3</v>
      </c>
      <c r="S236" s="14">
        <v>2.0008003201280514E-4</v>
      </c>
      <c r="T236" s="14">
        <v>2.0008003201280514E-4</v>
      </c>
      <c r="U236" s="14">
        <v>1.2004801920768306E-3</v>
      </c>
    </row>
    <row r="237" spans="2:35">
      <c r="B237">
        <v>87</v>
      </c>
      <c r="C237">
        <v>88</v>
      </c>
      <c r="D237" s="14">
        <v>8.0016003200640128E-4</v>
      </c>
      <c r="E237" s="14">
        <v>0</v>
      </c>
      <c r="F237" s="14">
        <v>2.0004000800160032E-4</v>
      </c>
      <c r="G237" s="14">
        <v>6.0012002400480096E-4</v>
      </c>
      <c r="I237" s="97">
        <v>5944.678698755286</v>
      </c>
      <c r="J237" s="97">
        <v>6082.1233773498398</v>
      </c>
      <c r="K237" s="13">
        <v>8.0016003200640128E-4</v>
      </c>
      <c r="L237" s="14">
        <v>0</v>
      </c>
      <c r="M237" s="14">
        <v>2.0004000800160032E-4</v>
      </c>
      <c r="N237" s="14">
        <v>6.0012002400480096E-4</v>
      </c>
      <c r="P237" s="98">
        <v>273.31856086231198</v>
      </c>
      <c r="Q237" s="98">
        <v>276.46015351590177</v>
      </c>
      <c r="R237" s="13">
        <v>1.2004801920768306E-3</v>
      </c>
      <c r="S237" s="14">
        <v>4.0016006402561027E-4</v>
      </c>
      <c r="T237" s="14">
        <v>2.0008003201280514E-4</v>
      </c>
      <c r="U237" s="14">
        <v>6.0024009603841532E-4</v>
      </c>
    </row>
    <row r="238" spans="2:35">
      <c r="B238">
        <v>88</v>
      </c>
      <c r="C238">
        <v>89</v>
      </c>
      <c r="D238" s="14">
        <v>6.0012002400480096E-4</v>
      </c>
      <c r="E238" s="14">
        <v>0</v>
      </c>
      <c r="F238" s="14">
        <v>2.0004000800160032E-4</v>
      </c>
      <c r="G238" s="14">
        <v>4.0008001600320064E-4</v>
      </c>
      <c r="I238" s="97">
        <v>6082.1233773498398</v>
      </c>
      <c r="J238" s="97">
        <v>6221.1388522711877</v>
      </c>
      <c r="K238" s="13">
        <v>6.0012002400480096E-4</v>
      </c>
      <c r="L238" s="14">
        <v>0</v>
      </c>
      <c r="M238" s="14">
        <v>2.0004000800160032E-4</v>
      </c>
      <c r="N238" s="14">
        <v>4.0008001600320064E-4</v>
      </c>
      <c r="P238" s="98">
        <v>276.46015351590177</v>
      </c>
      <c r="Q238" s="98">
        <v>279.60174616949161</v>
      </c>
      <c r="R238" s="13">
        <v>0</v>
      </c>
      <c r="S238" s="14">
        <v>0</v>
      </c>
      <c r="T238" s="14">
        <v>0</v>
      </c>
      <c r="U238" s="14">
        <v>0</v>
      </c>
    </row>
    <row r="239" spans="2:35">
      <c r="B239">
        <v>89</v>
      </c>
      <c r="C239">
        <v>90</v>
      </c>
      <c r="D239" s="14">
        <v>0</v>
      </c>
      <c r="E239" s="14">
        <v>0</v>
      </c>
      <c r="F239" s="14">
        <v>0</v>
      </c>
      <c r="G239" s="14">
        <v>0</v>
      </c>
      <c r="I239" s="97">
        <v>6221.1388522711877</v>
      </c>
      <c r="J239" s="97">
        <v>6361.7251235193307</v>
      </c>
      <c r="K239" s="13">
        <v>0</v>
      </c>
      <c r="L239" s="14">
        <v>0</v>
      </c>
      <c r="M239" s="14">
        <v>0</v>
      </c>
      <c r="N239" s="14">
        <v>0</v>
      </c>
      <c r="P239" s="98">
        <v>279.60174616949161</v>
      </c>
      <c r="Q239" s="98">
        <v>282.74333882308139</v>
      </c>
      <c r="R239" s="13">
        <v>4.0016006402561027E-4</v>
      </c>
      <c r="S239" s="14">
        <v>0</v>
      </c>
      <c r="T239" s="14">
        <v>2.0008003201280514E-4</v>
      </c>
      <c r="U239" s="14">
        <v>2.0008003201280514E-4</v>
      </c>
    </row>
    <row r="240" spans="2:35">
      <c r="B240">
        <v>90</v>
      </c>
      <c r="C240">
        <v>91</v>
      </c>
      <c r="D240" s="14">
        <v>6.0012002400480096E-4</v>
      </c>
      <c r="E240" s="14">
        <v>0</v>
      </c>
      <c r="F240" s="14">
        <v>0</v>
      </c>
      <c r="G240" s="14">
        <v>6.0012002400480096E-4</v>
      </c>
      <c r="I240" s="97">
        <v>6361.7251235193307</v>
      </c>
      <c r="J240" s="97">
        <v>6503.8821910942688</v>
      </c>
      <c r="K240" s="13">
        <v>6.0012002400480096E-4</v>
      </c>
      <c r="L240" s="14">
        <v>0</v>
      </c>
      <c r="M240" s="14">
        <v>0</v>
      </c>
      <c r="N240" s="14">
        <v>6.0012002400480096E-4</v>
      </c>
      <c r="P240" s="98">
        <v>282.74333882308139</v>
      </c>
      <c r="Q240" s="98">
        <v>285.88493147667117</v>
      </c>
      <c r="R240" s="13">
        <v>6.0024009603841532E-4</v>
      </c>
      <c r="S240" s="14">
        <v>2.0008003201280514E-4</v>
      </c>
      <c r="T240" s="14">
        <v>2.0008003201280514E-4</v>
      </c>
      <c r="U240" s="14">
        <v>2.0008003201280514E-4</v>
      </c>
    </row>
    <row r="241" spans="2:21">
      <c r="B241">
        <v>91</v>
      </c>
      <c r="C241">
        <v>92</v>
      </c>
      <c r="D241" s="14">
        <v>8.0016003200640128E-4</v>
      </c>
      <c r="E241" s="14">
        <v>2.0004000800160032E-4</v>
      </c>
      <c r="F241" s="14">
        <v>2.0004000800160032E-4</v>
      </c>
      <c r="G241" s="14">
        <v>4.0008001600320064E-4</v>
      </c>
      <c r="I241" s="97">
        <v>6503.8821910942688</v>
      </c>
      <c r="J241" s="97">
        <v>6647.610054996002</v>
      </c>
      <c r="K241" s="13">
        <v>8.0016003200640128E-4</v>
      </c>
      <c r="L241" s="14">
        <v>2.0004000800160032E-4</v>
      </c>
      <c r="M241" s="14">
        <v>2.0004000800160032E-4</v>
      </c>
      <c r="N241" s="14">
        <v>4.0008001600320064E-4</v>
      </c>
      <c r="P241" s="98">
        <v>285.88493147667117</v>
      </c>
      <c r="Q241" s="98">
        <v>289.02652413026095</v>
      </c>
      <c r="R241" s="13">
        <v>1.6006402561024411E-3</v>
      </c>
      <c r="S241" s="14">
        <v>4.0016006402561027E-4</v>
      </c>
      <c r="T241" s="14">
        <v>2.0008003201280514E-4</v>
      </c>
      <c r="U241" s="14">
        <v>1.0004001600640256E-3</v>
      </c>
    </row>
    <row r="242" spans="2:21">
      <c r="B242">
        <v>92</v>
      </c>
      <c r="C242">
        <v>93</v>
      </c>
      <c r="D242" s="14">
        <v>8.0016003200640128E-4</v>
      </c>
      <c r="E242" s="14">
        <v>2.0004000800160032E-4</v>
      </c>
      <c r="F242" s="14">
        <v>4.0008001600320064E-4</v>
      </c>
      <c r="G242" s="14">
        <v>2.0004000800160032E-4</v>
      </c>
      <c r="I242" s="97">
        <v>6647.610054996002</v>
      </c>
      <c r="J242" s="97">
        <v>6792.9087152245302</v>
      </c>
      <c r="K242" s="13">
        <v>8.0016003200640128E-4</v>
      </c>
      <c r="L242" s="14">
        <v>2.0004000800160032E-4</v>
      </c>
      <c r="M242" s="14">
        <v>4.0008001600320064E-4</v>
      </c>
      <c r="N242" s="14">
        <v>2.0004000800160032E-4</v>
      </c>
      <c r="P242" s="98">
        <v>289.02652413026095</v>
      </c>
      <c r="Q242" s="98">
        <v>292.16811678385073</v>
      </c>
      <c r="R242" s="13">
        <v>2.0008003201280514E-4</v>
      </c>
      <c r="S242" s="14">
        <v>0</v>
      </c>
      <c r="T242" s="14">
        <v>2.0008003201280514E-4</v>
      </c>
      <c r="U242" s="14">
        <v>0</v>
      </c>
    </row>
    <row r="243" spans="2:21">
      <c r="B243">
        <v>93</v>
      </c>
      <c r="C243">
        <v>94</v>
      </c>
      <c r="D243" s="14">
        <v>2.0004000800160032E-4</v>
      </c>
      <c r="E243" s="14">
        <v>0</v>
      </c>
      <c r="F243" s="14">
        <v>2.0004000800160032E-4</v>
      </c>
      <c r="G243" s="14">
        <v>0</v>
      </c>
      <c r="I243" s="97">
        <v>6792.9087152245302</v>
      </c>
      <c r="J243" s="97">
        <v>6939.7781717798534</v>
      </c>
      <c r="K243" s="13">
        <v>2.0004000800160032E-4</v>
      </c>
      <c r="L243" s="14">
        <v>0</v>
      </c>
      <c r="M243" s="14">
        <v>2.0004000800160032E-4</v>
      </c>
      <c r="N243" s="14">
        <v>0</v>
      </c>
      <c r="P243" s="98">
        <v>292.16811678385073</v>
      </c>
      <c r="Q243" s="98">
        <v>295.30970943744057</v>
      </c>
      <c r="R243" s="13">
        <v>2.0008003201280514E-4</v>
      </c>
      <c r="S243" s="14">
        <v>0</v>
      </c>
      <c r="T243" s="14">
        <v>0</v>
      </c>
      <c r="U243" s="14">
        <v>2.0008003201280514E-4</v>
      </c>
    </row>
    <row r="244" spans="2:21">
      <c r="B244">
        <v>94</v>
      </c>
      <c r="C244">
        <v>95</v>
      </c>
      <c r="D244" s="14">
        <v>2.0004000800160032E-4</v>
      </c>
      <c r="E244" s="14">
        <v>2.0004000800160032E-4</v>
      </c>
      <c r="F244" s="14">
        <v>0</v>
      </c>
      <c r="G244" s="14">
        <v>0</v>
      </c>
      <c r="I244" s="97">
        <v>6939.7781717798534</v>
      </c>
      <c r="J244" s="97">
        <v>7088.2184246619709</v>
      </c>
      <c r="K244" s="13">
        <v>2.0004000800160032E-4</v>
      </c>
      <c r="L244" s="14">
        <v>2.0004000800160032E-4</v>
      </c>
      <c r="M244" s="14">
        <v>0</v>
      </c>
      <c r="N244" s="14">
        <v>0</v>
      </c>
      <c r="P244" s="98">
        <v>295.30970943744057</v>
      </c>
      <c r="Q244" s="98">
        <v>298.45130209103036</v>
      </c>
      <c r="R244" s="13">
        <v>4.0016006402561027E-4</v>
      </c>
      <c r="S244" s="14">
        <v>0</v>
      </c>
      <c r="T244" s="14">
        <v>0</v>
      </c>
      <c r="U244" s="14">
        <v>4.0016006402561027E-4</v>
      </c>
    </row>
    <row r="245" spans="2:21">
      <c r="B245">
        <v>95</v>
      </c>
      <c r="C245">
        <v>96</v>
      </c>
      <c r="D245" s="14">
        <v>1.0002000400080016E-3</v>
      </c>
      <c r="E245" s="14">
        <v>4.0008001600320064E-4</v>
      </c>
      <c r="F245" s="14">
        <v>2.0004000800160032E-4</v>
      </c>
      <c r="G245" s="14">
        <v>4.0008001600320064E-4</v>
      </c>
      <c r="I245" s="97">
        <v>7088.2184246619709</v>
      </c>
      <c r="J245" s="97">
        <v>7238.2294738708833</v>
      </c>
      <c r="K245" s="13">
        <v>1.0002000400080016E-3</v>
      </c>
      <c r="L245" s="14">
        <v>4.0008001600320064E-4</v>
      </c>
      <c r="M245" s="14">
        <v>2.0004000800160032E-4</v>
      </c>
      <c r="N245" s="14">
        <v>4.0008001600320064E-4</v>
      </c>
      <c r="P245" s="98">
        <v>298.45130209103036</v>
      </c>
      <c r="Q245" s="98">
        <v>301.59289474462014</v>
      </c>
      <c r="R245" s="13">
        <v>2.0008003201280514E-4</v>
      </c>
      <c r="S245" s="14">
        <v>0</v>
      </c>
      <c r="T245" s="14">
        <v>0</v>
      </c>
      <c r="U245" s="14">
        <v>2.0008003201280514E-4</v>
      </c>
    </row>
    <row r="246" spans="2:21">
      <c r="B246">
        <v>96</v>
      </c>
      <c r="C246">
        <v>97</v>
      </c>
      <c r="D246" s="14">
        <v>1.0002000400080016E-3</v>
      </c>
      <c r="E246" s="14">
        <v>2.0004000800160032E-4</v>
      </c>
      <c r="F246" s="14">
        <v>6.0012002400480096E-4</v>
      </c>
      <c r="G246" s="14">
        <v>2.0004000800160032E-4</v>
      </c>
      <c r="I246" s="97">
        <v>7238.2294738708833</v>
      </c>
      <c r="J246" s="97">
        <v>7389.8113194065909</v>
      </c>
      <c r="K246" s="13">
        <v>1.0002000400080016E-3</v>
      </c>
      <c r="L246" s="14">
        <v>2.0004000800160032E-4</v>
      </c>
      <c r="M246" s="14">
        <v>6.0012002400480096E-4</v>
      </c>
      <c r="N246" s="14">
        <v>2.0004000800160032E-4</v>
      </c>
      <c r="P246" s="98">
        <v>301.59289474462014</v>
      </c>
      <c r="Q246" s="98">
        <v>304.73448739820992</v>
      </c>
      <c r="R246" s="13">
        <v>4.0016006402561027E-4</v>
      </c>
      <c r="S246" s="14">
        <v>2.0008003201280514E-4</v>
      </c>
      <c r="T246" s="14">
        <v>0</v>
      </c>
      <c r="U246" s="14">
        <v>2.0008003201280514E-4</v>
      </c>
    </row>
    <row r="247" spans="2:21">
      <c r="B247">
        <v>97</v>
      </c>
      <c r="C247">
        <v>98</v>
      </c>
      <c r="D247" s="14">
        <v>0</v>
      </c>
      <c r="E247" s="14">
        <v>0</v>
      </c>
      <c r="F247" s="14">
        <v>0</v>
      </c>
      <c r="G247" s="14">
        <v>0</v>
      </c>
      <c r="I247" s="97">
        <v>7389.8113194065909</v>
      </c>
      <c r="J247" s="97">
        <v>7542.9639612690935</v>
      </c>
      <c r="K247" s="13">
        <v>0</v>
      </c>
      <c r="L247" s="14">
        <v>0</v>
      </c>
      <c r="M247" s="14">
        <v>0</v>
      </c>
      <c r="N247" s="14">
        <v>0</v>
      </c>
      <c r="P247" s="98">
        <v>304.73448739820992</v>
      </c>
      <c r="Q247" s="98">
        <v>307.8760800517997</v>
      </c>
      <c r="R247" s="13">
        <v>1.2004801920768306E-3</v>
      </c>
      <c r="S247" s="14">
        <v>2.0008003201280514E-4</v>
      </c>
      <c r="T247" s="14">
        <v>4.0016006402561027E-4</v>
      </c>
      <c r="U247" s="14">
        <v>6.0024009603841532E-4</v>
      </c>
    </row>
    <row r="248" spans="2:21">
      <c r="B248">
        <v>98</v>
      </c>
      <c r="C248">
        <v>99</v>
      </c>
      <c r="D248" s="14">
        <v>0</v>
      </c>
      <c r="E248" s="14">
        <v>0</v>
      </c>
      <c r="F248" s="14">
        <v>0</v>
      </c>
      <c r="G248" s="14">
        <v>0</v>
      </c>
      <c r="I248" s="97">
        <v>7542.9639612690935</v>
      </c>
      <c r="J248" s="97">
        <v>7697.6873994583902</v>
      </c>
      <c r="K248" s="13">
        <v>0</v>
      </c>
      <c r="L248" s="14">
        <v>0</v>
      </c>
      <c r="M248" s="14">
        <v>0</v>
      </c>
      <c r="N248" s="14">
        <v>0</v>
      </c>
      <c r="P248" s="98">
        <v>307.8760800517997</v>
      </c>
      <c r="Q248" s="98">
        <v>311.01767270538954</v>
      </c>
      <c r="R248" s="13">
        <v>2.0008003201280514E-4</v>
      </c>
      <c r="S248" s="14">
        <v>0</v>
      </c>
      <c r="T248" s="14">
        <v>0</v>
      </c>
      <c r="U248" s="14">
        <v>2.0008003201280514E-4</v>
      </c>
    </row>
    <row r="249" spans="2:21">
      <c r="B249">
        <v>99</v>
      </c>
      <c r="C249">
        <v>100</v>
      </c>
      <c r="D249" s="14">
        <v>4.0008001600320064E-4</v>
      </c>
      <c r="E249" s="14">
        <v>0</v>
      </c>
      <c r="F249" s="14">
        <v>4.0008001600320064E-4</v>
      </c>
      <c r="G249" s="14">
        <v>0</v>
      </c>
      <c r="I249" s="97">
        <v>7697.6873994583902</v>
      </c>
      <c r="J249" s="97">
        <v>7853.981633974483</v>
      </c>
      <c r="K249" s="13">
        <v>4.0008001600320064E-4</v>
      </c>
      <c r="L249" s="14">
        <v>0</v>
      </c>
      <c r="M249" s="14">
        <v>4.0008001600320064E-4</v>
      </c>
      <c r="N249" s="14">
        <v>0</v>
      </c>
      <c r="P249" s="98">
        <v>311.01767270538954</v>
      </c>
      <c r="Q249" s="98">
        <v>314.15926535897933</v>
      </c>
      <c r="R249" s="13">
        <v>1.2004801920768306E-3</v>
      </c>
      <c r="S249" s="14">
        <v>4.0016006402561027E-4</v>
      </c>
      <c r="T249" s="14">
        <v>4.0016006402561027E-4</v>
      </c>
      <c r="U249" s="14">
        <v>4.0016006402561027E-4</v>
      </c>
    </row>
    <row r="250" spans="2:21">
      <c r="B250">
        <v>100</v>
      </c>
      <c r="C250">
        <v>101</v>
      </c>
      <c r="D250" s="14">
        <v>4.0008001600320064E-4</v>
      </c>
      <c r="E250" s="14">
        <v>0</v>
      </c>
      <c r="F250" s="14">
        <v>2.0004000800160032E-4</v>
      </c>
      <c r="G250" s="14">
        <v>2.0004000800160032E-4</v>
      </c>
      <c r="I250" s="97">
        <v>7853.981633974483</v>
      </c>
      <c r="J250" s="97">
        <v>8011.8466648173699</v>
      </c>
      <c r="K250" s="13">
        <v>4.0008001600320064E-4</v>
      </c>
      <c r="L250" s="14">
        <v>0</v>
      </c>
      <c r="M250" s="14">
        <v>2.0004000800160032E-4</v>
      </c>
      <c r="N250" s="14">
        <v>2.0004000800160032E-4</v>
      </c>
      <c r="P250" s="98">
        <v>314.15926535897933</v>
      </c>
      <c r="Q250" s="98">
        <v>317.30085801256911</v>
      </c>
      <c r="R250" s="13">
        <v>4.0016006402561027E-4</v>
      </c>
      <c r="S250" s="14">
        <v>2.0008003201280514E-4</v>
      </c>
      <c r="T250" s="14">
        <v>0</v>
      </c>
      <c r="U250" s="14">
        <v>2.0008003201280514E-4</v>
      </c>
    </row>
    <row r="251" spans="2:21">
      <c r="B251">
        <v>101</v>
      </c>
      <c r="C251">
        <v>102</v>
      </c>
      <c r="D251" s="14">
        <v>4.0008001600320064E-4</v>
      </c>
      <c r="E251" s="14">
        <v>0</v>
      </c>
      <c r="F251" s="14">
        <v>4.0008001600320064E-4</v>
      </c>
      <c r="G251" s="14">
        <v>0</v>
      </c>
      <c r="I251" s="97">
        <v>8011.8466648173699</v>
      </c>
      <c r="J251" s="97">
        <v>8171.2824919870518</v>
      </c>
      <c r="K251" s="13">
        <v>4.0008001600320064E-4</v>
      </c>
      <c r="L251" s="14">
        <v>0</v>
      </c>
      <c r="M251" s="14">
        <v>4.0008001600320064E-4</v>
      </c>
      <c r="N251" s="14">
        <v>0</v>
      </c>
      <c r="P251" s="98">
        <v>317.30085801256911</v>
      </c>
      <c r="Q251" s="98">
        <v>320.44245066615889</v>
      </c>
      <c r="R251" s="13">
        <v>4.0016006402561027E-4</v>
      </c>
      <c r="S251" s="14">
        <v>2.0008003201280514E-4</v>
      </c>
      <c r="T251" s="14">
        <v>0</v>
      </c>
      <c r="U251" s="14">
        <v>2.0008003201280514E-4</v>
      </c>
    </row>
    <row r="252" spans="2:21">
      <c r="B252">
        <v>102</v>
      </c>
      <c r="C252">
        <v>103</v>
      </c>
      <c r="D252" s="14">
        <v>2.0004000800160032E-4</v>
      </c>
      <c r="E252" s="14">
        <v>2.0004000800160032E-4</v>
      </c>
      <c r="F252" s="14">
        <v>0</v>
      </c>
      <c r="G252" s="14">
        <v>0</v>
      </c>
      <c r="I252" s="97">
        <v>8171.2824919870518</v>
      </c>
      <c r="J252" s="97">
        <v>8332.2891154835288</v>
      </c>
      <c r="K252" s="13">
        <v>2.0004000800160032E-4</v>
      </c>
      <c r="L252" s="14">
        <v>2.0004000800160032E-4</v>
      </c>
      <c r="M252" s="14">
        <v>0</v>
      </c>
      <c r="N252" s="14">
        <v>0</v>
      </c>
      <c r="P252" s="98">
        <v>320.44245066615889</v>
      </c>
      <c r="Q252" s="98">
        <v>323.58404331974867</v>
      </c>
      <c r="R252" s="13">
        <v>4.0016006402561027E-4</v>
      </c>
      <c r="S252" s="14">
        <v>0</v>
      </c>
      <c r="T252" s="14">
        <v>4.0016006402561027E-4</v>
      </c>
      <c r="U252" s="14">
        <v>0</v>
      </c>
    </row>
    <row r="253" spans="2:21">
      <c r="B253">
        <v>103</v>
      </c>
      <c r="C253">
        <v>104</v>
      </c>
      <c r="D253" s="14">
        <v>6.0012002400480096E-4</v>
      </c>
      <c r="E253" s="14">
        <v>0</v>
      </c>
      <c r="F253" s="14">
        <v>6.0012002400480096E-4</v>
      </c>
      <c r="G253" s="14">
        <v>0</v>
      </c>
      <c r="I253" s="97">
        <v>8332.2891154835288</v>
      </c>
      <c r="J253" s="97">
        <v>8494.8665353068009</v>
      </c>
      <c r="K253" s="13">
        <v>6.0012002400480096E-4</v>
      </c>
      <c r="L253" s="14">
        <v>0</v>
      </c>
      <c r="M253" s="14">
        <v>6.0012002400480096E-4</v>
      </c>
      <c r="N253" s="14">
        <v>0</v>
      </c>
      <c r="P253" s="98">
        <v>323.58404331974867</v>
      </c>
      <c r="Q253" s="98">
        <v>326.72563597333851</v>
      </c>
      <c r="R253" s="13">
        <v>0</v>
      </c>
      <c r="S253" s="14">
        <v>0</v>
      </c>
      <c r="T253" s="14">
        <v>0</v>
      </c>
      <c r="U253" s="14">
        <v>0</v>
      </c>
    </row>
    <row r="254" spans="2:21">
      <c r="B254">
        <v>104</v>
      </c>
      <c r="C254">
        <v>105</v>
      </c>
      <c r="D254" s="14">
        <v>0</v>
      </c>
      <c r="E254" s="14">
        <v>0</v>
      </c>
      <c r="F254" s="14">
        <v>0</v>
      </c>
      <c r="G254" s="14">
        <v>0</v>
      </c>
      <c r="I254" s="97">
        <v>8494.8665353068009</v>
      </c>
      <c r="J254" s="97">
        <v>8659.0147514568671</v>
      </c>
      <c r="K254" s="13">
        <v>0</v>
      </c>
      <c r="L254" s="14">
        <v>0</v>
      </c>
      <c r="M254" s="14">
        <v>0</v>
      </c>
      <c r="N254" s="14">
        <v>0</v>
      </c>
      <c r="P254" s="98">
        <v>326.72563597333851</v>
      </c>
      <c r="Q254" s="98">
        <v>329.86722862692829</v>
      </c>
      <c r="R254" s="13">
        <v>4.0016006402561027E-4</v>
      </c>
      <c r="S254" s="14">
        <v>0</v>
      </c>
      <c r="T254" s="14">
        <v>0</v>
      </c>
      <c r="U254" s="14">
        <v>4.0016006402561027E-4</v>
      </c>
    </row>
    <row r="255" spans="2:21">
      <c r="B255">
        <v>105</v>
      </c>
      <c r="C255">
        <v>106</v>
      </c>
      <c r="D255" s="14">
        <v>6.0012002400480096E-4</v>
      </c>
      <c r="E255" s="14">
        <v>2.0004000800160032E-4</v>
      </c>
      <c r="F255" s="14">
        <v>4.0008001600320064E-4</v>
      </c>
      <c r="G255" s="14">
        <v>0</v>
      </c>
      <c r="I255" s="97">
        <v>8659.0147514568671</v>
      </c>
      <c r="J255" s="97">
        <v>8824.7337639337293</v>
      </c>
      <c r="K255" s="13">
        <v>6.0012002400480096E-4</v>
      </c>
      <c r="L255" s="14">
        <v>2.0004000800160032E-4</v>
      </c>
      <c r="M255" s="14">
        <v>4.0008001600320064E-4</v>
      </c>
      <c r="N255" s="14">
        <v>0</v>
      </c>
      <c r="P255" s="98">
        <v>329.86722862692829</v>
      </c>
      <c r="Q255" s="98">
        <v>333.00882128051808</v>
      </c>
      <c r="R255" s="13">
        <v>2.0008003201280514E-4</v>
      </c>
      <c r="S255" s="14">
        <v>0</v>
      </c>
      <c r="T255" s="14">
        <v>2.0008003201280514E-4</v>
      </c>
      <c r="U255" s="14">
        <v>0</v>
      </c>
    </row>
    <row r="256" spans="2:21">
      <c r="B256">
        <v>106</v>
      </c>
      <c r="C256">
        <v>107</v>
      </c>
      <c r="D256" s="14">
        <v>4.0008001600320064E-4</v>
      </c>
      <c r="E256" s="14">
        <v>0</v>
      </c>
      <c r="F256" s="14">
        <v>0</v>
      </c>
      <c r="G256" s="14">
        <v>4.0008001600320064E-4</v>
      </c>
      <c r="I256" s="97">
        <v>8824.7337639337293</v>
      </c>
      <c r="J256" s="97">
        <v>8992.0235727373856</v>
      </c>
      <c r="K256" s="13">
        <v>4.0008001600320064E-4</v>
      </c>
      <c r="L256" s="14">
        <v>0</v>
      </c>
      <c r="M256" s="14">
        <v>0</v>
      </c>
      <c r="N256" s="14">
        <v>4.0008001600320064E-4</v>
      </c>
      <c r="P256" s="98">
        <v>333.00882128051808</v>
      </c>
      <c r="Q256" s="98">
        <v>336.15041393410786</v>
      </c>
      <c r="R256" s="13">
        <v>8.0032012805122054E-4</v>
      </c>
      <c r="S256" s="14">
        <v>0</v>
      </c>
      <c r="T256" s="14">
        <v>8.0032012805122054E-4</v>
      </c>
      <c r="U256" s="14">
        <v>0</v>
      </c>
    </row>
    <row r="257" spans="2:21">
      <c r="B257">
        <v>107</v>
      </c>
      <c r="C257">
        <v>108</v>
      </c>
      <c r="D257" s="14">
        <v>2.0004000800160032E-4</v>
      </c>
      <c r="E257" s="14">
        <v>0</v>
      </c>
      <c r="F257" s="14">
        <v>0</v>
      </c>
      <c r="G257" s="14">
        <v>2.0004000800160032E-4</v>
      </c>
      <c r="I257" s="97">
        <v>8992.0235727373856</v>
      </c>
      <c r="J257" s="97">
        <v>9160.8841778678361</v>
      </c>
      <c r="K257" s="13">
        <v>2.0004000800160032E-4</v>
      </c>
      <c r="L257" s="14">
        <v>0</v>
      </c>
      <c r="M257" s="14">
        <v>0</v>
      </c>
      <c r="N257" s="14">
        <v>2.0004000800160032E-4</v>
      </c>
      <c r="P257" s="98">
        <v>336.15041393410786</v>
      </c>
      <c r="Q257" s="98">
        <v>339.29200658769764</v>
      </c>
      <c r="R257" s="13">
        <v>2.0008003201280514E-4</v>
      </c>
      <c r="S257" s="14">
        <v>2.0008003201280514E-4</v>
      </c>
      <c r="T257" s="14">
        <v>0</v>
      </c>
      <c r="U257" s="14">
        <v>0</v>
      </c>
    </row>
    <row r="258" spans="2:21">
      <c r="B258">
        <v>108</v>
      </c>
      <c r="C258">
        <v>109</v>
      </c>
      <c r="D258" s="14">
        <v>2.0004000800160032E-4</v>
      </c>
      <c r="E258" s="14">
        <v>0</v>
      </c>
      <c r="F258" s="14">
        <v>0</v>
      </c>
      <c r="G258" s="14">
        <v>2.0004000800160032E-4</v>
      </c>
      <c r="I258" s="97">
        <v>9160.8841778678361</v>
      </c>
      <c r="J258" s="97">
        <v>9331.3155793250826</v>
      </c>
      <c r="K258" s="13">
        <v>2.0004000800160032E-4</v>
      </c>
      <c r="L258" s="14">
        <v>0</v>
      </c>
      <c r="M258" s="14">
        <v>0</v>
      </c>
      <c r="N258" s="14">
        <v>2.0004000800160032E-4</v>
      </c>
      <c r="P258" s="98">
        <v>339.29200658769764</v>
      </c>
      <c r="Q258" s="98">
        <v>342.43359924128742</v>
      </c>
      <c r="R258" s="13">
        <v>4.0016006402561027E-4</v>
      </c>
      <c r="S258" s="14">
        <v>0</v>
      </c>
      <c r="T258" s="14">
        <v>4.0016006402561027E-4</v>
      </c>
      <c r="U258" s="14">
        <v>0</v>
      </c>
    </row>
    <row r="259" spans="2:21">
      <c r="B259">
        <v>109</v>
      </c>
      <c r="C259">
        <v>110</v>
      </c>
      <c r="D259" s="14">
        <v>2.0004000800160032E-4</v>
      </c>
      <c r="E259" s="14">
        <v>0</v>
      </c>
      <c r="F259" s="14">
        <v>2.0004000800160032E-4</v>
      </c>
      <c r="G259" s="14">
        <v>0</v>
      </c>
      <c r="I259" s="97">
        <v>9331.3155793250826</v>
      </c>
      <c r="J259" s="97">
        <v>9503.317777109125</v>
      </c>
      <c r="K259" s="13">
        <v>2.0004000800160032E-4</v>
      </c>
      <c r="L259" s="14">
        <v>0</v>
      </c>
      <c r="M259" s="14">
        <v>2.0004000800160032E-4</v>
      </c>
      <c r="N259" s="14">
        <v>0</v>
      </c>
      <c r="P259" s="98">
        <v>342.43359924128742</v>
      </c>
      <c r="Q259" s="98">
        <v>345.57519189487726</v>
      </c>
      <c r="R259" s="13">
        <v>2.0008003201280514E-4</v>
      </c>
      <c r="S259" s="14">
        <v>0</v>
      </c>
      <c r="T259" s="14">
        <v>2.0008003201280514E-4</v>
      </c>
      <c r="U259" s="14">
        <v>0</v>
      </c>
    </row>
    <row r="260" spans="2:21">
      <c r="B260">
        <v>110</v>
      </c>
      <c r="C260">
        <v>111</v>
      </c>
      <c r="D260" s="14">
        <v>0</v>
      </c>
      <c r="E260" s="14">
        <v>0</v>
      </c>
      <c r="F260" s="14">
        <v>0</v>
      </c>
      <c r="G260" s="14">
        <v>0</v>
      </c>
      <c r="I260" s="97">
        <v>9503.317777109125</v>
      </c>
      <c r="J260" s="97">
        <v>9676.8907712199598</v>
      </c>
      <c r="K260" s="13">
        <v>0</v>
      </c>
      <c r="L260" s="14">
        <v>0</v>
      </c>
      <c r="M260" s="14">
        <v>0</v>
      </c>
      <c r="N260" s="14">
        <v>0</v>
      </c>
      <c r="P260" s="98">
        <v>345.57519189487726</v>
      </c>
      <c r="Q260" s="98">
        <v>348.71678454846705</v>
      </c>
      <c r="R260" s="13">
        <v>4.0016006402561027E-4</v>
      </c>
      <c r="S260" s="14">
        <v>0</v>
      </c>
      <c r="T260" s="14">
        <v>2.0008003201280514E-4</v>
      </c>
      <c r="U260" s="14">
        <v>2.0008003201280514E-4</v>
      </c>
    </row>
    <row r="261" spans="2:21">
      <c r="B261">
        <v>111</v>
      </c>
      <c r="C261">
        <v>112</v>
      </c>
      <c r="D261" s="14">
        <v>0</v>
      </c>
      <c r="E261" s="14">
        <v>0</v>
      </c>
      <c r="F261" s="14">
        <v>0</v>
      </c>
      <c r="G261" s="14">
        <v>0</v>
      </c>
      <c r="I261" s="97">
        <v>9676.8907712199598</v>
      </c>
      <c r="J261" s="97">
        <v>9852.0345616575905</v>
      </c>
      <c r="K261" s="13">
        <v>0</v>
      </c>
      <c r="L261" s="14">
        <v>0</v>
      </c>
      <c r="M261" s="14">
        <v>0</v>
      </c>
      <c r="N261" s="14">
        <v>0</v>
      </c>
      <c r="P261" s="98">
        <v>348.71678454846705</v>
      </c>
      <c r="Q261" s="98">
        <v>351.85837720205683</v>
      </c>
      <c r="R261" s="13">
        <v>6.0024009603841532E-4</v>
      </c>
      <c r="S261" s="14">
        <v>0</v>
      </c>
      <c r="T261" s="14">
        <v>4.0016006402561027E-4</v>
      </c>
      <c r="U261" s="14">
        <v>2.0008003201280514E-4</v>
      </c>
    </row>
    <row r="262" spans="2:21">
      <c r="B262">
        <v>112</v>
      </c>
      <c r="C262">
        <v>113</v>
      </c>
      <c r="D262" s="14">
        <v>2.0004000800160032E-4</v>
      </c>
      <c r="E262" s="14">
        <v>0</v>
      </c>
      <c r="F262" s="14">
        <v>2.0004000800160032E-4</v>
      </c>
      <c r="G262" s="14">
        <v>0</v>
      </c>
      <c r="I262" s="97">
        <v>9852.0345616575905</v>
      </c>
      <c r="J262" s="97">
        <v>10028.749148422017</v>
      </c>
      <c r="K262" s="13">
        <v>2.0004000800160032E-4</v>
      </c>
      <c r="L262" s="14">
        <v>0</v>
      </c>
      <c r="M262" s="14">
        <v>2.0004000800160032E-4</v>
      </c>
      <c r="N262" s="14">
        <v>0</v>
      </c>
      <c r="P262" s="98">
        <v>351.85837720205683</v>
      </c>
      <c r="Q262" s="98">
        <v>354.99996985564661</v>
      </c>
      <c r="R262" s="13">
        <v>2.0008003201280514E-4</v>
      </c>
      <c r="S262" s="14">
        <v>0</v>
      </c>
      <c r="T262" s="14">
        <v>0</v>
      </c>
      <c r="U262" s="14">
        <v>2.0008003201280514E-4</v>
      </c>
    </row>
    <row r="263" spans="2:21">
      <c r="B263">
        <v>113</v>
      </c>
      <c r="C263">
        <v>114</v>
      </c>
      <c r="D263" s="14">
        <v>4.0008001600320064E-4</v>
      </c>
      <c r="E263" s="14">
        <v>0</v>
      </c>
      <c r="F263" s="14">
        <v>4.0008001600320064E-4</v>
      </c>
      <c r="G263" s="14">
        <v>0</v>
      </c>
      <c r="I263" s="97">
        <v>10028.749148422017</v>
      </c>
      <c r="J263" s="97">
        <v>10207.034531513238</v>
      </c>
      <c r="K263" s="13">
        <v>4.0008001600320064E-4</v>
      </c>
      <c r="L263" s="14">
        <v>0</v>
      </c>
      <c r="M263" s="14">
        <v>4.0008001600320064E-4</v>
      </c>
      <c r="N263" s="14">
        <v>0</v>
      </c>
      <c r="P263" s="98">
        <v>354.99996985564661</v>
      </c>
      <c r="Q263" s="98">
        <v>358.14156250923639</v>
      </c>
      <c r="R263" s="13">
        <v>0</v>
      </c>
      <c r="S263" s="14">
        <v>0</v>
      </c>
      <c r="T263" s="14">
        <v>0</v>
      </c>
      <c r="U263" s="14">
        <v>0</v>
      </c>
    </row>
    <row r="264" spans="2:21">
      <c r="B264">
        <v>114</v>
      </c>
      <c r="C264">
        <v>115</v>
      </c>
      <c r="D264" s="14">
        <v>2.0004000800160032E-4</v>
      </c>
      <c r="E264" s="14">
        <v>0</v>
      </c>
      <c r="F264" s="14">
        <v>2.0004000800160032E-4</v>
      </c>
      <c r="G264" s="14">
        <v>0</v>
      </c>
      <c r="I264" s="97">
        <v>10207.034531513238</v>
      </c>
      <c r="J264" s="97">
        <v>10386.890710931253</v>
      </c>
      <c r="K264" s="13">
        <v>2.0004000800160032E-4</v>
      </c>
      <c r="L264" s="14">
        <v>0</v>
      </c>
      <c r="M264" s="14">
        <v>2.0004000800160032E-4</v>
      </c>
      <c r="N264" s="14">
        <v>0</v>
      </c>
      <c r="P264" s="98">
        <v>358.14156250923639</v>
      </c>
      <c r="Q264" s="98">
        <v>361.28315516282623</v>
      </c>
      <c r="R264" s="13">
        <v>0</v>
      </c>
      <c r="S264" s="14">
        <v>0</v>
      </c>
      <c r="T264" s="14">
        <v>0</v>
      </c>
      <c r="U264" s="14">
        <v>0</v>
      </c>
    </row>
    <row r="265" spans="2:21">
      <c r="B265">
        <v>115</v>
      </c>
      <c r="C265">
        <v>116</v>
      </c>
      <c r="D265" s="14">
        <v>0</v>
      </c>
      <c r="E265" s="14">
        <v>0</v>
      </c>
      <c r="F265" s="14">
        <v>0</v>
      </c>
      <c r="G265" s="14">
        <v>0</v>
      </c>
      <c r="I265" s="97">
        <v>10386.890710931253</v>
      </c>
      <c r="J265" s="97">
        <v>10568.317686676064</v>
      </c>
      <c r="K265" s="13">
        <v>0</v>
      </c>
      <c r="L265" s="14">
        <v>0</v>
      </c>
      <c r="M265" s="14">
        <v>0</v>
      </c>
      <c r="N265" s="14">
        <v>0</v>
      </c>
      <c r="P265" s="98">
        <v>361.28315516282623</v>
      </c>
      <c r="Q265" s="98">
        <v>364.42474781641602</v>
      </c>
      <c r="R265" s="13">
        <v>4.0016006402561027E-4</v>
      </c>
      <c r="S265" s="14">
        <v>2.0008003201280514E-4</v>
      </c>
      <c r="T265" s="14">
        <v>2.0008003201280514E-4</v>
      </c>
      <c r="U265" s="14">
        <v>0</v>
      </c>
    </row>
    <row r="266" spans="2:21">
      <c r="B266">
        <v>116</v>
      </c>
      <c r="C266">
        <v>117</v>
      </c>
      <c r="D266" s="14">
        <v>0</v>
      </c>
      <c r="E266" s="14">
        <v>0</v>
      </c>
      <c r="F266" s="14">
        <v>0</v>
      </c>
      <c r="G266" s="14">
        <v>0</v>
      </c>
      <c r="I266" s="97">
        <v>10568.317686676064</v>
      </c>
      <c r="J266" s="97">
        <v>10751.315458747669</v>
      </c>
      <c r="K266" s="13">
        <v>0</v>
      </c>
      <c r="L266" s="14">
        <v>0</v>
      </c>
      <c r="M266" s="14">
        <v>0</v>
      </c>
      <c r="N266" s="14">
        <v>0</v>
      </c>
      <c r="P266" s="98">
        <v>364.42474781641602</v>
      </c>
      <c r="Q266" s="98">
        <v>367.5663404700058</v>
      </c>
      <c r="R266" s="13">
        <v>0</v>
      </c>
      <c r="S266" s="14">
        <v>0</v>
      </c>
      <c r="T266" s="14">
        <v>0</v>
      </c>
      <c r="U266" s="14">
        <v>0</v>
      </c>
    </row>
    <row r="267" spans="2:21">
      <c r="B267">
        <v>117</v>
      </c>
      <c r="C267">
        <v>118</v>
      </c>
      <c r="D267" s="14">
        <v>0</v>
      </c>
      <c r="E267" s="14">
        <v>0</v>
      </c>
      <c r="F267" s="14">
        <v>0</v>
      </c>
      <c r="G267" s="14">
        <v>0</v>
      </c>
      <c r="I267" s="97">
        <v>10751.315458747669</v>
      </c>
      <c r="J267" s="97">
        <v>10935.88402714607</v>
      </c>
      <c r="K267" s="13">
        <v>0</v>
      </c>
      <c r="L267" s="14">
        <v>0</v>
      </c>
      <c r="M267" s="14">
        <v>0</v>
      </c>
      <c r="N267" s="14">
        <v>0</v>
      </c>
      <c r="P267" s="98">
        <v>367.5663404700058</v>
      </c>
      <c r="Q267" s="98">
        <v>370.70793312359558</v>
      </c>
      <c r="R267" s="13">
        <v>0</v>
      </c>
      <c r="S267" s="14">
        <v>0</v>
      </c>
      <c r="T267" s="14">
        <v>0</v>
      </c>
      <c r="U267" s="14">
        <v>0</v>
      </c>
    </row>
    <row r="268" spans="2:21">
      <c r="B268">
        <v>118</v>
      </c>
      <c r="C268">
        <v>119</v>
      </c>
      <c r="D268" s="14">
        <v>4.0008001600320064E-4</v>
      </c>
      <c r="E268" s="14">
        <v>0</v>
      </c>
      <c r="F268" s="14">
        <v>2.0004000800160032E-4</v>
      </c>
      <c r="G268" s="14">
        <v>2.0004000800160032E-4</v>
      </c>
      <c r="I268" s="97">
        <v>10935.88402714607</v>
      </c>
      <c r="J268" s="97">
        <v>11122.023391871266</v>
      </c>
      <c r="K268" s="13">
        <v>4.0008001600320064E-4</v>
      </c>
      <c r="L268" s="14">
        <v>0</v>
      </c>
      <c r="M268" s="14">
        <v>2.0004000800160032E-4</v>
      </c>
      <c r="N268" s="14">
        <v>2.0004000800160032E-4</v>
      </c>
      <c r="P268" s="98">
        <v>370.70793312359558</v>
      </c>
      <c r="Q268" s="98">
        <v>373.84952577718536</v>
      </c>
      <c r="R268" s="13">
        <v>2.0008003201280514E-4</v>
      </c>
      <c r="S268" s="14">
        <v>0</v>
      </c>
      <c r="T268" s="14">
        <v>2.0008003201280514E-4</v>
      </c>
      <c r="U268" s="14">
        <v>0</v>
      </c>
    </row>
    <row r="269" spans="2:21">
      <c r="B269">
        <v>119</v>
      </c>
      <c r="C269">
        <v>120</v>
      </c>
      <c r="D269" s="14">
        <v>2.0004000800160032E-4</v>
      </c>
      <c r="E269" s="14">
        <v>0</v>
      </c>
      <c r="F269" s="14">
        <v>0</v>
      </c>
      <c r="G269" s="14">
        <v>2.0004000800160032E-4</v>
      </c>
      <c r="I269" s="97">
        <v>11122.023391871266</v>
      </c>
      <c r="J269" s="97">
        <v>11309.733552923255</v>
      </c>
      <c r="K269" s="13">
        <v>2.0004000800160032E-4</v>
      </c>
      <c r="L269" s="14">
        <v>0</v>
      </c>
      <c r="M269" s="14">
        <v>0</v>
      </c>
      <c r="N269" s="14">
        <v>2.0004000800160032E-4</v>
      </c>
      <c r="P269" s="98">
        <v>373.84952577718536</v>
      </c>
      <c r="Q269" s="98">
        <v>376.99111843077515</v>
      </c>
      <c r="R269" s="13">
        <v>2.0008003201280514E-4</v>
      </c>
      <c r="S269" s="14">
        <v>0</v>
      </c>
      <c r="T269" s="14">
        <v>2.0008003201280514E-4</v>
      </c>
      <c r="U269" s="14">
        <v>0</v>
      </c>
    </row>
    <row r="270" spans="2:21">
      <c r="B270">
        <v>120</v>
      </c>
      <c r="C270">
        <v>121</v>
      </c>
      <c r="D270" s="14">
        <v>0</v>
      </c>
      <c r="E270" s="14">
        <v>0</v>
      </c>
      <c r="F270" s="14">
        <v>0</v>
      </c>
      <c r="G270" s="14">
        <v>0</v>
      </c>
      <c r="I270" s="97">
        <v>11309.733552923255</v>
      </c>
      <c r="J270" s="97">
        <v>11499.01451030204</v>
      </c>
      <c r="K270" s="13">
        <v>0</v>
      </c>
      <c r="L270" s="14">
        <v>0</v>
      </c>
      <c r="M270" s="14">
        <v>0</v>
      </c>
      <c r="N270" s="14">
        <v>0</v>
      </c>
      <c r="P270" s="98">
        <v>376.99111843077515</v>
      </c>
      <c r="Q270" s="98">
        <v>380.13271108436498</v>
      </c>
      <c r="R270" s="13">
        <v>2.0008003201280514E-4</v>
      </c>
      <c r="S270" s="14">
        <v>0</v>
      </c>
      <c r="T270" s="14">
        <v>2.0008003201280514E-4</v>
      </c>
      <c r="U270" s="14">
        <v>0</v>
      </c>
    </row>
    <row r="271" spans="2:21">
      <c r="B271">
        <v>121</v>
      </c>
      <c r="C271">
        <v>122</v>
      </c>
      <c r="D271" s="14">
        <v>6.0012002400480096E-4</v>
      </c>
      <c r="E271" s="14">
        <v>2.0004000800160032E-4</v>
      </c>
      <c r="F271" s="14">
        <v>4.0008001600320064E-4</v>
      </c>
      <c r="G271" s="14">
        <v>0</v>
      </c>
      <c r="I271" s="97">
        <v>11499.01451030204</v>
      </c>
      <c r="J271" s="97">
        <v>11689.86626400762</v>
      </c>
      <c r="K271" s="13">
        <v>6.0012002400480096E-4</v>
      </c>
      <c r="L271" s="14">
        <v>2.0004000800160032E-4</v>
      </c>
      <c r="M271" s="14">
        <v>4.0008001600320064E-4</v>
      </c>
      <c r="N271" s="14">
        <v>0</v>
      </c>
      <c r="P271" s="98">
        <v>380.13271108436498</v>
      </c>
      <c r="Q271" s="98">
        <v>383.27430373795477</v>
      </c>
      <c r="R271" s="13">
        <v>4.0016006402561027E-4</v>
      </c>
      <c r="S271" s="14">
        <v>0</v>
      </c>
      <c r="T271" s="14">
        <v>4.0016006402561027E-4</v>
      </c>
      <c r="U271" s="14">
        <v>0</v>
      </c>
    </row>
    <row r="272" spans="2:21">
      <c r="B272">
        <v>122</v>
      </c>
      <c r="C272">
        <v>123</v>
      </c>
      <c r="D272" s="14">
        <v>0</v>
      </c>
      <c r="E272" s="14">
        <v>0</v>
      </c>
      <c r="F272" s="14">
        <v>0</v>
      </c>
      <c r="G272" s="14">
        <v>0</v>
      </c>
      <c r="I272" s="97">
        <v>11689.86626400762</v>
      </c>
      <c r="J272" s="97">
        <v>11882.288814039995</v>
      </c>
      <c r="K272" s="13">
        <v>0</v>
      </c>
      <c r="L272" s="14">
        <v>0</v>
      </c>
      <c r="M272" s="14">
        <v>0</v>
      </c>
      <c r="N272" s="14">
        <v>0</v>
      </c>
      <c r="P272" s="98">
        <v>383.27430373795477</v>
      </c>
      <c r="Q272" s="98">
        <v>386.41589639154455</v>
      </c>
      <c r="R272" s="13">
        <v>0</v>
      </c>
      <c r="S272" s="14">
        <v>0</v>
      </c>
      <c r="T272" s="14">
        <v>0</v>
      </c>
      <c r="U272" s="14">
        <v>0</v>
      </c>
    </row>
    <row r="273" spans="2:21">
      <c r="B273">
        <v>123</v>
      </c>
      <c r="C273">
        <v>124</v>
      </c>
      <c r="D273" s="14">
        <v>0</v>
      </c>
      <c r="E273" s="14">
        <v>0</v>
      </c>
      <c r="F273" s="14">
        <v>0</v>
      </c>
      <c r="G273" s="14">
        <v>0</v>
      </c>
      <c r="I273" s="97">
        <v>11882.288814039995</v>
      </c>
      <c r="J273" s="97">
        <v>12076.282160399165</v>
      </c>
      <c r="K273" s="13">
        <v>0</v>
      </c>
      <c r="L273" s="14">
        <v>0</v>
      </c>
      <c r="M273" s="14">
        <v>0</v>
      </c>
      <c r="N273" s="14">
        <v>0</v>
      </c>
      <c r="P273" s="98">
        <v>386.41589639154455</v>
      </c>
      <c r="Q273" s="98">
        <v>389.55748904513433</v>
      </c>
      <c r="R273" s="13">
        <v>0</v>
      </c>
      <c r="S273" s="14">
        <v>0</v>
      </c>
      <c r="T273" s="14">
        <v>0</v>
      </c>
      <c r="U273" s="14">
        <v>0</v>
      </c>
    </row>
    <row r="274" spans="2:21">
      <c r="B274">
        <v>124</v>
      </c>
      <c r="C274">
        <v>125</v>
      </c>
      <c r="D274" s="14">
        <v>0</v>
      </c>
      <c r="E274" s="14">
        <v>0</v>
      </c>
      <c r="F274" s="14">
        <v>0</v>
      </c>
      <c r="G274" s="14">
        <v>0</v>
      </c>
      <c r="I274" s="97">
        <v>12076.282160399165</v>
      </c>
      <c r="J274" s="97">
        <v>12271.846303085129</v>
      </c>
      <c r="K274" s="13">
        <v>0</v>
      </c>
      <c r="L274" s="14">
        <v>0</v>
      </c>
      <c r="M274" s="14">
        <v>0</v>
      </c>
      <c r="N274" s="14">
        <v>0</v>
      </c>
      <c r="P274" s="98">
        <v>389.55748904513433</v>
      </c>
      <c r="Q274" s="98">
        <v>392.69908169872411</v>
      </c>
      <c r="R274" s="13">
        <v>0</v>
      </c>
      <c r="S274" s="14">
        <v>0</v>
      </c>
      <c r="T274" s="14">
        <v>0</v>
      </c>
      <c r="U274" s="14">
        <v>0</v>
      </c>
    </row>
    <row r="275" spans="2:21">
      <c r="B275">
        <v>125</v>
      </c>
      <c r="C275">
        <v>126</v>
      </c>
      <c r="D275" s="14">
        <v>2.0004000800160032E-4</v>
      </c>
      <c r="E275" s="14">
        <v>2.0004000800160032E-4</v>
      </c>
      <c r="F275" s="14">
        <v>0</v>
      </c>
      <c r="G275" s="14">
        <v>0</v>
      </c>
      <c r="I275" s="97">
        <v>12271.846303085129</v>
      </c>
      <c r="J275" s="97">
        <v>12468.981242097889</v>
      </c>
      <c r="K275" s="13">
        <v>2.0004000800160032E-4</v>
      </c>
      <c r="L275" s="14">
        <v>2.0004000800160032E-4</v>
      </c>
      <c r="M275" s="14">
        <v>0</v>
      </c>
      <c r="N275" s="14">
        <v>0</v>
      </c>
      <c r="P275" s="98">
        <v>392.69908169872411</v>
      </c>
      <c r="Q275" s="98">
        <v>395.84067435231395</v>
      </c>
      <c r="R275" s="13">
        <v>2.0008003201280514E-4</v>
      </c>
      <c r="S275" s="14">
        <v>0</v>
      </c>
      <c r="T275" s="14">
        <v>2.0008003201280514E-4</v>
      </c>
      <c r="U275" s="14">
        <v>0</v>
      </c>
    </row>
    <row r="276" spans="2:21">
      <c r="B276">
        <v>126</v>
      </c>
      <c r="C276">
        <v>127</v>
      </c>
      <c r="D276" s="14">
        <v>6.0012002400480096E-4</v>
      </c>
      <c r="E276" s="14">
        <v>4.0008001600320064E-4</v>
      </c>
      <c r="F276" s="14">
        <v>2.0004000800160032E-4</v>
      </c>
      <c r="G276" s="14">
        <v>0</v>
      </c>
      <c r="I276" s="97">
        <v>12468.981242097889</v>
      </c>
      <c r="J276" s="97">
        <v>12667.686977437443</v>
      </c>
      <c r="K276" s="13">
        <v>6.0012002400480096E-4</v>
      </c>
      <c r="L276" s="14">
        <v>4.0008001600320064E-4</v>
      </c>
      <c r="M276" s="14">
        <v>2.0004000800160032E-4</v>
      </c>
      <c r="N276" s="14">
        <v>0</v>
      </c>
      <c r="P276" s="98">
        <v>395.84067435231395</v>
      </c>
      <c r="Q276" s="98">
        <v>398.98226700590374</v>
      </c>
      <c r="R276" s="13">
        <v>2.0008003201280514E-4</v>
      </c>
      <c r="S276" s="14">
        <v>0</v>
      </c>
      <c r="T276" s="14">
        <v>0</v>
      </c>
      <c r="U276" s="14">
        <v>2.0008003201280514E-4</v>
      </c>
    </row>
    <row r="277" spans="2:21">
      <c r="B277">
        <v>127</v>
      </c>
      <c r="C277">
        <v>128</v>
      </c>
      <c r="D277" s="14">
        <v>0</v>
      </c>
      <c r="E277" s="14">
        <v>0</v>
      </c>
      <c r="F277" s="14">
        <v>0</v>
      </c>
      <c r="G277" s="14">
        <v>0</v>
      </c>
      <c r="I277" s="97">
        <v>12667.686977437443</v>
      </c>
      <c r="J277" s="97">
        <v>12867.963509103793</v>
      </c>
      <c r="K277" s="13">
        <v>0</v>
      </c>
      <c r="L277" s="14">
        <v>0</v>
      </c>
      <c r="M277" s="14">
        <v>0</v>
      </c>
      <c r="N277" s="14">
        <v>0</v>
      </c>
      <c r="P277" s="98">
        <v>398.98226700590374</v>
      </c>
      <c r="Q277" s="98">
        <v>402.12385965949352</v>
      </c>
      <c r="R277" s="13">
        <v>2.0008003201280514E-4</v>
      </c>
      <c r="S277" s="14">
        <v>0</v>
      </c>
      <c r="T277" s="14">
        <v>0</v>
      </c>
      <c r="U277" s="14">
        <v>2.0008003201280514E-4</v>
      </c>
    </row>
    <row r="278" spans="2:21">
      <c r="B278">
        <v>128</v>
      </c>
      <c r="C278">
        <v>129</v>
      </c>
      <c r="D278" s="14">
        <v>2.0004000800160032E-4</v>
      </c>
      <c r="E278" s="14">
        <v>0</v>
      </c>
      <c r="F278" s="14">
        <v>0</v>
      </c>
      <c r="G278" s="14">
        <v>2.0004000800160032E-4</v>
      </c>
      <c r="I278" s="97">
        <v>12867.963509103793</v>
      </c>
      <c r="J278" s="97">
        <v>13069.810837096937</v>
      </c>
      <c r="K278" s="13">
        <v>2.0004000800160032E-4</v>
      </c>
      <c r="L278" s="14">
        <v>0</v>
      </c>
      <c r="M278" s="14">
        <v>0</v>
      </c>
      <c r="N278" s="14">
        <v>2.0004000800160032E-4</v>
      </c>
      <c r="P278" s="98">
        <v>402.12385965949352</v>
      </c>
      <c r="Q278" s="98">
        <v>405.2654523130833</v>
      </c>
      <c r="R278" s="13">
        <v>2.0008003201280514E-4</v>
      </c>
      <c r="S278" s="14">
        <v>2.0008003201280514E-4</v>
      </c>
      <c r="T278" s="14">
        <v>0</v>
      </c>
      <c r="U278" s="14">
        <v>0</v>
      </c>
    </row>
    <row r="279" spans="2:21">
      <c r="B279">
        <v>129</v>
      </c>
      <c r="C279">
        <v>130</v>
      </c>
      <c r="D279" s="14">
        <v>0</v>
      </c>
      <c r="E279" s="14">
        <v>0</v>
      </c>
      <c r="F279" s="14">
        <v>0</v>
      </c>
      <c r="G279" s="14">
        <v>0</v>
      </c>
      <c r="I279" s="97">
        <v>13069.810837096937</v>
      </c>
      <c r="J279" s="97">
        <v>13273.228961416877</v>
      </c>
      <c r="K279" s="13">
        <v>0</v>
      </c>
      <c r="L279" s="14">
        <v>0</v>
      </c>
      <c r="M279" s="14">
        <v>0</v>
      </c>
      <c r="N279" s="14">
        <v>0</v>
      </c>
      <c r="P279" s="98">
        <v>405.2654523130833</v>
      </c>
      <c r="Q279" s="98">
        <v>408.40704496667308</v>
      </c>
      <c r="R279" s="13">
        <v>0</v>
      </c>
      <c r="S279" s="14">
        <v>0</v>
      </c>
      <c r="T279" s="14">
        <v>0</v>
      </c>
      <c r="U279" s="14">
        <v>0</v>
      </c>
    </row>
    <row r="280" spans="2:21">
      <c r="B280">
        <v>130</v>
      </c>
      <c r="C280">
        <v>131</v>
      </c>
      <c r="D280" s="14">
        <v>0</v>
      </c>
      <c r="E280" s="14">
        <v>0</v>
      </c>
      <c r="F280" s="14">
        <v>0</v>
      </c>
      <c r="G280" s="14">
        <v>0</v>
      </c>
      <c r="I280" s="97">
        <v>13273.228961416877</v>
      </c>
      <c r="J280" s="97">
        <v>13478.217882063609</v>
      </c>
      <c r="K280" s="13">
        <v>0</v>
      </c>
      <c r="L280" s="14">
        <v>0</v>
      </c>
      <c r="M280" s="14">
        <v>0</v>
      </c>
      <c r="N280" s="14">
        <v>0</v>
      </c>
      <c r="P280" s="98">
        <v>408.40704496667308</v>
      </c>
      <c r="Q280" s="98">
        <v>411.54863762026292</v>
      </c>
      <c r="R280" s="13">
        <v>2.0008003201280514E-4</v>
      </c>
      <c r="S280" s="14">
        <v>0</v>
      </c>
      <c r="T280" s="14">
        <v>0</v>
      </c>
      <c r="U280" s="14">
        <v>2.0008003201280514E-4</v>
      </c>
    </row>
    <row r="281" spans="2:21">
      <c r="B281">
        <v>131</v>
      </c>
      <c r="C281">
        <v>132</v>
      </c>
      <c r="D281" s="14">
        <v>4.0008001600320064E-4</v>
      </c>
      <c r="E281" s="14">
        <v>0</v>
      </c>
      <c r="F281" s="14">
        <v>2.0004000800160032E-4</v>
      </c>
      <c r="G281" s="14">
        <v>2.0004000800160032E-4</v>
      </c>
      <c r="I281" s="97">
        <v>13478.217882063609</v>
      </c>
      <c r="J281" s="97">
        <v>13684.777599037139</v>
      </c>
      <c r="K281" s="13">
        <v>4.0008001600320064E-4</v>
      </c>
      <c r="L281" s="14">
        <v>0</v>
      </c>
      <c r="M281" s="14">
        <v>2.0004000800160032E-4</v>
      </c>
      <c r="N281" s="14">
        <v>2.0004000800160032E-4</v>
      </c>
      <c r="P281" s="98">
        <v>411.54863762026292</v>
      </c>
      <c r="Q281" s="98">
        <v>414.69023027385271</v>
      </c>
      <c r="R281" s="13">
        <v>0</v>
      </c>
      <c r="S281" s="14">
        <v>0</v>
      </c>
      <c r="T281" s="14">
        <v>0</v>
      </c>
      <c r="U281" s="14">
        <v>0</v>
      </c>
    </row>
    <row r="282" spans="2:21">
      <c r="B282">
        <v>132</v>
      </c>
      <c r="C282">
        <v>133</v>
      </c>
      <c r="D282" s="14">
        <v>0</v>
      </c>
      <c r="E282" s="14">
        <v>0</v>
      </c>
      <c r="F282" s="14">
        <v>0</v>
      </c>
      <c r="G282" s="14">
        <v>0</v>
      </c>
      <c r="I282" s="97">
        <v>13684.777599037139</v>
      </c>
      <c r="J282" s="97">
        <v>13892.908112337462</v>
      </c>
      <c r="K282" s="13">
        <v>0</v>
      </c>
      <c r="L282" s="14">
        <v>0</v>
      </c>
      <c r="M282" s="14">
        <v>0</v>
      </c>
      <c r="N282" s="14">
        <v>0</v>
      </c>
      <c r="P282" s="98">
        <v>414.69023027385271</v>
      </c>
      <c r="Q282" s="98">
        <v>417.83182292744249</v>
      </c>
      <c r="R282" s="13">
        <v>2.0008003201280514E-4</v>
      </c>
      <c r="S282" s="14">
        <v>2.0008003201280514E-4</v>
      </c>
      <c r="T282" s="14">
        <v>0</v>
      </c>
      <c r="U282" s="14">
        <v>0</v>
      </c>
    </row>
    <row r="283" spans="2:21">
      <c r="B283">
        <v>133</v>
      </c>
      <c r="C283">
        <v>134</v>
      </c>
      <c r="D283" s="14">
        <v>2.0004000800160032E-4</v>
      </c>
      <c r="E283" s="14">
        <v>0</v>
      </c>
      <c r="F283" s="14">
        <v>2.0004000800160032E-4</v>
      </c>
      <c r="G283" s="14">
        <v>0</v>
      </c>
      <c r="I283" s="97">
        <v>13892.908112337462</v>
      </c>
      <c r="J283" s="97">
        <v>14102.609421964582</v>
      </c>
      <c r="K283" s="13">
        <v>2.0004000800160032E-4</v>
      </c>
      <c r="L283" s="14">
        <v>0</v>
      </c>
      <c r="M283" s="14">
        <v>2.0004000800160032E-4</v>
      </c>
      <c r="N283" s="14">
        <v>0</v>
      </c>
      <c r="P283" s="98">
        <v>417.83182292744249</v>
      </c>
      <c r="Q283" s="98">
        <v>420.97341558103227</v>
      </c>
      <c r="R283" s="13">
        <v>2.0008003201280514E-4</v>
      </c>
      <c r="S283" s="14">
        <v>2.0008003201280514E-4</v>
      </c>
      <c r="T283" s="14">
        <v>0</v>
      </c>
      <c r="U283" s="14">
        <v>0</v>
      </c>
    </row>
    <row r="284" spans="2:21">
      <c r="B284">
        <v>134</v>
      </c>
      <c r="C284">
        <v>135</v>
      </c>
      <c r="D284" s="14">
        <v>2.0004000800160032E-4</v>
      </c>
      <c r="E284" s="14">
        <v>0</v>
      </c>
      <c r="F284" s="14">
        <v>0</v>
      </c>
      <c r="G284" s="14">
        <v>2.0004000800160032E-4</v>
      </c>
      <c r="I284" s="97">
        <v>14102.609421964582</v>
      </c>
      <c r="J284" s="97">
        <v>14313.881527918495</v>
      </c>
      <c r="K284" s="13">
        <v>2.0004000800160032E-4</v>
      </c>
      <c r="L284" s="14">
        <v>0</v>
      </c>
      <c r="M284" s="14">
        <v>0</v>
      </c>
      <c r="N284" s="14">
        <v>2.0004000800160032E-4</v>
      </c>
      <c r="P284" s="98">
        <v>420.97341558103227</v>
      </c>
      <c r="Q284" s="98">
        <v>424.11500823462205</v>
      </c>
      <c r="R284" s="13">
        <v>0</v>
      </c>
      <c r="S284" s="14">
        <v>0</v>
      </c>
      <c r="T284" s="14">
        <v>0</v>
      </c>
      <c r="U284" s="14">
        <v>0</v>
      </c>
    </row>
    <row r="285" spans="2:21">
      <c r="B285">
        <v>135</v>
      </c>
      <c r="C285">
        <v>136</v>
      </c>
      <c r="D285" s="14">
        <v>0</v>
      </c>
      <c r="E285" s="14">
        <v>0</v>
      </c>
      <c r="F285" s="14">
        <v>0</v>
      </c>
      <c r="G285" s="14">
        <v>0</v>
      </c>
      <c r="I285" s="97">
        <v>14313.881527918495</v>
      </c>
      <c r="J285" s="97">
        <v>14526.724430199203</v>
      </c>
      <c r="K285" s="13">
        <v>0</v>
      </c>
      <c r="L285" s="14">
        <v>0</v>
      </c>
      <c r="M285" s="14">
        <v>0</v>
      </c>
      <c r="N285" s="14">
        <v>0</v>
      </c>
      <c r="P285" s="98">
        <v>424.11500823462205</v>
      </c>
      <c r="Q285" s="98">
        <v>427.25660088821189</v>
      </c>
      <c r="R285" s="13">
        <v>0</v>
      </c>
      <c r="S285" s="14">
        <v>0</v>
      </c>
      <c r="T285" s="14">
        <v>0</v>
      </c>
      <c r="U285" s="14">
        <v>0</v>
      </c>
    </row>
    <row r="286" spans="2:21">
      <c r="B286">
        <v>136</v>
      </c>
      <c r="C286">
        <v>137</v>
      </c>
      <c r="D286" s="14">
        <v>0</v>
      </c>
      <c r="E286" s="14">
        <v>0</v>
      </c>
      <c r="F286" s="14">
        <v>0</v>
      </c>
      <c r="G286" s="14">
        <v>0</v>
      </c>
      <c r="I286" s="97">
        <v>14526.724430199203</v>
      </c>
      <c r="J286" s="97">
        <v>14741.138128806706</v>
      </c>
      <c r="K286" s="13">
        <v>0</v>
      </c>
      <c r="L286" s="14">
        <v>0</v>
      </c>
      <c r="M286" s="14">
        <v>0</v>
      </c>
      <c r="N286" s="14">
        <v>0</v>
      </c>
      <c r="P286" s="98">
        <v>427.25660088821189</v>
      </c>
      <c r="Q286" s="98">
        <v>430.39819354180167</v>
      </c>
      <c r="R286" s="13">
        <v>2.0008003201280514E-4</v>
      </c>
      <c r="S286" s="14">
        <v>0</v>
      </c>
      <c r="T286" s="14">
        <v>2.0008003201280514E-4</v>
      </c>
      <c r="U286" s="14">
        <v>0</v>
      </c>
    </row>
    <row r="287" spans="2:21">
      <c r="B287">
        <v>137</v>
      </c>
      <c r="C287">
        <v>138</v>
      </c>
      <c r="D287" s="14">
        <v>0</v>
      </c>
      <c r="E287" s="14">
        <v>0</v>
      </c>
      <c r="F287" s="14">
        <v>0</v>
      </c>
      <c r="G287" s="14">
        <v>0</v>
      </c>
      <c r="I287" s="97">
        <v>14741.138128806706</v>
      </c>
      <c r="J287" s="97">
        <v>14957.122623741005</v>
      </c>
      <c r="K287" s="13">
        <v>0</v>
      </c>
      <c r="L287" s="14">
        <v>0</v>
      </c>
      <c r="M287" s="14">
        <v>0</v>
      </c>
      <c r="N287" s="14">
        <v>0</v>
      </c>
      <c r="P287" s="98">
        <v>430.39819354180167</v>
      </c>
      <c r="Q287" s="98">
        <v>433.53978619539146</v>
      </c>
      <c r="R287" s="13">
        <v>2.0008003201280514E-4</v>
      </c>
      <c r="S287" s="14">
        <v>0</v>
      </c>
      <c r="T287" s="14">
        <v>0</v>
      </c>
      <c r="U287" s="14">
        <v>2.0008003201280514E-4</v>
      </c>
    </row>
    <row r="288" spans="2:21">
      <c r="B288">
        <v>138</v>
      </c>
      <c r="C288">
        <v>139</v>
      </c>
      <c r="D288" s="14">
        <v>0</v>
      </c>
      <c r="E288" s="14">
        <v>0</v>
      </c>
      <c r="F288" s="14">
        <v>0</v>
      </c>
      <c r="G288" s="14">
        <v>0</v>
      </c>
      <c r="I288" s="97">
        <v>14957.122623741005</v>
      </c>
      <c r="J288" s="97">
        <v>15174.677915002098</v>
      </c>
      <c r="K288" s="13">
        <v>0</v>
      </c>
      <c r="L288" s="14">
        <v>0</v>
      </c>
      <c r="M288" s="14">
        <v>0</v>
      </c>
      <c r="N288" s="14">
        <v>0</v>
      </c>
      <c r="P288" s="98">
        <v>433.53978619539146</v>
      </c>
      <c r="Q288" s="98">
        <v>436.68137884898124</v>
      </c>
      <c r="R288" s="13">
        <v>0</v>
      </c>
      <c r="S288" s="14">
        <v>0</v>
      </c>
      <c r="T288" s="14">
        <v>0</v>
      </c>
      <c r="U288" s="14">
        <v>0</v>
      </c>
    </row>
    <row r="289" spans="2:21">
      <c r="B289">
        <v>139</v>
      </c>
      <c r="C289">
        <v>140</v>
      </c>
      <c r="D289" s="14">
        <v>0</v>
      </c>
      <c r="E289" s="14">
        <v>0</v>
      </c>
      <c r="F289" s="14">
        <v>0</v>
      </c>
      <c r="G289" s="14">
        <v>0</v>
      </c>
      <c r="I289" s="97">
        <v>15174.677915002098</v>
      </c>
      <c r="J289" s="97">
        <v>15393.804002589986</v>
      </c>
      <c r="K289" s="13">
        <v>0</v>
      </c>
      <c r="L289" s="14">
        <v>0</v>
      </c>
      <c r="M289" s="14">
        <v>0</v>
      </c>
      <c r="N289" s="14">
        <v>0</v>
      </c>
      <c r="P289" s="98">
        <v>436.68137884898124</v>
      </c>
      <c r="Q289" s="98">
        <v>439.82297150257102</v>
      </c>
      <c r="R289" s="13">
        <v>4.0016006402561027E-4</v>
      </c>
      <c r="S289" s="14">
        <v>0</v>
      </c>
      <c r="T289" s="14">
        <v>2.0008003201280514E-4</v>
      </c>
      <c r="U289" s="14">
        <v>2.0008003201280514E-4</v>
      </c>
    </row>
    <row r="290" spans="2:21">
      <c r="B290">
        <v>140</v>
      </c>
      <c r="C290">
        <v>141</v>
      </c>
      <c r="D290" s="14">
        <v>4.0008001600320064E-4</v>
      </c>
      <c r="E290" s="14">
        <v>0</v>
      </c>
      <c r="F290" s="14">
        <v>2.0004000800160032E-4</v>
      </c>
      <c r="G290" s="14">
        <v>2.0004000800160032E-4</v>
      </c>
      <c r="I290" s="97">
        <v>15393.804002589986</v>
      </c>
      <c r="J290" s="97">
        <v>15614.500886504669</v>
      </c>
      <c r="K290" s="13">
        <v>4.0008001600320064E-4</v>
      </c>
      <c r="L290" s="14">
        <v>0</v>
      </c>
      <c r="M290" s="14">
        <v>2.0004000800160032E-4</v>
      </c>
      <c r="N290" s="14">
        <v>2.0004000800160032E-4</v>
      </c>
      <c r="P290" s="98">
        <v>439.82297150257102</v>
      </c>
      <c r="Q290" s="98">
        <v>442.9645641561608</v>
      </c>
      <c r="R290" s="13">
        <v>0</v>
      </c>
      <c r="S290" s="14">
        <v>0</v>
      </c>
      <c r="T290" s="14">
        <v>0</v>
      </c>
      <c r="U290" s="14">
        <v>0</v>
      </c>
    </row>
    <row r="291" spans="2:21">
      <c r="B291">
        <v>141</v>
      </c>
      <c r="C291">
        <v>142</v>
      </c>
      <c r="D291" s="14">
        <v>0</v>
      </c>
      <c r="E291" s="14">
        <v>0</v>
      </c>
      <c r="F291" s="14">
        <v>0</v>
      </c>
      <c r="G291" s="14">
        <v>0</v>
      </c>
      <c r="I291" s="97">
        <v>15614.500886504669</v>
      </c>
      <c r="J291" s="97">
        <v>15836.768566746146</v>
      </c>
      <c r="K291" s="13">
        <v>0</v>
      </c>
      <c r="L291" s="14">
        <v>0</v>
      </c>
      <c r="M291" s="14">
        <v>0</v>
      </c>
      <c r="N291" s="14">
        <v>0</v>
      </c>
      <c r="P291" s="98">
        <v>442.9645641561608</v>
      </c>
      <c r="Q291" s="98">
        <v>446.10615680975064</v>
      </c>
      <c r="R291" s="13">
        <v>2.0008003201280514E-4</v>
      </c>
      <c r="S291" s="14">
        <v>0</v>
      </c>
      <c r="T291" s="14">
        <v>2.0008003201280514E-4</v>
      </c>
      <c r="U291" s="14">
        <v>0</v>
      </c>
    </row>
    <row r="292" spans="2:21">
      <c r="B292">
        <v>142</v>
      </c>
      <c r="C292">
        <v>143</v>
      </c>
      <c r="D292" s="14">
        <v>0</v>
      </c>
      <c r="E292" s="14">
        <v>0</v>
      </c>
      <c r="F292" s="14">
        <v>0</v>
      </c>
      <c r="G292" s="14">
        <v>0</v>
      </c>
      <c r="I292" s="97">
        <v>15836.768566746146</v>
      </c>
      <c r="J292" s="97">
        <v>16060.60704331442</v>
      </c>
      <c r="K292" s="13">
        <v>0</v>
      </c>
      <c r="L292" s="14">
        <v>0</v>
      </c>
      <c r="M292" s="14">
        <v>0</v>
      </c>
      <c r="N292" s="14">
        <v>0</v>
      </c>
      <c r="P292" s="98">
        <v>446.10615680975064</v>
      </c>
      <c r="Q292" s="98">
        <v>449.24774946334043</v>
      </c>
      <c r="R292" s="13">
        <v>0</v>
      </c>
      <c r="S292" s="14">
        <v>0</v>
      </c>
      <c r="T292" s="14">
        <v>0</v>
      </c>
      <c r="U292" s="14">
        <v>0</v>
      </c>
    </row>
    <row r="293" spans="2:21">
      <c r="B293">
        <v>143</v>
      </c>
      <c r="C293">
        <v>144</v>
      </c>
      <c r="D293" s="14">
        <v>2.0004000800160032E-4</v>
      </c>
      <c r="E293" s="14">
        <v>0</v>
      </c>
      <c r="F293" s="14">
        <v>0</v>
      </c>
      <c r="G293" s="14">
        <v>2.0004000800160032E-4</v>
      </c>
      <c r="I293" s="97">
        <v>16060.60704331442</v>
      </c>
      <c r="J293" s="97">
        <v>16286.016316209487</v>
      </c>
      <c r="K293" s="13">
        <v>2.0004000800160032E-4</v>
      </c>
      <c r="L293" s="14">
        <v>0</v>
      </c>
      <c r="M293" s="14">
        <v>0</v>
      </c>
      <c r="N293" s="14">
        <v>2.0004000800160032E-4</v>
      </c>
      <c r="P293" s="98">
        <v>449.24774946334043</v>
      </c>
      <c r="Q293" s="98">
        <v>452.38934211693021</v>
      </c>
      <c r="R293" s="13">
        <v>0</v>
      </c>
      <c r="S293" s="14">
        <v>0</v>
      </c>
      <c r="T293" s="14">
        <v>0</v>
      </c>
      <c r="U293" s="14">
        <v>0</v>
      </c>
    </row>
    <row r="294" spans="2:21">
      <c r="B294">
        <v>144</v>
      </c>
      <c r="C294">
        <v>145</v>
      </c>
      <c r="D294" s="14">
        <v>0</v>
      </c>
      <c r="E294" s="14">
        <v>0</v>
      </c>
      <c r="F294" s="14">
        <v>0</v>
      </c>
      <c r="G294" s="14">
        <v>0</v>
      </c>
      <c r="I294" s="97">
        <v>16286.016316209487</v>
      </c>
      <c r="J294" s="97">
        <v>16512.99638543135</v>
      </c>
      <c r="K294" s="13">
        <v>0</v>
      </c>
      <c r="L294" s="14">
        <v>0</v>
      </c>
      <c r="M294" s="14">
        <v>0</v>
      </c>
      <c r="N294" s="14">
        <v>0</v>
      </c>
      <c r="P294" s="98">
        <v>452.38934211693021</v>
      </c>
      <c r="Q294" s="98">
        <v>455.53093477051999</v>
      </c>
      <c r="R294" s="13">
        <v>0</v>
      </c>
      <c r="S294" s="14">
        <v>0</v>
      </c>
      <c r="T294" s="14">
        <v>0</v>
      </c>
      <c r="U294" s="14">
        <v>0</v>
      </c>
    </row>
    <row r="295" spans="2:21">
      <c r="B295">
        <v>145</v>
      </c>
      <c r="C295">
        <v>146</v>
      </c>
      <c r="D295" s="14">
        <v>0</v>
      </c>
      <c r="E295" s="14">
        <v>0</v>
      </c>
      <c r="F295" s="14">
        <v>0</v>
      </c>
      <c r="G295" s="14">
        <v>0</v>
      </c>
      <c r="I295" s="97">
        <v>16512.99638543135</v>
      </c>
      <c r="J295" s="97">
        <v>16741.547250980009</v>
      </c>
      <c r="K295" s="13">
        <v>0</v>
      </c>
      <c r="L295" s="14">
        <v>0</v>
      </c>
      <c r="M295" s="14">
        <v>0</v>
      </c>
      <c r="N295" s="14">
        <v>0</v>
      </c>
      <c r="P295" s="98">
        <v>455.53093477051999</v>
      </c>
      <c r="Q295" s="98">
        <v>458.67252742410977</v>
      </c>
      <c r="R295" s="13">
        <v>2.0008003201280514E-4</v>
      </c>
      <c r="S295" s="14">
        <v>0</v>
      </c>
      <c r="T295" s="14">
        <v>0</v>
      </c>
      <c r="U295" s="14">
        <v>2.0008003201280514E-4</v>
      </c>
    </row>
    <row r="296" spans="2:21">
      <c r="B296">
        <v>146</v>
      </c>
      <c r="C296">
        <v>147</v>
      </c>
      <c r="D296" s="14">
        <v>0</v>
      </c>
      <c r="E296" s="14">
        <v>0</v>
      </c>
      <c r="F296" s="14">
        <v>0</v>
      </c>
      <c r="G296" s="14">
        <v>0</v>
      </c>
      <c r="I296" s="97">
        <v>16741.547250980009</v>
      </c>
      <c r="J296" s="97">
        <v>16971.668912855461</v>
      </c>
      <c r="K296" s="13">
        <v>0</v>
      </c>
      <c r="L296" s="14">
        <v>0</v>
      </c>
      <c r="M296" s="14">
        <v>0</v>
      </c>
      <c r="N296" s="14">
        <v>0</v>
      </c>
      <c r="P296" s="98">
        <v>458.67252742410977</v>
      </c>
      <c r="Q296" s="98">
        <v>461.81412007769961</v>
      </c>
      <c r="R296" s="13">
        <v>0</v>
      </c>
      <c r="S296" s="14">
        <v>0</v>
      </c>
      <c r="T296" s="14">
        <v>0</v>
      </c>
      <c r="U296" s="14">
        <v>0</v>
      </c>
    </row>
    <row r="297" spans="2:21">
      <c r="B297">
        <v>147</v>
      </c>
      <c r="C297">
        <v>148</v>
      </c>
      <c r="D297" s="14">
        <v>2.0004000800160032E-4</v>
      </c>
      <c r="E297" s="14">
        <v>0</v>
      </c>
      <c r="F297" s="14">
        <v>0</v>
      </c>
      <c r="G297" s="14">
        <v>2.0004000800160032E-4</v>
      </c>
      <c r="I297" s="97">
        <v>16971.668912855461</v>
      </c>
      <c r="J297" s="97">
        <v>17203.361371057708</v>
      </c>
      <c r="K297" s="13">
        <v>2.0004000800160032E-4</v>
      </c>
      <c r="L297" s="14">
        <v>0</v>
      </c>
      <c r="M297" s="14">
        <v>0</v>
      </c>
      <c r="N297" s="14">
        <v>2.0004000800160032E-4</v>
      </c>
      <c r="P297" s="98">
        <v>461.81412007769961</v>
      </c>
      <c r="Q297" s="98">
        <v>464.9557127312894</v>
      </c>
      <c r="R297" s="13">
        <v>0</v>
      </c>
      <c r="S297" s="14">
        <v>0</v>
      </c>
      <c r="T297" s="14">
        <v>0</v>
      </c>
      <c r="U297" s="14">
        <v>0</v>
      </c>
    </row>
    <row r="298" spans="2:21">
      <c r="B298">
        <v>148</v>
      </c>
      <c r="C298">
        <v>149</v>
      </c>
      <c r="D298" s="14">
        <v>0</v>
      </c>
      <c r="E298" s="14">
        <v>0</v>
      </c>
      <c r="F298" s="14">
        <v>0</v>
      </c>
      <c r="G298" s="14">
        <v>0</v>
      </c>
      <c r="I298" s="97">
        <v>17203.361371057708</v>
      </c>
      <c r="J298" s="97">
        <v>17436.624625586748</v>
      </c>
      <c r="K298" s="13">
        <v>0</v>
      </c>
      <c r="L298" s="14">
        <v>0</v>
      </c>
      <c r="M298" s="14">
        <v>0</v>
      </c>
      <c r="N298" s="14">
        <v>0</v>
      </c>
      <c r="P298" s="98">
        <v>464.9557127312894</v>
      </c>
      <c r="Q298" s="98">
        <v>468.09730538487918</v>
      </c>
      <c r="R298" s="13">
        <v>0</v>
      </c>
      <c r="S298" s="14">
        <v>0</v>
      </c>
      <c r="T298" s="14">
        <v>0</v>
      </c>
      <c r="U298" s="14">
        <v>0</v>
      </c>
    </row>
    <row r="299" spans="2:21">
      <c r="B299">
        <v>149</v>
      </c>
      <c r="C299">
        <v>150</v>
      </c>
      <c r="D299" s="14">
        <v>0</v>
      </c>
      <c r="E299" s="14">
        <v>0</v>
      </c>
      <c r="F299" s="14">
        <v>0</v>
      </c>
      <c r="G299" s="14">
        <v>0</v>
      </c>
      <c r="I299" s="97">
        <v>17436.624625586748</v>
      </c>
      <c r="J299" s="97">
        <v>17671.458676442588</v>
      </c>
      <c r="K299" s="13">
        <v>0</v>
      </c>
      <c r="L299" s="14">
        <v>0</v>
      </c>
      <c r="M299" s="14">
        <v>0</v>
      </c>
      <c r="N299" s="14">
        <v>0</v>
      </c>
      <c r="P299" s="98">
        <v>468.09730538487918</v>
      </c>
      <c r="Q299" s="98">
        <v>471.23889803846896</v>
      </c>
      <c r="R299" s="13">
        <v>4.0016006402561027E-4</v>
      </c>
      <c r="S299" s="14">
        <v>2.0008003201280514E-4</v>
      </c>
      <c r="T299" s="14">
        <v>0</v>
      </c>
      <c r="U299" s="14">
        <v>2.0008003201280514E-4</v>
      </c>
    </row>
    <row r="300" spans="2:21">
      <c r="B300">
        <v>150</v>
      </c>
      <c r="C300">
        <v>151</v>
      </c>
      <c r="D300" s="14">
        <v>0</v>
      </c>
      <c r="E300" s="14">
        <v>0</v>
      </c>
      <c r="F300" s="14">
        <v>0</v>
      </c>
      <c r="G300" s="14">
        <v>0</v>
      </c>
      <c r="I300" s="97">
        <v>17671.458676442588</v>
      </c>
      <c r="J300" s="97">
        <v>17907.863523625219</v>
      </c>
      <c r="K300" s="13">
        <v>0</v>
      </c>
      <c r="L300" s="14">
        <v>0</v>
      </c>
      <c r="M300" s="14">
        <v>0</v>
      </c>
      <c r="N300" s="14">
        <v>0</v>
      </c>
      <c r="P300" s="98">
        <v>471.23889803846896</v>
      </c>
      <c r="Q300" s="98">
        <v>474.38049069205874</v>
      </c>
      <c r="R300" s="13">
        <v>4.0016006402561027E-4</v>
      </c>
      <c r="S300" s="14">
        <v>0</v>
      </c>
      <c r="T300" s="14">
        <v>2.0008003201280514E-4</v>
      </c>
      <c r="U300" s="14">
        <v>2.0008003201280514E-4</v>
      </c>
    </row>
    <row r="301" spans="2:21">
      <c r="B301">
        <v>151</v>
      </c>
      <c r="C301">
        <v>152</v>
      </c>
      <c r="D301" s="14">
        <v>0</v>
      </c>
      <c r="E301" s="14">
        <v>0</v>
      </c>
      <c r="F301" s="14">
        <v>0</v>
      </c>
      <c r="G301" s="14">
        <v>0</v>
      </c>
      <c r="I301" s="97">
        <v>17907.863523625219</v>
      </c>
      <c r="J301" s="97">
        <v>18145.839167134644</v>
      </c>
      <c r="K301" s="13">
        <v>0</v>
      </c>
      <c r="L301" s="14">
        <v>0</v>
      </c>
      <c r="M301" s="14">
        <v>0</v>
      </c>
      <c r="N301" s="14">
        <v>0</v>
      </c>
      <c r="P301" s="98">
        <v>474.38049069205874</v>
      </c>
      <c r="Q301" s="98">
        <v>477.52208334564853</v>
      </c>
      <c r="R301" s="13">
        <v>2.0008003201280514E-4</v>
      </c>
      <c r="S301" s="14">
        <v>0</v>
      </c>
      <c r="T301" s="14">
        <v>0</v>
      </c>
      <c r="U301" s="14">
        <v>2.0008003201280514E-4</v>
      </c>
    </row>
    <row r="302" spans="2:21">
      <c r="B302">
        <v>152</v>
      </c>
      <c r="C302">
        <v>153</v>
      </c>
      <c r="D302" s="14">
        <v>0</v>
      </c>
      <c r="E302" s="14">
        <v>0</v>
      </c>
      <c r="F302" s="14">
        <v>0</v>
      </c>
      <c r="G302" s="14">
        <v>0</v>
      </c>
      <c r="I302" s="97">
        <v>18145.839167134644</v>
      </c>
      <c r="J302" s="97">
        <v>18385.385606970867</v>
      </c>
      <c r="K302" s="13">
        <v>0</v>
      </c>
      <c r="L302" s="14">
        <v>0</v>
      </c>
      <c r="M302" s="14">
        <v>0</v>
      </c>
      <c r="N302" s="14">
        <v>0</v>
      </c>
      <c r="P302" s="98">
        <v>477.52208334564853</v>
      </c>
      <c r="Q302" s="98">
        <v>480.66367599923836</v>
      </c>
      <c r="R302" s="13">
        <v>2.0008003201280514E-4</v>
      </c>
      <c r="S302" s="14">
        <v>0</v>
      </c>
      <c r="T302" s="14">
        <v>2.0008003201280514E-4</v>
      </c>
      <c r="U302" s="14">
        <v>0</v>
      </c>
    </row>
    <row r="303" spans="2:21">
      <c r="B303">
        <v>153</v>
      </c>
      <c r="C303">
        <v>154</v>
      </c>
      <c r="D303" s="14">
        <v>0</v>
      </c>
      <c r="E303" s="14">
        <v>0</v>
      </c>
      <c r="F303" s="14">
        <v>0</v>
      </c>
      <c r="G303" s="14">
        <v>0</v>
      </c>
      <c r="I303" s="97">
        <v>18385.385606970867</v>
      </c>
      <c r="J303" s="97">
        <v>18626.502843133883</v>
      </c>
      <c r="K303" s="13">
        <v>0</v>
      </c>
      <c r="L303" s="14">
        <v>0</v>
      </c>
      <c r="M303" s="14">
        <v>0</v>
      </c>
      <c r="N303" s="14">
        <v>0</v>
      </c>
      <c r="P303" s="98">
        <v>480.66367599923836</v>
      </c>
      <c r="Q303" s="98">
        <v>483.80526865282815</v>
      </c>
      <c r="R303" s="13">
        <v>0</v>
      </c>
      <c r="S303" s="14">
        <v>0</v>
      </c>
      <c r="T303" s="14">
        <v>0</v>
      </c>
      <c r="U303" s="14">
        <v>0</v>
      </c>
    </row>
    <row r="304" spans="2:21">
      <c r="B304">
        <v>154</v>
      </c>
      <c r="C304">
        <v>155</v>
      </c>
      <c r="D304" s="14">
        <v>0</v>
      </c>
      <c r="E304" s="14">
        <v>0</v>
      </c>
      <c r="F304" s="14">
        <v>0</v>
      </c>
      <c r="G304" s="14">
        <v>0</v>
      </c>
      <c r="I304" s="97">
        <v>18626.502843133883</v>
      </c>
      <c r="J304" s="97">
        <v>18869.190875623695</v>
      </c>
      <c r="K304" s="13">
        <v>0</v>
      </c>
      <c r="L304" s="14">
        <v>0</v>
      </c>
      <c r="M304" s="14">
        <v>0</v>
      </c>
      <c r="N304" s="14">
        <v>0</v>
      </c>
      <c r="P304" s="98">
        <v>483.80526865282815</v>
      </c>
      <c r="Q304" s="98">
        <v>486.94686130641793</v>
      </c>
      <c r="R304" s="13">
        <v>0</v>
      </c>
      <c r="S304" s="14">
        <v>0</v>
      </c>
      <c r="T304" s="14">
        <v>0</v>
      </c>
      <c r="U304" s="14">
        <v>0</v>
      </c>
    </row>
    <row r="305" spans="2:21">
      <c r="B305">
        <v>155</v>
      </c>
      <c r="C305">
        <v>156</v>
      </c>
      <c r="D305" s="14">
        <v>0</v>
      </c>
      <c r="E305" s="14">
        <v>0</v>
      </c>
      <c r="F305" s="14">
        <v>0</v>
      </c>
      <c r="G305" s="14">
        <v>0</v>
      </c>
      <c r="I305" s="97">
        <v>18869.190875623695</v>
      </c>
      <c r="J305" s="97">
        <v>19113.4497044403</v>
      </c>
      <c r="K305" s="13">
        <v>0</v>
      </c>
      <c r="L305" s="14">
        <v>0</v>
      </c>
      <c r="M305" s="14">
        <v>0</v>
      </c>
      <c r="N305" s="14">
        <v>0</v>
      </c>
      <c r="P305" s="98">
        <v>486.94686130641793</v>
      </c>
      <c r="Q305" s="98">
        <v>490.08845396000771</v>
      </c>
      <c r="R305" s="13">
        <v>0</v>
      </c>
      <c r="S305" s="14">
        <v>0</v>
      </c>
      <c r="T305" s="14">
        <v>0</v>
      </c>
      <c r="U305" s="14">
        <v>0</v>
      </c>
    </row>
    <row r="306" spans="2:21">
      <c r="B306">
        <v>156</v>
      </c>
      <c r="C306">
        <v>157</v>
      </c>
      <c r="D306" s="14">
        <v>0</v>
      </c>
      <c r="E306" s="14">
        <v>0</v>
      </c>
      <c r="F306" s="14">
        <v>0</v>
      </c>
      <c r="G306" s="14">
        <v>0</v>
      </c>
      <c r="I306" s="97">
        <v>19113.4497044403</v>
      </c>
      <c r="J306" s="97">
        <v>19359.279329583704</v>
      </c>
      <c r="K306" s="13">
        <v>0</v>
      </c>
      <c r="L306" s="14">
        <v>0</v>
      </c>
      <c r="M306" s="14">
        <v>0</v>
      </c>
      <c r="N306" s="14">
        <v>0</v>
      </c>
      <c r="P306" s="98">
        <v>490.08845396000771</v>
      </c>
      <c r="Q306" s="98">
        <v>493.23004661359749</v>
      </c>
      <c r="R306" s="13">
        <v>0</v>
      </c>
      <c r="S306" s="14">
        <v>0</v>
      </c>
      <c r="T306" s="14">
        <v>0</v>
      </c>
      <c r="U306" s="14">
        <v>0</v>
      </c>
    </row>
    <row r="307" spans="2:21">
      <c r="B307">
        <v>157</v>
      </c>
      <c r="C307">
        <v>158</v>
      </c>
      <c r="D307" s="14">
        <v>0</v>
      </c>
      <c r="E307" s="14">
        <v>0</v>
      </c>
      <c r="F307" s="14">
        <v>0</v>
      </c>
      <c r="G307" s="14">
        <v>0</v>
      </c>
      <c r="I307" s="97">
        <v>19359.279329583704</v>
      </c>
      <c r="J307" s="97">
        <v>19606.6797510539</v>
      </c>
      <c r="K307" s="13">
        <v>0</v>
      </c>
      <c r="L307" s="14">
        <v>0</v>
      </c>
      <c r="M307" s="14">
        <v>0</v>
      </c>
      <c r="N307" s="14">
        <v>0</v>
      </c>
      <c r="P307" s="98">
        <v>493.23004661359749</v>
      </c>
      <c r="Q307" s="98">
        <v>496.37163926718733</v>
      </c>
      <c r="R307" s="13">
        <v>0</v>
      </c>
      <c r="S307" s="14">
        <v>0</v>
      </c>
      <c r="T307" s="14">
        <v>0</v>
      </c>
      <c r="U307" s="14">
        <v>0</v>
      </c>
    </row>
    <row r="308" spans="2:21">
      <c r="B308">
        <v>158</v>
      </c>
      <c r="C308">
        <v>159</v>
      </c>
      <c r="D308" s="14">
        <v>0</v>
      </c>
      <c r="E308" s="14">
        <v>0</v>
      </c>
      <c r="F308" s="14">
        <v>0</v>
      </c>
      <c r="G308" s="14">
        <v>0</v>
      </c>
      <c r="I308" s="97">
        <v>19606.6797510539</v>
      </c>
      <c r="J308" s="97">
        <v>19855.650968850889</v>
      </c>
      <c r="K308" s="13">
        <v>0</v>
      </c>
      <c r="L308" s="14">
        <v>0</v>
      </c>
      <c r="M308" s="14">
        <v>0</v>
      </c>
      <c r="N308" s="14">
        <v>0</v>
      </c>
      <c r="P308" s="98">
        <v>496.37163926718733</v>
      </c>
      <c r="Q308" s="98">
        <v>499.51323192077712</v>
      </c>
      <c r="R308" s="13">
        <v>0</v>
      </c>
      <c r="S308" s="14">
        <v>0</v>
      </c>
      <c r="T308" s="14">
        <v>0</v>
      </c>
      <c r="U308" s="14">
        <v>0</v>
      </c>
    </row>
    <row r="309" spans="2:21">
      <c r="B309">
        <v>159</v>
      </c>
      <c r="C309">
        <v>160</v>
      </c>
      <c r="D309" s="14">
        <v>0</v>
      </c>
      <c r="E309" s="14">
        <v>0</v>
      </c>
      <c r="F309" s="14">
        <v>0</v>
      </c>
      <c r="G309" s="14">
        <v>0</v>
      </c>
      <c r="I309" s="97">
        <v>19855.650968850889</v>
      </c>
      <c r="J309" s="97">
        <v>20106.192982974677</v>
      </c>
      <c r="K309" s="13">
        <v>0</v>
      </c>
      <c r="L309" s="14">
        <v>0</v>
      </c>
      <c r="M309" s="14">
        <v>0</v>
      </c>
      <c r="N309" s="14">
        <v>0</v>
      </c>
      <c r="P309" s="98">
        <v>499.51323192077712</v>
      </c>
      <c r="Q309" s="98">
        <v>502.6548245743669</v>
      </c>
      <c r="R309" s="13">
        <v>0</v>
      </c>
      <c r="S309" s="14">
        <v>0</v>
      </c>
      <c r="T309" s="14">
        <v>0</v>
      </c>
      <c r="U309" s="14">
        <v>0</v>
      </c>
    </row>
    <row r="310" spans="2:21">
      <c r="B310">
        <v>160</v>
      </c>
      <c r="C310">
        <v>161</v>
      </c>
      <c r="D310" s="14">
        <v>0</v>
      </c>
      <c r="E310" s="14">
        <v>0</v>
      </c>
      <c r="F310" s="14">
        <v>0</v>
      </c>
      <c r="G310" s="14">
        <v>0</v>
      </c>
      <c r="I310" s="97">
        <v>20106.192982974677</v>
      </c>
      <c r="J310" s="97">
        <v>20358.305793425257</v>
      </c>
      <c r="K310" s="13">
        <v>0</v>
      </c>
      <c r="L310" s="14">
        <v>0</v>
      </c>
      <c r="M310" s="14">
        <v>0</v>
      </c>
      <c r="N310" s="14">
        <v>0</v>
      </c>
      <c r="P310" s="98">
        <v>502.6548245743669</v>
      </c>
      <c r="Q310" s="98">
        <v>505.79641722795668</v>
      </c>
      <c r="R310" s="13">
        <v>2.0008003201280514E-4</v>
      </c>
      <c r="S310" s="14">
        <v>0</v>
      </c>
      <c r="T310" s="14">
        <v>0</v>
      </c>
      <c r="U310" s="14">
        <v>2.0008003201280514E-4</v>
      </c>
    </row>
    <row r="311" spans="2:21">
      <c r="B311">
        <v>161</v>
      </c>
      <c r="C311">
        <v>162</v>
      </c>
      <c r="D311" s="14">
        <v>0</v>
      </c>
      <c r="E311" s="14">
        <v>0</v>
      </c>
      <c r="F311" s="14">
        <v>0</v>
      </c>
      <c r="G311" s="14">
        <v>0</v>
      </c>
      <c r="I311" s="97">
        <v>20358.305793425257</v>
      </c>
      <c r="J311" s="97">
        <v>20611.989400202634</v>
      </c>
      <c r="K311" s="13">
        <v>0</v>
      </c>
      <c r="L311" s="14">
        <v>0</v>
      </c>
      <c r="M311" s="14">
        <v>0</v>
      </c>
      <c r="N311" s="14">
        <v>0</v>
      </c>
      <c r="P311" s="98">
        <v>505.79641722795668</v>
      </c>
      <c r="Q311" s="98">
        <v>508.93800988154646</v>
      </c>
      <c r="R311" s="13">
        <v>0</v>
      </c>
      <c r="S311" s="14">
        <v>0</v>
      </c>
      <c r="T311" s="14">
        <v>0</v>
      </c>
      <c r="U311" s="14">
        <v>0</v>
      </c>
    </row>
    <row r="312" spans="2:21">
      <c r="B312">
        <v>162</v>
      </c>
      <c r="C312">
        <v>163</v>
      </c>
      <c r="D312" s="14">
        <v>0</v>
      </c>
      <c r="E312" s="14">
        <v>0</v>
      </c>
      <c r="F312" s="14">
        <v>0</v>
      </c>
      <c r="G312" s="14">
        <v>0</v>
      </c>
      <c r="I312" s="97">
        <v>20611.989400202634</v>
      </c>
      <c r="J312" s="97">
        <v>20867.243803306803</v>
      </c>
      <c r="K312" s="13">
        <v>0</v>
      </c>
      <c r="L312" s="14">
        <v>0</v>
      </c>
      <c r="M312" s="14">
        <v>0</v>
      </c>
      <c r="N312" s="14">
        <v>0</v>
      </c>
      <c r="P312" s="98">
        <v>508.93800988154646</v>
      </c>
      <c r="Q312" s="98">
        <v>512.07960253513625</v>
      </c>
      <c r="R312" s="13">
        <v>0</v>
      </c>
      <c r="S312" s="14">
        <v>0</v>
      </c>
      <c r="T312" s="14">
        <v>0</v>
      </c>
      <c r="U312" s="14">
        <v>0</v>
      </c>
    </row>
    <row r="313" spans="2:21">
      <c r="B313">
        <v>163</v>
      </c>
      <c r="C313">
        <v>164</v>
      </c>
      <c r="D313" s="14">
        <v>0</v>
      </c>
      <c r="E313" s="14">
        <v>0</v>
      </c>
      <c r="F313" s="14">
        <v>0</v>
      </c>
      <c r="G313" s="14">
        <v>0</v>
      </c>
      <c r="I313" s="97">
        <v>20867.243803306803</v>
      </c>
      <c r="J313" s="97">
        <v>21124.069002737768</v>
      </c>
      <c r="K313" s="13">
        <v>0</v>
      </c>
      <c r="L313" s="14">
        <v>0</v>
      </c>
      <c r="M313" s="14">
        <v>0</v>
      </c>
      <c r="N313" s="14">
        <v>0</v>
      </c>
      <c r="P313" s="98">
        <v>512.07960253513625</v>
      </c>
      <c r="Q313" s="98">
        <v>515.22119518872603</v>
      </c>
      <c r="R313" s="13">
        <v>0</v>
      </c>
      <c r="S313" s="14">
        <v>0</v>
      </c>
      <c r="T313" s="14">
        <v>0</v>
      </c>
      <c r="U313" s="14">
        <v>0</v>
      </c>
    </row>
    <row r="314" spans="2:21">
      <c r="B314">
        <v>164</v>
      </c>
      <c r="C314">
        <v>165</v>
      </c>
      <c r="D314" s="14">
        <v>0</v>
      </c>
      <c r="E314" s="14">
        <v>0</v>
      </c>
      <c r="F314" s="14">
        <v>0</v>
      </c>
      <c r="G314" s="14">
        <v>0</v>
      </c>
      <c r="I314" s="97">
        <v>21124.069002737768</v>
      </c>
      <c r="J314" s="97">
        <v>21382.464998495529</v>
      </c>
      <c r="K314" s="13">
        <v>0</v>
      </c>
      <c r="L314" s="14">
        <v>0</v>
      </c>
      <c r="M314" s="14">
        <v>0</v>
      </c>
      <c r="N314" s="14">
        <v>0</v>
      </c>
      <c r="P314" s="98">
        <v>515.22119518872603</v>
      </c>
      <c r="Q314" s="98">
        <v>518.36278784231581</v>
      </c>
      <c r="R314" s="13">
        <v>0</v>
      </c>
      <c r="S314" s="14">
        <v>0</v>
      </c>
      <c r="T314" s="14">
        <v>0</v>
      </c>
      <c r="U314" s="14">
        <v>0</v>
      </c>
    </row>
    <row r="315" spans="2:21">
      <c r="B315">
        <v>165</v>
      </c>
      <c r="C315">
        <v>166</v>
      </c>
      <c r="D315" s="14">
        <v>0</v>
      </c>
      <c r="E315" s="14">
        <v>0</v>
      </c>
      <c r="F315" s="14">
        <v>0</v>
      </c>
      <c r="G315" s="14">
        <v>0</v>
      </c>
      <c r="I315" s="97">
        <v>21382.464998495529</v>
      </c>
      <c r="J315" s="97">
        <v>21642.431790580085</v>
      </c>
      <c r="K315" s="13">
        <v>0</v>
      </c>
      <c r="L315" s="14">
        <v>0</v>
      </c>
      <c r="M315" s="14">
        <v>0</v>
      </c>
      <c r="N315" s="14">
        <v>0</v>
      </c>
      <c r="P315" s="98">
        <v>518.36278784231581</v>
      </c>
      <c r="Q315" s="98">
        <v>521.50438049590571</v>
      </c>
      <c r="R315" s="13">
        <v>0</v>
      </c>
      <c r="S315" s="14">
        <v>0</v>
      </c>
      <c r="T315" s="14">
        <v>0</v>
      </c>
      <c r="U315" s="14">
        <v>0</v>
      </c>
    </row>
    <row r="316" spans="2:21">
      <c r="B316">
        <v>166</v>
      </c>
      <c r="C316">
        <v>167</v>
      </c>
      <c r="D316" s="14">
        <v>0</v>
      </c>
      <c r="E316" s="14">
        <v>0</v>
      </c>
      <c r="F316" s="14">
        <v>0</v>
      </c>
      <c r="G316" s="14">
        <v>0</v>
      </c>
      <c r="I316" s="97">
        <v>21642.431790580085</v>
      </c>
      <c r="J316" s="97">
        <v>21903.969378991434</v>
      </c>
      <c r="K316" s="13">
        <v>0</v>
      </c>
      <c r="L316" s="14">
        <v>0</v>
      </c>
      <c r="M316" s="14">
        <v>0</v>
      </c>
      <c r="N316" s="14">
        <v>0</v>
      </c>
      <c r="P316" s="98">
        <v>521.50438049590571</v>
      </c>
      <c r="Q316" s="98">
        <v>524.64597314949549</v>
      </c>
      <c r="R316" s="13">
        <v>0</v>
      </c>
      <c r="S316" s="14">
        <v>0</v>
      </c>
      <c r="T316" s="14">
        <v>0</v>
      </c>
      <c r="U316" s="14">
        <v>0</v>
      </c>
    </row>
    <row r="317" spans="2:21">
      <c r="B317">
        <v>167</v>
      </c>
      <c r="C317">
        <v>168</v>
      </c>
      <c r="D317" s="14">
        <v>0</v>
      </c>
      <c r="E317" s="14">
        <v>0</v>
      </c>
      <c r="F317" s="14">
        <v>0</v>
      </c>
      <c r="G317" s="14">
        <v>0</v>
      </c>
      <c r="I317" s="97">
        <v>21903.969378991434</v>
      </c>
      <c r="J317" s="97">
        <v>22167.07776372958</v>
      </c>
      <c r="K317" s="13">
        <v>0</v>
      </c>
      <c r="L317" s="14">
        <v>0</v>
      </c>
      <c r="M317" s="14">
        <v>0</v>
      </c>
      <c r="N317" s="14">
        <v>0</v>
      </c>
      <c r="P317" s="98">
        <v>524.64597314949549</v>
      </c>
      <c r="Q317" s="98">
        <v>527.78756580308527</v>
      </c>
      <c r="R317" s="13">
        <v>0</v>
      </c>
      <c r="S317" s="14">
        <v>0</v>
      </c>
      <c r="T317" s="14">
        <v>0</v>
      </c>
      <c r="U317" s="14">
        <v>0</v>
      </c>
    </row>
    <row r="318" spans="2:21">
      <c r="B318">
        <v>168</v>
      </c>
      <c r="C318">
        <v>169</v>
      </c>
      <c r="D318" s="14">
        <v>0</v>
      </c>
      <c r="E318" s="14">
        <v>0</v>
      </c>
      <c r="F318" s="14">
        <v>0</v>
      </c>
      <c r="G318" s="14">
        <v>0</v>
      </c>
      <c r="I318" s="97">
        <v>22167.07776372958</v>
      </c>
      <c r="J318" s="97">
        <v>22431.756944794521</v>
      </c>
      <c r="K318" s="13">
        <v>0</v>
      </c>
      <c r="L318" s="14">
        <v>0</v>
      </c>
      <c r="M318" s="14">
        <v>0</v>
      </c>
      <c r="N318" s="14">
        <v>0</v>
      </c>
      <c r="P318" s="98">
        <v>527.78756580308527</v>
      </c>
      <c r="Q318" s="98">
        <v>530.92915845667505</v>
      </c>
      <c r="R318" s="13">
        <v>0</v>
      </c>
      <c r="S318" s="14">
        <v>0</v>
      </c>
      <c r="T318" s="14">
        <v>0</v>
      </c>
      <c r="U318" s="14">
        <v>0</v>
      </c>
    </row>
    <row r="319" spans="2:21">
      <c r="B319">
        <v>169</v>
      </c>
      <c r="C319">
        <v>170</v>
      </c>
      <c r="D319" s="14">
        <v>0</v>
      </c>
      <c r="E319" s="14">
        <v>0</v>
      </c>
      <c r="F319" s="14">
        <v>0</v>
      </c>
      <c r="G319" s="14">
        <v>0</v>
      </c>
      <c r="I319" s="97">
        <v>22431.756944794521</v>
      </c>
      <c r="J319" s="97">
        <v>22698.006922186254</v>
      </c>
      <c r="K319" s="13">
        <v>0</v>
      </c>
      <c r="L319" s="14">
        <v>0</v>
      </c>
      <c r="M319" s="14">
        <v>0</v>
      </c>
      <c r="N319" s="14">
        <v>0</v>
      </c>
      <c r="P319" s="98">
        <v>530.92915845667505</v>
      </c>
      <c r="Q319" s="98">
        <v>534.07075111026484</v>
      </c>
      <c r="R319" s="13">
        <v>0</v>
      </c>
      <c r="S319" s="14">
        <v>0</v>
      </c>
      <c r="T319" s="14">
        <v>0</v>
      </c>
      <c r="U319" s="14">
        <v>0</v>
      </c>
    </row>
    <row r="320" spans="2:21">
      <c r="B320">
        <v>170</v>
      </c>
      <c r="C320">
        <v>171</v>
      </c>
      <c r="D320" s="14">
        <v>0</v>
      </c>
      <c r="E320" s="14">
        <v>0</v>
      </c>
      <c r="F320" s="14">
        <v>0</v>
      </c>
      <c r="G320" s="14">
        <v>0</v>
      </c>
      <c r="I320" s="97">
        <v>22698.006922186254</v>
      </c>
      <c r="J320" s="97">
        <v>22965.827695904783</v>
      </c>
      <c r="K320" s="13">
        <v>0</v>
      </c>
      <c r="L320" s="14">
        <v>0</v>
      </c>
      <c r="M320" s="14">
        <v>0</v>
      </c>
      <c r="N320" s="14">
        <v>0</v>
      </c>
      <c r="P320" s="98">
        <v>534.07075111026484</v>
      </c>
      <c r="Q320" s="98">
        <v>537.21234376385462</v>
      </c>
      <c r="R320" s="13">
        <v>0</v>
      </c>
      <c r="S320" s="14">
        <v>0</v>
      </c>
      <c r="T320" s="14">
        <v>0</v>
      </c>
      <c r="U320" s="14">
        <v>0</v>
      </c>
    </row>
    <row r="321" spans="2:21">
      <c r="B321">
        <v>171</v>
      </c>
      <c r="C321">
        <v>172</v>
      </c>
      <c r="D321" s="14">
        <v>0</v>
      </c>
      <c r="E321" s="14">
        <v>0</v>
      </c>
      <c r="F321" s="14">
        <v>0</v>
      </c>
      <c r="G321" s="14">
        <v>0</v>
      </c>
      <c r="I321" s="97">
        <v>22965.827695904783</v>
      </c>
      <c r="J321" s="97">
        <v>23235.219265950109</v>
      </c>
      <c r="K321" s="13">
        <v>0</v>
      </c>
      <c r="L321" s="14">
        <v>0</v>
      </c>
      <c r="M321" s="14">
        <v>0</v>
      </c>
      <c r="N321" s="14">
        <v>0</v>
      </c>
      <c r="P321" s="98">
        <v>537.21234376385462</v>
      </c>
      <c r="Q321" s="98">
        <v>540.3539364174444</v>
      </c>
      <c r="R321" s="13">
        <v>0</v>
      </c>
      <c r="S321" s="14">
        <v>0</v>
      </c>
      <c r="T321" s="14">
        <v>0</v>
      </c>
      <c r="U321" s="14">
        <v>0</v>
      </c>
    </row>
    <row r="322" spans="2:21">
      <c r="B322">
        <v>172</v>
      </c>
      <c r="C322">
        <v>173</v>
      </c>
      <c r="D322" s="14">
        <v>0</v>
      </c>
      <c r="E322" s="14">
        <v>0</v>
      </c>
      <c r="F322" s="14">
        <v>0</v>
      </c>
      <c r="G322" s="14">
        <v>0</v>
      </c>
      <c r="I322" s="97">
        <v>23235.219265950109</v>
      </c>
      <c r="J322" s="97">
        <v>23506.18163232223</v>
      </c>
      <c r="K322" s="13">
        <v>0</v>
      </c>
      <c r="L322" s="14">
        <v>0</v>
      </c>
      <c r="M322" s="14">
        <v>0</v>
      </c>
      <c r="N322" s="14">
        <v>0</v>
      </c>
      <c r="P322" s="98">
        <v>540.3539364174444</v>
      </c>
      <c r="Q322" s="98">
        <v>543.49552907103418</v>
      </c>
      <c r="R322" s="13">
        <v>0</v>
      </c>
      <c r="S322" s="14">
        <v>0</v>
      </c>
      <c r="T322" s="14">
        <v>0</v>
      </c>
      <c r="U322" s="14">
        <v>0</v>
      </c>
    </row>
    <row r="323" spans="2:21">
      <c r="B323">
        <v>173</v>
      </c>
      <c r="C323">
        <v>174</v>
      </c>
      <c r="D323" s="14">
        <v>0</v>
      </c>
      <c r="E323" s="14">
        <v>0</v>
      </c>
      <c r="F323" s="14">
        <v>0</v>
      </c>
      <c r="G323" s="14">
        <v>0</v>
      </c>
      <c r="I323" s="97">
        <v>23506.18163232223</v>
      </c>
      <c r="J323" s="97">
        <v>23778.714795021144</v>
      </c>
      <c r="K323" s="13">
        <v>0</v>
      </c>
      <c r="L323" s="14">
        <v>0</v>
      </c>
      <c r="M323" s="14">
        <v>0</v>
      </c>
      <c r="N323" s="14">
        <v>0</v>
      </c>
      <c r="P323" s="98">
        <v>543.49552907103418</v>
      </c>
      <c r="Q323" s="98">
        <v>546.63712172462397</v>
      </c>
      <c r="R323" s="13">
        <v>0</v>
      </c>
      <c r="S323" s="14">
        <v>0</v>
      </c>
      <c r="T323" s="14">
        <v>0</v>
      </c>
      <c r="U323" s="14">
        <v>0</v>
      </c>
    </row>
    <row r="324" spans="2:21">
      <c r="B324">
        <v>174</v>
      </c>
      <c r="C324">
        <v>175</v>
      </c>
      <c r="D324" s="14">
        <v>0</v>
      </c>
      <c r="E324" s="14">
        <v>0</v>
      </c>
      <c r="F324" s="14">
        <v>0</v>
      </c>
      <c r="G324" s="14">
        <v>0</v>
      </c>
      <c r="I324" s="97">
        <v>23778.714795021144</v>
      </c>
      <c r="J324" s="97">
        <v>24052.818754046853</v>
      </c>
      <c r="K324" s="13">
        <v>0</v>
      </c>
      <c r="L324" s="14">
        <v>0</v>
      </c>
      <c r="M324" s="14">
        <v>0</v>
      </c>
      <c r="N324" s="14">
        <v>0</v>
      </c>
      <c r="P324" s="98">
        <v>546.63712172462397</v>
      </c>
      <c r="Q324" s="98">
        <v>549.77871437821375</v>
      </c>
      <c r="R324" s="13">
        <v>0</v>
      </c>
      <c r="S324" s="14">
        <v>0</v>
      </c>
      <c r="T324" s="14">
        <v>0</v>
      </c>
      <c r="U324" s="14">
        <v>0</v>
      </c>
    </row>
    <row r="325" spans="2:21">
      <c r="B325">
        <v>175</v>
      </c>
      <c r="C325">
        <v>176</v>
      </c>
      <c r="D325" s="14">
        <v>0</v>
      </c>
      <c r="E325" s="14">
        <v>0</v>
      </c>
      <c r="F325" s="14">
        <v>0</v>
      </c>
      <c r="G325" s="14">
        <v>0</v>
      </c>
      <c r="I325" s="97">
        <v>24052.818754046853</v>
      </c>
      <c r="J325" s="97">
        <v>24328.493509399359</v>
      </c>
      <c r="K325" s="13">
        <v>0</v>
      </c>
      <c r="L325" s="14">
        <v>0</v>
      </c>
      <c r="M325" s="14">
        <v>0</v>
      </c>
      <c r="N325" s="14">
        <v>0</v>
      </c>
      <c r="P325" s="98">
        <v>549.77871437821375</v>
      </c>
      <c r="Q325" s="98">
        <v>552.92030703180353</v>
      </c>
      <c r="R325" s="13">
        <v>0</v>
      </c>
      <c r="S325" s="14">
        <v>0</v>
      </c>
      <c r="T325" s="14">
        <v>0</v>
      </c>
      <c r="U325" s="14">
        <v>0</v>
      </c>
    </row>
    <row r="326" spans="2:21">
      <c r="B326">
        <v>176</v>
      </c>
      <c r="C326">
        <v>177</v>
      </c>
      <c r="D326" s="14">
        <v>0</v>
      </c>
      <c r="E326" s="14">
        <v>0</v>
      </c>
      <c r="F326" s="14">
        <v>0</v>
      </c>
      <c r="G326" s="14">
        <v>0</v>
      </c>
      <c r="I326" s="97">
        <v>24328.493509399359</v>
      </c>
      <c r="J326" s="97">
        <v>24605.739061078657</v>
      </c>
      <c r="K326" s="13">
        <v>0</v>
      </c>
      <c r="L326" s="14">
        <v>0</v>
      </c>
      <c r="M326" s="14">
        <v>0</v>
      </c>
      <c r="N326" s="14">
        <v>0</v>
      </c>
      <c r="P326" s="98">
        <v>552.92030703180353</v>
      </c>
      <c r="Q326" s="98">
        <v>556.06189968539343</v>
      </c>
      <c r="R326" s="13">
        <v>0</v>
      </c>
      <c r="S326" s="14">
        <v>0</v>
      </c>
      <c r="T326" s="14">
        <v>0</v>
      </c>
      <c r="U326" s="14">
        <v>0</v>
      </c>
    </row>
    <row r="327" spans="2:21">
      <c r="B327">
        <v>177</v>
      </c>
      <c r="C327">
        <v>178</v>
      </c>
      <c r="D327" s="14">
        <v>0</v>
      </c>
      <c r="E327" s="14">
        <v>0</v>
      </c>
      <c r="F327" s="14">
        <v>0</v>
      </c>
      <c r="G327" s="14">
        <v>0</v>
      </c>
      <c r="I327" s="97">
        <v>24605.739061078657</v>
      </c>
      <c r="J327" s="97">
        <v>24884.555409084751</v>
      </c>
      <c r="K327" s="13">
        <v>0</v>
      </c>
      <c r="L327" s="14">
        <v>0</v>
      </c>
      <c r="M327" s="14">
        <v>0</v>
      </c>
      <c r="N327" s="14">
        <v>0</v>
      </c>
      <c r="P327" s="98">
        <v>556.06189968539343</v>
      </c>
      <c r="Q327" s="98">
        <v>559.20349233898321</v>
      </c>
      <c r="R327" s="13">
        <v>0</v>
      </c>
      <c r="S327" s="14">
        <v>0</v>
      </c>
      <c r="T327" s="14">
        <v>0</v>
      </c>
      <c r="U327" s="14">
        <v>0</v>
      </c>
    </row>
    <row r="328" spans="2:21">
      <c r="B328">
        <v>178</v>
      </c>
      <c r="C328">
        <v>179</v>
      </c>
      <c r="D328" s="14">
        <v>0</v>
      </c>
      <c r="E328" s="14">
        <v>0</v>
      </c>
      <c r="F328" s="14">
        <v>0</v>
      </c>
      <c r="G328" s="14">
        <v>0</v>
      </c>
      <c r="I328" s="97">
        <v>24884.555409084751</v>
      </c>
      <c r="J328" s="97">
        <v>25164.942553417641</v>
      </c>
      <c r="K328" s="13">
        <v>0</v>
      </c>
      <c r="L328" s="14">
        <v>0</v>
      </c>
      <c r="M328" s="14">
        <v>0</v>
      </c>
      <c r="N328" s="14">
        <v>0</v>
      </c>
      <c r="P328" s="98">
        <v>559.20349233898321</v>
      </c>
      <c r="Q328" s="98">
        <v>562.34508499257299</v>
      </c>
      <c r="R328" s="13">
        <v>0</v>
      </c>
      <c r="S328" s="14">
        <v>0</v>
      </c>
      <c r="T328" s="14">
        <v>0</v>
      </c>
      <c r="U328" s="14">
        <v>0</v>
      </c>
    </row>
    <row r="329" spans="2:21">
      <c r="B329">
        <v>179</v>
      </c>
      <c r="C329">
        <v>180</v>
      </c>
      <c r="D329" s="14">
        <v>0</v>
      </c>
      <c r="E329" s="14">
        <v>0</v>
      </c>
      <c r="F329" s="14">
        <v>0</v>
      </c>
      <c r="G329" s="14">
        <v>0</v>
      </c>
      <c r="I329" s="97">
        <v>25164.942553417641</v>
      </c>
      <c r="J329" s="97">
        <v>25446.900494077323</v>
      </c>
      <c r="K329" s="13">
        <v>0</v>
      </c>
      <c r="L329" s="14">
        <v>0</v>
      </c>
      <c r="M329" s="14">
        <v>0</v>
      </c>
      <c r="N329" s="14">
        <v>0</v>
      </c>
      <c r="P329" s="98">
        <v>562.34508499257299</v>
      </c>
      <c r="Q329" s="98">
        <v>565.48667764616278</v>
      </c>
      <c r="R329" s="13">
        <v>0</v>
      </c>
      <c r="S329" s="14">
        <v>0</v>
      </c>
      <c r="T329" s="14">
        <v>0</v>
      </c>
      <c r="U329" s="14">
        <v>0</v>
      </c>
    </row>
    <row r="330" spans="2:21">
      <c r="I330" s="97"/>
      <c r="J330" s="97"/>
      <c r="P330" s="98"/>
      <c r="Q330" s="98"/>
    </row>
    <row r="331" spans="2:21" ht="16.149999999999999">
      <c r="B331" s="293" t="s">
        <v>231</v>
      </c>
      <c r="C331" s="293"/>
      <c r="D331" s="293"/>
      <c r="E331" s="293"/>
      <c r="F331" s="293"/>
      <c r="G331" s="293"/>
      <c r="I331" s="293" t="s">
        <v>232</v>
      </c>
      <c r="J331" s="293"/>
      <c r="K331" s="293"/>
      <c r="L331" s="293"/>
      <c r="M331" s="293"/>
      <c r="N331" s="293"/>
      <c r="P331" s="293" t="s">
        <v>233</v>
      </c>
      <c r="Q331" s="293"/>
      <c r="R331" s="293"/>
      <c r="S331" s="293"/>
      <c r="T331" s="293"/>
      <c r="U331" s="293"/>
    </row>
    <row r="332" spans="2:21">
      <c r="B332" t="s">
        <v>234</v>
      </c>
      <c r="D332">
        <v>3</v>
      </c>
      <c r="P332" s="98"/>
      <c r="Q332" s="98"/>
    </row>
    <row r="333" spans="2:21">
      <c r="B333" s="96" t="s">
        <v>223</v>
      </c>
      <c r="C333" s="96" t="s">
        <v>224</v>
      </c>
      <c r="D333" s="7" t="s">
        <v>137</v>
      </c>
      <c r="E333" s="7" t="s">
        <v>225</v>
      </c>
      <c r="F333" s="7" t="s">
        <v>181</v>
      </c>
      <c r="G333" s="7" t="s">
        <v>152</v>
      </c>
      <c r="I333" s="96" t="s">
        <v>223</v>
      </c>
      <c r="J333" s="96" t="s">
        <v>224</v>
      </c>
      <c r="K333" s="7" t="s">
        <v>137</v>
      </c>
      <c r="L333" s="7" t="s">
        <v>225</v>
      </c>
      <c r="M333" s="7" t="s">
        <v>181</v>
      </c>
      <c r="N333" s="7" t="s">
        <v>152</v>
      </c>
      <c r="P333" s="96" t="s">
        <v>223</v>
      </c>
      <c r="Q333" s="96" t="s">
        <v>224</v>
      </c>
      <c r="R333" s="7" t="s">
        <v>137</v>
      </c>
      <c r="S333" s="7" t="s">
        <v>225</v>
      </c>
      <c r="T333" s="7" t="s">
        <v>181</v>
      </c>
      <c r="U333" s="7" t="s">
        <v>152</v>
      </c>
    </row>
    <row r="334" spans="2:21">
      <c r="B334">
        <v>20</v>
      </c>
      <c r="C334">
        <v>22</v>
      </c>
      <c r="D334" s="14">
        <v>0</v>
      </c>
      <c r="E334" s="14">
        <v>0</v>
      </c>
      <c r="F334" s="14">
        <v>0</v>
      </c>
      <c r="G334" s="14">
        <v>0</v>
      </c>
      <c r="I334" s="97">
        <v>314.15926535897933</v>
      </c>
      <c r="J334" s="97">
        <v>380.13271108436498</v>
      </c>
      <c r="K334" s="14">
        <v>0</v>
      </c>
      <c r="L334" s="14">
        <v>0</v>
      </c>
      <c r="M334" s="14">
        <v>0</v>
      </c>
      <c r="N334" s="14">
        <v>0</v>
      </c>
      <c r="P334" s="98">
        <v>62.831853071795862</v>
      </c>
      <c r="Q334" s="98">
        <v>69.115038378975441</v>
      </c>
      <c r="R334" s="14">
        <v>0</v>
      </c>
      <c r="S334" s="14">
        <v>0</v>
      </c>
      <c r="T334" s="14">
        <v>0</v>
      </c>
      <c r="U334" s="14">
        <v>0</v>
      </c>
    </row>
    <row r="335" spans="2:21">
      <c r="B335">
        <v>22</v>
      </c>
      <c r="C335">
        <v>25</v>
      </c>
      <c r="D335" s="14">
        <v>0</v>
      </c>
      <c r="E335" s="14">
        <v>0</v>
      </c>
      <c r="F335" s="14">
        <v>0</v>
      </c>
      <c r="G335" s="14">
        <v>0</v>
      </c>
      <c r="I335" s="97">
        <v>380.13271108436498</v>
      </c>
      <c r="J335" s="97">
        <v>490.87385212340519</v>
      </c>
      <c r="K335" s="14">
        <v>0</v>
      </c>
      <c r="L335" s="14">
        <v>0</v>
      </c>
      <c r="M335" s="14">
        <v>0</v>
      </c>
      <c r="N335" s="14">
        <v>0</v>
      </c>
      <c r="P335" s="98">
        <v>69.115038378975441</v>
      </c>
      <c r="Q335" s="98">
        <v>78.539816339744831</v>
      </c>
      <c r="R335" s="14">
        <v>0</v>
      </c>
      <c r="S335" s="14">
        <v>0</v>
      </c>
      <c r="T335" s="14">
        <v>0</v>
      </c>
      <c r="U335" s="14">
        <v>0</v>
      </c>
    </row>
    <row r="336" spans="2:21">
      <c r="B336">
        <v>25</v>
      </c>
      <c r="C336">
        <v>28</v>
      </c>
      <c r="D336" s="14">
        <v>0</v>
      </c>
      <c r="E336" s="14">
        <v>0</v>
      </c>
      <c r="F336" s="14">
        <v>0</v>
      </c>
      <c r="G336" s="14">
        <v>0</v>
      </c>
      <c r="I336" s="97">
        <v>490.87385212340519</v>
      </c>
      <c r="J336" s="97">
        <v>615.75216010359941</v>
      </c>
      <c r="K336" s="14">
        <v>0</v>
      </c>
      <c r="L336" s="14">
        <v>0</v>
      </c>
      <c r="M336" s="14">
        <v>0</v>
      </c>
      <c r="N336" s="14">
        <v>0</v>
      </c>
      <c r="P336" s="98">
        <v>78.539816339744831</v>
      </c>
      <c r="Q336" s="98">
        <v>87.964594300514207</v>
      </c>
      <c r="R336" s="14">
        <v>0</v>
      </c>
      <c r="S336" s="14">
        <v>0</v>
      </c>
      <c r="T336" s="14">
        <v>0</v>
      </c>
      <c r="U336" s="14">
        <v>0</v>
      </c>
    </row>
    <row r="337" spans="2:21">
      <c r="B337">
        <v>28</v>
      </c>
      <c r="C337">
        <v>31</v>
      </c>
      <c r="D337" s="14">
        <v>4.0008001600320064E-4</v>
      </c>
      <c r="E337" s="14">
        <v>4.5475216007276033E-4</v>
      </c>
      <c r="F337" s="14">
        <v>0</v>
      </c>
      <c r="G337" s="14">
        <v>0</v>
      </c>
      <c r="I337" s="97">
        <v>615.75216010359941</v>
      </c>
      <c r="J337" s="97">
        <v>754.76763502494782</v>
      </c>
      <c r="K337" s="14">
        <v>4.0008001600320064E-4</v>
      </c>
      <c r="L337" s="14">
        <v>4.5475216007276033E-4</v>
      </c>
      <c r="M337" s="14">
        <v>0</v>
      </c>
      <c r="N337" s="14">
        <v>0</v>
      </c>
      <c r="P337" s="98">
        <v>87.964594300514207</v>
      </c>
      <c r="Q337" s="98">
        <v>97.389372261283583</v>
      </c>
      <c r="R337" s="14">
        <v>0</v>
      </c>
      <c r="S337" s="14">
        <v>0</v>
      </c>
      <c r="T337" s="14">
        <v>0</v>
      </c>
      <c r="U337" s="14">
        <v>0</v>
      </c>
    </row>
    <row r="338" spans="2:21">
      <c r="B338">
        <v>31</v>
      </c>
      <c r="C338">
        <v>34</v>
      </c>
      <c r="D338" s="14">
        <v>4.6009201840368072E-3</v>
      </c>
      <c r="E338" s="14">
        <v>5.0022737608003635E-3</v>
      </c>
      <c r="F338" s="14">
        <v>2.4630541871921183E-3</v>
      </c>
      <c r="G338" s="14">
        <v>0</v>
      </c>
      <c r="I338" s="97">
        <v>754.76763502494782</v>
      </c>
      <c r="J338" s="97">
        <v>907.9202768874502</v>
      </c>
      <c r="K338" s="14">
        <v>4.6009201840368072E-3</v>
      </c>
      <c r="L338" s="14">
        <v>5.0022737608003635E-3</v>
      </c>
      <c r="M338" s="14">
        <v>2.4630541871921183E-3</v>
      </c>
      <c r="N338" s="14">
        <v>0</v>
      </c>
      <c r="P338" s="98">
        <v>97.389372261283583</v>
      </c>
      <c r="Q338" s="98">
        <v>106.81415022205297</v>
      </c>
      <c r="R338" s="14">
        <v>2.0008003201280513E-3</v>
      </c>
      <c r="S338" s="14">
        <v>2.0463847203274215E-3</v>
      </c>
      <c r="T338" s="14">
        <v>2.4691358024691358E-3</v>
      </c>
      <c r="U338" s="14">
        <v>0</v>
      </c>
    </row>
    <row r="339" spans="2:21">
      <c r="B339">
        <v>34</v>
      </c>
      <c r="C339">
        <v>37</v>
      </c>
      <c r="D339" s="14">
        <v>3.9807961592318461E-2</v>
      </c>
      <c r="E339" s="14">
        <v>4.4338335607094131E-2</v>
      </c>
      <c r="F339" s="14">
        <v>9.852216748768473E-3</v>
      </c>
      <c r="G339" s="14">
        <v>0</v>
      </c>
      <c r="I339" s="97">
        <v>907.9202768874502</v>
      </c>
      <c r="J339" s="97">
        <v>1075.2100856911068</v>
      </c>
      <c r="K339" s="14">
        <v>3.9807961592318461E-2</v>
      </c>
      <c r="L339" s="14">
        <v>4.4338335607094131E-2</v>
      </c>
      <c r="M339" s="14">
        <v>9.852216748768473E-3</v>
      </c>
      <c r="N339" s="14">
        <v>0</v>
      </c>
      <c r="P339" s="98">
        <v>106.81415022205297</v>
      </c>
      <c r="Q339" s="98">
        <v>116.23892818282235</v>
      </c>
      <c r="R339" s="14">
        <v>1.4805922368947578E-2</v>
      </c>
      <c r="S339" s="14">
        <v>1.6825829922692132E-2</v>
      </c>
      <c r="T339" s="14">
        <v>0</v>
      </c>
      <c r="U339" s="14">
        <v>0</v>
      </c>
    </row>
    <row r="340" spans="2:21">
      <c r="B340">
        <v>37</v>
      </c>
      <c r="C340">
        <v>40</v>
      </c>
      <c r="D340" s="14">
        <v>0.15663132626525306</v>
      </c>
      <c r="E340" s="14">
        <v>0.17030468394724874</v>
      </c>
      <c r="F340" s="14">
        <v>8.3743842364532015E-2</v>
      </c>
      <c r="G340" s="14">
        <v>0</v>
      </c>
      <c r="I340" s="97">
        <v>1075.2100856911068</v>
      </c>
      <c r="J340" s="97">
        <v>1256.6370614359173</v>
      </c>
      <c r="K340" s="14">
        <v>0.15663132626525306</v>
      </c>
      <c r="L340" s="14">
        <v>0.17030468394724874</v>
      </c>
      <c r="M340" s="14">
        <v>8.3743842364532015E-2</v>
      </c>
      <c r="N340" s="14">
        <v>0</v>
      </c>
      <c r="P340" s="98">
        <v>116.23892818282235</v>
      </c>
      <c r="Q340" s="98">
        <v>125.66370614359172</v>
      </c>
      <c r="R340" s="14">
        <v>8.9235694277711081E-2</v>
      </c>
      <c r="S340" s="14">
        <v>9.8453842655752619E-2</v>
      </c>
      <c r="T340" s="14">
        <v>3.2098765432098768E-2</v>
      </c>
      <c r="U340" s="14">
        <v>0</v>
      </c>
    </row>
    <row r="341" spans="2:21">
      <c r="B341">
        <v>40</v>
      </c>
      <c r="C341">
        <v>43</v>
      </c>
      <c r="D341" s="14">
        <v>0.19563912782556511</v>
      </c>
      <c r="E341" s="14">
        <v>0.2144156434743065</v>
      </c>
      <c r="F341" s="14">
        <v>8.6206896551724144E-2</v>
      </c>
      <c r="G341" s="14">
        <v>0</v>
      </c>
      <c r="I341" s="97">
        <v>1256.6370614359173</v>
      </c>
      <c r="J341" s="97">
        <v>1452.2012041218818</v>
      </c>
      <c r="K341" s="14">
        <v>0.19563912782556511</v>
      </c>
      <c r="L341" s="14">
        <v>0.2144156434743065</v>
      </c>
      <c r="M341" s="14">
        <v>8.6206896551724144E-2</v>
      </c>
      <c r="N341" s="14">
        <v>0</v>
      </c>
      <c r="P341" s="98">
        <v>125.66370614359172</v>
      </c>
      <c r="Q341" s="98">
        <v>135.0884841043611</v>
      </c>
      <c r="R341" s="14">
        <v>0.16686674669867949</v>
      </c>
      <c r="S341" s="14">
        <v>0.181218735788995</v>
      </c>
      <c r="T341" s="14">
        <v>9.1358024691358022E-2</v>
      </c>
      <c r="U341" s="14">
        <v>0</v>
      </c>
    </row>
    <row r="342" spans="2:21">
      <c r="B342">
        <v>43</v>
      </c>
      <c r="C342">
        <v>46</v>
      </c>
      <c r="D342" s="14">
        <v>0.18903780756151231</v>
      </c>
      <c r="E342" s="14">
        <v>0.20100045475216008</v>
      </c>
      <c r="F342" s="14">
        <v>0.14778325123152711</v>
      </c>
      <c r="G342" s="14">
        <v>5.1282051282051282E-3</v>
      </c>
      <c r="I342" s="97">
        <v>1452.2012041218818</v>
      </c>
      <c r="J342" s="97">
        <v>1661.9025137490005</v>
      </c>
      <c r="K342" s="14">
        <v>0.18903780756151231</v>
      </c>
      <c r="L342" s="14">
        <v>0.20100045475216008</v>
      </c>
      <c r="M342" s="14">
        <v>0.14778325123152711</v>
      </c>
      <c r="N342" s="14">
        <v>5.1282051282051282E-3</v>
      </c>
      <c r="P342" s="98">
        <v>135.0884841043611</v>
      </c>
      <c r="Q342" s="98">
        <v>144.51326206513048</v>
      </c>
      <c r="R342" s="14">
        <v>0.18047218887555022</v>
      </c>
      <c r="S342" s="14">
        <v>0.19781718963165076</v>
      </c>
      <c r="T342" s="14">
        <v>7.9012345679012344E-2</v>
      </c>
      <c r="U342" s="14">
        <v>0</v>
      </c>
    </row>
    <row r="343" spans="2:21">
      <c r="B343">
        <v>46</v>
      </c>
      <c r="C343">
        <v>49</v>
      </c>
      <c r="D343" s="14">
        <v>0.13642728545709143</v>
      </c>
      <c r="E343" s="14">
        <v>0.14256480218281037</v>
      </c>
      <c r="F343" s="14">
        <v>0.13054187192118227</v>
      </c>
      <c r="G343" s="14">
        <v>1.0256410256410256E-2</v>
      </c>
      <c r="I343" s="97">
        <v>1661.9025137490005</v>
      </c>
      <c r="J343" s="97">
        <v>1885.7409903172734</v>
      </c>
      <c r="K343" s="14">
        <v>0.13642728545709143</v>
      </c>
      <c r="L343" s="14">
        <v>0.14256480218281037</v>
      </c>
      <c r="M343" s="14">
        <v>0.13054187192118227</v>
      </c>
      <c r="N343" s="14">
        <v>1.0256410256410256E-2</v>
      </c>
      <c r="P343" s="98">
        <v>144.51326206513048</v>
      </c>
      <c r="Q343" s="98">
        <v>153.93804002589985</v>
      </c>
      <c r="R343" s="14">
        <v>0.164265706282513</v>
      </c>
      <c r="S343" s="14">
        <v>0.17280582082764892</v>
      </c>
      <c r="T343" s="14">
        <v>0.14814814814814814</v>
      </c>
      <c r="U343" s="14">
        <v>5.1282051282051282E-3</v>
      </c>
    </row>
    <row r="344" spans="2:21">
      <c r="B344">
        <v>49</v>
      </c>
      <c r="C344">
        <v>52</v>
      </c>
      <c r="D344" s="14">
        <v>8.5417083416683331E-2</v>
      </c>
      <c r="E344" s="14">
        <v>8.6175534333788079E-2</v>
      </c>
      <c r="F344" s="14">
        <v>0.10837438423645321</v>
      </c>
      <c r="G344" s="14">
        <v>2.0512820512820513E-2</v>
      </c>
      <c r="I344" s="97">
        <v>1885.7409903172734</v>
      </c>
      <c r="J344" s="97">
        <v>2123.7166338267002</v>
      </c>
      <c r="K344" s="14">
        <v>8.5417083416683331E-2</v>
      </c>
      <c r="L344" s="14">
        <v>8.6175534333788079E-2</v>
      </c>
      <c r="M344" s="14">
        <v>0.10837438423645321</v>
      </c>
      <c r="N344" s="14">
        <v>2.0512820512820513E-2</v>
      </c>
      <c r="P344" s="98">
        <v>153.93804002589985</v>
      </c>
      <c r="Q344" s="98">
        <v>163.36281798666926</v>
      </c>
      <c r="R344" s="14">
        <v>0.11504601840736295</v>
      </c>
      <c r="S344" s="14">
        <v>0.1202819463392451</v>
      </c>
      <c r="T344" s="14">
        <v>0.1111111111111111</v>
      </c>
      <c r="U344" s="14">
        <v>5.1282051282051282E-3</v>
      </c>
    </row>
    <row r="345" spans="2:21">
      <c r="B345">
        <v>52</v>
      </c>
      <c r="C345">
        <v>55</v>
      </c>
      <c r="D345" s="14">
        <v>5.0010002000400081E-2</v>
      </c>
      <c r="E345" s="14">
        <v>4.7748976807639835E-2</v>
      </c>
      <c r="F345" s="14">
        <v>7.8817733990147784E-2</v>
      </c>
      <c r="G345" s="14">
        <v>4.1025641025641026E-2</v>
      </c>
      <c r="I345" s="97">
        <v>2123.7166338267002</v>
      </c>
      <c r="J345" s="97">
        <v>2375.8294442772813</v>
      </c>
      <c r="K345" s="14">
        <v>5.0010002000400081E-2</v>
      </c>
      <c r="L345" s="14">
        <v>4.7748976807639835E-2</v>
      </c>
      <c r="M345" s="14">
        <v>7.8817733990147784E-2</v>
      </c>
      <c r="N345" s="14">
        <v>4.1025641025641026E-2</v>
      </c>
      <c r="P345" s="98">
        <v>163.36281798666926</v>
      </c>
      <c r="Q345" s="98">
        <v>172.78759594743863</v>
      </c>
      <c r="R345" s="14">
        <v>7.2629051620648255E-2</v>
      </c>
      <c r="S345" s="14">
        <v>7.2305593451568895E-2</v>
      </c>
      <c r="T345" s="14">
        <v>0.10123456790123457</v>
      </c>
      <c r="U345" s="14">
        <v>2.0512820512820513E-2</v>
      </c>
    </row>
    <row r="346" spans="2:21">
      <c r="B346">
        <v>55</v>
      </c>
      <c r="C346">
        <v>58</v>
      </c>
      <c r="D346" s="14">
        <v>3.3806761352270454E-2</v>
      </c>
      <c r="E346" s="14">
        <v>3.1605275125056842E-2</v>
      </c>
      <c r="F346" s="14">
        <v>4.6798029556650245E-2</v>
      </c>
      <c r="G346" s="14">
        <v>5.6410256410256411E-2</v>
      </c>
      <c r="I346" s="97">
        <v>2375.8294442772813</v>
      </c>
      <c r="J346" s="97">
        <v>2642.079421669016</v>
      </c>
      <c r="K346" s="14">
        <v>3.3806761352270454E-2</v>
      </c>
      <c r="L346" s="14">
        <v>3.1605275125056842E-2</v>
      </c>
      <c r="M346" s="14">
        <v>4.6798029556650245E-2</v>
      </c>
      <c r="N346" s="14">
        <v>5.6410256410256411E-2</v>
      </c>
      <c r="P346" s="98">
        <v>172.78759594743863</v>
      </c>
      <c r="Q346" s="98">
        <v>182.21237390820801</v>
      </c>
      <c r="R346" s="14">
        <v>4.7018807523009201E-2</v>
      </c>
      <c r="S346" s="14">
        <v>4.7066848567530697E-2</v>
      </c>
      <c r="T346" s="14">
        <v>5.6790123456790124E-2</v>
      </c>
      <c r="U346" s="14">
        <v>2.564102564102564E-2</v>
      </c>
    </row>
    <row r="347" spans="2:21">
      <c r="B347">
        <v>58</v>
      </c>
      <c r="C347">
        <v>61</v>
      </c>
      <c r="D347" s="14">
        <v>3.0206041208241649E-2</v>
      </c>
      <c r="E347" s="14">
        <v>2.5920873124147339E-2</v>
      </c>
      <c r="F347" s="14">
        <v>5.4187192118226604E-2</v>
      </c>
      <c r="G347" s="14">
        <v>7.6923076923076927E-2</v>
      </c>
      <c r="I347" s="97">
        <v>2642.079421669016</v>
      </c>
      <c r="J347" s="97">
        <v>2922.466566001905</v>
      </c>
      <c r="K347" s="14">
        <v>3.0206041208241649E-2</v>
      </c>
      <c r="L347" s="14">
        <v>2.5920873124147339E-2</v>
      </c>
      <c r="M347" s="14">
        <v>5.4187192118226604E-2</v>
      </c>
      <c r="N347" s="14">
        <v>7.6923076923076927E-2</v>
      </c>
      <c r="P347" s="98">
        <v>182.21237390820801</v>
      </c>
      <c r="Q347" s="98">
        <v>191.63715186897738</v>
      </c>
      <c r="R347" s="14">
        <v>3.1612645058023206E-2</v>
      </c>
      <c r="S347" s="14">
        <v>2.9104138244656661E-2</v>
      </c>
      <c r="T347" s="14">
        <v>5.185185185185185E-2</v>
      </c>
      <c r="U347" s="14">
        <v>4.6153846153846156E-2</v>
      </c>
    </row>
    <row r="348" spans="2:21">
      <c r="B348">
        <v>61</v>
      </c>
      <c r="C348">
        <v>64</v>
      </c>
      <c r="D348" s="14">
        <v>1.5603120624124825E-2</v>
      </c>
      <c r="E348" s="14">
        <v>9.777171441564347E-3</v>
      </c>
      <c r="F348" s="14">
        <v>3.9408866995073892E-2</v>
      </c>
      <c r="G348" s="14">
        <v>9.7435897435897437E-2</v>
      </c>
      <c r="I348" s="97">
        <v>2922.466566001905</v>
      </c>
      <c r="J348" s="97">
        <v>3216.9908772759482</v>
      </c>
      <c r="K348" s="14">
        <v>1.5603120624124825E-2</v>
      </c>
      <c r="L348" s="14">
        <v>9.777171441564347E-3</v>
      </c>
      <c r="M348" s="14">
        <v>3.9408866995073892E-2</v>
      </c>
      <c r="N348" s="14">
        <v>9.7435897435897437E-2</v>
      </c>
      <c r="P348" s="98">
        <v>191.63715186897738</v>
      </c>
      <c r="Q348" s="98">
        <v>201.06192982974676</v>
      </c>
      <c r="R348" s="14">
        <v>2.7410964385754303E-2</v>
      </c>
      <c r="S348" s="14">
        <v>2.4329240563892678E-2</v>
      </c>
      <c r="T348" s="14">
        <v>4.1975308641975309E-2</v>
      </c>
      <c r="U348" s="14">
        <v>6.6666666666666666E-2</v>
      </c>
    </row>
    <row r="349" spans="2:21">
      <c r="B349">
        <v>64</v>
      </c>
      <c r="C349">
        <v>67</v>
      </c>
      <c r="D349" s="14">
        <v>1.3802760552110422E-2</v>
      </c>
      <c r="E349" s="14">
        <v>7.2760345611641653E-3</v>
      </c>
      <c r="F349" s="14">
        <v>3.9408866995073892E-2</v>
      </c>
      <c r="G349" s="14">
        <v>0.1076923076923077</v>
      </c>
      <c r="I349" s="97">
        <v>3216.9908772759482</v>
      </c>
      <c r="J349" s="97">
        <v>3525.6523554911455</v>
      </c>
      <c r="K349" s="14">
        <v>1.3802760552110422E-2</v>
      </c>
      <c r="L349" s="14">
        <v>7.2760345611641653E-3</v>
      </c>
      <c r="M349" s="14">
        <v>3.9408866995073892E-2</v>
      </c>
      <c r="N349" s="14">
        <v>0.1076923076923077</v>
      </c>
      <c r="P349" s="98">
        <v>201.06192982974676</v>
      </c>
      <c r="Q349" s="98">
        <v>210.48670779051614</v>
      </c>
      <c r="R349" s="14">
        <v>1.9607843137254902E-2</v>
      </c>
      <c r="S349" s="14">
        <v>1.3187812642110049E-2</v>
      </c>
      <c r="T349" s="14">
        <v>5.4320987654320987E-2</v>
      </c>
      <c r="U349" s="14">
        <v>9.2307692307692313E-2</v>
      </c>
    </row>
    <row r="350" spans="2:21">
      <c r="B350">
        <v>67</v>
      </c>
      <c r="C350">
        <v>70</v>
      </c>
      <c r="D350" s="14">
        <v>1.220244048809762E-2</v>
      </c>
      <c r="E350" s="14">
        <v>5.9117780809458849E-3</v>
      </c>
      <c r="F350" s="14">
        <v>3.2019704433497539E-2</v>
      </c>
      <c r="G350" s="14">
        <v>0.11282051282051282</v>
      </c>
      <c r="I350" s="97">
        <v>3525.6523554911455</v>
      </c>
      <c r="J350" s="97">
        <v>3848.4510006474966</v>
      </c>
      <c r="K350" s="14">
        <v>1.220244048809762E-2</v>
      </c>
      <c r="L350" s="14">
        <v>5.9117780809458849E-3</v>
      </c>
      <c r="M350" s="14">
        <v>3.2019704433497539E-2</v>
      </c>
      <c r="N350" s="14">
        <v>0.11282051282051282</v>
      </c>
      <c r="P350" s="98">
        <v>210.48670779051614</v>
      </c>
      <c r="Q350" s="98">
        <v>219.91148575128551</v>
      </c>
      <c r="R350" s="14">
        <v>1.4005602240896359E-2</v>
      </c>
      <c r="S350" s="14">
        <v>7.2760345611641653E-3</v>
      </c>
      <c r="T350" s="14">
        <v>4.4444444444444446E-2</v>
      </c>
      <c r="U350" s="14">
        <v>0.10256410256410256</v>
      </c>
    </row>
    <row r="351" spans="2:21">
      <c r="B351">
        <v>70</v>
      </c>
      <c r="C351">
        <v>73</v>
      </c>
      <c r="D351" s="14">
        <v>7.6015203040608118E-3</v>
      </c>
      <c r="E351" s="14">
        <v>2.5011368804001817E-3</v>
      </c>
      <c r="F351" s="14">
        <v>1.2315270935960592E-2</v>
      </c>
      <c r="G351" s="14">
        <v>0.11282051282051282</v>
      </c>
      <c r="I351" s="97">
        <v>3848.4510006474966</v>
      </c>
      <c r="J351" s="97">
        <v>4185.3868127450023</v>
      </c>
      <c r="K351" s="14">
        <v>7.6015203040608118E-3</v>
      </c>
      <c r="L351" s="14">
        <v>2.5011368804001817E-3</v>
      </c>
      <c r="M351" s="14">
        <v>1.2315270935960592E-2</v>
      </c>
      <c r="N351" s="14">
        <v>0.11282051282051282</v>
      </c>
      <c r="P351" s="98">
        <v>219.91148575128551</v>
      </c>
      <c r="Q351" s="98">
        <v>229.33626371205489</v>
      </c>
      <c r="R351" s="14">
        <v>1.2404961984793917E-2</v>
      </c>
      <c r="S351" s="14">
        <v>5.4570259208731242E-3</v>
      </c>
      <c r="T351" s="14">
        <v>3.9506172839506172E-2</v>
      </c>
      <c r="U351" s="14">
        <v>0.11282051282051282</v>
      </c>
    </row>
    <row r="352" spans="2:21">
      <c r="B352">
        <v>73</v>
      </c>
      <c r="C352">
        <v>76</v>
      </c>
      <c r="D352" s="14">
        <v>4.4008801760352066E-3</v>
      </c>
      <c r="E352" s="14">
        <v>4.5475216007276033E-4</v>
      </c>
      <c r="F352" s="14">
        <v>1.2315270935960592E-2</v>
      </c>
      <c r="G352" s="14">
        <v>7.6923076923076927E-2</v>
      </c>
      <c r="I352" s="97">
        <v>4185.3868127450023</v>
      </c>
      <c r="J352" s="97">
        <v>4536.4597917836609</v>
      </c>
      <c r="K352" s="14">
        <v>4.4008801760352066E-3</v>
      </c>
      <c r="L352" s="14">
        <v>4.5475216007276033E-4</v>
      </c>
      <c r="M352" s="14">
        <v>1.2315270935960592E-2</v>
      </c>
      <c r="N352" s="14">
        <v>7.6923076923076927E-2</v>
      </c>
      <c r="P352" s="98">
        <v>229.33626371205489</v>
      </c>
      <c r="Q352" s="98">
        <v>238.76104167282426</v>
      </c>
      <c r="R352" s="14">
        <v>1.0004001600640256E-2</v>
      </c>
      <c r="S352" s="14">
        <v>5.2296498408367443E-3</v>
      </c>
      <c r="T352" s="14">
        <v>1.4814814814814815E-2</v>
      </c>
      <c r="U352" s="14">
        <v>0.1076923076923077</v>
      </c>
    </row>
    <row r="353" spans="2:21">
      <c r="B353">
        <v>76</v>
      </c>
      <c r="C353">
        <v>79</v>
      </c>
      <c r="D353" s="14">
        <v>3.4006801360272052E-3</v>
      </c>
      <c r="E353" s="14">
        <v>2.2737608003638017E-4</v>
      </c>
      <c r="F353" s="14">
        <v>1.7241379310344827E-2</v>
      </c>
      <c r="G353" s="14">
        <v>4.6153846153846156E-2</v>
      </c>
      <c r="I353" s="97">
        <v>4536.4597917836609</v>
      </c>
      <c r="J353" s="97">
        <v>4901.669937763475</v>
      </c>
      <c r="K353" s="14">
        <v>3.4006801360272052E-3</v>
      </c>
      <c r="L353" s="14">
        <v>2.2737608003638017E-4</v>
      </c>
      <c r="M353" s="14">
        <v>1.7241379310344827E-2</v>
      </c>
      <c r="N353" s="14">
        <v>4.6153846153846156E-2</v>
      </c>
      <c r="P353" s="98">
        <v>238.76104167282426</v>
      </c>
      <c r="Q353" s="98">
        <v>248.18581963359367</v>
      </c>
      <c r="R353" s="14">
        <v>5.4021608643457387E-3</v>
      </c>
      <c r="S353" s="14">
        <v>1.5916325602546612E-3</v>
      </c>
      <c r="T353" s="14">
        <v>9.876543209876543E-3</v>
      </c>
      <c r="U353" s="14">
        <v>8.2051282051282051E-2</v>
      </c>
    </row>
    <row r="354" spans="2:21">
      <c r="B354">
        <v>79</v>
      </c>
      <c r="C354">
        <v>82</v>
      </c>
      <c r="D354" s="14">
        <v>3.4006801360272052E-3</v>
      </c>
      <c r="E354" s="14">
        <v>2.2737608003638017E-4</v>
      </c>
      <c r="F354" s="14">
        <v>1.2315270935960592E-2</v>
      </c>
      <c r="G354" s="14">
        <v>5.6410256410256411E-2</v>
      </c>
      <c r="I354" s="97">
        <v>4901.669937763475</v>
      </c>
      <c r="J354" s="97">
        <v>5281.0172506844419</v>
      </c>
      <c r="K354" s="14">
        <v>3.4006801360272052E-3</v>
      </c>
      <c r="L354" s="14">
        <v>2.2737608003638017E-4</v>
      </c>
      <c r="M354" s="14">
        <v>1.2315270935960592E-2</v>
      </c>
      <c r="N354" s="14">
        <v>5.6410256410256411E-2</v>
      </c>
      <c r="P354" s="98">
        <v>248.18581963359367</v>
      </c>
      <c r="Q354" s="98">
        <v>257.61059759436301</v>
      </c>
      <c r="R354" s="14">
        <v>3.8015206082432974E-3</v>
      </c>
      <c r="S354" s="14">
        <v>6.8212824010914052E-4</v>
      </c>
      <c r="T354" s="14">
        <v>1.4814814814814815E-2</v>
      </c>
      <c r="U354" s="14">
        <v>5.128205128205128E-2</v>
      </c>
    </row>
    <row r="355" spans="2:21">
      <c r="B355">
        <v>82</v>
      </c>
      <c r="C355">
        <v>85</v>
      </c>
      <c r="D355" s="14">
        <v>1.6003200640128026E-3</v>
      </c>
      <c r="E355" s="14">
        <v>6.8212824010914052E-4</v>
      </c>
      <c r="F355" s="14">
        <v>4.9261083743842365E-3</v>
      </c>
      <c r="G355" s="14">
        <v>1.5384615384615385E-2</v>
      </c>
      <c r="I355" s="97">
        <v>5281.0172506844419</v>
      </c>
      <c r="J355" s="97">
        <v>5674.5017305465635</v>
      </c>
      <c r="K355" s="14">
        <v>1.6003200640128026E-3</v>
      </c>
      <c r="L355" s="14">
        <v>6.8212824010914052E-4</v>
      </c>
      <c r="M355" s="14">
        <v>4.9261083743842365E-3</v>
      </c>
      <c r="N355" s="14">
        <v>1.5384615384615385E-2</v>
      </c>
      <c r="P355" s="98">
        <v>257.61059759436301</v>
      </c>
      <c r="Q355" s="98">
        <v>267.03537555513242</v>
      </c>
      <c r="R355" s="14">
        <v>3.6014405762304922E-3</v>
      </c>
      <c r="S355" s="14">
        <v>2.2737608003638017E-4</v>
      </c>
      <c r="T355" s="14">
        <v>1.9753086419753086E-2</v>
      </c>
      <c r="U355" s="14">
        <v>4.6153846153846156E-2</v>
      </c>
    </row>
    <row r="356" spans="2:21">
      <c r="B356">
        <v>85</v>
      </c>
      <c r="C356">
        <v>88</v>
      </c>
      <c r="D356" s="14">
        <v>2.600520104020804E-3</v>
      </c>
      <c r="E356" s="14">
        <v>6.8212824010914052E-4</v>
      </c>
      <c r="F356" s="14">
        <v>4.9261083743842365E-3</v>
      </c>
      <c r="G356" s="14">
        <v>4.1025641025641026E-2</v>
      </c>
      <c r="I356" s="97">
        <v>5674.5017305465635</v>
      </c>
      <c r="J356" s="97">
        <v>6082.1233773498398</v>
      </c>
      <c r="K356" s="14">
        <v>2.600520104020804E-3</v>
      </c>
      <c r="L356" s="14">
        <v>6.8212824010914052E-4</v>
      </c>
      <c r="M356" s="14">
        <v>4.9261083743842365E-3</v>
      </c>
      <c r="N356" s="14">
        <v>4.1025641025641026E-2</v>
      </c>
      <c r="P356" s="98">
        <v>267.03537555513242</v>
      </c>
      <c r="Q356" s="98">
        <v>276.46015351590177</v>
      </c>
      <c r="R356" s="14">
        <v>3.2012805122048822E-3</v>
      </c>
      <c r="S356" s="14">
        <v>6.8212824010914052E-4</v>
      </c>
      <c r="T356" s="14">
        <v>4.9382716049382715E-3</v>
      </c>
      <c r="U356" s="14">
        <v>5.6410256410256411E-2</v>
      </c>
    </row>
    <row r="357" spans="2:21">
      <c r="B357">
        <v>88</v>
      </c>
      <c r="C357">
        <v>91</v>
      </c>
      <c r="D357" s="14">
        <v>1.2002400480096019E-3</v>
      </c>
      <c r="E357" s="14">
        <v>0</v>
      </c>
      <c r="F357" s="14">
        <v>2.4630541871921183E-3</v>
      </c>
      <c r="G357" s="14">
        <v>2.564102564102564E-2</v>
      </c>
      <c r="I357" s="97">
        <v>6082.1233773498398</v>
      </c>
      <c r="J357" s="97">
        <v>6503.8821910942688</v>
      </c>
      <c r="K357" s="14">
        <v>1.2002400480096019E-3</v>
      </c>
      <c r="L357" s="14">
        <v>0</v>
      </c>
      <c r="M357" s="14">
        <v>2.4630541871921183E-3</v>
      </c>
      <c r="N357" s="14">
        <v>2.564102564102564E-2</v>
      </c>
      <c r="P357" s="98">
        <v>276.46015351590177</v>
      </c>
      <c r="Q357" s="98">
        <v>285.88493147667117</v>
      </c>
      <c r="R357" s="14">
        <v>1.0004001600640256E-3</v>
      </c>
      <c r="S357" s="14">
        <v>2.2737608003638017E-4</v>
      </c>
      <c r="T357" s="14">
        <v>4.9382716049382715E-3</v>
      </c>
      <c r="U357" s="14">
        <v>1.0256410256410256E-2</v>
      </c>
    </row>
    <row r="358" spans="2:21">
      <c r="B358">
        <v>91</v>
      </c>
      <c r="C358">
        <v>94</v>
      </c>
      <c r="D358" s="14">
        <v>1.8003600720144029E-3</v>
      </c>
      <c r="E358" s="14">
        <v>4.5475216007276033E-4</v>
      </c>
      <c r="F358" s="14">
        <v>9.852216748768473E-3</v>
      </c>
      <c r="G358" s="14">
        <v>1.5384615384615385E-2</v>
      </c>
      <c r="I358" s="97">
        <v>6503.8821910942688</v>
      </c>
      <c r="J358" s="97">
        <v>6939.7781717798534</v>
      </c>
      <c r="K358" s="14">
        <v>1.8003600720144029E-3</v>
      </c>
      <c r="L358" s="14">
        <v>4.5475216007276033E-4</v>
      </c>
      <c r="M358" s="14">
        <v>9.852216748768473E-3</v>
      </c>
      <c r="N358" s="14">
        <v>1.5384615384615385E-2</v>
      </c>
      <c r="P358" s="98">
        <v>285.88493147667117</v>
      </c>
      <c r="Q358" s="98">
        <v>295.30970943744057</v>
      </c>
      <c r="R358" s="14">
        <v>2.0008003201280513E-3</v>
      </c>
      <c r="S358" s="14">
        <v>4.5475216007276033E-4</v>
      </c>
      <c r="T358" s="14">
        <v>4.9382716049382715E-3</v>
      </c>
      <c r="U358" s="14">
        <v>3.0769230769230771E-2</v>
      </c>
    </row>
    <row r="359" spans="2:21">
      <c r="B359">
        <v>94</v>
      </c>
      <c r="C359">
        <v>97</v>
      </c>
      <c r="D359" s="14">
        <v>2.2004400880176033E-3</v>
      </c>
      <c r="E359" s="14">
        <v>9.0950432014552066E-4</v>
      </c>
      <c r="F359" s="14">
        <v>9.852216748768473E-3</v>
      </c>
      <c r="G359" s="14">
        <v>1.5384615384615385E-2</v>
      </c>
      <c r="I359" s="97">
        <v>6939.7781717798534</v>
      </c>
      <c r="J359" s="97">
        <v>7389.8113194065909</v>
      </c>
      <c r="K359" s="14">
        <v>2.2004400880176033E-3</v>
      </c>
      <c r="L359" s="14">
        <v>9.0950432014552066E-4</v>
      </c>
      <c r="M359" s="14">
        <v>9.852216748768473E-3</v>
      </c>
      <c r="N359" s="14">
        <v>1.5384615384615385E-2</v>
      </c>
      <c r="P359" s="98">
        <v>295.30970943744057</v>
      </c>
      <c r="Q359" s="98">
        <v>304.73448739820992</v>
      </c>
      <c r="R359" s="14">
        <v>1.0004001600640256E-3</v>
      </c>
      <c r="S359" s="14">
        <v>2.2737608003638017E-4</v>
      </c>
      <c r="T359" s="14">
        <v>0</v>
      </c>
      <c r="U359" s="14">
        <v>2.0512820512820513E-2</v>
      </c>
    </row>
    <row r="360" spans="2:21">
      <c r="B360">
        <v>97</v>
      </c>
      <c r="C360">
        <v>100</v>
      </c>
      <c r="D360" s="14">
        <v>4.0008001600320064E-4</v>
      </c>
      <c r="E360" s="14">
        <v>0</v>
      </c>
      <c r="F360" s="14">
        <v>4.9261083743842365E-3</v>
      </c>
      <c r="G360" s="14">
        <v>0</v>
      </c>
      <c r="I360" s="97">
        <v>7389.8113194065909</v>
      </c>
      <c r="J360" s="97">
        <v>7853.981633974483</v>
      </c>
      <c r="K360" s="14">
        <v>4.0008001600320064E-4</v>
      </c>
      <c r="L360" s="14">
        <v>0</v>
      </c>
      <c r="M360" s="14">
        <v>4.9261083743842365E-3</v>
      </c>
      <c r="N360" s="14">
        <v>0</v>
      </c>
      <c r="P360" s="98">
        <v>304.73448739820992</v>
      </c>
      <c r="Q360" s="98">
        <v>314.15926535897933</v>
      </c>
      <c r="R360" s="14">
        <v>2.6010404161664665E-3</v>
      </c>
      <c r="S360" s="14">
        <v>6.8212824010914052E-4</v>
      </c>
      <c r="T360" s="14">
        <v>9.876543209876543E-3</v>
      </c>
      <c r="U360" s="14">
        <v>3.0769230769230771E-2</v>
      </c>
    </row>
    <row r="361" spans="2:21">
      <c r="B361">
        <v>100</v>
      </c>
      <c r="C361">
        <v>103</v>
      </c>
      <c r="D361" s="14">
        <v>1.0002000400080016E-3</v>
      </c>
      <c r="E361" s="14">
        <v>2.2737608003638017E-4</v>
      </c>
      <c r="F361" s="14">
        <v>7.3891625615763543E-3</v>
      </c>
      <c r="G361" s="14">
        <v>5.1282051282051282E-3</v>
      </c>
      <c r="I361" s="97">
        <v>7853.981633974483</v>
      </c>
      <c r="J361" s="97">
        <v>8332.2891154835288</v>
      </c>
      <c r="K361" s="14">
        <v>1.0002000400080016E-3</v>
      </c>
      <c r="L361" s="14">
        <v>2.2737608003638017E-4</v>
      </c>
      <c r="M361" s="14">
        <v>7.3891625615763543E-3</v>
      </c>
      <c r="N361" s="14">
        <v>5.1282051282051282E-3</v>
      </c>
      <c r="P361" s="98">
        <v>314.15926535897933</v>
      </c>
      <c r="Q361" s="98">
        <v>323.58404331974867</v>
      </c>
      <c r="R361" s="14">
        <v>1.2004801920768306E-3</v>
      </c>
      <c r="S361" s="14">
        <v>4.5475216007276033E-4</v>
      </c>
      <c r="T361" s="14">
        <v>4.9382716049382715E-3</v>
      </c>
      <c r="U361" s="14">
        <v>1.0256410256410256E-2</v>
      </c>
    </row>
    <row r="362" spans="2:21">
      <c r="B362">
        <v>103</v>
      </c>
      <c r="C362">
        <v>106</v>
      </c>
      <c r="D362" s="14">
        <v>1.2002400480096019E-3</v>
      </c>
      <c r="E362" s="14">
        <v>2.2737608003638017E-4</v>
      </c>
      <c r="F362" s="14">
        <v>1.2315270935960592E-2</v>
      </c>
      <c r="G362" s="14">
        <v>0</v>
      </c>
      <c r="I362" s="97">
        <v>8332.2891154835288</v>
      </c>
      <c r="J362" s="97">
        <v>8824.7337639337293</v>
      </c>
      <c r="K362" s="14">
        <v>1.2002400480096019E-3</v>
      </c>
      <c r="L362" s="14">
        <v>2.2737608003638017E-4</v>
      </c>
      <c r="M362" s="14">
        <v>1.2315270935960592E-2</v>
      </c>
      <c r="N362" s="14">
        <v>0</v>
      </c>
      <c r="P362" s="98">
        <v>323.58404331974867</v>
      </c>
      <c r="Q362" s="98">
        <v>333.00882128051808</v>
      </c>
      <c r="R362" s="14">
        <v>6.0024009603841532E-4</v>
      </c>
      <c r="S362" s="14">
        <v>0</v>
      </c>
      <c r="T362" s="14">
        <v>2.4691358024691358E-3</v>
      </c>
      <c r="U362" s="14">
        <v>1.0256410256410256E-2</v>
      </c>
    </row>
    <row r="363" spans="2:21">
      <c r="B363">
        <v>106</v>
      </c>
      <c r="C363">
        <v>109</v>
      </c>
      <c r="D363" s="14">
        <v>8.0016003200640128E-4</v>
      </c>
      <c r="E363" s="14">
        <v>0</v>
      </c>
      <c r="F363" s="14">
        <v>0</v>
      </c>
      <c r="G363" s="14">
        <v>2.0512820512820513E-2</v>
      </c>
      <c r="I363" s="97">
        <v>8824.7337639337293</v>
      </c>
      <c r="J363" s="97">
        <v>9331.3155793250826</v>
      </c>
      <c r="K363" s="14">
        <v>8.0016003200640128E-4</v>
      </c>
      <c r="L363" s="14">
        <v>0</v>
      </c>
      <c r="M363" s="14">
        <v>0</v>
      </c>
      <c r="N363" s="14">
        <v>2.0512820512820513E-2</v>
      </c>
      <c r="P363" s="98">
        <v>333.00882128051808</v>
      </c>
      <c r="Q363" s="98">
        <v>342.43359924128742</v>
      </c>
      <c r="R363" s="14">
        <v>1.4005602240896359E-3</v>
      </c>
      <c r="S363" s="14">
        <v>2.2737608003638017E-4</v>
      </c>
      <c r="T363" s="14">
        <v>1.4814814814814815E-2</v>
      </c>
      <c r="U363" s="14">
        <v>0</v>
      </c>
    </row>
    <row r="364" spans="2:21">
      <c r="B364">
        <v>109</v>
      </c>
      <c r="C364">
        <v>112</v>
      </c>
      <c r="D364" s="14">
        <v>2.0004000800160032E-4</v>
      </c>
      <c r="E364" s="14">
        <v>0</v>
      </c>
      <c r="F364" s="14">
        <v>2.4630541871921183E-3</v>
      </c>
      <c r="G364" s="14">
        <v>0</v>
      </c>
      <c r="I364" s="97">
        <v>9331.3155793250826</v>
      </c>
      <c r="J364" s="97">
        <v>9852.0345616575905</v>
      </c>
      <c r="K364" s="14">
        <v>2.0004000800160032E-4</v>
      </c>
      <c r="L364" s="14">
        <v>0</v>
      </c>
      <c r="M364" s="14">
        <v>2.4630541871921183E-3</v>
      </c>
      <c r="N364" s="14">
        <v>0</v>
      </c>
      <c r="P364" s="98">
        <v>342.43359924128742</v>
      </c>
      <c r="Q364" s="98">
        <v>351.85837720205683</v>
      </c>
      <c r="R364" s="14">
        <v>1.2004801920768306E-3</v>
      </c>
      <c r="S364" s="14">
        <v>0</v>
      </c>
      <c r="T364" s="14">
        <v>9.876543209876543E-3</v>
      </c>
      <c r="U364" s="14">
        <v>1.0256410256410256E-2</v>
      </c>
    </row>
    <row r="365" spans="2:21">
      <c r="B365">
        <v>112</v>
      </c>
      <c r="C365">
        <v>115</v>
      </c>
      <c r="D365" s="14">
        <v>8.0016003200640128E-4</v>
      </c>
      <c r="E365" s="14">
        <v>0</v>
      </c>
      <c r="F365" s="14">
        <v>9.852216748768473E-3</v>
      </c>
      <c r="G365" s="14">
        <v>0</v>
      </c>
      <c r="I365" s="97">
        <v>9852.0345616575905</v>
      </c>
      <c r="J365" s="97">
        <v>10386.890710931253</v>
      </c>
      <c r="K365" s="14">
        <v>8.0016003200640128E-4</v>
      </c>
      <c r="L365" s="14">
        <v>0</v>
      </c>
      <c r="M365" s="14">
        <v>9.852216748768473E-3</v>
      </c>
      <c r="N365" s="14">
        <v>0</v>
      </c>
      <c r="P365" s="98">
        <v>351.85837720205683</v>
      </c>
      <c r="Q365" s="98">
        <v>361.28315516282623</v>
      </c>
      <c r="R365" s="14">
        <v>2.0008003201280514E-4</v>
      </c>
      <c r="S365" s="14">
        <v>0</v>
      </c>
      <c r="T365" s="14">
        <v>0</v>
      </c>
      <c r="U365" s="14">
        <v>5.1282051282051282E-3</v>
      </c>
    </row>
    <row r="366" spans="2:21">
      <c r="B366">
        <v>115</v>
      </c>
      <c r="C366">
        <v>118</v>
      </c>
      <c r="D366" s="14">
        <v>0</v>
      </c>
      <c r="E366" s="14">
        <v>0</v>
      </c>
      <c r="F366" s="14">
        <v>0</v>
      </c>
      <c r="G366" s="14">
        <v>0</v>
      </c>
      <c r="I366" s="97">
        <v>10386.890710931253</v>
      </c>
      <c r="J366" s="97">
        <v>10935.88402714607</v>
      </c>
      <c r="K366" s="14">
        <v>0</v>
      </c>
      <c r="L366" s="14">
        <v>0</v>
      </c>
      <c r="M366" s="14">
        <v>0</v>
      </c>
      <c r="N366" s="14">
        <v>0</v>
      </c>
      <c r="P366" s="98">
        <v>361.28315516282623</v>
      </c>
      <c r="Q366" s="98">
        <v>370.70793312359558</v>
      </c>
      <c r="R366" s="14">
        <v>4.0016006402561027E-4</v>
      </c>
      <c r="S366" s="14">
        <v>2.2737608003638017E-4</v>
      </c>
      <c r="T366" s="14">
        <v>2.4691358024691358E-3</v>
      </c>
      <c r="U366" s="14">
        <v>0</v>
      </c>
    </row>
    <row r="367" spans="2:21">
      <c r="B367">
        <v>118</v>
      </c>
      <c r="C367">
        <v>121</v>
      </c>
      <c r="D367" s="14">
        <v>6.0012002400480096E-4</v>
      </c>
      <c r="E367" s="14">
        <v>0</v>
      </c>
      <c r="F367" s="14">
        <v>2.4630541871921183E-3</v>
      </c>
      <c r="G367" s="14">
        <v>1.0256410256410256E-2</v>
      </c>
      <c r="I367" s="97">
        <v>10935.88402714607</v>
      </c>
      <c r="J367" s="97">
        <v>11499.01451030204</v>
      </c>
      <c r="K367" s="14">
        <v>6.0012002400480096E-4</v>
      </c>
      <c r="L367" s="14">
        <v>0</v>
      </c>
      <c r="M367" s="14">
        <v>2.4630541871921183E-3</v>
      </c>
      <c r="N367" s="14">
        <v>1.0256410256410256E-2</v>
      </c>
      <c r="P367" s="98">
        <v>370.70793312359558</v>
      </c>
      <c r="Q367" s="98">
        <v>380.13271108436498</v>
      </c>
      <c r="R367" s="14">
        <v>6.0024009603841532E-4</v>
      </c>
      <c r="S367" s="14">
        <v>0</v>
      </c>
      <c r="T367" s="14">
        <v>7.4074074074074077E-3</v>
      </c>
      <c r="U367" s="14">
        <v>0</v>
      </c>
    </row>
    <row r="368" spans="2:21">
      <c r="B368">
        <v>121</v>
      </c>
      <c r="C368">
        <v>124</v>
      </c>
      <c r="D368" s="14">
        <v>6.0012002400480096E-4</v>
      </c>
      <c r="E368" s="14">
        <v>2.2737608003638017E-4</v>
      </c>
      <c r="F368" s="14">
        <v>4.9261083743842365E-3</v>
      </c>
      <c r="G368" s="14">
        <v>0</v>
      </c>
      <c r="I368" s="97">
        <v>11499.01451030204</v>
      </c>
      <c r="J368" s="97">
        <v>12076.282160399165</v>
      </c>
      <c r="K368" s="14">
        <v>6.0012002400480096E-4</v>
      </c>
      <c r="L368" s="14">
        <v>2.2737608003638017E-4</v>
      </c>
      <c r="M368" s="14">
        <v>4.9261083743842365E-3</v>
      </c>
      <c r="N368" s="14">
        <v>0</v>
      </c>
      <c r="P368" s="98">
        <v>380.13271108436498</v>
      </c>
      <c r="Q368" s="98">
        <v>389.55748904513433</v>
      </c>
      <c r="R368" s="14">
        <v>4.0016006402561027E-4</v>
      </c>
      <c r="S368" s="14">
        <v>0</v>
      </c>
      <c r="T368" s="14">
        <v>4.9382716049382715E-3</v>
      </c>
      <c r="U368" s="14">
        <v>0</v>
      </c>
    </row>
    <row r="369" spans="2:21">
      <c r="B369">
        <v>124</v>
      </c>
      <c r="C369">
        <v>127</v>
      </c>
      <c r="D369" s="14">
        <v>8.0016003200640128E-4</v>
      </c>
      <c r="E369" s="14">
        <v>6.8212824010914052E-4</v>
      </c>
      <c r="F369" s="14">
        <v>2.4630541871921183E-3</v>
      </c>
      <c r="G369" s="14">
        <v>0</v>
      </c>
      <c r="I369" s="97">
        <v>12076.282160399165</v>
      </c>
      <c r="J369" s="97">
        <v>12667.686977437443</v>
      </c>
      <c r="K369" s="14">
        <v>8.0016003200640128E-4</v>
      </c>
      <c r="L369" s="14">
        <v>6.8212824010914052E-4</v>
      </c>
      <c r="M369" s="14">
        <v>2.4630541871921183E-3</v>
      </c>
      <c r="N369" s="14">
        <v>0</v>
      </c>
      <c r="P369" s="98">
        <v>389.55748904513433</v>
      </c>
      <c r="Q369" s="98">
        <v>398.98226700590374</v>
      </c>
      <c r="R369" s="14">
        <v>4.0016006402561027E-4</v>
      </c>
      <c r="S369" s="14">
        <v>0</v>
      </c>
      <c r="T369" s="14">
        <v>2.4691358024691358E-3</v>
      </c>
      <c r="U369" s="14">
        <v>5.1282051282051282E-3</v>
      </c>
    </row>
    <row r="370" spans="2:21">
      <c r="B370">
        <v>127</v>
      </c>
      <c r="C370">
        <v>130</v>
      </c>
      <c r="D370" s="14">
        <v>2.0004000800160032E-4</v>
      </c>
      <c r="E370" s="14">
        <v>0</v>
      </c>
      <c r="F370" s="14">
        <v>0</v>
      </c>
      <c r="G370" s="14">
        <v>5.1282051282051282E-3</v>
      </c>
      <c r="I370" s="97">
        <v>12667.686977437443</v>
      </c>
      <c r="J370" s="97">
        <v>13273.228961416877</v>
      </c>
      <c r="K370" s="14">
        <v>2.0004000800160032E-4</v>
      </c>
      <c r="L370" s="14">
        <v>0</v>
      </c>
      <c r="M370" s="14">
        <v>0</v>
      </c>
      <c r="N370" s="14">
        <v>5.1282051282051282E-3</v>
      </c>
      <c r="P370" s="98">
        <v>398.98226700590374</v>
      </c>
      <c r="Q370" s="98">
        <v>408.40704496667308</v>
      </c>
      <c r="R370" s="14">
        <v>4.0016006402561027E-4</v>
      </c>
      <c r="S370" s="14">
        <v>2.2737608003638017E-4</v>
      </c>
      <c r="T370" s="14">
        <v>0</v>
      </c>
      <c r="U370" s="14">
        <v>5.1282051282051282E-3</v>
      </c>
    </row>
    <row r="371" spans="2:21">
      <c r="B371">
        <v>130</v>
      </c>
      <c r="C371">
        <v>133</v>
      </c>
      <c r="D371" s="14">
        <v>4.0008001600320064E-4</v>
      </c>
      <c r="E371" s="14">
        <v>0</v>
      </c>
      <c r="F371" s="14">
        <v>2.4630541871921183E-3</v>
      </c>
      <c r="G371" s="14">
        <v>5.1282051282051282E-3</v>
      </c>
      <c r="I371" s="97">
        <v>13273.228961416877</v>
      </c>
      <c r="J371" s="97">
        <v>13892.908112337462</v>
      </c>
      <c r="K371" s="14">
        <v>4.0008001600320064E-4</v>
      </c>
      <c r="L371" s="14">
        <v>0</v>
      </c>
      <c r="M371" s="14">
        <v>2.4630541871921183E-3</v>
      </c>
      <c r="N371" s="14">
        <v>5.1282051282051282E-3</v>
      </c>
      <c r="P371" s="98">
        <v>408.40704496667308</v>
      </c>
      <c r="Q371" s="98">
        <v>417.83182292744249</v>
      </c>
      <c r="R371" s="14">
        <v>4.0016006402561027E-4</v>
      </c>
      <c r="S371" s="14">
        <v>2.2737608003638017E-4</v>
      </c>
      <c r="T371" s="14">
        <v>0</v>
      </c>
      <c r="U371" s="14">
        <v>5.1282051282051282E-3</v>
      </c>
    </row>
    <row r="372" spans="2:21">
      <c r="B372">
        <v>133</v>
      </c>
      <c r="C372">
        <v>136</v>
      </c>
      <c r="D372" s="14">
        <v>4.0008001600320064E-4</v>
      </c>
      <c r="E372" s="14">
        <v>0</v>
      </c>
      <c r="F372" s="14">
        <v>2.4630541871921183E-3</v>
      </c>
      <c r="G372" s="14">
        <v>5.1282051282051282E-3</v>
      </c>
      <c r="I372" s="97">
        <v>13892.908112337462</v>
      </c>
      <c r="J372" s="97">
        <v>14526.724430199203</v>
      </c>
      <c r="K372" s="14">
        <v>4.0008001600320064E-4</v>
      </c>
      <c r="L372" s="14">
        <v>0</v>
      </c>
      <c r="M372" s="14">
        <v>2.4630541871921183E-3</v>
      </c>
      <c r="N372" s="14">
        <v>5.1282051282051282E-3</v>
      </c>
      <c r="P372" s="98">
        <v>417.83182292744249</v>
      </c>
      <c r="Q372" s="98">
        <v>427.25660088821189</v>
      </c>
      <c r="R372" s="14">
        <v>2.0008003201280514E-4</v>
      </c>
      <c r="S372" s="14">
        <v>2.2737608003638017E-4</v>
      </c>
      <c r="T372" s="14">
        <v>0</v>
      </c>
      <c r="U372" s="14">
        <v>0</v>
      </c>
    </row>
    <row r="373" spans="2:21">
      <c r="B373">
        <v>136</v>
      </c>
      <c r="C373">
        <v>139</v>
      </c>
      <c r="D373" s="14">
        <v>0</v>
      </c>
      <c r="E373" s="14">
        <v>0</v>
      </c>
      <c r="F373" s="14">
        <v>0</v>
      </c>
      <c r="G373" s="14">
        <v>0</v>
      </c>
      <c r="I373" s="97">
        <v>14526.724430199203</v>
      </c>
      <c r="J373" s="97">
        <v>15174.677915002098</v>
      </c>
      <c r="K373" s="14">
        <v>0</v>
      </c>
      <c r="L373" s="14">
        <v>0</v>
      </c>
      <c r="M373" s="14">
        <v>0</v>
      </c>
      <c r="N373" s="14">
        <v>0</v>
      </c>
      <c r="P373" s="98">
        <v>427.25660088821189</v>
      </c>
      <c r="Q373" s="98">
        <v>436.68137884898124</v>
      </c>
      <c r="R373" s="14">
        <v>4.0016006402561027E-4</v>
      </c>
      <c r="S373" s="14">
        <v>0</v>
      </c>
      <c r="T373" s="14">
        <v>2.4691358024691358E-3</v>
      </c>
      <c r="U373" s="14">
        <v>5.1282051282051282E-3</v>
      </c>
    </row>
    <row r="374" spans="2:21">
      <c r="B374">
        <v>139</v>
      </c>
      <c r="C374">
        <v>142</v>
      </c>
      <c r="D374" s="14">
        <v>4.0008001600320064E-4</v>
      </c>
      <c r="E374" s="14">
        <v>0</v>
      </c>
      <c r="F374" s="14">
        <v>2.4630541871921183E-3</v>
      </c>
      <c r="G374" s="14">
        <v>5.1282051282051282E-3</v>
      </c>
      <c r="I374" s="97">
        <v>15174.677915002098</v>
      </c>
      <c r="J374" s="97">
        <v>15836.768566746146</v>
      </c>
      <c r="K374" s="14">
        <v>4.0008001600320064E-4</v>
      </c>
      <c r="L374" s="14">
        <v>0</v>
      </c>
      <c r="M374" s="14">
        <v>2.4630541871921183E-3</v>
      </c>
      <c r="N374" s="14">
        <v>5.1282051282051282E-3</v>
      </c>
      <c r="P374" s="98">
        <v>436.68137884898124</v>
      </c>
      <c r="Q374" s="98">
        <v>446.10615680975064</v>
      </c>
      <c r="R374" s="14">
        <v>6.0024009603841532E-4</v>
      </c>
      <c r="S374" s="14">
        <v>0</v>
      </c>
      <c r="T374" s="14">
        <v>4.9382716049382715E-3</v>
      </c>
      <c r="U374" s="14">
        <v>5.1282051282051282E-3</v>
      </c>
    </row>
    <row r="375" spans="2:21">
      <c r="B375">
        <v>142</v>
      </c>
      <c r="C375">
        <v>145</v>
      </c>
      <c r="D375" s="14">
        <v>2.0004000800160032E-4</v>
      </c>
      <c r="E375" s="14">
        <v>0</v>
      </c>
      <c r="F375" s="14">
        <v>0</v>
      </c>
      <c r="G375" s="14">
        <v>5.1282051282051282E-3</v>
      </c>
      <c r="I375" s="97">
        <v>15836.768566746146</v>
      </c>
      <c r="J375" s="97">
        <v>16512.99638543135</v>
      </c>
      <c r="K375" s="14">
        <v>2.0004000800160032E-4</v>
      </c>
      <c r="L375" s="14">
        <v>0</v>
      </c>
      <c r="M375" s="14">
        <v>0</v>
      </c>
      <c r="N375" s="14">
        <v>5.1282051282051282E-3</v>
      </c>
      <c r="P375" s="98">
        <v>446.10615680975064</v>
      </c>
      <c r="Q375" s="98">
        <v>455.53093477051999</v>
      </c>
      <c r="R375" s="14">
        <v>0</v>
      </c>
      <c r="S375" s="14">
        <v>0</v>
      </c>
      <c r="T375" s="14">
        <v>0</v>
      </c>
      <c r="U375" s="14">
        <v>0</v>
      </c>
    </row>
    <row r="376" spans="2:21">
      <c r="B376">
        <v>145</v>
      </c>
      <c r="C376">
        <v>148</v>
      </c>
      <c r="D376" s="14">
        <v>2.0004000800160032E-4</v>
      </c>
      <c r="E376" s="14">
        <v>0</v>
      </c>
      <c r="F376" s="14">
        <v>0</v>
      </c>
      <c r="G376" s="14">
        <v>5.1282051282051282E-3</v>
      </c>
      <c r="I376" s="97">
        <v>16512.99638543135</v>
      </c>
      <c r="J376" s="97">
        <v>17203.361371057708</v>
      </c>
      <c r="K376" s="14">
        <v>2.0004000800160032E-4</v>
      </c>
      <c r="L376" s="14">
        <v>0</v>
      </c>
      <c r="M376" s="14">
        <v>0</v>
      </c>
      <c r="N376" s="14">
        <v>5.1282051282051282E-3</v>
      </c>
      <c r="P376" s="98">
        <v>455.53093477051999</v>
      </c>
      <c r="Q376" s="98">
        <v>464.9557127312894</v>
      </c>
      <c r="R376" s="14">
        <v>2.0008003201280514E-4</v>
      </c>
      <c r="S376" s="14">
        <v>0</v>
      </c>
      <c r="T376" s="14">
        <v>0</v>
      </c>
      <c r="U376" s="14">
        <v>5.1282051282051282E-3</v>
      </c>
    </row>
    <row r="377" spans="2:21">
      <c r="B377">
        <v>148</v>
      </c>
      <c r="C377">
        <v>151</v>
      </c>
      <c r="D377" s="14">
        <v>0</v>
      </c>
      <c r="E377" s="14">
        <v>0</v>
      </c>
      <c r="F377" s="14">
        <v>0</v>
      </c>
      <c r="G377" s="14">
        <v>0</v>
      </c>
      <c r="I377" s="97">
        <v>17203.361371057708</v>
      </c>
      <c r="J377" s="97">
        <v>17907.863523625219</v>
      </c>
      <c r="K377" s="14">
        <v>0</v>
      </c>
      <c r="L377" s="14">
        <v>0</v>
      </c>
      <c r="M377" s="14">
        <v>0</v>
      </c>
      <c r="N377" s="14">
        <v>0</v>
      </c>
      <c r="P377" s="98">
        <v>464.9557127312894</v>
      </c>
      <c r="Q377" s="98">
        <v>474.38049069205874</v>
      </c>
      <c r="R377" s="14">
        <v>8.0032012805122054E-4</v>
      </c>
      <c r="S377" s="14">
        <v>2.2737608003638017E-4</v>
      </c>
      <c r="T377" s="14">
        <v>2.4691358024691358E-3</v>
      </c>
      <c r="U377" s="14">
        <v>1.0256410256410256E-2</v>
      </c>
    </row>
    <row r="378" spans="2:21">
      <c r="B378">
        <v>151</v>
      </c>
      <c r="C378">
        <v>154</v>
      </c>
      <c r="D378" s="14">
        <v>0</v>
      </c>
      <c r="E378" s="14">
        <v>0</v>
      </c>
      <c r="F378" s="14">
        <v>0</v>
      </c>
      <c r="G378" s="14">
        <v>0</v>
      </c>
      <c r="I378" s="97">
        <v>17907.863523625219</v>
      </c>
      <c r="J378" s="97">
        <v>18626.502843133883</v>
      </c>
      <c r="K378" s="14">
        <v>0</v>
      </c>
      <c r="L378" s="14">
        <v>0</v>
      </c>
      <c r="M378" s="14">
        <v>0</v>
      </c>
      <c r="N378" s="14">
        <v>0</v>
      </c>
      <c r="P378" s="98">
        <v>474.38049069205874</v>
      </c>
      <c r="Q378" s="98">
        <v>483.80526865282815</v>
      </c>
      <c r="R378" s="14">
        <v>4.0016006402561027E-4</v>
      </c>
      <c r="S378" s="14">
        <v>0</v>
      </c>
      <c r="T378" s="14">
        <v>2.4691358024691358E-3</v>
      </c>
      <c r="U378" s="14">
        <v>5.1282051282051282E-3</v>
      </c>
    </row>
    <row r="379" spans="2:21">
      <c r="B379">
        <v>154</v>
      </c>
      <c r="C379">
        <v>157</v>
      </c>
      <c r="D379" s="14">
        <v>0</v>
      </c>
      <c r="E379" s="14">
        <v>0</v>
      </c>
      <c r="F379" s="14">
        <v>0</v>
      </c>
      <c r="G379" s="14">
        <v>0</v>
      </c>
      <c r="I379" s="97">
        <v>18626.502843133883</v>
      </c>
      <c r="J379" s="97">
        <v>19359.279329583704</v>
      </c>
      <c r="K379" s="14">
        <v>0</v>
      </c>
      <c r="L379" s="14">
        <v>0</v>
      </c>
      <c r="M379" s="14">
        <v>0</v>
      </c>
      <c r="N379" s="14">
        <v>0</v>
      </c>
      <c r="P379" s="98">
        <v>483.80526865282815</v>
      </c>
      <c r="Q379" s="98">
        <v>493.23004661359749</v>
      </c>
      <c r="R379" s="14">
        <v>0</v>
      </c>
      <c r="S379" s="14">
        <v>0</v>
      </c>
      <c r="T379" s="14">
        <v>0</v>
      </c>
      <c r="U379" s="14">
        <v>0</v>
      </c>
    </row>
    <row r="380" spans="2:21">
      <c r="B380">
        <v>157</v>
      </c>
      <c r="C380">
        <v>160</v>
      </c>
      <c r="D380" s="14">
        <v>0</v>
      </c>
      <c r="E380" s="14">
        <v>0</v>
      </c>
      <c r="F380" s="14">
        <v>0</v>
      </c>
      <c r="G380" s="14">
        <v>0</v>
      </c>
      <c r="I380" s="97">
        <v>19359.279329583704</v>
      </c>
      <c r="J380" s="97">
        <v>20106.192982974677</v>
      </c>
      <c r="K380" s="14">
        <v>0</v>
      </c>
      <c r="L380" s="14">
        <v>0</v>
      </c>
      <c r="M380" s="14">
        <v>0</v>
      </c>
      <c r="N380" s="14">
        <v>0</v>
      </c>
      <c r="P380" s="98">
        <v>493.23004661359749</v>
      </c>
      <c r="Q380" s="98">
        <v>502.6548245743669</v>
      </c>
      <c r="R380" s="14">
        <v>0</v>
      </c>
      <c r="S380" s="14">
        <v>0</v>
      </c>
      <c r="T380" s="14">
        <v>0</v>
      </c>
      <c r="U380" s="14">
        <v>0</v>
      </c>
    </row>
    <row r="381" spans="2:21">
      <c r="B381">
        <v>160</v>
      </c>
      <c r="C381">
        <v>163</v>
      </c>
      <c r="D381" s="14">
        <v>0</v>
      </c>
      <c r="E381" s="14">
        <v>0</v>
      </c>
      <c r="F381" s="14">
        <v>0</v>
      </c>
      <c r="G381" s="14">
        <v>0</v>
      </c>
      <c r="I381" s="97">
        <v>20106.192982974677</v>
      </c>
      <c r="J381" s="97">
        <v>20867.243803306803</v>
      </c>
      <c r="K381" s="14">
        <v>0</v>
      </c>
      <c r="L381" s="14">
        <v>0</v>
      </c>
      <c r="M381" s="14">
        <v>0</v>
      </c>
      <c r="N381" s="14">
        <v>0</v>
      </c>
      <c r="P381" s="98">
        <v>502.6548245743669</v>
      </c>
      <c r="Q381" s="98">
        <v>512.07960253513625</v>
      </c>
      <c r="R381" s="14">
        <v>2.0008003201280514E-4</v>
      </c>
      <c r="S381" s="14">
        <v>0</v>
      </c>
      <c r="T381" s="14">
        <v>0</v>
      </c>
      <c r="U381" s="14">
        <v>5.1282051282051282E-3</v>
      </c>
    </row>
    <row r="382" spans="2:21">
      <c r="B382">
        <v>163</v>
      </c>
      <c r="C382">
        <v>166</v>
      </c>
      <c r="D382" s="14">
        <v>0</v>
      </c>
      <c r="E382" s="14">
        <v>0</v>
      </c>
      <c r="F382" s="14">
        <v>0</v>
      </c>
      <c r="G382" s="14">
        <v>0</v>
      </c>
      <c r="I382" s="97">
        <v>20867.243803306803</v>
      </c>
      <c r="J382" s="97">
        <v>21642.431790580085</v>
      </c>
      <c r="K382" s="14">
        <v>0</v>
      </c>
      <c r="L382" s="14">
        <v>0</v>
      </c>
      <c r="M382" s="14">
        <v>0</v>
      </c>
      <c r="N382" s="14">
        <v>0</v>
      </c>
      <c r="P382" s="98">
        <v>512.07960253513625</v>
      </c>
      <c r="Q382" s="98">
        <v>521.50438049590571</v>
      </c>
      <c r="R382" s="14">
        <v>0</v>
      </c>
      <c r="S382" s="14">
        <v>0</v>
      </c>
      <c r="T382" s="14">
        <v>0</v>
      </c>
      <c r="U382" s="14">
        <v>0</v>
      </c>
    </row>
    <row r="383" spans="2:21">
      <c r="B383">
        <v>166</v>
      </c>
      <c r="C383">
        <v>169</v>
      </c>
      <c r="D383" s="14">
        <v>0</v>
      </c>
      <c r="E383" s="14">
        <v>0</v>
      </c>
      <c r="F383" s="14">
        <v>0</v>
      </c>
      <c r="G383" s="14">
        <v>0</v>
      </c>
      <c r="I383" s="97">
        <v>21642.431790580085</v>
      </c>
      <c r="J383" s="97">
        <v>22431.756944794521</v>
      </c>
      <c r="K383" s="14">
        <v>0</v>
      </c>
      <c r="L383" s="14">
        <v>0</v>
      </c>
      <c r="M383" s="14">
        <v>0</v>
      </c>
      <c r="N383" s="14">
        <v>0</v>
      </c>
      <c r="P383" s="98">
        <v>521.50438049590571</v>
      </c>
      <c r="Q383" s="98">
        <v>530.92915845667505</v>
      </c>
      <c r="R383" s="14">
        <v>0</v>
      </c>
      <c r="S383" s="14">
        <v>0</v>
      </c>
      <c r="T383" s="14">
        <v>0</v>
      </c>
      <c r="U383" s="14">
        <v>0</v>
      </c>
    </row>
    <row r="384" spans="2:21">
      <c r="B384">
        <v>169</v>
      </c>
      <c r="C384">
        <v>172</v>
      </c>
      <c r="D384" s="14">
        <v>0</v>
      </c>
      <c r="E384" s="14">
        <v>0</v>
      </c>
      <c r="F384" s="14">
        <v>0</v>
      </c>
      <c r="G384" s="14">
        <v>0</v>
      </c>
      <c r="I384" s="97">
        <v>22431.756944794521</v>
      </c>
      <c r="J384" s="97">
        <v>23235.219265950109</v>
      </c>
      <c r="K384" s="14">
        <v>0</v>
      </c>
      <c r="L384" s="14">
        <v>0</v>
      </c>
      <c r="M384" s="14">
        <v>0</v>
      </c>
      <c r="N384" s="14">
        <v>0</v>
      </c>
      <c r="P384" s="98">
        <v>530.92915845667505</v>
      </c>
      <c r="Q384" s="98">
        <v>540.3539364174444</v>
      </c>
      <c r="R384" s="14">
        <v>0</v>
      </c>
      <c r="S384" s="14">
        <v>0</v>
      </c>
      <c r="T384" s="14">
        <v>0</v>
      </c>
      <c r="U384" s="14">
        <v>0</v>
      </c>
    </row>
    <row r="385" spans="2:21">
      <c r="B385">
        <v>172</v>
      </c>
      <c r="C385">
        <v>175</v>
      </c>
      <c r="D385" s="14">
        <v>0</v>
      </c>
      <c r="E385" s="14">
        <v>0</v>
      </c>
      <c r="F385" s="14">
        <v>0</v>
      </c>
      <c r="G385" s="14">
        <v>0</v>
      </c>
      <c r="I385" s="97">
        <v>23235.219265950109</v>
      </c>
      <c r="J385" s="97">
        <v>24052.818754046853</v>
      </c>
      <c r="K385" s="14">
        <v>0</v>
      </c>
      <c r="L385" s="14">
        <v>0</v>
      </c>
      <c r="M385" s="14">
        <v>0</v>
      </c>
      <c r="N385" s="14">
        <v>0</v>
      </c>
      <c r="P385" s="98">
        <v>540.3539364174444</v>
      </c>
      <c r="Q385" s="98">
        <v>549.77871437821375</v>
      </c>
      <c r="R385" s="14">
        <v>0</v>
      </c>
      <c r="S385" s="14">
        <v>0</v>
      </c>
      <c r="T385" s="14">
        <v>0</v>
      </c>
      <c r="U385" s="14">
        <v>0</v>
      </c>
    </row>
    <row r="386" spans="2:21">
      <c r="B386">
        <v>175</v>
      </c>
      <c r="C386">
        <v>178</v>
      </c>
      <c r="D386" s="14">
        <v>0</v>
      </c>
      <c r="E386" s="14">
        <v>0</v>
      </c>
      <c r="F386" s="14">
        <v>0</v>
      </c>
      <c r="G386" s="14">
        <v>0</v>
      </c>
      <c r="I386" s="97">
        <v>24052.818754046853</v>
      </c>
      <c r="J386" s="97">
        <v>24884.555409084751</v>
      </c>
      <c r="K386" s="14">
        <v>0</v>
      </c>
      <c r="L386" s="14">
        <v>0</v>
      </c>
      <c r="M386" s="14">
        <v>0</v>
      </c>
      <c r="N386" s="14">
        <v>0</v>
      </c>
      <c r="P386" s="98">
        <v>549.77871437821375</v>
      </c>
      <c r="Q386" s="98">
        <v>559.20349233898321</v>
      </c>
      <c r="R386" s="14">
        <v>0</v>
      </c>
      <c r="S386" s="14">
        <v>0</v>
      </c>
      <c r="T386" s="14">
        <v>0</v>
      </c>
      <c r="U386" s="14">
        <v>0</v>
      </c>
    </row>
    <row r="387" spans="2:21">
      <c r="B387">
        <v>178</v>
      </c>
      <c r="C387">
        <v>181</v>
      </c>
      <c r="D387" s="14">
        <v>0</v>
      </c>
      <c r="E387" s="14">
        <v>0</v>
      </c>
      <c r="F387" s="14">
        <v>0</v>
      </c>
      <c r="G387" s="14">
        <v>0</v>
      </c>
      <c r="I387" s="97">
        <v>24884.555409084751</v>
      </c>
      <c r="J387" s="97">
        <v>25730.429231063805</v>
      </c>
      <c r="K387" s="14">
        <v>0</v>
      </c>
      <c r="L387" s="14">
        <v>0</v>
      </c>
      <c r="M387" s="14">
        <v>0</v>
      </c>
      <c r="N387" s="14">
        <v>0</v>
      </c>
      <c r="P387" s="98">
        <v>559.20349233898321</v>
      </c>
      <c r="Q387" s="98">
        <v>568.62827029975256</v>
      </c>
      <c r="R387" s="14">
        <v>0</v>
      </c>
      <c r="S387" s="14">
        <v>0</v>
      </c>
      <c r="T387" s="14">
        <v>0</v>
      </c>
      <c r="U387" s="14">
        <v>0</v>
      </c>
    </row>
    <row r="388" spans="2:21">
      <c r="B388">
        <v>181</v>
      </c>
      <c r="C388">
        <v>184</v>
      </c>
      <c r="D388" s="14">
        <v>0</v>
      </c>
      <c r="E388" s="14">
        <v>0</v>
      </c>
      <c r="F388" s="14">
        <v>0</v>
      </c>
      <c r="G388" s="14">
        <v>0</v>
      </c>
      <c r="I388" s="97">
        <v>25730.429231063805</v>
      </c>
      <c r="J388" s="97">
        <v>26590.440219984008</v>
      </c>
      <c r="K388" s="14">
        <v>0</v>
      </c>
      <c r="L388" s="14">
        <v>0</v>
      </c>
      <c r="M388" s="14">
        <v>0</v>
      </c>
      <c r="N388" s="14">
        <v>0</v>
      </c>
      <c r="P388" s="98">
        <v>568.62827029975256</v>
      </c>
      <c r="Q388" s="98">
        <v>578.0530482605219</v>
      </c>
      <c r="R388" s="14">
        <v>0</v>
      </c>
      <c r="S388" s="14">
        <v>0</v>
      </c>
      <c r="T388" s="14">
        <v>0</v>
      </c>
      <c r="U388" s="14">
        <v>0</v>
      </c>
    </row>
    <row r="389" spans="2:21">
      <c r="B389">
        <v>184</v>
      </c>
      <c r="C389">
        <v>187</v>
      </c>
      <c r="D389" s="14">
        <v>0</v>
      </c>
      <c r="E389" s="14">
        <v>0</v>
      </c>
      <c r="F389" s="14">
        <v>0</v>
      </c>
      <c r="G389" s="14">
        <v>0</v>
      </c>
      <c r="I389" s="97">
        <v>26590.440219984008</v>
      </c>
      <c r="J389" s="97">
        <v>27464.588375845367</v>
      </c>
      <c r="K389" s="14">
        <v>0</v>
      </c>
      <c r="L389" s="14">
        <v>0</v>
      </c>
      <c r="M389" s="14">
        <v>0</v>
      </c>
      <c r="N389" s="14">
        <v>0</v>
      </c>
      <c r="P389" s="98">
        <v>578.0530482605219</v>
      </c>
      <c r="Q389" s="98">
        <v>587.47782622129137</v>
      </c>
      <c r="R389" s="14">
        <v>0</v>
      </c>
      <c r="S389" s="14">
        <v>0</v>
      </c>
      <c r="T389" s="14">
        <v>0</v>
      </c>
      <c r="U389" s="14">
        <v>0</v>
      </c>
    </row>
    <row r="390" spans="2:21">
      <c r="B390">
        <v>187</v>
      </c>
      <c r="C390">
        <v>190</v>
      </c>
      <c r="D390" s="14">
        <v>0</v>
      </c>
      <c r="E390" s="14">
        <v>0</v>
      </c>
      <c r="F390" s="14">
        <v>0</v>
      </c>
      <c r="G390" s="14">
        <v>0</v>
      </c>
      <c r="I390" s="97">
        <v>27464.588375845367</v>
      </c>
      <c r="J390" s="97">
        <v>28352.873698647883</v>
      </c>
      <c r="K390" s="14">
        <v>0</v>
      </c>
      <c r="L390" s="14">
        <v>0</v>
      </c>
      <c r="M390" s="14">
        <v>0</v>
      </c>
      <c r="N390" s="14">
        <v>0</v>
      </c>
      <c r="P390" s="98">
        <v>587.47782622129137</v>
      </c>
      <c r="Q390" s="98">
        <v>596.90260418206071</v>
      </c>
      <c r="R390" s="14">
        <v>0</v>
      </c>
      <c r="S390" s="14">
        <v>0</v>
      </c>
      <c r="T390" s="14">
        <v>0</v>
      </c>
      <c r="U390" s="14">
        <v>0</v>
      </c>
    </row>
    <row r="391" spans="2:21">
      <c r="B391">
        <v>190</v>
      </c>
      <c r="C391">
        <v>193</v>
      </c>
      <c r="D391" s="14">
        <v>0</v>
      </c>
      <c r="E391" s="14">
        <v>0</v>
      </c>
      <c r="F391" s="14">
        <v>0</v>
      </c>
      <c r="G391" s="14">
        <v>0</v>
      </c>
      <c r="I391" s="97">
        <v>28352.873698647883</v>
      </c>
      <c r="J391" s="97">
        <v>29255.296188391552</v>
      </c>
      <c r="K391" s="14">
        <v>0</v>
      </c>
      <c r="L391" s="14">
        <v>0</v>
      </c>
      <c r="M391" s="14">
        <v>0</v>
      </c>
      <c r="N391" s="14">
        <v>0</v>
      </c>
      <c r="P391" s="98">
        <v>596.90260418206071</v>
      </c>
      <c r="Q391" s="98">
        <v>606.32738214283006</v>
      </c>
      <c r="R391" s="14">
        <v>2.0008003201280514E-4</v>
      </c>
      <c r="S391" s="14">
        <v>0</v>
      </c>
      <c r="T391" s="14">
        <v>2.4691358024691358E-3</v>
      </c>
      <c r="U391" s="14">
        <v>0</v>
      </c>
    </row>
    <row r="392" spans="2:21">
      <c r="B392">
        <v>193</v>
      </c>
      <c r="C392">
        <v>196</v>
      </c>
      <c r="D392" s="14">
        <v>2.0004000800160032E-4</v>
      </c>
      <c r="E392" s="14">
        <v>0</v>
      </c>
      <c r="F392" s="14">
        <v>2.4630541871921183E-3</v>
      </c>
      <c r="G392" s="14">
        <v>0</v>
      </c>
      <c r="I392" s="97">
        <v>29255.296188391552</v>
      </c>
      <c r="J392" s="97">
        <v>30171.855845076374</v>
      </c>
      <c r="K392" s="14">
        <v>2.0004000800160032E-4</v>
      </c>
      <c r="L392" s="14">
        <v>0</v>
      </c>
      <c r="M392" s="14">
        <v>2.4630541871921183E-3</v>
      </c>
      <c r="N392" s="14">
        <v>0</v>
      </c>
      <c r="P392" s="98">
        <v>606.32738214283006</v>
      </c>
      <c r="Q392" s="98">
        <v>615.75216010359941</v>
      </c>
      <c r="R392" s="14">
        <v>0</v>
      </c>
      <c r="S392" s="14">
        <v>0</v>
      </c>
      <c r="T392" s="14">
        <v>0</v>
      </c>
      <c r="U392" s="14">
        <v>0</v>
      </c>
    </row>
    <row r="393" spans="2:21">
      <c r="B393">
        <v>196</v>
      </c>
      <c r="C393">
        <v>199</v>
      </c>
      <c r="D393" s="14">
        <v>0</v>
      </c>
      <c r="E393" s="14">
        <v>0</v>
      </c>
      <c r="F393" s="14">
        <v>0</v>
      </c>
      <c r="G393" s="14">
        <v>0</v>
      </c>
      <c r="I393" s="97">
        <v>30171.855845076374</v>
      </c>
      <c r="J393" s="97">
        <v>31102.552668702348</v>
      </c>
      <c r="K393" s="14">
        <v>0</v>
      </c>
      <c r="L393" s="14">
        <v>0</v>
      </c>
      <c r="M393" s="14">
        <v>0</v>
      </c>
      <c r="N393" s="14">
        <v>0</v>
      </c>
      <c r="P393" s="98">
        <v>615.75216010359941</v>
      </c>
      <c r="Q393" s="98">
        <v>625.17693806436887</v>
      </c>
      <c r="R393" s="14">
        <v>0</v>
      </c>
      <c r="S393" s="14">
        <v>0</v>
      </c>
      <c r="T393" s="14">
        <v>0</v>
      </c>
      <c r="U393" s="14">
        <v>0</v>
      </c>
    </row>
    <row r="394" spans="2:21">
      <c r="B394">
        <v>199</v>
      </c>
      <c r="C394">
        <v>202</v>
      </c>
      <c r="D394" s="14">
        <v>0</v>
      </c>
      <c r="E394" s="14">
        <v>0</v>
      </c>
      <c r="F394" s="14">
        <v>0</v>
      </c>
      <c r="G394" s="14">
        <v>0</v>
      </c>
      <c r="I394" s="97">
        <v>31102.552668702348</v>
      </c>
      <c r="J394" s="97">
        <v>32047.386659269479</v>
      </c>
      <c r="K394" s="14">
        <v>0</v>
      </c>
      <c r="L394" s="14">
        <v>0</v>
      </c>
      <c r="M394" s="14">
        <v>0</v>
      </c>
      <c r="N394" s="14">
        <v>0</v>
      </c>
      <c r="P394" s="98">
        <v>625.17693806436887</v>
      </c>
      <c r="Q394" s="98">
        <v>634.60171602513822</v>
      </c>
      <c r="R394" s="14">
        <v>0</v>
      </c>
      <c r="S394" s="14">
        <v>0</v>
      </c>
      <c r="T394" s="14">
        <v>0</v>
      </c>
      <c r="U394" s="14">
        <v>0</v>
      </c>
    </row>
    <row r="395" spans="2:21">
      <c r="B395">
        <v>202</v>
      </c>
      <c r="C395">
        <v>205</v>
      </c>
      <c r="D395" s="14">
        <v>0</v>
      </c>
      <c r="E395" s="14">
        <v>0</v>
      </c>
      <c r="F395" s="14">
        <v>0</v>
      </c>
      <c r="G395" s="14">
        <v>0</v>
      </c>
      <c r="I395" s="97">
        <v>32047.386659269479</v>
      </c>
      <c r="J395" s="97">
        <v>33006.357816777767</v>
      </c>
      <c r="K395" s="14">
        <v>0</v>
      </c>
      <c r="L395" s="14">
        <v>0</v>
      </c>
      <c r="M395" s="14">
        <v>0</v>
      </c>
      <c r="N395" s="14">
        <v>0</v>
      </c>
      <c r="P395" s="98">
        <v>634.60171602513822</v>
      </c>
      <c r="Q395" s="98">
        <v>644.02649398590756</v>
      </c>
      <c r="R395" s="14">
        <v>0</v>
      </c>
      <c r="S395" s="14">
        <v>0</v>
      </c>
      <c r="T395" s="14">
        <v>0</v>
      </c>
      <c r="U395" s="14">
        <v>0</v>
      </c>
    </row>
    <row r="396" spans="2:21">
      <c r="B396">
        <v>205</v>
      </c>
      <c r="C396">
        <v>208</v>
      </c>
      <c r="D396" s="14">
        <v>0</v>
      </c>
      <c r="E396" s="14">
        <v>0</v>
      </c>
      <c r="F396" s="14">
        <v>0</v>
      </c>
      <c r="G396" s="14">
        <v>0</v>
      </c>
      <c r="I396" s="97">
        <v>33006.357816777767</v>
      </c>
      <c r="J396" s="97">
        <v>33979.466141227203</v>
      </c>
      <c r="K396" s="14">
        <v>0</v>
      </c>
      <c r="L396" s="14">
        <v>0</v>
      </c>
      <c r="M396" s="14">
        <v>0</v>
      </c>
      <c r="N396" s="14">
        <v>0</v>
      </c>
      <c r="P396" s="98">
        <v>644.02649398590756</v>
      </c>
      <c r="Q396" s="98">
        <v>653.45127194667702</v>
      </c>
      <c r="R396" s="14">
        <v>0</v>
      </c>
      <c r="S396" s="14">
        <v>0</v>
      </c>
      <c r="T396" s="14">
        <v>0</v>
      </c>
      <c r="U396" s="14">
        <v>0</v>
      </c>
    </row>
    <row r="397" spans="2:21">
      <c r="B397">
        <v>208</v>
      </c>
      <c r="C397">
        <v>211</v>
      </c>
      <c r="D397" s="14">
        <v>0</v>
      </c>
      <c r="E397" s="14">
        <v>0</v>
      </c>
      <c r="F397" s="14">
        <v>0</v>
      </c>
      <c r="G397" s="14">
        <v>0</v>
      </c>
      <c r="I397" s="97">
        <v>33979.466141227203</v>
      </c>
      <c r="J397" s="97">
        <v>34966.711632617793</v>
      </c>
      <c r="K397" s="14">
        <v>0</v>
      </c>
      <c r="L397" s="14">
        <v>0</v>
      </c>
      <c r="M397" s="14">
        <v>0</v>
      </c>
      <c r="N397" s="14">
        <v>0</v>
      </c>
      <c r="P397" s="98">
        <v>653.45127194667702</v>
      </c>
      <c r="Q397" s="98">
        <v>662.87604990744637</v>
      </c>
      <c r="R397" s="14">
        <v>2.0008003201280514E-4</v>
      </c>
      <c r="S397" s="14">
        <v>0</v>
      </c>
      <c r="T397" s="14">
        <v>2.4691358024691358E-3</v>
      </c>
      <c r="U397" s="14">
        <v>0</v>
      </c>
    </row>
    <row r="398" spans="2:21">
      <c r="B398">
        <v>211</v>
      </c>
      <c r="C398">
        <v>214</v>
      </c>
      <c r="D398" s="14">
        <v>0</v>
      </c>
      <c r="E398" s="14">
        <v>0</v>
      </c>
      <c r="F398" s="14">
        <v>0</v>
      </c>
      <c r="G398" s="14">
        <v>0</v>
      </c>
      <c r="I398" s="97">
        <v>34966.711632617793</v>
      </c>
      <c r="J398" s="97">
        <v>35968.094290949542</v>
      </c>
      <c r="K398" s="14">
        <v>0</v>
      </c>
      <c r="L398" s="14">
        <v>0</v>
      </c>
      <c r="M398" s="14">
        <v>0</v>
      </c>
      <c r="N398" s="14">
        <v>0</v>
      </c>
      <c r="P398" s="98">
        <v>662.87604990744637</v>
      </c>
      <c r="Q398" s="98">
        <v>672.30082786821572</v>
      </c>
      <c r="R398" s="14">
        <v>0</v>
      </c>
      <c r="S398" s="14">
        <v>0</v>
      </c>
      <c r="T398" s="14">
        <v>0</v>
      </c>
      <c r="U398" s="14">
        <v>0</v>
      </c>
    </row>
    <row r="399" spans="2:21">
      <c r="B399">
        <v>214</v>
      </c>
      <c r="C399">
        <v>217</v>
      </c>
      <c r="D399" s="14">
        <v>0</v>
      </c>
      <c r="E399" s="14">
        <v>0</v>
      </c>
      <c r="F399" s="14">
        <v>0</v>
      </c>
      <c r="G399" s="14">
        <v>0</v>
      </c>
      <c r="I399" s="97">
        <v>35968.094290949542</v>
      </c>
      <c r="J399" s="97">
        <v>36983.614116222445</v>
      </c>
      <c r="K399" s="14">
        <v>0</v>
      </c>
      <c r="L399" s="14">
        <v>0</v>
      </c>
      <c r="M399" s="14">
        <v>0</v>
      </c>
      <c r="N399" s="14">
        <v>0</v>
      </c>
      <c r="P399" s="98">
        <v>672.30082786821572</v>
      </c>
      <c r="Q399" s="98">
        <v>681.72560582898507</v>
      </c>
      <c r="R399" s="14">
        <v>0</v>
      </c>
      <c r="S399" s="14">
        <v>0</v>
      </c>
      <c r="T399" s="14">
        <v>0</v>
      </c>
      <c r="U399" s="14">
        <v>0</v>
      </c>
    </row>
    <row r="400" spans="2:21">
      <c r="B400">
        <v>217</v>
      </c>
      <c r="C400">
        <v>220</v>
      </c>
      <c r="D400" s="14">
        <v>0</v>
      </c>
      <c r="E400" s="14">
        <v>0</v>
      </c>
      <c r="F400" s="14">
        <v>0</v>
      </c>
      <c r="G400" s="14">
        <v>0</v>
      </c>
      <c r="I400" s="97">
        <v>36983.614116222445</v>
      </c>
      <c r="J400" s="97">
        <v>38013.2711084365</v>
      </c>
      <c r="K400" s="14">
        <v>0</v>
      </c>
      <c r="L400" s="14">
        <v>0</v>
      </c>
      <c r="M400" s="14">
        <v>0</v>
      </c>
      <c r="N400" s="14">
        <v>0</v>
      </c>
      <c r="P400" s="98">
        <v>681.72560582898507</v>
      </c>
      <c r="Q400" s="98">
        <v>691.15038378975453</v>
      </c>
      <c r="R400" s="14">
        <v>0</v>
      </c>
      <c r="S400" s="14">
        <v>0</v>
      </c>
      <c r="T400" s="14">
        <v>0</v>
      </c>
      <c r="U400" s="14">
        <v>0</v>
      </c>
    </row>
    <row r="401" spans="2:60">
      <c r="B401">
        <v>220</v>
      </c>
      <c r="C401">
        <v>223</v>
      </c>
      <c r="D401" s="14">
        <v>0</v>
      </c>
      <c r="E401" s="14">
        <v>0</v>
      </c>
      <c r="F401" s="14">
        <v>0</v>
      </c>
      <c r="G401" s="14">
        <v>0</v>
      </c>
      <c r="I401" s="97">
        <v>38013.2711084365</v>
      </c>
      <c r="J401" s="97">
        <v>39057.065267591708</v>
      </c>
      <c r="K401" s="14">
        <v>0</v>
      </c>
      <c r="L401" s="14">
        <v>0</v>
      </c>
      <c r="M401" s="14">
        <v>0</v>
      </c>
      <c r="N401" s="14">
        <v>0</v>
      </c>
      <c r="P401" s="98">
        <v>691.15038378975453</v>
      </c>
      <c r="Q401" s="98">
        <v>700.57516175052388</v>
      </c>
      <c r="R401" s="14">
        <v>0</v>
      </c>
      <c r="S401" s="14">
        <v>0</v>
      </c>
      <c r="T401" s="14">
        <v>0</v>
      </c>
      <c r="U401" s="14">
        <v>0</v>
      </c>
    </row>
    <row r="402" spans="2:60">
      <c r="B402">
        <v>223</v>
      </c>
      <c r="C402">
        <v>226</v>
      </c>
      <c r="D402" s="14">
        <v>0</v>
      </c>
      <c r="E402" s="14">
        <v>0</v>
      </c>
      <c r="F402" s="14">
        <v>0</v>
      </c>
      <c r="G402" s="14">
        <v>0</v>
      </c>
      <c r="I402" s="97">
        <v>39057.065267591708</v>
      </c>
      <c r="J402" s="97">
        <v>40114.996593688069</v>
      </c>
      <c r="K402" s="14">
        <v>0</v>
      </c>
      <c r="L402" s="14">
        <v>0</v>
      </c>
      <c r="M402" s="14">
        <v>0</v>
      </c>
      <c r="N402" s="14">
        <v>0</v>
      </c>
      <c r="P402" s="98">
        <v>700.57516175052388</v>
      </c>
      <c r="Q402" s="98">
        <v>709.99993971129322</v>
      </c>
      <c r="R402" s="14">
        <v>0</v>
      </c>
      <c r="S402" s="14">
        <v>0</v>
      </c>
      <c r="T402" s="14">
        <v>0</v>
      </c>
      <c r="U402" s="14">
        <v>0</v>
      </c>
    </row>
    <row r="403" spans="2:60">
      <c r="B403">
        <v>226</v>
      </c>
      <c r="C403">
        <v>229</v>
      </c>
      <c r="D403" s="14">
        <v>0</v>
      </c>
      <c r="E403" s="14">
        <v>0</v>
      </c>
      <c r="F403" s="14">
        <v>0</v>
      </c>
      <c r="G403" s="14">
        <v>0</v>
      </c>
      <c r="I403" s="97">
        <v>40114.996593688069</v>
      </c>
      <c r="J403" s="97">
        <v>41187.065086725583</v>
      </c>
      <c r="K403" s="14">
        <v>0</v>
      </c>
      <c r="L403" s="14">
        <v>0</v>
      </c>
      <c r="M403" s="14">
        <v>0</v>
      </c>
      <c r="N403" s="14">
        <v>0</v>
      </c>
      <c r="P403" s="98">
        <v>709.99993971129322</v>
      </c>
      <c r="Q403" s="98">
        <v>719.42471767206257</v>
      </c>
      <c r="R403" s="14">
        <v>0</v>
      </c>
      <c r="S403" s="14">
        <v>0</v>
      </c>
      <c r="T403" s="14">
        <v>0</v>
      </c>
      <c r="U403" s="14">
        <v>0</v>
      </c>
    </row>
    <row r="404" spans="2:60">
      <c r="B404">
        <v>229</v>
      </c>
      <c r="C404">
        <v>232</v>
      </c>
      <c r="D404" s="14">
        <v>0</v>
      </c>
      <c r="E404" s="14">
        <v>0</v>
      </c>
      <c r="F404" s="14">
        <v>0</v>
      </c>
      <c r="G404" s="14">
        <v>0</v>
      </c>
      <c r="I404" s="97">
        <v>41187.065086725583</v>
      </c>
      <c r="J404" s="97">
        <v>42273.270746704256</v>
      </c>
      <c r="K404" s="14">
        <v>0</v>
      </c>
      <c r="L404" s="14">
        <v>0</v>
      </c>
      <c r="M404" s="14">
        <v>0</v>
      </c>
      <c r="N404" s="14">
        <v>0</v>
      </c>
      <c r="P404" s="98">
        <v>719.42471767206257</v>
      </c>
      <c r="Q404" s="98">
        <v>728.84949563283203</v>
      </c>
      <c r="R404" s="14">
        <v>0</v>
      </c>
      <c r="S404" s="14">
        <v>0</v>
      </c>
      <c r="T404" s="14">
        <v>0</v>
      </c>
      <c r="U404" s="14">
        <v>0</v>
      </c>
    </row>
    <row r="405" spans="2:60">
      <c r="B405">
        <v>232</v>
      </c>
      <c r="C405">
        <v>235</v>
      </c>
      <c r="D405" s="14">
        <v>0</v>
      </c>
      <c r="E405" s="14">
        <v>0</v>
      </c>
      <c r="F405" s="14">
        <v>0</v>
      </c>
      <c r="G405" s="14">
        <v>0</v>
      </c>
      <c r="I405" s="97">
        <v>42273.270746704256</v>
      </c>
      <c r="J405" s="97">
        <v>43373.613573624083</v>
      </c>
      <c r="K405" s="14">
        <v>0</v>
      </c>
      <c r="L405" s="14">
        <v>0</v>
      </c>
      <c r="M405" s="14">
        <v>0</v>
      </c>
      <c r="N405" s="14">
        <v>0</v>
      </c>
      <c r="P405" s="98">
        <v>728.84949563283203</v>
      </c>
      <c r="Q405" s="98">
        <v>738.27427359360138</v>
      </c>
      <c r="R405" s="14">
        <v>0</v>
      </c>
      <c r="S405" s="14">
        <v>0</v>
      </c>
      <c r="T405" s="14">
        <v>0</v>
      </c>
      <c r="U405" s="14">
        <v>0</v>
      </c>
    </row>
    <row r="406" spans="2:60">
      <c r="B406">
        <v>235</v>
      </c>
      <c r="C406">
        <v>238</v>
      </c>
      <c r="D406" s="14">
        <v>0</v>
      </c>
      <c r="E406" s="14">
        <v>0</v>
      </c>
      <c r="F406" s="14">
        <v>0</v>
      </c>
      <c r="G406" s="14">
        <v>0</v>
      </c>
      <c r="I406" s="97">
        <v>43373.613573624083</v>
      </c>
      <c r="J406" s="97">
        <v>44488.093567485063</v>
      </c>
      <c r="K406" s="14">
        <v>0</v>
      </c>
      <c r="L406" s="14">
        <v>0</v>
      </c>
      <c r="M406" s="14">
        <v>0</v>
      </c>
      <c r="N406" s="14">
        <v>0</v>
      </c>
      <c r="P406" s="98">
        <v>738.27427359360138</v>
      </c>
      <c r="Q406" s="98">
        <v>747.69905155437073</v>
      </c>
      <c r="R406" s="14">
        <v>0</v>
      </c>
      <c r="S406" s="14">
        <v>0</v>
      </c>
      <c r="T406" s="14">
        <v>0</v>
      </c>
      <c r="U406" s="14">
        <v>0</v>
      </c>
    </row>
    <row r="407" spans="2:60">
      <c r="B407">
        <v>238</v>
      </c>
      <c r="C407">
        <v>241</v>
      </c>
      <c r="D407" s="14">
        <v>0</v>
      </c>
      <c r="E407" s="14">
        <v>0</v>
      </c>
      <c r="F407" s="14">
        <v>0</v>
      </c>
      <c r="G407" s="14">
        <v>0</v>
      </c>
      <c r="I407" s="97">
        <v>44488.093567485063</v>
      </c>
      <c r="J407" s="97">
        <v>45616.710728287195</v>
      </c>
      <c r="K407" s="14">
        <v>0</v>
      </c>
      <c r="L407" s="14">
        <v>0</v>
      </c>
      <c r="M407" s="14">
        <v>0</v>
      </c>
      <c r="N407" s="14">
        <v>0</v>
      </c>
      <c r="P407" s="98">
        <v>747.69905155437073</v>
      </c>
      <c r="Q407" s="98">
        <v>757.12382951514019</v>
      </c>
      <c r="R407" s="14">
        <v>0</v>
      </c>
      <c r="S407" s="14">
        <v>0</v>
      </c>
      <c r="T407" s="14">
        <v>0</v>
      </c>
      <c r="U407" s="14">
        <v>0</v>
      </c>
    </row>
    <row r="408" spans="2:60">
      <c r="B408">
        <v>241</v>
      </c>
      <c r="C408">
        <v>244</v>
      </c>
      <c r="D408" s="14">
        <v>0</v>
      </c>
      <c r="E408" s="14">
        <v>0</v>
      </c>
      <c r="F408" s="14">
        <v>0</v>
      </c>
      <c r="G408" s="14">
        <v>0</v>
      </c>
      <c r="I408" s="97">
        <v>45616.710728287195</v>
      </c>
      <c r="J408" s="97">
        <v>46759.46505603048</v>
      </c>
      <c r="K408" s="14">
        <v>0</v>
      </c>
      <c r="L408" s="14">
        <v>0</v>
      </c>
      <c r="M408" s="14">
        <v>0</v>
      </c>
      <c r="N408" s="14">
        <v>0</v>
      </c>
      <c r="P408" s="98">
        <v>757.12382951514019</v>
      </c>
      <c r="Q408" s="98">
        <v>766.54860747590953</v>
      </c>
      <c r="R408" s="14">
        <v>0</v>
      </c>
      <c r="S408" s="14">
        <v>0</v>
      </c>
      <c r="T408" s="14">
        <v>0</v>
      </c>
      <c r="U408" s="14">
        <v>0</v>
      </c>
    </row>
    <row r="409" spans="2:60">
      <c r="B409">
        <v>244</v>
      </c>
      <c r="C409">
        <v>247</v>
      </c>
      <c r="D409" s="14">
        <v>0</v>
      </c>
      <c r="E409" s="14">
        <v>0</v>
      </c>
      <c r="F409" s="14">
        <v>0</v>
      </c>
      <c r="G409" s="14">
        <v>0</v>
      </c>
      <c r="I409" s="97">
        <v>46759.46505603048</v>
      </c>
      <c r="J409" s="97">
        <v>47916.356550714925</v>
      </c>
      <c r="K409" s="14">
        <v>0</v>
      </c>
      <c r="L409" s="14">
        <v>0</v>
      </c>
      <c r="M409" s="14">
        <v>0</v>
      </c>
      <c r="N409" s="14">
        <v>0</v>
      </c>
      <c r="P409" s="98">
        <v>766.54860747590953</v>
      </c>
      <c r="Q409" s="98">
        <v>775.97338543667888</v>
      </c>
      <c r="R409" s="14">
        <v>0</v>
      </c>
      <c r="S409" s="14">
        <v>0</v>
      </c>
      <c r="T409" s="14">
        <v>0</v>
      </c>
      <c r="U409" s="14">
        <v>0</v>
      </c>
    </row>
    <row r="410" spans="2:60">
      <c r="B410">
        <v>247</v>
      </c>
      <c r="C410">
        <v>250</v>
      </c>
      <c r="D410" s="14">
        <v>0</v>
      </c>
      <c r="E410" s="14">
        <v>0</v>
      </c>
      <c r="F410" s="14">
        <v>0</v>
      </c>
      <c r="G410" s="14">
        <v>0</v>
      </c>
      <c r="I410" s="97">
        <v>47916.356550714925</v>
      </c>
      <c r="J410" s="97">
        <v>49087.385212340516</v>
      </c>
      <c r="K410" s="14">
        <v>0</v>
      </c>
      <c r="L410" s="14">
        <v>0</v>
      </c>
      <c r="M410" s="14">
        <v>0</v>
      </c>
      <c r="N410" s="14">
        <v>0</v>
      </c>
      <c r="P410" s="98">
        <v>775.97338543667888</v>
      </c>
      <c r="Q410" s="98">
        <v>785.39816339744823</v>
      </c>
      <c r="R410" s="14">
        <v>0</v>
      </c>
      <c r="S410" s="14">
        <v>0</v>
      </c>
      <c r="T410" s="14">
        <v>0</v>
      </c>
      <c r="U410" s="14">
        <v>0</v>
      </c>
    </row>
    <row r="411" spans="2:60">
      <c r="B411">
        <v>250</v>
      </c>
      <c r="C411">
        <v>253</v>
      </c>
      <c r="D411" s="14">
        <v>0</v>
      </c>
      <c r="E411" s="14">
        <v>0</v>
      </c>
      <c r="F411" s="14">
        <v>0</v>
      </c>
      <c r="G411" s="14">
        <v>0</v>
      </c>
      <c r="I411" s="97">
        <v>49087.385212340516</v>
      </c>
      <c r="J411" s="97">
        <v>50272.551040907267</v>
      </c>
      <c r="K411" s="14">
        <v>0</v>
      </c>
      <c r="L411" s="14">
        <v>0</v>
      </c>
      <c r="M411" s="14">
        <v>0</v>
      </c>
      <c r="N411" s="14">
        <v>0</v>
      </c>
      <c r="P411" s="98">
        <v>785.39816339744823</v>
      </c>
      <c r="Q411" s="98">
        <v>794.82294135821769</v>
      </c>
      <c r="R411" s="14">
        <v>0</v>
      </c>
      <c r="S411" s="14">
        <v>0</v>
      </c>
      <c r="T411" s="14">
        <v>0</v>
      </c>
      <c r="U411" s="14">
        <v>0</v>
      </c>
    </row>
    <row r="412" spans="2:60">
      <c r="B412">
        <v>253</v>
      </c>
      <c r="C412">
        <v>256</v>
      </c>
      <c r="D412" s="14">
        <v>0</v>
      </c>
      <c r="E412" s="14">
        <v>0</v>
      </c>
      <c r="F412" s="14">
        <v>0</v>
      </c>
      <c r="G412" s="14">
        <v>0</v>
      </c>
      <c r="I412" s="97">
        <v>50272.551040907267</v>
      </c>
      <c r="J412" s="97">
        <v>51471.85403641517</v>
      </c>
      <c r="K412" s="14">
        <v>0</v>
      </c>
      <c r="L412" s="14">
        <v>0</v>
      </c>
      <c r="M412" s="14">
        <v>0</v>
      </c>
      <c r="N412" s="14">
        <v>0</v>
      </c>
      <c r="P412" s="98">
        <v>794.82294135821769</v>
      </c>
      <c r="Q412" s="98">
        <v>804.24771931898704</v>
      </c>
      <c r="R412" s="14">
        <v>0</v>
      </c>
      <c r="S412" s="14">
        <v>0</v>
      </c>
      <c r="T412" s="14">
        <v>0</v>
      </c>
      <c r="U412" s="14">
        <v>0</v>
      </c>
    </row>
    <row r="413" spans="2:60">
      <c r="B413">
        <v>256</v>
      </c>
      <c r="C413">
        <v>259</v>
      </c>
      <c r="D413" s="14">
        <v>0</v>
      </c>
      <c r="E413" s="14">
        <v>0</v>
      </c>
      <c r="F413" s="14">
        <v>0</v>
      </c>
      <c r="G413" s="14">
        <v>0</v>
      </c>
      <c r="I413" s="97">
        <v>51471.85403641517</v>
      </c>
      <c r="J413" s="97">
        <v>52685.294198864227</v>
      </c>
      <c r="K413" s="14">
        <v>0</v>
      </c>
      <c r="L413" s="14">
        <v>0</v>
      </c>
      <c r="M413" s="14">
        <v>0</v>
      </c>
      <c r="N413" s="14">
        <v>0</v>
      </c>
      <c r="P413" s="98">
        <v>804.24771931898704</v>
      </c>
      <c r="Q413" s="98">
        <v>813.67249727975639</v>
      </c>
      <c r="R413" s="14">
        <v>0</v>
      </c>
      <c r="S413" s="14">
        <v>0</v>
      </c>
      <c r="T413" s="14">
        <v>0</v>
      </c>
      <c r="U413" s="14">
        <v>0</v>
      </c>
    </row>
    <row r="414" spans="2:60">
      <c r="I414" s="97"/>
      <c r="J414" s="97"/>
      <c r="P414" s="98"/>
      <c r="Q414" s="98"/>
    </row>
    <row r="415" spans="2:60" ht="16.149999999999999">
      <c r="B415" s="293" t="s">
        <v>235</v>
      </c>
      <c r="C415" s="293"/>
      <c r="D415" s="293"/>
      <c r="E415" s="293"/>
      <c r="F415" s="293"/>
      <c r="G415" s="293"/>
      <c r="I415" s="293" t="s">
        <v>236</v>
      </c>
      <c r="J415" s="293"/>
      <c r="K415" s="293"/>
      <c r="L415" s="293"/>
      <c r="M415" s="293"/>
      <c r="N415" s="293"/>
      <c r="P415" s="293" t="s">
        <v>237</v>
      </c>
      <c r="Q415" s="293"/>
      <c r="R415" s="293"/>
      <c r="S415" s="293"/>
      <c r="T415" s="293"/>
      <c r="U415" s="293"/>
      <c r="W415" s="293" t="s">
        <v>238</v>
      </c>
      <c r="X415" s="293"/>
      <c r="Y415" s="293"/>
      <c r="Z415" s="293"/>
      <c r="AA415" s="293"/>
      <c r="AB415" s="293"/>
      <c r="AD415" s="293" t="s">
        <v>239</v>
      </c>
      <c r="AE415" s="293"/>
      <c r="AF415" s="293"/>
      <c r="AG415" s="293"/>
      <c r="AH415" s="293"/>
      <c r="AI415" s="7"/>
      <c r="AJ415" s="294" t="s">
        <v>240</v>
      </c>
      <c r="AK415" s="294"/>
      <c r="AL415" s="294"/>
      <c r="AM415" s="294"/>
      <c r="AN415" s="294"/>
    </row>
    <row r="416" spans="2:60">
      <c r="B416" t="s">
        <v>234</v>
      </c>
      <c r="C416">
        <v>10</v>
      </c>
      <c r="D416">
        <v>5000</v>
      </c>
      <c r="E416">
        <v>4398</v>
      </c>
      <c r="F416">
        <v>407</v>
      </c>
      <c r="G416">
        <v>195</v>
      </c>
      <c r="K416">
        <v>5000</v>
      </c>
      <c r="L416">
        <v>4398</v>
      </c>
      <c r="M416">
        <v>407</v>
      </c>
      <c r="N416">
        <v>195</v>
      </c>
      <c r="R416">
        <v>5000</v>
      </c>
      <c r="S416">
        <v>4398</v>
      </c>
      <c r="T416">
        <v>407</v>
      </c>
      <c r="U416">
        <v>195</v>
      </c>
      <c r="W416" s="13">
        <v>1.4999999999999999E-2</v>
      </c>
      <c r="Y416">
        <v>4998</v>
      </c>
      <c r="Z416">
        <v>4398</v>
      </c>
      <c r="AA416">
        <v>405</v>
      </c>
      <c r="AB416">
        <v>195</v>
      </c>
      <c r="AS416" s="100"/>
      <c r="AT416" s="100"/>
      <c r="AU416" s="100"/>
      <c r="AV416" s="100"/>
      <c r="AW416" s="100"/>
      <c r="AX416" s="100"/>
      <c r="AY416" s="100"/>
      <c r="AZ416" s="14"/>
      <c r="BA416" s="14"/>
      <c r="BB416" s="14"/>
      <c r="BC416" s="14"/>
      <c r="BD416" s="14"/>
      <c r="BE416" s="14"/>
      <c r="BF416" s="14"/>
      <c r="BG416" s="14"/>
      <c r="BH416" s="14"/>
    </row>
    <row r="417" spans="2:60">
      <c r="B417" s="96" t="s">
        <v>223</v>
      </c>
      <c r="C417" s="96" t="s">
        <v>224</v>
      </c>
      <c r="D417" s="7" t="s">
        <v>137</v>
      </c>
      <c r="E417" s="7" t="s">
        <v>225</v>
      </c>
      <c r="F417" s="7" t="s">
        <v>181</v>
      </c>
      <c r="G417" s="7" t="s">
        <v>152</v>
      </c>
      <c r="I417" s="96" t="s">
        <v>223</v>
      </c>
      <c r="J417" s="96" t="s">
        <v>224</v>
      </c>
      <c r="K417" s="7" t="s">
        <v>137</v>
      </c>
      <c r="L417" s="7" t="s">
        <v>225</v>
      </c>
      <c r="M417" s="7" t="s">
        <v>181</v>
      </c>
      <c r="N417" s="7" t="s">
        <v>152</v>
      </c>
      <c r="P417" s="96" t="s">
        <v>223</v>
      </c>
      <c r="Q417" s="96" t="s">
        <v>224</v>
      </c>
      <c r="R417" s="7" t="s">
        <v>137</v>
      </c>
      <c r="S417" s="7" t="s">
        <v>225</v>
      </c>
      <c r="T417" s="7" t="s">
        <v>181</v>
      </c>
      <c r="U417" s="7" t="s">
        <v>152</v>
      </c>
      <c r="W417" s="96" t="s">
        <v>223</v>
      </c>
      <c r="X417" s="96" t="s">
        <v>224</v>
      </c>
      <c r="Y417" s="7" t="s">
        <v>137</v>
      </c>
      <c r="Z417" s="7" t="s">
        <v>225</v>
      </c>
      <c r="AA417" s="7" t="s">
        <v>181</v>
      </c>
      <c r="AB417" s="7" t="s">
        <v>152</v>
      </c>
      <c r="AD417" s="96" t="s">
        <v>223</v>
      </c>
      <c r="AE417" s="96" t="s">
        <v>224</v>
      </c>
      <c r="AF417" s="7" t="s">
        <v>225</v>
      </c>
      <c r="AG417" s="7" t="s">
        <v>181</v>
      </c>
      <c r="AH417" s="7" t="s">
        <v>152</v>
      </c>
      <c r="AJ417" s="101" t="s">
        <v>150</v>
      </c>
      <c r="AK417" s="101">
        <v>30</v>
      </c>
      <c r="AL417" s="101">
        <v>40</v>
      </c>
      <c r="AM417" s="101">
        <v>50</v>
      </c>
      <c r="AN417" s="101">
        <v>60</v>
      </c>
      <c r="AO417" s="101">
        <v>70</v>
      </c>
      <c r="AP417" s="101">
        <v>80</v>
      </c>
      <c r="AQ417" s="101">
        <v>90</v>
      </c>
      <c r="AR417" s="101">
        <v>100</v>
      </c>
      <c r="AS417" s="101">
        <v>110</v>
      </c>
      <c r="AT417" s="101">
        <v>120</v>
      </c>
      <c r="AU417" s="101">
        <v>130</v>
      </c>
      <c r="AV417" s="101">
        <v>140</v>
      </c>
      <c r="AW417" s="101">
        <v>150</v>
      </c>
      <c r="AX417" s="101">
        <v>160</v>
      </c>
      <c r="AY417" s="101">
        <v>170</v>
      </c>
      <c r="AZ417" s="101">
        <v>180</v>
      </c>
      <c r="BA417" s="101">
        <v>190</v>
      </c>
    </row>
    <row r="418" spans="2:60">
      <c r="B418">
        <v>20</v>
      </c>
      <c r="C418">
        <v>30</v>
      </c>
      <c r="D418">
        <v>0</v>
      </c>
      <c r="E418">
        <v>0</v>
      </c>
      <c r="F418">
        <v>0</v>
      </c>
      <c r="G418">
        <v>0</v>
      </c>
      <c r="I418" s="97">
        <v>314.15926535897933</v>
      </c>
      <c r="J418" s="97">
        <v>706.85834705770344</v>
      </c>
      <c r="K418">
        <v>0</v>
      </c>
      <c r="L418">
        <v>0</v>
      </c>
      <c r="M418">
        <v>0</v>
      </c>
      <c r="N418">
        <v>0</v>
      </c>
      <c r="P418" s="98">
        <v>62.831853071795862</v>
      </c>
      <c r="Q418" s="98">
        <v>94.247779607693786</v>
      </c>
      <c r="R418">
        <v>0</v>
      </c>
      <c r="S418">
        <v>0</v>
      </c>
      <c r="T418">
        <v>0</v>
      </c>
      <c r="U418">
        <v>0</v>
      </c>
      <c r="W418" s="14">
        <v>1</v>
      </c>
      <c r="X418" s="14">
        <v>0.98499999999999999</v>
      </c>
      <c r="Y418">
        <v>3</v>
      </c>
      <c r="Z418">
        <v>3</v>
      </c>
      <c r="AA418">
        <v>0</v>
      </c>
      <c r="AB418">
        <v>0</v>
      </c>
      <c r="AD418" s="14">
        <v>0.98499999999999999</v>
      </c>
      <c r="AE418" s="14">
        <v>6.0024009603841532E-4</v>
      </c>
      <c r="AF418" s="14">
        <v>6.8212824010914052E-4</v>
      </c>
      <c r="AG418" s="14">
        <v>0</v>
      </c>
      <c r="AH418" s="14">
        <v>0</v>
      </c>
      <c r="AJ418" s="102">
        <v>10</v>
      </c>
      <c r="AK418" s="101">
        <v>40</v>
      </c>
      <c r="AL418" s="101">
        <v>50</v>
      </c>
      <c r="AM418" s="101">
        <v>60</v>
      </c>
      <c r="AN418" s="101">
        <v>70</v>
      </c>
      <c r="AO418" s="101">
        <v>80</v>
      </c>
      <c r="AP418" s="101">
        <v>90</v>
      </c>
      <c r="AQ418" s="101">
        <v>100</v>
      </c>
      <c r="AR418" s="101">
        <v>110</v>
      </c>
      <c r="AS418" s="101">
        <v>120</v>
      </c>
      <c r="AT418" s="101">
        <v>130</v>
      </c>
      <c r="AU418" s="101">
        <v>140</v>
      </c>
      <c r="AV418" s="101">
        <v>150</v>
      </c>
      <c r="AW418" s="101">
        <v>160</v>
      </c>
      <c r="AX418" s="101">
        <v>170</v>
      </c>
      <c r="AY418" s="101">
        <v>180</v>
      </c>
      <c r="AZ418" s="101">
        <v>190</v>
      </c>
      <c r="BA418" s="101">
        <v>200</v>
      </c>
      <c r="BC418" s="14"/>
    </row>
    <row r="419" spans="2:60">
      <c r="B419">
        <v>30</v>
      </c>
      <c r="C419">
        <v>40</v>
      </c>
      <c r="D419">
        <v>1007</v>
      </c>
      <c r="E419">
        <v>968</v>
      </c>
      <c r="F419">
        <v>39</v>
      </c>
      <c r="G419">
        <v>0</v>
      </c>
      <c r="I419" s="97">
        <v>706.85834705770344</v>
      </c>
      <c r="J419" s="97">
        <v>1256.6370614359173</v>
      </c>
      <c r="K419">
        <v>1007</v>
      </c>
      <c r="L419">
        <v>968</v>
      </c>
      <c r="M419">
        <v>39</v>
      </c>
      <c r="N419">
        <v>0</v>
      </c>
      <c r="P419" s="98">
        <v>94.247779607693786</v>
      </c>
      <c r="Q419" s="98">
        <v>125.66370614359172</v>
      </c>
      <c r="R419">
        <v>530</v>
      </c>
      <c r="S419">
        <v>516</v>
      </c>
      <c r="T419">
        <v>14</v>
      </c>
      <c r="U419">
        <v>0</v>
      </c>
      <c r="W419" s="14">
        <v>0.98499999999999999</v>
      </c>
      <c r="X419" s="14">
        <v>0.97</v>
      </c>
      <c r="Y419">
        <v>16</v>
      </c>
      <c r="Z419">
        <v>15</v>
      </c>
      <c r="AA419">
        <v>1</v>
      </c>
      <c r="AB419">
        <v>0</v>
      </c>
      <c r="AD419" s="14">
        <v>0.97</v>
      </c>
      <c r="AE419" s="14">
        <v>3.2012805122048822E-3</v>
      </c>
      <c r="AF419" s="14">
        <v>3.4106412005457027E-3</v>
      </c>
      <c r="AG419" s="14">
        <v>2.4691358024691358E-3</v>
      </c>
      <c r="AH419" s="14">
        <v>0</v>
      </c>
      <c r="AJ419" s="103" t="s">
        <v>241</v>
      </c>
      <c r="AK419" s="104">
        <v>0.92119879911714164</v>
      </c>
      <c r="AL419" s="104">
        <v>0.91026695067497365</v>
      </c>
      <c r="AM419" s="104">
        <v>0.9000778891571467</v>
      </c>
      <c r="AN419" s="104">
        <v>0.8989234627005328</v>
      </c>
      <c r="AO419" s="104">
        <v>0.8996744762045461</v>
      </c>
      <c r="AP419" s="104">
        <v>0.9061825658687066</v>
      </c>
      <c r="AQ419" s="104">
        <v>0.90818618456836031</v>
      </c>
      <c r="AR419" s="104">
        <v>0.87215835757412252</v>
      </c>
      <c r="AS419" s="104">
        <v>0</v>
      </c>
      <c r="AT419" s="104">
        <v>0.85651668480832177</v>
      </c>
      <c r="AU419" s="104">
        <v>0</v>
      </c>
      <c r="AV419" s="104">
        <v>0</v>
      </c>
      <c r="AW419" s="104">
        <v>0</v>
      </c>
      <c r="AX419" s="104">
        <v>0</v>
      </c>
      <c r="AY419" s="104">
        <v>0</v>
      </c>
      <c r="AZ419" s="104">
        <v>0</v>
      </c>
      <c r="BA419" s="104">
        <v>0</v>
      </c>
      <c r="BB419" s="105"/>
      <c r="BC419" s="14"/>
      <c r="BD419" s="105"/>
      <c r="BE419" s="105"/>
      <c r="BF419" s="105"/>
      <c r="BG419" s="105"/>
      <c r="BH419" s="105"/>
    </row>
    <row r="420" spans="2:60">
      <c r="B420">
        <v>40</v>
      </c>
      <c r="C420">
        <v>50</v>
      </c>
      <c r="D420">
        <v>2781</v>
      </c>
      <c r="E420">
        <v>2614</v>
      </c>
      <c r="F420">
        <v>164</v>
      </c>
      <c r="G420">
        <v>3</v>
      </c>
      <c r="I420" s="97">
        <v>1256.6370614359173</v>
      </c>
      <c r="J420" s="97">
        <v>1963.4954084936207</v>
      </c>
      <c r="K420">
        <v>2781</v>
      </c>
      <c r="L420">
        <v>2614</v>
      </c>
      <c r="M420">
        <v>164</v>
      </c>
      <c r="N420">
        <v>3</v>
      </c>
      <c r="P420" s="98">
        <v>125.66370614359172</v>
      </c>
      <c r="Q420" s="98">
        <v>157.07963267948966</v>
      </c>
      <c r="R420">
        <v>2770</v>
      </c>
      <c r="S420">
        <v>2624</v>
      </c>
      <c r="T420">
        <v>144</v>
      </c>
      <c r="U420">
        <v>2</v>
      </c>
      <c r="W420" s="14">
        <v>0.97</v>
      </c>
      <c r="X420" s="14">
        <v>0.95499999999999996</v>
      </c>
      <c r="Y420">
        <v>125</v>
      </c>
      <c r="Z420">
        <v>122</v>
      </c>
      <c r="AA420">
        <v>3</v>
      </c>
      <c r="AB420">
        <v>0</v>
      </c>
      <c r="AD420" s="14">
        <v>0.95499999999999996</v>
      </c>
      <c r="AE420" s="14">
        <v>2.5010004001600639E-2</v>
      </c>
      <c r="AF420" s="14">
        <v>2.7739881764438382E-2</v>
      </c>
      <c r="AG420" s="14">
        <v>7.4074074074074077E-3</v>
      </c>
      <c r="AH420" s="14">
        <v>0</v>
      </c>
      <c r="AJ420" s="103" t="s">
        <v>242</v>
      </c>
      <c r="AK420" s="105">
        <v>3.8763908183731946E-2</v>
      </c>
      <c r="AL420" s="105">
        <v>5.0458307246930914E-2</v>
      </c>
      <c r="AM420" s="105">
        <v>5.3325738798926027E-2</v>
      </c>
      <c r="AN420" s="105">
        <v>4.1615385386384728E-2</v>
      </c>
      <c r="AO420" s="105">
        <v>1.6105061933010083E-2</v>
      </c>
      <c r="AP420" s="105">
        <v>8.1084074423941593E-3</v>
      </c>
      <c r="AQ420" s="105">
        <v>8.9480687957088009E-3</v>
      </c>
      <c r="AR420" s="105">
        <v>5.5721122077594734E-2</v>
      </c>
      <c r="AS420" s="105">
        <v>0</v>
      </c>
      <c r="AT420" s="105">
        <v>8.7136280068353542E-2</v>
      </c>
      <c r="AU420" s="105">
        <v>0</v>
      </c>
      <c r="AV420" s="105">
        <v>0</v>
      </c>
      <c r="AW420" s="105">
        <v>0</v>
      </c>
      <c r="AX420" s="105">
        <v>0</v>
      </c>
      <c r="AY420" s="105">
        <v>0</v>
      </c>
      <c r="AZ420" s="105">
        <v>0</v>
      </c>
      <c r="BA420" s="105">
        <v>0</v>
      </c>
      <c r="BC420" s="14"/>
    </row>
    <row r="421" spans="2:60">
      <c r="B421">
        <v>50</v>
      </c>
      <c r="C421">
        <v>60</v>
      </c>
      <c r="D421">
        <v>770</v>
      </c>
      <c r="E421">
        <v>645</v>
      </c>
      <c r="F421">
        <v>91</v>
      </c>
      <c r="G421">
        <v>34</v>
      </c>
      <c r="I421" s="97">
        <v>1963.4954084936207</v>
      </c>
      <c r="J421" s="97">
        <v>2827.4333882308138</v>
      </c>
      <c r="K421">
        <v>770</v>
      </c>
      <c r="L421">
        <v>645</v>
      </c>
      <c r="M421">
        <v>91</v>
      </c>
      <c r="N421">
        <v>34</v>
      </c>
      <c r="P421" s="98">
        <v>157.07963267948966</v>
      </c>
      <c r="Q421" s="98">
        <v>188.49555921538757</v>
      </c>
      <c r="R421">
        <v>1070</v>
      </c>
      <c r="S421">
        <v>944</v>
      </c>
      <c r="T421">
        <v>110</v>
      </c>
      <c r="U421">
        <v>16</v>
      </c>
      <c r="W421" s="14">
        <v>0.95499999999999996</v>
      </c>
      <c r="X421" s="14">
        <v>0.94</v>
      </c>
      <c r="Y421">
        <v>497</v>
      </c>
      <c r="Z421">
        <v>466</v>
      </c>
      <c r="AA421">
        <v>30</v>
      </c>
      <c r="AB421">
        <v>1</v>
      </c>
      <c r="AD421" s="14">
        <v>0.94</v>
      </c>
      <c r="AE421" s="14">
        <v>9.9439775910364139E-2</v>
      </c>
      <c r="AF421" s="14">
        <v>0.10595725329695316</v>
      </c>
      <c r="AG421" s="14">
        <v>7.407407407407407E-2</v>
      </c>
      <c r="AH421" s="14">
        <v>5.1282051282051282E-3</v>
      </c>
      <c r="AJ421" s="103" t="s">
        <v>69</v>
      </c>
      <c r="AK421" s="104">
        <v>0.92550135507887243</v>
      </c>
      <c r="AL421" s="104">
        <v>0.91922226011351593</v>
      </c>
      <c r="AM421" s="104">
        <v>0.91075745796167684</v>
      </c>
      <c r="AN421" s="104">
        <v>0.90555340093520709</v>
      </c>
      <c r="AO421" s="104">
        <v>0.90519374843569711</v>
      </c>
      <c r="AP421" s="104">
        <v>0.90781520268441795</v>
      </c>
      <c r="AQ421" s="104">
        <v>0.90709020823467656</v>
      </c>
      <c r="AR421" s="104">
        <v>0.87215835757412252</v>
      </c>
      <c r="AS421" s="104">
        <v>0</v>
      </c>
      <c r="AT421" s="104">
        <v>0.89912577144827432</v>
      </c>
      <c r="AU421" s="104">
        <v>0</v>
      </c>
      <c r="AV421" s="104">
        <v>0</v>
      </c>
      <c r="AW421" s="104">
        <v>0</v>
      </c>
      <c r="AX421" s="104">
        <v>0</v>
      </c>
      <c r="AY421" s="104">
        <v>0</v>
      </c>
      <c r="AZ421" s="104">
        <v>0</v>
      </c>
      <c r="BA421" s="104">
        <v>0</v>
      </c>
      <c r="BC421" s="14"/>
    </row>
    <row r="422" spans="2:60">
      <c r="B422">
        <v>60</v>
      </c>
      <c r="C422">
        <v>70</v>
      </c>
      <c r="D422">
        <v>259</v>
      </c>
      <c r="E422">
        <v>138</v>
      </c>
      <c r="F422">
        <v>55</v>
      </c>
      <c r="G422">
        <v>66</v>
      </c>
      <c r="I422" s="97">
        <v>2827.4333882308138</v>
      </c>
      <c r="J422" s="97">
        <v>3848.4510006474966</v>
      </c>
      <c r="K422">
        <v>259</v>
      </c>
      <c r="L422">
        <v>138</v>
      </c>
      <c r="M422">
        <v>55</v>
      </c>
      <c r="N422">
        <v>66</v>
      </c>
      <c r="P422" s="98">
        <v>188.49555921538757</v>
      </c>
      <c r="Q422" s="98">
        <v>219.91148575128551</v>
      </c>
      <c r="R422">
        <v>353</v>
      </c>
      <c r="S422">
        <v>238</v>
      </c>
      <c r="T422">
        <v>62</v>
      </c>
      <c r="U422">
        <v>53</v>
      </c>
      <c r="W422" s="14">
        <v>0.94</v>
      </c>
      <c r="X422" s="14">
        <v>0.92499999999999993</v>
      </c>
      <c r="Y422">
        <v>1113</v>
      </c>
      <c r="Z422">
        <v>1052</v>
      </c>
      <c r="AA422">
        <v>57</v>
      </c>
      <c r="AB422">
        <v>4</v>
      </c>
      <c r="AD422" s="14">
        <v>0.92499999999999993</v>
      </c>
      <c r="AE422" s="14">
        <v>0.22268907563025211</v>
      </c>
      <c r="AF422" s="14">
        <v>0.23919963619827195</v>
      </c>
      <c r="AG422" s="14">
        <v>0.14074074074074075</v>
      </c>
      <c r="AH422" s="14">
        <v>2.0512820512820513E-2</v>
      </c>
      <c r="AJ422" s="103" t="s">
        <v>243</v>
      </c>
      <c r="AK422" s="106">
        <v>0.92363577086916671</v>
      </c>
      <c r="AL422" s="106">
        <v>0.91220278637448871</v>
      </c>
      <c r="AM422" s="106">
        <v>0.90419329903000079</v>
      </c>
      <c r="AN422" s="106">
        <v>0.90586683494421238</v>
      </c>
      <c r="AO422" s="106">
        <v>0.90811082355700001</v>
      </c>
      <c r="AP422" s="106">
        <v>0.91218935816268742</v>
      </c>
      <c r="AQ422" s="106">
        <v>0.91534613079441063</v>
      </c>
      <c r="AR422" s="106">
        <v>0.94938389279584823</v>
      </c>
      <c r="AS422" s="106">
        <v>0</v>
      </c>
      <c r="AT422" s="106">
        <v>0.94191023927530826</v>
      </c>
      <c r="AU422" s="106">
        <v>0</v>
      </c>
      <c r="AV422" s="106">
        <v>0</v>
      </c>
      <c r="AW422" s="106">
        <v>0</v>
      </c>
      <c r="AX422" s="106">
        <v>0</v>
      </c>
      <c r="AY422" s="106">
        <v>0</v>
      </c>
      <c r="AZ422" s="106">
        <v>0</v>
      </c>
      <c r="BA422" s="106">
        <v>0</v>
      </c>
      <c r="BC422" s="14"/>
    </row>
    <row r="423" spans="2:60">
      <c r="B423">
        <v>70</v>
      </c>
      <c r="C423">
        <v>80</v>
      </c>
      <c r="D423">
        <v>84</v>
      </c>
      <c r="E423">
        <v>14</v>
      </c>
      <c r="F423">
        <v>20</v>
      </c>
      <c r="G423">
        <v>50</v>
      </c>
      <c r="I423" s="97">
        <v>3848.4510006474966</v>
      </c>
      <c r="J423" s="97">
        <v>5026.5482457436692</v>
      </c>
      <c r="K423">
        <v>84</v>
      </c>
      <c r="L423">
        <v>14</v>
      </c>
      <c r="M423">
        <v>20</v>
      </c>
      <c r="N423">
        <v>50</v>
      </c>
      <c r="P423" s="98">
        <v>219.91148575128551</v>
      </c>
      <c r="Q423" s="98">
        <v>251.32741228718345</v>
      </c>
      <c r="R423">
        <v>146</v>
      </c>
      <c r="S423">
        <v>55</v>
      </c>
      <c r="T423">
        <v>28</v>
      </c>
      <c r="U423">
        <v>63</v>
      </c>
      <c r="W423" s="14">
        <v>0.92499999999999993</v>
      </c>
      <c r="X423" s="14">
        <v>0.90999999999999992</v>
      </c>
      <c r="Y423">
        <v>1302</v>
      </c>
      <c r="Z423">
        <v>1196</v>
      </c>
      <c r="AA423">
        <v>86</v>
      </c>
      <c r="AB423">
        <v>20</v>
      </c>
      <c r="AD423" s="14">
        <v>0.90999999999999992</v>
      </c>
      <c r="AE423" s="14">
        <v>0.26050420168067229</v>
      </c>
      <c r="AF423" s="14">
        <v>0.27194179172351068</v>
      </c>
      <c r="AG423" s="14">
        <v>0.21234567901234569</v>
      </c>
      <c r="AH423" s="14">
        <v>0.10256410256410256</v>
      </c>
      <c r="AJ423" s="103" t="s">
        <v>244</v>
      </c>
      <c r="AK423" s="107">
        <v>0.91876182736511658</v>
      </c>
      <c r="AL423" s="107">
        <v>0.9083311149754586</v>
      </c>
      <c r="AM423" s="107">
        <v>0.89596247928429262</v>
      </c>
      <c r="AN423" s="107">
        <v>0.89198009045685323</v>
      </c>
      <c r="AO423" s="107">
        <v>0.89123812885209219</v>
      </c>
      <c r="AP423" s="107">
        <v>0.90017577357472578</v>
      </c>
      <c r="AQ423" s="107">
        <v>0.90102623834230999</v>
      </c>
      <c r="AR423" s="107">
        <v>0.79493282235239682</v>
      </c>
      <c r="AS423" s="107">
        <v>0</v>
      </c>
      <c r="AT423" s="107">
        <v>0.77112313034133528</v>
      </c>
      <c r="AU423" s="107">
        <v>0</v>
      </c>
      <c r="AV423" s="107">
        <v>0</v>
      </c>
      <c r="AW423" s="107">
        <v>0</v>
      </c>
      <c r="AX423" s="107">
        <v>0</v>
      </c>
      <c r="AY423" s="107">
        <v>0</v>
      </c>
      <c r="AZ423" s="107">
        <v>0</v>
      </c>
      <c r="BA423" s="107">
        <v>0</v>
      </c>
      <c r="BC423" s="14"/>
    </row>
    <row r="424" spans="2:60">
      <c r="B424">
        <v>80</v>
      </c>
      <c r="C424">
        <v>90</v>
      </c>
      <c r="D424">
        <v>34</v>
      </c>
      <c r="E424">
        <v>7</v>
      </c>
      <c r="F424">
        <v>7</v>
      </c>
      <c r="G424">
        <v>20</v>
      </c>
      <c r="I424" s="97">
        <v>5026.5482457436692</v>
      </c>
      <c r="J424" s="97">
        <v>6361.7251235193307</v>
      </c>
      <c r="K424">
        <v>34</v>
      </c>
      <c r="L424">
        <v>7</v>
      </c>
      <c r="M424">
        <v>7</v>
      </c>
      <c r="N424">
        <v>20</v>
      </c>
      <c r="P424" s="98">
        <v>251.32741228718345</v>
      </c>
      <c r="Q424" s="98">
        <v>282.74333882308139</v>
      </c>
      <c r="R424">
        <v>48</v>
      </c>
      <c r="S424">
        <v>6</v>
      </c>
      <c r="T424">
        <v>15</v>
      </c>
      <c r="U424">
        <v>27</v>
      </c>
      <c r="W424" s="14">
        <v>0.90999999999999992</v>
      </c>
      <c r="X424" s="14">
        <v>0.89499999999999991</v>
      </c>
      <c r="Y424">
        <v>975</v>
      </c>
      <c r="Z424">
        <v>826</v>
      </c>
      <c r="AA424">
        <v>104</v>
      </c>
      <c r="AB424">
        <v>45</v>
      </c>
      <c r="AD424" s="14">
        <v>0.89499999999999991</v>
      </c>
      <c r="AE424" s="14">
        <v>0.19507803121248499</v>
      </c>
      <c r="AF424" s="14">
        <v>0.18781264211005003</v>
      </c>
      <c r="AG424" s="14">
        <v>0.25679012345679014</v>
      </c>
      <c r="AH424" s="14">
        <v>0.23076923076923078</v>
      </c>
      <c r="AJ424" s="103" t="s">
        <v>180</v>
      </c>
      <c r="AK424">
        <v>972</v>
      </c>
      <c r="AL424">
        <v>2610</v>
      </c>
      <c r="AM424">
        <v>645</v>
      </c>
      <c r="AN424">
        <v>138</v>
      </c>
      <c r="AO424">
        <v>14</v>
      </c>
      <c r="AP424">
        <v>7</v>
      </c>
      <c r="AQ424">
        <v>6</v>
      </c>
      <c r="AR424">
        <v>2</v>
      </c>
      <c r="AS424">
        <v>0</v>
      </c>
      <c r="AT424">
        <v>4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C424" s="14"/>
    </row>
    <row r="425" spans="2:60">
      <c r="B425">
        <v>90</v>
      </c>
      <c r="C425">
        <v>100</v>
      </c>
      <c r="D425">
        <v>25</v>
      </c>
      <c r="E425">
        <v>6</v>
      </c>
      <c r="F425">
        <v>10</v>
      </c>
      <c r="G425">
        <v>9</v>
      </c>
      <c r="I425" s="97">
        <v>6361.7251235193307</v>
      </c>
      <c r="J425" s="97">
        <v>7853.981633974483</v>
      </c>
      <c r="K425">
        <v>25</v>
      </c>
      <c r="L425">
        <v>6</v>
      </c>
      <c r="M425">
        <v>10</v>
      </c>
      <c r="N425">
        <v>9</v>
      </c>
      <c r="P425" s="98">
        <v>282.74333882308139</v>
      </c>
      <c r="Q425" s="98">
        <v>314.15926535897933</v>
      </c>
      <c r="R425">
        <v>31</v>
      </c>
      <c r="S425">
        <v>7</v>
      </c>
      <c r="T425">
        <v>7</v>
      </c>
      <c r="U425">
        <v>17</v>
      </c>
      <c r="W425" s="14">
        <v>0.89499999999999991</v>
      </c>
      <c r="X425" s="14">
        <v>0.87999999999999989</v>
      </c>
      <c r="Y425">
        <v>454</v>
      </c>
      <c r="Z425">
        <v>353</v>
      </c>
      <c r="AA425">
        <v>58</v>
      </c>
      <c r="AB425">
        <v>43</v>
      </c>
      <c r="AD425" s="14">
        <v>0.87999999999999989</v>
      </c>
      <c r="AE425" s="14">
        <v>9.0836334533813526E-2</v>
      </c>
      <c r="AF425" s="14">
        <v>8.0263756252842197E-2</v>
      </c>
      <c r="AG425" s="14">
        <v>0.14320987654320988</v>
      </c>
      <c r="AH425" s="14">
        <v>0.22051282051282051</v>
      </c>
      <c r="AK425" s="99"/>
      <c r="AL425" s="99"/>
      <c r="AM425" s="99"/>
      <c r="AN425" s="99"/>
      <c r="AO425" s="99"/>
      <c r="AP425" s="99"/>
      <c r="AQ425" s="99"/>
      <c r="AR425" s="99"/>
      <c r="AS425" s="99"/>
      <c r="AT425" s="99"/>
      <c r="AU425" s="99"/>
      <c r="AV425" s="99"/>
      <c r="AW425" s="99"/>
      <c r="AX425" s="99"/>
      <c r="AY425" s="99"/>
      <c r="AZ425" s="99"/>
      <c r="BA425" s="99"/>
      <c r="BC425" s="14"/>
    </row>
    <row r="426" spans="2:60">
      <c r="B426">
        <v>100</v>
      </c>
      <c r="C426">
        <v>110</v>
      </c>
      <c r="D426">
        <v>16</v>
      </c>
      <c r="E426">
        <v>2</v>
      </c>
      <c r="F426">
        <v>9</v>
      </c>
      <c r="G426">
        <v>5</v>
      </c>
      <c r="I426" s="97">
        <v>7853.981633974483</v>
      </c>
      <c r="J426" s="97">
        <v>9503.317777109125</v>
      </c>
      <c r="K426">
        <v>16</v>
      </c>
      <c r="L426">
        <v>2</v>
      </c>
      <c r="M426">
        <v>9</v>
      </c>
      <c r="N426">
        <v>5</v>
      </c>
      <c r="P426" s="98">
        <v>314.15926535897933</v>
      </c>
      <c r="Q426" s="98">
        <v>345.57519189487726</v>
      </c>
      <c r="R426">
        <v>17</v>
      </c>
      <c r="S426">
        <v>3</v>
      </c>
      <c r="T426">
        <v>10</v>
      </c>
      <c r="U426">
        <v>4</v>
      </c>
      <c r="W426" s="14">
        <v>0.87999999999999989</v>
      </c>
      <c r="X426" s="14">
        <v>0.86499999999999988</v>
      </c>
      <c r="Y426">
        <v>184</v>
      </c>
      <c r="Z426">
        <v>135</v>
      </c>
      <c r="AA426">
        <v>19</v>
      </c>
      <c r="AB426">
        <v>30</v>
      </c>
      <c r="AD426" s="14">
        <v>0.86499999999999988</v>
      </c>
      <c r="AE426" s="14">
        <v>3.6814725890356143E-2</v>
      </c>
      <c r="AF426" s="14">
        <v>3.0695770804911322E-2</v>
      </c>
      <c r="AG426" s="14">
        <v>4.6913580246913583E-2</v>
      </c>
      <c r="AH426" s="14">
        <v>0.15384615384615385</v>
      </c>
      <c r="AJ426" s="101" t="s">
        <v>151</v>
      </c>
      <c r="AK426" s="101">
        <v>30</v>
      </c>
      <c r="AL426" s="101">
        <v>40</v>
      </c>
      <c r="AM426" s="101">
        <v>50</v>
      </c>
      <c r="AN426" s="101">
        <v>60</v>
      </c>
      <c r="AO426" s="101">
        <v>70</v>
      </c>
      <c r="AP426" s="101">
        <v>80</v>
      </c>
      <c r="AQ426" s="101">
        <v>90</v>
      </c>
      <c r="AR426" s="101">
        <v>100</v>
      </c>
      <c r="AS426" s="101">
        <v>110</v>
      </c>
      <c r="AT426" s="101">
        <v>120</v>
      </c>
      <c r="AU426" s="101">
        <v>130</v>
      </c>
      <c r="AV426" s="101">
        <v>140</v>
      </c>
      <c r="AW426" s="101">
        <v>150</v>
      </c>
      <c r="AX426" s="101">
        <v>160</v>
      </c>
      <c r="AY426" s="101">
        <v>170</v>
      </c>
      <c r="AZ426" s="101">
        <v>180</v>
      </c>
      <c r="BA426" s="101">
        <v>190</v>
      </c>
      <c r="BC426" s="14"/>
    </row>
    <row r="427" spans="2:60">
      <c r="B427">
        <v>110</v>
      </c>
      <c r="C427">
        <v>120</v>
      </c>
      <c r="D427">
        <v>7</v>
      </c>
      <c r="E427">
        <v>0</v>
      </c>
      <c r="F427">
        <v>5</v>
      </c>
      <c r="G427">
        <v>2</v>
      </c>
      <c r="I427" s="97">
        <v>9503.317777109125</v>
      </c>
      <c r="J427" s="97">
        <v>11309.733552923255</v>
      </c>
      <c r="K427">
        <v>7</v>
      </c>
      <c r="L427">
        <v>0</v>
      </c>
      <c r="M427">
        <v>5</v>
      </c>
      <c r="N427">
        <v>2</v>
      </c>
      <c r="P427" s="98">
        <v>345.57519189487726</v>
      </c>
      <c r="Q427" s="98">
        <v>376.99111843077515</v>
      </c>
      <c r="R427">
        <v>10</v>
      </c>
      <c r="S427">
        <v>1</v>
      </c>
      <c r="T427">
        <v>6</v>
      </c>
      <c r="U427">
        <v>3</v>
      </c>
      <c r="W427" s="14">
        <v>0.86499999999999988</v>
      </c>
      <c r="X427" s="14">
        <v>0.84999999999999987</v>
      </c>
      <c r="Y427">
        <v>65</v>
      </c>
      <c r="Z427">
        <v>43</v>
      </c>
      <c r="AA427">
        <v>7</v>
      </c>
      <c r="AB427">
        <v>15</v>
      </c>
      <c r="AD427" s="14">
        <v>0.84999999999999987</v>
      </c>
      <c r="AE427" s="14">
        <v>1.3005202080832333E-2</v>
      </c>
      <c r="AF427" s="14">
        <v>9.777171441564347E-3</v>
      </c>
      <c r="AG427" s="14">
        <v>1.7283950617283949E-2</v>
      </c>
      <c r="AH427" s="14">
        <v>7.6923076923076927E-2</v>
      </c>
      <c r="AJ427" s="101"/>
      <c r="AK427" s="101">
        <v>40</v>
      </c>
      <c r="AL427" s="101">
        <v>50</v>
      </c>
      <c r="AM427" s="101">
        <v>60</v>
      </c>
      <c r="AN427" s="101">
        <v>70</v>
      </c>
      <c r="AO427" s="101">
        <v>80</v>
      </c>
      <c r="AP427" s="101">
        <v>90</v>
      </c>
      <c r="AQ427" s="101">
        <v>100</v>
      </c>
      <c r="AR427" s="101">
        <v>110</v>
      </c>
      <c r="AS427" s="101">
        <v>120</v>
      </c>
      <c r="AT427" s="101">
        <v>130</v>
      </c>
      <c r="AU427" s="101">
        <v>140</v>
      </c>
      <c r="AV427" s="101">
        <v>150</v>
      </c>
      <c r="AW427" s="101">
        <v>160</v>
      </c>
      <c r="AX427" s="101">
        <v>170</v>
      </c>
      <c r="AY427" s="101">
        <v>180</v>
      </c>
      <c r="AZ427" s="101">
        <v>190</v>
      </c>
      <c r="BA427" s="101">
        <v>200</v>
      </c>
      <c r="BB427" s="105"/>
      <c r="BC427" s="14"/>
      <c r="BD427" s="105"/>
      <c r="BE427" s="105"/>
      <c r="BF427" s="105"/>
      <c r="BG427" s="105"/>
      <c r="BH427" s="105"/>
    </row>
    <row r="428" spans="2:60">
      <c r="B428">
        <v>120</v>
      </c>
      <c r="C428">
        <v>130</v>
      </c>
      <c r="D428">
        <v>8</v>
      </c>
      <c r="E428">
        <v>4</v>
      </c>
      <c r="F428">
        <v>3</v>
      </c>
      <c r="G428">
        <v>1</v>
      </c>
      <c r="I428" s="97">
        <v>11309.733552923255</v>
      </c>
      <c r="J428" s="97">
        <v>13273.228961416877</v>
      </c>
      <c r="K428">
        <v>8</v>
      </c>
      <c r="L428">
        <v>4</v>
      </c>
      <c r="M428">
        <v>3</v>
      </c>
      <c r="N428">
        <v>1</v>
      </c>
      <c r="P428" s="98">
        <v>376.99111843077515</v>
      </c>
      <c r="Q428" s="98">
        <v>408.40704496667308</v>
      </c>
      <c r="R428">
        <v>7</v>
      </c>
      <c r="S428">
        <v>1</v>
      </c>
      <c r="T428">
        <v>4</v>
      </c>
      <c r="U428">
        <v>2</v>
      </c>
      <c r="W428" s="14">
        <v>0.84999999999999987</v>
      </c>
      <c r="X428" s="14">
        <v>0.83499999999999985</v>
      </c>
      <c r="Y428">
        <v>58</v>
      </c>
      <c r="Z428">
        <v>42</v>
      </c>
      <c r="AA428">
        <v>4</v>
      </c>
      <c r="AB428">
        <v>12</v>
      </c>
      <c r="AD428" s="14">
        <v>0.83499999999999985</v>
      </c>
      <c r="AE428" s="14">
        <v>1.1604641856742696E-2</v>
      </c>
      <c r="AF428" s="14">
        <v>9.5497953615279671E-3</v>
      </c>
      <c r="AG428" s="14">
        <v>9.876543209876543E-3</v>
      </c>
      <c r="AH428" s="14">
        <v>6.1538461538461542E-2</v>
      </c>
      <c r="AJ428" s="103" t="s">
        <v>245</v>
      </c>
      <c r="AK428" s="104">
        <v>0.8902719966460233</v>
      </c>
      <c r="AL428" s="104">
        <v>0.89596045510422839</v>
      </c>
      <c r="AM428" s="104">
        <v>0.88961891942178484</v>
      </c>
      <c r="AN428" s="104">
        <v>0.88737125935383365</v>
      </c>
      <c r="AO428" s="104">
        <v>0.89929354618521129</v>
      </c>
      <c r="AP428" s="104">
        <v>0.9032717909880883</v>
      </c>
      <c r="AQ428" s="104">
        <v>0.86472501502247101</v>
      </c>
      <c r="AR428" s="104">
        <v>0.87560863494978536</v>
      </c>
      <c r="AS428" s="104">
        <v>0.89189737623972021</v>
      </c>
      <c r="AT428" s="104">
        <v>0.63083926412663627</v>
      </c>
      <c r="AU428" s="104">
        <v>0.89430104256643639</v>
      </c>
      <c r="AV428" s="104">
        <v>0.84644248962935065</v>
      </c>
      <c r="AW428" s="104">
        <v>0</v>
      </c>
      <c r="AX428" s="104">
        <v>0</v>
      </c>
      <c r="AY428" s="104">
        <v>0</v>
      </c>
      <c r="AZ428" s="104">
        <v>0</v>
      </c>
      <c r="BA428" s="104">
        <v>0.87610212564832179</v>
      </c>
      <c r="BC428" s="14"/>
    </row>
    <row r="429" spans="2:60">
      <c r="B429">
        <v>130</v>
      </c>
      <c r="C429">
        <v>140</v>
      </c>
      <c r="D429">
        <v>4</v>
      </c>
      <c r="E429">
        <v>0</v>
      </c>
      <c r="F429">
        <v>2</v>
      </c>
      <c r="G429">
        <v>2</v>
      </c>
      <c r="I429" s="97">
        <v>13273.228961416877</v>
      </c>
      <c r="J429" s="97">
        <v>15393.804002589986</v>
      </c>
      <c r="K429">
        <v>4</v>
      </c>
      <c r="L429">
        <v>0</v>
      </c>
      <c r="M429">
        <v>2</v>
      </c>
      <c r="N429">
        <v>2</v>
      </c>
      <c r="P429" s="98">
        <v>408.40704496667308</v>
      </c>
      <c r="Q429" s="98">
        <v>439.82297150257102</v>
      </c>
      <c r="R429">
        <v>7</v>
      </c>
      <c r="S429">
        <v>2</v>
      </c>
      <c r="T429">
        <v>2</v>
      </c>
      <c r="U429">
        <v>3</v>
      </c>
      <c r="W429" s="14">
        <v>0.83499999999999985</v>
      </c>
      <c r="X429" s="14">
        <v>0.81999999999999984</v>
      </c>
      <c r="Y429">
        <v>28</v>
      </c>
      <c r="Z429">
        <v>17</v>
      </c>
      <c r="AA429">
        <v>6</v>
      </c>
      <c r="AB429">
        <v>5</v>
      </c>
      <c r="AD429" s="14">
        <v>0.81999999999999984</v>
      </c>
      <c r="AE429" s="14">
        <v>5.6022408963585435E-3</v>
      </c>
      <c r="AF429" s="14">
        <v>3.865393360618463E-3</v>
      </c>
      <c r="AG429" s="14">
        <v>1.4814814814814815E-2</v>
      </c>
      <c r="AH429" s="14">
        <v>2.564102564102564E-2</v>
      </c>
      <c r="AJ429" s="103" t="s">
        <v>242</v>
      </c>
      <c r="AK429" s="105">
        <v>9.9729677930263591E-2</v>
      </c>
      <c r="AL429" s="105">
        <v>8.0201815808807295E-2</v>
      </c>
      <c r="AM429" s="105">
        <v>7.3109564379948686E-2</v>
      </c>
      <c r="AN429" s="105">
        <v>4.4107764074532423E-2</v>
      </c>
      <c r="AO429" s="105">
        <v>1.3876026124043163E-2</v>
      </c>
      <c r="AP429" s="105">
        <v>8.0305512723699984E-3</v>
      </c>
      <c r="AQ429" s="105">
        <v>4.2739293728399429E-2</v>
      </c>
      <c r="AR429" s="105">
        <v>3.7433023437671985E-2</v>
      </c>
      <c r="AS429" s="105">
        <v>1.4937594384989433E-2</v>
      </c>
      <c r="AT429" s="105">
        <v>0.21068593949933984</v>
      </c>
      <c r="AU429" s="105">
        <v>1.7858904724171829E-3</v>
      </c>
      <c r="AV429" s="105">
        <v>0</v>
      </c>
      <c r="AW429" s="105">
        <v>0</v>
      </c>
      <c r="AX429" s="105">
        <v>0</v>
      </c>
      <c r="AY429" s="105">
        <v>0</v>
      </c>
      <c r="AZ429" s="105">
        <v>0</v>
      </c>
      <c r="BA429" s="105">
        <v>0</v>
      </c>
      <c r="BC429" s="14"/>
    </row>
    <row r="430" spans="2:60">
      <c r="B430">
        <v>140</v>
      </c>
      <c r="C430">
        <v>150</v>
      </c>
      <c r="D430">
        <v>4</v>
      </c>
      <c r="E430">
        <v>0</v>
      </c>
      <c r="F430">
        <v>1</v>
      </c>
      <c r="G430">
        <v>3</v>
      </c>
      <c r="I430" s="97">
        <v>15393.804002589986</v>
      </c>
      <c r="J430" s="97">
        <v>17671.458676442588</v>
      </c>
      <c r="K430">
        <v>4</v>
      </c>
      <c r="L430">
        <v>0</v>
      </c>
      <c r="M430">
        <v>1</v>
      </c>
      <c r="N430">
        <v>3</v>
      </c>
      <c r="P430" s="98">
        <v>439.82297150257102</v>
      </c>
      <c r="Q430" s="98">
        <v>471.23889803846896</v>
      </c>
      <c r="R430">
        <v>4</v>
      </c>
      <c r="S430">
        <v>1</v>
      </c>
      <c r="T430">
        <v>1</v>
      </c>
      <c r="U430">
        <v>2</v>
      </c>
      <c r="W430" s="14">
        <v>0.81999999999999984</v>
      </c>
      <c r="X430" s="14">
        <v>0.80499999999999983</v>
      </c>
      <c r="Y430">
        <v>22</v>
      </c>
      <c r="Z430">
        <v>15</v>
      </c>
      <c r="AA430">
        <v>4</v>
      </c>
      <c r="AB430">
        <v>3</v>
      </c>
      <c r="AD430" s="14">
        <v>0.80499999999999983</v>
      </c>
      <c r="AE430" s="14">
        <v>4.401760704281713E-3</v>
      </c>
      <c r="AF430" s="14">
        <v>3.4106412005457027E-3</v>
      </c>
      <c r="AG430" s="14">
        <v>9.876543209876543E-3</v>
      </c>
      <c r="AH430" s="14">
        <v>1.5384615384615385E-2</v>
      </c>
      <c r="AJ430" s="103" t="s">
        <v>69</v>
      </c>
      <c r="AK430" s="104">
        <v>0.92051964989876267</v>
      </c>
      <c r="AL430" s="104">
        <v>0</v>
      </c>
      <c r="AM430" s="104">
        <v>0</v>
      </c>
      <c r="AN430" s="104">
        <v>0</v>
      </c>
      <c r="AO430" s="104">
        <v>0</v>
      </c>
      <c r="AP430" s="104">
        <v>0</v>
      </c>
      <c r="AQ430" s="104">
        <v>0</v>
      </c>
      <c r="AR430" s="104">
        <v>0</v>
      </c>
      <c r="AS430" s="104">
        <v>0</v>
      </c>
      <c r="AT430" s="104">
        <v>0</v>
      </c>
      <c r="AU430" s="104">
        <v>0</v>
      </c>
      <c r="AV430" s="104">
        <v>0</v>
      </c>
      <c r="AW430" s="104">
        <v>0</v>
      </c>
      <c r="AX430" s="104">
        <v>0</v>
      </c>
      <c r="AY430" s="104">
        <v>0</v>
      </c>
      <c r="AZ430" s="104">
        <v>0</v>
      </c>
      <c r="BA430" s="104">
        <v>0</v>
      </c>
      <c r="BC430" s="14"/>
    </row>
    <row r="431" spans="2:60">
      <c r="B431">
        <v>150</v>
      </c>
      <c r="C431">
        <v>160</v>
      </c>
      <c r="D431">
        <v>0</v>
      </c>
      <c r="E431">
        <v>0</v>
      </c>
      <c r="F431">
        <v>0</v>
      </c>
      <c r="G431">
        <v>0</v>
      </c>
      <c r="I431" s="97">
        <v>17671.458676442588</v>
      </c>
      <c r="J431" s="97">
        <v>20106.192982974677</v>
      </c>
      <c r="K431">
        <v>0</v>
      </c>
      <c r="L431">
        <v>0</v>
      </c>
      <c r="M431">
        <v>0</v>
      </c>
      <c r="N431">
        <v>0</v>
      </c>
      <c r="P431" s="98">
        <v>471.23889803846896</v>
      </c>
      <c r="Q431" s="98">
        <v>502.6548245743669</v>
      </c>
      <c r="R431">
        <v>4</v>
      </c>
      <c r="S431">
        <v>0</v>
      </c>
      <c r="T431">
        <v>2</v>
      </c>
      <c r="U431">
        <v>2</v>
      </c>
      <c r="W431" s="14">
        <v>0.80499999999999983</v>
      </c>
      <c r="X431" s="14">
        <v>0.78999999999999981</v>
      </c>
      <c r="Y431">
        <v>20</v>
      </c>
      <c r="Z431">
        <v>13</v>
      </c>
      <c r="AA431">
        <v>3</v>
      </c>
      <c r="AB431">
        <v>4</v>
      </c>
      <c r="AD431" s="14">
        <v>0.78999999999999981</v>
      </c>
      <c r="AE431" s="14">
        <v>4.0016006402561026E-3</v>
      </c>
      <c r="AF431" s="14">
        <v>2.9558890404729424E-3</v>
      </c>
      <c r="AG431" s="14">
        <v>7.4074074074074077E-3</v>
      </c>
      <c r="AH431" s="14">
        <v>2.0512820512820513E-2</v>
      </c>
      <c r="AJ431" s="103" t="s">
        <v>243</v>
      </c>
      <c r="AK431" s="106">
        <v>0.92043369850077239</v>
      </c>
      <c r="AL431" s="106">
        <v>0.90834920068931413</v>
      </c>
      <c r="AM431" s="106">
        <v>0.90464029038251847</v>
      </c>
      <c r="AN431" s="106">
        <v>0.89902833915509717</v>
      </c>
      <c r="AO431" s="106">
        <v>0.90537498276871231</v>
      </c>
      <c r="AP431" s="106">
        <v>0.90922090662417276</v>
      </c>
      <c r="AQ431" s="106">
        <v>0.89121510372113466</v>
      </c>
      <c r="AR431" s="106">
        <v>0.90006487692906434</v>
      </c>
      <c r="AS431" s="106">
        <v>0.90499075501406123</v>
      </c>
      <c r="AT431" s="106">
        <v>0.86925284854008589</v>
      </c>
      <c r="AU431" s="106">
        <v>0.89677616048290154</v>
      </c>
      <c r="AV431" s="106">
        <v>0.84644248962935065</v>
      </c>
      <c r="AW431" s="106">
        <v>0</v>
      </c>
      <c r="AX431" s="106">
        <v>0</v>
      </c>
      <c r="AY431" s="106">
        <v>0</v>
      </c>
      <c r="AZ431" s="106">
        <v>0</v>
      </c>
      <c r="BA431" s="106">
        <v>0.87610212564832179</v>
      </c>
      <c r="BC431" s="14"/>
    </row>
    <row r="432" spans="2:60">
      <c r="B432">
        <v>160</v>
      </c>
      <c r="C432">
        <v>170</v>
      </c>
      <c r="D432">
        <v>0</v>
      </c>
      <c r="E432">
        <v>0</v>
      </c>
      <c r="F432">
        <v>0</v>
      </c>
      <c r="G432">
        <v>0</v>
      </c>
      <c r="I432" s="97">
        <v>20106.192982974677</v>
      </c>
      <c r="J432" s="97">
        <v>22698.006922186254</v>
      </c>
      <c r="K432">
        <v>0</v>
      </c>
      <c r="L432">
        <v>0</v>
      </c>
      <c r="M432">
        <v>0</v>
      </c>
      <c r="N432">
        <v>0</v>
      </c>
      <c r="P432" s="98">
        <v>502.6548245743669</v>
      </c>
      <c r="Q432" s="98">
        <v>534.07075111026484</v>
      </c>
      <c r="R432">
        <v>1</v>
      </c>
      <c r="S432">
        <v>0</v>
      </c>
      <c r="T432">
        <v>0</v>
      </c>
      <c r="U432">
        <v>1</v>
      </c>
      <c r="W432" s="14">
        <v>0.78999999999999981</v>
      </c>
      <c r="X432" s="14">
        <v>0.7749999999999998</v>
      </c>
      <c r="Y432">
        <v>16</v>
      </c>
      <c r="Z432">
        <v>9</v>
      </c>
      <c r="AA432">
        <v>4</v>
      </c>
      <c r="AB432">
        <v>3</v>
      </c>
      <c r="AD432" s="14">
        <v>0.7749999999999998</v>
      </c>
      <c r="AE432" s="14">
        <v>3.2012805122048822E-3</v>
      </c>
      <c r="AF432" s="14">
        <v>2.0463847203274215E-3</v>
      </c>
      <c r="AG432" s="14">
        <v>9.876543209876543E-3</v>
      </c>
      <c r="AH432" s="14">
        <v>1.5384615384615385E-2</v>
      </c>
      <c r="AJ432" s="103" t="s">
        <v>244</v>
      </c>
      <c r="AK432" s="107">
        <v>0.86011029479127421</v>
      </c>
      <c r="AL432" s="107">
        <v>0.88357170951914266</v>
      </c>
      <c r="AM432" s="107">
        <v>0.8745975484610512</v>
      </c>
      <c r="AN432" s="107">
        <v>0.87571417955257014</v>
      </c>
      <c r="AO432" s="107">
        <v>0.89321210960171027</v>
      </c>
      <c r="AP432" s="107">
        <v>0.89732267535200383</v>
      </c>
      <c r="AQ432" s="107">
        <v>0.83823492632380736</v>
      </c>
      <c r="AR432" s="107">
        <v>0.85115239297050638</v>
      </c>
      <c r="AS432" s="107">
        <v>0.87880399746537918</v>
      </c>
      <c r="AT432" s="107">
        <v>0.39242567971318665</v>
      </c>
      <c r="AU432" s="107">
        <v>0.89182592464997124</v>
      </c>
      <c r="AV432" s="107">
        <v>0.84644248962935065</v>
      </c>
      <c r="AW432" s="107">
        <v>0</v>
      </c>
      <c r="AX432" s="107">
        <v>0</v>
      </c>
      <c r="AY432" s="107">
        <v>0</v>
      </c>
      <c r="AZ432" s="107">
        <v>0</v>
      </c>
      <c r="BA432" s="107">
        <v>0.87610212564832179</v>
      </c>
      <c r="BC432" s="14"/>
    </row>
    <row r="433" spans="2:60">
      <c r="B433">
        <v>170</v>
      </c>
      <c r="C433">
        <v>180</v>
      </c>
      <c r="D433">
        <v>0</v>
      </c>
      <c r="E433">
        <v>0</v>
      </c>
      <c r="F433">
        <v>0</v>
      </c>
      <c r="G433">
        <v>0</v>
      </c>
      <c r="I433" s="97">
        <v>22698.006922186254</v>
      </c>
      <c r="J433" s="97">
        <v>25446.900494077323</v>
      </c>
      <c r="K433">
        <v>0</v>
      </c>
      <c r="L433">
        <v>0</v>
      </c>
      <c r="M433">
        <v>0</v>
      </c>
      <c r="N433">
        <v>0</v>
      </c>
      <c r="P433" s="98">
        <v>534.07075111026484</v>
      </c>
      <c r="Q433" s="98">
        <v>565.48667764616278</v>
      </c>
      <c r="R433">
        <v>0</v>
      </c>
      <c r="S433">
        <v>0</v>
      </c>
      <c r="T433">
        <v>0</v>
      </c>
      <c r="U433">
        <v>0</v>
      </c>
      <c r="W433" s="14">
        <v>0.7749999999999998</v>
      </c>
      <c r="X433" s="14">
        <v>0.75999999999999979</v>
      </c>
      <c r="Y433">
        <v>7</v>
      </c>
      <c r="Z433">
        <v>5</v>
      </c>
      <c r="AA433">
        <v>1</v>
      </c>
      <c r="AB433">
        <v>1</v>
      </c>
      <c r="AD433" s="14">
        <v>0.75999999999999979</v>
      </c>
      <c r="AE433" s="14">
        <v>1.4005602240896359E-3</v>
      </c>
      <c r="AF433" s="14">
        <v>1.1368804001819009E-3</v>
      </c>
      <c r="AG433" s="14">
        <v>2.4691358024691358E-3</v>
      </c>
      <c r="AH433" s="14">
        <v>5.1282051282051282E-3</v>
      </c>
      <c r="AJ433" s="103" t="s">
        <v>180</v>
      </c>
      <c r="AK433">
        <v>42</v>
      </c>
      <c r="AL433">
        <v>161</v>
      </c>
      <c r="AM433">
        <v>91</v>
      </c>
      <c r="AN433">
        <v>55</v>
      </c>
      <c r="AO433">
        <v>20</v>
      </c>
      <c r="AP433">
        <v>7</v>
      </c>
      <c r="AQ433">
        <v>10</v>
      </c>
      <c r="AR433">
        <v>9</v>
      </c>
      <c r="AS433">
        <v>5</v>
      </c>
      <c r="AT433">
        <v>3</v>
      </c>
      <c r="AU433">
        <v>2</v>
      </c>
      <c r="AV433">
        <v>1</v>
      </c>
      <c r="AW433">
        <v>0</v>
      </c>
      <c r="AX433">
        <v>0</v>
      </c>
      <c r="AY433">
        <v>0</v>
      </c>
      <c r="AZ433">
        <v>0</v>
      </c>
      <c r="BA433">
        <v>1</v>
      </c>
      <c r="BC433" s="14"/>
    </row>
    <row r="434" spans="2:60">
      <c r="B434">
        <v>180</v>
      </c>
      <c r="C434">
        <v>190</v>
      </c>
      <c r="D434">
        <v>0</v>
      </c>
      <c r="E434">
        <v>0</v>
      </c>
      <c r="F434">
        <v>0</v>
      </c>
      <c r="G434">
        <v>0</v>
      </c>
      <c r="I434" s="97">
        <v>25446.900494077323</v>
      </c>
      <c r="J434" s="97">
        <v>28352.873698647883</v>
      </c>
      <c r="K434">
        <v>0</v>
      </c>
      <c r="L434">
        <v>0</v>
      </c>
      <c r="M434">
        <v>0</v>
      </c>
      <c r="N434">
        <v>0</v>
      </c>
      <c r="P434" s="98">
        <v>565.48667764616278</v>
      </c>
      <c r="Q434" s="98">
        <v>596.90260418206071</v>
      </c>
      <c r="R434">
        <v>0</v>
      </c>
      <c r="S434">
        <v>0</v>
      </c>
      <c r="T434">
        <v>0</v>
      </c>
      <c r="U434">
        <v>0</v>
      </c>
      <c r="W434" s="14">
        <v>0.75999999999999979</v>
      </c>
      <c r="X434" s="14">
        <v>0.74499999999999977</v>
      </c>
      <c r="Y434">
        <v>5</v>
      </c>
      <c r="Z434">
        <v>5</v>
      </c>
      <c r="AA434">
        <v>0</v>
      </c>
      <c r="AB434">
        <v>0</v>
      </c>
      <c r="AD434" s="14">
        <v>0.74499999999999977</v>
      </c>
      <c r="AE434" s="14">
        <v>1.0004001600640256E-3</v>
      </c>
      <c r="AF434" s="14">
        <v>1.1368804001819009E-3</v>
      </c>
      <c r="AG434" s="14">
        <v>0</v>
      </c>
      <c r="AH434" s="14">
        <v>0</v>
      </c>
      <c r="AK434" s="99"/>
      <c r="AL434" s="99"/>
      <c r="AM434" s="99"/>
      <c r="AN434" s="99"/>
      <c r="AO434" s="99"/>
      <c r="AP434" s="99"/>
      <c r="AQ434" s="99"/>
      <c r="AR434" s="99"/>
      <c r="AS434" s="99"/>
      <c r="AT434" s="99"/>
      <c r="AU434" s="99"/>
      <c r="AV434" s="99"/>
      <c r="AW434" s="99"/>
      <c r="AX434" s="99"/>
      <c r="AY434" s="99"/>
      <c r="AZ434" s="99"/>
      <c r="BA434" s="99"/>
      <c r="BC434" s="14"/>
    </row>
    <row r="435" spans="2:60">
      <c r="B435">
        <v>190</v>
      </c>
      <c r="C435">
        <v>200</v>
      </c>
      <c r="D435">
        <v>1</v>
      </c>
      <c r="E435">
        <v>0</v>
      </c>
      <c r="F435">
        <v>1</v>
      </c>
      <c r="G435">
        <v>0</v>
      </c>
      <c r="I435" s="97">
        <v>28352.873698647883</v>
      </c>
      <c r="J435" s="97">
        <v>31415.926535897932</v>
      </c>
      <c r="K435">
        <v>1</v>
      </c>
      <c r="L435">
        <v>0</v>
      </c>
      <c r="M435">
        <v>1</v>
      </c>
      <c r="N435">
        <v>0</v>
      </c>
      <c r="P435" s="98">
        <v>596.90260418206071</v>
      </c>
      <c r="Q435" s="98">
        <v>628.31853071795865</v>
      </c>
      <c r="R435">
        <v>1</v>
      </c>
      <c r="S435">
        <v>0</v>
      </c>
      <c r="T435">
        <v>1</v>
      </c>
      <c r="U435">
        <v>0</v>
      </c>
      <c r="W435" s="14">
        <v>0.74499999999999977</v>
      </c>
      <c r="X435" s="14">
        <v>0.72999999999999976</v>
      </c>
      <c r="Y435">
        <v>8</v>
      </c>
      <c r="Z435">
        <v>4</v>
      </c>
      <c r="AA435">
        <v>0</v>
      </c>
      <c r="AB435">
        <v>4</v>
      </c>
      <c r="AD435" s="14">
        <v>0.72999999999999976</v>
      </c>
      <c r="AE435" s="14">
        <v>1.6006402561024411E-3</v>
      </c>
      <c r="AF435" s="14">
        <v>9.0950432014552066E-4</v>
      </c>
      <c r="AG435" s="14">
        <v>0</v>
      </c>
      <c r="AH435" s="14">
        <v>2.0512820512820513E-2</v>
      </c>
      <c r="AJ435" s="101" t="s">
        <v>152</v>
      </c>
      <c r="AK435" s="101">
        <v>30</v>
      </c>
      <c r="AL435" s="101">
        <v>40</v>
      </c>
      <c r="AM435" s="101">
        <v>50</v>
      </c>
      <c r="AN435" s="101">
        <v>60</v>
      </c>
      <c r="AO435" s="101">
        <v>70</v>
      </c>
      <c r="AP435" s="101">
        <v>80</v>
      </c>
      <c r="AQ435" s="101">
        <v>90</v>
      </c>
      <c r="AR435" s="101">
        <v>100</v>
      </c>
      <c r="AS435" s="101">
        <v>110</v>
      </c>
      <c r="AT435" s="101">
        <v>120</v>
      </c>
      <c r="AU435" s="101">
        <v>130</v>
      </c>
      <c r="AV435" s="101">
        <v>140</v>
      </c>
      <c r="AW435" s="101">
        <v>150</v>
      </c>
      <c r="AX435" s="101">
        <v>160</v>
      </c>
      <c r="AY435" s="101">
        <v>170</v>
      </c>
      <c r="AZ435" s="101">
        <v>180</v>
      </c>
      <c r="BA435" s="101">
        <v>190</v>
      </c>
      <c r="BB435" s="105"/>
      <c r="BC435" s="105"/>
      <c r="BD435" s="105"/>
      <c r="BE435" s="105"/>
      <c r="BF435" s="105"/>
      <c r="BG435" s="105"/>
      <c r="BH435" s="105"/>
    </row>
    <row r="436" spans="2:60">
      <c r="B436">
        <v>200</v>
      </c>
      <c r="C436">
        <v>210</v>
      </c>
      <c r="D436">
        <v>0</v>
      </c>
      <c r="E436">
        <v>0</v>
      </c>
      <c r="F436">
        <v>0</v>
      </c>
      <c r="G436">
        <v>0</v>
      </c>
      <c r="I436" s="97">
        <v>31415.926535897932</v>
      </c>
      <c r="J436" s="97">
        <v>34636.059005827468</v>
      </c>
      <c r="K436">
        <v>0</v>
      </c>
      <c r="L436">
        <v>0</v>
      </c>
      <c r="M436">
        <v>0</v>
      </c>
      <c r="N436">
        <v>0</v>
      </c>
      <c r="P436" s="98">
        <v>628.31853071795865</v>
      </c>
      <c r="Q436" s="98">
        <v>659.73445725385659</v>
      </c>
      <c r="R436">
        <v>1</v>
      </c>
      <c r="S436">
        <v>0</v>
      </c>
      <c r="T436">
        <v>1</v>
      </c>
      <c r="U436">
        <v>0</v>
      </c>
      <c r="W436" s="14">
        <v>0.72999999999999976</v>
      </c>
      <c r="X436" s="14">
        <v>0.71499999999999975</v>
      </c>
      <c r="Y436">
        <v>11</v>
      </c>
      <c r="Z436">
        <v>9</v>
      </c>
      <c r="AA436">
        <v>1</v>
      </c>
      <c r="AB436">
        <v>1</v>
      </c>
      <c r="AD436" s="14">
        <v>0.71499999999999975</v>
      </c>
      <c r="AE436" s="14">
        <v>2.2008803521408565E-3</v>
      </c>
      <c r="AF436" s="14">
        <v>2.0463847203274215E-3</v>
      </c>
      <c r="AG436" s="14">
        <v>2.4691358024691358E-3</v>
      </c>
      <c r="AH436" s="14">
        <v>5.1282051282051282E-3</v>
      </c>
      <c r="AJ436" s="101"/>
      <c r="AK436" s="101">
        <v>40</v>
      </c>
      <c r="AL436" s="101">
        <v>50</v>
      </c>
      <c r="AM436" s="101">
        <v>60</v>
      </c>
      <c r="AN436" s="101">
        <v>70</v>
      </c>
      <c r="AO436" s="101">
        <v>80</v>
      </c>
      <c r="AP436" s="101">
        <v>90</v>
      </c>
      <c r="AQ436" s="101">
        <v>100</v>
      </c>
      <c r="AR436" s="101">
        <v>110</v>
      </c>
      <c r="AS436" s="101">
        <v>120</v>
      </c>
      <c r="AT436" s="101">
        <v>130</v>
      </c>
      <c r="AU436" s="101">
        <v>140</v>
      </c>
      <c r="AV436" s="101">
        <v>150</v>
      </c>
      <c r="AW436" s="101">
        <v>160</v>
      </c>
      <c r="AX436" s="101">
        <v>170</v>
      </c>
      <c r="AY436" s="101">
        <v>180</v>
      </c>
      <c r="AZ436" s="101">
        <v>190</v>
      </c>
      <c r="BA436" s="101">
        <v>200</v>
      </c>
    </row>
    <row r="437" spans="2:60">
      <c r="I437" s="97"/>
      <c r="J437" s="97"/>
      <c r="P437" s="98"/>
      <c r="Q437" s="98"/>
      <c r="W437" s="14">
        <v>0.71499999999999975</v>
      </c>
      <c r="X437" s="14">
        <v>0.69999999999999973</v>
      </c>
      <c r="Y437">
        <v>8</v>
      </c>
      <c r="Z437">
        <v>4</v>
      </c>
      <c r="AA437">
        <v>4</v>
      </c>
      <c r="AB437">
        <v>0</v>
      </c>
      <c r="AD437" s="14">
        <v>0.69999999999999973</v>
      </c>
      <c r="AE437" s="14">
        <v>1.6006402561024411E-3</v>
      </c>
      <c r="AF437" s="14">
        <v>9.0950432014552066E-4</v>
      </c>
      <c r="AG437" s="14">
        <v>9.876543209876543E-3</v>
      </c>
      <c r="AH437" s="14">
        <v>0</v>
      </c>
      <c r="AJ437" s="103" t="s">
        <v>246</v>
      </c>
      <c r="AK437" s="104">
        <v>0</v>
      </c>
      <c r="AL437" s="104">
        <v>0.79051827353061987</v>
      </c>
      <c r="AM437" s="104">
        <v>0.87213519799716221</v>
      </c>
      <c r="AN437" s="104">
        <v>0.88829555337438026</v>
      </c>
      <c r="AO437" s="104">
        <v>0.87412571787862914</v>
      </c>
      <c r="AP437" s="104">
        <v>0.86420752512088783</v>
      </c>
      <c r="AQ437" s="104">
        <v>0.85657467777825369</v>
      </c>
      <c r="AR437" s="104">
        <v>0.79607513682888531</v>
      </c>
      <c r="AS437" s="104">
        <v>0.85121450563373713</v>
      </c>
      <c r="AT437" s="104">
        <v>0.72866110464361578</v>
      </c>
      <c r="AU437" s="104">
        <v>0.87141631068602132</v>
      </c>
      <c r="AV437" s="104">
        <v>0.87147040603675785</v>
      </c>
      <c r="AW437" s="104">
        <v>0</v>
      </c>
      <c r="AX437" s="104">
        <v>0</v>
      </c>
      <c r="AY437" s="104">
        <v>0</v>
      </c>
      <c r="AZ437" s="104">
        <v>0</v>
      </c>
      <c r="BA437" s="104">
        <v>0</v>
      </c>
    </row>
    <row r="438" spans="2:60" ht="16.149999999999999">
      <c r="B438" s="293" t="s">
        <v>247</v>
      </c>
      <c r="C438" s="293"/>
      <c r="D438" s="293"/>
      <c r="E438" s="293"/>
      <c r="F438" s="293"/>
      <c r="G438" s="293"/>
      <c r="I438" s="293" t="s">
        <v>248</v>
      </c>
      <c r="J438" s="293"/>
      <c r="K438" s="293"/>
      <c r="L438" s="293"/>
      <c r="M438" s="293"/>
      <c r="N438" s="293"/>
      <c r="P438" s="293" t="s">
        <v>249</v>
      </c>
      <c r="Q438" s="293"/>
      <c r="R438" s="293"/>
      <c r="S438" s="293"/>
      <c r="T438" s="293"/>
      <c r="U438" s="293"/>
      <c r="W438" s="14">
        <v>0.69999999999999973</v>
      </c>
      <c r="X438" s="14">
        <v>0.68499999999999972</v>
      </c>
      <c r="Y438">
        <v>7</v>
      </c>
      <c r="Z438">
        <v>6</v>
      </c>
      <c r="AA438">
        <v>1</v>
      </c>
      <c r="AB438">
        <v>0</v>
      </c>
      <c r="AD438" s="14">
        <v>0.68499999999999972</v>
      </c>
      <c r="AE438" s="14">
        <v>1.4005602240896359E-3</v>
      </c>
      <c r="AF438" s="14">
        <v>1.364256480218281E-3</v>
      </c>
      <c r="AG438" s="14">
        <v>2.4691358024691358E-3</v>
      </c>
      <c r="AH438" s="14">
        <v>0</v>
      </c>
      <c r="AJ438" s="103" t="s">
        <v>242</v>
      </c>
      <c r="AK438" s="105">
        <v>0</v>
      </c>
      <c r="AL438" s="105">
        <v>0.13030919802046279</v>
      </c>
      <c r="AM438" s="105">
        <v>6.7131539262758971E-2</v>
      </c>
      <c r="AN438" s="105">
        <v>2.9619961533096418E-2</v>
      </c>
      <c r="AO438" s="105">
        <v>3.5957113960955772E-2</v>
      </c>
      <c r="AP438" s="105">
        <v>4.3471154334819233E-2</v>
      </c>
      <c r="AQ438" s="105">
        <v>2.131399157420116E-2</v>
      </c>
      <c r="AR438" s="105">
        <v>0.1194831449699921</v>
      </c>
      <c r="AS438" s="105">
        <v>1.3261701387230151E-2</v>
      </c>
      <c r="AT438" s="105">
        <v>0</v>
      </c>
      <c r="AU438" s="105">
        <v>1.2967187433202965E-2</v>
      </c>
      <c r="AV438" s="105">
        <v>2.1742182205555478E-2</v>
      </c>
      <c r="AW438" s="105">
        <v>0</v>
      </c>
      <c r="AX438" s="105">
        <v>0</v>
      </c>
      <c r="AY438" s="105">
        <v>0</v>
      </c>
      <c r="AZ438" s="105">
        <v>0</v>
      </c>
      <c r="BA438" s="105">
        <v>0</v>
      </c>
    </row>
    <row r="439" spans="2:60">
      <c r="B439" t="s">
        <v>223</v>
      </c>
      <c r="C439" t="s">
        <v>250</v>
      </c>
      <c r="D439" s="7" t="s">
        <v>137</v>
      </c>
      <c r="E439" s="7" t="s">
        <v>225</v>
      </c>
      <c r="F439" s="7" t="s">
        <v>181</v>
      </c>
      <c r="G439" s="7" t="s">
        <v>152</v>
      </c>
      <c r="I439" t="s">
        <v>223</v>
      </c>
      <c r="J439" t="s">
        <v>250</v>
      </c>
      <c r="K439" s="7" t="s">
        <v>137</v>
      </c>
      <c r="L439" s="7" t="s">
        <v>225</v>
      </c>
      <c r="M439" s="7" t="s">
        <v>181</v>
      </c>
      <c r="N439" s="7" t="s">
        <v>152</v>
      </c>
      <c r="P439" t="s">
        <v>223</v>
      </c>
      <c r="Q439" t="s">
        <v>224</v>
      </c>
      <c r="R439" s="7" t="s">
        <v>137</v>
      </c>
      <c r="S439" s="7" t="s">
        <v>225</v>
      </c>
      <c r="T439" s="7" t="s">
        <v>181</v>
      </c>
      <c r="U439" s="7" t="s">
        <v>152</v>
      </c>
      <c r="W439" s="14">
        <v>0.68499999999999972</v>
      </c>
      <c r="X439" s="14">
        <v>0.66999999999999971</v>
      </c>
      <c r="Y439">
        <v>7</v>
      </c>
      <c r="Z439">
        <v>5</v>
      </c>
      <c r="AA439">
        <v>1</v>
      </c>
      <c r="AB439">
        <v>1</v>
      </c>
      <c r="AD439" s="14">
        <v>0.66999999999999971</v>
      </c>
      <c r="AE439" s="14">
        <v>1.4005602240896359E-3</v>
      </c>
      <c r="AF439" s="14">
        <v>1.1368804001819009E-3</v>
      </c>
      <c r="AG439" s="14">
        <v>2.4691358024691358E-3</v>
      </c>
      <c r="AH439" s="14">
        <v>5.1282051282051282E-3</v>
      </c>
      <c r="AJ439" s="103" t="s">
        <v>69</v>
      </c>
      <c r="AK439" s="104">
        <v>0</v>
      </c>
      <c r="AL439" s="104">
        <v>0.87006718651846915</v>
      </c>
      <c r="AM439" s="104">
        <v>0.89179710375803445</v>
      </c>
      <c r="AN439" s="104">
        <v>0.89544246707004937</v>
      </c>
      <c r="AO439" s="104">
        <v>0.88078299184293607</v>
      </c>
      <c r="AP439" s="104">
        <v>0.87700773769578411</v>
      </c>
      <c r="AQ439" s="104">
        <v>0.85656385184353556</v>
      </c>
      <c r="AR439" s="104">
        <v>0.82419980426880735</v>
      </c>
      <c r="AS439" s="104">
        <v>0.85121450563373713</v>
      </c>
      <c r="AT439" s="104">
        <v>0.72866110464361578</v>
      </c>
      <c r="AU439" s="104">
        <v>0.87141631068602132</v>
      </c>
      <c r="AV439" s="104">
        <v>0.87202264090483173</v>
      </c>
      <c r="AW439" s="104">
        <v>0</v>
      </c>
      <c r="AX439" s="104">
        <v>0</v>
      </c>
      <c r="AY439" s="104">
        <v>0</v>
      </c>
      <c r="AZ439" s="104">
        <v>0</v>
      </c>
      <c r="BA439" s="104">
        <v>0</v>
      </c>
    </row>
    <row r="440" spans="2:60">
      <c r="B440">
        <v>20</v>
      </c>
      <c r="C440">
        <v>30</v>
      </c>
      <c r="E440" s="14">
        <v>0</v>
      </c>
      <c r="F440" s="14">
        <v>0</v>
      </c>
      <c r="G440" s="14">
        <v>0</v>
      </c>
      <c r="I440" s="97">
        <v>314.15926535897933</v>
      </c>
      <c r="J440" s="97">
        <v>706.85834705770344</v>
      </c>
      <c r="L440" s="14">
        <v>0</v>
      </c>
      <c r="M440" s="14">
        <v>0</v>
      </c>
      <c r="N440" s="14">
        <v>0</v>
      </c>
      <c r="P440" s="98">
        <v>62.831853071795862</v>
      </c>
      <c r="Q440" s="98">
        <v>94.247779607693786</v>
      </c>
      <c r="S440" s="14">
        <v>0</v>
      </c>
      <c r="T440" s="14">
        <v>0</v>
      </c>
      <c r="U440" s="14">
        <v>0</v>
      </c>
      <c r="W440" s="14">
        <v>0.66999999999999971</v>
      </c>
      <c r="X440" s="14">
        <v>0.65499999999999969</v>
      </c>
      <c r="Y440">
        <v>6</v>
      </c>
      <c r="Z440">
        <v>5</v>
      </c>
      <c r="AA440">
        <v>0</v>
      </c>
      <c r="AB440">
        <v>1</v>
      </c>
      <c r="AD440" s="14">
        <v>0.65499999999999969</v>
      </c>
      <c r="AE440" s="14">
        <v>1.2004801920768306E-3</v>
      </c>
      <c r="AF440" s="14">
        <v>1.1368804001819009E-3</v>
      </c>
      <c r="AG440" s="14">
        <v>0</v>
      </c>
      <c r="AH440" s="14">
        <v>5.1282051282051282E-3</v>
      </c>
      <c r="AJ440" s="103" t="s">
        <v>243</v>
      </c>
      <c r="AK440" s="106">
        <v>0</v>
      </c>
      <c r="AL440" s="106">
        <v>0.93797701261841682</v>
      </c>
      <c r="AM440" s="106">
        <v>0.89470060744108604</v>
      </c>
      <c r="AN440" s="106">
        <v>0.89544164522098457</v>
      </c>
      <c r="AO440" s="106">
        <v>0.88409252137119532</v>
      </c>
      <c r="AP440" s="106">
        <v>0.88325959852688374</v>
      </c>
      <c r="AQ440" s="106">
        <v>0.87049981894006512</v>
      </c>
      <c r="AR440" s="106">
        <v>0.90080673108168419</v>
      </c>
      <c r="AS440" s="106">
        <v>0.86959428603646083</v>
      </c>
      <c r="AT440" s="106">
        <v>0.72866110464361578</v>
      </c>
      <c r="AU440" s="106">
        <v>0.88938791557321351</v>
      </c>
      <c r="AV440" s="106">
        <v>0.89607400134508663</v>
      </c>
      <c r="AW440" s="106">
        <v>0</v>
      </c>
      <c r="AX440" s="106">
        <v>0</v>
      </c>
      <c r="AY440" s="106">
        <v>0</v>
      </c>
      <c r="AZ440" s="106">
        <v>0</v>
      </c>
      <c r="BA440" s="106">
        <v>0</v>
      </c>
    </row>
    <row r="441" spans="2:60">
      <c r="B441">
        <v>30</v>
      </c>
      <c r="C441">
        <v>40</v>
      </c>
      <c r="E441" s="14">
        <v>0.96127110228401191</v>
      </c>
      <c r="F441" s="14">
        <v>3.8728897715988087E-2</v>
      </c>
      <c r="G441" s="14">
        <v>0</v>
      </c>
      <c r="I441" s="97">
        <v>706.85834705770344</v>
      </c>
      <c r="J441" s="97">
        <v>1256.6370614359173</v>
      </c>
      <c r="L441" s="14">
        <v>0.96127110228401191</v>
      </c>
      <c r="M441" s="14">
        <v>3.8728897715988087E-2</v>
      </c>
      <c r="N441" s="14">
        <v>0</v>
      </c>
      <c r="P441" s="98">
        <v>94.247779607693786</v>
      </c>
      <c r="Q441" s="98">
        <v>125.66370614359172</v>
      </c>
      <c r="S441" s="14">
        <v>0.97358490566037736</v>
      </c>
      <c r="T441" s="14">
        <v>2.6415094339622643E-2</v>
      </c>
      <c r="U441" s="14">
        <v>0</v>
      </c>
      <c r="W441" s="14">
        <v>0.65499999999999969</v>
      </c>
      <c r="X441" s="14">
        <v>0.63999999999999968</v>
      </c>
      <c r="Y441">
        <v>7</v>
      </c>
      <c r="Z441">
        <v>6</v>
      </c>
      <c r="AA441">
        <v>1</v>
      </c>
      <c r="AB441">
        <v>0</v>
      </c>
      <c r="AD441" s="14">
        <v>0.63999999999999968</v>
      </c>
      <c r="AE441" s="14">
        <v>1.4005602240896359E-3</v>
      </c>
      <c r="AF441" s="14">
        <v>1.364256480218281E-3</v>
      </c>
      <c r="AG441" s="14">
        <v>2.4691358024691358E-3</v>
      </c>
      <c r="AH441" s="14">
        <v>0</v>
      </c>
      <c r="AJ441" s="103" t="s">
        <v>244</v>
      </c>
      <c r="AK441" s="107">
        <v>0</v>
      </c>
      <c r="AL441" s="107">
        <v>0.64305953444282293</v>
      </c>
      <c r="AM441" s="107">
        <v>0.84956978855323839</v>
      </c>
      <c r="AN441" s="107">
        <v>0.88114946152777596</v>
      </c>
      <c r="AO441" s="107">
        <v>0.86415891438606296</v>
      </c>
      <c r="AP441" s="107">
        <v>0.84515545171489193</v>
      </c>
      <c r="AQ441" s="107">
        <v>0.84264953661644226</v>
      </c>
      <c r="AR441" s="107">
        <v>0.69134354257608643</v>
      </c>
      <c r="AS441" s="107">
        <v>0.83283472523101343</v>
      </c>
      <c r="AT441" s="107">
        <v>0.72866110464361578</v>
      </c>
      <c r="AU441" s="107">
        <v>0.85344470579882914</v>
      </c>
      <c r="AV441" s="107">
        <v>0.84686681072842906</v>
      </c>
      <c r="AW441" s="107">
        <v>0</v>
      </c>
      <c r="AX441" s="107">
        <v>0</v>
      </c>
      <c r="AY441" s="107">
        <v>0</v>
      </c>
      <c r="AZ441" s="107">
        <v>0</v>
      </c>
      <c r="BA441" s="107">
        <v>0</v>
      </c>
      <c r="BD441" s="100"/>
      <c r="BE441" s="100"/>
      <c r="BF441" s="100"/>
      <c r="BG441" s="100"/>
      <c r="BH441" s="100"/>
    </row>
    <row r="442" spans="2:60">
      <c r="B442">
        <v>40</v>
      </c>
      <c r="C442">
        <v>50</v>
      </c>
      <c r="E442" s="14">
        <v>0.93994965839626032</v>
      </c>
      <c r="F442" s="14">
        <v>5.8971592952175474E-2</v>
      </c>
      <c r="G442" s="14">
        <v>1.0787486515641855E-3</v>
      </c>
      <c r="I442" s="97">
        <v>1256.6370614359173</v>
      </c>
      <c r="J442" s="97">
        <v>1963.4954084936207</v>
      </c>
      <c r="L442" s="14">
        <v>0.93994965839626032</v>
      </c>
      <c r="M442" s="14">
        <v>5.8971592952175474E-2</v>
      </c>
      <c r="N442" s="14">
        <v>1.0787486515641855E-3</v>
      </c>
      <c r="P442" s="98">
        <v>125.66370614359172</v>
      </c>
      <c r="Q442" s="98">
        <v>157.07963267948966</v>
      </c>
      <c r="S442" s="14">
        <v>0.94729241877256321</v>
      </c>
      <c r="T442" s="14">
        <v>5.1985559566787007E-2</v>
      </c>
      <c r="U442" s="14">
        <v>7.2202166064981946E-4</v>
      </c>
      <c r="W442" s="14">
        <v>0.63999999999999968</v>
      </c>
      <c r="X442" s="14">
        <v>0.62499999999999967</v>
      </c>
      <c r="Y442">
        <v>6</v>
      </c>
      <c r="Z442">
        <v>5</v>
      </c>
      <c r="AA442">
        <v>1</v>
      </c>
      <c r="AB442">
        <v>0</v>
      </c>
      <c r="AD442" s="14">
        <v>0.62499999999999967</v>
      </c>
      <c r="AE442" s="14">
        <v>1.2004801920768306E-3</v>
      </c>
      <c r="AF442" s="14">
        <v>1.1368804001819009E-3</v>
      </c>
      <c r="AG442" s="14">
        <v>2.4691358024691358E-3</v>
      </c>
      <c r="AH442" s="14">
        <v>0</v>
      </c>
      <c r="AJ442" s="103" t="s">
        <v>180</v>
      </c>
      <c r="AK442">
        <v>0</v>
      </c>
      <c r="AL442">
        <v>3</v>
      </c>
      <c r="AM442">
        <v>34</v>
      </c>
      <c r="AN442">
        <v>66</v>
      </c>
      <c r="AO442">
        <v>50</v>
      </c>
      <c r="AP442">
        <v>20</v>
      </c>
      <c r="AQ442">
        <v>9</v>
      </c>
      <c r="AR442">
        <v>5</v>
      </c>
      <c r="AS442">
        <v>2</v>
      </c>
      <c r="AT442">
        <v>1</v>
      </c>
      <c r="AU442">
        <v>2</v>
      </c>
      <c r="AV442">
        <v>3</v>
      </c>
      <c r="AW442">
        <v>0</v>
      </c>
      <c r="AX442">
        <v>0</v>
      </c>
      <c r="AY442">
        <v>0</v>
      </c>
      <c r="AZ442">
        <v>0</v>
      </c>
      <c r="BA442">
        <v>0</v>
      </c>
      <c r="BD442" s="100"/>
      <c r="BE442" s="100"/>
      <c r="BF442" s="100"/>
      <c r="BG442" s="100"/>
      <c r="BH442" s="100"/>
    </row>
    <row r="443" spans="2:60">
      <c r="B443">
        <v>50</v>
      </c>
      <c r="C443">
        <v>60</v>
      </c>
      <c r="E443" s="14">
        <v>0.83766233766233766</v>
      </c>
      <c r="F443" s="14">
        <v>0.11818181818181818</v>
      </c>
      <c r="G443" s="14">
        <v>4.4155844155844157E-2</v>
      </c>
      <c r="I443" s="97">
        <v>1963.4954084936207</v>
      </c>
      <c r="J443" s="97">
        <v>2827.4333882308138</v>
      </c>
      <c r="L443" s="14">
        <v>0.83766233766233766</v>
      </c>
      <c r="M443" s="14">
        <v>0.11818181818181818</v>
      </c>
      <c r="N443" s="14">
        <v>4.4155844155844157E-2</v>
      </c>
      <c r="P443" s="98">
        <v>157.07963267948966</v>
      </c>
      <c r="Q443" s="98">
        <v>188.49555921538757</v>
      </c>
      <c r="S443" s="14">
        <v>0.88224299065420564</v>
      </c>
      <c r="T443" s="14">
        <v>0.10280373831775701</v>
      </c>
      <c r="U443" s="14">
        <v>1.4953271028037384E-2</v>
      </c>
      <c r="W443" s="14">
        <v>0.62499999999999967</v>
      </c>
      <c r="X443" s="14">
        <v>0.60999999999999965</v>
      </c>
      <c r="Y443">
        <v>6</v>
      </c>
      <c r="Z443">
        <v>4</v>
      </c>
      <c r="AA443">
        <v>2</v>
      </c>
      <c r="AB443">
        <v>0</v>
      </c>
      <c r="AD443" s="14">
        <v>0.60999999999999965</v>
      </c>
      <c r="AE443" s="14">
        <v>1.2004801920768306E-3</v>
      </c>
      <c r="AF443" s="14">
        <v>9.0950432014552066E-4</v>
      </c>
      <c r="AG443" s="14">
        <v>4.9382716049382715E-3</v>
      </c>
      <c r="AH443" s="14">
        <v>0</v>
      </c>
      <c r="AL443" s="14"/>
      <c r="BD443" s="100"/>
      <c r="BE443" s="100"/>
      <c r="BF443" s="100"/>
      <c r="BG443" s="100"/>
      <c r="BH443" s="100"/>
    </row>
    <row r="444" spans="2:60">
      <c r="B444">
        <v>60</v>
      </c>
      <c r="C444">
        <v>70</v>
      </c>
      <c r="E444" s="14">
        <v>0.53281853281853286</v>
      </c>
      <c r="F444" s="14">
        <v>0.21235521235521235</v>
      </c>
      <c r="G444" s="14">
        <v>0.25482625482625482</v>
      </c>
      <c r="I444" s="97">
        <v>2827.4333882308138</v>
      </c>
      <c r="J444" s="97">
        <v>3848.4510006474966</v>
      </c>
      <c r="L444" s="14">
        <v>0.53281853281853286</v>
      </c>
      <c r="M444" s="14">
        <v>0.21235521235521235</v>
      </c>
      <c r="N444" s="14">
        <v>0.25482625482625482</v>
      </c>
      <c r="P444" s="98">
        <v>188.49555921538757</v>
      </c>
      <c r="Q444" s="98">
        <v>219.91148575128551</v>
      </c>
      <c r="S444" s="14">
        <v>0.67422096317280455</v>
      </c>
      <c r="T444" s="14">
        <v>0.17563739376770537</v>
      </c>
      <c r="U444" s="14">
        <v>0.1501416430594901</v>
      </c>
      <c r="W444" s="14">
        <v>0.60999999999999965</v>
      </c>
      <c r="X444" s="14">
        <v>0.59499999999999964</v>
      </c>
      <c r="Y444">
        <v>5</v>
      </c>
      <c r="Z444">
        <v>3</v>
      </c>
      <c r="AA444">
        <v>0</v>
      </c>
      <c r="AB444">
        <v>2</v>
      </c>
      <c r="AD444" s="14">
        <v>0.59499999999999964</v>
      </c>
      <c r="AE444" s="14">
        <v>1.0004001600640256E-3</v>
      </c>
      <c r="AF444" s="14">
        <v>6.8212824010914052E-4</v>
      </c>
      <c r="AG444" s="14">
        <v>0</v>
      </c>
      <c r="AH444" s="14">
        <v>1.0256410256410256E-2</v>
      </c>
      <c r="AJ444" s="101" t="s">
        <v>137</v>
      </c>
      <c r="AK444" s="101">
        <v>30</v>
      </c>
      <c r="AL444" s="101">
        <v>40</v>
      </c>
      <c r="AM444" s="101">
        <v>50</v>
      </c>
      <c r="AN444" s="101">
        <v>60</v>
      </c>
      <c r="AO444" s="101">
        <v>70</v>
      </c>
      <c r="AP444" s="101">
        <v>80</v>
      </c>
      <c r="AQ444" s="101">
        <v>90</v>
      </c>
      <c r="AR444" s="101">
        <v>100</v>
      </c>
      <c r="AS444" s="101">
        <v>110</v>
      </c>
      <c r="AT444" s="101">
        <v>120</v>
      </c>
      <c r="AU444" s="101">
        <v>130</v>
      </c>
      <c r="AV444" s="101">
        <v>140</v>
      </c>
      <c r="AW444" s="101">
        <v>150</v>
      </c>
      <c r="AX444" s="101">
        <v>160</v>
      </c>
      <c r="AY444" s="101">
        <v>170</v>
      </c>
      <c r="AZ444" s="101">
        <v>180</v>
      </c>
      <c r="BA444" s="101">
        <v>190</v>
      </c>
      <c r="BD444" s="100"/>
      <c r="BE444" s="100"/>
      <c r="BF444" s="100"/>
      <c r="BG444" s="100"/>
      <c r="BH444" s="100"/>
    </row>
    <row r="445" spans="2:60">
      <c r="B445">
        <v>70</v>
      </c>
      <c r="C445">
        <v>80</v>
      </c>
      <c r="E445" s="14">
        <v>0.16666666666666666</v>
      </c>
      <c r="F445" s="14">
        <v>0.23809523809523808</v>
      </c>
      <c r="G445" s="14">
        <v>0.59523809523809523</v>
      </c>
      <c r="I445" s="97">
        <v>3848.4510006474966</v>
      </c>
      <c r="J445" s="97">
        <v>5026.5482457436692</v>
      </c>
      <c r="L445" s="14">
        <v>0.16666666666666666</v>
      </c>
      <c r="M445" s="14">
        <v>0.23809523809523808</v>
      </c>
      <c r="N445" s="14">
        <v>0.59523809523809523</v>
      </c>
      <c r="P445" s="98">
        <v>219.91148575128551</v>
      </c>
      <c r="Q445" s="98">
        <v>251.32741228718345</v>
      </c>
      <c r="S445" s="14">
        <v>0.37671232876712329</v>
      </c>
      <c r="T445" s="14">
        <v>0.19178082191780821</v>
      </c>
      <c r="U445" s="14">
        <v>0.4315068493150685</v>
      </c>
      <c r="W445" s="14">
        <v>0.59499999999999964</v>
      </c>
      <c r="X445" s="14">
        <v>0.57999999999999963</v>
      </c>
      <c r="Y445">
        <v>5</v>
      </c>
      <c r="Z445">
        <v>4</v>
      </c>
      <c r="AA445">
        <v>1</v>
      </c>
      <c r="AB445">
        <v>0</v>
      </c>
      <c r="AD445" s="14">
        <v>0.57999999999999963</v>
      </c>
      <c r="AE445" s="14">
        <v>1.0004001600640256E-3</v>
      </c>
      <c r="AF445" s="14">
        <v>9.0950432014552066E-4</v>
      </c>
      <c r="AG445" s="14">
        <v>2.4691358024691358E-3</v>
      </c>
      <c r="AH445" s="14">
        <v>0</v>
      </c>
      <c r="AJ445" s="101"/>
      <c r="AK445" s="101">
        <v>40</v>
      </c>
      <c r="AL445" s="101">
        <v>50</v>
      </c>
      <c r="AM445" s="101">
        <v>60</v>
      </c>
      <c r="AN445" s="101">
        <v>70</v>
      </c>
      <c r="AO445" s="101">
        <v>80</v>
      </c>
      <c r="AP445" s="101">
        <v>90</v>
      </c>
      <c r="AQ445" s="101">
        <v>100</v>
      </c>
      <c r="AR445" s="101">
        <v>110</v>
      </c>
      <c r="AS445" s="101">
        <v>120</v>
      </c>
      <c r="AT445" s="101">
        <v>130</v>
      </c>
      <c r="AU445" s="101">
        <v>140</v>
      </c>
      <c r="AV445" s="101">
        <v>150</v>
      </c>
      <c r="AW445" s="101">
        <v>160</v>
      </c>
      <c r="AX445" s="101">
        <v>170</v>
      </c>
      <c r="AY445" s="101">
        <v>180</v>
      </c>
      <c r="AZ445" s="101">
        <v>190</v>
      </c>
      <c r="BA445" s="101">
        <v>200</v>
      </c>
      <c r="BD445" s="100"/>
      <c r="BE445" s="100"/>
      <c r="BF445" s="100"/>
      <c r="BG445" s="100"/>
      <c r="BH445" s="100"/>
    </row>
    <row r="446" spans="2:60">
      <c r="B446">
        <v>80</v>
      </c>
      <c r="C446">
        <v>90</v>
      </c>
      <c r="E446" s="14">
        <v>0.20588235294117646</v>
      </c>
      <c r="F446" s="14">
        <v>0.20588235294117646</v>
      </c>
      <c r="G446" s="14">
        <v>0.58823529411764708</v>
      </c>
      <c r="I446" s="97">
        <v>5026.5482457436692</v>
      </c>
      <c r="J446" s="97">
        <v>6361.7251235193307</v>
      </c>
      <c r="L446" s="14">
        <v>0.20588235294117646</v>
      </c>
      <c r="M446" s="14">
        <v>0.20588235294117646</v>
      </c>
      <c r="N446" s="14">
        <v>0.58823529411764708</v>
      </c>
      <c r="P446" s="98">
        <v>251.32741228718345</v>
      </c>
      <c r="Q446" s="98">
        <v>282.74333882308139</v>
      </c>
      <c r="S446" s="14">
        <v>0.125</v>
      </c>
      <c r="T446" s="14">
        <v>0.3125</v>
      </c>
      <c r="U446" s="14">
        <v>0.5625</v>
      </c>
      <c r="W446" s="14">
        <v>0.57999999999999963</v>
      </c>
      <c r="X446" s="14">
        <v>0.56499999999999961</v>
      </c>
      <c r="Y446">
        <v>4</v>
      </c>
      <c r="Z446">
        <v>3</v>
      </c>
      <c r="AA446">
        <v>1</v>
      </c>
      <c r="AB446">
        <v>0</v>
      </c>
      <c r="AD446" s="14">
        <v>0.56499999999999961</v>
      </c>
      <c r="AE446" s="14">
        <v>8.0032012805122054E-4</v>
      </c>
      <c r="AF446" s="14">
        <v>6.8212824010914052E-4</v>
      </c>
      <c r="AG446" s="14">
        <v>2.4691358024691358E-3</v>
      </c>
      <c r="AH446" s="14">
        <v>0</v>
      </c>
      <c r="AJ446" s="103" t="s">
        <v>251</v>
      </c>
      <c r="AK446" s="104">
        <v>0.91991780729881079</v>
      </c>
      <c r="AL446" s="104">
        <v>0.90930711224010652</v>
      </c>
      <c r="AM446" s="104">
        <v>0.89760799598135665</v>
      </c>
      <c r="AN446" s="104">
        <v>0.89376202177545805</v>
      </c>
      <c r="AO446" s="104">
        <v>0.88437618433927823</v>
      </c>
      <c r="AP446" s="104">
        <v>0.88089208824750964</v>
      </c>
      <c r="AQ446" s="104">
        <v>0.87222157430556602</v>
      </c>
      <c r="AR446" s="104">
        <v>0.85032313211504607</v>
      </c>
      <c r="AS446" s="104">
        <v>0.88027369892372509</v>
      </c>
      <c r="AT446" s="104">
        <v>0.75590570453210149</v>
      </c>
      <c r="AU446" s="104">
        <v>0.88285867662622886</v>
      </c>
      <c r="AV446" s="104">
        <v>0.86521342693490588</v>
      </c>
      <c r="AW446" s="104">
        <v>0</v>
      </c>
      <c r="AX446" s="104">
        <v>0</v>
      </c>
      <c r="AY446" s="104">
        <v>0</v>
      </c>
      <c r="AZ446" s="104">
        <v>0</v>
      </c>
      <c r="BA446" s="104">
        <v>0.87610212564832179</v>
      </c>
      <c r="BD446" s="100"/>
      <c r="BE446" s="100"/>
      <c r="BF446" s="100"/>
      <c r="BG446" s="100"/>
      <c r="BH446" s="100"/>
    </row>
    <row r="447" spans="2:60">
      <c r="B447">
        <v>90</v>
      </c>
      <c r="C447">
        <v>100</v>
      </c>
      <c r="E447" s="14">
        <v>0.24</v>
      </c>
      <c r="F447" s="14">
        <v>0.4</v>
      </c>
      <c r="G447" s="14">
        <v>0.36</v>
      </c>
      <c r="I447" s="97">
        <v>6361.7251235193307</v>
      </c>
      <c r="J447" s="97">
        <v>7853.981633974483</v>
      </c>
      <c r="L447" s="14">
        <v>0.24</v>
      </c>
      <c r="M447" s="14">
        <v>0.4</v>
      </c>
      <c r="N447" s="14">
        <v>0.36</v>
      </c>
      <c r="P447" s="98">
        <v>282.74333882308139</v>
      </c>
      <c r="Q447" s="98">
        <v>314.15926535897933</v>
      </c>
      <c r="S447" s="14">
        <v>0.22580645161290322</v>
      </c>
      <c r="T447" s="14">
        <v>0.22580645161290322</v>
      </c>
      <c r="U447" s="14">
        <v>0.54838709677419351</v>
      </c>
      <c r="W447" s="14">
        <v>0.56499999999999961</v>
      </c>
      <c r="X447" s="14">
        <v>0.5499999999999996</v>
      </c>
      <c r="Y447">
        <v>4</v>
      </c>
      <c r="Z447">
        <v>4</v>
      </c>
      <c r="AA447">
        <v>0</v>
      </c>
      <c r="AB447">
        <v>0</v>
      </c>
      <c r="AD447" s="14">
        <v>0.5499999999999996</v>
      </c>
      <c r="AE447" s="14">
        <v>8.0032012805122054E-4</v>
      </c>
      <c r="AF447" s="14">
        <v>9.0950432014552066E-4</v>
      </c>
      <c r="AG447" s="14">
        <v>0</v>
      </c>
      <c r="AH447" s="14">
        <v>0</v>
      </c>
      <c r="AJ447" s="103" t="s">
        <v>242</v>
      </c>
      <c r="AK447" s="105">
        <v>4.3369416410831509E-2</v>
      </c>
      <c r="AL447" s="105">
        <v>5.3048450247574257E-2</v>
      </c>
      <c r="AM447" s="105">
        <v>5.6987455630577603E-2</v>
      </c>
      <c r="AN447" s="105">
        <v>3.977252860234342E-2</v>
      </c>
      <c r="AO447" s="105">
        <v>3.1936792713984231E-2</v>
      </c>
      <c r="AP447" s="105">
        <v>3.974423904887759E-2</v>
      </c>
      <c r="AQ447" s="105">
        <v>3.6202481706091236E-2</v>
      </c>
      <c r="AR447" s="105">
        <v>8.4505539085377696E-2</v>
      </c>
      <c r="AS447" s="105">
        <v>2.4524461096599278E-2</v>
      </c>
      <c r="AT447" s="105">
        <v>0.16890940652847969</v>
      </c>
      <c r="AU447" s="105">
        <v>1.6962667418712874E-2</v>
      </c>
      <c r="AV447" s="105">
        <v>2.508628384164566E-2</v>
      </c>
      <c r="AW447" s="105">
        <v>0</v>
      </c>
      <c r="AX447" s="105">
        <v>0</v>
      </c>
      <c r="AY447" s="105">
        <v>0</v>
      </c>
      <c r="AZ447" s="105">
        <v>0</v>
      </c>
      <c r="BA447" s="105">
        <v>0</v>
      </c>
      <c r="BD447" s="100"/>
      <c r="BE447" s="100"/>
      <c r="BF447" s="100"/>
      <c r="BG447" s="100"/>
      <c r="BH447" s="100"/>
    </row>
    <row r="448" spans="2:60">
      <c r="B448">
        <v>100</v>
      </c>
      <c r="C448">
        <v>110</v>
      </c>
      <c r="E448" s="14">
        <v>0.125</v>
      </c>
      <c r="F448" s="14">
        <v>0.5625</v>
      </c>
      <c r="G448" s="14">
        <v>0.3125</v>
      </c>
      <c r="I448" s="97">
        <v>7853.981633974483</v>
      </c>
      <c r="J448" s="97">
        <v>9503.317777109125</v>
      </c>
      <c r="L448" s="14">
        <v>0.125</v>
      </c>
      <c r="M448" s="14">
        <v>0.5625</v>
      </c>
      <c r="N448" s="14">
        <v>0.3125</v>
      </c>
      <c r="P448" s="98">
        <v>314.15926535897933</v>
      </c>
      <c r="Q448" s="98">
        <v>345.57519189487726</v>
      </c>
      <c r="S448" s="14">
        <v>0.17647058823529413</v>
      </c>
      <c r="T448" s="14">
        <v>0.58823529411764708</v>
      </c>
      <c r="U448" s="14">
        <v>0.23529411764705882</v>
      </c>
      <c r="W448" s="14">
        <v>0.5499999999999996</v>
      </c>
      <c r="X448" s="14">
        <v>0.53499999999999959</v>
      </c>
      <c r="Y448">
        <v>4</v>
      </c>
      <c r="Z448">
        <v>2</v>
      </c>
      <c r="AA448">
        <v>2</v>
      </c>
      <c r="AB448">
        <v>0</v>
      </c>
      <c r="AD448" s="14">
        <v>0.53499999999999959</v>
      </c>
      <c r="AE448" s="14">
        <v>8.0032012805122054E-4</v>
      </c>
      <c r="AF448" s="14">
        <v>4.5475216007276033E-4</v>
      </c>
      <c r="AG448" s="14">
        <v>4.9382716049382715E-3</v>
      </c>
      <c r="AH448" s="14">
        <v>0</v>
      </c>
      <c r="AJ448" s="103" t="s">
        <v>69</v>
      </c>
      <c r="AK448" s="104">
        <v>0.9253443975401775</v>
      </c>
      <c r="AL448" s="104">
        <v>0.91895083670453781</v>
      </c>
      <c r="AM448" s="104">
        <v>0.90966828412517264</v>
      </c>
      <c r="AN448" s="104">
        <v>0.90048376357866089</v>
      </c>
      <c r="AO448" s="104">
        <v>0.88934178799258878</v>
      </c>
      <c r="AP448" s="104">
        <v>0.89597229460068606</v>
      </c>
      <c r="AQ448" s="104">
        <v>0.8834277043601072</v>
      </c>
      <c r="AR448" s="104">
        <v>0.88339878083335255</v>
      </c>
      <c r="AS448" s="104">
        <v>0.87987911847442934</v>
      </c>
      <c r="AT448" s="104">
        <v>0.76409477016898708</v>
      </c>
      <c r="AU448" s="104">
        <v>0.88871086271107891</v>
      </c>
      <c r="AV448" s="104">
        <v>0.85923256526709113</v>
      </c>
      <c r="AW448" s="104">
        <v>0</v>
      </c>
      <c r="AX448" s="104">
        <v>0</v>
      </c>
      <c r="AY448" s="104">
        <v>0</v>
      </c>
      <c r="AZ448" s="104">
        <v>0</v>
      </c>
      <c r="BA448" s="104">
        <v>0.87610212564832179</v>
      </c>
      <c r="BD448" s="100"/>
      <c r="BE448" s="100"/>
      <c r="BF448" s="100"/>
      <c r="BG448" s="100"/>
      <c r="BH448" s="100"/>
    </row>
    <row r="449" spans="2:60">
      <c r="B449">
        <v>110</v>
      </c>
      <c r="C449">
        <v>120</v>
      </c>
      <c r="E449" s="14">
        <v>0</v>
      </c>
      <c r="F449" s="14">
        <v>0.7142857142857143</v>
      </c>
      <c r="G449" s="14">
        <v>0.2857142857142857</v>
      </c>
      <c r="I449" s="97">
        <v>9503.317777109125</v>
      </c>
      <c r="J449" s="97">
        <v>11309.733552923255</v>
      </c>
      <c r="L449" s="14">
        <v>0</v>
      </c>
      <c r="M449" s="14">
        <v>0.7142857142857143</v>
      </c>
      <c r="N449" s="14">
        <v>0.2857142857142857</v>
      </c>
      <c r="P449" s="98">
        <v>345.57519189487726</v>
      </c>
      <c r="Q449" s="98">
        <v>376.99111843077515</v>
      </c>
      <c r="S449" s="14">
        <v>0.1</v>
      </c>
      <c r="T449" s="14">
        <v>0.6</v>
      </c>
      <c r="U449" s="14">
        <v>0.3</v>
      </c>
      <c r="W449" s="14">
        <v>0.53499999999999959</v>
      </c>
      <c r="X449" s="14">
        <v>0.51999999999999957</v>
      </c>
      <c r="Y449">
        <v>3</v>
      </c>
      <c r="Z449">
        <v>3</v>
      </c>
      <c r="AA449">
        <v>0</v>
      </c>
      <c r="AB449">
        <v>0</v>
      </c>
      <c r="AD449" s="14">
        <v>0.51999999999999957</v>
      </c>
      <c r="AE449" s="14">
        <v>6.0024009603841532E-4</v>
      </c>
      <c r="AF449" s="14">
        <v>6.8212824010914052E-4</v>
      </c>
      <c r="AG449" s="14">
        <v>0</v>
      </c>
      <c r="AH449" s="14">
        <v>0</v>
      </c>
      <c r="AJ449" s="103" t="s">
        <v>243</v>
      </c>
      <c r="AK449" s="106">
        <v>0.92258725042280687</v>
      </c>
      <c r="AL449" s="106">
        <v>0.91128124131110766</v>
      </c>
      <c r="AM449" s="106">
        <v>0.90163321926196971</v>
      </c>
      <c r="AN449" s="106">
        <v>0.89860585734647724</v>
      </c>
      <c r="AO449" s="106">
        <v>0.89120598027568909</v>
      </c>
      <c r="AP449" s="106">
        <v>0.89425160654582803</v>
      </c>
      <c r="AQ449" s="106">
        <v>0.88641294713435381</v>
      </c>
      <c r="AR449" s="106">
        <v>0.89173084626688115</v>
      </c>
      <c r="AS449" s="106">
        <v>0.89844167395157948</v>
      </c>
      <c r="AT449" s="106">
        <v>0.87295395155933508</v>
      </c>
      <c r="AU449" s="106">
        <v>0.89948209069656748</v>
      </c>
      <c r="AV449" s="106">
        <v>0.88979798509971864</v>
      </c>
      <c r="AW449" s="106">
        <v>0</v>
      </c>
      <c r="AX449" s="106">
        <v>0</v>
      </c>
      <c r="AY449" s="106">
        <v>0</v>
      </c>
      <c r="AZ449" s="106">
        <v>0</v>
      </c>
      <c r="BA449" s="106">
        <v>0.87610212564832179</v>
      </c>
      <c r="BD449" s="100"/>
      <c r="BE449" s="100"/>
      <c r="BF449" s="100"/>
      <c r="BG449" s="100"/>
      <c r="BH449" s="100"/>
    </row>
    <row r="450" spans="2:60">
      <c r="B450">
        <v>120</v>
      </c>
      <c r="C450">
        <v>130</v>
      </c>
      <c r="E450" s="14">
        <v>0.5</v>
      </c>
      <c r="F450" s="14">
        <v>0.375</v>
      </c>
      <c r="G450" s="14">
        <v>0.125</v>
      </c>
      <c r="I450" s="97">
        <v>11309.733552923255</v>
      </c>
      <c r="J450" s="97">
        <v>13273.228961416877</v>
      </c>
      <c r="L450" s="14">
        <v>0.5</v>
      </c>
      <c r="M450" s="14">
        <v>0.375</v>
      </c>
      <c r="N450" s="14">
        <v>0.125</v>
      </c>
      <c r="P450" s="98">
        <v>376.99111843077515</v>
      </c>
      <c r="Q450" s="98">
        <v>408.40704496667308</v>
      </c>
      <c r="S450" s="14">
        <v>0.14285714285714285</v>
      </c>
      <c r="T450" s="14">
        <v>0.5714285714285714</v>
      </c>
      <c r="U450" s="14">
        <v>0.2857142857142857</v>
      </c>
      <c r="W450" s="14">
        <v>0.51999999999999957</v>
      </c>
      <c r="X450" s="14">
        <v>0.50499999999999956</v>
      </c>
      <c r="Y450">
        <v>4</v>
      </c>
      <c r="Z450">
        <v>4</v>
      </c>
      <c r="AA450">
        <v>0</v>
      </c>
      <c r="AB450">
        <v>0</v>
      </c>
      <c r="AD450" s="14">
        <v>0.50499999999999956</v>
      </c>
      <c r="AE450" s="14">
        <v>8.0032012805122054E-4</v>
      </c>
      <c r="AF450" s="14">
        <v>9.0950432014552066E-4</v>
      </c>
      <c r="AG450" s="14">
        <v>0</v>
      </c>
      <c r="AH450" s="14">
        <v>0</v>
      </c>
      <c r="AJ450" s="103" t="s">
        <v>244</v>
      </c>
      <c r="AK450" s="107">
        <v>0.9172483641748147</v>
      </c>
      <c r="AL450" s="107">
        <v>0.90733298316910538</v>
      </c>
      <c r="AM450" s="107">
        <v>0.8935827727007436</v>
      </c>
      <c r="AN450" s="107">
        <v>0.88891818620443885</v>
      </c>
      <c r="AO450" s="107">
        <v>0.87754638840286736</v>
      </c>
      <c r="AP450" s="107">
        <v>0.86753256994919126</v>
      </c>
      <c r="AQ450" s="107">
        <v>0.85803020147677822</v>
      </c>
      <c r="AR450" s="107">
        <v>0.80891541796321098</v>
      </c>
      <c r="AS450" s="107">
        <v>0.8621057238958707</v>
      </c>
      <c r="AT450" s="107">
        <v>0.63885745750486789</v>
      </c>
      <c r="AU450" s="107">
        <v>0.86623526255589023</v>
      </c>
      <c r="AV450" s="107">
        <v>0.84062886877009313</v>
      </c>
      <c r="AW450" s="107">
        <v>0</v>
      </c>
      <c r="AX450" s="107">
        <v>0</v>
      </c>
      <c r="AY450" s="107">
        <v>0</v>
      </c>
      <c r="AZ450" s="107">
        <v>0</v>
      </c>
      <c r="BA450" s="107">
        <v>0.87610212564832179</v>
      </c>
      <c r="BD450" s="100"/>
      <c r="BE450" s="100"/>
      <c r="BF450" s="100"/>
      <c r="BG450" s="100"/>
      <c r="BH450" s="100"/>
    </row>
    <row r="451" spans="2:60">
      <c r="B451">
        <v>130</v>
      </c>
      <c r="C451">
        <v>140</v>
      </c>
      <c r="E451" s="14">
        <v>0</v>
      </c>
      <c r="F451" s="14">
        <v>0.5</v>
      </c>
      <c r="G451" s="14">
        <v>0.5</v>
      </c>
      <c r="I451" s="97">
        <v>13273.228961416877</v>
      </c>
      <c r="J451" s="97">
        <v>15393.804002589986</v>
      </c>
      <c r="L451" s="14">
        <v>0</v>
      </c>
      <c r="M451" s="14">
        <v>0.5</v>
      </c>
      <c r="N451" s="14">
        <v>0.5</v>
      </c>
      <c r="P451" s="98">
        <v>408.40704496667308</v>
      </c>
      <c r="Q451" s="98">
        <v>439.82297150257102</v>
      </c>
      <c r="S451" s="14">
        <v>0.2857142857142857</v>
      </c>
      <c r="T451" s="14">
        <v>0.2857142857142857</v>
      </c>
      <c r="U451" s="14">
        <v>0.42857142857142855</v>
      </c>
      <c r="W451" s="14">
        <v>0.50499999999999956</v>
      </c>
      <c r="X451" s="14">
        <v>0.48999999999999955</v>
      </c>
      <c r="Y451">
        <v>6</v>
      </c>
      <c r="Z451">
        <v>4</v>
      </c>
      <c r="AA451">
        <v>2</v>
      </c>
      <c r="AB451">
        <v>0</v>
      </c>
      <c r="AD451" s="14">
        <v>0.48999999999999955</v>
      </c>
      <c r="AE451" s="14">
        <v>1.2004801920768306E-3</v>
      </c>
      <c r="AF451" s="14">
        <v>9.0950432014552066E-4</v>
      </c>
      <c r="AG451" s="14">
        <v>4.9382716049382715E-3</v>
      </c>
      <c r="AH451" s="14">
        <v>0</v>
      </c>
      <c r="AJ451" s="103" t="s">
        <v>180</v>
      </c>
      <c r="AK451">
        <v>1014</v>
      </c>
      <c r="AL451">
        <v>2774</v>
      </c>
      <c r="AM451">
        <v>770</v>
      </c>
      <c r="AN451">
        <v>259</v>
      </c>
      <c r="AO451">
        <v>84</v>
      </c>
      <c r="AP451">
        <v>34</v>
      </c>
      <c r="AQ451">
        <v>25</v>
      </c>
      <c r="AR451">
        <v>16</v>
      </c>
      <c r="AS451">
        <v>7</v>
      </c>
      <c r="AT451">
        <v>8</v>
      </c>
      <c r="AU451">
        <v>4</v>
      </c>
      <c r="AV451">
        <v>4</v>
      </c>
      <c r="AW451">
        <v>0</v>
      </c>
      <c r="AX451">
        <v>0</v>
      </c>
      <c r="AY451">
        <v>0</v>
      </c>
      <c r="AZ451">
        <v>0</v>
      </c>
      <c r="BA451">
        <v>1</v>
      </c>
      <c r="BD451" s="100"/>
      <c r="BE451" s="100"/>
      <c r="BF451" s="100"/>
      <c r="BG451" s="100"/>
      <c r="BH451" s="100"/>
    </row>
    <row r="452" spans="2:60">
      <c r="B452">
        <v>140</v>
      </c>
      <c r="C452">
        <v>150</v>
      </c>
      <c r="E452" s="14">
        <v>0</v>
      </c>
      <c r="F452" s="14">
        <v>0.25</v>
      </c>
      <c r="G452" s="14">
        <v>0.75</v>
      </c>
      <c r="I452" s="97">
        <v>15393.804002589986</v>
      </c>
      <c r="J452" s="97">
        <v>17671.458676442588</v>
      </c>
      <c r="L452" s="14">
        <v>0</v>
      </c>
      <c r="M452" s="14">
        <v>0.25</v>
      </c>
      <c r="N452" s="14">
        <v>0.75</v>
      </c>
      <c r="P452" s="98">
        <v>439.82297150257102</v>
      </c>
      <c r="Q452" s="98">
        <v>471.23889803846896</v>
      </c>
      <c r="S452" s="14">
        <v>0.25</v>
      </c>
      <c r="T452" s="14">
        <v>0.25</v>
      </c>
      <c r="U452" s="14">
        <v>0.5</v>
      </c>
      <c r="W452" s="14">
        <v>0.48999999999999955</v>
      </c>
      <c r="X452" s="14">
        <v>0.47499999999999953</v>
      </c>
      <c r="Y452">
        <v>3</v>
      </c>
      <c r="Z452">
        <v>2</v>
      </c>
      <c r="AA452">
        <v>1</v>
      </c>
      <c r="AB452">
        <v>0</v>
      </c>
      <c r="AD452" s="14">
        <v>0.47499999999999953</v>
      </c>
      <c r="AE452" s="14">
        <v>6.0024009603841532E-4</v>
      </c>
      <c r="AF452" s="14">
        <v>4.5475216007276033E-4</v>
      </c>
      <c r="AG452" s="14">
        <v>2.4691358024691358E-3</v>
      </c>
      <c r="AH452" s="14">
        <v>0</v>
      </c>
      <c r="BD452" s="100"/>
      <c r="BE452" s="100"/>
      <c r="BF452" s="100"/>
      <c r="BG452" s="100"/>
      <c r="BH452" s="100"/>
    </row>
    <row r="453" spans="2:60">
      <c r="B453">
        <v>150</v>
      </c>
      <c r="C453">
        <v>160</v>
      </c>
      <c r="E453" s="14">
        <v>0</v>
      </c>
      <c r="F453" s="14">
        <v>0</v>
      </c>
      <c r="G453" s="14">
        <v>0</v>
      </c>
      <c r="I453" s="97">
        <v>17671.458676442588</v>
      </c>
      <c r="J453" s="97">
        <v>20106.192982974677</v>
      </c>
      <c r="L453" s="14">
        <v>0</v>
      </c>
      <c r="M453" s="14">
        <v>0</v>
      </c>
      <c r="N453" s="14">
        <v>0</v>
      </c>
      <c r="P453" s="98">
        <v>471.23889803846896</v>
      </c>
      <c r="Q453" s="98">
        <v>502.6548245743669</v>
      </c>
      <c r="S453" s="14">
        <v>0</v>
      </c>
      <c r="T453" s="14">
        <v>0.5</v>
      </c>
      <c r="U453" s="14">
        <v>0.5</v>
      </c>
      <c r="W453" s="14">
        <v>0.47499999999999953</v>
      </c>
      <c r="X453" s="14">
        <v>0.45999999999999952</v>
      </c>
      <c r="Y453">
        <v>3</v>
      </c>
      <c r="Z453">
        <v>3</v>
      </c>
      <c r="AA453">
        <v>0</v>
      </c>
      <c r="AB453">
        <v>0</v>
      </c>
      <c r="AD453" s="14">
        <v>0.45999999999999952</v>
      </c>
      <c r="AE453" s="14">
        <v>6.0024009603841532E-4</v>
      </c>
      <c r="AF453" s="14">
        <v>6.8212824010914052E-4</v>
      </c>
      <c r="AG453" s="14">
        <v>0</v>
      </c>
      <c r="AH453" s="14">
        <v>0</v>
      </c>
      <c r="BD453" s="100"/>
      <c r="BE453" s="100"/>
      <c r="BF453" s="100"/>
      <c r="BG453" s="100"/>
      <c r="BH453" s="100"/>
    </row>
    <row r="454" spans="2:60">
      <c r="B454">
        <v>160</v>
      </c>
      <c r="C454">
        <v>170</v>
      </c>
      <c r="E454" s="14">
        <v>0</v>
      </c>
      <c r="F454" s="14">
        <v>0</v>
      </c>
      <c r="G454" s="14">
        <v>0</v>
      </c>
      <c r="I454" s="97">
        <v>20106.192982974677</v>
      </c>
      <c r="J454" s="97">
        <v>22698.006922186254</v>
      </c>
      <c r="L454" s="14">
        <v>0</v>
      </c>
      <c r="M454" s="14">
        <v>0</v>
      </c>
      <c r="N454" s="14">
        <v>0</v>
      </c>
      <c r="P454" s="98">
        <v>502.6548245743669</v>
      </c>
      <c r="Q454" s="98">
        <v>534.07075111026484</v>
      </c>
      <c r="S454" s="14">
        <v>0</v>
      </c>
      <c r="T454" s="14">
        <v>0</v>
      </c>
      <c r="U454" s="14">
        <v>1</v>
      </c>
      <c r="W454" s="14">
        <v>0.45999999999999952</v>
      </c>
      <c r="X454" s="14">
        <v>0.44499999999999951</v>
      </c>
      <c r="Y454">
        <v>1</v>
      </c>
      <c r="Z454">
        <v>1</v>
      </c>
      <c r="AA454">
        <v>0</v>
      </c>
      <c r="AB454">
        <v>0</v>
      </c>
      <c r="AD454" s="14">
        <v>0.44499999999999951</v>
      </c>
      <c r="AE454" s="14">
        <v>2.0008003201280514E-4</v>
      </c>
      <c r="AF454" s="14">
        <v>2.2737608003638017E-4</v>
      </c>
      <c r="AG454" s="14">
        <v>0</v>
      </c>
      <c r="AH454" s="14">
        <v>0</v>
      </c>
      <c r="BD454" s="100"/>
      <c r="BE454" s="100"/>
      <c r="BF454" s="100"/>
      <c r="BG454" s="100"/>
      <c r="BH454" s="100"/>
    </row>
    <row r="455" spans="2:60">
      <c r="B455">
        <v>170</v>
      </c>
      <c r="C455">
        <v>180</v>
      </c>
      <c r="E455" s="14">
        <v>0</v>
      </c>
      <c r="F455" s="14">
        <v>0</v>
      </c>
      <c r="G455" s="14">
        <v>0</v>
      </c>
      <c r="I455" s="97">
        <v>22698.006922186254</v>
      </c>
      <c r="J455" s="97">
        <v>25446.900494077323</v>
      </c>
      <c r="L455" s="14">
        <v>0</v>
      </c>
      <c r="M455" s="14">
        <v>0</v>
      </c>
      <c r="N455" s="14">
        <v>0</v>
      </c>
      <c r="P455" s="98">
        <v>534.07075111026484</v>
      </c>
      <c r="Q455" s="98">
        <v>565.48667764616278</v>
      </c>
      <c r="S455" s="14">
        <v>0</v>
      </c>
      <c r="T455" s="14">
        <v>0</v>
      </c>
      <c r="U455" s="14">
        <v>0</v>
      </c>
      <c r="W455" s="14">
        <v>0.44499999999999951</v>
      </c>
      <c r="X455" s="14">
        <v>0.42999999999999949</v>
      </c>
      <c r="Y455">
        <v>0</v>
      </c>
      <c r="Z455">
        <v>0</v>
      </c>
      <c r="AA455">
        <v>0</v>
      </c>
      <c r="AB455">
        <v>0</v>
      </c>
      <c r="AD455" s="14">
        <v>0.42999999999999949</v>
      </c>
      <c r="AE455" s="14">
        <v>0</v>
      </c>
      <c r="AF455" s="14">
        <v>0</v>
      </c>
      <c r="AG455" s="14">
        <v>0</v>
      </c>
      <c r="AH455" s="14">
        <v>0</v>
      </c>
      <c r="AJ455" s="101" t="s">
        <v>150</v>
      </c>
      <c r="AK455" s="101"/>
      <c r="AL455" s="108"/>
      <c r="AM455" s="101"/>
      <c r="AN455" s="101"/>
      <c r="AO455" s="101"/>
      <c r="AP455" s="101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  <c r="BD455" s="100"/>
      <c r="BE455" s="100"/>
      <c r="BF455" s="100"/>
      <c r="BG455" s="100"/>
      <c r="BH455" s="100"/>
    </row>
    <row r="456" spans="2:60">
      <c r="B456">
        <v>180</v>
      </c>
      <c r="C456">
        <v>190</v>
      </c>
      <c r="E456" s="14">
        <v>0</v>
      </c>
      <c r="F456" s="14">
        <v>0</v>
      </c>
      <c r="G456" s="14">
        <v>0</v>
      </c>
      <c r="I456" s="97">
        <v>25446.900494077323</v>
      </c>
      <c r="J456" s="97">
        <v>28352.873698647883</v>
      </c>
      <c r="L456" s="14">
        <v>0</v>
      </c>
      <c r="M456" s="14">
        <v>0</v>
      </c>
      <c r="N456" s="14">
        <v>0</v>
      </c>
      <c r="P456" s="98">
        <v>565.48667764616278</v>
      </c>
      <c r="Q456" s="98">
        <v>596.90260418206071</v>
      </c>
      <c r="S456" s="14">
        <v>0</v>
      </c>
      <c r="T456" s="14">
        <v>0</v>
      </c>
      <c r="U456" s="14">
        <v>0</v>
      </c>
      <c r="W456" s="14">
        <v>0.42999999999999949</v>
      </c>
      <c r="X456" s="14">
        <v>0.41499999999999948</v>
      </c>
      <c r="Y456">
        <v>0</v>
      </c>
      <c r="Z456">
        <v>0</v>
      </c>
      <c r="AA456">
        <v>0</v>
      </c>
      <c r="AB456">
        <v>0</v>
      </c>
      <c r="AD456" s="14">
        <v>0.41499999999999948</v>
      </c>
      <c r="AE456" s="14">
        <v>0</v>
      </c>
      <c r="AF456" s="14">
        <v>0</v>
      </c>
      <c r="AG456" s="14">
        <v>0</v>
      </c>
      <c r="AH456" s="14">
        <v>0</v>
      </c>
      <c r="AJ456" s="103" t="s">
        <v>252</v>
      </c>
      <c r="AK456" s="109">
        <v>0.91876182736511658</v>
      </c>
      <c r="AL456" s="109">
        <v>0.9083311149754586</v>
      </c>
      <c r="AM456" s="109">
        <v>0.89596247928429262</v>
      </c>
      <c r="AN456" s="109">
        <v>0.89198009045685323</v>
      </c>
      <c r="AO456" s="109">
        <v>0.89123812885209219</v>
      </c>
      <c r="AP456" s="109">
        <v>0.90017577357472578</v>
      </c>
      <c r="AQ456" s="109">
        <v>0.90102623834230999</v>
      </c>
      <c r="AR456" s="109">
        <v>0.79493282235239682</v>
      </c>
      <c r="AS456" s="109">
        <v>0</v>
      </c>
      <c r="AT456" s="109">
        <v>0.77112313034133528</v>
      </c>
      <c r="AU456" s="109">
        <v>0</v>
      </c>
      <c r="AV456" s="109">
        <v>0</v>
      </c>
      <c r="AW456" s="109">
        <v>0</v>
      </c>
      <c r="AX456" s="109">
        <v>0</v>
      </c>
      <c r="AY456" s="109">
        <v>0</v>
      </c>
      <c r="AZ456" s="109">
        <v>0</v>
      </c>
      <c r="BA456" s="109">
        <v>0</v>
      </c>
      <c r="BD456" s="100"/>
      <c r="BE456" s="100"/>
      <c r="BF456" s="100"/>
      <c r="BG456" s="100"/>
      <c r="BH456" s="100"/>
    </row>
    <row r="457" spans="2:60">
      <c r="B457">
        <v>190</v>
      </c>
      <c r="C457">
        <v>200</v>
      </c>
      <c r="E457" s="14">
        <v>0</v>
      </c>
      <c r="F457" s="14">
        <v>1</v>
      </c>
      <c r="G457" s="14">
        <v>0</v>
      </c>
      <c r="I457" s="97">
        <v>28352.873698647883</v>
      </c>
      <c r="J457" s="97">
        <v>31415.926535897932</v>
      </c>
      <c r="L457" s="14">
        <v>0</v>
      </c>
      <c r="M457" s="14">
        <v>1</v>
      </c>
      <c r="N457" s="14">
        <v>0</v>
      </c>
      <c r="P457" s="98">
        <v>596.90260418206071</v>
      </c>
      <c r="Q457" s="98">
        <v>628.31853071795865</v>
      </c>
      <c r="S457" s="14">
        <v>0</v>
      </c>
      <c r="T457" s="14">
        <v>1</v>
      </c>
      <c r="U457" s="14">
        <v>0</v>
      </c>
      <c r="W457" s="14">
        <v>0.41499999999999948</v>
      </c>
      <c r="X457" s="14">
        <v>0.39999999999999947</v>
      </c>
      <c r="Y457">
        <v>0</v>
      </c>
      <c r="Z457">
        <v>0</v>
      </c>
      <c r="AA457">
        <v>0</v>
      </c>
      <c r="AB457">
        <v>0</v>
      </c>
      <c r="AD457" s="14">
        <v>0.39999999999999947</v>
      </c>
      <c r="AE457" s="14">
        <v>0</v>
      </c>
      <c r="AF457" s="14">
        <v>0</v>
      </c>
      <c r="AG457" s="14">
        <v>0</v>
      </c>
      <c r="AH457" s="14">
        <v>0</v>
      </c>
      <c r="AJ457" s="103" t="s">
        <v>253</v>
      </c>
      <c r="AK457" s="99">
        <v>2.4369717520250633E-3</v>
      </c>
      <c r="AL457" s="99">
        <v>1.9358356995150539E-3</v>
      </c>
      <c r="AM457" s="99">
        <v>4.1154098728540811E-3</v>
      </c>
      <c r="AN457" s="99">
        <v>6.9433722436795797E-3</v>
      </c>
      <c r="AO457" s="99">
        <v>8.4363473524539101E-3</v>
      </c>
      <c r="AP457" s="99">
        <v>6.0067922939808227E-3</v>
      </c>
      <c r="AQ457" s="99">
        <v>7.1599462260503177E-3</v>
      </c>
      <c r="AR457" s="99">
        <v>7.7225535221725705E-2</v>
      </c>
      <c r="AS457" s="99">
        <v>0</v>
      </c>
      <c r="AT457" s="99">
        <v>8.5393554466986488E-2</v>
      </c>
      <c r="AU457" s="99">
        <v>0</v>
      </c>
      <c r="AV457" s="99">
        <v>0</v>
      </c>
      <c r="AW457" s="99">
        <v>0</v>
      </c>
      <c r="AX457" s="99">
        <v>0</v>
      </c>
      <c r="AY457" s="99">
        <v>0</v>
      </c>
      <c r="AZ457" s="99">
        <v>0</v>
      </c>
      <c r="BA457" s="99">
        <v>0</v>
      </c>
      <c r="BD457" s="100"/>
      <c r="BE457" s="100"/>
      <c r="BF457" s="100"/>
      <c r="BG457" s="100"/>
      <c r="BH457" s="100"/>
    </row>
    <row r="458" spans="2:60">
      <c r="B458">
        <v>200</v>
      </c>
      <c r="C458">
        <v>210</v>
      </c>
      <c r="E458" s="14">
        <v>0</v>
      </c>
      <c r="F458" s="14">
        <v>0</v>
      </c>
      <c r="G458" s="14">
        <v>0</v>
      </c>
      <c r="I458" s="97">
        <v>31415.926535897932</v>
      </c>
      <c r="J458" s="97">
        <v>34636.059005827468</v>
      </c>
      <c r="L458" s="14">
        <v>0</v>
      </c>
      <c r="M458" s="14">
        <v>0</v>
      </c>
      <c r="N458" s="14">
        <v>0</v>
      </c>
      <c r="P458" s="98">
        <v>628.31853071795865</v>
      </c>
      <c r="Q458" s="98">
        <v>659.73445725385659</v>
      </c>
      <c r="S458" s="14">
        <v>0</v>
      </c>
      <c r="T458" s="14">
        <v>1</v>
      </c>
      <c r="U458" s="14">
        <v>0</v>
      </c>
      <c r="AD458" s="14"/>
      <c r="AF458" s="14"/>
      <c r="AG458" s="14"/>
      <c r="AH458" s="14"/>
      <c r="AJ458" s="103" t="s">
        <v>254</v>
      </c>
      <c r="AK458" s="109">
        <v>2.4369717520250633E-3</v>
      </c>
      <c r="AL458" s="109">
        <v>1.9358356995150539E-3</v>
      </c>
      <c r="AM458" s="109">
        <v>4.1154098728540811E-3</v>
      </c>
      <c r="AN458" s="109">
        <v>6.9433722436795797E-3</v>
      </c>
      <c r="AO458" s="109">
        <v>8.4363473524539101E-3</v>
      </c>
      <c r="AP458" s="109">
        <v>6.0067922939808227E-3</v>
      </c>
      <c r="AQ458" s="109">
        <v>7.1599462260503177E-3</v>
      </c>
      <c r="AR458" s="109">
        <v>7.7225535221725705E-2</v>
      </c>
      <c r="AS458" s="109">
        <v>0</v>
      </c>
      <c r="AT458" s="109">
        <v>8.5393554466986488E-2</v>
      </c>
      <c r="AU458" s="109">
        <v>0</v>
      </c>
      <c r="AV458" s="109">
        <v>0</v>
      </c>
      <c r="AW458" s="109">
        <v>0</v>
      </c>
      <c r="AX458" s="109">
        <v>0</v>
      </c>
      <c r="AY458" s="109">
        <v>0</v>
      </c>
      <c r="AZ458" s="109">
        <v>0</v>
      </c>
      <c r="BA458" s="109">
        <v>0</v>
      </c>
      <c r="BD458" s="100"/>
      <c r="BE458" s="100"/>
      <c r="BF458" s="100"/>
      <c r="BG458" s="100"/>
      <c r="BH458" s="100"/>
    </row>
    <row r="459" spans="2:60">
      <c r="E459" s="14"/>
      <c r="F459" s="14"/>
      <c r="G459" s="14"/>
      <c r="I459" s="7"/>
      <c r="L459" s="14"/>
      <c r="M459" s="14"/>
      <c r="N459" s="14"/>
      <c r="P459" s="7"/>
      <c r="S459" s="14"/>
      <c r="T459" s="14"/>
      <c r="U459" s="14"/>
      <c r="W459" s="293" t="s">
        <v>255</v>
      </c>
      <c r="X459" s="293"/>
      <c r="Y459" s="293"/>
      <c r="Z459" s="293"/>
      <c r="AA459" s="293"/>
      <c r="AB459" s="293"/>
      <c r="AD459" s="293" t="s">
        <v>256</v>
      </c>
      <c r="AE459" s="293"/>
      <c r="AF459" s="293"/>
      <c r="AG459" s="293"/>
      <c r="AH459" s="293"/>
      <c r="AI459" s="7"/>
      <c r="BD459" s="100"/>
      <c r="BE459" s="100"/>
      <c r="BF459" s="100"/>
      <c r="BG459" s="100"/>
      <c r="BH459" s="100"/>
    </row>
    <row r="460" spans="2:60">
      <c r="B460" s="293" t="s">
        <v>257</v>
      </c>
      <c r="C460" s="293"/>
      <c r="D460" s="293"/>
      <c r="E460" s="293"/>
      <c r="F460" s="293"/>
      <c r="G460" s="293"/>
      <c r="I460" s="293" t="s">
        <v>258</v>
      </c>
      <c r="J460" s="293"/>
      <c r="K460" s="293"/>
      <c r="L460" s="293"/>
      <c r="M460" s="293"/>
      <c r="N460" s="293"/>
      <c r="P460" s="293" t="s">
        <v>259</v>
      </c>
      <c r="Q460" s="293"/>
      <c r="R460" s="293"/>
      <c r="S460" s="293"/>
      <c r="T460" s="293"/>
      <c r="U460" s="293"/>
      <c r="W460" t="s">
        <v>230</v>
      </c>
      <c r="X460" s="7" t="s">
        <v>157</v>
      </c>
      <c r="Y460" t="s">
        <v>260</v>
      </c>
      <c r="Z460" s="7" t="s">
        <v>225</v>
      </c>
      <c r="AA460" s="7" t="s">
        <v>181</v>
      </c>
      <c r="AB460" s="7" t="s">
        <v>152</v>
      </c>
      <c r="AD460" s="7" t="s">
        <v>157</v>
      </c>
      <c r="AE460" s="7" t="s">
        <v>137</v>
      </c>
      <c r="AF460" s="7" t="s">
        <v>225</v>
      </c>
      <c r="AG460" s="7" t="s">
        <v>181</v>
      </c>
      <c r="AH460" s="7" t="s">
        <v>152</v>
      </c>
      <c r="AJ460" s="101" t="s">
        <v>151</v>
      </c>
      <c r="AK460" s="101"/>
      <c r="AL460" s="108"/>
      <c r="AM460" s="101"/>
      <c r="AN460" s="101"/>
      <c r="AO460" s="101"/>
      <c r="AP460" s="101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D460" s="100"/>
      <c r="BE460" s="100"/>
      <c r="BF460" s="100"/>
      <c r="BG460" s="100"/>
      <c r="BH460" s="100"/>
    </row>
    <row r="461" spans="2:60">
      <c r="B461" t="s">
        <v>223</v>
      </c>
      <c r="C461" t="s">
        <v>250</v>
      </c>
      <c r="D461" s="7" t="s">
        <v>137</v>
      </c>
      <c r="E461" s="7" t="s">
        <v>225</v>
      </c>
      <c r="F461" s="7" t="s">
        <v>181</v>
      </c>
      <c r="G461" s="7" t="s">
        <v>152</v>
      </c>
      <c r="I461" t="s">
        <v>223</v>
      </c>
      <c r="J461" t="s">
        <v>250</v>
      </c>
      <c r="K461" s="7" t="s">
        <v>137</v>
      </c>
      <c r="L461" s="7" t="s">
        <v>225</v>
      </c>
      <c r="M461" s="7" t="s">
        <v>181</v>
      </c>
      <c r="N461" s="7" t="s">
        <v>152</v>
      </c>
      <c r="P461" t="s">
        <v>223</v>
      </c>
      <c r="Q461" t="s">
        <v>250</v>
      </c>
      <c r="R461" s="7" t="s">
        <v>137</v>
      </c>
      <c r="S461" s="7" t="s">
        <v>225</v>
      </c>
      <c r="T461" s="7" t="s">
        <v>181</v>
      </c>
      <c r="U461" s="7" t="s">
        <v>152</v>
      </c>
      <c r="W461" s="14">
        <v>1</v>
      </c>
      <c r="X461" s="14">
        <v>0.98499999999999999</v>
      </c>
      <c r="Z461" s="14">
        <v>1</v>
      </c>
      <c r="AA461" s="14">
        <v>0</v>
      </c>
      <c r="AB461" s="14">
        <v>0</v>
      </c>
      <c r="AD461" s="14">
        <v>0.98499999999999999</v>
      </c>
      <c r="AE461" s="14">
        <v>6.0024009603841532E-4</v>
      </c>
      <c r="AF461" s="14">
        <v>6.8212824010914052E-4</v>
      </c>
      <c r="AG461" s="14">
        <v>0</v>
      </c>
      <c r="AH461" s="14">
        <v>0</v>
      </c>
      <c r="AJ461" s="103" t="s">
        <v>261</v>
      </c>
      <c r="AK461" s="109">
        <v>0.86011029479127421</v>
      </c>
      <c r="AL461" s="109">
        <v>0.88357170951914266</v>
      </c>
      <c r="AM461" s="109">
        <v>0.8745975484610512</v>
      </c>
      <c r="AN461" s="109">
        <v>0.87571417955257014</v>
      </c>
      <c r="AO461" s="109">
        <v>0.89321210960171027</v>
      </c>
      <c r="AP461" s="109">
        <v>0.89732267535200383</v>
      </c>
      <c r="AQ461" s="109">
        <v>0.83823492632380736</v>
      </c>
      <c r="AR461" s="109">
        <v>0.85115239297050638</v>
      </c>
      <c r="AS461" s="109">
        <v>0.87880399746537918</v>
      </c>
      <c r="AT461" s="109">
        <v>0.39242567971318665</v>
      </c>
      <c r="AU461" s="109">
        <v>0.89182592464997124</v>
      </c>
      <c r="AV461" s="109">
        <v>0.84644248962935065</v>
      </c>
      <c r="AW461" s="109">
        <v>0</v>
      </c>
      <c r="AX461" s="109">
        <v>0</v>
      </c>
      <c r="AY461" s="109">
        <v>0</v>
      </c>
      <c r="AZ461" s="109">
        <v>0</v>
      </c>
      <c r="BA461" s="109">
        <v>0.87610212564832179</v>
      </c>
      <c r="BD461" s="100"/>
      <c r="BE461" s="100"/>
      <c r="BF461" s="100"/>
      <c r="BG461" s="100"/>
      <c r="BH461" s="100"/>
    </row>
    <row r="462" spans="2:60">
      <c r="B462">
        <v>20</v>
      </c>
      <c r="C462">
        <v>30</v>
      </c>
      <c r="D462" s="110">
        <v>0</v>
      </c>
      <c r="E462" s="110">
        <v>0</v>
      </c>
      <c r="F462" s="110">
        <v>0</v>
      </c>
      <c r="G462" s="110">
        <v>0</v>
      </c>
      <c r="I462" s="97">
        <v>314.15926535897933</v>
      </c>
      <c r="J462" s="97">
        <v>706.85834705770344</v>
      </c>
      <c r="K462" s="110">
        <v>0</v>
      </c>
      <c r="L462" s="110">
        <v>0</v>
      </c>
      <c r="M462" s="110">
        <v>0</v>
      </c>
      <c r="N462" s="110">
        <v>0</v>
      </c>
      <c r="P462" s="98">
        <v>62.831853071795862</v>
      </c>
      <c r="Q462" s="98">
        <v>94.247779607693786</v>
      </c>
      <c r="R462" s="110">
        <v>0</v>
      </c>
      <c r="S462" s="110">
        <v>0</v>
      </c>
      <c r="T462" s="110">
        <v>0</v>
      </c>
      <c r="U462" s="110">
        <v>0</v>
      </c>
      <c r="W462" s="14">
        <v>0.98499999999999999</v>
      </c>
      <c r="X462" s="14">
        <v>0.97</v>
      </c>
      <c r="Z462" s="14">
        <v>0.9375</v>
      </c>
      <c r="AA462" s="14">
        <v>6.25E-2</v>
      </c>
      <c r="AB462" s="14">
        <v>0</v>
      </c>
      <c r="AD462" s="14">
        <v>0.97</v>
      </c>
      <c r="AE462" s="14">
        <v>3.8015206082432974E-3</v>
      </c>
      <c r="AF462" s="14">
        <v>4.0927694406548429E-3</v>
      </c>
      <c r="AG462" s="14">
        <v>2.4691358024691358E-3</v>
      </c>
      <c r="AH462" s="14">
        <v>0</v>
      </c>
      <c r="AJ462" s="103" t="s">
        <v>262</v>
      </c>
      <c r="AK462" s="99">
        <v>3.016170185474909E-2</v>
      </c>
      <c r="AL462" s="99">
        <v>1.2388745585085736E-2</v>
      </c>
      <c r="AM462" s="99">
        <v>1.5021370960733638E-2</v>
      </c>
      <c r="AN462" s="99">
        <v>1.1657079801263515E-2</v>
      </c>
      <c r="AO462" s="99">
        <v>6.0814365835010209E-3</v>
      </c>
      <c r="AP462" s="99">
        <v>5.9491156360844677E-3</v>
      </c>
      <c r="AQ462" s="99">
        <v>2.649008869866365E-2</v>
      </c>
      <c r="AR462" s="99">
        <v>2.4456241979278981E-2</v>
      </c>
      <c r="AS462" s="99">
        <v>1.3093378774341025E-2</v>
      </c>
      <c r="AT462" s="99">
        <v>0.23841358441344962</v>
      </c>
      <c r="AU462" s="99">
        <v>2.4751179164651527E-3</v>
      </c>
      <c r="AV462" s="99">
        <v>0</v>
      </c>
      <c r="AW462" s="99">
        <v>0</v>
      </c>
      <c r="AX462" s="99">
        <v>0</v>
      </c>
      <c r="AY462" s="99">
        <v>0</v>
      </c>
      <c r="AZ462" s="99">
        <v>0</v>
      </c>
      <c r="BA462" s="99">
        <v>0</v>
      </c>
      <c r="BD462" s="100"/>
      <c r="BE462" s="100"/>
      <c r="BF462" s="100"/>
      <c r="BG462" s="100"/>
      <c r="BH462" s="100"/>
    </row>
    <row r="463" spans="2:60">
      <c r="B463">
        <v>30</v>
      </c>
      <c r="C463">
        <v>40</v>
      </c>
      <c r="D463" s="110">
        <v>0.2014</v>
      </c>
      <c r="E463" s="110">
        <v>0.19359999999999999</v>
      </c>
      <c r="F463" s="110">
        <v>7.7999999999999996E-3</v>
      </c>
      <c r="G463" s="110">
        <v>0</v>
      </c>
      <c r="I463" s="97">
        <v>706.85834705770344</v>
      </c>
      <c r="J463" s="97">
        <v>1256.6370614359173</v>
      </c>
      <c r="K463" s="110">
        <v>0.2014</v>
      </c>
      <c r="L463" s="110">
        <v>0.19359999999999999</v>
      </c>
      <c r="M463" s="110">
        <v>7.7999999999999996E-3</v>
      </c>
      <c r="N463" s="110">
        <v>0</v>
      </c>
      <c r="P463" s="98">
        <v>94.247779607693786</v>
      </c>
      <c r="Q463" s="98">
        <v>125.66370614359172</v>
      </c>
      <c r="R463" s="110">
        <v>0.106</v>
      </c>
      <c r="S463" s="110">
        <v>0.1032</v>
      </c>
      <c r="T463" s="110">
        <v>2.8E-3</v>
      </c>
      <c r="U463" s="110">
        <v>0</v>
      </c>
      <c r="W463" s="14">
        <v>0.97</v>
      </c>
      <c r="X463" s="14">
        <v>0.95499999999999996</v>
      </c>
      <c r="Z463" s="14">
        <v>0.97599999999999998</v>
      </c>
      <c r="AA463" s="14">
        <v>2.4E-2</v>
      </c>
      <c r="AB463" s="14">
        <v>0</v>
      </c>
      <c r="AD463" s="14">
        <v>0.95499999999999996</v>
      </c>
      <c r="AE463" s="14">
        <v>2.8811524609843937E-2</v>
      </c>
      <c r="AF463" s="14">
        <v>3.1832651205093224E-2</v>
      </c>
      <c r="AG463" s="14">
        <v>9.876543209876543E-3</v>
      </c>
      <c r="AH463" s="14">
        <v>0</v>
      </c>
      <c r="AJ463" s="103" t="s">
        <v>263</v>
      </c>
      <c r="AK463" s="109">
        <v>3.016170185474909E-2</v>
      </c>
      <c r="AL463" s="109">
        <v>1.2388745585085736E-2</v>
      </c>
      <c r="AM463" s="109">
        <v>1.5021370960733638E-2</v>
      </c>
      <c r="AN463" s="109">
        <v>1.1657079801263515E-2</v>
      </c>
      <c r="AO463" s="109">
        <v>6.0814365835010209E-3</v>
      </c>
      <c r="AP463" s="109">
        <v>5.9491156360844677E-3</v>
      </c>
      <c r="AQ463" s="109">
        <v>2.649008869866365E-2</v>
      </c>
      <c r="AR463" s="109">
        <v>2.4456241979278981E-2</v>
      </c>
      <c r="AS463" s="109">
        <v>1.3093378774341025E-2</v>
      </c>
      <c r="AT463" s="109">
        <v>0.23841358441344962</v>
      </c>
      <c r="AU463" s="109">
        <v>2.4751179164651527E-3</v>
      </c>
      <c r="AV463" s="109">
        <v>0</v>
      </c>
      <c r="AW463" s="109">
        <v>0</v>
      </c>
      <c r="AX463" s="109">
        <v>0</v>
      </c>
      <c r="AY463" s="109">
        <v>0</v>
      </c>
      <c r="AZ463" s="109">
        <v>0</v>
      </c>
      <c r="BA463" s="109">
        <v>0</v>
      </c>
      <c r="BD463" s="100"/>
      <c r="BE463" s="100"/>
      <c r="BF463" s="100"/>
      <c r="BG463" s="100"/>
      <c r="BH463" s="100"/>
    </row>
    <row r="464" spans="2:60">
      <c r="B464">
        <v>40</v>
      </c>
      <c r="C464">
        <v>50</v>
      </c>
      <c r="D464" s="110">
        <v>0.55620000000000003</v>
      </c>
      <c r="E464" s="110">
        <v>0.52280000000000004</v>
      </c>
      <c r="F464" s="110">
        <v>3.2800000000000003E-2</v>
      </c>
      <c r="G464" s="110">
        <v>5.9999999999999995E-4</v>
      </c>
      <c r="I464" s="97">
        <v>1256.6370614359173</v>
      </c>
      <c r="J464" s="97">
        <v>1963.4954084936207</v>
      </c>
      <c r="K464" s="110">
        <v>0.55620000000000003</v>
      </c>
      <c r="L464" s="110">
        <v>0.52280000000000004</v>
      </c>
      <c r="M464" s="110">
        <v>3.2800000000000003E-2</v>
      </c>
      <c r="N464" s="110">
        <v>5.9999999999999995E-4</v>
      </c>
      <c r="P464" s="98">
        <v>125.66370614359172</v>
      </c>
      <c r="Q464" s="98">
        <v>157.07963267948966</v>
      </c>
      <c r="R464" s="110">
        <v>0.55400000000000005</v>
      </c>
      <c r="S464" s="110">
        <v>0.52480000000000004</v>
      </c>
      <c r="T464" s="110">
        <v>2.8799999999999999E-2</v>
      </c>
      <c r="U464" s="110">
        <v>4.0000000000000002E-4</v>
      </c>
      <c r="W464" s="14">
        <v>0.95499999999999996</v>
      </c>
      <c r="X464" s="14">
        <v>0.94</v>
      </c>
      <c r="Z464" s="14">
        <v>0.93762575452716301</v>
      </c>
      <c r="AA464" s="14">
        <v>6.0362173038229376E-2</v>
      </c>
      <c r="AB464" s="14">
        <v>2.012072434607646E-3</v>
      </c>
      <c r="AD464" s="14">
        <v>0.94</v>
      </c>
      <c r="AE464" s="14">
        <v>0.12825130052020808</v>
      </c>
      <c r="AF464" s="14">
        <v>0.13778990450204637</v>
      </c>
      <c r="AG464" s="14">
        <v>8.3950617283950618E-2</v>
      </c>
      <c r="AH464" s="14">
        <v>5.1282051282051282E-3</v>
      </c>
      <c r="AL464" s="14"/>
      <c r="BD464" s="100"/>
      <c r="BE464" s="100"/>
      <c r="BF464" s="100"/>
      <c r="BG464" s="100"/>
      <c r="BH464" s="100"/>
    </row>
    <row r="465" spans="2:60">
      <c r="B465">
        <v>50</v>
      </c>
      <c r="C465">
        <v>60</v>
      </c>
      <c r="D465" s="110">
        <v>0.154</v>
      </c>
      <c r="E465" s="110">
        <v>0.129</v>
      </c>
      <c r="F465" s="110">
        <v>1.8200000000000001E-2</v>
      </c>
      <c r="G465" s="110">
        <v>6.7999999999999996E-3</v>
      </c>
      <c r="I465" s="97">
        <v>1963.4954084936207</v>
      </c>
      <c r="J465" s="97">
        <v>2827.4333882308138</v>
      </c>
      <c r="K465" s="110">
        <v>0.154</v>
      </c>
      <c r="L465" s="110">
        <v>0.129</v>
      </c>
      <c r="M465" s="110">
        <v>1.8200000000000001E-2</v>
      </c>
      <c r="N465" s="110">
        <v>6.7999999999999996E-3</v>
      </c>
      <c r="P465" s="98">
        <v>157.07963267948966</v>
      </c>
      <c r="Q465" s="98">
        <v>188.49555921538757</v>
      </c>
      <c r="R465" s="110">
        <v>0.214</v>
      </c>
      <c r="S465" s="110">
        <v>0.1888</v>
      </c>
      <c r="T465" s="110">
        <v>2.1999999999999999E-2</v>
      </c>
      <c r="U465" s="110">
        <v>3.2000000000000002E-3</v>
      </c>
      <c r="W465" s="14">
        <v>0.94</v>
      </c>
      <c r="X465" s="14">
        <v>0.92499999999999993</v>
      </c>
      <c r="Z465" s="14">
        <v>0.94519317160826599</v>
      </c>
      <c r="AA465" s="14">
        <v>5.1212938005390833E-2</v>
      </c>
      <c r="AB465" s="14">
        <v>3.5938903863432167E-3</v>
      </c>
      <c r="AD465" s="14">
        <v>0.92499999999999993</v>
      </c>
      <c r="AE465" s="14">
        <v>0.3509403761504602</v>
      </c>
      <c r="AF465" s="14">
        <v>0.37698954070031832</v>
      </c>
      <c r="AG465" s="14">
        <v>0.22469135802469137</v>
      </c>
      <c r="AH465" s="14">
        <v>2.564102564102564E-2</v>
      </c>
      <c r="AJ465" s="101" t="s">
        <v>152</v>
      </c>
      <c r="AK465" s="101"/>
      <c r="AL465" s="108"/>
      <c r="AM465" s="101"/>
      <c r="AN465" s="101"/>
      <c r="AO465" s="101"/>
      <c r="AP465" s="101"/>
      <c r="AQ465" s="101"/>
      <c r="AR465" s="101"/>
      <c r="AS465" s="101"/>
      <c r="AT465" s="101"/>
      <c r="AU465" s="101"/>
      <c r="AV465" s="101"/>
      <c r="AW465" s="101"/>
      <c r="AX465" s="101"/>
      <c r="AY465" s="101"/>
      <c r="AZ465" s="101"/>
      <c r="BA465" s="101"/>
      <c r="BD465" s="100"/>
      <c r="BE465" s="100"/>
      <c r="BF465" s="100"/>
      <c r="BG465" s="100"/>
      <c r="BH465" s="100"/>
    </row>
    <row r="466" spans="2:60">
      <c r="B466">
        <v>60</v>
      </c>
      <c r="C466">
        <v>70</v>
      </c>
      <c r="D466" s="110">
        <v>5.1799999999999999E-2</v>
      </c>
      <c r="E466" s="110">
        <v>2.76E-2</v>
      </c>
      <c r="F466" s="110">
        <v>1.0999999999999999E-2</v>
      </c>
      <c r="G466" s="110">
        <v>1.32E-2</v>
      </c>
      <c r="I466" s="97">
        <v>2827.4333882308138</v>
      </c>
      <c r="J466" s="97">
        <v>3848.4510006474966</v>
      </c>
      <c r="K466" s="110">
        <v>5.1799999999999999E-2</v>
      </c>
      <c r="L466" s="110">
        <v>2.76E-2</v>
      </c>
      <c r="M466" s="110">
        <v>1.0999999999999999E-2</v>
      </c>
      <c r="N466" s="110">
        <v>1.32E-2</v>
      </c>
      <c r="P466" s="98">
        <v>188.49555921538757</v>
      </c>
      <c r="Q466" s="98">
        <v>219.91148575128551</v>
      </c>
      <c r="R466" s="110">
        <v>7.0599999999999996E-2</v>
      </c>
      <c r="S466" s="110">
        <v>4.7600000000000003E-2</v>
      </c>
      <c r="T466" s="110">
        <v>1.24E-2</v>
      </c>
      <c r="U466" s="110">
        <v>1.06E-2</v>
      </c>
      <c r="W466" s="14">
        <v>0.92499999999999993</v>
      </c>
      <c r="X466" s="14">
        <v>0.90999999999999992</v>
      </c>
      <c r="Z466" s="14">
        <v>0.91858678955453144</v>
      </c>
      <c r="AA466" s="14">
        <v>6.6052227342549924E-2</v>
      </c>
      <c r="AB466" s="14">
        <v>1.5360983102918587E-2</v>
      </c>
      <c r="AD466" s="14">
        <v>0.90999999999999992</v>
      </c>
      <c r="AE466" s="14">
        <v>0.61144457783113249</v>
      </c>
      <c r="AF466" s="14">
        <v>0.64893133242382905</v>
      </c>
      <c r="AG466" s="14">
        <v>0.43703703703703706</v>
      </c>
      <c r="AH466" s="14">
        <v>0.12820512820512819</v>
      </c>
      <c r="AJ466" s="103" t="s">
        <v>264</v>
      </c>
      <c r="AK466" s="109">
        <v>0</v>
      </c>
      <c r="AL466" s="109">
        <v>0.64305953444282293</v>
      </c>
      <c r="AM466" s="109">
        <v>0.84956978855323839</v>
      </c>
      <c r="AN466" s="109">
        <v>0.88114946152777596</v>
      </c>
      <c r="AO466" s="109">
        <v>0.86415891438606296</v>
      </c>
      <c r="AP466" s="109">
        <v>0.84515545171489193</v>
      </c>
      <c r="AQ466" s="109">
        <v>0.84264953661644226</v>
      </c>
      <c r="AR466" s="109">
        <v>0.69134354257608643</v>
      </c>
      <c r="AS466" s="109">
        <v>0.83283472523101343</v>
      </c>
      <c r="AT466" s="109">
        <v>0.72866110464361578</v>
      </c>
      <c r="AU466" s="109">
        <v>0.85344470579882914</v>
      </c>
      <c r="AV466" s="109">
        <v>0.84686681072842906</v>
      </c>
      <c r="AW466" s="109">
        <v>0</v>
      </c>
      <c r="AX466" s="109">
        <v>0</v>
      </c>
      <c r="AY466" s="109">
        <v>0</v>
      </c>
      <c r="AZ466" s="109">
        <v>0</v>
      </c>
      <c r="BA466" s="109">
        <v>0</v>
      </c>
      <c r="BD466" s="100"/>
      <c r="BE466" s="100"/>
      <c r="BF466" s="100"/>
      <c r="BG466" s="100"/>
      <c r="BH466" s="100"/>
    </row>
    <row r="467" spans="2:60">
      <c r="B467">
        <v>70</v>
      </c>
      <c r="C467">
        <v>80</v>
      </c>
      <c r="D467" s="110">
        <v>1.6799999999999999E-2</v>
      </c>
      <c r="E467" s="110">
        <v>2.8E-3</v>
      </c>
      <c r="F467" s="110">
        <v>4.0000000000000001E-3</v>
      </c>
      <c r="G467" s="110">
        <v>0.01</v>
      </c>
      <c r="I467" s="97">
        <v>3848.4510006474966</v>
      </c>
      <c r="J467" s="97">
        <v>5026.5482457436692</v>
      </c>
      <c r="K467" s="110">
        <v>1.6799999999999999E-2</v>
      </c>
      <c r="L467" s="110">
        <v>2.8E-3</v>
      </c>
      <c r="M467" s="110">
        <v>4.0000000000000001E-3</v>
      </c>
      <c r="N467" s="110">
        <v>0.01</v>
      </c>
      <c r="P467" s="98">
        <v>219.91148575128551</v>
      </c>
      <c r="Q467" s="98">
        <v>251.32741228718345</v>
      </c>
      <c r="R467" s="110">
        <v>2.92E-2</v>
      </c>
      <c r="S467" s="110">
        <v>1.0999999999999999E-2</v>
      </c>
      <c r="T467" s="110">
        <v>5.5999999999999999E-3</v>
      </c>
      <c r="U467" s="110">
        <v>1.26E-2</v>
      </c>
      <c r="W467" s="14">
        <v>0.90999999999999992</v>
      </c>
      <c r="X467" s="14">
        <v>0.89499999999999991</v>
      </c>
      <c r="Z467" s="14">
        <v>0.84717948717948721</v>
      </c>
      <c r="AA467" s="14">
        <v>0.10666666666666667</v>
      </c>
      <c r="AB467" s="14">
        <v>4.6153846153846156E-2</v>
      </c>
      <c r="AD467" s="14">
        <v>0.89499999999999991</v>
      </c>
      <c r="AE467" s="14">
        <v>0.8065226090436175</v>
      </c>
      <c r="AF467" s="14">
        <v>0.83674397453387905</v>
      </c>
      <c r="AG467" s="14">
        <v>0.6938271604938272</v>
      </c>
      <c r="AH467" s="14">
        <v>0.35897435897435898</v>
      </c>
      <c r="AJ467" s="103" t="s">
        <v>265</v>
      </c>
      <c r="AK467" s="99">
        <v>0</v>
      </c>
      <c r="AL467" s="99">
        <v>0.14745873908779694</v>
      </c>
      <c r="AM467" s="99">
        <v>2.2565409443923823E-2</v>
      </c>
      <c r="AN467" s="99">
        <v>7.1460918466043077E-3</v>
      </c>
      <c r="AO467" s="99">
        <v>9.9668034925661786E-3</v>
      </c>
      <c r="AP467" s="99">
        <v>1.9052073405995906E-2</v>
      </c>
      <c r="AQ467" s="99">
        <v>1.3925141161811427E-2</v>
      </c>
      <c r="AR467" s="99">
        <v>0.10473159425279888</v>
      </c>
      <c r="AS467" s="99">
        <v>1.83797804027237E-2</v>
      </c>
      <c r="AT467" s="99">
        <v>0</v>
      </c>
      <c r="AU467" s="99">
        <v>1.7971604887192183E-2</v>
      </c>
      <c r="AV467" s="99">
        <v>2.4603595308328785E-2</v>
      </c>
      <c r="AW467" s="99">
        <v>0</v>
      </c>
      <c r="AX467" s="99">
        <v>0</v>
      </c>
      <c r="AY467" s="99">
        <v>0</v>
      </c>
      <c r="AZ467" s="99">
        <v>0</v>
      </c>
      <c r="BA467" s="99">
        <v>0</v>
      </c>
      <c r="BD467" s="100"/>
      <c r="BE467" s="100"/>
      <c r="BF467" s="100"/>
      <c r="BG467" s="100"/>
      <c r="BH467" s="100"/>
    </row>
    <row r="468" spans="2:60">
      <c r="B468">
        <v>80</v>
      </c>
      <c r="C468">
        <v>90</v>
      </c>
      <c r="D468" s="110">
        <v>6.7999999999999996E-3</v>
      </c>
      <c r="E468" s="110">
        <v>1.4E-3</v>
      </c>
      <c r="F468" s="110">
        <v>1.4E-3</v>
      </c>
      <c r="G468" s="110">
        <v>4.0000000000000001E-3</v>
      </c>
      <c r="I468" s="97">
        <v>5026.5482457436692</v>
      </c>
      <c r="J468" s="97">
        <v>6361.7251235193307</v>
      </c>
      <c r="K468" s="110">
        <v>6.7999999999999996E-3</v>
      </c>
      <c r="L468" s="110">
        <v>1.4E-3</v>
      </c>
      <c r="M468" s="110">
        <v>1.4E-3</v>
      </c>
      <c r="N468" s="110">
        <v>4.0000000000000001E-3</v>
      </c>
      <c r="P468" s="98">
        <v>251.32741228718345</v>
      </c>
      <c r="Q468" s="98">
        <v>282.74333882308139</v>
      </c>
      <c r="R468" s="110">
        <v>9.5999999999999992E-3</v>
      </c>
      <c r="S468" s="110">
        <v>1.1999999999999999E-3</v>
      </c>
      <c r="T468" s="110">
        <v>3.0000000000000001E-3</v>
      </c>
      <c r="U468" s="110">
        <v>5.4000000000000003E-3</v>
      </c>
      <c r="W468" s="14">
        <v>0.89499999999999991</v>
      </c>
      <c r="X468" s="14">
        <v>0.87999999999999989</v>
      </c>
      <c r="Z468" s="14">
        <v>0.77753303964757714</v>
      </c>
      <c r="AA468" s="14">
        <v>0.1277533039647577</v>
      </c>
      <c r="AB468" s="14">
        <v>9.4713656387665199E-2</v>
      </c>
      <c r="AD468" s="14">
        <v>0.87999999999999989</v>
      </c>
      <c r="AE468" s="14">
        <v>0.89735894357743107</v>
      </c>
      <c r="AF468" s="14">
        <v>0.91700773078672126</v>
      </c>
      <c r="AG468" s="14">
        <v>0.83703703703703702</v>
      </c>
      <c r="AH468" s="14">
        <v>0.57948717948717943</v>
      </c>
      <c r="AJ468" s="103" t="s">
        <v>266</v>
      </c>
      <c r="AK468" s="109">
        <v>0</v>
      </c>
      <c r="AL468" s="109">
        <v>0.14745873908779694</v>
      </c>
      <c r="AM468" s="109">
        <v>2.2565409443923823E-2</v>
      </c>
      <c r="AN468" s="109">
        <v>7.1460918466043077E-3</v>
      </c>
      <c r="AO468" s="109">
        <v>9.9668034925661786E-3</v>
      </c>
      <c r="AP468" s="109">
        <v>1.9052073405995906E-2</v>
      </c>
      <c r="AQ468" s="109">
        <v>1.3925141161811427E-2</v>
      </c>
      <c r="AR468" s="109">
        <v>0.10473159425279888</v>
      </c>
      <c r="AS468" s="109">
        <v>1.83797804027237E-2</v>
      </c>
      <c r="AT468" s="109">
        <v>0</v>
      </c>
      <c r="AU468" s="109">
        <v>1.7971604887192183E-2</v>
      </c>
      <c r="AV468" s="109">
        <v>2.4603595308328785E-2</v>
      </c>
      <c r="AW468" s="109">
        <v>0</v>
      </c>
      <c r="AX468" s="109">
        <v>0</v>
      </c>
      <c r="AY468" s="109">
        <v>0</v>
      </c>
      <c r="AZ468" s="109">
        <v>0</v>
      </c>
      <c r="BA468" s="109">
        <v>0</v>
      </c>
      <c r="BD468" s="100"/>
      <c r="BE468" s="100"/>
      <c r="BF468" s="100"/>
      <c r="BG468" s="100"/>
      <c r="BH468" s="100"/>
    </row>
    <row r="469" spans="2:60">
      <c r="B469">
        <v>90</v>
      </c>
      <c r="C469">
        <v>100</v>
      </c>
      <c r="D469" s="110">
        <v>5.0000000000000001E-3</v>
      </c>
      <c r="E469" s="110">
        <v>1.1999999999999999E-3</v>
      </c>
      <c r="F469" s="110">
        <v>2E-3</v>
      </c>
      <c r="G469" s="110">
        <v>1.8E-3</v>
      </c>
      <c r="I469" s="97">
        <v>6361.7251235193307</v>
      </c>
      <c r="J469" s="97">
        <v>7853.981633974483</v>
      </c>
      <c r="K469" s="110">
        <v>5.0000000000000001E-3</v>
      </c>
      <c r="L469" s="110">
        <v>1.1999999999999999E-3</v>
      </c>
      <c r="M469" s="110">
        <v>2E-3</v>
      </c>
      <c r="N469" s="110">
        <v>1.8E-3</v>
      </c>
      <c r="P469" s="98">
        <v>282.74333882308139</v>
      </c>
      <c r="Q469" s="98">
        <v>314.15926535897933</v>
      </c>
      <c r="R469" s="110">
        <v>6.1999999999999998E-3</v>
      </c>
      <c r="S469" s="110">
        <v>1.4E-3</v>
      </c>
      <c r="T469" s="110">
        <v>1.4E-3</v>
      </c>
      <c r="U469" s="110">
        <v>3.3999999999999998E-3</v>
      </c>
      <c r="W469" s="14">
        <v>0.87999999999999989</v>
      </c>
      <c r="X469" s="14">
        <v>0.86499999999999988</v>
      </c>
      <c r="Z469" s="14">
        <v>0.73369565217391308</v>
      </c>
      <c r="AA469" s="14">
        <v>0.10326086956521739</v>
      </c>
      <c r="AB469" s="14">
        <v>0.16304347826086957</v>
      </c>
      <c r="AD469" s="14">
        <v>0.86499999999999988</v>
      </c>
      <c r="AE469" s="14">
        <v>0.93417366946778724</v>
      </c>
      <c r="AF469" s="14">
        <v>0.94770350159163264</v>
      </c>
      <c r="AG469" s="14">
        <v>0.88395061728395063</v>
      </c>
      <c r="AH469" s="14">
        <v>0.73333333333333328</v>
      </c>
      <c r="BD469" s="100"/>
      <c r="BE469" s="100"/>
      <c r="BF469" s="100"/>
      <c r="BG469" s="100"/>
      <c r="BH469" s="100"/>
    </row>
    <row r="470" spans="2:60">
      <c r="B470">
        <v>100</v>
      </c>
      <c r="C470">
        <v>110</v>
      </c>
      <c r="D470" s="110">
        <v>3.2000000000000002E-3</v>
      </c>
      <c r="E470" s="110">
        <v>4.0000000000000002E-4</v>
      </c>
      <c r="F470" s="110">
        <v>1.8E-3</v>
      </c>
      <c r="G470" s="110">
        <v>1E-3</v>
      </c>
      <c r="I470" s="97">
        <v>7853.981633974483</v>
      </c>
      <c r="J470" s="97">
        <v>9503.317777109125</v>
      </c>
      <c r="K470" s="110">
        <v>3.2000000000000002E-3</v>
      </c>
      <c r="L470" s="110">
        <v>4.0000000000000002E-4</v>
      </c>
      <c r="M470" s="110">
        <v>1.8E-3</v>
      </c>
      <c r="N470" s="110">
        <v>1E-3</v>
      </c>
      <c r="P470" s="98">
        <v>314.15926535897933</v>
      </c>
      <c r="Q470" s="98">
        <v>345.57519189487726</v>
      </c>
      <c r="R470" s="110">
        <v>3.3999999999999998E-3</v>
      </c>
      <c r="S470" s="110">
        <v>5.9999999999999995E-4</v>
      </c>
      <c r="T470" s="110">
        <v>2E-3</v>
      </c>
      <c r="U470" s="110">
        <v>8.0000000000000004E-4</v>
      </c>
      <c r="W470" s="14">
        <v>0.86499999999999988</v>
      </c>
      <c r="X470" s="14">
        <v>0.84999999999999987</v>
      </c>
      <c r="Z470" s="14">
        <v>0.66153846153846152</v>
      </c>
      <c r="AA470" s="14">
        <v>0.1076923076923077</v>
      </c>
      <c r="AB470" s="14">
        <v>0.23076923076923078</v>
      </c>
      <c r="AD470" s="14">
        <v>0.84999999999999987</v>
      </c>
      <c r="AE470" s="14">
        <v>0.94717887154861957</v>
      </c>
      <c r="AF470" s="14">
        <v>0.95748067303319695</v>
      </c>
      <c r="AG470" s="14">
        <v>0.90123456790123457</v>
      </c>
      <c r="AH470" s="14">
        <v>0.81025641025641026</v>
      </c>
      <c r="AJ470" s="101" t="s">
        <v>267</v>
      </c>
      <c r="AK470" s="101"/>
      <c r="AL470" s="101"/>
      <c r="AM470" s="101"/>
      <c r="AN470" s="101"/>
      <c r="AO470" s="101"/>
      <c r="AP470" s="101"/>
      <c r="AQ470" s="101"/>
      <c r="AR470" s="101"/>
      <c r="AS470" s="101"/>
      <c r="AT470" s="101"/>
      <c r="AU470" s="101"/>
      <c r="AV470" s="101"/>
      <c r="AW470" s="101"/>
      <c r="AX470" s="101"/>
      <c r="AY470" s="101"/>
      <c r="AZ470" s="101"/>
      <c r="BA470" s="101"/>
      <c r="BD470" s="100"/>
      <c r="BE470" s="100"/>
      <c r="BF470" s="100"/>
      <c r="BG470" s="100"/>
      <c r="BH470" s="100"/>
    </row>
    <row r="471" spans="2:60">
      <c r="B471">
        <v>110</v>
      </c>
      <c r="C471">
        <v>120</v>
      </c>
      <c r="D471" s="110">
        <v>1.4E-3</v>
      </c>
      <c r="E471" s="110">
        <v>0</v>
      </c>
      <c r="F471" s="110">
        <v>1E-3</v>
      </c>
      <c r="G471" s="110">
        <v>4.0000000000000002E-4</v>
      </c>
      <c r="I471" s="97">
        <v>9503.317777109125</v>
      </c>
      <c r="J471" s="97">
        <v>11309.733552923255</v>
      </c>
      <c r="K471" s="110">
        <v>1.4E-3</v>
      </c>
      <c r="L471" s="110">
        <v>0</v>
      </c>
      <c r="M471" s="110">
        <v>1E-3</v>
      </c>
      <c r="N471" s="110">
        <v>4.0000000000000002E-4</v>
      </c>
      <c r="P471" s="98">
        <v>345.57519189487726</v>
      </c>
      <c r="Q471" s="98">
        <v>376.99111843077515</v>
      </c>
      <c r="R471" s="110">
        <v>2E-3</v>
      </c>
      <c r="S471" s="110">
        <v>2.0000000000000001E-4</v>
      </c>
      <c r="T471" s="110">
        <v>1.1999999999999999E-3</v>
      </c>
      <c r="U471" s="110">
        <v>5.9999999999999995E-4</v>
      </c>
      <c r="W471" s="14">
        <v>0.84999999999999987</v>
      </c>
      <c r="X471" s="14">
        <v>0.83499999999999985</v>
      </c>
      <c r="Z471" s="14">
        <v>0.72413793103448276</v>
      </c>
      <c r="AA471" s="14">
        <v>6.8965517241379309E-2</v>
      </c>
      <c r="AB471" s="14">
        <v>0.20689655172413793</v>
      </c>
      <c r="AD471" s="14">
        <v>0.83499999999999985</v>
      </c>
      <c r="AE471" s="14">
        <v>0.95878351340536228</v>
      </c>
      <c r="AF471" s="14">
        <v>0.96703046839472495</v>
      </c>
      <c r="AG471" s="14">
        <v>0.91111111111111109</v>
      </c>
      <c r="AH471" s="14">
        <v>0.87179487179487181</v>
      </c>
      <c r="AJ471" s="103" t="s">
        <v>268</v>
      </c>
      <c r="AK471" s="109">
        <v>0.9172483641748147</v>
      </c>
      <c r="AL471" s="109">
        <v>0.90733298316910538</v>
      </c>
      <c r="AM471" s="109">
        <v>0.8935827727007436</v>
      </c>
      <c r="AN471" s="109">
        <v>0.88891818620443885</v>
      </c>
      <c r="AO471" s="109">
        <v>0.87754638840286736</v>
      </c>
      <c r="AP471" s="109">
        <v>0.86753256994919126</v>
      </c>
      <c r="AQ471" s="109">
        <v>0.85803020147677822</v>
      </c>
      <c r="AR471" s="109">
        <v>0.80891541796321098</v>
      </c>
      <c r="AS471" s="109">
        <v>0.8621057238958707</v>
      </c>
      <c r="AT471" s="109">
        <v>0.63885745750486789</v>
      </c>
      <c r="AU471" s="109">
        <v>0.86623526255589023</v>
      </c>
      <c r="AV471" s="109">
        <v>0.84062886877009313</v>
      </c>
      <c r="AW471" s="109">
        <v>0</v>
      </c>
      <c r="AX471" s="109">
        <v>0</v>
      </c>
      <c r="AY471" s="109">
        <v>0</v>
      </c>
      <c r="AZ471" s="109">
        <v>0</v>
      </c>
      <c r="BA471" s="109">
        <v>0.87610212564832179</v>
      </c>
      <c r="BD471" s="100"/>
      <c r="BE471" s="100"/>
      <c r="BF471" s="100"/>
      <c r="BG471" s="100"/>
      <c r="BH471" s="100"/>
    </row>
    <row r="472" spans="2:60">
      <c r="B472">
        <v>120</v>
      </c>
      <c r="C472">
        <v>130</v>
      </c>
      <c r="D472" s="110">
        <v>1.6000000000000001E-3</v>
      </c>
      <c r="E472" s="110">
        <v>8.0000000000000004E-4</v>
      </c>
      <c r="F472" s="110">
        <v>5.9999999999999995E-4</v>
      </c>
      <c r="G472" s="110">
        <v>2.0000000000000001E-4</v>
      </c>
      <c r="I472" s="97">
        <v>11309.733552923255</v>
      </c>
      <c r="J472" s="97">
        <v>13273.228961416877</v>
      </c>
      <c r="K472" s="110">
        <v>1.6000000000000001E-3</v>
      </c>
      <c r="L472" s="110">
        <v>8.0000000000000004E-4</v>
      </c>
      <c r="M472" s="110">
        <v>5.9999999999999995E-4</v>
      </c>
      <c r="N472" s="110">
        <v>2.0000000000000001E-4</v>
      </c>
      <c r="P472" s="98">
        <v>376.99111843077515</v>
      </c>
      <c r="Q472" s="98">
        <v>408.40704496667308</v>
      </c>
      <c r="R472" s="110">
        <v>1.4E-3</v>
      </c>
      <c r="S472" s="110">
        <v>2.0000000000000001E-4</v>
      </c>
      <c r="T472" s="110">
        <v>8.0000000000000004E-4</v>
      </c>
      <c r="U472" s="110">
        <v>4.0000000000000002E-4</v>
      </c>
      <c r="W472" s="14">
        <v>0.83499999999999985</v>
      </c>
      <c r="X472" s="14">
        <v>0.81999999999999984</v>
      </c>
      <c r="Z472" s="14">
        <v>0.6071428571428571</v>
      </c>
      <c r="AA472" s="14">
        <v>0.21428571428571427</v>
      </c>
      <c r="AB472" s="14">
        <v>0.17857142857142858</v>
      </c>
      <c r="AD472" s="14">
        <v>0.81999999999999984</v>
      </c>
      <c r="AE472" s="14">
        <v>0.9643857543017208</v>
      </c>
      <c r="AF472" s="14">
        <v>0.97089586175534337</v>
      </c>
      <c r="AG472" s="14">
        <v>0.92592592592592593</v>
      </c>
      <c r="AH472" s="14">
        <v>0.89743589743589747</v>
      </c>
      <c r="AJ472" s="103" t="s">
        <v>269</v>
      </c>
      <c r="AK472" s="99">
        <v>2.6694431239960847E-3</v>
      </c>
      <c r="AL472" s="99">
        <v>1.9741290710011405E-3</v>
      </c>
      <c r="AM472" s="99">
        <v>4.025223280613055E-3</v>
      </c>
      <c r="AN472" s="99">
        <v>4.8438355710191949E-3</v>
      </c>
      <c r="AO472" s="99">
        <v>6.8297959364108651E-3</v>
      </c>
      <c r="AP472" s="99">
        <v>1.3359518298318385E-2</v>
      </c>
      <c r="AQ472" s="99">
        <v>1.4191372828787796E-2</v>
      </c>
      <c r="AR472" s="99">
        <v>4.1407714151835084E-2</v>
      </c>
      <c r="AS472" s="99">
        <v>1.8167975027854388E-2</v>
      </c>
      <c r="AT472" s="99">
        <v>0.1170482470272336</v>
      </c>
      <c r="AU472" s="99">
        <v>1.6623414070338627E-2</v>
      </c>
      <c r="AV472" s="99">
        <v>2.4584558164812753E-2</v>
      </c>
      <c r="AW472" s="99">
        <v>0</v>
      </c>
      <c r="AX472" s="99">
        <v>0</v>
      </c>
      <c r="AY472" s="99">
        <v>0</v>
      </c>
      <c r="AZ472" s="99">
        <v>0</v>
      </c>
      <c r="BA472" s="99">
        <v>0</v>
      </c>
      <c r="BD472" s="100"/>
      <c r="BE472" s="100"/>
      <c r="BF472" s="100"/>
      <c r="BG472" s="100"/>
      <c r="BH472" s="100"/>
    </row>
    <row r="473" spans="2:60">
      <c r="B473">
        <v>130</v>
      </c>
      <c r="C473">
        <v>140</v>
      </c>
      <c r="D473" s="110">
        <v>8.0000000000000004E-4</v>
      </c>
      <c r="E473" s="110">
        <v>0</v>
      </c>
      <c r="F473" s="110">
        <v>4.0000000000000002E-4</v>
      </c>
      <c r="G473" s="110">
        <v>4.0000000000000002E-4</v>
      </c>
      <c r="I473" s="97">
        <v>13273.228961416877</v>
      </c>
      <c r="J473" s="97">
        <v>15393.804002589986</v>
      </c>
      <c r="K473" s="110">
        <v>8.0000000000000004E-4</v>
      </c>
      <c r="L473" s="110">
        <v>0</v>
      </c>
      <c r="M473" s="110">
        <v>4.0000000000000002E-4</v>
      </c>
      <c r="N473" s="110">
        <v>4.0000000000000002E-4</v>
      </c>
      <c r="P473" s="98">
        <v>408.40704496667308</v>
      </c>
      <c r="Q473" s="98">
        <v>439.82297150257102</v>
      </c>
      <c r="R473" s="110">
        <v>1.4E-3</v>
      </c>
      <c r="S473" s="110">
        <v>4.0000000000000002E-4</v>
      </c>
      <c r="T473" s="110">
        <v>4.0000000000000002E-4</v>
      </c>
      <c r="U473" s="110">
        <v>5.9999999999999995E-4</v>
      </c>
      <c r="W473" s="14">
        <v>0.81999999999999984</v>
      </c>
      <c r="X473" s="14">
        <v>0.80499999999999983</v>
      </c>
      <c r="Z473" s="14">
        <v>0.68181818181818177</v>
      </c>
      <c r="AA473" s="14">
        <v>0.18181818181818182</v>
      </c>
      <c r="AB473" s="14">
        <v>0.13636363636363635</v>
      </c>
      <c r="AD473" s="14">
        <v>0.80499999999999983</v>
      </c>
      <c r="AE473" s="14">
        <v>0.96878751500600246</v>
      </c>
      <c r="AF473" s="14">
        <v>0.97430650295588905</v>
      </c>
      <c r="AG473" s="14">
        <v>0.93580246913580245</v>
      </c>
      <c r="AH473" s="14">
        <v>0.91282051282051291</v>
      </c>
      <c r="AJ473" s="103" t="s">
        <v>270</v>
      </c>
      <c r="AK473" s="109">
        <v>2.6694431239960847E-3</v>
      </c>
      <c r="AL473" s="109">
        <v>1.9741290710011405E-3</v>
      </c>
      <c r="AM473" s="109">
        <v>4.025223280613055E-3</v>
      </c>
      <c r="AN473" s="109">
        <v>4.8438355710191949E-3</v>
      </c>
      <c r="AO473" s="109">
        <v>6.8297959364108651E-3</v>
      </c>
      <c r="AP473" s="109">
        <v>1.3359518298318385E-2</v>
      </c>
      <c r="AQ473" s="109">
        <v>1.4191372828787796E-2</v>
      </c>
      <c r="AR473" s="109">
        <v>4.1407714151835084E-2</v>
      </c>
      <c r="AS473" s="109">
        <v>1.8167975027854388E-2</v>
      </c>
      <c r="AT473" s="109">
        <v>0.1170482470272336</v>
      </c>
      <c r="AU473" s="109">
        <v>1.6623414070338627E-2</v>
      </c>
      <c r="AV473" s="109">
        <v>2.4584558164812753E-2</v>
      </c>
      <c r="AW473" s="109">
        <v>0</v>
      </c>
      <c r="AX473" s="109">
        <v>0</v>
      </c>
      <c r="AY473" s="109">
        <v>0</v>
      </c>
      <c r="AZ473" s="109">
        <v>0</v>
      </c>
      <c r="BA473" s="109">
        <v>0</v>
      </c>
      <c r="BD473" s="100"/>
      <c r="BE473" s="100"/>
      <c r="BF473" s="100"/>
      <c r="BG473" s="100"/>
      <c r="BH473" s="100"/>
    </row>
    <row r="474" spans="2:60">
      <c r="B474">
        <v>140</v>
      </c>
      <c r="C474">
        <v>150</v>
      </c>
      <c r="D474" s="110">
        <v>8.0000000000000004E-4</v>
      </c>
      <c r="E474" s="110">
        <v>0</v>
      </c>
      <c r="F474" s="110">
        <v>2.0000000000000001E-4</v>
      </c>
      <c r="G474" s="110">
        <v>5.9999999999999995E-4</v>
      </c>
      <c r="I474" s="97">
        <v>15393.804002589986</v>
      </c>
      <c r="J474" s="97">
        <v>17671.458676442588</v>
      </c>
      <c r="K474" s="110">
        <v>8.0000000000000004E-4</v>
      </c>
      <c r="L474" s="110">
        <v>0</v>
      </c>
      <c r="M474" s="110">
        <v>2.0000000000000001E-4</v>
      </c>
      <c r="N474" s="110">
        <v>5.9999999999999995E-4</v>
      </c>
      <c r="P474" s="98">
        <v>439.82297150257102</v>
      </c>
      <c r="Q474" s="98">
        <v>471.23889803846896</v>
      </c>
      <c r="R474" s="110">
        <v>8.0000000000000004E-4</v>
      </c>
      <c r="S474" s="110">
        <v>2.0000000000000001E-4</v>
      </c>
      <c r="T474" s="110">
        <v>2.0000000000000001E-4</v>
      </c>
      <c r="U474" s="110">
        <v>4.0000000000000002E-4</v>
      </c>
      <c r="W474" s="14">
        <v>0.80499999999999983</v>
      </c>
      <c r="X474" s="14">
        <v>0.78999999999999981</v>
      </c>
      <c r="Z474" s="14">
        <v>0.65</v>
      </c>
      <c r="AA474" s="14">
        <v>0.15</v>
      </c>
      <c r="AB474" s="14">
        <v>0.2</v>
      </c>
      <c r="AD474" s="14">
        <v>0.78999999999999981</v>
      </c>
      <c r="AE474" s="14">
        <v>0.97278911564625858</v>
      </c>
      <c r="AF474" s="14">
        <v>0.977262391996362</v>
      </c>
      <c r="AG474" s="14">
        <v>0.94320987654320987</v>
      </c>
      <c r="AH474" s="14">
        <v>0.93333333333333346</v>
      </c>
      <c r="AL474" s="14"/>
      <c r="BD474" s="100"/>
      <c r="BE474" s="100"/>
      <c r="BF474" s="100"/>
      <c r="BG474" s="100"/>
      <c r="BH474" s="100"/>
    </row>
    <row r="475" spans="2:60">
      <c r="B475">
        <v>150</v>
      </c>
      <c r="C475">
        <v>160</v>
      </c>
      <c r="D475" s="110">
        <v>0</v>
      </c>
      <c r="E475" s="110">
        <v>0</v>
      </c>
      <c r="F475" s="110">
        <v>0</v>
      </c>
      <c r="G475" s="110">
        <v>0</v>
      </c>
      <c r="I475" s="97">
        <v>17671.458676442588</v>
      </c>
      <c r="J475" s="97">
        <v>20106.192982974677</v>
      </c>
      <c r="K475" s="110">
        <v>0</v>
      </c>
      <c r="L475" s="110">
        <v>0</v>
      </c>
      <c r="M475" s="110">
        <v>0</v>
      </c>
      <c r="N475" s="110">
        <v>0</v>
      </c>
      <c r="P475" s="98">
        <v>471.23889803846896</v>
      </c>
      <c r="Q475" s="98">
        <v>502.6548245743669</v>
      </c>
      <c r="R475" s="110">
        <v>8.0000000000000004E-4</v>
      </c>
      <c r="S475" s="110">
        <v>0</v>
      </c>
      <c r="T475" s="110">
        <v>4.0000000000000002E-4</v>
      </c>
      <c r="U475" s="110">
        <v>4.0000000000000002E-4</v>
      </c>
      <c r="W475" s="14">
        <v>0.78999999999999981</v>
      </c>
      <c r="X475" s="14">
        <v>0.7749999999999998</v>
      </c>
      <c r="Z475" s="14">
        <v>0.5625</v>
      </c>
      <c r="AA475" s="14">
        <v>0.25</v>
      </c>
      <c r="AB475" s="14">
        <v>0.1875</v>
      </c>
      <c r="AD475" s="14">
        <v>0.7749999999999998</v>
      </c>
      <c r="AE475" s="14">
        <v>0.9759903961584635</v>
      </c>
      <c r="AF475" s="14">
        <v>0.97930877671668948</v>
      </c>
      <c r="AG475" s="14">
        <v>0.95308641975308639</v>
      </c>
      <c r="AH475" s="14">
        <v>0.9487179487179489</v>
      </c>
      <c r="AL475" s="14"/>
      <c r="BD475" s="100"/>
      <c r="BE475" s="100"/>
      <c r="BF475" s="100"/>
      <c r="BG475" s="100"/>
      <c r="BH475" s="100"/>
    </row>
    <row r="476" spans="2:60">
      <c r="B476">
        <v>160</v>
      </c>
      <c r="C476">
        <v>170</v>
      </c>
      <c r="D476" s="110">
        <v>0</v>
      </c>
      <c r="E476" s="110">
        <v>0</v>
      </c>
      <c r="F476" s="110">
        <v>0</v>
      </c>
      <c r="G476" s="110">
        <v>0</v>
      </c>
      <c r="I476" s="97">
        <v>20106.192982974677</v>
      </c>
      <c r="J476" s="97">
        <v>22698.006922186254</v>
      </c>
      <c r="K476" s="110">
        <v>0</v>
      </c>
      <c r="L476" s="110">
        <v>0</v>
      </c>
      <c r="M476" s="110">
        <v>0</v>
      </c>
      <c r="N476" s="110">
        <v>0</v>
      </c>
      <c r="P476" s="98">
        <v>502.6548245743669</v>
      </c>
      <c r="Q476" s="98">
        <v>534.07075111026484</v>
      </c>
      <c r="R476" s="110">
        <v>2.0000000000000001E-4</v>
      </c>
      <c r="S476" s="110">
        <v>0</v>
      </c>
      <c r="T476" s="110">
        <v>0</v>
      </c>
      <c r="U476" s="110">
        <v>2.0000000000000001E-4</v>
      </c>
      <c r="W476" s="14">
        <v>0.7749999999999998</v>
      </c>
      <c r="X476" s="14">
        <v>0.75999999999999979</v>
      </c>
      <c r="Z476" s="14">
        <v>0.7142857142857143</v>
      </c>
      <c r="AA476" s="14">
        <v>0.14285714285714285</v>
      </c>
      <c r="AB476" s="14">
        <v>0.14285714285714285</v>
      </c>
      <c r="AD476" s="14">
        <v>0.75999999999999979</v>
      </c>
      <c r="AE476" s="14">
        <v>0.97739095638255313</v>
      </c>
      <c r="AF476" s="14">
        <v>0.98044565711687137</v>
      </c>
      <c r="AG476" s="14">
        <v>0.95555555555555549</v>
      </c>
      <c r="AH476" s="14">
        <v>0.95384615384615401</v>
      </c>
      <c r="AL476" s="14"/>
      <c r="BD476" s="100"/>
      <c r="BE476" s="100"/>
      <c r="BF476" s="100"/>
      <c r="BG476" s="100"/>
      <c r="BH476" s="100"/>
    </row>
    <row r="477" spans="2:60">
      <c r="B477">
        <v>170</v>
      </c>
      <c r="C477">
        <v>180</v>
      </c>
      <c r="D477" s="110">
        <v>0</v>
      </c>
      <c r="E477" s="110">
        <v>0</v>
      </c>
      <c r="F477" s="110">
        <v>0</v>
      </c>
      <c r="G477" s="110">
        <v>0</v>
      </c>
      <c r="I477" s="97">
        <v>22698.006922186254</v>
      </c>
      <c r="J477" s="97">
        <v>25446.900494077323</v>
      </c>
      <c r="K477" s="110">
        <v>0</v>
      </c>
      <c r="L477" s="110">
        <v>0</v>
      </c>
      <c r="M477" s="110">
        <v>0</v>
      </c>
      <c r="N477" s="110">
        <v>0</v>
      </c>
      <c r="P477" s="98">
        <v>534.07075111026484</v>
      </c>
      <c r="Q477" s="98">
        <v>565.48667764616278</v>
      </c>
      <c r="R477" s="110">
        <v>0</v>
      </c>
      <c r="S477" s="110">
        <v>0</v>
      </c>
      <c r="T477" s="110">
        <v>0</v>
      </c>
      <c r="U477" s="110">
        <v>0</v>
      </c>
      <c r="W477" s="14">
        <v>0.75999999999999979</v>
      </c>
      <c r="X477" s="14">
        <v>0.74499999999999977</v>
      </c>
      <c r="Z477" s="14">
        <v>1</v>
      </c>
      <c r="AA477" s="14">
        <v>0</v>
      </c>
      <c r="AB477" s="14">
        <v>0</v>
      </c>
      <c r="AD477" s="14">
        <v>0.74499999999999977</v>
      </c>
      <c r="AE477" s="14">
        <v>0.97839135654261711</v>
      </c>
      <c r="AF477" s="14">
        <v>0.98158253751705327</v>
      </c>
      <c r="AG477" s="14">
        <v>0.95555555555555549</v>
      </c>
      <c r="AH477" s="14">
        <v>0.95384615384615401</v>
      </c>
      <c r="AL477" s="14"/>
      <c r="BD477" s="100"/>
      <c r="BE477" s="100"/>
      <c r="BF477" s="100"/>
      <c r="BG477" s="100"/>
      <c r="BH477" s="100"/>
    </row>
    <row r="478" spans="2:60">
      <c r="B478">
        <v>180</v>
      </c>
      <c r="C478">
        <v>190</v>
      </c>
      <c r="D478" s="110">
        <v>0</v>
      </c>
      <c r="E478" s="110">
        <v>0</v>
      </c>
      <c r="F478" s="110">
        <v>0</v>
      </c>
      <c r="G478" s="110">
        <v>0</v>
      </c>
      <c r="I478" s="97">
        <v>25446.900494077323</v>
      </c>
      <c r="J478" s="97">
        <v>28352.873698647883</v>
      </c>
      <c r="K478" s="110">
        <v>0</v>
      </c>
      <c r="L478" s="110">
        <v>0</v>
      </c>
      <c r="M478" s="110">
        <v>0</v>
      </c>
      <c r="N478" s="110">
        <v>0</v>
      </c>
      <c r="P478" s="98">
        <v>565.48667764616278</v>
      </c>
      <c r="Q478" s="98">
        <v>596.90260418206071</v>
      </c>
      <c r="R478" s="110">
        <v>0</v>
      </c>
      <c r="S478" s="110">
        <v>0</v>
      </c>
      <c r="T478" s="110">
        <v>0</v>
      </c>
      <c r="U478" s="110">
        <v>0</v>
      </c>
      <c r="W478" s="14">
        <v>0.74499999999999977</v>
      </c>
      <c r="X478" s="14">
        <v>0.72999999999999976</v>
      </c>
      <c r="Z478" s="14">
        <v>0.5</v>
      </c>
      <c r="AA478" s="14">
        <v>0</v>
      </c>
      <c r="AB478" s="14">
        <v>0.5</v>
      </c>
      <c r="AD478" s="14">
        <v>0.72999999999999976</v>
      </c>
      <c r="AE478" s="14">
        <v>0.97999199679871951</v>
      </c>
      <c r="AF478" s="14">
        <v>0.98249204183719874</v>
      </c>
      <c r="AG478" s="14">
        <v>0.95555555555555549</v>
      </c>
      <c r="AH478" s="14">
        <v>0.97435897435897456</v>
      </c>
      <c r="AL478" s="14"/>
      <c r="BD478" s="100"/>
      <c r="BE478" s="100"/>
      <c r="BF478" s="100"/>
      <c r="BG478" s="100"/>
      <c r="BH478" s="100"/>
    </row>
    <row r="479" spans="2:60">
      <c r="B479">
        <v>190</v>
      </c>
      <c r="C479">
        <v>200</v>
      </c>
      <c r="D479" s="110">
        <v>2.0000000000000001E-4</v>
      </c>
      <c r="E479" s="110">
        <v>0</v>
      </c>
      <c r="F479" s="110">
        <v>2.0000000000000001E-4</v>
      </c>
      <c r="G479" s="110">
        <v>0</v>
      </c>
      <c r="I479" s="97">
        <v>28352.873698647883</v>
      </c>
      <c r="J479" s="97">
        <v>31415.926535897932</v>
      </c>
      <c r="K479" s="110">
        <v>2.0000000000000001E-4</v>
      </c>
      <c r="L479" s="110">
        <v>0</v>
      </c>
      <c r="M479" s="110">
        <v>2.0000000000000001E-4</v>
      </c>
      <c r="N479" s="110">
        <v>0</v>
      </c>
      <c r="P479" s="98">
        <v>596.90260418206071</v>
      </c>
      <c r="Q479" s="98">
        <v>628.31853071795865</v>
      </c>
      <c r="R479" s="110">
        <v>2.0000000000000001E-4</v>
      </c>
      <c r="S479" s="110">
        <v>0</v>
      </c>
      <c r="T479" s="110">
        <v>2.0000000000000001E-4</v>
      </c>
      <c r="U479" s="110">
        <v>0</v>
      </c>
      <c r="W479" s="14">
        <v>0.72999999999999976</v>
      </c>
      <c r="X479" s="14">
        <v>0.71499999999999975</v>
      </c>
      <c r="Z479" s="14">
        <v>0.81818181818181823</v>
      </c>
      <c r="AA479" s="14">
        <v>9.0909090909090912E-2</v>
      </c>
      <c r="AB479" s="14">
        <v>9.0909090909090912E-2</v>
      </c>
      <c r="AD479" s="14">
        <v>0.71499999999999975</v>
      </c>
      <c r="AE479" s="14">
        <v>0.98219287715086034</v>
      </c>
      <c r="AF479" s="14">
        <v>0.98453842655752621</v>
      </c>
      <c r="AG479" s="14">
        <v>0.95802469135802459</v>
      </c>
      <c r="AH479" s="14">
        <v>0.97948717948717967</v>
      </c>
      <c r="AL479" s="14"/>
      <c r="BD479" s="100"/>
      <c r="BE479" s="100"/>
      <c r="BF479" s="100"/>
      <c r="BG479" s="100"/>
      <c r="BH479" s="100"/>
    </row>
    <row r="480" spans="2:60">
      <c r="B480">
        <v>200</v>
      </c>
      <c r="C480">
        <v>210</v>
      </c>
      <c r="D480" s="110">
        <v>0</v>
      </c>
      <c r="E480" s="110">
        <v>0</v>
      </c>
      <c r="F480" s="110">
        <v>0</v>
      </c>
      <c r="G480" s="110">
        <v>0</v>
      </c>
      <c r="I480" s="97">
        <v>31415.926535897932</v>
      </c>
      <c r="J480" s="97">
        <v>34636.059005827468</v>
      </c>
      <c r="K480" s="110">
        <v>0</v>
      </c>
      <c r="L480" s="110">
        <v>0</v>
      </c>
      <c r="M480" s="110">
        <v>0</v>
      </c>
      <c r="N480" s="110">
        <v>0</v>
      </c>
      <c r="P480" s="98">
        <v>628.31853071795865</v>
      </c>
      <c r="Q480" s="98">
        <v>659.73445725385659</v>
      </c>
      <c r="R480" s="110">
        <v>2.0000000000000001E-4</v>
      </c>
      <c r="S480" s="110">
        <v>0</v>
      </c>
      <c r="T480" s="110">
        <v>2.0000000000000001E-4</v>
      </c>
      <c r="U480" s="110">
        <v>0</v>
      </c>
      <c r="W480" s="14">
        <v>0.71499999999999975</v>
      </c>
      <c r="X480" s="14">
        <v>0.69999999999999973</v>
      </c>
      <c r="Z480" s="14">
        <v>0.5</v>
      </c>
      <c r="AA480" s="14">
        <v>0.5</v>
      </c>
      <c r="AB480" s="14">
        <v>0</v>
      </c>
      <c r="AD480" s="14">
        <v>0.69999999999999973</v>
      </c>
      <c r="AE480" s="14">
        <v>0.98379351740696275</v>
      </c>
      <c r="AF480" s="14">
        <v>0.98544793087767169</v>
      </c>
      <c r="AG480" s="14">
        <v>0.96790123456790111</v>
      </c>
      <c r="AH480" s="14">
        <v>0.97948717948717967</v>
      </c>
      <c r="AL480" s="14"/>
      <c r="BD480" s="100"/>
      <c r="BE480" s="100"/>
      <c r="BF480" s="100"/>
      <c r="BG480" s="100"/>
      <c r="BH480" s="100"/>
    </row>
    <row r="481" spans="4:60">
      <c r="E481" s="14"/>
      <c r="F481" s="14"/>
      <c r="G481" s="14"/>
      <c r="I481" s="97"/>
      <c r="J481" s="97"/>
      <c r="L481" s="14"/>
      <c r="M481" s="14"/>
      <c r="N481" s="14"/>
      <c r="P481" s="98"/>
      <c r="Q481" s="98"/>
      <c r="S481" s="14"/>
      <c r="T481" s="14"/>
      <c r="U481" s="14"/>
      <c r="W481" s="14">
        <v>0.69999999999999973</v>
      </c>
      <c r="X481" s="14">
        <v>0.68499999999999972</v>
      </c>
      <c r="Z481" s="14">
        <v>0.8571428571428571</v>
      </c>
      <c r="AA481" s="14">
        <v>0.14285714285714285</v>
      </c>
      <c r="AB481" s="14">
        <v>0</v>
      </c>
      <c r="AD481" s="14">
        <v>0.68499999999999972</v>
      </c>
      <c r="AE481" s="14">
        <v>0.98519407763105238</v>
      </c>
      <c r="AF481" s="14">
        <v>0.98681218735789</v>
      </c>
      <c r="AG481" s="14">
        <v>0.97037037037037022</v>
      </c>
      <c r="AH481" s="14">
        <v>0.97948717948717967</v>
      </c>
      <c r="AL481" s="14"/>
      <c r="BD481" s="100"/>
      <c r="BE481" s="100"/>
      <c r="BF481" s="100"/>
      <c r="BG481" s="100"/>
      <c r="BH481" s="100"/>
    </row>
    <row r="482" spans="4:60">
      <c r="E482" s="14"/>
      <c r="F482" s="14"/>
      <c r="G482" s="14"/>
      <c r="I482" s="97"/>
      <c r="J482" s="97"/>
      <c r="L482" s="14"/>
      <c r="M482" s="14"/>
      <c r="N482" s="14"/>
      <c r="P482" s="98"/>
      <c r="Q482" s="98"/>
      <c r="S482" s="14"/>
      <c r="T482" s="14"/>
      <c r="U482" s="14"/>
      <c r="W482" s="14">
        <v>0.68499999999999972</v>
      </c>
      <c r="X482" s="14">
        <v>0.66999999999999971</v>
      </c>
      <c r="Z482" s="14">
        <v>0.7142857142857143</v>
      </c>
      <c r="AA482" s="14">
        <v>0.14285714285714285</v>
      </c>
      <c r="AB482" s="14">
        <v>0.14285714285714285</v>
      </c>
      <c r="AD482" s="14">
        <v>0.66999999999999971</v>
      </c>
      <c r="AE482" s="14">
        <v>0.98659463785514201</v>
      </c>
      <c r="AF482" s="14">
        <v>0.9879490677580719</v>
      </c>
      <c r="AG482" s="14">
        <v>0.97283950617283932</v>
      </c>
      <c r="AH482" s="14">
        <v>0.98461538461538478</v>
      </c>
      <c r="AL482" s="14"/>
      <c r="BD482" s="100"/>
      <c r="BE482" s="100"/>
      <c r="BF482" s="100"/>
      <c r="BG482" s="100"/>
      <c r="BH482" s="100"/>
    </row>
    <row r="483" spans="4:60">
      <c r="D483" s="7"/>
      <c r="E483" s="7"/>
      <c r="F483" s="7"/>
      <c r="G483" s="7"/>
      <c r="I483" s="97"/>
      <c r="J483" s="97"/>
      <c r="L483" s="14"/>
      <c r="M483" s="14"/>
      <c r="N483" s="14"/>
      <c r="P483" s="98"/>
      <c r="Q483" s="98"/>
      <c r="S483" s="14"/>
      <c r="T483" s="14"/>
      <c r="U483" s="14"/>
      <c r="W483" s="14">
        <v>0.66999999999999971</v>
      </c>
      <c r="X483" s="14">
        <v>0.65499999999999969</v>
      </c>
      <c r="Z483" s="14">
        <v>0.83333333333333337</v>
      </c>
      <c r="AA483" s="14">
        <v>0</v>
      </c>
      <c r="AB483" s="14">
        <v>0.16666666666666666</v>
      </c>
      <c r="AD483" s="14">
        <v>0.65499999999999969</v>
      </c>
      <c r="AE483" s="14">
        <v>0.98779511804721887</v>
      </c>
      <c r="AF483" s="14">
        <v>0.98908594815825379</v>
      </c>
      <c r="AG483" s="14">
        <v>0.97283950617283932</v>
      </c>
      <c r="AH483" s="14">
        <v>0.98974358974358989</v>
      </c>
      <c r="AL483" s="14"/>
      <c r="BD483" s="100"/>
      <c r="BE483" s="100"/>
      <c r="BF483" s="100"/>
      <c r="BG483" s="100"/>
      <c r="BH483" s="100"/>
    </row>
    <row r="484" spans="4:60">
      <c r="D484" s="14"/>
      <c r="E484" s="14"/>
      <c r="F484" s="14"/>
      <c r="G484" s="14"/>
      <c r="I484" s="97"/>
      <c r="J484" s="97"/>
      <c r="L484" s="14"/>
      <c r="M484" s="14"/>
      <c r="N484" s="14"/>
      <c r="P484" s="98"/>
      <c r="Q484" s="98"/>
      <c r="S484" s="14"/>
      <c r="T484" s="14"/>
      <c r="U484" s="14"/>
      <c r="W484" s="14">
        <v>0.65499999999999969</v>
      </c>
      <c r="X484" s="14">
        <v>0.63999999999999968</v>
      </c>
      <c r="Z484" s="14">
        <v>0.8571428571428571</v>
      </c>
      <c r="AA484" s="14">
        <v>0.14285714285714285</v>
      </c>
      <c r="AB484" s="14">
        <v>0</v>
      </c>
      <c r="AD484" s="14">
        <v>0.63999999999999968</v>
      </c>
      <c r="AE484" s="14">
        <v>0.9891956782713085</v>
      </c>
      <c r="AF484" s="14">
        <v>0.99045020463847211</v>
      </c>
      <c r="AG484" s="14">
        <v>0.97530864197530842</v>
      </c>
      <c r="AH484" s="14">
        <v>0.98974358974358989</v>
      </c>
      <c r="AL484" s="14"/>
      <c r="BD484" s="100"/>
      <c r="BE484" s="100"/>
      <c r="BF484" s="100"/>
      <c r="BG484" s="100"/>
      <c r="BH484" s="100"/>
    </row>
    <row r="485" spans="4:60">
      <c r="D485" s="14"/>
      <c r="E485" s="14"/>
      <c r="F485" s="14"/>
      <c r="G485" s="14"/>
      <c r="I485" s="97"/>
      <c r="J485" s="97"/>
      <c r="L485" s="14"/>
      <c r="M485" s="14"/>
      <c r="N485" s="14"/>
      <c r="P485" s="98"/>
      <c r="Q485" s="98"/>
      <c r="S485" s="14"/>
      <c r="T485" s="14"/>
      <c r="U485" s="14"/>
      <c r="W485" s="14">
        <v>0.63999999999999968</v>
      </c>
      <c r="X485" s="14">
        <v>0.62499999999999967</v>
      </c>
      <c r="Z485" s="14">
        <v>0.83333333333333337</v>
      </c>
      <c r="AA485" s="14">
        <v>0.16666666666666666</v>
      </c>
      <c r="AB485" s="14">
        <v>0</v>
      </c>
      <c r="AD485" s="14">
        <v>0.62499999999999967</v>
      </c>
      <c r="AE485" s="14">
        <v>0.99039615846338536</v>
      </c>
      <c r="AF485" s="14">
        <v>0.991587085038654</v>
      </c>
      <c r="AG485" s="14">
        <v>0.97777777777777752</v>
      </c>
      <c r="AH485" s="14">
        <v>0.98974358974358989</v>
      </c>
      <c r="AL485" s="14"/>
      <c r="BD485" s="100"/>
      <c r="BE485" s="100"/>
      <c r="BF485" s="100"/>
      <c r="BG485" s="100"/>
      <c r="BH485" s="100"/>
    </row>
    <row r="486" spans="4:60">
      <c r="D486" s="14"/>
      <c r="E486" s="14"/>
      <c r="F486" s="14"/>
      <c r="G486" s="14"/>
      <c r="I486" s="97"/>
      <c r="J486" s="97"/>
      <c r="L486" s="14"/>
      <c r="M486" s="14"/>
      <c r="N486" s="14"/>
      <c r="P486" s="98"/>
      <c r="Q486" s="98"/>
      <c r="S486" s="14"/>
      <c r="T486" s="14"/>
      <c r="U486" s="14"/>
      <c r="W486" s="14">
        <v>0.62499999999999967</v>
      </c>
      <c r="X486" s="14">
        <v>0.60999999999999965</v>
      </c>
      <c r="Z486" s="14">
        <v>0.66666666666666663</v>
      </c>
      <c r="AA486" s="14">
        <v>0.33333333333333331</v>
      </c>
      <c r="AB486" s="14">
        <v>0</v>
      </c>
      <c r="AD486" s="14">
        <v>0.60999999999999965</v>
      </c>
      <c r="AE486" s="14">
        <v>0.99159663865546221</v>
      </c>
      <c r="AF486" s="14">
        <v>0.99249658935879947</v>
      </c>
      <c r="AG486" s="14">
        <v>0.98271604938271584</v>
      </c>
      <c r="AH486" s="14">
        <v>0.98974358974358989</v>
      </c>
      <c r="AL486" s="14"/>
      <c r="BD486" s="100"/>
      <c r="BE486" s="100"/>
      <c r="BF486" s="100"/>
      <c r="BG486" s="100"/>
      <c r="BH486" s="100"/>
    </row>
    <row r="487" spans="4:60">
      <c r="D487" s="14"/>
      <c r="E487" s="14"/>
      <c r="F487" s="14"/>
      <c r="G487" s="14"/>
      <c r="I487" s="97"/>
      <c r="J487" s="105"/>
      <c r="L487" s="14"/>
      <c r="M487" s="14"/>
      <c r="N487" s="14"/>
      <c r="P487" s="98"/>
      <c r="Q487" s="98"/>
      <c r="S487" s="14"/>
      <c r="T487" s="14"/>
      <c r="U487" s="14"/>
      <c r="W487" s="14">
        <v>0.60999999999999965</v>
      </c>
      <c r="X487" s="14">
        <v>0.59499999999999964</v>
      </c>
      <c r="Z487" s="14">
        <v>0.6</v>
      </c>
      <c r="AA487" s="14">
        <v>0</v>
      </c>
      <c r="AB487" s="14">
        <v>0.4</v>
      </c>
      <c r="AD487" s="14">
        <v>0.59499999999999964</v>
      </c>
      <c r="AE487" s="14">
        <v>0.99259703881552619</v>
      </c>
      <c r="AF487" s="14">
        <v>0.99317871759890863</v>
      </c>
      <c r="AG487" s="14">
        <v>0.98271604938271584</v>
      </c>
      <c r="AH487" s="14">
        <v>1.0000000000000002</v>
      </c>
      <c r="AL487" s="14"/>
      <c r="BD487" s="100"/>
      <c r="BE487" s="100"/>
      <c r="BF487" s="100"/>
      <c r="BG487" s="100"/>
      <c r="BH487" s="100"/>
    </row>
    <row r="488" spans="4:60">
      <c r="D488" s="14"/>
      <c r="E488" s="14"/>
      <c r="F488" s="14"/>
      <c r="G488" s="14"/>
      <c r="I488" s="97"/>
      <c r="J488" s="97"/>
      <c r="L488" s="14"/>
      <c r="M488" s="14"/>
      <c r="N488" s="14"/>
      <c r="P488" s="98"/>
      <c r="Q488" s="98"/>
      <c r="S488" s="14"/>
      <c r="T488" s="14"/>
      <c r="U488" s="14"/>
      <c r="W488" s="14">
        <v>0.59499999999999964</v>
      </c>
      <c r="X488" s="14">
        <v>0.57999999999999963</v>
      </c>
      <c r="Z488" s="14">
        <v>0.8</v>
      </c>
      <c r="AA488" s="14">
        <v>0.2</v>
      </c>
      <c r="AB488" s="14">
        <v>0</v>
      </c>
      <c r="AD488" s="14">
        <v>0.57999999999999963</v>
      </c>
      <c r="AE488" s="14">
        <v>0.99359743897559016</v>
      </c>
      <c r="AF488" s="14">
        <v>0.9940882219190541</v>
      </c>
      <c r="AG488" s="14">
        <v>0.98518518518518494</v>
      </c>
      <c r="AH488" s="14">
        <v>1.0000000000000002</v>
      </c>
      <c r="AL488" s="14"/>
      <c r="BD488" s="100"/>
      <c r="BE488" s="100"/>
      <c r="BF488" s="100"/>
      <c r="BG488" s="100"/>
      <c r="BH488" s="100"/>
    </row>
    <row r="489" spans="4:60">
      <c r="D489" s="14"/>
      <c r="E489" s="14"/>
      <c r="F489" s="14"/>
      <c r="G489" s="14"/>
      <c r="I489" s="97"/>
      <c r="J489" s="97"/>
      <c r="L489" s="14"/>
      <c r="M489" s="14"/>
      <c r="N489" s="14"/>
      <c r="P489" s="98"/>
      <c r="Q489" s="98"/>
      <c r="S489" s="14"/>
      <c r="T489" s="14"/>
      <c r="U489" s="14"/>
      <c r="W489" s="14">
        <v>0.57999999999999963</v>
      </c>
      <c r="X489" s="14">
        <v>0.56499999999999961</v>
      </c>
      <c r="Z489" s="14">
        <v>0.75</v>
      </c>
      <c r="AA489" s="14">
        <v>0.25</v>
      </c>
      <c r="AB489" s="14">
        <v>0</v>
      </c>
      <c r="AD489" s="14">
        <v>0.56499999999999961</v>
      </c>
      <c r="AE489" s="14">
        <v>0.99439775910364137</v>
      </c>
      <c r="AF489" s="14">
        <v>0.99477035015916326</v>
      </c>
      <c r="AG489" s="14">
        <v>0.98765432098765404</v>
      </c>
      <c r="AH489" s="14">
        <v>1.0000000000000002</v>
      </c>
      <c r="AL489" s="14"/>
      <c r="BD489" s="100"/>
      <c r="BE489" s="100"/>
      <c r="BF489" s="100"/>
      <c r="BG489" s="100"/>
      <c r="BH489" s="100"/>
    </row>
    <row r="490" spans="4:60">
      <c r="D490" s="14"/>
      <c r="E490" s="14"/>
      <c r="F490" s="14"/>
      <c r="G490" s="14"/>
      <c r="I490" s="97"/>
      <c r="J490" s="97"/>
      <c r="L490" s="14"/>
      <c r="M490" s="14"/>
      <c r="N490" s="14"/>
      <c r="P490" s="98"/>
      <c r="Q490" s="98"/>
      <c r="S490" s="14"/>
      <c r="T490" s="14"/>
      <c r="U490" s="14"/>
      <c r="W490" s="14">
        <v>0.56499999999999961</v>
      </c>
      <c r="X490" s="14">
        <v>0.5499999999999996</v>
      </c>
      <c r="Z490" s="14">
        <v>1</v>
      </c>
      <c r="AA490" s="14">
        <v>0</v>
      </c>
      <c r="AB490" s="14">
        <v>0</v>
      </c>
      <c r="AD490" s="14">
        <v>0.5499999999999996</v>
      </c>
      <c r="AE490" s="14">
        <v>0.99519807923169257</v>
      </c>
      <c r="AF490" s="14">
        <v>0.99567985447930873</v>
      </c>
      <c r="AG490" s="14">
        <v>0.98765432098765404</v>
      </c>
      <c r="AH490" s="14">
        <v>1.0000000000000002</v>
      </c>
      <c r="AL490" s="14"/>
      <c r="BD490" s="100"/>
      <c r="BE490" s="100"/>
      <c r="BF490" s="100"/>
      <c r="BG490" s="100"/>
      <c r="BH490" s="100"/>
    </row>
    <row r="491" spans="4:60">
      <c r="D491" s="14"/>
      <c r="E491" s="14"/>
      <c r="F491" s="14"/>
      <c r="G491" s="14"/>
      <c r="I491" s="97"/>
      <c r="J491" s="97"/>
      <c r="L491" s="14"/>
      <c r="M491" s="14"/>
      <c r="N491" s="14"/>
      <c r="P491" s="98"/>
      <c r="Q491" s="98"/>
      <c r="S491" s="14"/>
      <c r="T491" s="14"/>
      <c r="U491" s="14"/>
      <c r="W491" s="14">
        <v>0.5499999999999996</v>
      </c>
      <c r="X491" s="14">
        <v>0.53499999999999959</v>
      </c>
      <c r="Z491" s="14">
        <v>0.5</v>
      </c>
      <c r="AA491" s="14">
        <v>0.5</v>
      </c>
      <c r="AB491" s="14">
        <v>0</v>
      </c>
      <c r="AD491" s="14">
        <v>0.53499999999999959</v>
      </c>
      <c r="AE491" s="14">
        <v>0.99599839935974377</v>
      </c>
      <c r="AF491" s="14">
        <v>0.99613460663938147</v>
      </c>
      <c r="AG491" s="14">
        <v>0.99259259259259236</v>
      </c>
      <c r="AH491" s="14">
        <v>1.0000000000000002</v>
      </c>
      <c r="AL491" s="14"/>
      <c r="BD491" s="100"/>
      <c r="BE491" s="100"/>
      <c r="BF491" s="100"/>
      <c r="BG491" s="100"/>
      <c r="BH491" s="100"/>
    </row>
    <row r="492" spans="4:60">
      <c r="D492" s="14"/>
      <c r="E492" s="14"/>
      <c r="F492" s="14"/>
      <c r="G492" s="14"/>
      <c r="I492" s="97"/>
      <c r="J492" s="97"/>
      <c r="L492" s="14"/>
      <c r="M492" s="14"/>
      <c r="N492" s="14"/>
      <c r="P492" s="98"/>
      <c r="Q492" s="98"/>
      <c r="S492" s="14"/>
      <c r="T492" s="14"/>
      <c r="U492" s="14"/>
      <c r="W492" s="14">
        <v>0.53499999999999959</v>
      </c>
      <c r="X492" s="14">
        <v>0.51999999999999957</v>
      </c>
      <c r="Z492" s="14">
        <v>1</v>
      </c>
      <c r="AA492" s="14">
        <v>0</v>
      </c>
      <c r="AB492" s="14">
        <v>0</v>
      </c>
      <c r="AD492" s="14">
        <v>0.51999999999999957</v>
      </c>
      <c r="AE492" s="14">
        <v>0.9965986394557822</v>
      </c>
      <c r="AF492" s="14">
        <v>0.99681673487949063</v>
      </c>
      <c r="AG492" s="14">
        <v>0.99259259259259236</v>
      </c>
      <c r="AH492" s="14">
        <v>1.0000000000000002</v>
      </c>
      <c r="AL492" s="14"/>
      <c r="BD492" s="100"/>
      <c r="BE492" s="100"/>
      <c r="BF492" s="100"/>
      <c r="BG492" s="100"/>
      <c r="BH492" s="100"/>
    </row>
    <row r="493" spans="4:60">
      <c r="D493" s="14"/>
      <c r="E493" s="14"/>
      <c r="F493" s="14"/>
      <c r="G493" s="14"/>
      <c r="I493" s="97"/>
      <c r="J493" s="97"/>
      <c r="L493" s="14"/>
      <c r="M493" s="14"/>
      <c r="N493" s="14"/>
      <c r="P493" s="98"/>
      <c r="Q493" s="98"/>
      <c r="S493" s="14"/>
      <c r="T493" s="14"/>
      <c r="U493" s="14"/>
      <c r="W493" s="14">
        <v>0.51999999999999957</v>
      </c>
      <c r="X493" s="14">
        <v>0.50499999999999956</v>
      </c>
      <c r="Z493" s="14">
        <v>1</v>
      </c>
      <c r="AA493" s="14">
        <v>0</v>
      </c>
      <c r="AB493" s="14">
        <v>0</v>
      </c>
      <c r="AD493" s="14">
        <v>0.50499999999999956</v>
      </c>
      <c r="AE493" s="14">
        <v>0.9973989595838334</v>
      </c>
      <c r="AF493" s="14">
        <v>0.9977262391996361</v>
      </c>
      <c r="AG493" s="14">
        <v>0.99259259259259236</v>
      </c>
      <c r="AH493" s="14">
        <v>1.0000000000000002</v>
      </c>
      <c r="AL493" s="14"/>
      <c r="BD493" s="100"/>
      <c r="BE493" s="100"/>
      <c r="BF493" s="100"/>
      <c r="BG493" s="100"/>
      <c r="BH493" s="100"/>
    </row>
    <row r="494" spans="4:60">
      <c r="D494" s="14"/>
      <c r="E494" s="14"/>
      <c r="F494" s="14"/>
      <c r="G494" s="14"/>
      <c r="I494" s="97"/>
      <c r="J494" s="97"/>
      <c r="L494" s="14"/>
      <c r="M494" s="14"/>
      <c r="N494" s="14"/>
      <c r="P494" s="98"/>
      <c r="Q494" s="98"/>
      <c r="S494" s="14"/>
      <c r="T494" s="14"/>
      <c r="U494" s="14"/>
      <c r="W494" s="14">
        <v>0.50499999999999956</v>
      </c>
      <c r="X494" s="14">
        <v>0.48999999999999955</v>
      </c>
      <c r="Z494" s="14">
        <v>0.66666666666666663</v>
      </c>
      <c r="AA494" s="14">
        <v>0.33333333333333331</v>
      </c>
      <c r="AB494" s="14">
        <v>0</v>
      </c>
      <c r="AD494" s="14">
        <v>0.48999999999999955</v>
      </c>
      <c r="AE494" s="14">
        <v>0.99859943977591026</v>
      </c>
      <c r="AF494" s="14">
        <v>0.99863574351978157</v>
      </c>
      <c r="AG494" s="14">
        <v>0.99753086419753068</v>
      </c>
      <c r="AH494" s="14">
        <v>1.0000000000000002</v>
      </c>
      <c r="AL494" s="14"/>
    </row>
    <row r="495" spans="4:60">
      <c r="D495" s="14"/>
      <c r="E495" s="14"/>
      <c r="F495" s="14"/>
      <c r="G495" s="14"/>
      <c r="I495" s="97"/>
      <c r="J495" s="97"/>
      <c r="L495" s="14"/>
      <c r="M495" s="14"/>
      <c r="N495" s="14"/>
      <c r="P495" s="98"/>
      <c r="Q495" s="98"/>
      <c r="S495" s="14"/>
      <c r="T495" s="14"/>
      <c r="U495" s="14"/>
      <c r="W495" s="14">
        <v>0.48999999999999955</v>
      </c>
      <c r="X495" s="14">
        <v>0.47499999999999953</v>
      </c>
      <c r="Z495" s="14">
        <v>0.66666666666666663</v>
      </c>
      <c r="AA495" s="14">
        <v>0.33333333333333331</v>
      </c>
      <c r="AB495" s="14">
        <v>0</v>
      </c>
      <c r="AD495" s="14">
        <v>0.47499999999999953</v>
      </c>
      <c r="AE495" s="14">
        <v>0.99919967987194869</v>
      </c>
      <c r="AF495" s="14">
        <v>0.99909049567985431</v>
      </c>
      <c r="AG495" s="14">
        <v>0.99999999999999978</v>
      </c>
      <c r="AH495" s="14">
        <v>1.0000000000000002</v>
      </c>
      <c r="AL495" s="14"/>
    </row>
    <row r="496" spans="4:60">
      <c r="D496" s="14"/>
      <c r="E496" s="14"/>
      <c r="F496" s="14"/>
      <c r="G496" s="14"/>
      <c r="I496" s="97"/>
      <c r="J496" s="97"/>
      <c r="L496" s="14"/>
      <c r="M496" s="14"/>
      <c r="N496" s="14"/>
      <c r="P496" s="98"/>
      <c r="Q496" s="98"/>
      <c r="S496" s="14"/>
      <c r="T496" s="14"/>
      <c r="U496" s="14"/>
      <c r="W496" s="14">
        <v>0.47499999999999953</v>
      </c>
      <c r="X496" s="14">
        <v>0.45999999999999952</v>
      </c>
      <c r="Z496" s="14">
        <v>1</v>
      </c>
      <c r="AA496" s="14">
        <v>0</v>
      </c>
      <c r="AB496" s="14">
        <v>0</v>
      </c>
      <c r="AD496" s="14">
        <v>0.45999999999999952</v>
      </c>
      <c r="AE496" s="14">
        <v>0.99979991996798712</v>
      </c>
      <c r="AF496" s="14">
        <v>0.99977262391996347</v>
      </c>
      <c r="AG496" s="14">
        <v>0.99999999999999978</v>
      </c>
      <c r="AH496" s="14">
        <v>1.0000000000000002</v>
      </c>
      <c r="AL496" s="14"/>
    </row>
    <row r="497" spans="4:38">
      <c r="D497" s="14"/>
      <c r="E497" s="14"/>
      <c r="F497" s="14"/>
      <c r="G497" s="14"/>
      <c r="I497" s="97"/>
      <c r="J497" s="97"/>
      <c r="L497" s="14"/>
      <c r="M497" s="14"/>
      <c r="N497" s="14"/>
      <c r="P497" s="98"/>
      <c r="Q497" s="98"/>
      <c r="S497" s="14"/>
      <c r="T497" s="14"/>
      <c r="U497" s="14"/>
      <c r="W497" s="14">
        <v>0.45999999999999952</v>
      </c>
      <c r="X497" s="14">
        <v>0.44499999999999951</v>
      </c>
      <c r="Z497" s="14">
        <v>1</v>
      </c>
      <c r="AA497" s="14">
        <v>0</v>
      </c>
      <c r="AB497" s="14">
        <v>0</v>
      </c>
      <c r="AD497" s="14">
        <v>0.44499999999999951</v>
      </c>
      <c r="AE497" s="14">
        <v>0.99999999999999989</v>
      </c>
      <c r="AF497" s="14">
        <v>0.99999999999999989</v>
      </c>
      <c r="AG497" s="14">
        <v>0.99999999999999978</v>
      </c>
      <c r="AH497" s="14">
        <v>1.0000000000000002</v>
      </c>
      <c r="AL497" s="14"/>
    </row>
    <row r="498" spans="4:38">
      <c r="D498" s="14"/>
      <c r="E498" s="14"/>
      <c r="F498" s="14"/>
      <c r="G498" s="14"/>
      <c r="I498" s="97"/>
      <c r="J498" s="97"/>
      <c r="L498" s="14"/>
      <c r="M498" s="14"/>
      <c r="N498" s="14"/>
      <c r="P498" s="98"/>
      <c r="Q498" s="98"/>
      <c r="S498" s="14"/>
      <c r="T498" s="14"/>
      <c r="U498" s="14"/>
      <c r="W498" s="14">
        <v>0.44499999999999951</v>
      </c>
      <c r="X498" s="14">
        <v>0.42999999999999949</v>
      </c>
      <c r="Z498" s="14">
        <v>0</v>
      </c>
      <c r="AA498" s="14">
        <v>0</v>
      </c>
      <c r="AB498" s="14">
        <v>0</v>
      </c>
      <c r="AD498" s="14">
        <v>0.42999999999999949</v>
      </c>
      <c r="AE498" s="14">
        <v>0.99999999999999989</v>
      </c>
      <c r="AF498" s="14">
        <v>0.99999999999999989</v>
      </c>
      <c r="AG498" s="14">
        <v>0.99999999999999978</v>
      </c>
      <c r="AH498" s="14">
        <v>1.0000000000000002</v>
      </c>
      <c r="AL498" s="14"/>
    </row>
    <row r="499" spans="4:38">
      <c r="D499" s="14"/>
      <c r="E499" s="14"/>
      <c r="F499" s="14"/>
      <c r="G499" s="14"/>
      <c r="I499" s="97"/>
      <c r="J499" s="97"/>
      <c r="L499" s="14"/>
      <c r="M499" s="14"/>
      <c r="N499" s="14"/>
      <c r="P499" s="98"/>
      <c r="Q499" s="98"/>
      <c r="S499" s="14"/>
      <c r="T499" s="14"/>
      <c r="U499" s="14"/>
      <c r="W499" s="14">
        <v>0.42999999999999949</v>
      </c>
      <c r="X499" s="14">
        <v>0.41499999999999948</v>
      </c>
      <c r="Z499" s="14">
        <v>0</v>
      </c>
      <c r="AA499" s="14">
        <v>0</v>
      </c>
      <c r="AB499" s="14">
        <v>0</v>
      </c>
      <c r="AD499" s="14">
        <v>0.41499999999999948</v>
      </c>
      <c r="AE499" s="14">
        <v>0.99999999999999989</v>
      </c>
      <c r="AF499" s="14">
        <v>0.99999999999999989</v>
      </c>
      <c r="AG499" s="14">
        <v>0.99999999999999978</v>
      </c>
      <c r="AH499" s="14">
        <v>1.0000000000000002</v>
      </c>
      <c r="AL499" s="14"/>
    </row>
    <row r="500" spans="4:38">
      <c r="D500" s="14"/>
      <c r="E500" s="14"/>
      <c r="F500" s="14"/>
      <c r="G500" s="14"/>
      <c r="I500" s="97"/>
      <c r="J500" s="97"/>
      <c r="L500" s="14"/>
      <c r="M500" s="14"/>
      <c r="N500" s="14"/>
      <c r="P500" s="98"/>
      <c r="Q500" s="98"/>
      <c r="S500" s="14"/>
      <c r="T500" s="14"/>
      <c r="U500" s="14"/>
      <c r="W500" s="14">
        <v>0.41499999999999948</v>
      </c>
      <c r="X500" s="14">
        <v>0.39999999999999947</v>
      </c>
      <c r="Z500" s="14">
        <v>0</v>
      </c>
      <c r="AA500" s="14">
        <v>0</v>
      </c>
      <c r="AB500" s="14">
        <v>0</v>
      </c>
      <c r="AD500" s="14">
        <v>0.39999999999999947</v>
      </c>
      <c r="AE500" s="14">
        <v>0.99999999999999989</v>
      </c>
      <c r="AF500" s="14">
        <v>0.99999999999999989</v>
      </c>
      <c r="AG500" s="14">
        <v>0.99999999999999978</v>
      </c>
      <c r="AH500" s="14">
        <v>1.0000000000000002</v>
      </c>
      <c r="AL500" s="14"/>
    </row>
    <row r="501" spans="4:38">
      <c r="D501" s="14"/>
      <c r="E501" s="14"/>
      <c r="F501" s="14"/>
      <c r="G501" s="14"/>
      <c r="I501" s="97"/>
      <c r="J501" s="97"/>
      <c r="L501" s="14"/>
      <c r="M501" s="14"/>
      <c r="N501" s="14"/>
      <c r="P501" s="98"/>
      <c r="Q501" s="98"/>
      <c r="S501" s="14"/>
      <c r="T501" s="14"/>
      <c r="U501" s="14"/>
      <c r="W501" s="14">
        <v>0.39999999999999947</v>
      </c>
      <c r="X501" s="14">
        <v>0.38499999999999945</v>
      </c>
      <c r="Z501" s="14">
        <v>0</v>
      </c>
      <c r="AA501" s="14">
        <v>0</v>
      </c>
      <c r="AB501" s="14">
        <v>0</v>
      </c>
      <c r="AD501" s="14">
        <v>0.38499999999999945</v>
      </c>
      <c r="AE501" s="14">
        <v>0.99999999999999989</v>
      </c>
      <c r="AF501" s="14">
        <v>0.99999999999999989</v>
      </c>
      <c r="AG501" s="14">
        <v>0.99999999999999978</v>
      </c>
      <c r="AH501" s="14">
        <v>1.0000000000000002</v>
      </c>
      <c r="AL501" s="14"/>
    </row>
    <row r="502" spans="4:38">
      <c r="D502" s="14"/>
      <c r="E502" s="14"/>
      <c r="F502" s="14"/>
      <c r="G502" s="14"/>
      <c r="I502" s="97"/>
      <c r="J502" s="97"/>
      <c r="L502" s="14"/>
      <c r="M502" s="14"/>
      <c r="N502" s="14"/>
      <c r="P502" s="98"/>
      <c r="Q502" s="98"/>
      <c r="S502" s="14"/>
      <c r="T502" s="14"/>
      <c r="U502" s="14"/>
      <c r="W502" s="14"/>
      <c r="X502" s="14"/>
      <c r="Z502" s="14"/>
      <c r="AA502" s="14"/>
      <c r="AB502" s="14"/>
      <c r="AD502" s="14"/>
      <c r="AE502" s="14"/>
      <c r="AF502" s="14"/>
      <c r="AG502" s="14"/>
      <c r="AL502" s="14"/>
    </row>
    <row r="503" spans="4:38">
      <c r="E503" s="14"/>
      <c r="F503" s="14"/>
      <c r="G503" s="14"/>
      <c r="I503" s="97"/>
      <c r="J503" s="97"/>
      <c r="L503" s="14"/>
      <c r="M503" s="14"/>
      <c r="N503" s="14"/>
      <c r="P503" s="98"/>
      <c r="Q503" s="98"/>
      <c r="S503" s="14"/>
      <c r="T503" s="14"/>
      <c r="U503" s="14"/>
      <c r="W503" s="14"/>
      <c r="X503" s="14"/>
      <c r="Z503" s="14"/>
      <c r="AA503" s="14"/>
      <c r="AB503" s="14"/>
      <c r="AD503" s="14"/>
      <c r="AE503" s="14"/>
      <c r="AF503" s="14"/>
      <c r="AG503" s="14"/>
      <c r="AL503" s="14"/>
    </row>
    <row r="504" spans="4:38">
      <c r="E504" s="14"/>
      <c r="F504" s="14"/>
      <c r="G504" s="14"/>
      <c r="I504" s="97"/>
      <c r="J504" s="97"/>
      <c r="L504" s="14"/>
      <c r="M504" s="14"/>
      <c r="N504" s="14"/>
      <c r="P504" s="98"/>
      <c r="Q504" s="98"/>
      <c r="S504" s="14"/>
      <c r="T504" s="14"/>
      <c r="U504" s="14"/>
      <c r="W504" s="14"/>
      <c r="X504" s="14"/>
      <c r="Z504" s="14"/>
      <c r="AA504" s="14"/>
      <c r="AB504" s="14"/>
      <c r="AD504" s="14"/>
      <c r="AE504" s="14"/>
      <c r="AF504" s="14"/>
      <c r="AG504" s="14"/>
      <c r="AL504" s="14"/>
    </row>
    <row r="505" spans="4:38">
      <c r="E505" s="14"/>
      <c r="F505" s="14"/>
      <c r="G505" s="14"/>
      <c r="I505" s="97"/>
      <c r="J505" s="97"/>
      <c r="L505" s="14"/>
      <c r="M505" s="14"/>
      <c r="N505" s="14"/>
      <c r="P505" s="98"/>
      <c r="Q505" s="98"/>
      <c r="S505" s="14"/>
      <c r="T505" s="14"/>
      <c r="U505" s="14"/>
      <c r="W505" s="14"/>
      <c r="X505" s="14"/>
      <c r="Z505" s="14"/>
      <c r="AA505" s="14"/>
      <c r="AB505" s="14"/>
      <c r="AD505" s="14"/>
      <c r="AE505" s="14"/>
      <c r="AF505" s="14"/>
      <c r="AG505" s="14"/>
      <c r="AL505" s="14"/>
    </row>
    <row r="506" spans="4:38">
      <c r="E506" s="14"/>
      <c r="F506" s="14"/>
      <c r="G506" s="14"/>
      <c r="I506" s="97"/>
      <c r="J506" s="97"/>
      <c r="L506" s="14"/>
      <c r="M506" s="14"/>
      <c r="N506" s="14"/>
      <c r="P506" s="98"/>
      <c r="Q506" s="98"/>
      <c r="S506" s="14"/>
      <c r="T506" s="14"/>
      <c r="U506" s="14"/>
      <c r="W506" s="14"/>
      <c r="X506" s="14"/>
      <c r="Z506" s="14"/>
      <c r="AA506" s="14"/>
      <c r="AB506" s="14"/>
      <c r="AD506" s="14"/>
      <c r="AE506" s="14"/>
      <c r="AF506" s="14"/>
      <c r="AG506" s="14"/>
      <c r="AL506" s="14"/>
    </row>
    <row r="507" spans="4:38">
      <c r="E507" s="14"/>
      <c r="F507" s="14"/>
      <c r="G507" s="14"/>
      <c r="I507" s="97"/>
      <c r="J507" s="97"/>
      <c r="L507" s="14"/>
      <c r="M507" s="14"/>
      <c r="N507" s="14"/>
      <c r="P507" s="98"/>
      <c r="Q507" s="98"/>
      <c r="S507" s="14"/>
      <c r="T507" s="14"/>
      <c r="U507" s="14"/>
      <c r="W507" s="14"/>
      <c r="X507" s="14"/>
      <c r="Z507" s="14"/>
      <c r="AA507" s="14"/>
      <c r="AB507" s="14"/>
      <c r="AD507" s="14"/>
      <c r="AE507" s="14"/>
      <c r="AF507" s="14"/>
      <c r="AG507" s="14"/>
      <c r="AL507" s="14"/>
    </row>
    <row r="508" spans="4:38">
      <c r="E508" s="14"/>
      <c r="F508" s="14"/>
      <c r="G508" s="14"/>
      <c r="I508" s="97"/>
      <c r="J508" s="97"/>
      <c r="L508" s="14"/>
      <c r="M508" s="14"/>
      <c r="N508" s="14"/>
      <c r="P508" s="98"/>
      <c r="Q508" s="98"/>
      <c r="S508" s="14"/>
      <c r="T508" s="14"/>
      <c r="U508" s="14"/>
      <c r="W508" s="14"/>
      <c r="X508" s="14"/>
      <c r="Z508" s="14"/>
      <c r="AA508" s="14"/>
      <c r="AB508" s="14"/>
      <c r="AD508" s="14"/>
      <c r="AE508" s="14"/>
      <c r="AF508" s="14"/>
      <c r="AG508" s="14"/>
      <c r="AL508" s="14"/>
    </row>
    <row r="509" spans="4:38">
      <c r="E509" s="14"/>
      <c r="F509" s="14"/>
      <c r="G509" s="14"/>
      <c r="I509" s="97"/>
      <c r="J509" s="97"/>
      <c r="L509" s="14"/>
      <c r="M509" s="14"/>
      <c r="N509" s="14"/>
      <c r="P509" s="98"/>
      <c r="Q509" s="98"/>
      <c r="S509" s="14"/>
      <c r="T509" s="14"/>
      <c r="U509" s="14"/>
      <c r="W509" s="14"/>
      <c r="X509" s="14"/>
      <c r="Z509" s="14"/>
      <c r="AA509" s="14"/>
      <c r="AB509" s="14"/>
      <c r="AD509" s="14"/>
      <c r="AE509" s="14"/>
      <c r="AF509" s="14"/>
      <c r="AG509" s="14"/>
      <c r="AL509" s="14"/>
    </row>
    <row r="510" spans="4:38">
      <c r="E510" s="14"/>
      <c r="F510" s="14"/>
      <c r="G510" s="14"/>
      <c r="I510" s="97"/>
      <c r="J510" s="97"/>
      <c r="L510" s="14"/>
      <c r="M510" s="14"/>
      <c r="N510" s="14"/>
      <c r="P510" s="98"/>
      <c r="Q510" s="98"/>
      <c r="S510" s="14"/>
      <c r="T510" s="14"/>
      <c r="U510" s="14"/>
      <c r="W510" s="14"/>
      <c r="X510" s="14"/>
      <c r="Z510" s="14"/>
      <c r="AA510" s="14"/>
      <c r="AB510" s="14"/>
      <c r="AD510" s="14"/>
      <c r="AE510" s="14"/>
      <c r="AF510" s="14"/>
      <c r="AG510" s="14"/>
      <c r="AL510" s="14"/>
    </row>
    <row r="511" spans="4:38">
      <c r="E511" s="14"/>
      <c r="F511" s="14"/>
      <c r="G511" s="14"/>
      <c r="I511" s="97"/>
      <c r="J511" s="97"/>
      <c r="L511" s="14"/>
      <c r="M511" s="14"/>
      <c r="N511" s="14"/>
      <c r="P511" s="98"/>
      <c r="Q511" s="98"/>
      <c r="S511" s="14"/>
      <c r="T511" s="14"/>
      <c r="U511" s="14"/>
      <c r="W511" s="14"/>
      <c r="X511" s="14"/>
      <c r="Z511" s="14"/>
      <c r="AA511" s="14"/>
      <c r="AB511" s="14"/>
      <c r="AD511" s="14"/>
      <c r="AE511" s="14"/>
      <c r="AF511" s="14"/>
      <c r="AG511" s="14"/>
      <c r="AL511" s="14"/>
    </row>
    <row r="512" spans="4:38">
      <c r="E512" s="14"/>
      <c r="F512" s="14"/>
      <c r="G512" s="14"/>
      <c r="I512" s="97"/>
      <c r="J512" s="97"/>
      <c r="L512" s="14"/>
      <c r="M512" s="14"/>
      <c r="N512" s="14"/>
      <c r="P512" s="98"/>
      <c r="Q512" s="98"/>
      <c r="S512" s="14"/>
      <c r="T512" s="14"/>
      <c r="U512" s="14"/>
      <c r="W512" s="14"/>
      <c r="X512" s="14"/>
      <c r="Z512" s="14"/>
      <c r="AA512" s="14"/>
      <c r="AB512" s="14"/>
      <c r="AD512" s="14"/>
      <c r="AE512" s="14"/>
      <c r="AF512" s="14"/>
      <c r="AG512" s="14"/>
      <c r="AL512" s="14"/>
    </row>
    <row r="513" spans="5:60">
      <c r="E513" s="14"/>
      <c r="F513" s="14"/>
      <c r="G513" s="14"/>
      <c r="W513" s="14"/>
      <c r="X513" s="14"/>
      <c r="Z513" s="14"/>
      <c r="AA513" s="14"/>
      <c r="AB513" s="14"/>
      <c r="AD513" s="14"/>
      <c r="AE513" s="14"/>
      <c r="AF513" s="14"/>
      <c r="AG513" s="14"/>
      <c r="AL513" s="14"/>
    </row>
    <row r="514" spans="5:60">
      <c r="W514" s="14"/>
      <c r="X514" s="14"/>
      <c r="Z514" s="14"/>
      <c r="AA514" s="14"/>
      <c r="AB514" s="14"/>
      <c r="AD514" s="14"/>
      <c r="AE514" s="14"/>
      <c r="AF514" s="14"/>
      <c r="AG514" s="14"/>
      <c r="AL514" s="14"/>
    </row>
    <row r="515" spans="5:60">
      <c r="AL515" s="14"/>
    </row>
    <row r="516" spans="5:60">
      <c r="BD516" s="14"/>
      <c r="BE516" s="14"/>
      <c r="BF516" s="14"/>
      <c r="BG516" s="14"/>
      <c r="BH516" s="14"/>
    </row>
    <row r="517" spans="5:60">
      <c r="BB517" s="100"/>
      <c r="BC517" s="100"/>
      <c r="BD517" s="100"/>
      <c r="BE517" s="100"/>
      <c r="BF517" s="100"/>
      <c r="BG517" s="100"/>
      <c r="BH517" s="100"/>
    </row>
    <row r="518" spans="5:60">
      <c r="BB518" s="100"/>
      <c r="BC518" s="100"/>
      <c r="BD518" s="100"/>
      <c r="BE518" s="100"/>
      <c r="BF518" s="100"/>
      <c r="BG518" s="100"/>
      <c r="BH518" s="100"/>
    </row>
    <row r="519" spans="5:60">
      <c r="AO519" s="100"/>
      <c r="AP519" s="100"/>
      <c r="AQ519" s="100"/>
      <c r="AR519" s="100"/>
      <c r="AS519" s="100"/>
      <c r="AT519" s="100"/>
      <c r="AU519" s="100"/>
      <c r="AV519" s="100"/>
      <c r="AW519" s="100"/>
      <c r="AX519" s="100"/>
      <c r="AY519" s="100"/>
      <c r="AZ519" s="100"/>
      <c r="BA519" s="100"/>
      <c r="BB519" s="100"/>
      <c r="BC519" s="100"/>
      <c r="BD519" s="100"/>
      <c r="BE519" s="100"/>
      <c r="BF519" s="100"/>
      <c r="BG519" s="100"/>
      <c r="BH519" s="100"/>
    </row>
    <row r="520" spans="5:60">
      <c r="AO520" s="100"/>
      <c r="AP520" s="100"/>
      <c r="AQ520" s="100"/>
      <c r="AR520" s="100"/>
      <c r="AS520" s="100"/>
      <c r="AT520" s="100"/>
      <c r="AU520" s="100"/>
      <c r="AV520" s="100"/>
      <c r="AW520" s="100"/>
      <c r="AX520" s="100"/>
      <c r="AY520" s="100"/>
      <c r="AZ520" s="100"/>
      <c r="BA520" s="100"/>
      <c r="BB520" s="100"/>
      <c r="BC520" s="100"/>
      <c r="BD520" s="100"/>
      <c r="BE520" s="100"/>
      <c r="BF520" s="100"/>
      <c r="BG520" s="100"/>
      <c r="BH520" s="100"/>
    </row>
    <row r="521" spans="5:60">
      <c r="AO521" s="100"/>
      <c r="AP521" s="100"/>
      <c r="AQ521" s="100"/>
      <c r="AR521" s="100"/>
      <c r="AS521" s="100"/>
      <c r="AT521" s="100"/>
      <c r="AU521" s="100"/>
      <c r="AV521" s="100"/>
      <c r="AW521" s="100"/>
      <c r="AX521" s="100"/>
      <c r="AY521" s="100"/>
      <c r="AZ521" s="100"/>
      <c r="BA521" s="100"/>
      <c r="BB521" s="100"/>
      <c r="BC521" s="100"/>
      <c r="BD521" s="100"/>
      <c r="BE521" s="100"/>
      <c r="BF521" s="100"/>
      <c r="BG521" s="100"/>
      <c r="BH521" s="100"/>
    </row>
    <row r="522" spans="5:60">
      <c r="AO522" s="100"/>
      <c r="AP522" s="100"/>
      <c r="AQ522" s="100"/>
      <c r="AR522" s="100"/>
      <c r="AS522" s="100"/>
      <c r="AT522" s="100"/>
      <c r="AU522" s="100"/>
      <c r="AV522" s="100"/>
      <c r="AW522" s="100"/>
      <c r="AX522" s="100"/>
      <c r="AY522" s="100"/>
      <c r="AZ522" s="100"/>
      <c r="BA522" s="100"/>
      <c r="BB522" s="100"/>
      <c r="BC522" s="100"/>
      <c r="BD522" s="100"/>
      <c r="BE522" s="100"/>
      <c r="BF522" s="100"/>
      <c r="BG522" s="100"/>
      <c r="BH522" s="100"/>
    </row>
    <row r="523" spans="5:60">
      <c r="AO523" s="100"/>
      <c r="AP523" s="100"/>
      <c r="AQ523" s="100"/>
      <c r="AR523" s="100"/>
      <c r="AS523" s="100"/>
      <c r="AT523" s="100"/>
      <c r="AU523" s="100"/>
      <c r="AV523" s="100"/>
      <c r="AW523" s="100"/>
      <c r="AX523" s="100"/>
      <c r="AY523" s="100"/>
      <c r="AZ523" s="100"/>
      <c r="BA523" s="100"/>
      <c r="BB523" s="100"/>
      <c r="BC523" s="100"/>
      <c r="BD523" s="100"/>
      <c r="BE523" s="100"/>
      <c r="BF523" s="100"/>
      <c r="BG523" s="100"/>
      <c r="BH523" s="100"/>
    </row>
    <row r="524" spans="5:60">
      <c r="AO524" s="100"/>
      <c r="AP524" s="100"/>
      <c r="AQ524" s="100"/>
      <c r="AR524" s="100"/>
      <c r="AS524" s="100"/>
      <c r="AT524" s="100"/>
      <c r="AU524" s="100"/>
      <c r="AV524" s="100"/>
      <c r="AW524" s="100"/>
      <c r="AX524" s="100"/>
      <c r="AY524" s="100"/>
      <c r="AZ524" s="100"/>
      <c r="BA524" s="100"/>
      <c r="BB524" s="100"/>
      <c r="BC524" s="100"/>
      <c r="BD524" s="100"/>
      <c r="BE524" s="100"/>
      <c r="BF524" s="100"/>
      <c r="BG524" s="100"/>
      <c r="BH524" s="100"/>
    </row>
    <row r="525" spans="5:60">
      <c r="AO525" s="100"/>
      <c r="AP525" s="100"/>
      <c r="AQ525" s="100"/>
      <c r="AR525" s="100"/>
      <c r="AS525" s="100"/>
      <c r="AT525" s="100"/>
      <c r="AU525" s="100"/>
      <c r="AV525" s="100"/>
      <c r="AW525" s="100"/>
      <c r="AX525" s="100"/>
      <c r="AY525" s="100"/>
      <c r="AZ525" s="100"/>
      <c r="BA525" s="100"/>
      <c r="BB525" s="100"/>
      <c r="BC525" s="100"/>
      <c r="BD525" s="100"/>
      <c r="BE525" s="100"/>
      <c r="BF525" s="100"/>
      <c r="BG525" s="100"/>
      <c r="BH525" s="100"/>
    </row>
    <row r="526" spans="5:60">
      <c r="AO526" s="100"/>
      <c r="AP526" s="100"/>
      <c r="AQ526" s="100"/>
      <c r="AR526" s="100"/>
      <c r="AS526" s="100"/>
      <c r="AT526" s="100"/>
      <c r="AU526" s="100"/>
      <c r="AV526" s="100"/>
      <c r="AW526" s="100"/>
      <c r="AX526" s="100"/>
      <c r="AY526" s="100"/>
      <c r="AZ526" s="100"/>
      <c r="BA526" s="100"/>
      <c r="BB526" s="100"/>
      <c r="BC526" s="100"/>
      <c r="BD526" s="100"/>
      <c r="BE526" s="100"/>
      <c r="BF526" s="100"/>
      <c r="BG526" s="100"/>
      <c r="BH526" s="100"/>
    </row>
    <row r="527" spans="5:60">
      <c r="AO527" s="100"/>
      <c r="AP527" s="100"/>
      <c r="AQ527" s="100"/>
      <c r="AR527" s="100"/>
      <c r="AS527" s="100"/>
      <c r="AT527" s="100"/>
      <c r="AU527" s="100"/>
      <c r="AV527" s="100"/>
      <c r="AW527" s="100"/>
      <c r="AX527" s="100"/>
      <c r="AY527" s="100"/>
      <c r="AZ527" s="100"/>
      <c r="BA527" s="100"/>
      <c r="BB527" s="100"/>
      <c r="BC527" s="100"/>
      <c r="BD527" s="100"/>
      <c r="BE527" s="100"/>
      <c r="BF527" s="100"/>
      <c r="BG527" s="100"/>
      <c r="BH527" s="100"/>
    </row>
    <row r="528" spans="5:60">
      <c r="AO528" s="100"/>
      <c r="AP528" s="100"/>
      <c r="AQ528" s="100"/>
      <c r="AR528" s="100"/>
      <c r="AS528" s="100"/>
      <c r="AT528" s="100"/>
      <c r="AU528" s="100"/>
      <c r="AV528" s="100"/>
      <c r="AW528" s="100"/>
      <c r="AX528" s="100"/>
      <c r="AY528" s="100"/>
      <c r="AZ528" s="100"/>
      <c r="BA528" s="100"/>
      <c r="BB528" s="100"/>
      <c r="BC528" s="100"/>
      <c r="BD528" s="100"/>
      <c r="BE528" s="100"/>
      <c r="BF528" s="100"/>
      <c r="BG528" s="100"/>
      <c r="BH528" s="100"/>
    </row>
    <row r="529" spans="41:60">
      <c r="AO529" s="100"/>
      <c r="AP529" s="100"/>
      <c r="AQ529" s="100"/>
      <c r="AR529" s="100"/>
      <c r="AS529" s="100"/>
      <c r="AT529" s="100"/>
      <c r="AU529" s="100"/>
      <c r="AV529" s="100"/>
      <c r="AW529" s="100"/>
      <c r="AX529" s="100"/>
      <c r="AY529" s="100"/>
      <c r="AZ529" s="100"/>
      <c r="BA529" s="100"/>
      <c r="BB529" s="100"/>
      <c r="BC529" s="100"/>
      <c r="BD529" s="100"/>
      <c r="BE529" s="100"/>
      <c r="BF529" s="100"/>
      <c r="BG529" s="100"/>
      <c r="BH529" s="100"/>
    </row>
    <row r="530" spans="41:60">
      <c r="AO530" s="100"/>
      <c r="AP530" s="100"/>
      <c r="AQ530" s="100"/>
      <c r="AR530" s="100"/>
      <c r="AS530" s="100"/>
      <c r="AT530" s="100"/>
      <c r="AU530" s="100"/>
      <c r="AV530" s="100"/>
      <c r="AW530" s="100"/>
      <c r="AX530" s="100"/>
      <c r="AY530" s="100"/>
      <c r="AZ530" s="100"/>
      <c r="BA530" s="100"/>
      <c r="BB530" s="100"/>
      <c r="BC530" s="100"/>
      <c r="BD530" s="100"/>
      <c r="BE530" s="100"/>
      <c r="BF530" s="100"/>
      <c r="BG530" s="100"/>
      <c r="BH530" s="100"/>
    </row>
    <row r="531" spans="41:60">
      <c r="AO531" s="100"/>
      <c r="AP531" s="100"/>
      <c r="AQ531" s="100"/>
      <c r="AR531" s="100"/>
      <c r="AS531" s="100"/>
      <c r="AT531" s="100"/>
      <c r="AU531" s="100"/>
      <c r="AV531" s="100"/>
      <c r="AW531" s="100"/>
      <c r="AX531" s="100"/>
      <c r="AY531" s="100"/>
      <c r="AZ531" s="100"/>
      <c r="BA531" s="100"/>
      <c r="BB531" s="100"/>
      <c r="BC531" s="100"/>
      <c r="BD531" s="100"/>
      <c r="BE531" s="100"/>
      <c r="BF531" s="100"/>
      <c r="BG531" s="100"/>
      <c r="BH531" s="100"/>
    </row>
    <row r="532" spans="41:60">
      <c r="AO532" s="100"/>
      <c r="AP532" s="100"/>
      <c r="AQ532" s="100"/>
      <c r="AR532" s="100"/>
      <c r="AS532" s="100"/>
      <c r="AT532" s="100"/>
      <c r="AU532" s="100"/>
      <c r="AV532" s="100"/>
      <c r="AW532" s="100"/>
      <c r="AX532" s="100"/>
      <c r="AY532" s="100"/>
      <c r="AZ532" s="100"/>
      <c r="BA532" s="100"/>
      <c r="BB532" s="100"/>
      <c r="BC532" s="100"/>
      <c r="BD532" s="100"/>
      <c r="BE532" s="100"/>
      <c r="BF532" s="100"/>
      <c r="BG532" s="100"/>
      <c r="BH532" s="100"/>
    </row>
    <row r="533" spans="41:60">
      <c r="AO533" s="100"/>
      <c r="AP533" s="100"/>
      <c r="AQ533" s="100"/>
      <c r="AR533" s="100"/>
      <c r="AS533" s="100"/>
      <c r="AT533" s="100"/>
      <c r="AU533" s="100"/>
      <c r="AV533" s="100"/>
      <c r="AW533" s="100"/>
      <c r="AX533" s="100"/>
      <c r="AY533" s="100"/>
      <c r="AZ533" s="100"/>
      <c r="BA533" s="100"/>
      <c r="BB533" s="100"/>
      <c r="BC533" s="100"/>
      <c r="BD533" s="100"/>
      <c r="BE533" s="100"/>
      <c r="BF533" s="100"/>
      <c r="BG533" s="100"/>
      <c r="BH533" s="100"/>
    </row>
    <row r="534" spans="41:60">
      <c r="AO534" s="100"/>
      <c r="AP534" s="100"/>
      <c r="AQ534" s="100"/>
      <c r="AR534" s="100"/>
      <c r="AS534" s="100"/>
      <c r="AT534" s="100"/>
      <c r="AU534" s="100"/>
      <c r="AV534" s="100"/>
      <c r="AW534" s="100"/>
      <c r="AX534" s="100"/>
      <c r="AY534" s="100"/>
      <c r="AZ534" s="100"/>
      <c r="BA534" s="100"/>
      <c r="BB534" s="100"/>
      <c r="BC534" s="100"/>
      <c r="BD534" s="100"/>
      <c r="BE534" s="100"/>
      <c r="BF534" s="100"/>
      <c r="BG534" s="100"/>
      <c r="BH534" s="100"/>
    </row>
    <row r="535" spans="41:60">
      <c r="AO535" s="100"/>
      <c r="AP535" s="100"/>
      <c r="AQ535" s="100"/>
      <c r="AR535" s="100"/>
      <c r="AS535" s="100"/>
      <c r="AT535" s="100"/>
      <c r="AU535" s="100"/>
      <c r="AV535" s="100"/>
      <c r="AW535" s="100"/>
      <c r="AX535" s="100"/>
      <c r="AY535" s="100"/>
      <c r="AZ535" s="100"/>
      <c r="BA535" s="100"/>
      <c r="BB535" s="100"/>
      <c r="BC535" s="100"/>
      <c r="BD535" s="100"/>
      <c r="BE535" s="100"/>
      <c r="BF535" s="100"/>
      <c r="BG535" s="100"/>
      <c r="BH535" s="100"/>
    </row>
    <row r="536" spans="41:60">
      <c r="AO536" s="100"/>
      <c r="AP536" s="100"/>
      <c r="AQ536" s="100"/>
      <c r="AR536" s="100"/>
      <c r="AS536" s="100"/>
      <c r="AT536" s="100"/>
      <c r="AU536" s="100"/>
      <c r="AV536" s="100"/>
      <c r="AW536" s="100"/>
      <c r="AX536" s="100"/>
      <c r="AY536" s="100"/>
      <c r="AZ536" s="100"/>
      <c r="BA536" s="100"/>
      <c r="BB536" s="100"/>
      <c r="BC536" s="100"/>
      <c r="BD536" s="100"/>
      <c r="BE536" s="100"/>
      <c r="BF536" s="100"/>
      <c r="BG536" s="100"/>
      <c r="BH536" s="100"/>
    </row>
    <row r="537" spans="41:60">
      <c r="AO537" s="100"/>
      <c r="AP537" s="100"/>
      <c r="AQ537" s="100"/>
      <c r="AR537" s="100"/>
      <c r="AS537" s="100"/>
      <c r="AT537" s="100"/>
      <c r="AU537" s="100"/>
      <c r="AV537" s="100"/>
      <c r="AW537" s="100"/>
      <c r="AX537" s="100"/>
      <c r="AY537" s="100"/>
      <c r="AZ537" s="100"/>
      <c r="BA537" s="100"/>
    </row>
    <row r="538" spans="41:60">
      <c r="AO538" s="100"/>
      <c r="AP538" s="100"/>
      <c r="AQ538" s="100"/>
      <c r="AR538" s="100"/>
      <c r="AS538" s="100"/>
      <c r="AT538" s="100"/>
      <c r="AU538" s="100"/>
      <c r="AV538" s="100"/>
      <c r="AW538" s="100"/>
      <c r="AX538" s="100"/>
      <c r="AY538" s="100"/>
      <c r="AZ538" s="100"/>
      <c r="BA538" s="100"/>
    </row>
    <row r="541" spans="41:60">
      <c r="BB541" s="106"/>
      <c r="BC541" s="106"/>
      <c r="BD541" s="106"/>
      <c r="BE541" s="106"/>
      <c r="BF541" s="106"/>
      <c r="BG541" s="106"/>
    </row>
    <row r="543" spans="41:60">
      <c r="AV543" s="106"/>
      <c r="AW543" s="106"/>
      <c r="AX543" s="106"/>
      <c r="AY543" s="106"/>
      <c r="AZ543" s="106"/>
      <c r="BA543" s="106"/>
    </row>
  </sheetData>
  <mergeCells count="25">
    <mergeCell ref="B2:G2"/>
    <mergeCell ref="I2:N2"/>
    <mergeCell ref="P2:U2"/>
    <mergeCell ref="W2:AB2"/>
    <mergeCell ref="B167:G167"/>
    <mergeCell ref="I167:N167"/>
    <mergeCell ref="P167:U167"/>
    <mergeCell ref="W167:AB167"/>
    <mergeCell ref="B331:G331"/>
    <mergeCell ref="I331:N331"/>
    <mergeCell ref="P331:U331"/>
    <mergeCell ref="B415:G415"/>
    <mergeCell ref="I415:N415"/>
    <mergeCell ref="P415:U415"/>
    <mergeCell ref="W415:AB415"/>
    <mergeCell ref="AD415:AH415"/>
    <mergeCell ref="AJ415:AN415"/>
    <mergeCell ref="B438:G438"/>
    <mergeCell ref="I438:N438"/>
    <mergeCell ref="P438:U438"/>
    <mergeCell ref="W459:AB459"/>
    <mergeCell ref="AD459:AH459"/>
    <mergeCell ref="B460:G460"/>
    <mergeCell ref="I460:N460"/>
    <mergeCell ref="P460:U460"/>
  </mergeCells>
  <pageMargins left="0.7" right="0.7" top="0.78740157499999996" bottom="0.78740157499999996" header="0.3" footer="0.3"/>
  <pageSetup paperSize="9" orientation="portrait" horizontalDpi="1200" verticalDpi="1200" r:id="rId1"/>
  <drawing r:id="rId2"/>
  <tableParts count="25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81DBB-C976-4FAA-8DFC-A228E98CEDC7}">
  <sheetPr codeName="Sheet5">
    <tabColor rgb="FF002060"/>
  </sheetPr>
  <dimension ref="A1:V233"/>
  <sheetViews>
    <sheetView zoomScale="60" zoomScaleNormal="80" workbookViewId="0">
      <selection activeCell="D7" sqref="D7:E7"/>
    </sheetView>
  </sheetViews>
  <sheetFormatPr defaultColWidth="0" defaultRowHeight="0" customHeight="1" zeroHeight="1" outlineLevelRow="1"/>
  <cols>
    <col min="1" max="1" width="1.5703125" style="15" customWidth="1"/>
    <col min="2" max="2" width="31.5703125" style="12" bestFit="1" customWidth="1"/>
    <col min="3" max="3" width="1.7109375" style="12" customWidth="1"/>
    <col min="4" max="8" width="15.7109375" style="12" customWidth="1"/>
    <col min="9" max="22" width="15.7109375" style="15" customWidth="1"/>
    <col min="23" max="16384" width="0" style="15" hidden="1"/>
  </cols>
  <sheetData>
    <row r="1" spans="1:21" ht="19.899999999999999" customHeight="1"/>
    <row r="2" spans="1:21" ht="53.45" customHeight="1">
      <c r="B2" s="114" t="s">
        <v>127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</row>
    <row r="3" spans="1:21" ht="20.45" customHeight="1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</row>
    <row r="4" spans="1:21" ht="30" customHeight="1">
      <c r="A4" s="28"/>
      <c r="B4" s="115" t="s">
        <v>128</v>
      </c>
      <c r="C4" s="15"/>
      <c r="D4" s="15"/>
      <c r="E4" s="15"/>
      <c r="F4" s="29"/>
      <c r="H4" s="29"/>
      <c r="I4" s="29"/>
      <c r="J4" s="29"/>
      <c r="K4" s="29"/>
      <c r="L4" s="29"/>
      <c r="M4" s="29"/>
    </row>
    <row r="5" spans="1:21" ht="25.15" customHeight="1">
      <c r="A5" s="28"/>
      <c r="B5" s="116" t="s">
        <v>129</v>
      </c>
      <c r="C5" s="15"/>
      <c r="D5" s="305" t="s">
        <v>3</v>
      </c>
      <c r="E5" s="305"/>
      <c r="F5" s="29"/>
      <c r="G5" s="29"/>
      <c r="H5" s="29"/>
      <c r="I5" s="29"/>
      <c r="J5" s="29"/>
      <c r="K5" s="29"/>
      <c r="L5" s="29"/>
      <c r="M5" s="29"/>
    </row>
    <row r="6" spans="1:21" ht="25.15" customHeight="1">
      <c r="A6" s="28"/>
      <c r="B6" s="116" t="s">
        <v>130</v>
      </c>
      <c r="C6" s="15"/>
      <c r="D6" s="116" t="s">
        <v>279</v>
      </c>
      <c r="E6" s="116"/>
      <c r="F6" s="29"/>
      <c r="G6" s="29"/>
      <c r="H6" s="29"/>
      <c r="I6" s="29"/>
      <c r="J6" s="29"/>
      <c r="K6" s="29"/>
      <c r="L6" s="29"/>
      <c r="M6" s="29"/>
    </row>
    <row r="7" spans="1:21" ht="25.15" customHeight="1">
      <c r="A7" s="28"/>
      <c r="B7" s="117" t="s">
        <v>65</v>
      </c>
      <c r="C7" s="15"/>
      <c r="D7" s="306">
        <v>45348</v>
      </c>
      <c r="E7" s="306"/>
      <c r="F7" s="29"/>
      <c r="G7" s="29"/>
      <c r="H7" s="29"/>
      <c r="I7" s="29"/>
      <c r="J7" s="29"/>
      <c r="K7" s="29"/>
      <c r="L7" s="29"/>
      <c r="M7" s="29"/>
    </row>
    <row r="8" spans="1:21" ht="25.15" customHeight="1">
      <c r="B8" s="31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</row>
    <row r="9" spans="1:21" ht="30.6">
      <c r="A9" s="32"/>
      <c r="B9" s="33" t="s">
        <v>131</v>
      </c>
      <c r="C9" s="34"/>
      <c r="D9" s="15"/>
      <c r="E9" s="35"/>
      <c r="F9" s="35"/>
      <c r="G9" s="35"/>
      <c r="H9" s="35"/>
    </row>
    <row r="10" spans="1:21" ht="30.6">
      <c r="A10" s="32"/>
      <c r="B10" s="34" t="s">
        <v>132</v>
      </c>
      <c r="C10" s="34"/>
      <c r="D10" s="36"/>
      <c r="E10" s="35"/>
      <c r="F10" s="35"/>
      <c r="G10" s="35"/>
      <c r="H10" s="35"/>
    </row>
    <row r="11" spans="1:21" s="11" customFormat="1" ht="7.9" customHeight="1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</row>
    <row r="12" spans="1:21" s="11" customFormat="1" ht="30" customHeight="1">
      <c r="A12" s="32"/>
      <c r="B12" s="37" t="s">
        <v>133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</row>
    <row r="13" spans="1:21" s="11" customFormat="1" ht="7.9" customHeight="1" outlineLevel="1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</row>
    <row r="14" spans="1:21" s="11" customFormat="1" ht="25.15" customHeight="1" outlineLevel="1">
      <c r="A14" s="32"/>
      <c r="B14" s="1" t="s">
        <v>66</v>
      </c>
      <c r="C14" s="2"/>
      <c r="D14" s="243" t="s">
        <v>134</v>
      </c>
      <c r="E14" s="243"/>
      <c r="F14" s="244" t="s">
        <v>135</v>
      </c>
      <c r="G14" s="243"/>
      <c r="H14" s="244" t="s">
        <v>272</v>
      </c>
      <c r="I14" s="243"/>
    </row>
    <row r="15" spans="1:21" s="11" customFormat="1" ht="25.15" customHeight="1" outlineLevel="1">
      <c r="A15" s="32"/>
      <c r="B15" s="3" t="s">
        <v>137</v>
      </c>
      <c r="C15" s="4"/>
      <c r="D15" s="245">
        <v>5000</v>
      </c>
      <c r="E15" s="246"/>
      <c r="F15" s="141"/>
      <c r="G15" s="142">
        <v>321</v>
      </c>
      <c r="H15" s="142"/>
      <c r="I15" s="142">
        <v>15.576323987538942</v>
      </c>
    </row>
    <row r="16" spans="1:21" s="11" customFormat="1" ht="7.15" customHeight="1" outlineLevel="1">
      <c r="P16" s="7"/>
    </row>
    <row r="17" spans="1:22" s="11" customFormat="1" ht="25.15" customHeight="1" outlineLevel="1">
      <c r="A17" s="32"/>
      <c r="B17" s="1" t="s">
        <v>138</v>
      </c>
      <c r="C17" s="8"/>
      <c r="D17" s="243" t="s">
        <v>139</v>
      </c>
      <c r="E17" s="243"/>
      <c r="F17" s="244" t="s">
        <v>140</v>
      </c>
      <c r="G17" s="247"/>
      <c r="H17" s="244" t="s">
        <v>141</v>
      </c>
      <c r="I17" s="243"/>
      <c r="P17" s="38"/>
    </row>
    <row r="18" spans="1:22" s="11" customFormat="1" ht="25.15" customHeight="1" outlineLevel="1">
      <c r="A18" s="32"/>
      <c r="B18" s="3" t="s">
        <v>67</v>
      </c>
      <c r="D18" s="239">
        <v>44.815961199999883</v>
      </c>
      <c r="E18" s="239"/>
      <c r="F18" s="240">
        <v>1633.816727999998</v>
      </c>
      <c r="G18" s="240"/>
      <c r="H18" s="240">
        <v>147.76427880000034</v>
      </c>
      <c r="I18" s="240"/>
      <c r="P18" s="39"/>
    </row>
    <row r="19" spans="1:22" s="11" customFormat="1" ht="25.15" customHeight="1" outlineLevel="1">
      <c r="A19" s="32"/>
      <c r="B19" s="9" t="s">
        <v>68</v>
      </c>
      <c r="D19" s="241">
        <v>8.4716303296889599</v>
      </c>
      <c r="E19" s="241"/>
      <c r="F19" s="241">
        <v>843.17393076578605</v>
      </c>
      <c r="G19" s="241"/>
      <c r="H19" s="241">
        <v>29.92129727154931</v>
      </c>
      <c r="I19" s="241"/>
      <c r="P19" s="39"/>
    </row>
    <row r="20" spans="1:22" s="11" customFormat="1" ht="25.15" customHeight="1" outlineLevel="1">
      <c r="A20" s="32"/>
      <c r="B20" s="30" t="s">
        <v>70</v>
      </c>
      <c r="D20" s="253">
        <v>45.050778497447737</v>
      </c>
      <c r="E20" s="254"/>
      <c r="F20" s="253">
        <v>1657.187887504803</v>
      </c>
      <c r="G20" s="254"/>
      <c r="H20" s="253">
        <v>148.59363960636321</v>
      </c>
      <c r="I20" s="254"/>
      <c r="P20" s="39"/>
    </row>
    <row r="21" spans="1:22" s="11" customFormat="1" ht="25.15" customHeight="1" outlineLevel="1">
      <c r="A21" s="32"/>
      <c r="B21" s="9" t="s">
        <v>71</v>
      </c>
      <c r="D21" s="249">
        <v>44.581143902552029</v>
      </c>
      <c r="E21" s="250"/>
      <c r="F21" s="249">
        <v>1610.4455684951929</v>
      </c>
      <c r="G21" s="250"/>
      <c r="H21" s="249">
        <v>146.93491799363747</v>
      </c>
      <c r="I21" s="250"/>
      <c r="P21" s="39"/>
    </row>
    <row r="22" spans="1:22" s="11" customFormat="1" ht="25.15" customHeight="1" outlineLevel="1">
      <c r="A22" s="32"/>
      <c r="B22" s="3" t="s">
        <v>72</v>
      </c>
      <c r="D22" s="248">
        <v>39.843000000000004</v>
      </c>
      <c r="E22" s="248"/>
      <c r="F22" s="239">
        <v>1246.82</v>
      </c>
      <c r="G22" s="239"/>
      <c r="H22" s="239">
        <v>130.667</v>
      </c>
      <c r="I22" s="239"/>
      <c r="P22" s="39"/>
    </row>
    <row r="23" spans="1:22" s="11" customFormat="1" ht="25.15" customHeight="1" outlineLevel="1">
      <c r="A23" s="32"/>
      <c r="B23" s="9" t="s">
        <v>69</v>
      </c>
      <c r="D23" s="249">
        <v>42.966999999999999</v>
      </c>
      <c r="E23" s="250"/>
      <c r="F23" s="249">
        <v>1449.98</v>
      </c>
      <c r="G23" s="250"/>
      <c r="H23" s="241">
        <v>141.035</v>
      </c>
      <c r="I23" s="241"/>
      <c r="P23" s="39"/>
    </row>
    <row r="24" spans="1:22" s="11" customFormat="1" ht="25.15" customHeight="1" outlineLevel="1">
      <c r="A24" s="32"/>
      <c r="B24" s="3" t="s">
        <v>73</v>
      </c>
      <c r="D24" s="248">
        <v>47.201000000000001</v>
      </c>
      <c r="E24" s="248"/>
      <c r="F24" s="239">
        <v>1749.81</v>
      </c>
      <c r="G24" s="239"/>
      <c r="H24" s="239">
        <v>155.92374999999998</v>
      </c>
      <c r="I24" s="239"/>
      <c r="P24" s="39"/>
    </row>
    <row r="25" spans="1:22" s="11" customFormat="1" ht="7.15" customHeight="1" outlineLevel="1">
      <c r="A25" s="40"/>
      <c r="P25" s="39"/>
    </row>
    <row r="26" spans="1:22" s="11" customFormat="1" ht="25.15" customHeight="1" outlineLevel="1">
      <c r="A26" s="32"/>
      <c r="B26" s="303" t="s">
        <v>142</v>
      </c>
      <c r="D26" s="22">
        <v>20</v>
      </c>
      <c r="E26" s="41">
        <v>30</v>
      </c>
      <c r="F26" s="22">
        <v>40</v>
      </c>
      <c r="G26" s="41">
        <v>50</v>
      </c>
      <c r="H26" s="22">
        <v>60</v>
      </c>
      <c r="I26" s="41">
        <v>70</v>
      </c>
      <c r="J26" s="22">
        <v>80</v>
      </c>
      <c r="K26" s="41">
        <v>90</v>
      </c>
      <c r="L26" s="22">
        <v>100</v>
      </c>
      <c r="M26" s="41">
        <v>110</v>
      </c>
      <c r="N26" s="22">
        <v>120</v>
      </c>
      <c r="O26" s="41">
        <v>130</v>
      </c>
      <c r="P26" s="22">
        <v>140</v>
      </c>
      <c r="Q26" s="41">
        <v>150</v>
      </c>
      <c r="R26" s="22">
        <v>160</v>
      </c>
      <c r="S26" s="41">
        <v>170</v>
      </c>
      <c r="T26" s="22">
        <v>180</v>
      </c>
      <c r="U26" s="22">
        <v>190</v>
      </c>
      <c r="V26" s="41">
        <v>200</v>
      </c>
    </row>
    <row r="27" spans="1:22" s="11" customFormat="1" ht="25.15" customHeight="1" outlineLevel="1">
      <c r="A27" s="32"/>
      <c r="B27" s="304"/>
      <c r="D27" s="22">
        <v>30</v>
      </c>
      <c r="E27" s="41">
        <v>40</v>
      </c>
      <c r="F27" s="22">
        <v>50</v>
      </c>
      <c r="G27" s="41">
        <v>60</v>
      </c>
      <c r="H27" s="22">
        <v>70</v>
      </c>
      <c r="I27" s="41">
        <v>80</v>
      </c>
      <c r="J27" s="22">
        <v>90</v>
      </c>
      <c r="K27" s="41">
        <v>100</v>
      </c>
      <c r="L27" s="22">
        <v>110</v>
      </c>
      <c r="M27" s="41">
        <v>120</v>
      </c>
      <c r="N27" s="22">
        <v>130</v>
      </c>
      <c r="O27" s="41">
        <v>140</v>
      </c>
      <c r="P27" s="22">
        <v>150</v>
      </c>
      <c r="Q27" s="41">
        <v>160</v>
      </c>
      <c r="R27" s="22">
        <v>170</v>
      </c>
      <c r="S27" s="41">
        <v>180</v>
      </c>
      <c r="T27" s="22">
        <v>190</v>
      </c>
      <c r="U27" s="22">
        <v>200</v>
      </c>
      <c r="V27" s="41">
        <v>210</v>
      </c>
    </row>
    <row r="28" spans="1:22" s="11" customFormat="1" ht="25.15" customHeight="1" outlineLevel="1">
      <c r="A28" s="32"/>
      <c r="B28" s="30" t="s">
        <v>139</v>
      </c>
      <c r="D28" s="92">
        <v>0</v>
      </c>
      <c r="E28" s="93">
        <v>0.26040000000000002</v>
      </c>
      <c r="F28" s="92">
        <v>0.5776</v>
      </c>
      <c r="G28" s="93">
        <v>0.1188</v>
      </c>
      <c r="H28" s="92">
        <v>2.46E-2</v>
      </c>
      <c r="I28" s="93">
        <v>1.0200000000000001E-2</v>
      </c>
      <c r="J28" s="92">
        <v>4.7999999999999996E-3</v>
      </c>
      <c r="K28" s="93">
        <v>1.1999999999999999E-3</v>
      </c>
      <c r="L28" s="92">
        <v>1.1999999999999999E-3</v>
      </c>
      <c r="M28" s="93">
        <v>2.0000000000000001E-4</v>
      </c>
      <c r="N28" s="92">
        <v>2.0000000000000001E-4</v>
      </c>
      <c r="O28" s="93">
        <v>0</v>
      </c>
      <c r="P28" s="92">
        <v>5.9999999999999995E-4</v>
      </c>
      <c r="Q28" s="93">
        <v>0</v>
      </c>
      <c r="R28" s="92">
        <v>0</v>
      </c>
      <c r="S28" s="93">
        <v>2.0000000000000001E-4</v>
      </c>
      <c r="T28" s="92">
        <v>0</v>
      </c>
      <c r="U28" s="93">
        <v>0</v>
      </c>
      <c r="V28" s="92">
        <v>0</v>
      </c>
    </row>
    <row r="29" spans="1:22" s="11" customFormat="1" ht="25.15" customHeight="1" outlineLevel="1">
      <c r="A29" s="32"/>
      <c r="B29" s="9" t="s">
        <v>140</v>
      </c>
      <c r="D29" s="92">
        <v>0</v>
      </c>
      <c r="E29" s="93">
        <v>0.26040000000000002</v>
      </c>
      <c r="F29" s="92">
        <v>0.5776</v>
      </c>
      <c r="G29" s="93">
        <v>0.1188</v>
      </c>
      <c r="H29" s="92">
        <v>2.46E-2</v>
      </c>
      <c r="I29" s="93">
        <v>1.0200000000000001E-2</v>
      </c>
      <c r="J29" s="92">
        <v>4.7999999999999996E-3</v>
      </c>
      <c r="K29" s="93">
        <v>1.1999999999999999E-3</v>
      </c>
      <c r="L29" s="92">
        <v>1.1999999999999999E-3</v>
      </c>
      <c r="M29" s="93">
        <v>2.0000000000000001E-4</v>
      </c>
      <c r="N29" s="92">
        <v>2.0000000000000001E-4</v>
      </c>
      <c r="O29" s="93">
        <v>0</v>
      </c>
      <c r="P29" s="92">
        <v>5.9999999999999995E-4</v>
      </c>
      <c r="Q29" s="93">
        <v>0</v>
      </c>
      <c r="R29" s="92">
        <v>0</v>
      </c>
      <c r="S29" s="93">
        <v>2.0000000000000001E-4</v>
      </c>
      <c r="T29" s="92">
        <v>0</v>
      </c>
      <c r="U29" s="93">
        <v>0</v>
      </c>
      <c r="V29" s="92">
        <v>0</v>
      </c>
    </row>
    <row r="30" spans="1:22" s="11" customFormat="1" ht="25.15" customHeight="1" outlineLevel="1">
      <c r="A30" s="32"/>
      <c r="B30" s="3" t="s">
        <v>141</v>
      </c>
      <c r="D30" s="92">
        <v>0</v>
      </c>
      <c r="E30" s="93">
        <v>0.1522</v>
      </c>
      <c r="F30" s="92">
        <v>0.61439999999999995</v>
      </c>
      <c r="G30" s="93">
        <v>0.1658</v>
      </c>
      <c r="H30" s="92">
        <v>4.0399999999999998E-2</v>
      </c>
      <c r="I30" s="93">
        <v>1.5599999999999999E-2</v>
      </c>
      <c r="J30" s="92">
        <v>5.4000000000000003E-3</v>
      </c>
      <c r="K30" s="93">
        <v>3.0000000000000001E-3</v>
      </c>
      <c r="L30" s="92">
        <v>8.0000000000000004E-4</v>
      </c>
      <c r="M30" s="93">
        <v>1.4E-3</v>
      </c>
      <c r="N30" s="92">
        <v>0</v>
      </c>
      <c r="O30" s="93">
        <v>2.0000000000000001E-4</v>
      </c>
      <c r="P30" s="92">
        <v>0</v>
      </c>
      <c r="Q30" s="93">
        <v>2.0000000000000001E-4</v>
      </c>
      <c r="R30" s="92">
        <v>0</v>
      </c>
      <c r="S30" s="93">
        <v>2.0000000000000001E-4</v>
      </c>
      <c r="T30" s="92">
        <v>4.0000000000000002E-4</v>
      </c>
      <c r="U30" s="93">
        <v>0</v>
      </c>
      <c r="V30" s="92">
        <v>0</v>
      </c>
    </row>
    <row r="31" spans="1:22" s="11" customFormat="1" ht="6.6" customHeight="1" outlineLevel="1">
      <c r="A31" s="15"/>
      <c r="B31" s="6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</row>
    <row r="32" spans="1:22" s="11" customFormat="1" ht="30" customHeight="1">
      <c r="A32" s="32"/>
      <c r="B32" s="37" t="s">
        <v>143</v>
      </c>
    </row>
    <row r="33" spans="1:16" ht="7.15" customHeight="1" outlineLevel="1">
      <c r="B33" s="6"/>
      <c r="C33" s="6"/>
      <c r="H33" s="43"/>
      <c r="I33" s="11"/>
      <c r="K33" s="11"/>
      <c r="L33" s="11"/>
      <c r="M33" s="11"/>
      <c r="N33" s="11"/>
      <c r="O33" s="11"/>
    </row>
    <row r="34" spans="1:16" s="11" customFormat="1" ht="25.15" customHeight="1" outlineLevel="1">
      <c r="A34" s="32"/>
    </row>
    <row r="35" spans="1:16" s="11" customFormat="1" ht="25.15" customHeight="1" outlineLevel="1">
      <c r="A35" s="32"/>
      <c r="P35" s="39"/>
    </row>
    <row r="36" spans="1:16" s="11" customFormat="1" ht="25.15" customHeight="1" outlineLevel="1">
      <c r="A36" s="32"/>
      <c r="P36" s="39"/>
    </row>
    <row r="37" spans="1:16" s="11" customFormat="1" ht="25.15" customHeight="1" outlineLevel="1">
      <c r="A37" s="32"/>
      <c r="P37" s="39"/>
    </row>
    <row r="38" spans="1:16" s="11" customFormat="1" ht="25.15" customHeight="1" outlineLevel="1">
      <c r="A38" s="32"/>
      <c r="P38" s="39"/>
    </row>
    <row r="39" spans="1:16" s="11" customFormat="1" ht="25.15" customHeight="1" outlineLevel="1">
      <c r="A39" s="32"/>
    </row>
    <row r="40" spans="1:16" s="11" customFormat="1" ht="25.15" customHeight="1" outlineLevel="1">
      <c r="A40" s="32"/>
    </row>
    <row r="41" spans="1:16" s="11" customFormat="1" ht="25.15" customHeight="1" outlineLevel="1">
      <c r="A41" s="32"/>
    </row>
    <row r="42" spans="1:16" s="11" customFormat="1" ht="25.15" customHeight="1" outlineLevel="1">
      <c r="A42" s="32"/>
    </row>
    <row r="43" spans="1:16" s="11" customFormat="1" ht="25.15" customHeight="1" outlineLevel="1">
      <c r="A43" s="32"/>
    </row>
    <row r="44" spans="1:16" s="11" customFormat="1" ht="25.15" customHeight="1" outlineLevel="1">
      <c r="A44" s="32"/>
    </row>
    <row r="45" spans="1:16" s="11" customFormat="1" ht="25.15" customHeight="1" outlineLevel="1">
      <c r="A45" s="32"/>
    </row>
    <row r="46" spans="1:16" s="11" customFormat="1" ht="25.15" customHeight="1" outlineLevel="1">
      <c r="A46" s="32"/>
    </row>
    <row r="47" spans="1:16" s="11" customFormat="1" ht="25.15" customHeight="1" outlineLevel="1">
      <c r="A47" s="32"/>
    </row>
    <row r="48" spans="1:16" s="11" customFormat="1" ht="25.15" customHeight="1" outlineLevel="1">
      <c r="A48" s="32"/>
    </row>
    <row r="49" spans="1:15" s="11" customFormat="1" ht="25.15" customHeight="1" outlineLevel="1">
      <c r="A49" s="32"/>
    </row>
    <row r="50" spans="1:15" s="11" customFormat="1" ht="25.15" customHeight="1" outlineLevel="1">
      <c r="A50" s="32"/>
    </row>
    <row r="51" spans="1:15" s="11" customFormat="1" ht="25.15" customHeight="1" outlineLevel="1">
      <c r="A51" s="32"/>
    </row>
    <row r="52" spans="1:15" s="11" customFormat="1" ht="25.15" customHeight="1" outlineLevel="1">
      <c r="A52" s="32"/>
    </row>
    <row r="53" spans="1:15" s="11" customFormat="1" ht="25.15" customHeight="1" outlineLevel="1">
      <c r="A53" s="32"/>
    </row>
    <row r="54" spans="1:15" s="11" customFormat="1" ht="25.15" customHeight="1" outlineLevel="1">
      <c r="A54" s="32"/>
    </row>
    <row r="55" spans="1:15" s="11" customFormat="1" ht="25.15" customHeight="1" outlineLevel="1">
      <c r="A55" s="32"/>
    </row>
    <row r="56" spans="1:15" s="11" customFormat="1" ht="25.15" customHeight="1" outlineLevel="1">
      <c r="A56" s="32"/>
    </row>
    <row r="57" spans="1:15" s="11" customFormat="1" ht="25.15" customHeight="1" outlineLevel="1">
      <c r="A57" s="15"/>
    </row>
    <row r="58" spans="1:15" s="11" customFormat="1" ht="30" customHeight="1">
      <c r="A58" s="44"/>
      <c r="B58" s="45" t="s">
        <v>144</v>
      </c>
    </row>
    <row r="59" spans="1:15" s="11" customFormat="1" ht="30" customHeight="1">
      <c r="A59" s="44"/>
      <c r="B59" s="46" t="s">
        <v>145</v>
      </c>
    </row>
    <row r="60" spans="1:15" ht="7.15" customHeight="1">
      <c r="B60" s="6"/>
      <c r="C60" s="6"/>
      <c r="H60" s="43"/>
      <c r="I60" s="11"/>
      <c r="K60" s="11"/>
      <c r="L60" s="11"/>
      <c r="M60" s="11"/>
      <c r="N60" s="11"/>
      <c r="O60" s="11"/>
    </row>
    <row r="61" spans="1:15" s="11" customFormat="1" ht="30" customHeight="1">
      <c r="A61" s="44"/>
      <c r="B61" s="47" t="s">
        <v>146</v>
      </c>
    </row>
    <row r="62" spans="1:15" ht="7.15" customHeight="1" outlineLevel="1">
      <c r="B62" s="6"/>
      <c r="C62" s="6"/>
      <c r="H62" s="43"/>
      <c r="I62" s="11"/>
      <c r="K62" s="11"/>
      <c r="L62" s="11"/>
      <c r="M62" s="11"/>
      <c r="N62" s="11"/>
      <c r="O62" s="11"/>
    </row>
    <row r="63" spans="1:15" ht="25.15" customHeight="1" outlineLevel="1">
      <c r="A63" s="44"/>
      <c r="B63" s="48" t="s">
        <v>147</v>
      </c>
      <c r="C63" s="49"/>
      <c r="D63" s="243" t="s">
        <v>148</v>
      </c>
      <c r="E63" s="247"/>
      <c r="F63" s="244" t="s">
        <v>149</v>
      </c>
      <c r="G63" s="247"/>
      <c r="H63" s="15"/>
      <c r="J63" s="2"/>
      <c r="K63" s="2"/>
      <c r="N63" s="2"/>
      <c r="O63" s="50"/>
    </row>
    <row r="64" spans="1:15" ht="25.15" customHeight="1" outlineLevel="1">
      <c r="A64" s="44"/>
      <c r="B64" s="3" t="s">
        <v>137</v>
      </c>
      <c r="C64" s="11"/>
      <c r="D64" s="239">
        <v>5000</v>
      </c>
      <c r="E64" s="262"/>
      <c r="F64" s="263">
        <v>1</v>
      </c>
      <c r="G64" s="264"/>
      <c r="H64" s="11"/>
      <c r="I64" s="11"/>
      <c r="J64" s="11"/>
      <c r="K64" s="51"/>
      <c r="L64" s="11"/>
      <c r="M64" s="52"/>
      <c r="N64" s="11"/>
      <c r="O64" s="11"/>
    </row>
    <row r="65" spans="1:18" ht="25.15" customHeight="1" outlineLevel="1">
      <c r="A65" s="44"/>
      <c r="B65" s="9" t="s">
        <v>150</v>
      </c>
      <c r="C65" s="11"/>
      <c r="D65" s="241">
        <v>4707</v>
      </c>
      <c r="E65" s="265"/>
      <c r="F65" s="256">
        <v>0.94140000000000001</v>
      </c>
      <c r="G65" s="257"/>
      <c r="H65" s="11"/>
      <c r="I65" s="11"/>
      <c r="J65" s="11"/>
      <c r="K65" s="51"/>
      <c r="L65" s="11"/>
      <c r="M65" s="52"/>
      <c r="N65" s="52"/>
      <c r="O65" s="11"/>
    </row>
    <row r="66" spans="1:18" ht="25.15" customHeight="1" outlineLevel="1">
      <c r="A66" s="44"/>
      <c r="B66" s="30" t="s">
        <v>151</v>
      </c>
      <c r="C66" s="11"/>
      <c r="D66" s="258">
        <v>220</v>
      </c>
      <c r="E66" s="259"/>
      <c r="F66" s="260">
        <v>4.3999999999999997E-2</v>
      </c>
      <c r="G66" s="261"/>
      <c r="H66" s="11"/>
      <c r="I66" s="11"/>
      <c r="J66" s="11"/>
      <c r="K66" s="51"/>
      <c r="L66" s="11"/>
      <c r="M66" s="52"/>
      <c r="N66" s="52"/>
      <c r="O66" s="11"/>
    </row>
    <row r="67" spans="1:18" ht="25.15" customHeight="1" outlineLevel="1">
      <c r="A67" s="44"/>
      <c r="B67" s="9" t="s">
        <v>152</v>
      </c>
      <c r="C67" s="11"/>
      <c r="D67" s="249">
        <v>76</v>
      </c>
      <c r="E67" s="250"/>
      <c r="F67" s="256">
        <v>1.52E-2</v>
      </c>
      <c r="G67" s="257"/>
      <c r="H67" s="11"/>
      <c r="I67" s="11"/>
      <c r="J67" s="11"/>
      <c r="K67" s="51"/>
      <c r="L67" s="11"/>
      <c r="M67" s="52"/>
      <c r="N67" s="52"/>
      <c r="O67" s="11"/>
    </row>
    <row r="68" spans="1:18" s="11" customFormat="1" ht="7.15" customHeight="1" outlineLevel="1">
      <c r="D68" s="53"/>
      <c r="E68" s="53"/>
      <c r="F68" s="53"/>
      <c r="G68" s="53"/>
    </row>
    <row r="69" spans="1:18" ht="25.15" customHeight="1" outlineLevel="1">
      <c r="A69" s="44"/>
      <c r="B69" s="1" t="s">
        <v>138</v>
      </c>
      <c r="C69" s="8"/>
      <c r="D69" s="243" t="s">
        <v>137</v>
      </c>
      <c r="E69" s="247"/>
      <c r="F69" s="244" t="s">
        <v>150</v>
      </c>
      <c r="G69" s="247"/>
      <c r="H69" s="244" t="s">
        <v>151</v>
      </c>
      <c r="I69" s="243"/>
      <c r="J69" s="1" t="s">
        <v>153</v>
      </c>
      <c r="K69" s="1" t="s">
        <v>154</v>
      </c>
      <c r="L69" s="244" t="s">
        <v>152</v>
      </c>
      <c r="M69" s="243"/>
      <c r="N69" s="1" t="s">
        <v>153</v>
      </c>
      <c r="O69" s="24" t="s">
        <v>154</v>
      </c>
    </row>
    <row r="70" spans="1:18" ht="25.15" customHeight="1" outlineLevel="1">
      <c r="A70" s="44"/>
      <c r="B70" s="3" t="s">
        <v>90</v>
      </c>
      <c r="C70" s="6"/>
      <c r="D70" s="239">
        <v>44.815961199999883</v>
      </c>
      <c r="E70" s="262"/>
      <c r="F70" s="267">
        <v>43.797323629409163</v>
      </c>
      <c r="G70" s="262"/>
      <c r="H70" s="268">
        <v>57.206853881278533</v>
      </c>
      <c r="I70" s="269"/>
      <c r="J70" s="26">
        <v>13.40953025186937</v>
      </c>
      <c r="K70" s="19">
        <v>0.30617236718238861</v>
      </c>
      <c r="L70" s="268">
        <v>72.550666666666658</v>
      </c>
      <c r="M70" s="269"/>
      <c r="N70" s="26">
        <v>28.753343037257494</v>
      </c>
      <c r="O70" s="19">
        <v>0.65650913468032357</v>
      </c>
      <c r="Q70" s="54"/>
      <c r="R70" s="54"/>
    </row>
    <row r="71" spans="1:18" ht="25.15" customHeight="1" outlineLevel="1">
      <c r="A71" s="44"/>
      <c r="B71" s="9" t="s">
        <v>91</v>
      </c>
      <c r="C71" s="6"/>
      <c r="D71" s="241">
        <v>8.4716303296889599</v>
      </c>
      <c r="E71" s="265"/>
      <c r="F71" s="252">
        <v>5.8797396621183582</v>
      </c>
      <c r="G71" s="265"/>
      <c r="H71" s="251">
        <v>20.167530884760914</v>
      </c>
      <c r="I71" s="249"/>
      <c r="J71" s="25">
        <v>14.287791222642557</v>
      </c>
      <c r="K71" s="21">
        <v>2.4300040552297069</v>
      </c>
      <c r="L71" s="251">
        <v>12.043298880659218</v>
      </c>
      <c r="M71" s="249"/>
      <c r="N71" s="25">
        <v>6.1635592185408603</v>
      </c>
      <c r="O71" s="21">
        <v>1.0482707692401889</v>
      </c>
      <c r="Q71" s="55"/>
      <c r="R71" s="55"/>
    </row>
    <row r="72" spans="1:18" ht="25.15" customHeight="1" outlineLevel="1">
      <c r="A72" s="44"/>
      <c r="B72" s="30" t="s">
        <v>70</v>
      </c>
      <c r="C72" s="6"/>
      <c r="D72" s="253">
        <v>45.050778497447737</v>
      </c>
      <c r="E72" s="254"/>
      <c r="F72" s="255">
        <v>43.960298703087368</v>
      </c>
      <c r="G72" s="254"/>
      <c r="H72" s="266">
        <v>57.765859044896139</v>
      </c>
      <c r="I72" s="248"/>
      <c r="J72" s="23" t="s">
        <v>273</v>
      </c>
      <c r="K72" s="20" t="s">
        <v>273</v>
      </c>
      <c r="L72" s="266">
        <v>72.884483746196494</v>
      </c>
      <c r="M72" s="248"/>
      <c r="N72" s="23" t="s">
        <v>273</v>
      </c>
      <c r="O72" s="20" t="s">
        <v>273</v>
      </c>
    </row>
    <row r="73" spans="1:18" ht="25.15" customHeight="1" outlineLevel="1">
      <c r="A73" s="44"/>
      <c r="B73" s="9" t="s">
        <v>71</v>
      </c>
      <c r="C73" s="6"/>
      <c r="D73" s="249">
        <v>44.581143902552029</v>
      </c>
      <c r="E73" s="250"/>
      <c r="F73" s="251">
        <v>43.634348555730959</v>
      </c>
      <c r="G73" s="250"/>
      <c r="H73" s="251">
        <v>56.647848717660928</v>
      </c>
      <c r="I73" s="249"/>
      <c r="J73" s="25" t="s">
        <v>273</v>
      </c>
      <c r="K73" s="21" t="s">
        <v>273</v>
      </c>
      <c r="L73" s="251">
        <v>72.216849587136821</v>
      </c>
      <c r="M73" s="249"/>
      <c r="N73" s="25" t="s">
        <v>273</v>
      </c>
      <c r="O73" s="21" t="s">
        <v>273</v>
      </c>
    </row>
    <row r="74" spans="1:18" ht="25.15" customHeight="1" outlineLevel="1">
      <c r="A74" s="44"/>
      <c r="B74" s="3" t="s">
        <v>93</v>
      </c>
      <c r="C74" s="6"/>
      <c r="D74" s="240">
        <v>39.843000000000004</v>
      </c>
      <c r="E74" s="271"/>
      <c r="F74" s="270">
        <v>39.686</v>
      </c>
      <c r="G74" s="271"/>
      <c r="H74" s="266">
        <v>44.375999999999998</v>
      </c>
      <c r="I74" s="248"/>
      <c r="J74" s="26">
        <v>4.6899999999999977</v>
      </c>
      <c r="K74" s="19">
        <v>0.11817769490500418</v>
      </c>
      <c r="L74" s="266">
        <v>65.649000000000001</v>
      </c>
      <c r="M74" s="248"/>
      <c r="N74" s="26">
        <v>25.963000000000001</v>
      </c>
      <c r="O74" s="19">
        <v>0.65421055283979235</v>
      </c>
    </row>
    <row r="75" spans="1:18" ht="25.15" customHeight="1" outlineLevel="1">
      <c r="A75" s="44"/>
      <c r="B75" s="3" t="s">
        <v>92</v>
      </c>
      <c r="C75" s="6"/>
      <c r="D75" s="241">
        <v>42.966999999999999</v>
      </c>
      <c r="E75" s="265"/>
      <c r="F75" s="252">
        <v>42.723999999999997</v>
      </c>
      <c r="G75" s="265"/>
      <c r="H75" s="251">
        <v>50.22</v>
      </c>
      <c r="I75" s="249"/>
      <c r="J75" s="25">
        <v>7.4960000000000022</v>
      </c>
      <c r="K75" s="21">
        <v>0.17545173672877068</v>
      </c>
      <c r="L75" s="251">
        <v>71.665000000000006</v>
      </c>
      <c r="M75" s="249"/>
      <c r="N75" s="25">
        <v>28.94100000000001</v>
      </c>
      <c r="O75" s="21">
        <v>0.67739443872296623</v>
      </c>
    </row>
    <row r="76" spans="1:18" ht="25.15" customHeight="1" outlineLevel="1">
      <c r="A76" s="44"/>
      <c r="B76" s="3" t="s">
        <v>94</v>
      </c>
      <c r="C76" s="6"/>
      <c r="D76" s="240">
        <v>47.201000000000001</v>
      </c>
      <c r="E76" s="271"/>
      <c r="F76" s="270">
        <v>46.533000000000001</v>
      </c>
      <c r="G76" s="271"/>
      <c r="H76" s="266">
        <v>63.122</v>
      </c>
      <c r="I76" s="248"/>
      <c r="J76" s="23">
        <v>16.588999999999999</v>
      </c>
      <c r="K76" s="20">
        <v>0.35649968839318324</v>
      </c>
      <c r="L76" s="266">
        <v>76.631</v>
      </c>
      <c r="M76" s="248"/>
      <c r="N76" s="23">
        <v>30.097999999999999</v>
      </c>
      <c r="O76" s="18">
        <v>0.64680979090108082</v>
      </c>
    </row>
    <row r="77" spans="1:18" s="11" customFormat="1" ht="7.15" customHeight="1" outlineLevel="1" thickBot="1">
      <c r="B77" s="56"/>
      <c r="C77" s="56"/>
      <c r="D77" s="300"/>
      <c r="E77" s="301"/>
      <c r="F77" s="302"/>
      <c r="G77" s="301"/>
      <c r="H77" s="302"/>
      <c r="I77" s="300"/>
      <c r="J77" s="56"/>
      <c r="K77" s="56"/>
      <c r="L77" s="302"/>
      <c r="M77" s="300"/>
      <c r="N77" s="56"/>
      <c r="O77" s="57"/>
    </row>
    <row r="78" spans="1:18" ht="25.15" customHeight="1" outlineLevel="1" thickTop="1">
      <c r="A78" s="44"/>
      <c r="B78" s="3" t="s">
        <v>95</v>
      </c>
      <c r="C78" s="6"/>
      <c r="D78" s="275">
        <v>1633.816727999998</v>
      </c>
      <c r="E78" s="276"/>
      <c r="F78" s="277">
        <v>1533.708448788778</v>
      </c>
      <c r="G78" s="276"/>
      <c r="H78" s="278">
        <v>2889.7562557077636</v>
      </c>
      <c r="I78" s="279"/>
      <c r="J78" s="26">
        <v>1356.0478069189855</v>
      </c>
      <c r="K78" s="19">
        <v>0.88416270249401241</v>
      </c>
      <c r="L78" s="278">
        <v>4247.9341333333323</v>
      </c>
      <c r="M78" s="279"/>
      <c r="N78" s="26">
        <v>2714.2256845445545</v>
      </c>
      <c r="O78" s="19">
        <v>1.7697142417700515</v>
      </c>
    </row>
    <row r="79" spans="1:18" ht="25.15" customHeight="1" outlineLevel="1">
      <c r="A79" s="44"/>
      <c r="B79" s="9" t="s">
        <v>96</v>
      </c>
      <c r="C79" s="6"/>
      <c r="D79" s="241">
        <v>843.17393076578605</v>
      </c>
      <c r="E79" s="265"/>
      <c r="F79" s="252">
        <v>444.81635130705558</v>
      </c>
      <c r="G79" s="265"/>
      <c r="H79" s="251">
        <v>2643.8558832105218</v>
      </c>
      <c r="I79" s="249"/>
      <c r="J79" s="25">
        <v>2199.039531903466</v>
      </c>
      <c r="K79" s="21">
        <v>4.9437021041195379</v>
      </c>
      <c r="L79" s="251">
        <v>1581.731753912017</v>
      </c>
      <c r="M79" s="249"/>
      <c r="N79" s="25">
        <v>1136.9154026049614</v>
      </c>
      <c r="O79" s="21">
        <v>2.5559208856963793</v>
      </c>
    </row>
    <row r="80" spans="1:18" ht="25.15" customHeight="1" outlineLevel="1">
      <c r="A80" s="44"/>
      <c r="B80" s="30" t="s">
        <v>70</v>
      </c>
      <c r="C80" s="6"/>
      <c r="D80" s="253">
        <v>1657.187887504803</v>
      </c>
      <c r="E80" s="254"/>
      <c r="F80" s="255">
        <v>1546.0379024369724</v>
      </c>
      <c r="G80" s="254"/>
      <c r="H80" s="266">
        <v>2963.0388552991808</v>
      </c>
      <c r="I80" s="248"/>
      <c r="J80" s="23" t="s">
        <v>273</v>
      </c>
      <c r="K80" s="20" t="s">
        <v>273</v>
      </c>
      <c r="L80" s="266">
        <v>4291.7766950701716</v>
      </c>
      <c r="M80" s="248"/>
      <c r="N80" s="23" t="s">
        <v>273</v>
      </c>
      <c r="O80" s="20" t="s">
        <v>273</v>
      </c>
    </row>
    <row r="81" spans="1:16" ht="25.15" customHeight="1" outlineLevel="1">
      <c r="A81" s="44"/>
      <c r="B81" s="9" t="s">
        <v>71</v>
      </c>
      <c r="C81" s="6"/>
      <c r="D81" s="249">
        <v>1610.4455684951929</v>
      </c>
      <c r="E81" s="250"/>
      <c r="F81" s="251">
        <v>1521.3789951405836</v>
      </c>
      <c r="G81" s="250"/>
      <c r="H81" s="251">
        <v>2816.4736561163463</v>
      </c>
      <c r="I81" s="249"/>
      <c r="J81" s="25" t="s">
        <v>273</v>
      </c>
      <c r="K81" s="21" t="s">
        <v>273</v>
      </c>
      <c r="L81" s="251">
        <v>4204.0915715964929</v>
      </c>
      <c r="M81" s="249"/>
      <c r="N81" s="25" t="s">
        <v>273</v>
      </c>
      <c r="O81" s="21" t="s">
        <v>273</v>
      </c>
    </row>
    <row r="82" spans="1:16" ht="25.15" customHeight="1" outlineLevel="1">
      <c r="A82" s="44"/>
      <c r="B82" s="6" t="s">
        <v>98</v>
      </c>
      <c r="C82" s="6"/>
      <c r="D82" s="240">
        <v>1246.82</v>
      </c>
      <c r="E82" s="271"/>
      <c r="F82" s="270">
        <v>1236.99</v>
      </c>
      <c r="G82" s="271"/>
      <c r="H82" s="266">
        <v>1546.65</v>
      </c>
      <c r="I82" s="248"/>
      <c r="J82" s="26">
        <v>309.66000000000008</v>
      </c>
      <c r="K82" s="19">
        <v>0.25033347076370882</v>
      </c>
      <c r="L82" s="266">
        <v>3384.93</v>
      </c>
      <c r="M82" s="248"/>
      <c r="N82" s="26">
        <v>2147.9399999999996</v>
      </c>
      <c r="O82" s="19">
        <v>1.7364247083646593</v>
      </c>
      <c r="P82" s="55"/>
    </row>
    <row r="83" spans="1:16" ht="25.15" customHeight="1" outlineLevel="1">
      <c r="A83" s="44"/>
      <c r="B83" s="9" t="s">
        <v>97</v>
      </c>
      <c r="C83" s="6"/>
      <c r="D83" s="241">
        <v>1449.98</v>
      </c>
      <c r="E83" s="265"/>
      <c r="F83" s="252">
        <v>1433.6</v>
      </c>
      <c r="G83" s="265"/>
      <c r="H83" s="251">
        <v>1980.83</v>
      </c>
      <c r="I83" s="249"/>
      <c r="J83" s="25">
        <v>547.23</v>
      </c>
      <c r="K83" s="21">
        <v>0.38171735491071423</v>
      </c>
      <c r="L83" s="251">
        <v>4033.74</v>
      </c>
      <c r="M83" s="249"/>
      <c r="N83" s="25">
        <v>2600.14</v>
      </c>
      <c r="O83" s="21">
        <v>1.8137137276785715</v>
      </c>
    </row>
    <row r="84" spans="1:16" ht="25.15" customHeight="1" outlineLevel="1">
      <c r="A84" s="44"/>
      <c r="B84" s="10" t="s">
        <v>99</v>
      </c>
      <c r="C84" s="6"/>
      <c r="D84" s="240">
        <v>1749.81</v>
      </c>
      <c r="E84" s="271"/>
      <c r="F84" s="270">
        <v>1700.66</v>
      </c>
      <c r="G84" s="271"/>
      <c r="H84" s="266">
        <v>3129.34</v>
      </c>
      <c r="I84" s="248"/>
      <c r="J84" s="23">
        <v>1428.68</v>
      </c>
      <c r="K84" s="20">
        <v>0.84007385368033582</v>
      </c>
      <c r="L84" s="266">
        <v>4612.1000000000004</v>
      </c>
      <c r="M84" s="248"/>
      <c r="N84" s="23">
        <v>2911.4400000000005</v>
      </c>
      <c r="O84" s="20">
        <v>1.711947126409747</v>
      </c>
    </row>
    <row r="85" spans="1:16" s="11" customFormat="1" ht="7.15" customHeight="1" outlineLevel="1" thickBot="1">
      <c r="B85" s="56"/>
      <c r="C85" s="56"/>
      <c r="D85" s="300"/>
      <c r="E85" s="301"/>
      <c r="F85" s="302"/>
      <c r="G85" s="301"/>
      <c r="H85" s="302"/>
      <c r="I85" s="300"/>
      <c r="J85" s="56"/>
      <c r="K85" s="56"/>
      <c r="L85" s="302"/>
      <c r="M85" s="300"/>
      <c r="N85" s="56"/>
      <c r="O85" s="57"/>
    </row>
    <row r="86" spans="1:16" ht="25.15" customHeight="1" outlineLevel="1" thickTop="1">
      <c r="A86" s="44"/>
      <c r="B86" s="3" t="s">
        <v>100</v>
      </c>
      <c r="C86" s="6"/>
      <c r="D86" s="275">
        <v>147.76427880000034</v>
      </c>
      <c r="E86" s="276"/>
      <c r="F86" s="277">
        <v>144.1977972800687</v>
      </c>
      <c r="G86" s="276"/>
      <c r="H86" s="278">
        <v>191.6952785388128</v>
      </c>
      <c r="I86" s="279"/>
      <c r="J86" s="26">
        <v>47.497481258744102</v>
      </c>
      <c r="K86" s="19">
        <v>0.32939117070208734</v>
      </c>
      <c r="L86" s="278">
        <v>243.27058666666673</v>
      </c>
      <c r="M86" s="279"/>
      <c r="N86" s="26">
        <v>99.072789386598032</v>
      </c>
      <c r="O86" s="19">
        <v>0.68706173918990965</v>
      </c>
      <c r="P86" s="55"/>
    </row>
    <row r="87" spans="1:16" ht="25.15" customHeight="1" outlineLevel="1">
      <c r="A87" s="44"/>
      <c r="B87" s="9" t="s">
        <v>101</v>
      </c>
      <c r="C87" s="6"/>
      <c r="D87" s="241">
        <v>29.92129727154931</v>
      </c>
      <c r="E87" s="265"/>
      <c r="F87" s="252">
        <v>20.645471593873591</v>
      </c>
      <c r="G87" s="265"/>
      <c r="H87" s="251">
        <v>73.290461665309479</v>
      </c>
      <c r="I87" s="249"/>
      <c r="J87" s="25">
        <v>52.644990071435885</v>
      </c>
      <c r="K87" s="21">
        <v>2.5499533799488479</v>
      </c>
      <c r="L87" s="251">
        <v>41.243259999856868</v>
      </c>
      <c r="M87" s="249"/>
      <c r="N87" s="25">
        <v>20.597788405983277</v>
      </c>
      <c r="O87" s="21">
        <v>0.99769038030090518</v>
      </c>
      <c r="P87" s="54"/>
    </row>
    <row r="88" spans="1:16" ht="25.15" customHeight="1" outlineLevel="1">
      <c r="A88" s="44"/>
      <c r="B88" s="30" t="s">
        <v>70</v>
      </c>
      <c r="C88" s="6"/>
      <c r="D88" s="253">
        <v>148.59363960636321</v>
      </c>
      <c r="E88" s="254"/>
      <c r="F88" s="255">
        <v>144.77005004081775</v>
      </c>
      <c r="G88" s="254"/>
      <c r="H88" s="266">
        <v>193.72674916101892</v>
      </c>
      <c r="I88" s="248"/>
      <c r="J88" s="23" t="s">
        <v>273</v>
      </c>
      <c r="K88" s="20" t="s">
        <v>273</v>
      </c>
      <c r="L88" s="266">
        <v>244.41377050191574</v>
      </c>
      <c r="M88" s="248"/>
      <c r="N88" s="23" t="s">
        <v>273</v>
      </c>
      <c r="O88" s="20" t="s">
        <v>273</v>
      </c>
    </row>
    <row r="89" spans="1:16" ht="25.15" customHeight="1" outlineLevel="1">
      <c r="A89" s="44"/>
      <c r="B89" s="9" t="s">
        <v>71</v>
      </c>
      <c r="C89" s="6"/>
      <c r="D89" s="249">
        <v>146.93491799363747</v>
      </c>
      <c r="E89" s="250"/>
      <c r="F89" s="251">
        <v>143.62554451931965</v>
      </c>
      <c r="G89" s="250"/>
      <c r="H89" s="251">
        <v>189.66380791660669</v>
      </c>
      <c r="I89" s="249"/>
      <c r="J89" s="25" t="s">
        <v>273</v>
      </c>
      <c r="K89" s="21" t="s">
        <v>273</v>
      </c>
      <c r="L89" s="251">
        <v>242.12740283141773</v>
      </c>
      <c r="M89" s="249"/>
      <c r="N89" s="25" t="s">
        <v>273</v>
      </c>
      <c r="O89" s="21" t="s">
        <v>273</v>
      </c>
    </row>
    <row r="90" spans="1:16" ht="25.15" customHeight="1" outlineLevel="1">
      <c r="A90" s="44"/>
      <c r="B90" s="3" t="s">
        <v>103</v>
      </c>
      <c r="C90" s="6"/>
      <c r="D90" s="240">
        <v>130.667</v>
      </c>
      <c r="E90" s="271"/>
      <c r="F90" s="270">
        <v>130.04499999999999</v>
      </c>
      <c r="G90" s="271"/>
      <c r="H90" s="266">
        <v>145.58699999999999</v>
      </c>
      <c r="I90" s="248"/>
      <c r="J90" s="26">
        <v>15.542000000000002</v>
      </c>
      <c r="K90" s="19">
        <v>0.11951247645045937</v>
      </c>
      <c r="L90" s="266">
        <v>218.381</v>
      </c>
      <c r="M90" s="248"/>
      <c r="N90" s="26">
        <v>88.336000000000013</v>
      </c>
      <c r="O90" s="19">
        <v>0.6792725594986353</v>
      </c>
    </row>
    <row r="91" spans="1:16" ht="25.15" customHeight="1" outlineLevel="1">
      <c r="A91" s="44"/>
      <c r="B91" s="10" t="s">
        <v>102</v>
      </c>
      <c r="C91" s="6"/>
      <c r="D91" s="241">
        <v>141.035</v>
      </c>
      <c r="E91" s="265"/>
      <c r="F91" s="252">
        <v>140.15700000000001</v>
      </c>
      <c r="G91" s="265"/>
      <c r="H91" s="251">
        <v>169.249</v>
      </c>
      <c r="I91" s="249"/>
      <c r="J91" s="25">
        <v>29.091999999999985</v>
      </c>
      <c r="K91" s="21">
        <v>0.20756722817982687</v>
      </c>
      <c r="L91" s="251">
        <v>238.11099999999999</v>
      </c>
      <c r="M91" s="249"/>
      <c r="N91" s="25">
        <v>97.953999999999979</v>
      </c>
      <c r="O91" s="21">
        <v>0.69888767596338375</v>
      </c>
    </row>
    <row r="92" spans="1:16" ht="25.15" customHeight="1" outlineLevel="1">
      <c r="A92" s="44"/>
      <c r="B92" s="3" t="s">
        <v>104</v>
      </c>
      <c r="D92" s="240">
        <v>155.92374999999998</v>
      </c>
      <c r="E92" s="271"/>
      <c r="F92" s="270">
        <v>153.267</v>
      </c>
      <c r="G92" s="271"/>
      <c r="H92" s="266">
        <v>214.011</v>
      </c>
      <c r="I92" s="248"/>
      <c r="J92" s="23">
        <v>60.744</v>
      </c>
      <c r="K92" s="20">
        <v>0.39632797666816733</v>
      </c>
      <c r="L92" s="266">
        <v>254.84200000000001</v>
      </c>
      <c r="M92" s="248"/>
      <c r="N92" s="23">
        <v>101.57500000000002</v>
      </c>
      <c r="O92" s="20">
        <v>0.66273235595398883</v>
      </c>
    </row>
    <row r="93" spans="1:16" ht="15" customHeight="1" outlineLevel="1">
      <c r="A93" s="11"/>
      <c r="B93" s="6"/>
      <c r="C93" s="6"/>
      <c r="D93" s="295"/>
      <c r="E93" s="296"/>
      <c r="F93" s="297"/>
      <c r="G93" s="296"/>
      <c r="H93" s="298"/>
      <c r="I93" s="299"/>
      <c r="J93" s="58"/>
      <c r="K93" s="59"/>
      <c r="L93" s="298"/>
      <c r="M93" s="299"/>
      <c r="N93" s="60"/>
      <c r="O93" s="61"/>
      <c r="P93" s="54"/>
    </row>
    <row r="94" spans="1:16" s="11" customFormat="1" ht="30" customHeight="1">
      <c r="A94" s="44"/>
      <c r="B94" s="47" t="s">
        <v>155</v>
      </c>
    </row>
    <row r="95" spans="1:16" ht="7.15" customHeight="1" outlineLevel="1">
      <c r="B95" s="6"/>
      <c r="C95" s="6"/>
      <c r="H95" s="43"/>
      <c r="I95" s="11"/>
      <c r="K95" s="11"/>
      <c r="L95" s="11"/>
      <c r="M95" s="11"/>
      <c r="N95" s="11"/>
      <c r="O95" s="11"/>
    </row>
    <row r="96" spans="1:16" ht="25.15" customHeight="1" outlineLevel="1">
      <c r="A96" s="44"/>
      <c r="B96" s="15"/>
      <c r="D96" s="60"/>
      <c r="E96" s="60"/>
      <c r="F96" s="60"/>
      <c r="G96" s="60"/>
      <c r="H96" s="60"/>
      <c r="I96" s="60"/>
      <c r="J96" s="62"/>
      <c r="K96" s="60"/>
      <c r="L96" s="60"/>
      <c r="M96" s="62"/>
    </row>
    <row r="97" spans="1:13" ht="25.15" customHeight="1" outlineLevel="1">
      <c r="A97" s="44"/>
      <c r="B97" s="15"/>
      <c r="D97" s="60"/>
      <c r="E97" s="60"/>
      <c r="F97" s="60"/>
      <c r="G97" s="60"/>
      <c r="H97" s="60"/>
      <c r="I97" s="60"/>
      <c r="J97" s="62"/>
      <c r="K97" s="60"/>
      <c r="L97" s="60"/>
      <c r="M97" s="62"/>
    </row>
    <row r="98" spans="1:13" ht="25.15" customHeight="1" outlineLevel="1">
      <c r="A98" s="44"/>
      <c r="B98" s="15"/>
      <c r="D98" s="60"/>
      <c r="E98" s="60"/>
      <c r="F98" s="60"/>
      <c r="G98" s="60"/>
      <c r="H98" s="60"/>
      <c r="I98" s="60"/>
      <c r="J98" s="62"/>
      <c r="K98" s="60"/>
      <c r="L98" s="60"/>
      <c r="M98" s="62"/>
    </row>
    <row r="99" spans="1:13" ht="25.15" customHeight="1" outlineLevel="1">
      <c r="A99" s="44"/>
      <c r="B99" s="15"/>
      <c r="D99" s="60"/>
      <c r="E99" s="60"/>
      <c r="F99" s="60"/>
      <c r="G99" s="60"/>
      <c r="H99" s="60"/>
      <c r="I99" s="60"/>
      <c r="J99" s="62"/>
      <c r="K99" s="60"/>
      <c r="L99" s="60"/>
      <c r="M99" s="62"/>
    </row>
    <row r="100" spans="1:13" ht="25.15" customHeight="1" outlineLevel="1">
      <c r="A100" s="44"/>
      <c r="B100" s="15"/>
      <c r="D100" s="60"/>
      <c r="E100" s="60"/>
      <c r="F100" s="60"/>
      <c r="G100" s="60"/>
      <c r="H100" s="60"/>
      <c r="I100" s="60"/>
      <c r="J100" s="62"/>
      <c r="K100" s="60"/>
      <c r="L100" s="60"/>
      <c r="M100" s="62"/>
    </row>
    <row r="101" spans="1:13" ht="25.15" customHeight="1" outlineLevel="1">
      <c r="A101" s="44"/>
      <c r="B101" s="15"/>
      <c r="D101" s="60"/>
      <c r="E101" s="60"/>
      <c r="F101" s="60"/>
      <c r="G101" s="60"/>
      <c r="H101" s="60"/>
      <c r="I101" s="60"/>
      <c r="J101" s="62"/>
      <c r="K101" s="60"/>
      <c r="L101" s="60"/>
      <c r="M101" s="62"/>
    </row>
    <row r="102" spans="1:13" ht="25.15" customHeight="1" outlineLevel="1">
      <c r="A102" s="44"/>
      <c r="B102" s="15"/>
      <c r="D102" s="60"/>
      <c r="E102" s="60"/>
      <c r="F102" s="60"/>
      <c r="G102" s="60"/>
      <c r="H102" s="60"/>
      <c r="I102" s="60"/>
      <c r="J102" s="62"/>
      <c r="K102" s="60"/>
      <c r="L102" s="60"/>
      <c r="M102" s="62"/>
    </row>
    <row r="103" spans="1:13" ht="25.15" customHeight="1" outlineLevel="1">
      <c r="A103" s="44"/>
      <c r="B103" s="15"/>
      <c r="D103" s="60"/>
      <c r="E103" s="60"/>
      <c r="F103" s="60"/>
      <c r="G103" s="60"/>
      <c r="H103" s="60"/>
      <c r="I103" s="60"/>
      <c r="J103" s="62"/>
      <c r="K103" s="60"/>
      <c r="L103" s="60"/>
      <c r="M103" s="62"/>
    </row>
    <row r="104" spans="1:13" ht="25.15" customHeight="1" outlineLevel="1">
      <c r="A104" s="44"/>
      <c r="B104" s="15"/>
      <c r="D104" s="60"/>
      <c r="E104" s="60"/>
      <c r="F104" s="60"/>
      <c r="G104" s="60"/>
      <c r="H104" s="60"/>
      <c r="I104" s="60"/>
      <c r="J104" s="62"/>
      <c r="K104" s="60"/>
      <c r="L104" s="60"/>
      <c r="M104" s="62"/>
    </row>
    <row r="105" spans="1:13" ht="25.15" customHeight="1" outlineLevel="1">
      <c r="A105" s="44"/>
      <c r="B105" s="15"/>
      <c r="D105" s="60"/>
      <c r="E105" s="60"/>
      <c r="F105" s="60"/>
      <c r="G105" s="60"/>
      <c r="H105" s="60"/>
      <c r="I105" s="60"/>
      <c r="J105" s="62"/>
      <c r="K105" s="60"/>
      <c r="L105" s="60"/>
      <c r="M105" s="62"/>
    </row>
    <row r="106" spans="1:13" ht="25.15" customHeight="1" outlineLevel="1">
      <c r="A106" s="44"/>
      <c r="B106" s="15"/>
      <c r="D106" s="60"/>
      <c r="E106" s="60"/>
      <c r="F106" s="60"/>
      <c r="G106" s="60"/>
      <c r="H106" s="60"/>
      <c r="I106" s="60"/>
      <c r="J106" s="62"/>
      <c r="K106" s="60"/>
      <c r="L106" s="60"/>
      <c r="M106" s="62"/>
    </row>
    <row r="107" spans="1:13" ht="25.15" customHeight="1" outlineLevel="1">
      <c r="A107" s="44"/>
      <c r="B107" s="6"/>
      <c r="D107" s="60"/>
      <c r="E107" s="60"/>
      <c r="F107" s="60"/>
      <c r="G107" s="60"/>
      <c r="H107" s="60"/>
      <c r="I107" s="60"/>
      <c r="J107" s="62"/>
      <c r="K107" s="60"/>
      <c r="L107" s="60"/>
      <c r="M107" s="62"/>
    </row>
    <row r="108" spans="1:13" ht="25.15" customHeight="1" outlineLevel="1">
      <c r="A108" s="44"/>
      <c r="B108" s="6"/>
      <c r="D108" s="60"/>
      <c r="E108" s="60"/>
      <c r="F108" s="60"/>
      <c r="G108" s="60"/>
      <c r="H108" s="60"/>
      <c r="I108" s="60"/>
      <c r="J108" s="62"/>
      <c r="K108" s="60"/>
      <c r="L108" s="60"/>
      <c r="M108" s="62"/>
    </row>
    <row r="109" spans="1:13" ht="25.15" customHeight="1" outlineLevel="1">
      <c r="A109" s="44"/>
      <c r="B109" s="6"/>
      <c r="D109" s="60"/>
      <c r="E109" s="60"/>
      <c r="F109" s="60"/>
      <c r="G109" s="60"/>
      <c r="H109" s="60"/>
      <c r="I109" s="60"/>
      <c r="J109" s="62"/>
      <c r="K109" s="60"/>
      <c r="L109" s="60"/>
      <c r="M109" s="62"/>
    </row>
    <row r="110" spans="1:13" ht="25.15" customHeight="1" outlineLevel="1">
      <c r="A110" s="44"/>
      <c r="B110" s="6"/>
      <c r="D110" s="60"/>
      <c r="E110" s="60"/>
      <c r="F110" s="60"/>
      <c r="G110" s="60"/>
      <c r="H110" s="60"/>
      <c r="I110" s="60"/>
      <c r="J110" s="62"/>
      <c r="K110" s="60"/>
      <c r="L110" s="60"/>
      <c r="M110" s="62"/>
    </row>
    <row r="111" spans="1:13" ht="25.15" customHeight="1" outlineLevel="1">
      <c r="A111" s="44"/>
      <c r="B111" s="6"/>
      <c r="D111" s="60"/>
      <c r="E111" s="60"/>
      <c r="F111" s="60"/>
      <c r="G111" s="60"/>
      <c r="H111" s="60"/>
      <c r="I111" s="60"/>
      <c r="J111" s="62"/>
      <c r="K111" s="60"/>
      <c r="L111" s="60"/>
      <c r="M111" s="62"/>
    </row>
    <row r="112" spans="1:13" ht="25.15" customHeight="1" outlineLevel="1">
      <c r="A112" s="44"/>
      <c r="B112" s="6"/>
      <c r="D112" s="60"/>
      <c r="E112" s="60"/>
      <c r="F112" s="60"/>
      <c r="G112" s="60"/>
      <c r="H112" s="60"/>
      <c r="I112" s="60"/>
      <c r="J112" s="62"/>
      <c r="K112" s="60"/>
      <c r="L112" s="60"/>
      <c r="M112" s="62"/>
    </row>
    <row r="113" spans="1:13" ht="25.15" customHeight="1" outlineLevel="1">
      <c r="A113" s="44"/>
      <c r="B113" s="6"/>
      <c r="D113" s="60"/>
      <c r="E113" s="60"/>
      <c r="F113" s="60"/>
      <c r="G113" s="60"/>
      <c r="H113" s="60"/>
      <c r="I113" s="60"/>
      <c r="J113" s="62"/>
      <c r="K113" s="60"/>
      <c r="L113" s="60"/>
      <c r="M113" s="62"/>
    </row>
    <row r="114" spans="1:13" ht="25.15" customHeight="1" outlineLevel="1">
      <c r="A114" s="44"/>
      <c r="B114" s="6"/>
      <c r="D114" s="60"/>
      <c r="E114" s="60"/>
      <c r="F114" s="60"/>
      <c r="G114" s="60"/>
      <c r="H114" s="60"/>
      <c r="I114" s="60"/>
      <c r="J114" s="62"/>
      <c r="K114" s="60"/>
      <c r="L114" s="60"/>
      <c r="M114" s="62"/>
    </row>
    <row r="115" spans="1:13" ht="25.15" customHeight="1" outlineLevel="1">
      <c r="A115" s="44"/>
      <c r="B115" s="6"/>
      <c r="D115" s="60"/>
      <c r="E115" s="60"/>
      <c r="F115" s="60"/>
      <c r="G115" s="60"/>
      <c r="H115" s="60"/>
      <c r="I115" s="60"/>
      <c r="J115" s="62"/>
      <c r="K115" s="60"/>
      <c r="L115" s="60"/>
      <c r="M115" s="62"/>
    </row>
    <row r="116" spans="1:13" ht="25.15" customHeight="1" outlineLevel="1">
      <c r="A116" s="44"/>
      <c r="B116" s="6"/>
      <c r="D116" s="60"/>
      <c r="E116" s="60"/>
      <c r="F116" s="60"/>
      <c r="G116" s="60"/>
      <c r="H116" s="60"/>
      <c r="I116" s="60"/>
      <c r="J116" s="62"/>
      <c r="K116" s="60"/>
      <c r="L116" s="60"/>
      <c r="M116" s="62"/>
    </row>
    <row r="117" spans="1:13" ht="25.15" customHeight="1" outlineLevel="1">
      <c r="A117" s="44"/>
      <c r="B117" s="6"/>
      <c r="D117" s="60"/>
      <c r="E117" s="60"/>
      <c r="F117" s="60"/>
      <c r="G117" s="60"/>
      <c r="H117" s="60"/>
      <c r="I117" s="60"/>
      <c r="J117" s="62"/>
      <c r="K117" s="60"/>
      <c r="L117" s="60"/>
      <c r="M117" s="62"/>
    </row>
    <row r="118" spans="1:13" ht="25.15" customHeight="1" outlineLevel="1">
      <c r="A118" s="44"/>
      <c r="B118" s="6"/>
      <c r="D118" s="60"/>
      <c r="E118" s="60"/>
      <c r="F118" s="60"/>
      <c r="G118" s="60"/>
      <c r="H118" s="60"/>
      <c r="I118" s="60"/>
      <c r="J118" s="62"/>
      <c r="K118" s="60"/>
      <c r="L118" s="60"/>
      <c r="M118" s="62"/>
    </row>
    <row r="119" spans="1:13" ht="25.15" customHeight="1" outlineLevel="1">
      <c r="A119" s="44"/>
      <c r="B119" s="6"/>
      <c r="D119" s="60"/>
      <c r="E119" s="60"/>
      <c r="F119" s="60"/>
      <c r="G119" s="60"/>
      <c r="H119" s="60"/>
      <c r="I119" s="60"/>
      <c r="J119" s="62"/>
      <c r="K119" s="60"/>
      <c r="L119" s="60"/>
      <c r="M119" s="62"/>
    </row>
    <row r="120" spans="1:13" ht="25.15" customHeight="1" outlineLevel="1">
      <c r="A120" s="44"/>
      <c r="B120" s="6"/>
      <c r="D120" s="60"/>
      <c r="E120" s="60"/>
      <c r="F120" s="60"/>
      <c r="G120" s="60"/>
      <c r="H120" s="60"/>
      <c r="I120" s="60"/>
      <c r="J120" s="62"/>
      <c r="K120" s="60"/>
      <c r="L120" s="60"/>
      <c r="M120" s="62"/>
    </row>
    <row r="121" spans="1:13" ht="25.15" customHeight="1" outlineLevel="1">
      <c r="A121" s="44"/>
      <c r="B121" s="6"/>
      <c r="D121" s="60"/>
      <c r="E121" s="60"/>
      <c r="F121" s="60"/>
      <c r="G121" s="60"/>
      <c r="H121" s="60"/>
      <c r="I121" s="60"/>
      <c r="J121" s="62"/>
      <c r="K121" s="60"/>
      <c r="L121" s="60"/>
      <c r="M121" s="62"/>
    </row>
    <row r="122" spans="1:13" ht="25.15" customHeight="1" outlineLevel="1">
      <c r="A122" s="44"/>
      <c r="B122" s="6"/>
      <c r="D122" s="60"/>
      <c r="E122" s="60"/>
      <c r="F122" s="60"/>
      <c r="G122" s="60"/>
      <c r="H122" s="60"/>
      <c r="I122" s="60"/>
      <c r="J122" s="62"/>
      <c r="K122" s="60"/>
      <c r="L122" s="60"/>
      <c r="M122" s="62"/>
    </row>
    <row r="123" spans="1:13" ht="25.15" customHeight="1" outlineLevel="1">
      <c r="A123" s="44"/>
      <c r="B123" s="6"/>
      <c r="D123" s="60"/>
      <c r="E123" s="60"/>
      <c r="F123" s="60"/>
      <c r="G123" s="60"/>
      <c r="H123" s="60"/>
      <c r="I123" s="60"/>
      <c r="J123" s="62"/>
      <c r="K123" s="60"/>
      <c r="L123" s="60"/>
      <c r="M123" s="62"/>
    </row>
    <row r="124" spans="1:13" ht="25.15" customHeight="1" outlineLevel="1">
      <c r="A124" s="44"/>
      <c r="B124" s="6"/>
      <c r="D124" s="60"/>
      <c r="E124" s="60"/>
      <c r="F124" s="60"/>
      <c r="G124" s="60"/>
      <c r="H124" s="60"/>
      <c r="I124" s="60"/>
      <c r="J124" s="62"/>
      <c r="K124" s="60"/>
      <c r="L124" s="60"/>
      <c r="M124" s="62"/>
    </row>
    <row r="125" spans="1:13" ht="25.15" customHeight="1" outlineLevel="1">
      <c r="A125" s="44"/>
      <c r="B125" s="6"/>
      <c r="D125" s="60"/>
      <c r="E125" s="60"/>
      <c r="F125" s="60"/>
      <c r="G125" s="60"/>
      <c r="H125" s="60"/>
      <c r="I125" s="60"/>
      <c r="J125" s="62"/>
      <c r="K125" s="60"/>
      <c r="L125" s="60"/>
      <c r="M125" s="62"/>
    </row>
    <row r="126" spans="1:13" ht="25.15" customHeight="1" outlineLevel="1">
      <c r="A126" s="44"/>
      <c r="B126" s="6"/>
      <c r="D126" s="60"/>
      <c r="E126" s="60"/>
      <c r="F126" s="60"/>
      <c r="G126" s="60"/>
      <c r="H126" s="60"/>
      <c r="I126" s="60"/>
      <c r="J126" s="62"/>
      <c r="K126" s="60"/>
      <c r="L126" s="60"/>
      <c r="M126" s="62"/>
    </row>
    <row r="127" spans="1:13" ht="25.15" customHeight="1" outlineLevel="1">
      <c r="A127" s="44"/>
      <c r="B127" s="6"/>
      <c r="D127" s="60"/>
      <c r="E127" s="60"/>
      <c r="F127" s="60"/>
      <c r="G127" s="60"/>
      <c r="H127" s="60"/>
      <c r="I127" s="60"/>
      <c r="J127" s="62"/>
      <c r="K127" s="60"/>
      <c r="L127" s="60"/>
      <c r="M127" s="62"/>
    </row>
    <row r="128" spans="1:13" ht="25.15" customHeight="1" outlineLevel="1">
      <c r="A128" s="44"/>
      <c r="B128" s="6"/>
      <c r="D128" s="60"/>
      <c r="E128" s="60"/>
      <c r="F128" s="60"/>
      <c r="G128" s="60"/>
      <c r="H128" s="60"/>
      <c r="I128" s="60"/>
      <c r="J128" s="62"/>
      <c r="K128" s="60"/>
      <c r="L128" s="60"/>
      <c r="M128" s="62"/>
    </row>
    <row r="129" spans="1:14" ht="25.15" customHeight="1" outlineLevel="1">
      <c r="A129" s="44"/>
      <c r="B129" s="6"/>
      <c r="D129" s="60"/>
      <c r="E129" s="60"/>
      <c r="F129" s="60"/>
      <c r="G129" s="60"/>
      <c r="H129" s="60"/>
      <c r="I129" s="60"/>
      <c r="J129" s="62"/>
      <c r="K129" s="60"/>
      <c r="L129" s="60"/>
      <c r="N129" s="62"/>
    </row>
    <row r="130" spans="1:14" ht="25.15" customHeight="1" outlineLevel="1">
      <c r="A130" s="44"/>
      <c r="B130" s="6"/>
      <c r="D130" s="60"/>
      <c r="E130" s="60"/>
      <c r="F130" s="60"/>
      <c r="G130" s="60"/>
      <c r="H130" s="60"/>
      <c r="I130" s="60"/>
      <c r="J130" s="62"/>
      <c r="K130" s="60"/>
      <c r="L130" s="60"/>
    </row>
    <row r="131" spans="1:14" ht="25.15" customHeight="1" outlineLevel="1">
      <c r="A131" s="44"/>
      <c r="B131" s="6"/>
      <c r="D131" s="60"/>
      <c r="E131" s="60"/>
      <c r="F131" s="60"/>
      <c r="G131" s="60"/>
      <c r="H131" s="60"/>
      <c r="I131" s="60"/>
      <c r="J131" s="62"/>
      <c r="K131" s="60"/>
      <c r="L131" s="60"/>
      <c r="M131" s="62"/>
    </row>
    <row r="132" spans="1:14" ht="25.15" customHeight="1" outlineLevel="1">
      <c r="A132" s="44"/>
      <c r="B132" s="6"/>
      <c r="D132" s="60"/>
      <c r="E132" s="60"/>
      <c r="F132" s="60"/>
      <c r="G132" s="60"/>
      <c r="H132" s="60"/>
      <c r="I132" s="60"/>
      <c r="J132" s="62"/>
      <c r="K132" s="60"/>
      <c r="L132" s="60"/>
      <c r="M132" s="62"/>
    </row>
    <row r="133" spans="1:14" ht="25.15" customHeight="1" outlineLevel="1">
      <c r="A133" s="44"/>
      <c r="B133" s="6"/>
      <c r="D133" s="60"/>
      <c r="E133" s="60"/>
      <c r="F133" s="60"/>
      <c r="G133" s="60"/>
      <c r="H133" s="60"/>
      <c r="I133" s="60"/>
      <c r="J133" s="62"/>
      <c r="K133" s="60"/>
      <c r="L133" s="60"/>
      <c r="M133" s="62"/>
    </row>
    <row r="134" spans="1:14" ht="25.15" customHeight="1" outlineLevel="1">
      <c r="A134" s="44"/>
      <c r="B134" s="6"/>
      <c r="D134" s="60"/>
      <c r="E134" s="60"/>
      <c r="F134" s="60"/>
      <c r="G134" s="60"/>
      <c r="H134" s="60"/>
      <c r="I134" s="60"/>
      <c r="J134" s="62"/>
      <c r="K134" s="60"/>
      <c r="L134" s="60"/>
      <c r="M134" s="62"/>
    </row>
    <row r="135" spans="1:14" ht="25.15" customHeight="1" outlineLevel="1">
      <c r="A135" s="44"/>
      <c r="B135" s="6"/>
      <c r="D135" s="60"/>
      <c r="E135" s="60"/>
      <c r="F135" s="60"/>
      <c r="G135" s="60"/>
      <c r="H135" s="60"/>
      <c r="I135" s="60"/>
      <c r="J135" s="62"/>
      <c r="K135" s="60"/>
      <c r="L135" s="60"/>
      <c r="M135" s="62"/>
    </row>
    <row r="136" spans="1:14" ht="25.15" customHeight="1" outlineLevel="1">
      <c r="A136" s="44"/>
      <c r="B136" s="6"/>
      <c r="D136" s="60"/>
      <c r="E136" s="60"/>
      <c r="F136" s="60"/>
      <c r="G136" s="60"/>
      <c r="H136" s="60"/>
      <c r="I136" s="60"/>
      <c r="J136" s="62"/>
      <c r="K136" s="60"/>
      <c r="L136" s="60"/>
      <c r="M136" s="62"/>
    </row>
    <row r="137" spans="1:14" ht="25.15" customHeight="1" outlineLevel="1">
      <c r="A137" s="44"/>
      <c r="B137" s="6"/>
      <c r="D137" s="60"/>
      <c r="E137" s="60"/>
      <c r="F137" s="60"/>
      <c r="G137" s="60"/>
      <c r="H137" s="60"/>
      <c r="I137" s="60"/>
      <c r="J137" s="62"/>
      <c r="K137" s="60"/>
      <c r="L137" s="60"/>
      <c r="M137" s="62"/>
    </row>
    <row r="138" spans="1:14" ht="25.15" customHeight="1" outlineLevel="1">
      <c r="A138" s="44"/>
      <c r="B138" s="6"/>
      <c r="D138" s="60"/>
      <c r="E138" s="60"/>
      <c r="F138" s="60"/>
      <c r="G138" s="60"/>
      <c r="H138" s="60"/>
      <c r="I138" s="60"/>
      <c r="J138" s="62"/>
      <c r="K138" s="60"/>
      <c r="L138" s="60"/>
      <c r="M138" s="62"/>
    </row>
    <row r="139" spans="1:14" ht="25.15" customHeight="1" outlineLevel="1">
      <c r="A139" s="44"/>
      <c r="B139" s="6"/>
      <c r="D139" s="60"/>
      <c r="E139" s="60"/>
      <c r="F139" s="60"/>
      <c r="G139" s="60"/>
      <c r="H139" s="60"/>
      <c r="I139" s="60"/>
      <c r="J139" s="62"/>
      <c r="K139" s="60"/>
      <c r="L139" s="60"/>
      <c r="M139" s="62"/>
    </row>
    <row r="140" spans="1:14" ht="25.15" customHeight="1" outlineLevel="1">
      <c r="A140" s="44"/>
      <c r="B140" s="6"/>
      <c r="D140" s="60"/>
      <c r="E140" s="60"/>
      <c r="F140" s="60"/>
      <c r="G140" s="60"/>
      <c r="H140" s="60"/>
      <c r="I140" s="60"/>
      <c r="J140" s="62"/>
      <c r="K140" s="60"/>
      <c r="L140" s="60"/>
      <c r="M140" s="62"/>
    </row>
    <row r="141" spans="1:14" ht="25.15" customHeight="1" outlineLevel="1">
      <c r="A141" s="44"/>
      <c r="B141" s="6"/>
      <c r="D141" s="60"/>
      <c r="E141" s="60"/>
      <c r="F141" s="60"/>
      <c r="G141" s="60"/>
      <c r="H141" s="60"/>
      <c r="I141" s="60"/>
      <c r="J141" s="62"/>
      <c r="K141" s="60"/>
      <c r="L141" s="60"/>
      <c r="M141" s="62"/>
    </row>
    <row r="142" spans="1:14" ht="25.15" customHeight="1" outlineLevel="1">
      <c r="A142" s="44"/>
      <c r="B142" s="6"/>
      <c r="D142" s="60"/>
      <c r="E142" s="60"/>
      <c r="F142" s="60"/>
      <c r="G142" s="60"/>
      <c r="H142" s="60"/>
      <c r="I142" s="60"/>
      <c r="J142" s="62"/>
      <c r="K142" s="60"/>
      <c r="L142" s="60"/>
      <c r="M142" s="62"/>
    </row>
    <row r="143" spans="1:14" ht="25.15" customHeight="1" outlineLevel="1">
      <c r="A143" s="44"/>
      <c r="B143" s="6"/>
      <c r="D143" s="60"/>
      <c r="E143" s="60"/>
      <c r="F143" s="60"/>
      <c r="G143" s="60"/>
      <c r="H143" s="60"/>
      <c r="I143" s="60"/>
      <c r="J143" s="62"/>
      <c r="K143" s="60"/>
      <c r="L143" s="60"/>
      <c r="M143" s="62"/>
    </row>
    <row r="144" spans="1:14" ht="25.15" customHeight="1" outlineLevel="1">
      <c r="B144" s="6"/>
      <c r="D144" s="60"/>
      <c r="E144" s="60"/>
      <c r="F144" s="60"/>
      <c r="G144" s="60"/>
      <c r="H144" s="60"/>
      <c r="I144" s="60"/>
      <c r="J144" s="62"/>
      <c r="K144" s="60"/>
      <c r="L144" s="60"/>
      <c r="M144" s="62"/>
    </row>
    <row r="145" spans="1:22" ht="30" customHeight="1">
      <c r="A145" s="63"/>
      <c r="B145" s="64" t="s">
        <v>156</v>
      </c>
      <c r="D145" s="60"/>
      <c r="E145" s="60"/>
      <c r="F145" s="60"/>
      <c r="G145" s="60"/>
      <c r="H145" s="60"/>
      <c r="I145" s="60"/>
      <c r="J145" s="62"/>
      <c r="K145" s="60"/>
      <c r="L145" s="60"/>
      <c r="M145" s="62"/>
    </row>
    <row r="146" spans="1:22" ht="30" customHeight="1">
      <c r="A146" s="63"/>
      <c r="B146" s="65" t="s">
        <v>157</v>
      </c>
      <c r="D146" s="60"/>
      <c r="E146" s="60"/>
      <c r="F146" s="60"/>
      <c r="G146" s="60"/>
      <c r="H146" s="60"/>
      <c r="I146" s="60"/>
      <c r="J146" s="62"/>
      <c r="K146" s="60"/>
      <c r="L146" s="60"/>
      <c r="M146" s="62"/>
    </row>
    <row r="147" spans="1:22" ht="7.15" customHeight="1">
      <c r="B147" s="15"/>
      <c r="C147" s="15"/>
      <c r="D147" s="15"/>
      <c r="E147" s="15"/>
      <c r="F147" s="15"/>
    </row>
    <row r="148" spans="1:22" ht="30" customHeight="1">
      <c r="A148" s="63"/>
      <c r="B148" s="64" t="s">
        <v>158</v>
      </c>
      <c r="D148" s="60"/>
      <c r="E148" s="60"/>
      <c r="F148" s="60"/>
      <c r="G148" s="60"/>
      <c r="H148" s="60"/>
      <c r="I148" s="60"/>
      <c r="J148" s="62"/>
      <c r="K148" s="60"/>
      <c r="L148" s="60"/>
      <c r="M148" s="62"/>
    </row>
    <row r="149" spans="1:22" ht="7.15" customHeight="1" outlineLevel="1">
      <c r="B149" s="15"/>
      <c r="C149" s="15"/>
      <c r="D149" s="15"/>
      <c r="E149" s="15"/>
      <c r="F149" s="15"/>
    </row>
    <row r="150" spans="1:22" ht="25.15" customHeight="1" outlineLevel="1">
      <c r="A150" s="63"/>
      <c r="B150" s="16" t="s">
        <v>159</v>
      </c>
      <c r="C150" s="17"/>
      <c r="D150" s="283" t="s">
        <v>137</v>
      </c>
      <c r="E150" s="285"/>
      <c r="F150" s="284" t="s">
        <v>150</v>
      </c>
      <c r="G150" s="285"/>
      <c r="H150" s="284" t="s">
        <v>151</v>
      </c>
      <c r="I150" s="285"/>
      <c r="J150" s="284" t="s">
        <v>152</v>
      </c>
      <c r="K150" s="285"/>
    </row>
    <row r="151" spans="1:22" ht="25.15" customHeight="1" outlineLevel="1">
      <c r="A151" s="63"/>
      <c r="B151" s="3" t="s">
        <v>274</v>
      </c>
      <c r="C151" s="11"/>
      <c r="D151" s="286">
        <v>0.91232886861864648</v>
      </c>
      <c r="E151" s="287"/>
      <c r="F151" s="288">
        <v>0.91377773332502854</v>
      </c>
      <c r="G151" s="287"/>
      <c r="H151" s="288">
        <v>0.89251996685186452</v>
      </c>
      <c r="I151" s="287"/>
      <c r="J151" s="288">
        <v>0.87925943100118709</v>
      </c>
      <c r="K151" s="287"/>
    </row>
    <row r="152" spans="1:22" ht="25.15" customHeight="1" outlineLevel="1">
      <c r="A152" s="63"/>
      <c r="B152" s="5" t="s">
        <v>86</v>
      </c>
      <c r="C152" s="15"/>
      <c r="D152" s="280">
        <v>4.7006079865432655E-2</v>
      </c>
      <c r="E152" s="281"/>
      <c r="F152" s="282">
        <v>4.5512234667448408E-2</v>
      </c>
      <c r="G152" s="281"/>
      <c r="H152" s="282">
        <v>6.8329602024392325E-2</v>
      </c>
      <c r="I152" s="281"/>
      <c r="J152" s="282">
        <v>3.645864859941237E-2</v>
      </c>
      <c r="K152" s="281"/>
    </row>
    <row r="153" spans="1:22" ht="25.15" customHeight="1" outlineLevel="1">
      <c r="A153" s="63"/>
      <c r="B153" s="3" t="s">
        <v>87</v>
      </c>
      <c r="C153" s="15"/>
      <c r="D153" s="280">
        <v>0.91363178673571033</v>
      </c>
      <c r="E153" s="281"/>
      <c r="F153" s="282">
        <v>0.9150779153329226</v>
      </c>
      <c r="G153" s="281"/>
      <c r="H153" s="282">
        <v>0.90154909136078876</v>
      </c>
      <c r="I153" s="281"/>
      <c r="J153" s="282">
        <v>0.88745618425303074</v>
      </c>
      <c r="K153" s="281"/>
    </row>
    <row r="154" spans="1:22" ht="25.15" customHeight="1" outlineLevel="1">
      <c r="A154" s="63"/>
      <c r="B154" s="5" t="s">
        <v>88</v>
      </c>
      <c r="C154" s="15"/>
      <c r="D154" s="280">
        <v>0.91102595050158264</v>
      </c>
      <c r="E154" s="281"/>
      <c r="F154" s="282">
        <v>0.91247755131713448</v>
      </c>
      <c r="G154" s="281"/>
      <c r="H154" s="282">
        <v>0.88349084234294029</v>
      </c>
      <c r="I154" s="281"/>
      <c r="J154" s="282">
        <v>0.87106267774934343</v>
      </c>
      <c r="K154" s="281"/>
    </row>
    <row r="155" spans="1:22" ht="25.15" customHeight="1" outlineLevel="1">
      <c r="A155" s="63"/>
      <c r="B155" s="5" t="s">
        <v>89</v>
      </c>
      <c r="C155" s="15"/>
      <c r="D155" s="280">
        <v>0.90438987486955758</v>
      </c>
      <c r="E155" s="281"/>
      <c r="F155" s="282">
        <v>0.90565962391371602</v>
      </c>
      <c r="G155" s="281"/>
      <c r="H155" s="282">
        <v>0.8925411816295129</v>
      </c>
      <c r="I155" s="281"/>
      <c r="J155" s="282">
        <v>0.86852399654219192</v>
      </c>
      <c r="K155" s="281"/>
    </row>
    <row r="156" spans="1:22" ht="25.15" customHeight="1" outlineLevel="1">
      <c r="A156" s="63"/>
      <c r="B156" s="3" t="s">
        <v>69</v>
      </c>
      <c r="C156" s="15"/>
      <c r="D156" s="289">
        <v>0.91936761971464276</v>
      </c>
      <c r="E156" s="290"/>
      <c r="F156" s="291">
        <v>0.92020316663642088</v>
      </c>
      <c r="G156" s="290"/>
      <c r="H156" s="291">
        <v>0.90865986930666665</v>
      </c>
      <c r="I156" s="290"/>
      <c r="J156" s="291">
        <v>0.88752086610624836</v>
      </c>
      <c r="K156" s="290"/>
      <c r="M156" s="66"/>
      <c r="N156" s="66"/>
      <c r="O156" s="66"/>
      <c r="P156" s="66"/>
      <c r="Q156" s="66"/>
      <c r="R156" s="66"/>
      <c r="S156" s="66"/>
      <c r="T156" s="66"/>
      <c r="U156" s="66"/>
      <c r="V156" s="66"/>
    </row>
    <row r="157" spans="1:22" ht="25.15" customHeight="1" outlineLevel="1">
      <c r="A157" s="63"/>
      <c r="B157" s="5" t="s">
        <v>73</v>
      </c>
      <c r="C157" s="15"/>
      <c r="D157" s="280">
        <v>0.93291782300066695</v>
      </c>
      <c r="E157" s="281"/>
      <c r="F157" s="282">
        <v>0.93348667928741413</v>
      </c>
      <c r="G157" s="281"/>
      <c r="H157" s="282">
        <v>0.92326545192339915</v>
      </c>
      <c r="I157" s="281"/>
      <c r="J157" s="282">
        <v>0.90054905852568123</v>
      </c>
      <c r="K157" s="281"/>
      <c r="M157" s="67"/>
      <c r="N157" s="67"/>
      <c r="O157" s="67"/>
      <c r="P157" s="67"/>
      <c r="Q157" s="67"/>
      <c r="R157" s="67"/>
      <c r="S157" s="67"/>
      <c r="T157" s="67"/>
      <c r="U157" s="67"/>
      <c r="V157" s="67"/>
    </row>
    <row r="158" spans="1:22" ht="7.15" customHeight="1" outlineLevel="1">
      <c r="B158" s="15"/>
      <c r="C158" s="15"/>
      <c r="D158" s="15"/>
      <c r="E158" s="15"/>
      <c r="F158" s="15"/>
      <c r="G158" s="68"/>
      <c r="H158" s="68"/>
      <c r="L158" s="69"/>
      <c r="M158" s="70"/>
      <c r="N158" s="70"/>
      <c r="O158" s="70"/>
      <c r="P158" s="70"/>
      <c r="Q158" s="70"/>
      <c r="R158" s="70"/>
      <c r="S158" s="70"/>
      <c r="T158" s="70"/>
      <c r="U158" s="70"/>
      <c r="V158" s="70"/>
    </row>
    <row r="159" spans="1:22" ht="25.15" customHeight="1" outlineLevel="1">
      <c r="A159" s="63"/>
      <c r="B159" s="22" t="s">
        <v>160</v>
      </c>
      <c r="C159" s="17"/>
      <c r="D159" s="22" t="s">
        <v>161</v>
      </c>
      <c r="E159" s="41" t="s">
        <v>162</v>
      </c>
      <c r="F159" s="22" t="s">
        <v>163</v>
      </c>
      <c r="G159" s="41" t="s">
        <v>164</v>
      </c>
      <c r="H159" s="22" t="s">
        <v>165</v>
      </c>
      <c r="I159" s="41" t="s">
        <v>166</v>
      </c>
      <c r="J159" s="22" t="s">
        <v>167</v>
      </c>
      <c r="K159" s="41" t="s">
        <v>168</v>
      </c>
      <c r="L159" s="22" t="s">
        <v>169</v>
      </c>
      <c r="M159" s="41" t="s">
        <v>170</v>
      </c>
      <c r="N159" s="22" t="s">
        <v>171</v>
      </c>
      <c r="O159" s="41" t="s">
        <v>172</v>
      </c>
      <c r="P159" s="22" t="s">
        <v>173</v>
      </c>
      <c r="Q159" s="41" t="s">
        <v>174</v>
      </c>
      <c r="R159" s="22" t="s">
        <v>175</v>
      </c>
      <c r="S159" s="41" t="s">
        <v>176</v>
      </c>
      <c r="T159" s="22" t="s">
        <v>177</v>
      </c>
    </row>
    <row r="160" spans="1:22" ht="25.15" customHeight="1" outlineLevel="1">
      <c r="A160" s="63"/>
      <c r="B160" s="71" t="s">
        <v>137</v>
      </c>
      <c r="D160" s="72"/>
      <c r="E160" s="73"/>
      <c r="F160" s="74"/>
      <c r="G160" s="73"/>
      <c r="H160" s="74"/>
      <c r="I160" s="75"/>
      <c r="J160" s="72"/>
      <c r="K160" s="75"/>
      <c r="L160" s="11"/>
      <c r="M160" s="75"/>
      <c r="N160" s="72"/>
      <c r="O160" s="75"/>
      <c r="P160" s="72"/>
      <c r="Q160" s="75"/>
      <c r="R160" s="72"/>
      <c r="S160" s="75"/>
      <c r="T160" s="72"/>
      <c r="U160" s="72"/>
      <c r="V160" s="72"/>
    </row>
    <row r="161" spans="1:22" ht="25.15" customHeight="1" outlineLevel="1">
      <c r="A161" s="63"/>
      <c r="B161" s="3" t="s">
        <v>178</v>
      </c>
      <c r="D161" s="76">
        <v>0.92235449286009119</v>
      </c>
      <c r="E161" s="77">
        <v>0.9126500350572847</v>
      </c>
      <c r="F161" s="76">
        <v>0.89822876419952402</v>
      </c>
      <c r="G161" s="77">
        <v>0.89419259323437061</v>
      </c>
      <c r="H161" s="76">
        <v>0.88538579863723599</v>
      </c>
      <c r="I161" s="77">
        <v>0.87831339383382467</v>
      </c>
      <c r="J161" s="76">
        <v>0.88452531092132014</v>
      </c>
      <c r="K161" s="77">
        <v>0.84575430897285064</v>
      </c>
      <c r="L161" s="76">
        <v>0.90245922262452427</v>
      </c>
      <c r="M161" s="77">
        <v>0.84397637185796326</v>
      </c>
      <c r="N161" s="76">
        <v>0</v>
      </c>
      <c r="O161" s="77">
        <v>0.6989248725872943</v>
      </c>
      <c r="P161" s="76">
        <v>0</v>
      </c>
      <c r="Q161" s="77">
        <v>0</v>
      </c>
      <c r="R161" s="76">
        <v>0.88667417605013721</v>
      </c>
      <c r="S161" s="77">
        <v>0</v>
      </c>
      <c r="T161" s="76">
        <v>0</v>
      </c>
      <c r="U161" s="72"/>
      <c r="V161" s="72"/>
    </row>
    <row r="162" spans="1:22" ht="25.15" customHeight="1" outlineLevel="1">
      <c r="A162" s="63"/>
      <c r="B162" s="5" t="s">
        <v>86</v>
      </c>
      <c r="D162" s="78">
        <v>3.8070874969117791E-2</v>
      </c>
      <c r="E162" s="79">
        <v>4.4801845759994463E-2</v>
      </c>
      <c r="F162" s="78">
        <v>6.2826464670542814E-2</v>
      </c>
      <c r="G162" s="79">
        <v>3.9456302730661766E-2</v>
      </c>
      <c r="H162" s="78">
        <v>5.4431576215422717E-2</v>
      </c>
      <c r="I162" s="79">
        <v>5.3471299688568209E-2</v>
      </c>
      <c r="J162" s="78">
        <v>2.4835446836461186E-2</v>
      </c>
      <c r="K162" s="79">
        <v>5.165968113688351E-2</v>
      </c>
      <c r="L162" s="78">
        <v>0</v>
      </c>
      <c r="M162" s="79">
        <v>0</v>
      </c>
      <c r="N162" s="78">
        <v>0</v>
      </c>
      <c r="O162" s="79">
        <v>0.17489442862703861</v>
      </c>
      <c r="P162" s="78">
        <v>0</v>
      </c>
      <c r="Q162" s="79">
        <v>0</v>
      </c>
      <c r="R162" s="78">
        <v>0</v>
      </c>
      <c r="S162" s="79">
        <v>0</v>
      </c>
      <c r="T162" s="78">
        <v>0</v>
      </c>
      <c r="U162" s="72"/>
      <c r="V162" s="72"/>
    </row>
    <row r="163" spans="1:22" ht="25.15" customHeight="1" outlineLevel="1">
      <c r="A163" s="63"/>
      <c r="B163" s="3" t="s">
        <v>70</v>
      </c>
      <c r="C163" s="80"/>
      <c r="D163" s="81">
        <v>0.92441221179110311</v>
      </c>
      <c r="E163" s="82">
        <v>0.91428773017158271</v>
      </c>
      <c r="F163" s="81">
        <v>0.90328125429623896</v>
      </c>
      <c r="G163" s="82">
        <v>0.90116559704779331</v>
      </c>
      <c r="H163" s="81">
        <v>0.90032481125211095</v>
      </c>
      <c r="I163" s="82">
        <v>0.89970636918682878</v>
      </c>
      <c r="J163" s="81">
        <v>0.90439780720054741</v>
      </c>
      <c r="K163" s="82">
        <v>0.88709066293253092</v>
      </c>
      <c r="L163" s="81">
        <v>0.90245922262452427</v>
      </c>
      <c r="M163" s="82">
        <v>0.84397637185796326</v>
      </c>
      <c r="N163" s="81">
        <v>0</v>
      </c>
      <c r="O163" s="82">
        <v>0.89683654966456383</v>
      </c>
      <c r="P163" s="81">
        <v>0</v>
      </c>
      <c r="Q163" s="82">
        <v>0</v>
      </c>
      <c r="R163" s="81">
        <v>0.88667417605013721</v>
      </c>
      <c r="S163" s="82">
        <v>0</v>
      </c>
      <c r="T163" s="81">
        <v>0</v>
      </c>
      <c r="U163" s="72"/>
      <c r="V163" s="72"/>
    </row>
    <row r="164" spans="1:22" ht="25.15" customHeight="1" outlineLevel="1">
      <c r="A164" s="63"/>
      <c r="B164" s="5" t="s">
        <v>71</v>
      </c>
      <c r="D164" s="78">
        <v>0.92029677392907927</v>
      </c>
      <c r="E164" s="79">
        <v>0.91101233994298669</v>
      </c>
      <c r="F164" s="78">
        <v>0.89317627410280909</v>
      </c>
      <c r="G164" s="79">
        <v>0.88721958942094792</v>
      </c>
      <c r="H164" s="78">
        <v>0.87044678602236103</v>
      </c>
      <c r="I164" s="79">
        <v>0.85692041848082057</v>
      </c>
      <c r="J164" s="78">
        <v>0.86465281464209287</v>
      </c>
      <c r="K164" s="79">
        <v>0.80441795501317037</v>
      </c>
      <c r="L164" s="78">
        <v>0.90245922262452427</v>
      </c>
      <c r="M164" s="79">
        <v>0.84397637185796326</v>
      </c>
      <c r="N164" s="78">
        <v>0</v>
      </c>
      <c r="O164" s="79">
        <v>0.50101319551002477</v>
      </c>
      <c r="P164" s="78">
        <v>0</v>
      </c>
      <c r="Q164" s="79">
        <v>0</v>
      </c>
      <c r="R164" s="78">
        <v>0.88667417605013721</v>
      </c>
      <c r="S164" s="79">
        <v>0</v>
      </c>
      <c r="T164" s="78">
        <v>0</v>
      </c>
      <c r="U164" s="72"/>
      <c r="V164" s="72"/>
    </row>
    <row r="165" spans="1:22" ht="25.15" customHeight="1" outlineLevel="1">
      <c r="A165" s="63"/>
      <c r="B165" s="3" t="s">
        <v>179</v>
      </c>
      <c r="D165" s="81">
        <v>0.92645921659652164</v>
      </c>
      <c r="E165" s="82">
        <v>0.9199978445012007</v>
      </c>
      <c r="F165" s="81">
        <v>0.91006125887966005</v>
      </c>
      <c r="G165" s="82">
        <v>0.90359173741686905</v>
      </c>
      <c r="H165" s="81">
        <v>0.89241440037885988</v>
      </c>
      <c r="I165" s="82">
        <v>0.89272264172847526</v>
      </c>
      <c r="J165" s="81">
        <v>0.89591985472847102</v>
      </c>
      <c r="K165" s="82">
        <v>0.86834807960656946</v>
      </c>
      <c r="L165" s="81">
        <v>0.90245922262452427</v>
      </c>
      <c r="M165" s="82">
        <v>0.84397637185796326</v>
      </c>
      <c r="N165" s="81">
        <v>0</v>
      </c>
      <c r="O165" s="82">
        <v>0.63682058900081884</v>
      </c>
      <c r="P165" s="81">
        <v>0</v>
      </c>
      <c r="Q165" s="82">
        <v>0</v>
      </c>
      <c r="R165" s="81">
        <v>0.88667417605013721</v>
      </c>
      <c r="S165" s="82">
        <v>0</v>
      </c>
      <c r="T165" s="81">
        <v>0</v>
      </c>
      <c r="U165" s="72"/>
      <c r="V165" s="72"/>
    </row>
    <row r="166" spans="1:22" ht="25.15" customHeight="1" outlineLevel="1">
      <c r="A166" s="63"/>
      <c r="B166" s="83" t="s">
        <v>180</v>
      </c>
      <c r="C166" s="84"/>
      <c r="D166" s="85">
        <v>1315</v>
      </c>
      <c r="E166" s="86">
        <v>2875</v>
      </c>
      <c r="F166" s="85">
        <v>594</v>
      </c>
      <c r="G166" s="86">
        <v>123</v>
      </c>
      <c r="H166" s="85">
        <v>51</v>
      </c>
      <c r="I166" s="86">
        <v>24</v>
      </c>
      <c r="J166" s="85">
        <v>6</v>
      </c>
      <c r="K166" s="86">
        <v>6</v>
      </c>
      <c r="L166" s="85">
        <v>1</v>
      </c>
      <c r="M166" s="86">
        <v>1</v>
      </c>
      <c r="N166" s="85">
        <v>0</v>
      </c>
      <c r="O166" s="86">
        <v>3</v>
      </c>
      <c r="P166" s="85">
        <v>0</v>
      </c>
      <c r="Q166" s="86">
        <v>0</v>
      </c>
      <c r="R166" s="85">
        <v>1</v>
      </c>
      <c r="S166" s="86">
        <v>0</v>
      </c>
      <c r="T166" s="85">
        <v>0</v>
      </c>
      <c r="U166" s="72"/>
      <c r="V166" s="72"/>
    </row>
    <row r="167" spans="1:22" ht="25.15" customHeight="1" outlineLevel="1">
      <c r="A167" s="63"/>
      <c r="B167" s="71" t="s">
        <v>150</v>
      </c>
      <c r="D167" s="72"/>
      <c r="E167" s="73"/>
      <c r="F167" s="74"/>
      <c r="G167" s="73"/>
      <c r="H167" s="74"/>
      <c r="I167" s="75"/>
      <c r="J167" s="72"/>
      <c r="K167" s="75"/>
      <c r="L167" s="11"/>
      <c r="M167" s="75"/>
      <c r="N167" s="72"/>
      <c r="O167" s="75"/>
      <c r="P167" s="72"/>
      <c r="Q167" s="75"/>
      <c r="R167" s="72"/>
      <c r="S167" s="75"/>
      <c r="T167" s="72"/>
      <c r="U167" s="72"/>
      <c r="V167" s="72"/>
    </row>
    <row r="168" spans="1:22" ht="25.15" customHeight="1" outlineLevel="1">
      <c r="A168" s="63"/>
      <c r="B168" s="3" t="s">
        <v>178</v>
      </c>
      <c r="D168" s="76">
        <v>0.92247024574128011</v>
      </c>
      <c r="E168" s="77">
        <v>0.9128289334090427</v>
      </c>
      <c r="F168" s="76">
        <v>0.90044963701238034</v>
      </c>
      <c r="G168" s="77">
        <v>0.89579430087290912</v>
      </c>
      <c r="H168" s="76">
        <v>0.89606760501066884</v>
      </c>
      <c r="I168" s="77">
        <v>0.89478481936452381</v>
      </c>
      <c r="J168" s="76">
        <v>0.90696236405306396</v>
      </c>
      <c r="K168" s="77">
        <v>0</v>
      </c>
      <c r="L168" s="76">
        <v>0</v>
      </c>
      <c r="M168" s="77">
        <v>0</v>
      </c>
      <c r="N168" s="76">
        <v>0</v>
      </c>
      <c r="O168" s="77">
        <v>0</v>
      </c>
      <c r="P168" s="76">
        <v>0</v>
      </c>
      <c r="Q168" s="77">
        <v>0</v>
      </c>
      <c r="R168" s="76">
        <v>0</v>
      </c>
      <c r="S168" s="77">
        <v>0</v>
      </c>
      <c r="T168" s="76">
        <v>0</v>
      </c>
      <c r="U168" s="87"/>
      <c r="V168" s="87"/>
    </row>
    <row r="169" spans="1:22" ht="25.15" customHeight="1" outlineLevel="1">
      <c r="A169" s="63"/>
      <c r="B169" s="5" t="s">
        <v>86</v>
      </c>
      <c r="D169" s="78">
        <v>3.8222870379119492E-2</v>
      </c>
      <c r="E169" s="79">
        <v>4.441227292777146E-2</v>
      </c>
      <c r="F169" s="78">
        <v>6.0904848593911147E-2</v>
      </c>
      <c r="G169" s="79">
        <v>4.097840754053482E-2</v>
      </c>
      <c r="H169" s="78">
        <v>2.5668957520168983E-2</v>
      </c>
      <c r="I169" s="79">
        <v>0</v>
      </c>
      <c r="J169" s="78">
        <v>0</v>
      </c>
      <c r="K169" s="79">
        <v>0</v>
      </c>
      <c r="L169" s="78">
        <v>0</v>
      </c>
      <c r="M169" s="79">
        <v>0</v>
      </c>
      <c r="N169" s="78">
        <v>0</v>
      </c>
      <c r="O169" s="79">
        <v>0</v>
      </c>
      <c r="P169" s="78">
        <v>0</v>
      </c>
      <c r="Q169" s="79">
        <v>0</v>
      </c>
      <c r="R169" s="78">
        <v>0</v>
      </c>
      <c r="S169" s="79">
        <v>0</v>
      </c>
      <c r="T169" s="78">
        <v>0</v>
      </c>
      <c r="U169" s="87"/>
      <c r="V169" s="87"/>
    </row>
    <row r="170" spans="1:22" ht="25.15" customHeight="1" outlineLevel="1">
      <c r="A170" s="63"/>
      <c r="B170" s="3" t="s">
        <v>70</v>
      </c>
      <c r="C170" s="80"/>
      <c r="D170" s="81">
        <v>0.92454646816346386</v>
      </c>
      <c r="E170" s="82">
        <v>0.91447930032340929</v>
      </c>
      <c r="F170" s="81">
        <v>0.90560578702755945</v>
      </c>
      <c r="G170" s="82">
        <v>0.9050073704828927</v>
      </c>
      <c r="H170" s="81">
        <v>0.91385528506059976</v>
      </c>
      <c r="I170" s="82">
        <v>0.89478481936452381</v>
      </c>
      <c r="J170" s="81">
        <v>0.90696236405306396</v>
      </c>
      <c r="K170" s="82">
        <v>0</v>
      </c>
      <c r="L170" s="81">
        <v>0</v>
      </c>
      <c r="M170" s="82">
        <v>0</v>
      </c>
      <c r="N170" s="81">
        <v>0</v>
      </c>
      <c r="O170" s="82">
        <v>0</v>
      </c>
      <c r="P170" s="81">
        <v>0</v>
      </c>
      <c r="Q170" s="82">
        <v>0</v>
      </c>
      <c r="R170" s="81">
        <v>0</v>
      </c>
      <c r="S170" s="82">
        <v>0</v>
      </c>
      <c r="T170" s="81">
        <v>0</v>
      </c>
      <c r="U170" s="87"/>
      <c r="V170" s="87"/>
    </row>
    <row r="171" spans="1:22" ht="25.15" customHeight="1" outlineLevel="1">
      <c r="A171" s="63"/>
      <c r="B171" s="5" t="s">
        <v>71</v>
      </c>
      <c r="D171" s="78">
        <v>0.92039402331909637</v>
      </c>
      <c r="E171" s="79">
        <v>0.9111785664946761</v>
      </c>
      <c r="F171" s="78">
        <v>0.89529348699720124</v>
      </c>
      <c r="G171" s="79">
        <v>0.88658123126292554</v>
      </c>
      <c r="H171" s="78">
        <v>0.87827992496073792</v>
      </c>
      <c r="I171" s="79">
        <v>0.89478481936452381</v>
      </c>
      <c r="J171" s="78">
        <v>0.90696236405306396</v>
      </c>
      <c r="K171" s="79">
        <v>0</v>
      </c>
      <c r="L171" s="78">
        <v>0</v>
      </c>
      <c r="M171" s="79">
        <v>0</v>
      </c>
      <c r="N171" s="78">
        <v>0</v>
      </c>
      <c r="O171" s="79">
        <v>0</v>
      </c>
      <c r="P171" s="78">
        <v>0</v>
      </c>
      <c r="Q171" s="79">
        <v>0</v>
      </c>
      <c r="R171" s="78">
        <v>0</v>
      </c>
      <c r="S171" s="79">
        <v>0</v>
      </c>
      <c r="T171" s="78">
        <v>0</v>
      </c>
      <c r="U171" s="87"/>
      <c r="V171" s="87"/>
    </row>
    <row r="172" spans="1:22" ht="25.15" customHeight="1" outlineLevel="1">
      <c r="A172" s="63"/>
      <c r="B172" s="3" t="s">
        <v>179</v>
      </c>
      <c r="D172" s="81">
        <v>0.92671896875981929</v>
      </c>
      <c r="E172" s="82">
        <v>0.91995946498166425</v>
      </c>
      <c r="F172" s="81">
        <v>0.91074434240498858</v>
      </c>
      <c r="G172" s="82">
        <v>0.90513610515592258</v>
      </c>
      <c r="H172" s="81">
        <v>0.89786381109435531</v>
      </c>
      <c r="I172" s="82">
        <v>0.89478481936452381</v>
      </c>
      <c r="J172" s="81">
        <v>0.90696236405306396</v>
      </c>
      <c r="K172" s="82">
        <v>0</v>
      </c>
      <c r="L172" s="81">
        <v>0</v>
      </c>
      <c r="M172" s="82">
        <v>0</v>
      </c>
      <c r="N172" s="81">
        <v>0</v>
      </c>
      <c r="O172" s="82">
        <v>0</v>
      </c>
      <c r="P172" s="81">
        <v>0</v>
      </c>
      <c r="Q172" s="82">
        <v>0</v>
      </c>
      <c r="R172" s="81">
        <v>0</v>
      </c>
      <c r="S172" s="82">
        <v>0</v>
      </c>
      <c r="T172" s="81">
        <v>0</v>
      </c>
      <c r="U172" s="87"/>
      <c r="V172" s="87"/>
    </row>
    <row r="173" spans="1:22" ht="25.15" customHeight="1" outlineLevel="1">
      <c r="A173" s="63"/>
      <c r="B173" s="83" t="s">
        <v>180</v>
      </c>
      <c r="C173" s="84"/>
      <c r="D173" s="85">
        <v>1302</v>
      </c>
      <c r="E173" s="86">
        <v>2782</v>
      </c>
      <c r="F173" s="85">
        <v>536</v>
      </c>
      <c r="G173" s="86">
        <v>76</v>
      </c>
      <c r="H173" s="85">
        <v>8</v>
      </c>
      <c r="I173" s="86">
        <v>1</v>
      </c>
      <c r="J173" s="85">
        <v>1</v>
      </c>
      <c r="K173" s="86">
        <v>0</v>
      </c>
      <c r="L173" s="85">
        <v>0</v>
      </c>
      <c r="M173" s="86">
        <v>0</v>
      </c>
      <c r="N173" s="85">
        <v>0</v>
      </c>
      <c r="O173" s="86">
        <v>0</v>
      </c>
      <c r="P173" s="85">
        <v>0</v>
      </c>
      <c r="Q173" s="86">
        <v>0</v>
      </c>
      <c r="R173" s="85">
        <v>0</v>
      </c>
      <c r="S173" s="86">
        <v>0</v>
      </c>
      <c r="T173" s="85">
        <v>0</v>
      </c>
      <c r="U173" s="72"/>
      <c r="V173" s="72"/>
    </row>
    <row r="174" spans="1:22" ht="7.15" customHeight="1" outlineLevel="1">
      <c r="D174" s="74"/>
      <c r="E174" s="73"/>
      <c r="F174" s="74"/>
      <c r="G174" s="73"/>
      <c r="H174" s="74"/>
      <c r="I174" s="75"/>
      <c r="J174" s="72"/>
      <c r="K174" s="75"/>
      <c r="L174" s="72"/>
      <c r="M174" s="75"/>
      <c r="N174" s="72"/>
      <c r="O174" s="75"/>
      <c r="P174" s="72"/>
      <c r="Q174" s="75"/>
      <c r="R174" s="72"/>
      <c r="S174" s="75"/>
      <c r="T174" s="72"/>
      <c r="U174" s="72"/>
      <c r="V174" s="72"/>
    </row>
    <row r="175" spans="1:22" ht="25.15" customHeight="1" outlineLevel="1">
      <c r="A175" s="63"/>
      <c r="B175" s="71" t="s">
        <v>181</v>
      </c>
      <c r="E175" s="73"/>
      <c r="F175" s="74"/>
      <c r="G175" s="73"/>
      <c r="H175" s="74"/>
      <c r="I175" s="75"/>
      <c r="J175" s="72"/>
      <c r="K175" s="75"/>
      <c r="L175" s="72"/>
      <c r="M175" s="75"/>
      <c r="N175" s="72"/>
      <c r="O175" s="75"/>
      <c r="P175" s="72"/>
      <c r="Q175" s="75"/>
      <c r="R175" s="72"/>
      <c r="S175" s="75"/>
      <c r="T175" s="72"/>
      <c r="U175" s="72"/>
      <c r="V175" s="72"/>
    </row>
    <row r="176" spans="1:22" ht="25.15" customHeight="1" outlineLevel="1">
      <c r="A176" s="63"/>
      <c r="B176" s="3" t="s">
        <v>178</v>
      </c>
      <c r="D176" s="76">
        <v>0.91076139660562749</v>
      </c>
      <c r="E176" s="77">
        <v>0.90729847361009375</v>
      </c>
      <c r="F176" s="76">
        <v>0.88078020259983214</v>
      </c>
      <c r="G176" s="77">
        <v>0.90021596330792253</v>
      </c>
      <c r="H176" s="76">
        <v>0.87204515944880312</v>
      </c>
      <c r="I176" s="77">
        <v>0.88168960707146282</v>
      </c>
      <c r="J176" s="76">
        <v>0.89804486739919653</v>
      </c>
      <c r="K176" s="77">
        <v>0.83445742365599118</v>
      </c>
      <c r="L176" s="76">
        <v>0.90245922262452427</v>
      </c>
      <c r="M176" s="77">
        <v>0</v>
      </c>
      <c r="N176" s="76">
        <v>0</v>
      </c>
      <c r="O176" s="77">
        <v>0.6989248725872943</v>
      </c>
      <c r="P176" s="76">
        <v>0</v>
      </c>
      <c r="Q176" s="77">
        <v>0</v>
      </c>
      <c r="R176" s="76">
        <v>0.88667417605013721</v>
      </c>
      <c r="S176" s="77">
        <v>0</v>
      </c>
      <c r="T176" s="76">
        <v>0</v>
      </c>
      <c r="U176" s="72"/>
      <c r="V176" s="72"/>
    </row>
    <row r="177" spans="1:22" ht="25.15" customHeight="1" outlineLevel="1">
      <c r="A177" s="63"/>
      <c r="B177" s="5" t="s">
        <v>86</v>
      </c>
      <c r="D177" s="78">
        <v>1.2879767857688584E-2</v>
      </c>
      <c r="E177" s="79">
        <v>5.5265000726906578E-2</v>
      </c>
      <c r="F177" s="78">
        <v>7.850571170652948E-2</v>
      </c>
      <c r="G177" s="79">
        <v>2.3260351391764328E-2</v>
      </c>
      <c r="H177" s="78">
        <v>0.1051262131520181</v>
      </c>
      <c r="I177" s="79">
        <v>6.5150605252004695E-2</v>
      </c>
      <c r="J177" s="78">
        <v>4.6705843962925372E-3</v>
      </c>
      <c r="K177" s="79">
        <v>6.274848196819488E-2</v>
      </c>
      <c r="L177" s="78">
        <v>0</v>
      </c>
      <c r="M177" s="79">
        <v>0</v>
      </c>
      <c r="N177" s="78">
        <v>0</v>
      </c>
      <c r="O177" s="79">
        <v>0.17489442862703861</v>
      </c>
      <c r="P177" s="78">
        <v>0</v>
      </c>
      <c r="Q177" s="79">
        <v>0</v>
      </c>
      <c r="R177" s="78">
        <v>0</v>
      </c>
      <c r="S177" s="79">
        <v>0</v>
      </c>
      <c r="T177" s="78">
        <v>0</v>
      </c>
      <c r="U177" s="72"/>
      <c r="V177" s="72"/>
    </row>
    <row r="178" spans="1:22" ht="25.15" customHeight="1" outlineLevel="1">
      <c r="A178" s="63"/>
      <c r="B178" s="3" t="s">
        <v>70</v>
      </c>
      <c r="C178" s="80"/>
      <c r="D178" s="81">
        <v>0.91776291816846289</v>
      </c>
      <c r="E178" s="82">
        <v>0.91853067229805041</v>
      </c>
      <c r="F178" s="81">
        <v>0.90276180187766042</v>
      </c>
      <c r="G178" s="82">
        <v>0.90952204202537357</v>
      </c>
      <c r="H178" s="81">
        <v>0.92919241989136603</v>
      </c>
      <c r="I178" s="82">
        <v>0.91466036239861226</v>
      </c>
      <c r="J178" s="81">
        <v>0.90333013118980232</v>
      </c>
      <c r="K178" s="82">
        <v>0.89595093598482212</v>
      </c>
      <c r="L178" s="81">
        <v>0.90245922262452427</v>
      </c>
      <c r="M178" s="82">
        <v>0</v>
      </c>
      <c r="N178" s="81">
        <v>0</v>
      </c>
      <c r="O178" s="82">
        <v>0.89683654966456383</v>
      </c>
      <c r="P178" s="81">
        <v>0</v>
      </c>
      <c r="Q178" s="82">
        <v>0</v>
      </c>
      <c r="R178" s="81">
        <v>0.88667417605013721</v>
      </c>
      <c r="S178" s="82">
        <v>0</v>
      </c>
      <c r="T178" s="81">
        <v>0</v>
      </c>
      <c r="U178" s="72"/>
      <c r="V178" s="72"/>
    </row>
    <row r="179" spans="1:22" ht="25.15" customHeight="1" outlineLevel="1">
      <c r="A179" s="63"/>
      <c r="B179" s="5" t="s">
        <v>71</v>
      </c>
      <c r="D179" s="78">
        <v>0.90375987504279209</v>
      </c>
      <c r="E179" s="79">
        <v>0.89606627492213708</v>
      </c>
      <c r="F179" s="78">
        <v>0.85879860332200386</v>
      </c>
      <c r="G179" s="79">
        <v>0.89090988459047149</v>
      </c>
      <c r="H179" s="78">
        <v>0.81489789900624021</v>
      </c>
      <c r="I179" s="79">
        <v>0.84871885174431339</v>
      </c>
      <c r="J179" s="78">
        <v>0.89275960360859075</v>
      </c>
      <c r="K179" s="79">
        <v>0.77296391132716025</v>
      </c>
      <c r="L179" s="78">
        <v>0.90245922262452427</v>
      </c>
      <c r="M179" s="79">
        <v>0</v>
      </c>
      <c r="N179" s="78">
        <v>0</v>
      </c>
      <c r="O179" s="79">
        <v>0.50101319551002477</v>
      </c>
      <c r="P179" s="78">
        <v>0</v>
      </c>
      <c r="Q179" s="79">
        <v>0</v>
      </c>
      <c r="R179" s="78">
        <v>0.88667417605013721</v>
      </c>
      <c r="S179" s="79">
        <v>0</v>
      </c>
      <c r="T179" s="78">
        <v>0</v>
      </c>
      <c r="U179" s="72"/>
      <c r="V179" s="72"/>
    </row>
    <row r="180" spans="1:22" ht="25.15" customHeight="1" outlineLevel="1">
      <c r="A180" s="63"/>
      <c r="B180" s="3" t="s">
        <v>179</v>
      </c>
      <c r="D180" s="81">
        <v>0.91330882949149395</v>
      </c>
      <c r="E180" s="82">
        <v>0</v>
      </c>
      <c r="F180" s="81">
        <v>0</v>
      </c>
      <c r="G180" s="82">
        <v>0</v>
      </c>
      <c r="H180" s="81">
        <v>0</v>
      </c>
      <c r="I180" s="82">
        <v>0</v>
      </c>
      <c r="J180" s="81">
        <v>0</v>
      </c>
      <c r="K180" s="82">
        <v>0</v>
      </c>
      <c r="L180" s="81">
        <v>0</v>
      </c>
      <c r="M180" s="82">
        <v>0</v>
      </c>
      <c r="N180" s="81">
        <v>0</v>
      </c>
      <c r="O180" s="82">
        <v>0</v>
      </c>
      <c r="P180" s="81">
        <v>0</v>
      </c>
      <c r="Q180" s="82">
        <v>0</v>
      </c>
      <c r="R180" s="81">
        <v>0</v>
      </c>
      <c r="S180" s="82">
        <v>0</v>
      </c>
      <c r="T180" s="81">
        <v>0</v>
      </c>
      <c r="U180" s="72"/>
      <c r="V180" s="72"/>
    </row>
    <row r="181" spans="1:22" ht="25.15" customHeight="1" outlineLevel="1">
      <c r="A181" s="63"/>
      <c r="B181" s="83" t="s">
        <v>180</v>
      </c>
      <c r="C181" s="84"/>
      <c r="D181" s="85">
        <v>13</v>
      </c>
      <c r="E181" s="86">
        <v>93</v>
      </c>
      <c r="F181" s="85">
        <v>49</v>
      </c>
      <c r="G181" s="86">
        <v>24</v>
      </c>
      <c r="H181" s="85">
        <v>13</v>
      </c>
      <c r="I181" s="86">
        <v>15</v>
      </c>
      <c r="J181" s="85">
        <v>3</v>
      </c>
      <c r="K181" s="86">
        <v>4</v>
      </c>
      <c r="L181" s="85">
        <v>1</v>
      </c>
      <c r="M181" s="86">
        <v>0</v>
      </c>
      <c r="N181" s="85">
        <v>0</v>
      </c>
      <c r="O181" s="86">
        <v>3</v>
      </c>
      <c r="P181" s="85">
        <v>0</v>
      </c>
      <c r="Q181" s="86">
        <v>0</v>
      </c>
      <c r="R181" s="85">
        <v>1</v>
      </c>
      <c r="S181" s="86">
        <v>0</v>
      </c>
      <c r="T181" s="85">
        <v>0</v>
      </c>
      <c r="U181" s="72"/>
      <c r="V181" s="72"/>
    </row>
    <row r="182" spans="1:22" ht="7.15" customHeight="1" outlineLevel="1">
      <c r="D182" s="74"/>
      <c r="E182" s="73"/>
      <c r="F182" s="74"/>
      <c r="G182" s="73"/>
      <c r="H182" s="74"/>
      <c r="I182" s="75"/>
      <c r="J182" s="72"/>
      <c r="K182" s="75"/>
      <c r="L182" s="72"/>
      <c r="M182" s="75"/>
      <c r="N182" s="72"/>
      <c r="O182" s="75"/>
      <c r="P182" s="72"/>
      <c r="Q182" s="75"/>
      <c r="R182" s="72"/>
      <c r="S182" s="75"/>
      <c r="T182" s="72"/>
      <c r="U182" s="72"/>
      <c r="V182" s="72"/>
    </row>
    <row r="183" spans="1:22" ht="25.15" customHeight="1" outlineLevel="1">
      <c r="A183" s="63"/>
      <c r="B183" s="71" t="s">
        <v>182</v>
      </c>
      <c r="D183" s="74"/>
      <c r="E183" s="73"/>
      <c r="F183" s="74"/>
      <c r="G183" s="73"/>
      <c r="H183" s="74"/>
      <c r="I183" s="75"/>
      <c r="J183" s="72"/>
      <c r="K183" s="75"/>
      <c r="L183" s="72"/>
      <c r="M183" s="75"/>
      <c r="N183" s="72"/>
      <c r="O183" s="75"/>
      <c r="P183" s="72"/>
      <c r="Q183" s="75"/>
      <c r="R183" s="72"/>
      <c r="S183" s="75"/>
      <c r="T183" s="72"/>
      <c r="U183" s="72"/>
      <c r="V183" s="72"/>
    </row>
    <row r="184" spans="1:22" ht="25.15" customHeight="1" outlineLevel="1">
      <c r="A184" s="63"/>
      <c r="B184" s="3" t="s">
        <v>178</v>
      </c>
      <c r="D184" s="76">
        <v>0</v>
      </c>
      <c r="E184" s="77">
        <v>0</v>
      </c>
      <c r="F184" s="76">
        <v>0.86096117427663366</v>
      </c>
      <c r="G184" s="77">
        <v>0.88261473835201709</v>
      </c>
      <c r="H184" s="76">
        <v>0.88831826058597452</v>
      </c>
      <c r="I184" s="77">
        <v>0.86992406582191573</v>
      </c>
      <c r="J184" s="76">
        <v>0.85302744963863364</v>
      </c>
      <c r="K184" s="77">
        <v>0.86834807960656946</v>
      </c>
      <c r="L184" s="76">
        <v>0</v>
      </c>
      <c r="M184" s="77">
        <v>0.84397637185796326</v>
      </c>
      <c r="N184" s="76">
        <v>0</v>
      </c>
      <c r="O184" s="77">
        <v>0</v>
      </c>
      <c r="P184" s="76">
        <v>0</v>
      </c>
      <c r="Q184" s="77">
        <v>0</v>
      </c>
      <c r="R184" s="76">
        <v>0</v>
      </c>
      <c r="S184" s="77">
        <v>0</v>
      </c>
      <c r="T184" s="76">
        <v>0</v>
      </c>
      <c r="U184" s="72"/>
      <c r="V184" s="72"/>
    </row>
    <row r="185" spans="1:22" ht="25.15" customHeight="1" outlineLevel="1">
      <c r="A185" s="63"/>
      <c r="B185" s="5" t="s">
        <v>86</v>
      </c>
      <c r="D185" s="78">
        <v>0</v>
      </c>
      <c r="E185" s="79">
        <v>0</v>
      </c>
      <c r="F185" s="78">
        <v>5.797180021886101E-2</v>
      </c>
      <c r="G185" s="79">
        <v>4.5394183068471164E-2</v>
      </c>
      <c r="H185" s="78">
        <v>1.573200147291369E-2</v>
      </c>
      <c r="I185" s="79">
        <v>2.5815164343553309E-2</v>
      </c>
      <c r="J185" s="78">
        <v>1.4800801580979184E-3</v>
      </c>
      <c r="K185" s="79">
        <v>1.7591693562246657E-4</v>
      </c>
      <c r="L185" s="78">
        <v>0</v>
      </c>
      <c r="M185" s="79">
        <v>0</v>
      </c>
      <c r="N185" s="78">
        <v>0</v>
      </c>
      <c r="O185" s="79">
        <v>0</v>
      </c>
      <c r="P185" s="78">
        <v>0</v>
      </c>
      <c r="Q185" s="79">
        <v>0</v>
      </c>
      <c r="R185" s="78">
        <v>0</v>
      </c>
      <c r="S185" s="79">
        <v>0</v>
      </c>
      <c r="T185" s="78">
        <v>0</v>
      </c>
      <c r="U185" s="72"/>
      <c r="V185" s="72"/>
    </row>
    <row r="186" spans="1:22" ht="25.15" customHeight="1" outlineLevel="1">
      <c r="A186" s="63"/>
      <c r="B186" s="3" t="s">
        <v>70</v>
      </c>
      <c r="C186" s="80"/>
      <c r="D186" s="81">
        <v>0</v>
      </c>
      <c r="E186" s="82">
        <v>0</v>
      </c>
      <c r="F186" s="81">
        <v>0.89883608375295621</v>
      </c>
      <c r="G186" s="82">
        <v>0.90116680766089596</v>
      </c>
      <c r="H186" s="81">
        <v>0.89394788501250178</v>
      </c>
      <c r="I186" s="82">
        <v>0.88781306203139199</v>
      </c>
      <c r="J186" s="81">
        <v>0.85507873608295537</v>
      </c>
      <c r="K186" s="82">
        <v>0.86859188804045373</v>
      </c>
      <c r="L186" s="81">
        <v>0</v>
      </c>
      <c r="M186" s="82">
        <v>0.84397637185796326</v>
      </c>
      <c r="N186" s="81">
        <v>0</v>
      </c>
      <c r="O186" s="82">
        <v>0</v>
      </c>
      <c r="P186" s="81">
        <v>0</v>
      </c>
      <c r="Q186" s="82">
        <v>0</v>
      </c>
      <c r="R186" s="81">
        <v>0</v>
      </c>
      <c r="S186" s="82">
        <v>0</v>
      </c>
      <c r="T186" s="81">
        <v>0</v>
      </c>
      <c r="U186" s="72"/>
      <c r="V186" s="72"/>
    </row>
    <row r="187" spans="1:22" ht="25.15" customHeight="1" outlineLevel="1">
      <c r="A187" s="63"/>
      <c r="B187" s="5" t="s">
        <v>71</v>
      </c>
      <c r="D187" s="78">
        <v>0</v>
      </c>
      <c r="E187" s="79">
        <v>0</v>
      </c>
      <c r="F187" s="78">
        <v>0.82308626480031111</v>
      </c>
      <c r="G187" s="79">
        <v>0.86406266904313822</v>
      </c>
      <c r="H187" s="78">
        <v>0.88268863615944726</v>
      </c>
      <c r="I187" s="79">
        <v>0.85203506961243947</v>
      </c>
      <c r="J187" s="78">
        <v>0.85097616319431191</v>
      </c>
      <c r="K187" s="79">
        <v>0.86810427117268518</v>
      </c>
      <c r="L187" s="78">
        <v>0</v>
      </c>
      <c r="M187" s="79">
        <v>0.84397637185796326</v>
      </c>
      <c r="N187" s="78">
        <v>0</v>
      </c>
      <c r="O187" s="79">
        <v>0</v>
      </c>
      <c r="P187" s="78">
        <v>0</v>
      </c>
      <c r="Q187" s="79">
        <v>0</v>
      </c>
      <c r="R187" s="78">
        <v>0</v>
      </c>
      <c r="S187" s="79">
        <v>0</v>
      </c>
      <c r="T187" s="78">
        <v>0</v>
      </c>
      <c r="U187" s="72"/>
      <c r="V187" s="72"/>
    </row>
    <row r="188" spans="1:22" ht="25.15" customHeight="1" outlineLevel="1">
      <c r="A188" s="63"/>
      <c r="B188" s="3" t="s">
        <v>179</v>
      </c>
      <c r="D188" s="81">
        <v>0</v>
      </c>
      <c r="E188" s="82">
        <v>0</v>
      </c>
      <c r="F188" s="81">
        <v>0.88653753867303575</v>
      </c>
      <c r="G188" s="82">
        <v>0.89192811798749372</v>
      </c>
      <c r="H188" s="81">
        <v>0.89086760351322258</v>
      </c>
      <c r="I188" s="82">
        <v>0.87648205429663473</v>
      </c>
      <c r="J188" s="81">
        <v>0.85302744963863364</v>
      </c>
      <c r="K188" s="82">
        <v>0.86834807960656946</v>
      </c>
      <c r="L188" s="81">
        <v>0</v>
      </c>
      <c r="M188" s="82">
        <v>0.84397637185796326</v>
      </c>
      <c r="N188" s="81">
        <v>0</v>
      </c>
      <c r="O188" s="82">
        <v>0</v>
      </c>
      <c r="P188" s="81">
        <v>0</v>
      </c>
      <c r="Q188" s="82">
        <v>0</v>
      </c>
      <c r="R188" s="81">
        <v>0</v>
      </c>
      <c r="S188" s="82">
        <v>0</v>
      </c>
      <c r="T188" s="81">
        <v>0</v>
      </c>
      <c r="U188" s="72"/>
      <c r="V188" s="72"/>
    </row>
    <row r="189" spans="1:22" ht="25.15" customHeight="1" outlineLevel="1">
      <c r="A189" s="63"/>
      <c r="B189" s="83" t="s">
        <v>183</v>
      </c>
      <c r="C189" s="84"/>
      <c r="D189" s="78">
        <v>0</v>
      </c>
      <c r="E189" s="79">
        <v>0</v>
      </c>
      <c r="F189" s="78">
        <v>0.89883608375295621</v>
      </c>
      <c r="G189" s="79">
        <v>0.90116680766089596</v>
      </c>
      <c r="H189" s="78">
        <v>0.89394788501250178</v>
      </c>
      <c r="I189" s="79">
        <v>0.88781306203139199</v>
      </c>
      <c r="J189" s="78">
        <v>0.85507873608295537</v>
      </c>
      <c r="K189" s="79">
        <v>0.86859188804045373</v>
      </c>
      <c r="L189" s="78">
        <v>0</v>
      </c>
      <c r="M189" s="79">
        <v>0.84397637185796326</v>
      </c>
      <c r="N189" s="78">
        <v>0</v>
      </c>
      <c r="O189" s="79">
        <v>0</v>
      </c>
      <c r="P189" s="78">
        <v>0</v>
      </c>
      <c r="Q189" s="79">
        <v>0</v>
      </c>
      <c r="R189" s="78">
        <v>0</v>
      </c>
      <c r="S189" s="79">
        <v>0</v>
      </c>
      <c r="T189" s="78">
        <v>0</v>
      </c>
      <c r="U189" s="72"/>
      <c r="V189" s="72"/>
    </row>
    <row r="190" spans="1:22" ht="25.15" customHeight="1" outlineLevel="1">
      <c r="A190" s="63"/>
      <c r="B190" s="3" t="s">
        <v>180</v>
      </c>
      <c r="D190" s="85">
        <v>0</v>
      </c>
      <c r="E190" s="86">
        <v>0</v>
      </c>
      <c r="F190" s="85">
        <v>9</v>
      </c>
      <c r="G190" s="86">
        <v>23</v>
      </c>
      <c r="H190" s="85">
        <v>30</v>
      </c>
      <c r="I190" s="86">
        <v>8</v>
      </c>
      <c r="J190" s="85">
        <v>2</v>
      </c>
      <c r="K190" s="86">
        <v>2</v>
      </c>
      <c r="L190" s="85">
        <v>0</v>
      </c>
      <c r="M190" s="86">
        <v>1</v>
      </c>
      <c r="N190" s="85">
        <v>0</v>
      </c>
      <c r="O190" s="86">
        <v>0</v>
      </c>
      <c r="P190" s="85">
        <v>0</v>
      </c>
      <c r="Q190" s="86">
        <v>0</v>
      </c>
      <c r="R190" s="85">
        <v>0</v>
      </c>
      <c r="S190" s="86">
        <v>0</v>
      </c>
      <c r="T190" s="85">
        <v>0</v>
      </c>
      <c r="U190" s="72"/>
      <c r="V190" s="72"/>
    </row>
    <row r="191" spans="1:22" ht="15" customHeight="1" outlineLevel="1">
      <c r="E191" s="88"/>
      <c r="F191" s="89"/>
      <c r="G191" s="90"/>
      <c r="H191" s="89"/>
      <c r="I191" s="91"/>
      <c r="K191" s="91"/>
      <c r="M191" s="91"/>
      <c r="O191" s="91"/>
      <c r="Q191" s="91"/>
      <c r="S191" s="91"/>
    </row>
    <row r="192" spans="1:22" ht="30" customHeight="1">
      <c r="A192" s="63"/>
      <c r="B192" s="64" t="s">
        <v>184</v>
      </c>
      <c r="D192" s="60"/>
      <c r="E192" s="60"/>
      <c r="F192" s="60"/>
      <c r="G192" s="60"/>
      <c r="H192" s="60"/>
      <c r="I192" s="60"/>
      <c r="J192" s="62"/>
      <c r="K192" s="60"/>
      <c r="L192" s="60"/>
      <c r="M192" s="62"/>
    </row>
    <row r="193" spans="1:8" ht="7.15" customHeight="1" outlineLevel="1">
      <c r="B193" s="15"/>
      <c r="C193" s="15"/>
      <c r="D193" s="15"/>
      <c r="E193" s="15"/>
      <c r="F193" s="15"/>
    </row>
    <row r="194" spans="1:8" ht="19.899999999999999" customHeight="1" outlineLevel="1">
      <c r="A194" s="63"/>
      <c r="F194" s="89"/>
      <c r="G194" s="89"/>
      <c r="H194" s="89"/>
    </row>
    <row r="195" spans="1:8" ht="19.899999999999999" customHeight="1" outlineLevel="1">
      <c r="A195" s="63"/>
      <c r="F195" s="89"/>
      <c r="G195" s="89"/>
      <c r="H195" s="89"/>
    </row>
    <row r="196" spans="1:8" ht="19.899999999999999" customHeight="1" outlineLevel="1">
      <c r="A196" s="63"/>
      <c r="F196" s="89"/>
      <c r="G196" s="89"/>
      <c r="H196" s="89"/>
    </row>
    <row r="197" spans="1:8" ht="19.899999999999999" customHeight="1" outlineLevel="1">
      <c r="A197" s="63"/>
      <c r="F197" s="89"/>
      <c r="G197" s="89"/>
      <c r="H197" s="89"/>
    </row>
    <row r="198" spans="1:8" ht="19.899999999999999" customHeight="1" outlineLevel="1">
      <c r="A198" s="63"/>
    </row>
    <row r="199" spans="1:8" ht="19.899999999999999" customHeight="1" outlineLevel="1">
      <c r="A199" s="63"/>
      <c r="F199" s="89"/>
      <c r="G199" s="89"/>
      <c r="H199" s="89"/>
    </row>
    <row r="200" spans="1:8" ht="19.899999999999999" customHeight="1" outlineLevel="1">
      <c r="A200" s="63"/>
      <c r="F200" s="89"/>
      <c r="G200" s="89"/>
      <c r="H200" s="89"/>
    </row>
    <row r="201" spans="1:8" ht="19.899999999999999" customHeight="1" outlineLevel="1">
      <c r="A201" s="63"/>
      <c r="F201" s="89"/>
      <c r="G201" s="89"/>
      <c r="H201" s="89"/>
    </row>
    <row r="202" spans="1:8" ht="19.899999999999999" customHeight="1" outlineLevel="1">
      <c r="A202" s="63"/>
    </row>
    <row r="203" spans="1:8" ht="19.899999999999999" customHeight="1" outlineLevel="1">
      <c r="A203" s="63"/>
    </row>
    <row r="204" spans="1:8" ht="19.899999999999999" customHeight="1" outlineLevel="1">
      <c r="A204" s="63"/>
    </row>
    <row r="205" spans="1:8" ht="19.899999999999999" customHeight="1" outlineLevel="1">
      <c r="A205" s="63"/>
    </row>
    <row r="206" spans="1:8" ht="19.899999999999999" customHeight="1" outlineLevel="1">
      <c r="A206" s="63"/>
    </row>
    <row r="207" spans="1:8" ht="19.899999999999999" customHeight="1" outlineLevel="1">
      <c r="A207" s="63"/>
    </row>
    <row r="208" spans="1:8" ht="19.899999999999999" customHeight="1" outlineLevel="1">
      <c r="A208" s="63"/>
    </row>
    <row r="209" spans="1:1" ht="19.899999999999999" customHeight="1" outlineLevel="1">
      <c r="A209" s="63"/>
    </row>
    <row r="210" spans="1:1" ht="19.899999999999999" customHeight="1" outlineLevel="1">
      <c r="A210" s="63"/>
    </row>
    <row r="211" spans="1:1" ht="19.899999999999999" customHeight="1" outlineLevel="1">
      <c r="A211" s="63"/>
    </row>
    <row r="212" spans="1:1" ht="19.899999999999999" customHeight="1" outlineLevel="1">
      <c r="A212" s="63"/>
    </row>
    <row r="213" spans="1:1" ht="19.899999999999999" customHeight="1" outlineLevel="1">
      <c r="A213" s="63"/>
    </row>
    <row r="214" spans="1:1" ht="19.899999999999999" customHeight="1" outlineLevel="1">
      <c r="A214" s="63"/>
    </row>
    <row r="215" spans="1:1" ht="19.899999999999999" customHeight="1" outlineLevel="1">
      <c r="A215" s="63"/>
    </row>
    <row r="216" spans="1:1" ht="19.899999999999999" customHeight="1" outlineLevel="1">
      <c r="A216" s="63"/>
    </row>
    <row r="217" spans="1:1" ht="19.899999999999999" customHeight="1" outlineLevel="1">
      <c r="A217" s="63"/>
    </row>
    <row r="218" spans="1:1" ht="19.899999999999999" customHeight="1" outlineLevel="1">
      <c r="A218" s="63"/>
    </row>
    <row r="219" spans="1:1" ht="19.899999999999999" customHeight="1" outlineLevel="1">
      <c r="A219" s="63"/>
    </row>
    <row r="220" spans="1:1" ht="19.899999999999999" customHeight="1" outlineLevel="1">
      <c r="A220" s="63"/>
    </row>
    <row r="221" spans="1:1" ht="19.899999999999999" customHeight="1" outlineLevel="1">
      <c r="A221" s="63"/>
    </row>
    <row r="222" spans="1:1" ht="19.899999999999999" customHeight="1" outlineLevel="1">
      <c r="A222" s="63"/>
    </row>
    <row r="223" spans="1:1" ht="19.899999999999999" customHeight="1" outlineLevel="1">
      <c r="A223" s="63"/>
    </row>
    <row r="224" spans="1:1" ht="19.899999999999999" customHeight="1" outlineLevel="1">
      <c r="A224" s="63"/>
    </row>
    <row r="225" spans="1:1" ht="19.899999999999999" customHeight="1" outlineLevel="1">
      <c r="A225" s="63"/>
    </row>
    <row r="226" spans="1:1" ht="19.899999999999999" customHeight="1"/>
    <row r="227" spans="1:1" ht="19.899999999999999" customHeight="1"/>
    <row r="233" spans="1:1" ht="19.899999999999999" customHeight="1"/>
  </sheetData>
  <mergeCells count="173">
    <mergeCell ref="D5:E5"/>
    <mergeCell ref="D7:E7"/>
    <mergeCell ref="D14:E14"/>
    <mergeCell ref="F14:G14"/>
    <mergeCell ref="H14:I14"/>
    <mergeCell ref="D15:E15"/>
    <mergeCell ref="D19:E19"/>
    <mergeCell ref="F19:G19"/>
    <mergeCell ref="H19:I19"/>
    <mergeCell ref="D20:E20"/>
    <mergeCell ref="F20:G20"/>
    <mergeCell ref="H20:I20"/>
    <mergeCell ref="D17:E17"/>
    <mergeCell ref="F17:G17"/>
    <mergeCell ref="H17:I17"/>
    <mergeCell ref="D18:E18"/>
    <mergeCell ref="F18:G18"/>
    <mergeCell ref="H18:I18"/>
    <mergeCell ref="H23:I23"/>
    <mergeCell ref="D24:E24"/>
    <mergeCell ref="F24:G24"/>
    <mergeCell ref="H24:I24"/>
    <mergeCell ref="D21:E21"/>
    <mergeCell ref="F21:G21"/>
    <mergeCell ref="H21:I21"/>
    <mergeCell ref="D22:E22"/>
    <mergeCell ref="F22:G22"/>
    <mergeCell ref="H22:I22"/>
    <mergeCell ref="B26:B27"/>
    <mergeCell ref="D63:E63"/>
    <mergeCell ref="F63:G63"/>
    <mergeCell ref="D64:E64"/>
    <mergeCell ref="F64:G64"/>
    <mergeCell ref="D65:E65"/>
    <mergeCell ref="F65:G65"/>
    <mergeCell ref="D23:E23"/>
    <mergeCell ref="F23:G23"/>
    <mergeCell ref="H69:I69"/>
    <mergeCell ref="L69:M69"/>
    <mergeCell ref="D70:E70"/>
    <mergeCell ref="F70:G70"/>
    <mergeCell ref="H70:I70"/>
    <mergeCell ref="L70:M70"/>
    <mergeCell ref="D66:E66"/>
    <mergeCell ref="F66:G66"/>
    <mergeCell ref="D67:E67"/>
    <mergeCell ref="F67:G67"/>
    <mergeCell ref="D69:E69"/>
    <mergeCell ref="F69:G69"/>
    <mergeCell ref="D73:E73"/>
    <mergeCell ref="F73:G73"/>
    <mergeCell ref="H73:I73"/>
    <mergeCell ref="L73:M73"/>
    <mergeCell ref="D74:E74"/>
    <mergeCell ref="F74:G74"/>
    <mergeCell ref="H74:I74"/>
    <mergeCell ref="L74:M74"/>
    <mergeCell ref="D71:E71"/>
    <mergeCell ref="F71:G71"/>
    <mergeCell ref="H71:I71"/>
    <mergeCell ref="L71:M71"/>
    <mergeCell ref="D72:E72"/>
    <mergeCell ref="F72:G72"/>
    <mergeCell ref="H72:I72"/>
    <mergeCell ref="L72:M72"/>
    <mergeCell ref="D77:E77"/>
    <mergeCell ref="F77:G77"/>
    <mergeCell ref="H77:I77"/>
    <mergeCell ref="L77:M77"/>
    <mergeCell ref="D78:E78"/>
    <mergeCell ref="F78:G78"/>
    <mergeCell ref="H78:I78"/>
    <mergeCell ref="L78:M78"/>
    <mergeCell ref="D75:E75"/>
    <mergeCell ref="F75:G75"/>
    <mergeCell ref="H75:I75"/>
    <mergeCell ref="L75:M75"/>
    <mergeCell ref="D76:E76"/>
    <mergeCell ref="F76:G76"/>
    <mergeCell ref="H76:I76"/>
    <mergeCell ref="L76:M76"/>
    <mergeCell ref="D81:E81"/>
    <mergeCell ref="F81:G81"/>
    <mergeCell ref="H81:I81"/>
    <mergeCell ref="L81:M81"/>
    <mergeCell ref="D82:E82"/>
    <mergeCell ref="F82:G82"/>
    <mergeCell ref="H82:I82"/>
    <mergeCell ref="L82:M82"/>
    <mergeCell ref="D79:E79"/>
    <mergeCell ref="F79:G79"/>
    <mergeCell ref="H79:I79"/>
    <mergeCell ref="L79:M79"/>
    <mergeCell ref="D80:E80"/>
    <mergeCell ref="F80:G80"/>
    <mergeCell ref="H80:I80"/>
    <mergeCell ref="L80:M80"/>
    <mergeCell ref="D85:E85"/>
    <mergeCell ref="F85:G85"/>
    <mergeCell ref="H85:I85"/>
    <mergeCell ref="L85:M85"/>
    <mergeCell ref="D86:E86"/>
    <mergeCell ref="F86:G86"/>
    <mergeCell ref="H86:I86"/>
    <mergeCell ref="L86:M86"/>
    <mergeCell ref="D83:E83"/>
    <mergeCell ref="F83:G83"/>
    <mergeCell ref="H83:I83"/>
    <mergeCell ref="L83:M83"/>
    <mergeCell ref="D84:E84"/>
    <mergeCell ref="F84:G84"/>
    <mergeCell ref="H84:I84"/>
    <mergeCell ref="L84:M84"/>
    <mergeCell ref="D89:E89"/>
    <mergeCell ref="F89:G89"/>
    <mergeCell ref="H89:I89"/>
    <mergeCell ref="L89:M89"/>
    <mergeCell ref="D90:E90"/>
    <mergeCell ref="F90:G90"/>
    <mergeCell ref="H90:I90"/>
    <mergeCell ref="L90:M90"/>
    <mergeCell ref="D87:E87"/>
    <mergeCell ref="F87:G87"/>
    <mergeCell ref="H87:I87"/>
    <mergeCell ref="L87:M87"/>
    <mergeCell ref="D88:E88"/>
    <mergeCell ref="F88:G88"/>
    <mergeCell ref="H88:I88"/>
    <mergeCell ref="L88:M88"/>
    <mergeCell ref="D93:E93"/>
    <mergeCell ref="F93:G93"/>
    <mergeCell ref="H93:I93"/>
    <mergeCell ref="L93:M93"/>
    <mergeCell ref="D150:E150"/>
    <mergeCell ref="F150:G150"/>
    <mergeCell ref="H150:I150"/>
    <mergeCell ref="J150:K150"/>
    <mergeCell ref="D91:E91"/>
    <mergeCell ref="F91:G91"/>
    <mergeCell ref="H91:I91"/>
    <mergeCell ref="L91:M91"/>
    <mergeCell ref="D92:E92"/>
    <mergeCell ref="F92:G92"/>
    <mergeCell ref="H92:I92"/>
    <mergeCell ref="L92:M92"/>
    <mergeCell ref="D153:E153"/>
    <mergeCell ref="F153:G153"/>
    <mergeCell ref="H153:I153"/>
    <mergeCell ref="J153:K153"/>
    <mergeCell ref="D154:E154"/>
    <mergeCell ref="F154:G154"/>
    <mergeCell ref="H154:I154"/>
    <mergeCell ref="J154:K154"/>
    <mergeCell ref="D151:E151"/>
    <mergeCell ref="F151:G151"/>
    <mergeCell ref="H151:I151"/>
    <mergeCell ref="J151:K151"/>
    <mergeCell ref="D152:E152"/>
    <mergeCell ref="F152:G152"/>
    <mergeCell ref="H152:I152"/>
    <mergeCell ref="J152:K152"/>
    <mergeCell ref="D157:E157"/>
    <mergeCell ref="F157:G157"/>
    <mergeCell ref="H157:I157"/>
    <mergeCell ref="J157:K157"/>
    <mergeCell ref="D155:E155"/>
    <mergeCell ref="F155:G155"/>
    <mergeCell ref="H155:I155"/>
    <mergeCell ref="J155:K155"/>
    <mergeCell ref="D156:E156"/>
    <mergeCell ref="F156:G156"/>
    <mergeCell ref="H156:I156"/>
    <mergeCell ref="J156:K156"/>
  </mergeCell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5E02-5C8E-463C-9E68-020D9C6C1937}">
  <sheetPr codeName="Tabelle7">
    <tabColor theme="5" tint="0.79998168889431442"/>
  </sheetPr>
  <dimension ref="B2:BH543"/>
  <sheetViews>
    <sheetView zoomScale="30" zoomScaleNormal="30" workbookViewId="0">
      <selection activeCell="D7" sqref="D7:E7"/>
    </sheetView>
  </sheetViews>
  <sheetFormatPr defaultColWidth="11.42578125" defaultRowHeight="14.45"/>
  <cols>
    <col min="2" max="2" width="15.7109375" bestFit="1" customWidth="1"/>
    <col min="3" max="3" width="11" customWidth="1"/>
    <col min="4" max="4" width="13.42578125" customWidth="1"/>
    <col min="5" max="5" width="12" customWidth="1"/>
    <col min="6" max="6" width="15.7109375" customWidth="1"/>
    <col min="7" max="7" width="15.7109375" bestFit="1" customWidth="1"/>
    <col min="9" max="9" width="9.28515625" customWidth="1"/>
    <col min="10" max="10" width="11" customWidth="1"/>
    <col min="11" max="11" width="13.42578125" customWidth="1"/>
    <col min="12" max="12" width="12" customWidth="1"/>
    <col min="13" max="13" width="15.7109375" customWidth="1"/>
    <col min="14" max="14" width="13.7109375" customWidth="1"/>
    <col min="16" max="16" width="9.28515625" customWidth="1"/>
    <col min="17" max="17" width="11.7109375" customWidth="1"/>
    <col min="18" max="18" width="13.42578125" customWidth="1"/>
    <col min="19" max="19" width="12" customWidth="1"/>
    <col min="20" max="20" width="15.7109375" customWidth="1"/>
    <col min="21" max="21" width="13.7109375" customWidth="1"/>
    <col min="23" max="23" width="9.28515625" customWidth="1"/>
    <col min="24" max="24" width="13.140625" customWidth="1"/>
    <col min="25" max="25" width="13.7109375" customWidth="1"/>
    <col min="26" max="26" width="12.140625" customWidth="1"/>
    <col min="27" max="27" width="16.28515625" customWidth="1"/>
    <col min="28" max="28" width="14.28515625" customWidth="1"/>
    <col min="30" max="30" width="13.140625" customWidth="1"/>
    <col min="31" max="31" width="13.7109375" customWidth="1"/>
    <col min="32" max="32" width="13.42578125" customWidth="1"/>
    <col min="33" max="33" width="16.28515625" customWidth="1"/>
    <col min="34" max="34" width="15.7109375" customWidth="1"/>
    <col min="35" max="35" width="13.7109375" customWidth="1"/>
    <col min="36" max="36" width="15.42578125" bestFit="1" customWidth="1"/>
    <col min="37" max="53" width="6.85546875" bestFit="1" customWidth="1"/>
  </cols>
  <sheetData>
    <row r="2" spans="2:28" ht="16.149999999999999">
      <c r="B2" s="292" t="s">
        <v>219</v>
      </c>
      <c r="C2" s="292"/>
      <c r="D2" s="292"/>
      <c r="E2" s="292"/>
      <c r="F2" s="292"/>
      <c r="G2" s="292"/>
      <c r="I2" s="292" t="s">
        <v>220</v>
      </c>
      <c r="J2" s="292"/>
      <c r="K2" s="292"/>
      <c r="L2" s="292"/>
      <c r="M2" s="292"/>
      <c r="N2" s="292"/>
      <c r="P2" s="292" t="s">
        <v>221</v>
      </c>
      <c r="Q2" s="292"/>
      <c r="R2" s="292"/>
      <c r="S2" s="292"/>
      <c r="T2" s="292"/>
      <c r="U2" s="292"/>
      <c r="W2" s="292" t="s">
        <v>222</v>
      </c>
      <c r="X2" s="292"/>
      <c r="Y2" s="292"/>
      <c r="Z2" s="292"/>
      <c r="AA2" s="292"/>
      <c r="AB2" s="292"/>
    </row>
    <row r="3" spans="2:28">
      <c r="D3">
        <v>5000</v>
      </c>
      <c r="E3">
        <v>4706</v>
      </c>
      <c r="F3">
        <v>219</v>
      </c>
      <c r="G3">
        <v>75</v>
      </c>
      <c r="K3">
        <v>5000</v>
      </c>
      <c r="L3">
        <v>4706</v>
      </c>
      <c r="M3">
        <v>219</v>
      </c>
      <c r="N3">
        <v>75</v>
      </c>
      <c r="R3">
        <v>4998</v>
      </c>
      <c r="S3">
        <v>4706</v>
      </c>
      <c r="T3">
        <v>217</v>
      </c>
      <c r="U3">
        <v>75</v>
      </c>
      <c r="X3" s="94"/>
      <c r="Y3">
        <v>4999</v>
      </c>
      <c r="Z3">
        <v>4705</v>
      </c>
      <c r="AA3">
        <v>219</v>
      </c>
      <c r="AB3">
        <v>75</v>
      </c>
    </row>
    <row r="4" spans="2:28">
      <c r="B4" s="96" t="s">
        <v>223</v>
      </c>
      <c r="C4" s="96" t="s">
        <v>224</v>
      </c>
      <c r="D4" s="96" t="s">
        <v>137</v>
      </c>
      <c r="E4" s="96" t="s">
        <v>225</v>
      </c>
      <c r="F4" s="96" t="s">
        <v>181</v>
      </c>
      <c r="G4" s="96" t="s">
        <v>152</v>
      </c>
      <c r="H4" s="7"/>
      <c r="I4" s="96" t="s">
        <v>223</v>
      </c>
      <c r="J4" s="96" t="s">
        <v>224</v>
      </c>
      <c r="K4" s="7" t="s">
        <v>137</v>
      </c>
      <c r="L4" s="7" t="s">
        <v>225</v>
      </c>
      <c r="M4" s="7" t="s">
        <v>181</v>
      </c>
      <c r="N4" s="7" t="s">
        <v>152</v>
      </c>
      <c r="O4" s="7"/>
      <c r="P4" s="96" t="s">
        <v>223</v>
      </c>
      <c r="Q4" s="96" t="s">
        <v>224</v>
      </c>
      <c r="R4" s="7" t="s">
        <v>137</v>
      </c>
      <c r="S4" s="7" t="s">
        <v>225</v>
      </c>
      <c r="T4" s="7" t="s">
        <v>181</v>
      </c>
      <c r="U4" s="7" t="s">
        <v>152</v>
      </c>
      <c r="W4" s="96" t="s">
        <v>223</v>
      </c>
      <c r="X4" s="96" t="s">
        <v>224</v>
      </c>
      <c r="Y4" s="7" t="s">
        <v>137</v>
      </c>
      <c r="Z4" s="7" t="s">
        <v>225</v>
      </c>
      <c r="AA4" s="7" t="s">
        <v>181</v>
      </c>
      <c r="AB4" s="7" t="s">
        <v>152</v>
      </c>
    </row>
    <row r="5" spans="2:28">
      <c r="B5">
        <v>19</v>
      </c>
      <c r="C5">
        <v>20</v>
      </c>
      <c r="D5">
        <v>0</v>
      </c>
      <c r="E5">
        <v>0</v>
      </c>
      <c r="F5">
        <v>0</v>
      </c>
      <c r="G5">
        <v>0</v>
      </c>
      <c r="I5" s="97">
        <v>283.5287369864788</v>
      </c>
      <c r="J5" s="97">
        <v>314.15926535897933</v>
      </c>
      <c r="K5">
        <v>0</v>
      </c>
      <c r="L5">
        <v>0</v>
      </c>
      <c r="M5">
        <v>0</v>
      </c>
      <c r="N5">
        <v>0</v>
      </c>
      <c r="P5" s="98">
        <v>59.690260418206066</v>
      </c>
      <c r="Q5" s="98">
        <v>62.831853071795862</v>
      </c>
      <c r="R5">
        <v>0</v>
      </c>
      <c r="S5">
        <v>0</v>
      </c>
      <c r="T5">
        <v>0</v>
      </c>
      <c r="U5">
        <v>0</v>
      </c>
      <c r="W5" s="14">
        <v>1</v>
      </c>
      <c r="X5" s="14">
        <v>0.99</v>
      </c>
      <c r="Y5">
        <v>2</v>
      </c>
      <c r="Z5">
        <v>2</v>
      </c>
      <c r="AA5">
        <v>0</v>
      </c>
      <c r="AB5">
        <v>0</v>
      </c>
    </row>
    <row r="6" spans="2:28">
      <c r="B6">
        <v>20</v>
      </c>
      <c r="C6">
        <v>21</v>
      </c>
      <c r="D6">
        <v>0</v>
      </c>
      <c r="E6">
        <v>0</v>
      </c>
      <c r="F6">
        <v>0</v>
      </c>
      <c r="G6">
        <v>0</v>
      </c>
      <c r="I6" s="97">
        <v>314.15926535897933</v>
      </c>
      <c r="J6" s="97">
        <v>346.36059005827468</v>
      </c>
      <c r="K6">
        <v>0</v>
      </c>
      <c r="L6">
        <v>0</v>
      </c>
      <c r="M6">
        <v>0</v>
      </c>
      <c r="N6">
        <v>0</v>
      </c>
      <c r="P6" s="98">
        <v>62.831853071795862</v>
      </c>
      <c r="Q6" s="98">
        <v>65.973445725385659</v>
      </c>
      <c r="R6">
        <v>0</v>
      </c>
      <c r="S6">
        <v>0</v>
      </c>
      <c r="T6">
        <v>0</v>
      </c>
      <c r="U6">
        <v>0</v>
      </c>
      <c r="W6" s="14">
        <v>0.99</v>
      </c>
      <c r="X6" s="14">
        <v>0.98</v>
      </c>
      <c r="Y6">
        <v>12</v>
      </c>
      <c r="Z6">
        <v>12</v>
      </c>
      <c r="AA6">
        <v>0</v>
      </c>
      <c r="AB6">
        <v>0</v>
      </c>
    </row>
    <row r="7" spans="2:28">
      <c r="B7">
        <v>21</v>
      </c>
      <c r="C7">
        <v>22</v>
      </c>
      <c r="D7">
        <v>0</v>
      </c>
      <c r="E7">
        <v>0</v>
      </c>
      <c r="F7">
        <v>0</v>
      </c>
      <c r="G7">
        <v>0</v>
      </c>
      <c r="I7" s="97">
        <v>346.36059005827468</v>
      </c>
      <c r="J7" s="97">
        <v>380.13271108436498</v>
      </c>
      <c r="K7">
        <v>0</v>
      </c>
      <c r="L7">
        <v>0</v>
      </c>
      <c r="M7">
        <v>0</v>
      </c>
      <c r="N7">
        <v>0</v>
      </c>
      <c r="P7" s="98">
        <v>65.973445725385659</v>
      </c>
      <c r="Q7" s="98">
        <v>69.115038378975441</v>
      </c>
      <c r="R7">
        <v>0</v>
      </c>
      <c r="S7">
        <v>0</v>
      </c>
      <c r="T7">
        <v>0</v>
      </c>
      <c r="U7">
        <v>0</v>
      </c>
      <c r="W7" s="14">
        <v>0.98</v>
      </c>
      <c r="X7" s="14">
        <v>0.97</v>
      </c>
      <c r="Y7">
        <v>27</v>
      </c>
      <c r="Z7">
        <v>27</v>
      </c>
      <c r="AA7">
        <v>0</v>
      </c>
      <c r="AB7">
        <v>0</v>
      </c>
    </row>
    <row r="8" spans="2:28">
      <c r="B8">
        <v>22</v>
      </c>
      <c r="C8">
        <v>23</v>
      </c>
      <c r="D8">
        <v>0</v>
      </c>
      <c r="E8">
        <v>0</v>
      </c>
      <c r="F8">
        <v>0</v>
      </c>
      <c r="G8">
        <v>0</v>
      </c>
      <c r="I8" s="97">
        <v>380.13271108436498</v>
      </c>
      <c r="J8" s="97">
        <v>415.47562843725012</v>
      </c>
      <c r="K8">
        <v>0</v>
      </c>
      <c r="L8">
        <v>0</v>
      </c>
      <c r="M8">
        <v>0</v>
      </c>
      <c r="N8">
        <v>0</v>
      </c>
      <c r="P8" s="98">
        <v>69.115038378975441</v>
      </c>
      <c r="Q8" s="98">
        <v>72.256631032565238</v>
      </c>
      <c r="R8">
        <v>0</v>
      </c>
      <c r="S8">
        <v>0</v>
      </c>
      <c r="T8">
        <v>0</v>
      </c>
      <c r="U8">
        <v>0</v>
      </c>
      <c r="W8" s="14">
        <v>0.97</v>
      </c>
      <c r="X8" s="14">
        <v>0.96</v>
      </c>
      <c r="Y8">
        <v>70</v>
      </c>
      <c r="Z8">
        <v>70</v>
      </c>
      <c r="AA8">
        <v>0</v>
      </c>
      <c r="AB8">
        <v>0</v>
      </c>
    </row>
    <row r="9" spans="2:28">
      <c r="B9">
        <v>23</v>
      </c>
      <c r="C9">
        <v>24</v>
      </c>
      <c r="D9">
        <v>0</v>
      </c>
      <c r="E9">
        <v>0</v>
      </c>
      <c r="F9">
        <v>0</v>
      </c>
      <c r="G9">
        <v>0</v>
      </c>
      <c r="I9" s="97">
        <v>415.47562843725012</v>
      </c>
      <c r="J9" s="97">
        <v>452.38934211693021</v>
      </c>
      <c r="K9">
        <v>0</v>
      </c>
      <c r="L9">
        <v>0</v>
      </c>
      <c r="M9">
        <v>0</v>
      </c>
      <c r="N9">
        <v>0</v>
      </c>
      <c r="P9" s="98">
        <v>72.256631032565238</v>
      </c>
      <c r="Q9" s="98">
        <v>75.398223686155035</v>
      </c>
      <c r="R9">
        <v>0</v>
      </c>
      <c r="S9">
        <v>0</v>
      </c>
      <c r="T9">
        <v>0</v>
      </c>
      <c r="U9">
        <v>0</v>
      </c>
      <c r="W9" s="14">
        <v>0.96</v>
      </c>
      <c r="X9" s="14">
        <v>0.95</v>
      </c>
      <c r="Y9">
        <v>223</v>
      </c>
      <c r="Z9">
        <v>221</v>
      </c>
      <c r="AA9">
        <v>2</v>
      </c>
      <c r="AB9">
        <v>0</v>
      </c>
    </row>
    <row r="10" spans="2:28">
      <c r="B10">
        <v>24</v>
      </c>
      <c r="C10">
        <v>25</v>
      </c>
      <c r="D10">
        <v>0</v>
      </c>
      <c r="E10">
        <v>0</v>
      </c>
      <c r="F10">
        <v>0</v>
      </c>
      <c r="G10">
        <v>0</v>
      </c>
      <c r="I10" s="97">
        <v>452.38934211693021</v>
      </c>
      <c r="J10" s="97">
        <v>490.87385212340519</v>
      </c>
      <c r="K10">
        <v>0</v>
      </c>
      <c r="L10">
        <v>0</v>
      </c>
      <c r="M10">
        <v>0</v>
      </c>
      <c r="N10">
        <v>0</v>
      </c>
      <c r="P10" s="98">
        <v>75.398223686155035</v>
      </c>
      <c r="Q10" s="98">
        <v>78.539816339744831</v>
      </c>
      <c r="R10">
        <v>0</v>
      </c>
      <c r="S10">
        <v>0</v>
      </c>
      <c r="T10">
        <v>0</v>
      </c>
      <c r="U10">
        <v>0</v>
      </c>
      <c r="W10" s="14">
        <v>0.95</v>
      </c>
      <c r="X10" s="14">
        <v>0.94</v>
      </c>
      <c r="Y10">
        <v>421</v>
      </c>
      <c r="Z10">
        <v>410</v>
      </c>
      <c r="AA10">
        <v>11</v>
      </c>
      <c r="AB10">
        <v>0</v>
      </c>
    </row>
    <row r="11" spans="2:28">
      <c r="B11">
        <v>25</v>
      </c>
      <c r="C11">
        <v>26</v>
      </c>
      <c r="D11">
        <v>0</v>
      </c>
      <c r="E11">
        <v>0</v>
      </c>
      <c r="F11">
        <v>0</v>
      </c>
      <c r="G11">
        <v>0</v>
      </c>
      <c r="I11" s="97">
        <v>490.87385212340519</v>
      </c>
      <c r="J11" s="97">
        <v>530.92915845667505</v>
      </c>
      <c r="K11">
        <v>0</v>
      </c>
      <c r="L11">
        <v>0</v>
      </c>
      <c r="M11">
        <v>0</v>
      </c>
      <c r="N11">
        <v>0</v>
      </c>
      <c r="P11" s="98">
        <v>78.539816339744831</v>
      </c>
      <c r="Q11" s="98">
        <v>81.681408993334628</v>
      </c>
      <c r="R11">
        <v>0</v>
      </c>
      <c r="S11">
        <v>0</v>
      </c>
      <c r="T11">
        <v>0</v>
      </c>
      <c r="U11">
        <v>0</v>
      </c>
      <c r="W11" s="14">
        <v>0.94</v>
      </c>
      <c r="X11" s="14">
        <v>0.92999999999999994</v>
      </c>
      <c r="Y11">
        <v>732</v>
      </c>
      <c r="Z11">
        <v>709</v>
      </c>
      <c r="AA11">
        <v>22</v>
      </c>
      <c r="AB11">
        <v>1</v>
      </c>
    </row>
    <row r="12" spans="2:28">
      <c r="B12">
        <v>26</v>
      </c>
      <c r="C12">
        <v>27</v>
      </c>
      <c r="D12">
        <v>0</v>
      </c>
      <c r="E12">
        <v>0</v>
      </c>
      <c r="F12">
        <v>0</v>
      </c>
      <c r="G12">
        <v>0</v>
      </c>
      <c r="I12" s="97">
        <v>530.92915845667505</v>
      </c>
      <c r="J12" s="97">
        <v>572.55526111673976</v>
      </c>
      <c r="K12">
        <v>0</v>
      </c>
      <c r="L12">
        <v>0</v>
      </c>
      <c r="M12">
        <v>0</v>
      </c>
      <c r="N12">
        <v>0</v>
      </c>
      <c r="P12" s="98">
        <v>81.681408993334628</v>
      </c>
      <c r="Q12" s="98">
        <v>84.823001646924411</v>
      </c>
      <c r="R12">
        <v>0</v>
      </c>
      <c r="S12">
        <v>0</v>
      </c>
      <c r="T12">
        <v>0</v>
      </c>
      <c r="U12">
        <v>0</v>
      </c>
      <c r="W12" s="14">
        <v>0.92999999999999994</v>
      </c>
      <c r="X12" s="14">
        <v>0.91999999999999993</v>
      </c>
      <c r="Y12">
        <v>953</v>
      </c>
      <c r="Z12">
        <v>917</v>
      </c>
      <c r="AA12">
        <v>34</v>
      </c>
      <c r="AB12">
        <v>2</v>
      </c>
    </row>
    <row r="13" spans="2:28">
      <c r="B13">
        <v>27</v>
      </c>
      <c r="C13">
        <v>28</v>
      </c>
      <c r="D13">
        <v>0</v>
      </c>
      <c r="E13">
        <v>0</v>
      </c>
      <c r="F13">
        <v>0</v>
      </c>
      <c r="G13">
        <v>0</v>
      </c>
      <c r="I13" s="97">
        <v>572.55526111673976</v>
      </c>
      <c r="J13" s="97">
        <v>615.75216010359941</v>
      </c>
      <c r="K13">
        <v>0</v>
      </c>
      <c r="L13">
        <v>0</v>
      </c>
      <c r="M13">
        <v>0</v>
      </c>
      <c r="N13">
        <v>0</v>
      </c>
      <c r="P13" s="98">
        <v>84.823001646924411</v>
      </c>
      <c r="Q13" s="98">
        <v>87.964594300514207</v>
      </c>
      <c r="R13">
        <v>0</v>
      </c>
      <c r="S13">
        <v>0</v>
      </c>
      <c r="T13">
        <v>0</v>
      </c>
      <c r="U13">
        <v>0</v>
      </c>
      <c r="W13" s="14">
        <v>0.91999999999999993</v>
      </c>
      <c r="X13" s="14">
        <v>0.90999999999999992</v>
      </c>
      <c r="Y13">
        <v>876</v>
      </c>
      <c r="Z13">
        <v>837</v>
      </c>
      <c r="AA13">
        <v>34</v>
      </c>
      <c r="AB13">
        <v>5</v>
      </c>
    </row>
    <row r="14" spans="2:28">
      <c r="B14">
        <v>28</v>
      </c>
      <c r="C14">
        <v>29</v>
      </c>
      <c r="D14">
        <v>0</v>
      </c>
      <c r="E14">
        <v>0</v>
      </c>
      <c r="F14">
        <v>0</v>
      </c>
      <c r="G14">
        <v>0</v>
      </c>
      <c r="I14" s="97">
        <v>615.75216010359941</v>
      </c>
      <c r="J14" s="97">
        <v>660.51985541725401</v>
      </c>
      <c r="K14">
        <v>0</v>
      </c>
      <c r="L14">
        <v>0</v>
      </c>
      <c r="M14">
        <v>0</v>
      </c>
      <c r="N14">
        <v>0</v>
      </c>
      <c r="P14" s="98">
        <v>87.964594300514207</v>
      </c>
      <c r="Q14" s="98">
        <v>91.106186954104004</v>
      </c>
      <c r="R14">
        <v>0</v>
      </c>
      <c r="S14">
        <v>0</v>
      </c>
      <c r="T14">
        <v>0</v>
      </c>
      <c r="U14">
        <v>0</v>
      </c>
      <c r="W14" s="14">
        <v>0.90999999999999992</v>
      </c>
      <c r="X14" s="14">
        <v>0.89999999999999991</v>
      </c>
      <c r="Y14">
        <v>667</v>
      </c>
      <c r="Z14">
        <v>613</v>
      </c>
      <c r="AA14">
        <v>43</v>
      </c>
      <c r="AB14">
        <v>11</v>
      </c>
    </row>
    <row r="15" spans="2:28">
      <c r="B15">
        <v>29</v>
      </c>
      <c r="C15">
        <v>30</v>
      </c>
      <c r="D15">
        <v>0</v>
      </c>
      <c r="E15">
        <v>0</v>
      </c>
      <c r="F15">
        <v>0</v>
      </c>
      <c r="G15">
        <v>0</v>
      </c>
      <c r="I15" s="97">
        <v>660.51985541725401</v>
      </c>
      <c r="J15" s="97">
        <v>706.85834705770344</v>
      </c>
      <c r="K15">
        <v>0</v>
      </c>
      <c r="L15">
        <v>0</v>
      </c>
      <c r="M15">
        <v>0</v>
      </c>
      <c r="N15">
        <v>0</v>
      </c>
      <c r="P15" s="98">
        <v>91.106186954104004</v>
      </c>
      <c r="Q15" s="98">
        <v>94.247779607693786</v>
      </c>
      <c r="R15">
        <v>0</v>
      </c>
      <c r="S15">
        <v>0</v>
      </c>
      <c r="T15">
        <v>0</v>
      </c>
      <c r="U15">
        <v>0</v>
      </c>
      <c r="W15" s="14">
        <v>0.89999999999999991</v>
      </c>
      <c r="X15" s="14">
        <v>0.8899999999999999</v>
      </c>
      <c r="Y15">
        <v>418</v>
      </c>
      <c r="Z15">
        <v>383</v>
      </c>
      <c r="AA15">
        <v>21</v>
      </c>
      <c r="AB15">
        <v>14</v>
      </c>
    </row>
    <row r="16" spans="2:28">
      <c r="B16">
        <v>30</v>
      </c>
      <c r="C16">
        <v>31</v>
      </c>
      <c r="D16">
        <v>1</v>
      </c>
      <c r="E16">
        <v>1</v>
      </c>
      <c r="F16">
        <v>0</v>
      </c>
      <c r="G16">
        <v>0</v>
      </c>
      <c r="I16" s="97">
        <v>706.85834705770344</v>
      </c>
      <c r="J16" s="97">
        <v>754.76763502494782</v>
      </c>
      <c r="K16">
        <v>1</v>
      </c>
      <c r="L16">
        <v>1</v>
      </c>
      <c r="M16">
        <v>0</v>
      </c>
      <c r="N16">
        <v>0</v>
      </c>
      <c r="P16" s="98">
        <v>94.247779607693786</v>
      </c>
      <c r="Q16" s="98">
        <v>97.389372261283583</v>
      </c>
      <c r="R16">
        <v>0</v>
      </c>
      <c r="S16">
        <v>0</v>
      </c>
      <c r="T16">
        <v>0</v>
      </c>
      <c r="U16">
        <v>0</v>
      </c>
      <c r="W16" s="14">
        <v>0.8899999999999999</v>
      </c>
      <c r="X16" s="14">
        <v>0.87999999999999989</v>
      </c>
      <c r="Y16">
        <v>218</v>
      </c>
      <c r="Z16">
        <v>181</v>
      </c>
      <c r="AA16">
        <v>20</v>
      </c>
      <c r="AB16">
        <v>17</v>
      </c>
    </row>
    <row r="17" spans="2:28">
      <c r="B17">
        <v>31</v>
      </c>
      <c r="C17">
        <v>32</v>
      </c>
      <c r="D17">
        <v>2</v>
      </c>
      <c r="E17">
        <v>2</v>
      </c>
      <c r="F17">
        <v>0</v>
      </c>
      <c r="G17">
        <v>0</v>
      </c>
      <c r="I17" s="97">
        <v>754.76763502494782</v>
      </c>
      <c r="J17" s="97">
        <v>804.24771931898704</v>
      </c>
      <c r="K17">
        <v>2</v>
      </c>
      <c r="L17">
        <v>2</v>
      </c>
      <c r="M17">
        <v>0</v>
      </c>
      <c r="N17">
        <v>0</v>
      </c>
      <c r="P17" s="98">
        <v>97.389372261283583</v>
      </c>
      <c r="Q17" s="98">
        <v>100.53096491487338</v>
      </c>
      <c r="R17">
        <v>1</v>
      </c>
      <c r="S17">
        <v>1</v>
      </c>
      <c r="T17">
        <v>0</v>
      </c>
      <c r="U17">
        <v>0</v>
      </c>
      <c r="W17" s="14">
        <v>0.87999999999999989</v>
      </c>
      <c r="X17" s="14">
        <v>0.86999999999999988</v>
      </c>
      <c r="Y17">
        <v>92</v>
      </c>
      <c r="Z17">
        <v>82</v>
      </c>
      <c r="AA17">
        <v>4</v>
      </c>
      <c r="AB17">
        <v>6</v>
      </c>
    </row>
    <row r="18" spans="2:28">
      <c r="B18">
        <v>32</v>
      </c>
      <c r="C18">
        <v>33</v>
      </c>
      <c r="D18">
        <v>8</v>
      </c>
      <c r="E18">
        <v>8</v>
      </c>
      <c r="F18">
        <v>0</v>
      </c>
      <c r="G18">
        <v>0</v>
      </c>
      <c r="I18" s="97">
        <v>804.24771931898704</v>
      </c>
      <c r="J18" s="97">
        <v>855.2985999398212</v>
      </c>
      <c r="K18">
        <v>8</v>
      </c>
      <c r="L18">
        <v>8</v>
      </c>
      <c r="M18">
        <v>0</v>
      </c>
      <c r="N18">
        <v>0</v>
      </c>
      <c r="P18" s="98">
        <v>100.53096491487338</v>
      </c>
      <c r="Q18" s="98">
        <v>103.67255756846318</v>
      </c>
      <c r="R18">
        <v>0</v>
      </c>
      <c r="S18">
        <v>0</v>
      </c>
      <c r="T18">
        <v>0</v>
      </c>
      <c r="U18">
        <v>0</v>
      </c>
      <c r="W18" s="14">
        <v>0.86999999999999988</v>
      </c>
      <c r="X18" s="14">
        <v>0.85999999999999988</v>
      </c>
      <c r="Y18">
        <v>61</v>
      </c>
      <c r="Z18">
        <v>48</v>
      </c>
      <c r="AA18">
        <v>9</v>
      </c>
      <c r="AB18">
        <v>4</v>
      </c>
    </row>
    <row r="19" spans="2:28">
      <c r="B19">
        <v>33</v>
      </c>
      <c r="C19">
        <v>34</v>
      </c>
      <c r="D19">
        <v>22</v>
      </c>
      <c r="E19">
        <v>22</v>
      </c>
      <c r="F19">
        <v>0</v>
      </c>
      <c r="G19">
        <v>0</v>
      </c>
      <c r="I19" s="97">
        <v>855.2985999398212</v>
      </c>
      <c r="J19" s="97">
        <v>907.9202768874502</v>
      </c>
      <c r="K19">
        <v>22</v>
      </c>
      <c r="L19">
        <v>22</v>
      </c>
      <c r="M19">
        <v>0</v>
      </c>
      <c r="N19">
        <v>0</v>
      </c>
      <c r="P19" s="98">
        <v>103.67255756846318</v>
      </c>
      <c r="Q19" s="98">
        <v>106.81415022205297</v>
      </c>
      <c r="R19">
        <v>9</v>
      </c>
      <c r="S19">
        <v>9</v>
      </c>
      <c r="T19">
        <v>0</v>
      </c>
      <c r="U19">
        <v>0</v>
      </c>
      <c r="W19" s="14">
        <v>0.85999999999999988</v>
      </c>
      <c r="X19" s="14">
        <v>0.84999999999999987</v>
      </c>
      <c r="Y19">
        <v>41</v>
      </c>
      <c r="Z19">
        <v>34</v>
      </c>
      <c r="AA19">
        <v>2</v>
      </c>
      <c r="AB19">
        <v>5</v>
      </c>
    </row>
    <row r="20" spans="2:28">
      <c r="B20">
        <v>34</v>
      </c>
      <c r="C20">
        <v>35</v>
      </c>
      <c r="D20">
        <v>43</v>
      </c>
      <c r="E20">
        <v>42</v>
      </c>
      <c r="F20">
        <v>1</v>
      </c>
      <c r="G20">
        <v>0</v>
      </c>
      <c r="I20" s="97">
        <v>907.9202768874502</v>
      </c>
      <c r="J20" s="97">
        <v>962.11275016187415</v>
      </c>
      <c r="K20">
        <v>43</v>
      </c>
      <c r="L20">
        <v>42</v>
      </c>
      <c r="M20">
        <v>1</v>
      </c>
      <c r="N20">
        <v>0</v>
      </c>
      <c r="P20" s="98">
        <v>106.81415022205297</v>
      </c>
      <c r="Q20" s="98">
        <v>109.95574287564276</v>
      </c>
      <c r="R20">
        <v>11</v>
      </c>
      <c r="S20">
        <v>11</v>
      </c>
      <c r="T20">
        <v>0</v>
      </c>
      <c r="U20">
        <v>0</v>
      </c>
      <c r="W20" s="14">
        <v>0.84999999999999987</v>
      </c>
      <c r="X20" s="14">
        <v>0.83999999999999986</v>
      </c>
      <c r="Y20">
        <v>25</v>
      </c>
      <c r="Z20">
        <v>21</v>
      </c>
      <c r="AA20">
        <v>0</v>
      </c>
      <c r="AB20">
        <v>4</v>
      </c>
    </row>
    <row r="21" spans="2:28">
      <c r="B21">
        <v>35</v>
      </c>
      <c r="C21">
        <v>36</v>
      </c>
      <c r="D21">
        <v>80</v>
      </c>
      <c r="E21">
        <v>79</v>
      </c>
      <c r="F21">
        <v>1</v>
      </c>
      <c r="G21">
        <v>0</v>
      </c>
      <c r="I21" s="97">
        <v>962.11275016187415</v>
      </c>
      <c r="J21" s="97">
        <v>1017.8760197630929</v>
      </c>
      <c r="K21">
        <v>80</v>
      </c>
      <c r="L21">
        <v>79</v>
      </c>
      <c r="M21">
        <v>1</v>
      </c>
      <c r="N21">
        <v>0</v>
      </c>
      <c r="P21" s="98">
        <v>109.95574287564276</v>
      </c>
      <c r="Q21" s="98">
        <v>113.09733552923255</v>
      </c>
      <c r="R21">
        <v>34</v>
      </c>
      <c r="S21">
        <v>33</v>
      </c>
      <c r="T21">
        <v>1</v>
      </c>
      <c r="U21">
        <v>0</v>
      </c>
      <c r="W21" s="14">
        <v>0.83999999999999986</v>
      </c>
      <c r="X21" s="14">
        <v>0.82999999999999985</v>
      </c>
      <c r="Y21">
        <v>19</v>
      </c>
      <c r="Z21">
        <v>16</v>
      </c>
      <c r="AA21">
        <v>0</v>
      </c>
      <c r="AB21">
        <v>3</v>
      </c>
    </row>
    <row r="22" spans="2:28">
      <c r="B22">
        <v>36</v>
      </c>
      <c r="C22">
        <v>37</v>
      </c>
      <c r="D22">
        <v>148</v>
      </c>
      <c r="E22">
        <v>147</v>
      </c>
      <c r="F22">
        <v>1</v>
      </c>
      <c r="G22">
        <v>0</v>
      </c>
      <c r="I22" s="97">
        <v>1017.8760197630929</v>
      </c>
      <c r="J22" s="97">
        <v>1075.2100856911068</v>
      </c>
      <c r="K22">
        <v>148</v>
      </c>
      <c r="L22">
        <v>147</v>
      </c>
      <c r="M22">
        <v>1</v>
      </c>
      <c r="N22">
        <v>0</v>
      </c>
      <c r="P22" s="98">
        <v>113.09733552923255</v>
      </c>
      <c r="Q22" s="98">
        <v>116.23892818282235</v>
      </c>
      <c r="R22">
        <v>62</v>
      </c>
      <c r="S22">
        <v>61</v>
      </c>
      <c r="T22">
        <v>1</v>
      </c>
      <c r="U22">
        <v>0</v>
      </c>
      <c r="W22" s="14">
        <v>0.82999999999999985</v>
      </c>
      <c r="X22" s="14">
        <v>0.81999999999999984</v>
      </c>
      <c r="Y22">
        <v>10</v>
      </c>
      <c r="Z22">
        <v>10</v>
      </c>
      <c r="AA22">
        <v>0</v>
      </c>
      <c r="AB22">
        <v>0</v>
      </c>
    </row>
    <row r="23" spans="2:28">
      <c r="B23">
        <v>37</v>
      </c>
      <c r="C23">
        <v>38</v>
      </c>
      <c r="D23">
        <v>300</v>
      </c>
      <c r="E23">
        <v>298</v>
      </c>
      <c r="F23">
        <v>2</v>
      </c>
      <c r="G23">
        <v>0</v>
      </c>
      <c r="I23" s="97">
        <v>1075.2100856911068</v>
      </c>
      <c r="J23" s="97">
        <v>1134.1149479459152</v>
      </c>
      <c r="K23">
        <v>300</v>
      </c>
      <c r="L23">
        <v>298</v>
      </c>
      <c r="M23">
        <v>2</v>
      </c>
      <c r="N23">
        <v>0</v>
      </c>
      <c r="P23" s="98">
        <v>116.23892818282235</v>
      </c>
      <c r="Q23" s="98">
        <v>119.38052083641213</v>
      </c>
      <c r="R23">
        <v>108</v>
      </c>
      <c r="S23">
        <v>108</v>
      </c>
      <c r="T23">
        <v>0</v>
      </c>
      <c r="U23">
        <v>0</v>
      </c>
      <c r="W23" s="14">
        <v>0.81999999999999984</v>
      </c>
      <c r="X23" s="14">
        <v>0.80999999999999983</v>
      </c>
      <c r="Y23">
        <v>12</v>
      </c>
      <c r="Z23">
        <v>11</v>
      </c>
      <c r="AA23">
        <v>1</v>
      </c>
      <c r="AB23">
        <v>0</v>
      </c>
    </row>
    <row r="24" spans="2:28">
      <c r="B24">
        <v>38</v>
      </c>
      <c r="C24">
        <v>39</v>
      </c>
      <c r="D24">
        <v>324</v>
      </c>
      <c r="E24">
        <v>320</v>
      </c>
      <c r="F24">
        <v>4</v>
      </c>
      <c r="G24">
        <v>0</v>
      </c>
      <c r="I24" s="97">
        <v>1134.1149479459152</v>
      </c>
      <c r="J24" s="97">
        <v>1194.5906065275187</v>
      </c>
      <c r="K24">
        <v>324</v>
      </c>
      <c r="L24">
        <v>320</v>
      </c>
      <c r="M24">
        <v>4</v>
      </c>
      <c r="N24">
        <v>0</v>
      </c>
      <c r="P24" s="98">
        <v>119.38052083641213</v>
      </c>
      <c r="Q24" s="98">
        <v>122.52211349000193</v>
      </c>
      <c r="R24">
        <v>232</v>
      </c>
      <c r="S24">
        <v>231</v>
      </c>
      <c r="T24">
        <v>1</v>
      </c>
      <c r="U24">
        <v>0</v>
      </c>
      <c r="W24" s="14">
        <v>0.80999999999999983</v>
      </c>
      <c r="X24" s="14">
        <v>0.79999999999999982</v>
      </c>
      <c r="Y24">
        <v>10</v>
      </c>
      <c r="Z24">
        <v>9</v>
      </c>
      <c r="AA24">
        <v>1</v>
      </c>
      <c r="AB24">
        <v>0</v>
      </c>
    </row>
    <row r="25" spans="2:28">
      <c r="B25">
        <v>39</v>
      </c>
      <c r="C25">
        <v>40</v>
      </c>
      <c r="D25">
        <v>374</v>
      </c>
      <c r="E25">
        <v>370</v>
      </c>
      <c r="F25">
        <v>4</v>
      </c>
      <c r="G25">
        <v>0</v>
      </c>
      <c r="I25" s="97">
        <v>1194.5906065275187</v>
      </c>
      <c r="J25" s="97">
        <v>1256.6370614359173</v>
      </c>
      <c r="K25">
        <v>374</v>
      </c>
      <c r="L25">
        <v>370</v>
      </c>
      <c r="M25">
        <v>4</v>
      </c>
      <c r="N25">
        <v>0</v>
      </c>
      <c r="P25" s="98">
        <v>122.52211349000193</v>
      </c>
      <c r="Q25" s="98">
        <v>125.66370614359172</v>
      </c>
      <c r="R25">
        <v>304</v>
      </c>
      <c r="S25">
        <v>302</v>
      </c>
      <c r="T25">
        <v>2</v>
      </c>
      <c r="U25">
        <v>0</v>
      </c>
      <c r="W25" s="14">
        <v>0.79999999999999982</v>
      </c>
      <c r="X25" s="14">
        <v>0.78999999999999981</v>
      </c>
      <c r="Y25">
        <v>6</v>
      </c>
      <c r="Z25">
        <v>6</v>
      </c>
      <c r="AA25">
        <v>0</v>
      </c>
      <c r="AB25">
        <v>0</v>
      </c>
    </row>
    <row r="26" spans="2:28">
      <c r="B26">
        <v>40</v>
      </c>
      <c r="C26">
        <v>41</v>
      </c>
      <c r="D26">
        <v>400</v>
      </c>
      <c r="E26">
        <v>392</v>
      </c>
      <c r="F26">
        <v>8</v>
      </c>
      <c r="G26">
        <v>0</v>
      </c>
      <c r="I26" s="97">
        <v>1256.6370614359173</v>
      </c>
      <c r="J26" s="97">
        <v>1320.2543126711105</v>
      </c>
      <c r="K26">
        <v>400</v>
      </c>
      <c r="L26">
        <v>392</v>
      </c>
      <c r="M26">
        <v>8</v>
      </c>
      <c r="N26">
        <v>0</v>
      </c>
      <c r="P26" s="98">
        <v>125.66370614359172</v>
      </c>
      <c r="Q26" s="98">
        <v>128.80529879718151</v>
      </c>
      <c r="R26">
        <v>293</v>
      </c>
      <c r="S26">
        <v>288</v>
      </c>
      <c r="T26">
        <v>5</v>
      </c>
      <c r="U26">
        <v>0</v>
      </c>
      <c r="W26" s="14">
        <v>0.78999999999999981</v>
      </c>
      <c r="X26" s="14">
        <v>0.7799999999999998</v>
      </c>
      <c r="Y26">
        <v>4</v>
      </c>
      <c r="Z26">
        <v>3</v>
      </c>
      <c r="AA26">
        <v>1</v>
      </c>
      <c r="AB26">
        <v>0</v>
      </c>
    </row>
    <row r="27" spans="2:28">
      <c r="B27">
        <v>41</v>
      </c>
      <c r="C27">
        <v>42</v>
      </c>
      <c r="D27">
        <v>389</v>
      </c>
      <c r="E27">
        <v>377</v>
      </c>
      <c r="F27">
        <v>12</v>
      </c>
      <c r="G27">
        <v>0</v>
      </c>
      <c r="I27" s="97">
        <v>1320.2543126711105</v>
      </c>
      <c r="J27" s="97">
        <v>1385.4423602330987</v>
      </c>
      <c r="K27">
        <v>389</v>
      </c>
      <c r="L27">
        <v>377</v>
      </c>
      <c r="M27">
        <v>12</v>
      </c>
      <c r="N27">
        <v>0</v>
      </c>
      <c r="P27" s="98">
        <v>128.80529879718151</v>
      </c>
      <c r="Q27" s="98">
        <v>131.94689145077132</v>
      </c>
      <c r="R27">
        <v>341</v>
      </c>
      <c r="S27">
        <v>334</v>
      </c>
      <c r="T27">
        <v>7</v>
      </c>
      <c r="U27">
        <v>0</v>
      </c>
      <c r="W27" s="14">
        <v>0.7799999999999998</v>
      </c>
      <c r="X27" s="14">
        <v>0.7699999999999998</v>
      </c>
      <c r="Y27">
        <v>4</v>
      </c>
      <c r="Z27">
        <v>3</v>
      </c>
      <c r="AA27">
        <v>0</v>
      </c>
      <c r="AB27">
        <v>1</v>
      </c>
    </row>
    <row r="28" spans="2:28">
      <c r="B28">
        <v>42</v>
      </c>
      <c r="C28">
        <v>43</v>
      </c>
      <c r="D28">
        <v>427</v>
      </c>
      <c r="E28">
        <v>416</v>
      </c>
      <c r="F28">
        <v>11</v>
      </c>
      <c r="G28">
        <v>0</v>
      </c>
      <c r="I28" s="97">
        <v>1385.4423602330987</v>
      </c>
      <c r="J28" s="97">
        <v>1452.2012041218818</v>
      </c>
      <c r="K28">
        <v>427</v>
      </c>
      <c r="L28">
        <v>416</v>
      </c>
      <c r="M28">
        <v>11</v>
      </c>
      <c r="N28">
        <v>0</v>
      </c>
      <c r="P28" s="98">
        <v>131.94689145077132</v>
      </c>
      <c r="Q28" s="98">
        <v>135.0884841043611</v>
      </c>
      <c r="R28">
        <v>349</v>
      </c>
      <c r="S28">
        <v>341</v>
      </c>
      <c r="T28">
        <v>8</v>
      </c>
      <c r="U28">
        <v>0</v>
      </c>
      <c r="W28" s="14">
        <v>0.7699999999999998</v>
      </c>
      <c r="X28" s="14">
        <v>0.75999999999999979</v>
      </c>
      <c r="Y28">
        <v>4</v>
      </c>
      <c r="Z28">
        <v>2</v>
      </c>
      <c r="AA28">
        <v>2</v>
      </c>
      <c r="AB28">
        <v>0</v>
      </c>
    </row>
    <row r="29" spans="2:28">
      <c r="B29">
        <v>43</v>
      </c>
      <c r="C29">
        <v>44</v>
      </c>
      <c r="D29">
        <v>350</v>
      </c>
      <c r="E29">
        <v>343</v>
      </c>
      <c r="F29">
        <v>7</v>
      </c>
      <c r="G29">
        <v>0</v>
      </c>
      <c r="I29" s="97">
        <v>1452.2012041218818</v>
      </c>
      <c r="J29" s="97">
        <v>1520.5308443374599</v>
      </c>
      <c r="K29">
        <v>350</v>
      </c>
      <c r="L29">
        <v>343</v>
      </c>
      <c r="M29">
        <v>7</v>
      </c>
      <c r="N29">
        <v>0</v>
      </c>
      <c r="P29" s="98">
        <v>135.0884841043611</v>
      </c>
      <c r="Q29" s="98">
        <v>138.23007675795088</v>
      </c>
      <c r="R29">
        <v>385</v>
      </c>
      <c r="S29">
        <v>376</v>
      </c>
      <c r="T29">
        <v>9</v>
      </c>
      <c r="U29">
        <v>0</v>
      </c>
      <c r="W29" s="14">
        <v>0.75999999999999979</v>
      </c>
      <c r="X29" s="14">
        <v>0.74999999999999978</v>
      </c>
      <c r="Y29">
        <v>3</v>
      </c>
      <c r="Z29">
        <v>2</v>
      </c>
      <c r="AA29">
        <v>1</v>
      </c>
      <c r="AB29">
        <v>0</v>
      </c>
    </row>
    <row r="30" spans="2:28">
      <c r="B30">
        <v>44</v>
      </c>
      <c r="C30">
        <v>45</v>
      </c>
      <c r="D30">
        <v>310</v>
      </c>
      <c r="E30">
        <v>299</v>
      </c>
      <c r="F30">
        <v>11</v>
      </c>
      <c r="G30">
        <v>0</v>
      </c>
      <c r="I30" s="97">
        <v>1520.5308443374599</v>
      </c>
      <c r="J30" s="97">
        <v>1590.4312808798327</v>
      </c>
      <c r="K30">
        <v>310</v>
      </c>
      <c r="L30">
        <v>299</v>
      </c>
      <c r="M30">
        <v>11</v>
      </c>
      <c r="N30">
        <v>0</v>
      </c>
      <c r="P30" s="98">
        <v>138.23007675795088</v>
      </c>
      <c r="Q30" s="98">
        <v>141.37166941154069</v>
      </c>
      <c r="R30">
        <v>413</v>
      </c>
      <c r="S30">
        <v>402</v>
      </c>
      <c r="T30">
        <v>11</v>
      </c>
      <c r="U30">
        <v>0</v>
      </c>
      <c r="W30" s="14">
        <v>0.74999999999999978</v>
      </c>
      <c r="X30" s="14">
        <v>0.73999999999999977</v>
      </c>
      <c r="Y30">
        <v>5</v>
      </c>
      <c r="Z30">
        <v>3</v>
      </c>
      <c r="AA30">
        <v>1</v>
      </c>
      <c r="AB30">
        <v>1</v>
      </c>
    </row>
    <row r="31" spans="2:28">
      <c r="B31">
        <v>45</v>
      </c>
      <c r="C31">
        <v>46</v>
      </c>
      <c r="D31">
        <v>296</v>
      </c>
      <c r="E31">
        <v>288</v>
      </c>
      <c r="F31">
        <v>8</v>
      </c>
      <c r="G31">
        <v>0</v>
      </c>
      <c r="I31" s="97">
        <v>1590.4312808798327</v>
      </c>
      <c r="J31" s="97">
        <v>1661.9025137490005</v>
      </c>
      <c r="K31">
        <v>296</v>
      </c>
      <c r="L31">
        <v>288</v>
      </c>
      <c r="M31">
        <v>8</v>
      </c>
      <c r="N31">
        <v>0</v>
      </c>
      <c r="P31" s="98">
        <v>141.37166941154069</v>
      </c>
      <c r="Q31" s="98">
        <v>144.51326206513048</v>
      </c>
      <c r="R31">
        <v>317</v>
      </c>
      <c r="S31">
        <v>311</v>
      </c>
      <c r="T31">
        <v>6</v>
      </c>
      <c r="U31">
        <v>0</v>
      </c>
      <c r="W31" s="14">
        <v>0.73999999999999977</v>
      </c>
      <c r="X31" s="14">
        <v>0.72999999999999976</v>
      </c>
      <c r="Y31">
        <v>7</v>
      </c>
      <c r="Z31">
        <v>7</v>
      </c>
      <c r="AA31">
        <v>0</v>
      </c>
      <c r="AB31">
        <v>0</v>
      </c>
    </row>
    <row r="32" spans="2:28">
      <c r="B32">
        <v>46</v>
      </c>
      <c r="C32">
        <v>47</v>
      </c>
      <c r="D32">
        <v>231</v>
      </c>
      <c r="E32">
        <v>220</v>
      </c>
      <c r="F32">
        <v>11</v>
      </c>
      <c r="G32">
        <v>0</v>
      </c>
      <c r="I32" s="97">
        <v>1661.9025137490005</v>
      </c>
      <c r="J32" s="97">
        <v>1734.9445429449634</v>
      </c>
      <c r="K32">
        <v>231</v>
      </c>
      <c r="L32">
        <v>220</v>
      </c>
      <c r="M32">
        <v>11</v>
      </c>
      <c r="N32">
        <v>0</v>
      </c>
      <c r="P32" s="98">
        <v>144.51326206513048</v>
      </c>
      <c r="Q32" s="98">
        <v>147.65485471872029</v>
      </c>
      <c r="R32">
        <v>300</v>
      </c>
      <c r="S32">
        <v>293</v>
      </c>
      <c r="T32">
        <v>7</v>
      </c>
      <c r="U32">
        <v>0</v>
      </c>
      <c r="W32" s="14">
        <v>0.72999999999999976</v>
      </c>
      <c r="X32" s="14">
        <v>0.71999999999999975</v>
      </c>
      <c r="Y32">
        <v>4</v>
      </c>
      <c r="Z32">
        <v>4</v>
      </c>
      <c r="AA32">
        <v>0</v>
      </c>
      <c r="AB32">
        <v>0</v>
      </c>
    </row>
    <row r="33" spans="2:28">
      <c r="B33">
        <v>47</v>
      </c>
      <c r="C33">
        <v>48</v>
      </c>
      <c r="D33">
        <v>199</v>
      </c>
      <c r="E33">
        <v>186</v>
      </c>
      <c r="F33">
        <v>13</v>
      </c>
      <c r="G33">
        <v>0</v>
      </c>
      <c r="I33" s="97">
        <v>1734.9445429449634</v>
      </c>
      <c r="J33" s="97">
        <v>1809.5573684677208</v>
      </c>
      <c r="K33">
        <v>199</v>
      </c>
      <c r="L33">
        <v>186</v>
      </c>
      <c r="M33">
        <v>13</v>
      </c>
      <c r="N33">
        <v>0</v>
      </c>
      <c r="P33" s="98">
        <v>147.65485471872029</v>
      </c>
      <c r="Q33" s="98">
        <v>150.79644737231007</v>
      </c>
      <c r="R33">
        <v>287</v>
      </c>
      <c r="S33">
        <v>276</v>
      </c>
      <c r="T33">
        <v>11</v>
      </c>
      <c r="U33">
        <v>0</v>
      </c>
      <c r="W33" s="14">
        <v>0.71999999999999975</v>
      </c>
      <c r="X33" s="14">
        <v>0.70999999999999974</v>
      </c>
      <c r="Y33">
        <v>3</v>
      </c>
      <c r="Z33">
        <v>3</v>
      </c>
      <c r="AA33">
        <v>0</v>
      </c>
      <c r="AB33">
        <v>0</v>
      </c>
    </row>
    <row r="34" spans="2:28">
      <c r="B34">
        <v>48</v>
      </c>
      <c r="C34">
        <v>49</v>
      </c>
      <c r="D34">
        <v>160</v>
      </c>
      <c r="E34">
        <v>156</v>
      </c>
      <c r="F34">
        <v>4</v>
      </c>
      <c r="G34">
        <v>0</v>
      </c>
      <c r="I34" s="97">
        <v>1809.5573684677208</v>
      </c>
      <c r="J34" s="97">
        <v>1885.7409903172734</v>
      </c>
      <c r="K34">
        <v>160</v>
      </c>
      <c r="L34">
        <v>156</v>
      </c>
      <c r="M34">
        <v>4</v>
      </c>
      <c r="N34">
        <v>0</v>
      </c>
      <c r="P34" s="98">
        <v>150.79644737231007</v>
      </c>
      <c r="Q34" s="98">
        <v>153.93804002589985</v>
      </c>
      <c r="R34">
        <v>201</v>
      </c>
      <c r="S34">
        <v>193</v>
      </c>
      <c r="T34">
        <v>8</v>
      </c>
      <c r="U34">
        <v>0</v>
      </c>
      <c r="W34" s="14">
        <v>0.70999999999999974</v>
      </c>
      <c r="X34" s="14">
        <v>0.69999999999999973</v>
      </c>
      <c r="Y34">
        <v>2</v>
      </c>
      <c r="Z34">
        <v>2</v>
      </c>
      <c r="AA34">
        <v>0</v>
      </c>
      <c r="AB34">
        <v>0</v>
      </c>
    </row>
    <row r="35" spans="2:28">
      <c r="B35">
        <v>49</v>
      </c>
      <c r="C35">
        <v>50</v>
      </c>
      <c r="D35">
        <v>126</v>
      </c>
      <c r="E35">
        <v>118</v>
      </c>
      <c r="F35">
        <v>8</v>
      </c>
      <c r="G35">
        <v>0</v>
      </c>
      <c r="I35" s="97">
        <v>1885.7409903172734</v>
      </c>
      <c r="J35" s="97">
        <v>1963.4954084936207</v>
      </c>
      <c r="K35">
        <v>126</v>
      </c>
      <c r="L35">
        <v>118</v>
      </c>
      <c r="M35">
        <v>8</v>
      </c>
      <c r="N35">
        <v>0</v>
      </c>
      <c r="P35" s="98">
        <v>153.93804002589985</v>
      </c>
      <c r="Q35" s="98">
        <v>157.07963267948966</v>
      </c>
      <c r="R35">
        <v>186</v>
      </c>
      <c r="S35">
        <v>173</v>
      </c>
      <c r="T35">
        <v>13</v>
      </c>
      <c r="U35">
        <v>0</v>
      </c>
      <c r="W35" s="14">
        <v>0.69999999999999973</v>
      </c>
      <c r="X35" s="14">
        <v>0.68999999999999972</v>
      </c>
      <c r="Y35">
        <v>7</v>
      </c>
      <c r="Z35">
        <v>6</v>
      </c>
      <c r="AA35">
        <v>0</v>
      </c>
      <c r="AB35">
        <v>1</v>
      </c>
    </row>
    <row r="36" spans="2:28">
      <c r="B36">
        <v>50</v>
      </c>
      <c r="C36">
        <v>51</v>
      </c>
      <c r="D36">
        <v>117</v>
      </c>
      <c r="E36">
        <v>110</v>
      </c>
      <c r="F36">
        <v>7</v>
      </c>
      <c r="G36">
        <v>0</v>
      </c>
      <c r="I36" s="97">
        <v>1963.4954084936207</v>
      </c>
      <c r="J36" s="97">
        <v>2042.8206229967629</v>
      </c>
      <c r="K36">
        <v>117</v>
      </c>
      <c r="L36">
        <v>110</v>
      </c>
      <c r="M36">
        <v>7</v>
      </c>
      <c r="N36">
        <v>0</v>
      </c>
      <c r="P36" s="98">
        <v>157.07963267948966</v>
      </c>
      <c r="Q36" s="98">
        <v>160.22122533307945</v>
      </c>
      <c r="R36">
        <v>140</v>
      </c>
      <c r="S36">
        <v>133</v>
      </c>
      <c r="T36">
        <v>7</v>
      </c>
      <c r="U36">
        <v>0</v>
      </c>
      <c r="W36" s="14">
        <v>0.68999999999999972</v>
      </c>
      <c r="X36" s="14">
        <v>0.67999999999999972</v>
      </c>
      <c r="Y36">
        <v>7</v>
      </c>
      <c r="Z36">
        <v>6</v>
      </c>
      <c r="AA36">
        <v>1</v>
      </c>
      <c r="AB36">
        <v>0</v>
      </c>
    </row>
    <row r="37" spans="2:28">
      <c r="B37">
        <v>51</v>
      </c>
      <c r="C37">
        <v>52</v>
      </c>
      <c r="D37">
        <v>99</v>
      </c>
      <c r="E37">
        <v>90</v>
      </c>
      <c r="F37">
        <v>9</v>
      </c>
      <c r="G37">
        <v>0</v>
      </c>
      <c r="I37" s="97">
        <v>2042.8206229967629</v>
      </c>
      <c r="J37" s="97">
        <v>2123.7166338267002</v>
      </c>
      <c r="K37">
        <v>99</v>
      </c>
      <c r="L37">
        <v>90</v>
      </c>
      <c r="M37">
        <v>9</v>
      </c>
      <c r="N37">
        <v>0</v>
      </c>
      <c r="P37" s="98">
        <v>160.22122533307945</v>
      </c>
      <c r="Q37" s="98">
        <v>163.36281798666926</v>
      </c>
      <c r="R37">
        <v>109</v>
      </c>
      <c r="S37">
        <v>107</v>
      </c>
      <c r="T37">
        <v>2</v>
      </c>
      <c r="U37">
        <v>0</v>
      </c>
      <c r="W37" s="14">
        <v>0.67999999999999972</v>
      </c>
      <c r="X37" s="14">
        <v>0.66999999999999971</v>
      </c>
      <c r="Y37">
        <v>2</v>
      </c>
      <c r="Z37">
        <v>0</v>
      </c>
      <c r="AA37">
        <v>2</v>
      </c>
      <c r="AB37">
        <v>0</v>
      </c>
    </row>
    <row r="38" spans="2:28">
      <c r="B38">
        <v>52</v>
      </c>
      <c r="C38">
        <v>53</v>
      </c>
      <c r="D38">
        <v>82</v>
      </c>
      <c r="E38">
        <v>78</v>
      </c>
      <c r="F38">
        <v>4</v>
      </c>
      <c r="G38">
        <v>0</v>
      </c>
      <c r="I38" s="97">
        <v>2123.7166338267002</v>
      </c>
      <c r="J38" s="97">
        <v>2206.1834409834323</v>
      </c>
      <c r="K38">
        <v>82</v>
      </c>
      <c r="L38">
        <v>78</v>
      </c>
      <c r="M38">
        <v>4</v>
      </c>
      <c r="N38">
        <v>0</v>
      </c>
      <c r="P38" s="98">
        <v>163.36281798666926</v>
      </c>
      <c r="Q38" s="98">
        <v>166.50441064025904</v>
      </c>
      <c r="R38">
        <v>135</v>
      </c>
      <c r="S38">
        <v>130</v>
      </c>
      <c r="T38">
        <v>5</v>
      </c>
      <c r="U38">
        <v>0</v>
      </c>
      <c r="W38" s="14">
        <v>0.66999999999999971</v>
      </c>
      <c r="X38" s="14">
        <v>0.6599999999999997</v>
      </c>
      <c r="Y38">
        <v>5</v>
      </c>
      <c r="Z38">
        <v>5</v>
      </c>
      <c r="AA38">
        <v>0</v>
      </c>
      <c r="AB38">
        <v>0</v>
      </c>
    </row>
    <row r="39" spans="2:28">
      <c r="B39">
        <v>53</v>
      </c>
      <c r="C39">
        <v>54</v>
      </c>
      <c r="D39">
        <v>63</v>
      </c>
      <c r="E39">
        <v>58</v>
      </c>
      <c r="F39">
        <v>4</v>
      </c>
      <c r="G39">
        <v>1</v>
      </c>
      <c r="I39" s="97">
        <v>2206.1834409834323</v>
      </c>
      <c r="J39" s="97">
        <v>2290.221044466959</v>
      </c>
      <c r="K39">
        <v>63</v>
      </c>
      <c r="L39">
        <v>58</v>
      </c>
      <c r="M39">
        <v>4</v>
      </c>
      <c r="N39">
        <v>1</v>
      </c>
      <c r="P39" s="98">
        <v>166.50441064025904</v>
      </c>
      <c r="Q39" s="98">
        <v>169.64600329384882</v>
      </c>
      <c r="R39">
        <v>92</v>
      </c>
      <c r="S39">
        <v>86</v>
      </c>
      <c r="T39">
        <v>6</v>
      </c>
      <c r="U39">
        <v>0</v>
      </c>
      <c r="W39" s="14">
        <v>0.6599999999999997</v>
      </c>
      <c r="X39" s="14">
        <v>0.64999999999999969</v>
      </c>
      <c r="Y39">
        <v>3</v>
      </c>
      <c r="Z39">
        <v>2</v>
      </c>
      <c r="AA39">
        <v>1</v>
      </c>
      <c r="AB39">
        <v>0</v>
      </c>
    </row>
    <row r="40" spans="2:28">
      <c r="B40">
        <v>54</v>
      </c>
      <c r="C40">
        <v>55</v>
      </c>
      <c r="D40">
        <v>48</v>
      </c>
      <c r="E40">
        <v>44</v>
      </c>
      <c r="F40">
        <v>2</v>
      </c>
      <c r="G40">
        <v>2</v>
      </c>
      <c r="I40" s="97">
        <v>2290.221044466959</v>
      </c>
      <c r="J40" s="97">
        <v>2375.8294442772813</v>
      </c>
      <c r="K40">
        <v>48</v>
      </c>
      <c r="L40">
        <v>44</v>
      </c>
      <c r="M40">
        <v>2</v>
      </c>
      <c r="N40">
        <v>2</v>
      </c>
      <c r="P40" s="98">
        <v>169.64600329384882</v>
      </c>
      <c r="Q40" s="98">
        <v>172.78759594743863</v>
      </c>
      <c r="R40">
        <v>99</v>
      </c>
      <c r="S40">
        <v>91</v>
      </c>
      <c r="T40">
        <v>8</v>
      </c>
      <c r="U40">
        <v>0</v>
      </c>
      <c r="W40" s="14">
        <v>0.64999999999999969</v>
      </c>
      <c r="X40" s="14">
        <v>0.63999999999999968</v>
      </c>
      <c r="Y40">
        <v>5</v>
      </c>
      <c r="Z40">
        <v>5</v>
      </c>
      <c r="AA40">
        <v>0</v>
      </c>
      <c r="AB40">
        <v>0</v>
      </c>
    </row>
    <row r="41" spans="2:28">
      <c r="B41">
        <v>55</v>
      </c>
      <c r="C41">
        <v>56</v>
      </c>
      <c r="D41">
        <v>54</v>
      </c>
      <c r="E41">
        <v>50</v>
      </c>
      <c r="F41">
        <v>3</v>
      </c>
      <c r="G41">
        <v>1</v>
      </c>
      <c r="I41" s="97">
        <v>2375.8294442772813</v>
      </c>
      <c r="J41" s="97">
        <v>2463.0086404143976</v>
      </c>
      <c r="K41">
        <v>54</v>
      </c>
      <c r="L41">
        <v>50</v>
      </c>
      <c r="M41">
        <v>3</v>
      </c>
      <c r="N41">
        <v>1</v>
      </c>
      <c r="P41" s="98">
        <v>172.78759594743863</v>
      </c>
      <c r="Q41" s="98">
        <v>175.92918860102841</v>
      </c>
      <c r="R41">
        <v>79</v>
      </c>
      <c r="S41">
        <v>75</v>
      </c>
      <c r="T41">
        <v>4</v>
      </c>
      <c r="U41">
        <v>0</v>
      </c>
      <c r="W41" s="14">
        <v>0.63999999999999968</v>
      </c>
      <c r="X41" s="14">
        <v>0.62999999999999967</v>
      </c>
      <c r="Y41">
        <v>3</v>
      </c>
      <c r="Z41">
        <v>2</v>
      </c>
      <c r="AA41">
        <v>1</v>
      </c>
      <c r="AB41">
        <v>0</v>
      </c>
    </row>
    <row r="42" spans="2:28">
      <c r="B42">
        <v>56</v>
      </c>
      <c r="C42">
        <v>57</v>
      </c>
      <c r="D42">
        <v>37</v>
      </c>
      <c r="E42">
        <v>31</v>
      </c>
      <c r="F42">
        <v>6</v>
      </c>
      <c r="G42">
        <v>0</v>
      </c>
      <c r="I42" s="97">
        <v>2463.0086404143976</v>
      </c>
      <c r="J42" s="97">
        <v>2551.7586328783095</v>
      </c>
      <c r="K42">
        <v>37</v>
      </c>
      <c r="L42">
        <v>31</v>
      </c>
      <c r="M42">
        <v>6</v>
      </c>
      <c r="N42">
        <v>0</v>
      </c>
      <c r="P42" s="98">
        <v>175.92918860102841</v>
      </c>
      <c r="Q42" s="98">
        <v>179.0707812546182</v>
      </c>
      <c r="R42">
        <v>55</v>
      </c>
      <c r="S42">
        <v>48</v>
      </c>
      <c r="T42">
        <v>5</v>
      </c>
      <c r="U42">
        <v>2</v>
      </c>
      <c r="W42" s="14">
        <v>0.62999999999999967</v>
      </c>
      <c r="X42" s="14">
        <v>0.61999999999999966</v>
      </c>
      <c r="Y42">
        <v>3</v>
      </c>
      <c r="Z42">
        <v>3</v>
      </c>
      <c r="AA42">
        <v>0</v>
      </c>
      <c r="AB42">
        <v>0</v>
      </c>
    </row>
    <row r="43" spans="2:28">
      <c r="B43">
        <v>57</v>
      </c>
      <c r="C43">
        <v>58</v>
      </c>
      <c r="D43">
        <v>30</v>
      </c>
      <c r="E43">
        <v>24</v>
      </c>
      <c r="F43">
        <v>6</v>
      </c>
      <c r="G43">
        <v>0</v>
      </c>
      <c r="I43" s="97">
        <v>2551.7586328783095</v>
      </c>
      <c r="J43" s="97">
        <v>2642.079421669016</v>
      </c>
      <c r="K43">
        <v>30</v>
      </c>
      <c r="L43">
        <v>24</v>
      </c>
      <c r="M43">
        <v>6</v>
      </c>
      <c r="N43">
        <v>0</v>
      </c>
      <c r="P43" s="98">
        <v>179.0707812546182</v>
      </c>
      <c r="Q43" s="98">
        <v>182.21237390820801</v>
      </c>
      <c r="R43">
        <v>48</v>
      </c>
      <c r="S43">
        <v>46</v>
      </c>
      <c r="T43">
        <v>2</v>
      </c>
      <c r="U43">
        <v>0</v>
      </c>
      <c r="W43" s="14">
        <v>0.61999999999999966</v>
      </c>
      <c r="X43" s="14">
        <v>0.60999999999999965</v>
      </c>
      <c r="Y43">
        <v>5</v>
      </c>
      <c r="Z43">
        <v>3</v>
      </c>
      <c r="AA43">
        <v>2</v>
      </c>
      <c r="AB43">
        <v>0</v>
      </c>
    </row>
    <row r="44" spans="2:28">
      <c r="B44">
        <v>58</v>
      </c>
      <c r="C44">
        <v>59</v>
      </c>
      <c r="D44">
        <v>37</v>
      </c>
      <c r="E44">
        <v>29</v>
      </c>
      <c r="F44">
        <v>6</v>
      </c>
      <c r="G44">
        <v>2</v>
      </c>
      <c r="I44" s="97">
        <v>2642.079421669016</v>
      </c>
      <c r="J44" s="97">
        <v>2733.9710067865176</v>
      </c>
      <c r="K44">
        <v>37</v>
      </c>
      <c r="L44">
        <v>29</v>
      </c>
      <c r="M44">
        <v>6</v>
      </c>
      <c r="N44">
        <v>2</v>
      </c>
      <c r="P44" s="98">
        <v>182.21237390820801</v>
      </c>
      <c r="Q44" s="98">
        <v>185.35396656179779</v>
      </c>
      <c r="R44">
        <v>37</v>
      </c>
      <c r="S44">
        <v>32</v>
      </c>
      <c r="T44">
        <v>4</v>
      </c>
      <c r="U44">
        <v>1</v>
      </c>
      <c r="W44" s="14">
        <v>0.60999999999999965</v>
      </c>
      <c r="X44" s="14">
        <v>0.59999999999999964</v>
      </c>
      <c r="Y44">
        <v>0</v>
      </c>
      <c r="Z44">
        <v>0</v>
      </c>
      <c r="AA44">
        <v>0</v>
      </c>
      <c r="AB44">
        <v>0</v>
      </c>
    </row>
    <row r="45" spans="2:28">
      <c r="B45">
        <v>59</v>
      </c>
      <c r="C45">
        <v>60</v>
      </c>
      <c r="D45">
        <v>27</v>
      </c>
      <c r="E45">
        <v>22</v>
      </c>
      <c r="F45">
        <v>2</v>
      </c>
      <c r="G45">
        <v>3</v>
      </c>
      <c r="I45" s="97">
        <v>2733.9710067865176</v>
      </c>
      <c r="J45" s="97">
        <v>2827.4333882308138</v>
      </c>
      <c r="K45">
        <v>27</v>
      </c>
      <c r="L45">
        <v>22</v>
      </c>
      <c r="M45">
        <v>2</v>
      </c>
      <c r="N45">
        <v>3</v>
      </c>
      <c r="P45" s="98">
        <v>185.35396656179779</v>
      </c>
      <c r="Q45" s="98">
        <v>188.49555921538757</v>
      </c>
      <c r="R45">
        <v>35</v>
      </c>
      <c r="S45">
        <v>28</v>
      </c>
      <c r="T45">
        <v>6</v>
      </c>
      <c r="U45">
        <v>1</v>
      </c>
      <c r="W45" s="14">
        <v>0.59999999999999964</v>
      </c>
      <c r="X45" s="14">
        <v>0.58999999999999964</v>
      </c>
      <c r="Y45">
        <v>4</v>
      </c>
      <c r="Z45">
        <v>4</v>
      </c>
      <c r="AA45">
        <v>0</v>
      </c>
      <c r="AB45">
        <v>0</v>
      </c>
    </row>
    <row r="46" spans="2:28">
      <c r="B46">
        <v>60</v>
      </c>
      <c r="C46">
        <v>61</v>
      </c>
      <c r="D46">
        <v>17</v>
      </c>
      <c r="E46">
        <v>13</v>
      </c>
      <c r="F46">
        <v>3</v>
      </c>
      <c r="G46">
        <v>1</v>
      </c>
      <c r="I46" s="97">
        <v>2827.4333882308138</v>
      </c>
      <c r="J46" s="97">
        <v>2922.466566001905</v>
      </c>
      <c r="K46">
        <v>17</v>
      </c>
      <c r="L46">
        <v>13</v>
      </c>
      <c r="M46">
        <v>3</v>
      </c>
      <c r="N46">
        <v>1</v>
      </c>
      <c r="P46" s="98">
        <v>188.49555921538757</v>
      </c>
      <c r="Q46" s="98">
        <v>191.63715186897738</v>
      </c>
      <c r="R46">
        <v>34</v>
      </c>
      <c r="S46">
        <v>30</v>
      </c>
      <c r="T46">
        <v>4</v>
      </c>
      <c r="U46">
        <v>0</v>
      </c>
      <c r="W46" s="14">
        <v>0.58999999999999964</v>
      </c>
      <c r="X46" s="14">
        <v>0.57999999999999963</v>
      </c>
      <c r="Y46">
        <v>1</v>
      </c>
      <c r="Z46">
        <v>1</v>
      </c>
      <c r="AA46">
        <v>0</v>
      </c>
      <c r="AB46">
        <v>0</v>
      </c>
    </row>
    <row r="47" spans="2:28">
      <c r="B47">
        <v>61</v>
      </c>
      <c r="C47">
        <v>62</v>
      </c>
      <c r="D47">
        <v>20</v>
      </c>
      <c r="E47">
        <v>17</v>
      </c>
      <c r="F47">
        <v>2</v>
      </c>
      <c r="G47">
        <v>1</v>
      </c>
      <c r="I47" s="97">
        <v>2922.466566001905</v>
      </c>
      <c r="J47" s="97">
        <v>3019.0705400997913</v>
      </c>
      <c r="K47">
        <v>20</v>
      </c>
      <c r="L47">
        <v>17</v>
      </c>
      <c r="M47">
        <v>2</v>
      </c>
      <c r="N47">
        <v>1</v>
      </c>
      <c r="P47" s="98">
        <v>191.63715186897738</v>
      </c>
      <c r="Q47" s="98">
        <v>194.77874452256717</v>
      </c>
      <c r="R47">
        <v>38</v>
      </c>
      <c r="S47">
        <v>33</v>
      </c>
      <c r="T47">
        <v>4</v>
      </c>
      <c r="U47">
        <v>1</v>
      </c>
      <c r="W47" s="14">
        <v>0.57999999999999963</v>
      </c>
      <c r="X47" s="14">
        <v>0.56999999999999962</v>
      </c>
      <c r="Y47">
        <v>3</v>
      </c>
      <c r="Z47">
        <v>3</v>
      </c>
      <c r="AA47">
        <v>0</v>
      </c>
      <c r="AB47">
        <v>0</v>
      </c>
    </row>
    <row r="48" spans="2:28">
      <c r="B48">
        <v>62</v>
      </c>
      <c r="C48">
        <v>63</v>
      </c>
      <c r="D48">
        <v>15</v>
      </c>
      <c r="E48">
        <v>8</v>
      </c>
      <c r="F48">
        <v>4</v>
      </c>
      <c r="G48">
        <v>3</v>
      </c>
      <c r="I48" s="97">
        <v>3019.0705400997913</v>
      </c>
      <c r="J48" s="97">
        <v>3117.2453105244722</v>
      </c>
      <c r="K48">
        <v>15</v>
      </c>
      <c r="L48">
        <v>8</v>
      </c>
      <c r="M48">
        <v>4</v>
      </c>
      <c r="N48">
        <v>3</v>
      </c>
      <c r="P48" s="98">
        <v>194.77874452256717</v>
      </c>
      <c r="Q48" s="98">
        <v>197.92033717615698</v>
      </c>
      <c r="R48">
        <v>22</v>
      </c>
      <c r="S48">
        <v>17</v>
      </c>
      <c r="T48">
        <v>3</v>
      </c>
      <c r="U48">
        <v>2</v>
      </c>
      <c r="W48" s="14">
        <v>0.56999999999999962</v>
      </c>
      <c r="X48" s="14">
        <v>0.55999999999999961</v>
      </c>
      <c r="Y48">
        <v>4</v>
      </c>
      <c r="Z48">
        <v>3</v>
      </c>
      <c r="AA48">
        <v>1</v>
      </c>
      <c r="AB48">
        <v>0</v>
      </c>
    </row>
    <row r="49" spans="2:28">
      <c r="B49">
        <v>63</v>
      </c>
      <c r="C49">
        <v>64</v>
      </c>
      <c r="D49">
        <v>12</v>
      </c>
      <c r="E49">
        <v>9</v>
      </c>
      <c r="F49">
        <v>3</v>
      </c>
      <c r="G49">
        <v>0</v>
      </c>
      <c r="I49" s="97">
        <v>3117.2453105244722</v>
      </c>
      <c r="J49" s="97">
        <v>3216.9908772759482</v>
      </c>
      <c r="K49">
        <v>12</v>
      </c>
      <c r="L49">
        <v>9</v>
      </c>
      <c r="M49">
        <v>3</v>
      </c>
      <c r="N49">
        <v>0</v>
      </c>
      <c r="P49" s="98">
        <v>197.92033717615698</v>
      </c>
      <c r="Q49" s="98">
        <v>201.06192982974676</v>
      </c>
      <c r="R49">
        <v>23</v>
      </c>
      <c r="S49">
        <v>20</v>
      </c>
      <c r="T49">
        <v>3</v>
      </c>
      <c r="U49">
        <v>0</v>
      </c>
      <c r="W49" s="14">
        <v>0.55999999999999961</v>
      </c>
      <c r="X49" s="14">
        <v>0.5499999999999996</v>
      </c>
      <c r="Y49">
        <v>2</v>
      </c>
      <c r="Z49">
        <v>2</v>
      </c>
      <c r="AA49">
        <v>0</v>
      </c>
      <c r="AB49">
        <v>0</v>
      </c>
    </row>
    <row r="50" spans="2:28">
      <c r="B50">
        <v>64</v>
      </c>
      <c r="C50">
        <v>65</v>
      </c>
      <c r="D50">
        <v>10</v>
      </c>
      <c r="E50">
        <v>6</v>
      </c>
      <c r="F50">
        <v>1</v>
      </c>
      <c r="G50">
        <v>3</v>
      </c>
      <c r="I50" s="97">
        <v>3216.9908772759482</v>
      </c>
      <c r="J50" s="97">
        <v>3318.3072403542192</v>
      </c>
      <c r="K50">
        <v>10</v>
      </c>
      <c r="L50">
        <v>6</v>
      </c>
      <c r="M50">
        <v>1</v>
      </c>
      <c r="N50">
        <v>3</v>
      </c>
      <c r="P50" s="98">
        <v>201.06192982974676</v>
      </c>
      <c r="Q50" s="98">
        <v>204.20352248333654</v>
      </c>
      <c r="R50">
        <v>15</v>
      </c>
      <c r="S50">
        <v>9</v>
      </c>
      <c r="T50">
        <v>6</v>
      </c>
      <c r="U50">
        <v>0</v>
      </c>
      <c r="W50" s="14">
        <v>0.5499999999999996</v>
      </c>
      <c r="X50" s="14">
        <v>0.53999999999999959</v>
      </c>
      <c r="Y50">
        <v>1</v>
      </c>
      <c r="Z50">
        <v>0</v>
      </c>
      <c r="AA50">
        <v>1</v>
      </c>
      <c r="AB50">
        <v>0</v>
      </c>
    </row>
    <row r="51" spans="2:28">
      <c r="B51">
        <v>65</v>
      </c>
      <c r="C51">
        <v>66</v>
      </c>
      <c r="D51">
        <v>9</v>
      </c>
      <c r="E51">
        <v>5</v>
      </c>
      <c r="F51">
        <v>1</v>
      </c>
      <c r="G51">
        <v>3</v>
      </c>
      <c r="I51" s="97">
        <v>3318.3072403542192</v>
      </c>
      <c r="J51" s="97">
        <v>3421.1943997592848</v>
      </c>
      <c r="K51">
        <v>9</v>
      </c>
      <c r="L51">
        <v>5</v>
      </c>
      <c r="M51">
        <v>1</v>
      </c>
      <c r="N51">
        <v>3</v>
      </c>
      <c r="P51" s="98">
        <v>204.20352248333654</v>
      </c>
      <c r="Q51" s="98">
        <v>207.34511513692635</v>
      </c>
      <c r="R51">
        <v>18</v>
      </c>
      <c r="S51">
        <v>13</v>
      </c>
      <c r="T51">
        <v>2</v>
      </c>
      <c r="U51">
        <v>3</v>
      </c>
      <c r="W51" s="14">
        <v>0.53999999999999959</v>
      </c>
      <c r="X51" s="14">
        <v>0.52999999999999958</v>
      </c>
      <c r="Y51">
        <v>3</v>
      </c>
      <c r="Z51">
        <v>3</v>
      </c>
      <c r="AA51">
        <v>0</v>
      </c>
      <c r="AB51">
        <v>0</v>
      </c>
    </row>
    <row r="52" spans="2:28">
      <c r="B52">
        <v>66</v>
      </c>
      <c r="C52">
        <v>67</v>
      </c>
      <c r="D52">
        <v>14</v>
      </c>
      <c r="E52">
        <v>8</v>
      </c>
      <c r="F52">
        <v>2</v>
      </c>
      <c r="G52">
        <v>4</v>
      </c>
      <c r="I52" s="97">
        <v>3421.1943997592848</v>
      </c>
      <c r="J52" s="97">
        <v>3525.6523554911455</v>
      </c>
      <c r="K52">
        <v>14</v>
      </c>
      <c r="L52">
        <v>8</v>
      </c>
      <c r="M52">
        <v>2</v>
      </c>
      <c r="N52">
        <v>4</v>
      </c>
      <c r="P52" s="98">
        <v>207.34511513692635</v>
      </c>
      <c r="Q52" s="98">
        <v>210.48670779051614</v>
      </c>
      <c r="R52">
        <v>13</v>
      </c>
      <c r="S52">
        <v>10</v>
      </c>
      <c r="T52">
        <v>2</v>
      </c>
      <c r="U52">
        <v>1</v>
      </c>
      <c r="W52" s="14">
        <v>0.52999999999999958</v>
      </c>
      <c r="X52" s="14">
        <v>0.51999999999999957</v>
      </c>
      <c r="Y52">
        <v>2</v>
      </c>
      <c r="Z52">
        <v>1</v>
      </c>
      <c r="AA52">
        <v>1</v>
      </c>
      <c r="AB52">
        <v>0</v>
      </c>
    </row>
    <row r="53" spans="2:28">
      <c r="B53">
        <v>67</v>
      </c>
      <c r="C53">
        <v>68</v>
      </c>
      <c r="D53">
        <v>13</v>
      </c>
      <c r="E53">
        <v>3</v>
      </c>
      <c r="F53">
        <v>4</v>
      </c>
      <c r="G53">
        <v>6</v>
      </c>
      <c r="I53" s="97">
        <v>3525.6523554911455</v>
      </c>
      <c r="J53" s="97">
        <v>3631.6811075498008</v>
      </c>
      <c r="K53">
        <v>13</v>
      </c>
      <c r="L53">
        <v>3</v>
      </c>
      <c r="M53">
        <v>4</v>
      </c>
      <c r="N53">
        <v>6</v>
      </c>
      <c r="P53" s="98">
        <v>210.48670779051614</v>
      </c>
      <c r="Q53" s="98">
        <v>213.62830044410595</v>
      </c>
      <c r="R53">
        <v>9</v>
      </c>
      <c r="S53">
        <v>7</v>
      </c>
      <c r="T53">
        <v>1</v>
      </c>
      <c r="U53">
        <v>1</v>
      </c>
      <c r="W53" s="14">
        <v>0.51999999999999957</v>
      </c>
      <c r="X53" s="14">
        <v>0.50999999999999956</v>
      </c>
      <c r="Y53">
        <v>2</v>
      </c>
      <c r="Z53">
        <v>2</v>
      </c>
      <c r="AA53">
        <v>0</v>
      </c>
      <c r="AB53">
        <v>0</v>
      </c>
    </row>
    <row r="54" spans="2:28">
      <c r="B54">
        <v>68</v>
      </c>
      <c r="C54">
        <v>69</v>
      </c>
      <c r="D54">
        <v>8</v>
      </c>
      <c r="E54">
        <v>5</v>
      </c>
      <c r="F54">
        <v>2</v>
      </c>
      <c r="G54">
        <v>1</v>
      </c>
      <c r="I54" s="97">
        <v>3631.6811075498008</v>
      </c>
      <c r="J54" s="97">
        <v>3739.2806559352512</v>
      </c>
      <c r="K54">
        <v>8</v>
      </c>
      <c r="L54">
        <v>5</v>
      </c>
      <c r="M54">
        <v>2</v>
      </c>
      <c r="N54">
        <v>1</v>
      </c>
      <c r="P54" s="98">
        <v>213.62830044410595</v>
      </c>
      <c r="Q54" s="98">
        <v>216.76989309769573</v>
      </c>
      <c r="R54">
        <v>10</v>
      </c>
      <c r="S54">
        <v>5</v>
      </c>
      <c r="T54">
        <v>1</v>
      </c>
      <c r="U54">
        <v>4</v>
      </c>
      <c r="W54" s="14">
        <v>0.50999999999999956</v>
      </c>
      <c r="X54" s="14">
        <v>0.49999999999999956</v>
      </c>
      <c r="Y54">
        <v>1</v>
      </c>
      <c r="Z54">
        <v>1</v>
      </c>
      <c r="AA54">
        <v>0</v>
      </c>
      <c r="AB54">
        <v>0</v>
      </c>
    </row>
    <row r="55" spans="2:28">
      <c r="B55">
        <v>69</v>
      </c>
      <c r="C55">
        <v>70</v>
      </c>
      <c r="D55">
        <v>5</v>
      </c>
      <c r="E55">
        <v>2</v>
      </c>
      <c r="F55">
        <v>2</v>
      </c>
      <c r="G55">
        <v>1</v>
      </c>
      <c r="I55" s="97">
        <v>3739.2806559352512</v>
      </c>
      <c r="J55" s="97">
        <v>3848.4510006474966</v>
      </c>
      <c r="K55">
        <v>5</v>
      </c>
      <c r="L55">
        <v>2</v>
      </c>
      <c r="M55">
        <v>2</v>
      </c>
      <c r="N55">
        <v>1</v>
      </c>
      <c r="P55" s="98">
        <v>216.76989309769573</v>
      </c>
      <c r="Q55" s="98">
        <v>219.91148575128551</v>
      </c>
      <c r="R55">
        <v>20</v>
      </c>
      <c r="S55">
        <v>12</v>
      </c>
      <c r="T55">
        <v>3</v>
      </c>
      <c r="U55">
        <v>5</v>
      </c>
      <c r="W55" s="14">
        <v>0.49999999999999956</v>
      </c>
      <c r="X55" s="14">
        <v>0.48999999999999955</v>
      </c>
      <c r="Y55">
        <v>1</v>
      </c>
      <c r="Z55">
        <v>1</v>
      </c>
      <c r="AA55">
        <v>0</v>
      </c>
      <c r="AB55">
        <v>0</v>
      </c>
    </row>
    <row r="56" spans="2:28">
      <c r="B56">
        <v>70</v>
      </c>
      <c r="C56">
        <v>71</v>
      </c>
      <c r="D56">
        <v>9</v>
      </c>
      <c r="E56">
        <v>3</v>
      </c>
      <c r="F56">
        <v>3</v>
      </c>
      <c r="G56">
        <v>3</v>
      </c>
      <c r="I56" s="97">
        <v>3848.4510006474966</v>
      </c>
      <c r="J56" s="97">
        <v>3959.1921416865366</v>
      </c>
      <c r="K56">
        <v>9</v>
      </c>
      <c r="L56">
        <v>3</v>
      </c>
      <c r="M56">
        <v>3</v>
      </c>
      <c r="N56">
        <v>3</v>
      </c>
      <c r="P56" s="98">
        <v>219.91148575128551</v>
      </c>
      <c r="Q56" s="98">
        <v>223.05307840487532</v>
      </c>
      <c r="R56">
        <v>12</v>
      </c>
      <c r="S56">
        <v>7</v>
      </c>
      <c r="T56">
        <v>3</v>
      </c>
      <c r="U56">
        <v>2</v>
      </c>
      <c r="W56" s="14">
        <v>0.48999999999999955</v>
      </c>
      <c r="X56" s="14">
        <v>0.47999999999999954</v>
      </c>
      <c r="Y56">
        <v>0</v>
      </c>
      <c r="Z56">
        <v>0</v>
      </c>
      <c r="AA56">
        <v>0</v>
      </c>
      <c r="AB56">
        <v>0</v>
      </c>
    </row>
    <row r="57" spans="2:28">
      <c r="B57">
        <v>71</v>
      </c>
      <c r="C57">
        <v>72</v>
      </c>
      <c r="D57">
        <v>8</v>
      </c>
      <c r="E57">
        <v>0</v>
      </c>
      <c r="F57">
        <v>5</v>
      </c>
      <c r="G57">
        <v>3</v>
      </c>
      <c r="I57" s="97">
        <v>3959.1921416865366</v>
      </c>
      <c r="J57" s="97">
        <v>4071.5040790523717</v>
      </c>
      <c r="K57">
        <v>8</v>
      </c>
      <c r="L57">
        <v>0</v>
      </c>
      <c r="M57">
        <v>5</v>
      </c>
      <c r="N57">
        <v>3</v>
      </c>
      <c r="P57" s="98">
        <v>223.05307840487532</v>
      </c>
      <c r="Q57" s="98">
        <v>226.1946710584651</v>
      </c>
      <c r="R57">
        <v>11</v>
      </c>
      <c r="S57">
        <v>4</v>
      </c>
      <c r="T57">
        <v>3</v>
      </c>
      <c r="U57">
        <v>4</v>
      </c>
      <c r="W57" s="14">
        <v>0.47999999999999954</v>
      </c>
      <c r="X57" s="14">
        <v>0.46999999999999953</v>
      </c>
      <c r="Y57">
        <v>1</v>
      </c>
      <c r="Z57">
        <v>1</v>
      </c>
      <c r="AA57">
        <v>0</v>
      </c>
      <c r="AB57">
        <v>0</v>
      </c>
    </row>
    <row r="58" spans="2:28">
      <c r="B58">
        <v>72</v>
      </c>
      <c r="C58">
        <v>73</v>
      </c>
      <c r="D58">
        <v>13</v>
      </c>
      <c r="E58">
        <v>3</v>
      </c>
      <c r="F58">
        <v>2</v>
      </c>
      <c r="G58">
        <v>8</v>
      </c>
      <c r="I58" s="97">
        <v>4071.5040790523717</v>
      </c>
      <c r="J58" s="97">
        <v>4185.3868127450023</v>
      </c>
      <c r="K58">
        <v>13</v>
      </c>
      <c r="L58">
        <v>3</v>
      </c>
      <c r="M58">
        <v>2</v>
      </c>
      <c r="N58">
        <v>8</v>
      </c>
      <c r="P58" s="98">
        <v>226.1946710584651</v>
      </c>
      <c r="Q58" s="98">
        <v>229.33626371205489</v>
      </c>
      <c r="R58">
        <v>10</v>
      </c>
      <c r="S58">
        <v>4</v>
      </c>
      <c r="T58">
        <v>2</v>
      </c>
      <c r="U58">
        <v>4</v>
      </c>
      <c r="W58" s="14">
        <v>0.46999999999999953</v>
      </c>
      <c r="X58" s="14">
        <v>0.45999999999999952</v>
      </c>
      <c r="Y58">
        <v>0</v>
      </c>
      <c r="Z58">
        <v>0</v>
      </c>
      <c r="AA58">
        <v>0</v>
      </c>
      <c r="AB58">
        <v>0</v>
      </c>
    </row>
    <row r="59" spans="2:28">
      <c r="B59">
        <v>73</v>
      </c>
      <c r="C59">
        <v>74</v>
      </c>
      <c r="D59">
        <v>2</v>
      </c>
      <c r="E59">
        <v>0</v>
      </c>
      <c r="F59">
        <v>0</v>
      </c>
      <c r="G59">
        <v>2</v>
      </c>
      <c r="I59" s="97">
        <v>4185.3868127450023</v>
      </c>
      <c r="J59" s="97">
        <v>4300.8403427644271</v>
      </c>
      <c r="K59">
        <v>2</v>
      </c>
      <c r="L59">
        <v>0</v>
      </c>
      <c r="M59">
        <v>0</v>
      </c>
      <c r="N59">
        <v>2</v>
      </c>
      <c r="P59" s="98">
        <v>229.33626371205489</v>
      </c>
      <c r="Q59" s="98">
        <v>232.4778563656447</v>
      </c>
      <c r="R59">
        <v>4</v>
      </c>
      <c r="S59">
        <v>1</v>
      </c>
      <c r="T59">
        <v>2</v>
      </c>
      <c r="U59">
        <v>1</v>
      </c>
      <c r="W59" s="14">
        <v>0.45999999999999952</v>
      </c>
      <c r="X59" s="14">
        <v>0.44999999999999951</v>
      </c>
      <c r="Y59">
        <v>1</v>
      </c>
      <c r="Z59">
        <v>1</v>
      </c>
      <c r="AA59">
        <v>0</v>
      </c>
      <c r="AB59">
        <v>0</v>
      </c>
    </row>
    <row r="60" spans="2:28">
      <c r="B60">
        <v>74</v>
      </c>
      <c r="C60">
        <v>75</v>
      </c>
      <c r="D60">
        <v>6</v>
      </c>
      <c r="E60">
        <v>2</v>
      </c>
      <c r="F60">
        <v>0</v>
      </c>
      <c r="G60">
        <v>4</v>
      </c>
      <c r="I60" s="97">
        <v>4300.8403427644271</v>
      </c>
      <c r="J60" s="97">
        <v>4417.8646691106469</v>
      </c>
      <c r="K60">
        <v>6</v>
      </c>
      <c r="L60">
        <v>2</v>
      </c>
      <c r="M60">
        <v>0</v>
      </c>
      <c r="N60">
        <v>4</v>
      </c>
      <c r="P60" s="98">
        <v>232.4778563656447</v>
      </c>
      <c r="Q60" s="98">
        <v>235.61944901923448</v>
      </c>
      <c r="R60">
        <v>7</v>
      </c>
      <c r="S60">
        <v>2</v>
      </c>
      <c r="T60">
        <v>3</v>
      </c>
      <c r="U60">
        <v>2</v>
      </c>
      <c r="W60" s="14">
        <v>0.44999999999999951</v>
      </c>
      <c r="X60" s="14">
        <v>0.4399999999999995</v>
      </c>
      <c r="Y60">
        <v>0</v>
      </c>
      <c r="Z60">
        <v>0</v>
      </c>
      <c r="AA60">
        <v>0</v>
      </c>
      <c r="AB60">
        <v>0</v>
      </c>
    </row>
    <row r="61" spans="2:28">
      <c r="B61">
        <v>75</v>
      </c>
      <c r="C61">
        <v>76</v>
      </c>
      <c r="D61">
        <v>3</v>
      </c>
      <c r="E61">
        <v>0</v>
      </c>
      <c r="F61">
        <v>0</v>
      </c>
      <c r="G61">
        <v>3</v>
      </c>
      <c r="I61" s="97">
        <v>4417.8646691106469</v>
      </c>
      <c r="J61" s="97">
        <v>4536.4597917836609</v>
      </c>
      <c r="K61">
        <v>3</v>
      </c>
      <c r="L61">
        <v>0</v>
      </c>
      <c r="M61">
        <v>0</v>
      </c>
      <c r="N61">
        <v>3</v>
      </c>
      <c r="P61" s="98">
        <v>235.61944901923448</v>
      </c>
      <c r="Q61" s="98">
        <v>238.76104167282426</v>
      </c>
      <c r="R61">
        <v>10</v>
      </c>
      <c r="S61">
        <v>2</v>
      </c>
      <c r="T61">
        <v>4</v>
      </c>
      <c r="U61">
        <v>4</v>
      </c>
      <c r="W61" s="14">
        <v>0.4399999999999995</v>
      </c>
      <c r="X61" s="14">
        <v>0.42999999999999949</v>
      </c>
      <c r="Y61">
        <v>0</v>
      </c>
      <c r="Z61">
        <v>0</v>
      </c>
      <c r="AA61">
        <v>0</v>
      </c>
      <c r="AB61">
        <v>0</v>
      </c>
    </row>
    <row r="62" spans="2:28">
      <c r="B62">
        <v>76</v>
      </c>
      <c r="C62">
        <v>77</v>
      </c>
      <c r="D62">
        <v>4</v>
      </c>
      <c r="E62">
        <v>0</v>
      </c>
      <c r="F62">
        <v>1</v>
      </c>
      <c r="G62">
        <v>3</v>
      </c>
      <c r="I62" s="97">
        <v>4536.4597917836609</v>
      </c>
      <c r="J62" s="97">
        <v>4656.6257107834708</v>
      </c>
      <c r="K62">
        <v>4</v>
      </c>
      <c r="L62">
        <v>0</v>
      </c>
      <c r="M62">
        <v>1</v>
      </c>
      <c r="N62">
        <v>3</v>
      </c>
      <c r="P62" s="98">
        <v>238.76104167282426</v>
      </c>
      <c r="Q62" s="98">
        <v>241.90263432641407</v>
      </c>
      <c r="R62">
        <v>11</v>
      </c>
      <c r="S62">
        <v>3</v>
      </c>
      <c r="T62">
        <v>2</v>
      </c>
      <c r="U62">
        <v>6</v>
      </c>
      <c r="W62" s="14">
        <v>0.42999999999999949</v>
      </c>
      <c r="X62" s="14">
        <v>0.41999999999999948</v>
      </c>
      <c r="Y62">
        <v>1</v>
      </c>
      <c r="Z62">
        <v>1</v>
      </c>
      <c r="AA62">
        <v>0</v>
      </c>
      <c r="AB62">
        <v>0</v>
      </c>
    </row>
    <row r="63" spans="2:28">
      <c r="B63">
        <v>77</v>
      </c>
      <c r="C63">
        <v>78</v>
      </c>
      <c r="D63">
        <v>4</v>
      </c>
      <c r="E63">
        <v>0</v>
      </c>
      <c r="F63">
        <v>2</v>
      </c>
      <c r="G63">
        <v>2</v>
      </c>
      <c r="I63" s="97">
        <v>4656.6257107834708</v>
      </c>
      <c r="J63" s="97">
        <v>4778.3624261100749</v>
      </c>
      <c r="K63">
        <v>4</v>
      </c>
      <c r="L63">
        <v>0</v>
      </c>
      <c r="M63">
        <v>2</v>
      </c>
      <c r="N63">
        <v>2</v>
      </c>
      <c r="P63" s="98">
        <v>241.90263432641407</v>
      </c>
      <c r="Q63" s="98">
        <v>245.04422698000386</v>
      </c>
      <c r="R63">
        <v>4</v>
      </c>
      <c r="S63">
        <v>0</v>
      </c>
      <c r="T63">
        <v>1</v>
      </c>
      <c r="U63">
        <v>3</v>
      </c>
      <c r="W63" s="14">
        <v>0.41999999999999948</v>
      </c>
      <c r="X63" s="14">
        <v>0.40999999999999948</v>
      </c>
      <c r="Y63">
        <v>0</v>
      </c>
      <c r="Z63">
        <v>0</v>
      </c>
      <c r="AA63">
        <v>0</v>
      </c>
      <c r="AB63">
        <v>0</v>
      </c>
    </row>
    <row r="64" spans="2:28">
      <c r="B64">
        <v>78</v>
      </c>
      <c r="C64">
        <v>79</v>
      </c>
      <c r="D64">
        <v>1</v>
      </c>
      <c r="E64">
        <v>0</v>
      </c>
      <c r="F64">
        <v>0</v>
      </c>
      <c r="G64">
        <v>1</v>
      </c>
      <c r="I64" s="97">
        <v>4778.3624261100749</v>
      </c>
      <c r="J64" s="97">
        <v>4901.669937763475</v>
      </c>
      <c r="K64">
        <v>1</v>
      </c>
      <c r="L64">
        <v>0</v>
      </c>
      <c r="M64">
        <v>0</v>
      </c>
      <c r="N64">
        <v>1</v>
      </c>
      <c r="P64" s="98">
        <v>245.04422698000386</v>
      </c>
      <c r="Q64" s="98">
        <v>248.18581963359367</v>
      </c>
      <c r="R64">
        <v>6</v>
      </c>
      <c r="S64">
        <v>2</v>
      </c>
      <c r="T64">
        <v>0</v>
      </c>
      <c r="U64">
        <v>4</v>
      </c>
      <c r="W64" s="14">
        <v>0.40999999999999948</v>
      </c>
      <c r="X64" s="14">
        <v>0.39999999999999947</v>
      </c>
      <c r="Y64">
        <v>1</v>
      </c>
      <c r="Z64">
        <v>1</v>
      </c>
      <c r="AA64">
        <v>0</v>
      </c>
      <c r="AB64">
        <v>0</v>
      </c>
    </row>
    <row r="65" spans="2:24">
      <c r="B65">
        <v>79</v>
      </c>
      <c r="C65">
        <v>80</v>
      </c>
      <c r="D65">
        <v>1</v>
      </c>
      <c r="E65">
        <v>0</v>
      </c>
      <c r="F65">
        <v>0</v>
      </c>
      <c r="G65">
        <v>1</v>
      </c>
      <c r="I65" s="97">
        <v>4901.669937763475</v>
      </c>
      <c r="J65" s="97">
        <v>5026.5482457436692</v>
      </c>
      <c r="K65">
        <v>1</v>
      </c>
      <c r="L65">
        <v>0</v>
      </c>
      <c r="M65">
        <v>0</v>
      </c>
      <c r="N65">
        <v>1</v>
      </c>
      <c r="P65" s="98">
        <v>248.18581963359367</v>
      </c>
      <c r="Q65" s="98">
        <v>251.32741228718345</v>
      </c>
      <c r="R65">
        <v>3</v>
      </c>
      <c r="S65">
        <v>1</v>
      </c>
      <c r="T65">
        <v>0</v>
      </c>
      <c r="U65">
        <v>2</v>
      </c>
      <c r="W65" s="14"/>
      <c r="X65" s="14"/>
    </row>
    <row r="66" spans="2:24">
      <c r="B66">
        <v>80</v>
      </c>
      <c r="C66">
        <v>81</v>
      </c>
      <c r="D66">
        <v>1</v>
      </c>
      <c r="E66">
        <v>0</v>
      </c>
      <c r="F66">
        <v>0</v>
      </c>
      <c r="G66">
        <v>1</v>
      </c>
      <c r="I66" s="97">
        <v>5026.5482457436692</v>
      </c>
      <c r="J66" s="97">
        <v>5152.9973500506585</v>
      </c>
      <c r="K66">
        <v>1</v>
      </c>
      <c r="L66">
        <v>0</v>
      </c>
      <c r="M66">
        <v>0</v>
      </c>
      <c r="N66">
        <v>1</v>
      </c>
      <c r="P66" s="98">
        <v>251.32741228718345</v>
      </c>
      <c r="Q66" s="98">
        <v>254.46900494077323</v>
      </c>
      <c r="R66">
        <v>4</v>
      </c>
      <c r="S66">
        <v>0</v>
      </c>
      <c r="T66">
        <v>2</v>
      </c>
      <c r="U66">
        <v>2</v>
      </c>
      <c r="W66" s="14"/>
      <c r="X66" s="14"/>
    </row>
    <row r="67" spans="2:24">
      <c r="B67">
        <v>81</v>
      </c>
      <c r="C67">
        <v>82</v>
      </c>
      <c r="D67">
        <v>2</v>
      </c>
      <c r="E67">
        <v>0</v>
      </c>
      <c r="F67">
        <v>1</v>
      </c>
      <c r="G67">
        <v>1</v>
      </c>
      <c r="I67" s="97">
        <v>5152.9973500506585</v>
      </c>
      <c r="J67" s="97">
        <v>5281.0172506844419</v>
      </c>
      <c r="K67">
        <v>2</v>
      </c>
      <c r="L67">
        <v>0</v>
      </c>
      <c r="M67">
        <v>1</v>
      </c>
      <c r="N67">
        <v>1</v>
      </c>
      <c r="P67" s="98">
        <v>254.46900494077323</v>
      </c>
      <c r="Q67" s="98">
        <v>257.61059759436301</v>
      </c>
      <c r="R67">
        <v>4</v>
      </c>
      <c r="S67">
        <v>1</v>
      </c>
      <c r="T67">
        <v>0</v>
      </c>
      <c r="U67">
        <v>3</v>
      </c>
      <c r="W67" s="14"/>
      <c r="X67" s="14"/>
    </row>
    <row r="68" spans="2:24">
      <c r="B68">
        <v>82</v>
      </c>
      <c r="C68">
        <v>83</v>
      </c>
      <c r="D68">
        <v>5</v>
      </c>
      <c r="E68">
        <v>0</v>
      </c>
      <c r="F68">
        <v>3</v>
      </c>
      <c r="G68">
        <v>2</v>
      </c>
      <c r="I68" s="97">
        <v>5281.0172506844419</v>
      </c>
      <c r="J68" s="97">
        <v>5410.6079476450213</v>
      </c>
      <c r="K68">
        <v>5</v>
      </c>
      <c r="L68">
        <v>0</v>
      </c>
      <c r="M68">
        <v>3</v>
      </c>
      <c r="N68">
        <v>2</v>
      </c>
      <c r="P68" s="98">
        <v>257.61059759436301</v>
      </c>
      <c r="Q68" s="98">
        <v>260.75219024795285</v>
      </c>
      <c r="R68">
        <v>3</v>
      </c>
      <c r="S68">
        <v>0</v>
      </c>
      <c r="T68">
        <v>1</v>
      </c>
      <c r="U68">
        <v>2</v>
      </c>
      <c r="W68" s="14"/>
      <c r="X68" s="14"/>
    </row>
    <row r="69" spans="2:24">
      <c r="B69">
        <v>83</v>
      </c>
      <c r="C69">
        <v>84</v>
      </c>
      <c r="D69">
        <v>3</v>
      </c>
      <c r="E69">
        <v>0</v>
      </c>
      <c r="F69">
        <v>3</v>
      </c>
      <c r="G69">
        <v>0</v>
      </c>
      <c r="I69" s="97">
        <v>5410.6079476450213</v>
      </c>
      <c r="J69" s="97">
        <v>5541.7694409323949</v>
      </c>
      <c r="K69">
        <v>3</v>
      </c>
      <c r="L69">
        <v>0</v>
      </c>
      <c r="M69">
        <v>3</v>
      </c>
      <c r="N69">
        <v>0</v>
      </c>
      <c r="P69" s="98">
        <v>260.75219024795285</v>
      </c>
      <c r="Q69" s="98">
        <v>263.89378290154264</v>
      </c>
      <c r="R69">
        <v>1</v>
      </c>
      <c r="S69">
        <v>0</v>
      </c>
      <c r="T69">
        <v>0</v>
      </c>
      <c r="U69">
        <v>1</v>
      </c>
      <c r="W69" s="14"/>
      <c r="X69" s="14"/>
    </row>
    <row r="70" spans="2:24">
      <c r="B70">
        <v>84</v>
      </c>
      <c r="C70">
        <v>85</v>
      </c>
      <c r="D70">
        <v>2</v>
      </c>
      <c r="E70">
        <v>0</v>
      </c>
      <c r="F70">
        <v>2</v>
      </c>
      <c r="G70">
        <v>0</v>
      </c>
      <c r="I70" s="97">
        <v>5541.7694409323949</v>
      </c>
      <c r="J70" s="97">
        <v>5674.5017305465635</v>
      </c>
      <c r="K70">
        <v>2</v>
      </c>
      <c r="L70">
        <v>0</v>
      </c>
      <c r="M70">
        <v>2</v>
      </c>
      <c r="N70">
        <v>0</v>
      </c>
      <c r="P70" s="98">
        <v>263.89378290154264</v>
      </c>
      <c r="Q70" s="98">
        <v>267.03537555513242</v>
      </c>
      <c r="R70">
        <v>2</v>
      </c>
      <c r="S70">
        <v>0</v>
      </c>
      <c r="T70">
        <v>0</v>
      </c>
      <c r="U70">
        <v>2</v>
      </c>
      <c r="W70" s="14"/>
      <c r="X70" s="14"/>
    </row>
    <row r="71" spans="2:24">
      <c r="B71">
        <v>85</v>
      </c>
      <c r="C71">
        <v>86</v>
      </c>
      <c r="D71">
        <v>3</v>
      </c>
      <c r="E71">
        <v>1</v>
      </c>
      <c r="F71">
        <v>1</v>
      </c>
      <c r="G71">
        <v>1</v>
      </c>
      <c r="I71" s="97">
        <v>5674.5017305465635</v>
      </c>
      <c r="J71" s="97">
        <v>5808.8048164875272</v>
      </c>
      <c r="K71">
        <v>3</v>
      </c>
      <c r="L71">
        <v>1</v>
      </c>
      <c r="M71">
        <v>1</v>
      </c>
      <c r="N71">
        <v>1</v>
      </c>
      <c r="P71" s="98">
        <v>267.03537555513242</v>
      </c>
      <c r="Q71" s="98">
        <v>270.1769682087222</v>
      </c>
      <c r="R71">
        <v>0</v>
      </c>
      <c r="S71">
        <v>0</v>
      </c>
      <c r="T71">
        <v>0</v>
      </c>
      <c r="U71">
        <v>0</v>
      </c>
      <c r="W71" s="14"/>
      <c r="X71" s="14"/>
    </row>
    <row r="72" spans="2:24">
      <c r="B72">
        <v>86</v>
      </c>
      <c r="C72">
        <v>87</v>
      </c>
      <c r="D72">
        <v>3</v>
      </c>
      <c r="E72">
        <v>0</v>
      </c>
      <c r="F72">
        <v>1</v>
      </c>
      <c r="G72">
        <v>2</v>
      </c>
      <c r="I72" s="97">
        <v>5808.8048164875272</v>
      </c>
      <c r="J72" s="97">
        <v>5944.678698755286</v>
      </c>
      <c r="K72">
        <v>3</v>
      </c>
      <c r="L72">
        <v>0</v>
      </c>
      <c r="M72">
        <v>1</v>
      </c>
      <c r="N72">
        <v>2</v>
      </c>
      <c r="P72" s="98">
        <v>270.1769682087222</v>
      </c>
      <c r="Q72" s="98">
        <v>273.31856086231198</v>
      </c>
      <c r="R72">
        <v>3</v>
      </c>
      <c r="S72">
        <v>0</v>
      </c>
      <c r="T72">
        <v>3</v>
      </c>
      <c r="U72">
        <v>0</v>
      </c>
      <c r="W72" s="14"/>
      <c r="X72" s="14"/>
    </row>
    <row r="73" spans="2:24">
      <c r="B73">
        <v>87</v>
      </c>
      <c r="C73">
        <v>88</v>
      </c>
      <c r="D73">
        <v>1</v>
      </c>
      <c r="E73">
        <v>0</v>
      </c>
      <c r="F73">
        <v>0</v>
      </c>
      <c r="G73">
        <v>1</v>
      </c>
      <c r="I73" s="97">
        <v>5944.678698755286</v>
      </c>
      <c r="J73" s="97">
        <v>6082.1233773498398</v>
      </c>
      <c r="K73">
        <v>1</v>
      </c>
      <c r="L73">
        <v>0</v>
      </c>
      <c r="M73">
        <v>0</v>
      </c>
      <c r="N73">
        <v>1</v>
      </c>
      <c r="P73" s="98">
        <v>273.31856086231198</v>
      </c>
      <c r="Q73" s="98">
        <v>276.46015351590177</v>
      </c>
      <c r="R73">
        <v>5</v>
      </c>
      <c r="S73">
        <v>0</v>
      </c>
      <c r="T73">
        <v>4</v>
      </c>
      <c r="U73">
        <v>1</v>
      </c>
      <c r="W73" s="14"/>
      <c r="X73" s="14"/>
    </row>
    <row r="74" spans="2:24">
      <c r="B74">
        <v>88</v>
      </c>
      <c r="C74">
        <v>89</v>
      </c>
      <c r="D74">
        <v>3</v>
      </c>
      <c r="E74">
        <v>0</v>
      </c>
      <c r="F74">
        <v>3</v>
      </c>
      <c r="G74">
        <v>0</v>
      </c>
      <c r="I74" s="97">
        <v>6082.1233773498398</v>
      </c>
      <c r="J74" s="97">
        <v>6221.1388522711877</v>
      </c>
      <c r="K74">
        <v>3</v>
      </c>
      <c r="L74">
        <v>0</v>
      </c>
      <c r="M74">
        <v>3</v>
      </c>
      <c r="N74">
        <v>0</v>
      </c>
      <c r="P74" s="98">
        <v>276.46015351590177</v>
      </c>
      <c r="Q74" s="98">
        <v>279.60174616949161</v>
      </c>
      <c r="R74">
        <v>3</v>
      </c>
      <c r="S74">
        <v>1</v>
      </c>
      <c r="T74">
        <v>1</v>
      </c>
      <c r="U74">
        <v>1</v>
      </c>
      <c r="W74" s="14"/>
      <c r="X74" s="14"/>
    </row>
    <row r="75" spans="2:24">
      <c r="B75">
        <v>89</v>
      </c>
      <c r="C75">
        <v>90</v>
      </c>
      <c r="D75">
        <v>1</v>
      </c>
      <c r="E75">
        <v>0</v>
      </c>
      <c r="F75">
        <v>1</v>
      </c>
      <c r="G75">
        <v>0</v>
      </c>
      <c r="I75" s="97">
        <v>6221.1388522711877</v>
      </c>
      <c r="J75" s="97">
        <v>6361.7251235193307</v>
      </c>
      <c r="K75">
        <v>1</v>
      </c>
      <c r="L75">
        <v>0</v>
      </c>
      <c r="M75">
        <v>1</v>
      </c>
      <c r="N75">
        <v>0</v>
      </c>
      <c r="P75" s="98">
        <v>279.60174616949161</v>
      </c>
      <c r="Q75" s="98">
        <v>282.74333882308139</v>
      </c>
      <c r="R75">
        <v>2</v>
      </c>
      <c r="S75">
        <v>0</v>
      </c>
      <c r="T75">
        <v>1</v>
      </c>
      <c r="U75">
        <v>1</v>
      </c>
      <c r="W75" s="14"/>
      <c r="X75" s="14"/>
    </row>
    <row r="76" spans="2:24">
      <c r="B76">
        <v>90</v>
      </c>
      <c r="C76">
        <v>91</v>
      </c>
      <c r="D76">
        <v>1</v>
      </c>
      <c r="E76">
        <v>0</v>
      </c>
      <c r="F76">
        <v>0</v>
      </c>
      <c r="G76">
        <v>1</v>
      </c>
      <c r="I76" s="97">
        <v>6361.7251235193307</v>
      </c>
      <c r="J76" s="97">
        <v>6503.8821910942688</v>
      </c>
      <c r="K76">
        <v>1</v>
      </c>
      <c r="L76">
        <v>0</v>
      </c>
      <c r="M76">
        <v>0</v>
      </c>
      <c r="N76">
        <v>1</v>
      </c>
      <c r="P76" s="98">
        <v>282.74333882308139</v>
      </c>
      <c r="Q76" s="98">
        <v>285.88493147667117</v>
      </c>
      <c r="R76">
        <v>3</v>
      </c>
      <c r="S76">
        <v>1</v>
      </c>
      <c r="T76">
        <v>2</v>
      </c>
      <c r="U76">
        <v>0</v>
      </c>
      <c r="W76" s="14"/>
      <c r="X76" s="14"/>
    </row>
    <row r="77" spans="2:24">
      <c r="B77">
        <v>91</v>
      </c>
      <c r="C77">
        <v>92</v>
      </c>
      <c r="D77">
        <v>0</v>
      </c>
      <c r="E77">
        <v>0</v>
      </c>
      <c r="F77">
        <v>0</v>
      </c>
      <c r="G77">
        <v>0</v>
      </c>
      <c r="I77" s="97">
        <v>6503.8821910942688</v>
      </c>
      <c r="J77" s="97">
        <v>6647.610054996002</v>
      </c>
      <c r="K77">
        <v>0</v>
      </c>
      <c r="L77">
        <v>0</v>
      </c>
      <c r="M77">
        <v>0</v>
      </c>
      <c r="N77">
        <v>0</v>
      </c>
      <c r="P77" s="98">
        <v>285.88493147667117</v>
      </c>
      <c r="Q77" s="98">
        <v>289.02652413026095</v>
      </c>
      <c r="R77">
        <v>1</v>
      </c>
      <c r="S77">
        <v>0</v>
      </c>
      <c r="T77">
        <v>0</v>
      </c>
      <c r="U77">
        <v>1</v>
      </c>
      <c r="W77" s="14"/>
      <c r="X77" s="14"/>
    </row>
    <row r="78" spans="2:24">
      <c r="B78">
        <v>92</v>
      </c>
      <c r="C78">
        <v>93</v>
      </c>
      <c r="D78">
        <v>2</v>
      </c>
      <c r="E78">
        <v>1</v>
      </c>
      <c r="F78">
        <v>1</v>
      </c>
      <c r="G78">
        <v>0</v>
      </c>
      <c r="I78" s="97">
        <v>6647.610054996002</v>
      </c>
      <c r="J78" s="97">
        <v>6792.9087152245302</v>
      </c>
      <c r="K78">
        <v>2</v>
      </c>
      <c r="L78">
        <v>1</v>
      </c>
      <c r="M78">
        <v>1</v>
      </c>
      <c r="N78">
        <v>0</v>
      </c>
      <c r="P78" s="98">
        <v>289.02652413026095</v>
      </c>
      <c r="Q78" s="98">
        <v>292.16811678385073</v>
      </c>
      <c r="R78">
        <v>2</v>
      </c>
      <c r="S78">
        <v>0</v>
      </c>
      <c r="T78">
        <v>1</v>
      </c>
      <c r="U78">
        <v>1</v>
      </c>
      <c r="W78" s="14"/>
      <c r="X78" s="14"/>
    </row>
    <row r="79" spans="2:24">
      <c r="B79">
        <v>93</v>
      </c>
      <c r="C79">
        <v>94</v>
      </c>
      <c r="D79">
        <v>0</v>
      </c>
      <c r="E79">
        <v>0</v>
      </c>
      <c r="F79">
        <v>0</v>
      </c>
      <c r="G79">
        <v>0</v>
      </c>
      <c r="I79" s="97">
        <v>6792.9087152245302</v>
      </c>
      <c r="J79" s="97">
        <v>6939.7781717798534</v>
      </c>
      <c r="K79">
        <v>0</v>
      </c>
      <c r="L79">
        <v>0</v>
      </c>
      <c r="M79">
        <v>0</v>
      </c>
      <c r="N79">
        <v>0</v>
      </c>
      <c r="P79" s="98">
        <v>292.16811678385073</v>
      </c>
      <c r="Q79" s="98">
        <v>295.30970943744057</v>
      </c>
      <c r="R79">
        <v>1</v>
      </c>
      <c r="S79">
        <v>0</v>
      </c>
      <c r="T79">
        <v>0</v>
      </c>
      <c r="U79">
        <v>1</v>
      </c>
      <c r="W79" s="14"/>
      <c r="X79" s="14"/>
    </row>
    <row r="80" spans="2:24">
      <c r="B80">
        <v>94</v>
      </c>
      <c r="C80">
        <v>95</v>
      </c>
      <c r="D80">
        <v>1</v>
      </c>
      <c r="E80">
        <v>0</v>
      </c>
      <c r="F80">
        <v>0</v>
      </c>
      <c r="G80">
        <v>1</v>
      </c>
      <c r="I80" s="97">
        <v>6939.7781717798534</v>
      </c>
      <c r="J80" s="97">
        <v>7088.2184246619709</v>
      </c>
      <c r="K80">
        <v>1</v>
      </c>
      <c r="L80">
        <v>0</v>
      </c>
      <c r="M80">
        <v>0</v>
      </c>
      <c r="N80">
        <v>1</v>
      </c>
      <c r="P80" s="98">
        <v>295.30970943744057</v>
      </c>
      <c r="Q80" s="98">
        <v>298.45130209103036</v>
      </c>
      <c r="R80">
        <v>1</v>
      </c>
      <c r="S80">
        <v>0</v>
      </c>
      <c r="T80">
        <v>1</v>
      </c>
      <c r="U80">
        <v>0</v>
      </c>
      <c r="W80" s="14"/>
      <c r="X80" s="14"/>
    </row>
    <row r="81" spans="2:24">
      <c r="B81">
        <v>95</v>
      </c>
      <c r="C81">
        <v>96</v>
      </c>
      <c r="D81">
        <v>0</v>
      </c>
      <c r="E81">
        <v>0</v>
      </c>
      <c r="F81">
        <v>0</v>
      </c>
      <c r="G81">
        <v>0</v>
      </c>
      <c r="I81" s="97">
        <v>7088.2184246619709</v>
      </c>
      <c r="J81" s="97">
        <v>7238.2294738708833</v>
      </c>
      <c r="K81">
        <v>0</v>
      </c>
      <c r="L81">
        <v>0</v>
      </c>
      <c r="M81">
        <v>0</v>
      </c>
      <c r="N81">
        <v>0</v>
      </c>
      <c r="P81" s="98">
        <v>298.45130209103036</v>
      </c>
      <c r="Q81" s="98">
        <v>301.59289474462014</v>
      </c>
      <c r="R81">
        <v>1</v>
      </c>
      <c r="S81">
        <v>0</v>
      </c>
      <c r="T81">
        <v>0</v>
      </c>
      <c r="U81">
        <v>1</v>
      </c>
      <c r="W81" s="14"/>
      <c r="X81" s="14"/>
    </row>
    <row r="82" spans="2:24">
      <c r="B82">
        <v>96</v>
      </c>
      <c r="C82">
        <v>97</v>
      </c>
      <c r="D82">
        <v>0</v>
      </c>
      <c r="E82">
        <v>0</v>
      </c>
      <c r="F82">
        <v>0</v>
      </c>
      <c r="G82">
        <v>0</v>
      </c>
      <c r="I82" s="97">
        <v>7238.2294738708833</v>
      </c>
      <c r="J82" s="97">
        <v>7389.8113194065909</v>
      </c>
      <c r="K82">
        <v>0</v>
      </c>
      <c r="L82">
        <v>0</v>
      </c>
      <c r="M82">
        <v>0</v>
      </c>
      <c r="N82">
        <v>0</v>
      </c>
      <c r="P82" s="98">
        <v>301.59289474462014</v>
      </c>
      <c r="Q82" s="98">
        <v>304.73448739820992</v>
      </c>
      <c r="R82">
        <v>2</v>
      </c>
      <c r="S82">
        <v>0</v>
      </c>
      <c r="T82">
        <v>2</v>
      </c>
      <c r="U82">
        <v>0</v>
      </c>
      <c r="W82" s="14"/>
      <c r="X82" s="14"/>
    </row>
    <row r="83" spans="2:24">
      <c r="B83">
        <v>97</v>
      </c>
      <c r="C83">
        <v>98</v>
      </c>
      <c r="D83">
        <v>0</v>
      </c>
      <c r="E83">
        <v>0</v>
      </c>
      <c r="F83">
        <v>0</v>
      </c>
      <c r="G83">
        <v>0</v>
      </c>
      <c r="I83" s="97">
        <v>7389.8113194065909</v>
      </c>
      <c r="J83" s="97">
        <v>7542.9639612690935</v>
      </c>
      <c r="K83">
        <v>0</v>
      </c>
      <c r="L83">
        <v>0</v>
      </c>
      <c r="M83">
        <v>0</v>
      </c>
      <c r="N83">
        <v>0</v>
      </c>
      <c r="P83" s="98">
        <v>304.73448739820992</v>
      </c>
      <c r="Q83" s="98">
        <v>307.8760800517997</v>
      </c>
      <c r="R83">
        <v>2</v>
      </c>
      <c r="S83">
        <v>2</v>
      </c>
      <c r="T83">
        <v>0</v>
      </c>
      <c r="U83">
        <v>0</v>
      </c>
      <c r="W83" s="14"/>
      <c r="X83" s="14"/>
    </row>
    <row r="84" spans="2:24">
      <c r="B84">
        <v>98</v>
      </c>
      <c r="C84">
        <v>99</v>
      </c>
      <c r="D84">
        <v>0</v>
      </c>
      <c r="E84">
        <v>0</v>
      </c>
      <c r="F84">
        <v>0</v>
      </c>
      <c r="G84">
        <v>0</v>
      </c>
      <c r="I84" s="97">
        <v>7542.9639612690935</v>
      </c>
      <c r="J84" s="97">
        <v>7697.6873994583902</v>
      </c>
      <c r="K84">
        <v>0</v>
      </c>
      <c r="L84">
        <v>0</v>
      </c>
      <c r="M84">
        <v>0</v>
      </c>
      <c r="N84">
        <v>0</v>
      </c>
      <c r="P84" s="98">
        <v>307.8760800517997</v>
      </c>
      <c r="Q84" s="98">
        <v>311.01767270538954</v>
      </c>
      <c r="R84">
        <v>2</v>
      </c>
      <c r="S84">
        <v>0</v>
      </c>
      <c r="T84">
        <v>1</v>
      </c>
      <c r="U84">
        <v>1</v>
      </c>
      <c r="W84" s="14"/>
      <c r="X84" s="14"/>
    </row>
    <row r="85" spans="2:24">
      <c r="B85">
        <v>99</v>
      </c>
      <c r="C85">
        <v>100</v>
      </c>
      <c r="D85">
        <v>2</v>
      </c>
      <c r="E85">
        <v>0</v>
      </c>
      <c r="F85">
        <v>2</v>
      </c>
      <c r="G85">
        <v>0</v>
      </c>
      <c r="I85" s="97">
        <v>7697.6873994583902</v>
      </c>
      <c r="J85" s="97">
        <v>7853.981633974483</v>
      </c>
      <c r="K85">
        <v>2</v>
      </c>
      <c r="L85">
        <v>0</v>
      </c>
      <c r="M85">
        <v>2</v>
      </c>
      <c r="N85">
        <v>0</v>
      </c>
      <c r="P85" s="98">
        <v>311.01767270538954</v>
      </c>
      <c r="Q85" s="98">
        <v>314.15926535897933</v>
      </c>
      <c r="R85">
        <v>0</v>
      </c>
      <c r="S85">
        <v>0</v>
      </c>
      <c r="T85">
        <v>0</v>
      </c>
      <c r="U85">
        <v>0</v>
      </c>
      <c r="W85" s="14"/>
      <c r="X85" s="14"/>
    </row>
    <row r="86" spans="2:24">
      <c r="B86">
        <v>100</v>
      </c>
      <c r="C86">
        <v>101</v>
      </c>
      <c r="D86">
        <v>1</v>
      </c>
      <c r="E86">
        <v>0</v>
      </c>
      <c r="F86">
        <v>1</v>
      </c>
      <c r="G86">
        <v>0</v>
      </c>
      <c r="I86" s="97">
        <v>7853.981633974483</v>
      </c>
      <c r="J86" s="97">
        <v>8011.8466648173699</v>
      </c>
      <c r="K86">
        <v>1</v>
      </c>
      <c r="L86">
        <v>0</v>
      </c>
      <c r="M86">
        <v>1</v>
      </c>
      <c r="N86">
        <v>0</v>
      </c>
      <c r="P86" s="98">
        <v>314.15926535897933</v>
      </c>
      <c r="Q86" s="98">
        <v>317.30085801256911</v>
      </c>
      <c r="R86">
        <v>0</v>
      </c>
      <c r="S86">
        <v>0</v>
      </c>
      <c r="T86">
        <v>0</v>
      </c>
      <c r="U86">
        <v>0</v>
      </c>
      <c r="W86" s="14"/>
      <c r="X86" s="14"/>
    </row>
    <row r="87" spans="2:24">
      <c r="B87">
        <v>101</v>
      </c>
      <c r="C87">
        <v>102</v>
      </c>
      <c r="D87">
        <v>0</v>
      </c>
      <c r="E87">
        <v>0</v>
      </c>
      <c r="F87">
        <v>0</v>
      </c>
      <c r="G87">
        <v>0</v>
      </c>
      <c r="I87" s="97">
        <v>8011.8466648173699</v>
      </c>
      <c r="J87" s="97">
        <v>8171.2824919870518</v>
      </c>
      <c r="K87">
        <v>0</v>
      </c>
      <c r="L87">
        <v>0</v>
      </c>
      <c r="M87">
        <v>0</v>
      </c>
      <c r="N87">
        <v>0</v>
      </c>
      <c r="P87" s="98">
        <v>317.30085801256911</v>
      </c>
      <c r="Q87" s="98">
        <v>320.44245066615889</v>
      </c>
      <c r="R87">
        <v>0</v>
      </c>
      <c r="S87">
        <v>0</v>
      </c>
      <c r="T87">
        <v>0</v>
      </c>
      <c r="U87">
        <v>0</v>
      </c>
      <c r="W87" s="14"/>
      <c r="X87" s="14"/>
    </row>
    <row r="88" spans="2:24">
      <c r="B88">
        <v>102</v>
      </c>
      <c r="C88">
        <v>103</v>
      </c>
      <c r="D88">
        <v>0</v>
      </c>
      <c r="E88">
        <v>0</v>
      </c>
      <c r="F88">
        <v>0</v>
      </c>
      <c r="G88">
        <v>0</v>
      </c>
      <c r="I88" s="97">
        <v>8171.2824919870518</v>
      </c>
      <c r="J88" s="97">
        <v>8332.2891154835288</v>
      </c>
      <c r="K88">
        <v>0</v>
      </c>
      <c r="L88">
        <v>0</v>
      </c>
      <c r="M88">
        <v>0</v>
      </c>
      <c r="N88">
        <v>0</v>
      </c>
      <c r="P88" s="98">
        <v>320.44245066615889</v>
      </c>
      <c r="Q88" s="98">
        <v>323.58404331974867</v>
      </c>
      <c r="R88">
        <v>1</v>
      </c>
      <c r="S88">
        <v>0</v>
      </c>
      <c r="T88">
        <v>0</v>
      </c>
      <c r="U88">
        <v>1</v>
      </c>
      <c r="W88" s="14"/>
      <c r="X88" s="14"/>
    </row>
    <row r="89" spans="2:24">
      <c r="B89">
        <v>103</v>
      </c>
      <c r="C89">
        <v>104</v>
      </c>
      <c r="D89">
        <v>1</v>
      </c>
      <c r="E89">
        <v>0</v>
      </c>
      <c r="F89">
        <v>1</v>
      </c>
      <c r="G89">
        <v>0</v>
      </c>
      <c r="I89" s="97">
        <v>8332.2891154835288</v>
      </c>
      <c r="J89" s="97">
        <v>8494.8665353068009</v>
      </c>
      <c r="K89">
        <v>1</v>
      </c>
      <c r="L89">
        <v>0</v>
      </c>
      <c r="M89">
        <v>1</v>
      </c>
      <c r="N89">
        <v>0</v>
      </c>
      <c r="P89" s="98">
        <v>323.58404331974867</v>
      </c>
      <c r="Q89" s="98">
        <v>326.72563597333851</v>
      </c>
      <c r="R89">
        <v>0</v>
      </c>
      <c r="S89">
        <v>0</v>
      </c>
      <c r="T89">
        <v>0</v>
      </c>
      <c r="U89">
        <v>0</v>
      </c>
      <c r="W89" s="14"/>
      <c r="X89" s="14"/>
    </row>
    <row r="90" spans="2:24">
      <c r="B90">
        <v>104</v>
      </c>
      <c r="C90">
        <v>105</v>
      </c>
      <c r="D90">
        <v>0</v>
      </c>
      <c r="E90">
        <v>0</v>
      </c>
      <c r="F90">
        <v>0</v>
      </c>
      <c r="G90">
        <v>0</v>
      </c>
      <c r="I90" s="97">
        <v>8494.8665353068009</v>
      </c>
      <c r="J90" s="97">
        <v>8659.0147514568671</v>
      </c>
      <c r="K90">
        <v>0</v>
      </c>
      <c r="L90">
        <v>0</v>
      </c>
      <c r="M90">
        <v>0</v>
      </c>
      <c r="N90">
        <v>0</v>
      </c>
      <c r="P90" s="98">
        <v>326.72563597333851</v>
      </c>
      <c r="Q90" s="98">
        <v>329.86722862692829</v>
      </c>
      <c r="R90">
        <v>1</v>
      </c>
      <c r="S90">
        <v>0</v>
      </c>
      <c r="T90">
        <v>1</v>
      </c>
      <c r="U90">
        <v>0</v>
      </c>
      <c r="W90" s="14"/>
      <c r="X90" s="14"/>
    </row>
    <row r="91" spans="2:24">
      <c r="B91">
        <v>105</v>
      </c>
      <c r="C91">
        <v>106</v>
      </c>
      <c r="D91">
        <v>1</v>
      </c>
      <c r="E91">
        <v>0</v>
      </c>
      <c r="F91">
        <v>0</v>
      </c>
      <c r="G91">
        <v>1</v>
      </c>
      <c r="I91" s="97">
        <v>8659.0147514568671</v>
      </c>
      <c r="J91" s="97">
        <v>8824.7337639337293</v>
      </c>
      <c r="K91">
        <v>1</v>
      </c>
      <c r="L91">
        <v>0</v>
      </c>
      <c r="M91">
        <v>0</v>
      </c>
      <c r="N91">
        <v>1</v>
      </c>
      <c r="P91" s="98">
        <v>329.86722862692829</v>
      </c>
      <c r="Q91" s="98">
        <v>333.00882128051808</v>
      </c>
      <c r="R91">
        <v>1</v>
      </c>
      <c r="S91">
        <v>0</v>
      </c>
      <c r="T91">
        <v>1</v>
      </c>
      <c r="U91">
        <v>0</v>
      </c>
      <c r="W91" s="14"/>
      <c r="X91" s="14"/>
    </row>
    <row r="92" spans="2:24">
      <c r="B92">
        <v>106</v>
      </c>
      <c r="C92">
        <v>107</v>
      </c>
      <c r="D92">
        <v>0</v>
      </c>
      <c r="E92">
        <v>0</v>
      </c>
      <c r="F92">
        <v>0</v>
      </c>
      <c r="G92">
        <v>0</v>
      </c>
      <c r="I92" s="97">
        <v>8824.7337639337293</v>
      </c>
      <c r="J92" s="97">
        <v>8992.0235727373856</v>
      </c>
      <c r="K92">
        <v>0</v>
      </c>
      <c r="L92">
        <v>0</v>
      </c>
      <c r="M92">
        <v>0</v>
      </c>
      <c r="N92">
        <v>0</v>
      </c>
      <c r="P92" s="98">
        <v>333.00882128051808</v>
      </c>
      <c r="Q92" s="98">
        <v>336.15041393410786</v>
      </c>
      <c r="R92">
        <v>0</v>
      </c>
      <c r="S92">
        <v>0</v>
      </c>
      <c r="T92">
        <v>0</v>
      </c>
      <c r="U92">
        <v>0</v>
      </c>
      <c r="W92" s="14"/>
      <c r="X92" s="14"/>
    </row>
    <row r="93" spans="2:24">
      <c r="B93">
        <v>107</v>
      </c>
      <c r="C93">
        <v>108</v>
      </c>
      <c r="D93">
        <v>2</v>
      </c>
      <c r="E93">
        <v>0</v>
      </c>
      <c r="F93">
        <v>2</v>
      </c>
      <c r="G93">
        <v>0</v>
      </c>
      <c r="I93" s="97">
        <v>8992.0235727373856</v>
      </c>
      <c r="J93" s="97">
        <v>9160.8841778678361</v>
      </c>
      <c r="K93">
        <v>2</v>
      </c>
      <c r="L93">
        <v>0</v>
      </c>
      <c r="M93">
        <v>2</v>
      </c>
      <c r="N93">
        <v>0</v>
      </c>
      <c r="P93" s="98">
        <v>336.15041393410786</v>
      </c>
      <c r="Q93" s="98">
        <v>339.29200658769764</v>
      </c>
      <c r="R93">
        <v>0</v>
      </c>
      <c r="S93">
        <v>0</v>
      </c>
      <c r="T93">
        <v>0</v>
      </c>
      <c r="U93">
        <v>0</v>
      </c>
      <c r="W93" s="14"/>
      <c r="X93" s="14"/>
    </row>
    <row r="94" spans="2:24">
      <c r="B94">
        <v>108</v>
      </c>
      <c r="C94">
        <v>109</v>
      </c>
      <c r="D94">
        <v>0</v>
      </c>
      <c r="E94">
        <v>0</v>
      </c>
      <c r="F94">
        <v>0</v>
      </c>
      <c r="G94">
        <v>0</v>
      </c>
      <c r="I94" s="97">
        <v>9160.8841778678361</v>
      </c>
      <c r="J94" s="97">
        <v>9331.3155793250826</v>
      </c>
      <c r="K94">
        <v>0</v>
      </c>
      <c r="L94">
        <v>0</v>
      </c>
      <c r="M94">
        <v>0</v>
      </c>
      <c r="N94">
        <v>0</v>
      </c>
      <c r="P94" s="98">
        <v>339.29200658769764</v>
      </c>
      <c r="Q94" s="98">
        <v>342.43359924128742</v>
      </c>
      <c r="R94">
        <v>1</v>
      </c>
      <c r="S94">
        <v>0</v>
      </c>
      <c r="T94">
        <v>1</v>
      </c>
      <c r="U94">
        <v>0</v>
      </c>
      <c r="W94" s="14"/>
      <c r="X94" s="14"/>
    </row>
    <row r="95" spans="2:24">
      <c r="B95">
        <v>109</v>
      </c>
      <c r="C95">
        <v>110</v>
      </c>
      <c r="D95">
        <v>1</v>
      </c>
      <c r="E95">
        <v>0</v>
      </c>
      <c r="F95">
        <v>0</v>
      </c>
      <c r="G95">
        <v>1</v>
      </c>
      <c r="I95" s="97">
        <v>9331.3155793250826</v>
      </c>
      <c r="J95" s="97">
        <v>9503.317777109125</v>
      </c>
      <c r="K95">
        <v>1</v>
      </c>
      <c r="L95">
        <v>0</v>
      </c>
      <c r="M95">
        <v>0</v>
      </c>
      <c r="N95">
        <v>1</v>
      </c>
      <c r="P95" s="98">
        <v>342.43359924128742</v>
      </c>
      <c r="Q95" s="98">
        <v>345.57519189487726</v>
      </c>
      <c r="R95">
        <v>0</v>
      </c>
      <c r="S95">
        <v>0</v>
      </c>
      <c r="T95">
        <v>0</v>
      </c>
      <c r="U95">
        <v>0</v>
      </c>
      <c r="W95" s="14"/>
      <c r="X95" s="14"/>
    </row>
    <row r="96" spans="2:24">
      <c r="B96">
        <v>110</v>
      </c>
      <c r="C96">
        <v>111</v>
      </c>
      <c r="D96">
        <v>0</v>
      </c>
      <c r="E96">
        <v>0</v>
      </c>
      <c r="F96">
        <v>0</v>
      </c>
      <c r="G96">
        <v>0</v>
      </c>
      <c r="I96" s="97">
        <v>9503.317777109125</v>
      </c>
      <c r="J96" s="97">
        <v>9676.8907712199598</v>
      </c>
      <c r="K96">
        <v>0</v>
      </c>
      <c r="L96">
        <v>0</v>
      </c>
      <c r="M96">
        <v>0</v>
      </c>
      <c r="N96">
        <v>0</v>
      </c>
      <c r="P96" s="98">
        <v>345.57519189487726</v>
      </c>
      <c r="Q96" s="98">
        <v>348.71678454846705</v>
      </c>
      <c r="R96">
        <v>1</v>
      </c>
      <c r="S96">
        <v>0</v>
      </c>
      <c r="T96">
        <v>1</v>
      </c>
      <c r="U96">
        <v>0</v>
      </c>
      <c r="W96" s="14"/>
      <c r="X96" s="14"/>
    </row>
    <row r="97" spans="2:24">
      <c r="B97">
        <v>111</v>
      </c>
      <c r="C97">
        <v>112</v>
      </c>
      <c r="D97">
        <v>0</v>
      </c>
      <c r="E97">
        <v>0</v>
      </c>
      <c r="F97">
        <v>0</v>
      </c>
      <c r="G97">
        <v>0</v>
      </c>
      <c r="I97" s="97">
        <v>9676.8907712199598</v>
      </c>
      <c r="J97" s="97">
        <v>9852.0345616575905</v>
      </c>
      <c r="K97">
        <v>0</v>
      </c>
      <c r="L97">
        <v>0</v>
      </c>
      <c r="M97">
        <v>0</v>
      </c>
      <c r="N97">
        <v>0</v>
      </c>
      <c r="P97" s="98">
        <v>348.71678454846705</v>
      </c>
      <c r="Q97" s="98">
        <v>351.85837720205683</v>
      </c>
      <c r="R97">
        <v>0</v>
      </c>
      <c r="S97">
        <v>0</v>
      </c>
      <c r="T97">
        <v>0</v>
      </c>
      <c r="U97">
        <v>0</v>
      </c>
      <c r="W97" s="14"/>
      <c r="X97" s="14"/>
    </row>
    <row r="98" spans="2:24">
      <c r="B98">
        <v>112</v>
      </c>
      <c r="C98">
        <v>113</v>
      </c>
      <c r="D98">
        <v>0</v>
      </c>
      <c r="E98">
        <v>0</v>
      </c>
      <c r="F98">
        <v>0</v>
      </c>
      <c r="G98">
        <v>0</v>
      </c>
      <c r="I98" s="97">
        <v>9852.0345616575905</v>
      </c>
      <c r="J98" s="97">
        <v>10028.749148422017</v>
      </c>
      <c r="K98">
        <v>0</v>
      </c>
      <c r="L98">
        <v>0</v>
      </c>
      <c r="M98">
        <v>0</v>
      </c>
      <c r="N98">
        <v>0</v>
      </c>
      <c r="P98" s="98">
        <v>351.85837720205683</v>
      </c>
      <c r="Q98" s="98">
        <v>354.99996985564661</v>
      </c>
      <c r="R98">
        <v>0</v>
      </c>
      <c r="S98">
        <v>0</v>
      </c>
      <c r="T98">
        <v>0</v>
      </c>
      <c r="U98">
        <v>0</v>
      </c>
      <c r="W98" s="14"/>
      <c r="X98" s="14"/>
    </row>
    <row r="99" spans="2:24">
      <c r="B99">
        <v>113</v>
      </c>
      <c r="C99">
        <v>114</v>
      </c>
      <c r="D99">
        <v>1</v>
      </c>
      <c r="E99">
        <v>0</v>
      </c>
      <c r="F99">
        <v>1</v>
      </c>
      <c r="G99">
        <v>0</v>
      </c>
      <c r="I99" s="97">
        <v>10028.749148422017</v>
      </c>
      <c r="J99" s="97">
        <v>10207.034531513238</v>
      </c>
      <c r="K99">
        <v>1</v>
      </c>
      <c r="L99">
        <v>0</v>
      </c>
      <c r="M99">
        <v>1</v>
      </c>
      <c r="N99">
        <v>0</v>
      </c>
      <c r="P99" s="98">
        <v>354.99996985564661</v>
      </c>
      <c r="Q99" s="98">
        <v>358.14156250923639</v>
      </c>
      <c r="R99">
        <v>2</v>
      </c>
      <c r="S99">
        <v>0</v>
      </c>
      <c r="T99">
        <v>1</v>
      </c>
      <c r="U99">
        <v>1</v>
      </c>
      <c r="W99" s="14"/>
      <c r="X99" s="14"/>
    </row>
    <row r="100" spans="2:24">
      <c r="B100">
        <v>114</v>
      </c>
      <c r="C100">
        <v>115</v>
      </c>
      <c r="D100">
        <v>0</v>
      </c>
      <c r="E100">
        <v>0</v>
      </c>
      <c r="F100">
        <v>0</v>
      </c>
      <c r="G100">
        <v>0</v>
      </c>
      <c r="I100" s="97">
        <v>10207.034531513238</v>
      </c>
      <c r="J100" s="97">
        <v>10386.890710931253</v>
      </c>
      <c r="K100">
        <v>0</v>
      </c>
      <c r="L100">
        <v>0</v>
      </c>
      <c r="M100">
        <v>0</v>
      </c>
      <c r="N100">
        <v>0</v>
      </c>
      <c r="P100" s="98">
        <v>358.14156250923639</v>
      </c>
      <c r="Q100" s="98">
        <v>361.28315516282623</v>
      </c>
      <c r="R100">
        <v>0</v>
      </c>
      <c r="S100">
        <v>0</v>
      </c>
      <c r="T100">
        <v>0</v>
      </c>
      <c r="U100">
        <v>0</v>
      </c>
      <c r="W100" s="14"/>
      <c r="X100" s="14"/>
    </row>
    <row r="101" spans="2:24">
      <c r="B101">
        <v>115</v>
      </c>
      <c r="C101">
        <v>116</v>
      </c>
      <c r="D101">
        <v>0</v>
      </c>
      <c r="E101">
        <v>0</v>
      </c>
      <c r="F101">
        <v>0</v>
      </c>
      <c r="G101">
        <v>0</v>
      </c>
      <c r="I101" s="97">
        <v>10386.890710931253</v>
      </c>
      <c r="J101" s="97">
        <v>10568.317686676064</v>
      </c>
      <c r="K101">
        <v>0</v>
      </c>
      <c r="L101">
        <v>0</v>
      </c>
      <c r="M101">
        <v>0</v>
      </c>
      <c r="N101">
        <v>0</v>
      </c>
      <c r="P101" s="98">
        <v>361.28315516282623</v>
      </c>
      <c r="Q101" s="98">
        <v>364.42474781641602</v>
      </c>
      <c r="R101">
        <v>1</v>
      </c>
      <c r="S101">
        <v>0</v>
      </c>
      <c r="T101">
        <v>1</v>
      </c>
      <c r="U101">
        <v>0</v>
      </c>
      <c r="W101" s="14"/>
      <c r="X101" s="14"/>
    </row>
    <row r="102" spans="2:24">
      <c r="B102">
        <v>116</v>
      </c>
      <c r="C102">
        <v>117</v>
      </c>
      <c r="D102">
        <v>0</v>
      </c>
      <c r="E102">
        <v>0</v>
      </c>
      <c r="F102">
        <v>0</v>
      </c>
      <c r="G102">
        <v>0</v>
      </c>
      <c r="I102" s="97">
        <v>10568.317686676064</v>
      </c>
      <c r="J102" s="97">
        <v>10751.315458747669</v>
      </c>
      <c r="K102">
        <v>0</v>
      </c>
      <c r="L102">
        <v>0</v>
      </c>
      <c r="M102">
        <v>0</v>
      </c>
      <c r="N102">
        <v>0</v>
      </c>
      <c r="P102" s="98">
        <v>364.42474781641602</v>
      </c>
      <c r="Q102" s="98">
        <v>367.5663404700058</v>
      </c>
      <c r="R102">
        <v>0</v>
      </c>
      <c r="S102">
        <v>0</v>
      </c>
      <c r="T102">
        <v>0</v>
      </c>
      <c r="U102">
        <v>0</v>
      </c>
      <c r="W102" s="14"/>
      <c r="X102" s="14"/>
    </row>
    <row r="103" spans="2:24">
      <c r="B103">
        <v>117</v>
      </c>
      <c r="C103">
        <v>118</v>
      </c>
      <c r="D103">
        <v>0</v>
      </c>
      <c r="E103">
        <v>0</v>
      </c>
      <c r="F103">
        <v>0</v>
      </c>
      <c r="G103">
        <v>0</v>
      </c>
      <c r="I103" s="97">
        <v>10751.315458747669</v>
      </c>
      <c r="J103" s="97">
        <v>10935.88402714607</v>
      </c>
      <c r="K103">
        <v>0</v>
      </c>
      <c r="L103">
        <v>0</v>
      </c>
      <c r="M103">
        <v>0</v>
      </c>
      <c r="N103">
        <v>0</v>
      </c>
      <c r="P103" s="98">
        <v>367.5663404700058</v>
      </c>
      <c r="Q103" s="98">
        <v>370.70793312359558</v>
      </c>
      <c r="R103">
        <v>1</v>
      </c>
      <c r="S103">
        <v>0</v>
      </c>
      <c r="T103">
        <v>0</v>
      </c>
      <c r="U103">
        <v>1</v>
      </c>
      <c r="W103" s="14"/>
      <c r="X103" s="14"/>
    </row>
    <row r="104" spans="2:24">
      <c r="B104">
        <v>118</v>
      </c>
      <c r="C104">
        <v>119</v>
      </c>
      <c r="D104">
        <v>0</v>
      </c>
      <c r="E104">
        <v>0</v>
      </c>
      <c r="F104">
        <v>0</v>
      </c>
      <c r="G104">
        <v>0</v>
      </c>
      <c r="I104" s="97">
        <v>10935.88402714607</v>
      </c>
      <c r="J104" s="97">
        <v>11122.023391871266</v>
      </c>
      <c r="K104">
        <v>0</v>
      </c>
      <c r="L104">
        <v>0</v>
      </c>
      <c r="M104">
        <v>0</v>
      </c>
      <c r="N104">
        <v>0</v>
      </c>
      <c r="P104" s="98">
        <v>370.70793312359558</v>
      </c>
      <c r="Q104" s="98">
        <v>373.84952577718536</v>
      </c>
      <c r="R104">
        <v>0</v>
      </c>
      <c r="S104">
        <v>0</v>
      </c>
      <c r="T104">
        <v>0</v>
      </c>
      <c r="U104">
        <v>0</v>
      </c>
      <c r="W104" s="14"/>
      <c r="X104" s="14"/>
    </row>
    <row r="105" spans="2:24">
      <c r="B105">
        <v>119</v>
      </c>
      <c r="C105">
        <v>120</v>
      </c>
      <c r="D105">
        <v>0</v>
      </c>
      <c r="E105">
        <v>0</v>
      </c>
      <c r="F105">
        <v>0</v>
      </c>
      <c r="G105">
        <v>0</v>
      </c>
      <c r="I105" s="97">
        <v>11122.023391871266</v>
      </c>
      <c r="J105" s="97">
        <v>11309.733552923255</v>
      </c>
      <c r="K105">
        <v>0</v>
      </c>
      <c r="L105">
        <v>0</v>
      </c>
      <c r="M105">
        <v>0</v>
      </c>
      <c r="N105">
        <v>0</v>
      </c>
      <c r="P105" s="98">
        <v>373.84952577718536</v>
      </c>
      <c r="Q105" s="98">
        <v>376.99111843077515</v>
      </c>
      <c r="R105">
        <v>2</v>
      </c>
      <c r="S105">
        <v>0</v>
      </c>
      <c r="T105">
        <v>2</v>
      </c>
      <c r="U105">
        <v>0</v>
      </c>
      <c r="X105" s="14"/>
    </row>
    <row r="106" spans="2:24">
      <c r="B106">
        <v>120</v>
      </c>
      <c r="C106">
        <v>121</v>
      </c>
      <c r="D106">
        <v>0</v>
      </c>
      <c r="E106">
        <v>0</v>
      </c>
      <c r="F106">
        <v>0</v>
      </c>
      <c r="G106">
        <v>0</v>
      </c>
      <c r="I106" s="97">
        <v>11309.733552923255</v>
      </c>
      <c r="J106" s="97">
        <v>11499.01451030204</v>
      </c>
      <c r="K106">
        <v>0</v>
      </c>
      <c r="L106">
        <v>0</v>
      </c>
      <c r="M106">
        <v>0</v>
      </c>
      <c r="N106">
        <v>0</v>
      </c>
      <c r="P106" s="98">
        <v>376.99111843077515</v>
      </c>
      <c r="Q106" s="98">
        <v>380.13271108436498</v>
      </c>
      <c r="R106">
        <v>0</v>
      </c>
      <c r="S106">
        <v>0</v>
      </c>
      <c r="T106">
        <v>0</v>
      </c>
      <c r="U106">
        <v>0</v>
      </c>
    </row>
    <row r="107" spans="2:24">
      <c r="B107">
        <v>121</v>
      </c>
      <c r="C107">
        <v>122</v>
      </c>
      <c r="D107">
        <v>0</v>
      </c>
      <c r="E107">
        <v>0</v>
      </c>
      <c r="F107">
        <v>0</v>
      </c>
      <c r="G107">
        <v>0</v>
      </c>
      <c r="I107" s="97">
        <v>11499.01451030204</v>
      </c>
      <c r="J107" s="97">
        <v>11689.86626400762</v>
      </c>
      <c r="K107">
        <v>0</v>
      </c>
      <c r="L107">
        <v>0</v>
      </c>
      <c r="M107">
        <v>0</v>
      </c>
      <c r="N107">
        <v>0</v>
      </c>
      <c r="P107" s="98">
        <v>380.13271108436498</v>
      </c>
      <c r="Q107" s="98">
        <v>383.27430373795477</v>
      </c>
      <c r="R107">
        <v>0</v>
      </c>
      <c r="S107">
        <v>0</v>
      </c>
      <c r="T107">
        <v>0</v>
      </c>
      <c r="U107">
        <v>0</v>
      </c>
    </row>
    <row r="108" spans="2:24">
      <c r="B108">
        <v>122</v>
      </c>
      <c r="C108">
        <v>123</v>
      </c>
      <c r="D108">
        <v>0</v>
      </c>
      <c r="E108">
        <v>0</v>
      </c>
      <c r="F108">
        <v>0</v>
      </c>
      <c r="G108">
        <v>0</v>
      </c>
      <c r="I108" s="97">
        <v>11689.86626400762</v>
      </c>
      <c r="J108" s="97">
        <v>11882.288814039995</v>
      </c>
      <c r="K108">
        <v>0</v>
      </c>
      <c r="L108">
        <v>0</v>
      </c>
      <c r="M108">
        <v>0</v>
      </c>
      <c r="N108">
        <v>0</v>
      </c>
      <c r="P108" s="98">
        <v>383.27430373795477</v>
      </c>
      <c r="Q108" s="98">
        <v>386.41589639154455</v>
      </c>
      <c r="R108">
        <v>0</v>
      </c>
      <c r="S108">
        <v>0</v>
      </c>
      <c r="T108">
        <v>0</v>
      </c>
      <c r="U108">
        <v>0</v>
      </c>
    </row>
    <row r="109" spans="2:24">
      <c r="B109">
        <v>123</v>
      </c>
      <c r="C109">
        <v>124</v>
      </c>
      <c r="D109">
        <v>0</v>
      </c>
      <c r="E109">
        <v>0</v>
      </c>
      <c r="F109">
        <v>0</v>
      </c>
      <c r="G109">
        <v>0</v>
      </c>
      <c r="I109" s="97">
        <v>11882.288814039995</v>
      </c>
      <c r="J109" s="97">
        <v>12076.282160399165</v>
      </c>
      <c r="K109">
        <v>0</v>
      </c>
      <c r="L109">
        <v>0</v>
      </c>
      <c r="M109">
        <v>0</v>
      </c>
      <c r="N109">
        <v>0</v>
      </c>
      <c r="P109" s="98">
        <v>386.41589639154455</v>
      </c>
      <c r="Q109" s="98">
        <v>389.55748904513433</v>
      </c>
      <c r="R109">
        <v>0</v>
      </c>
      <c r="S109">
        <v>0</v>
      </c>
      <c r="T109">
        <v>0</v>
      </c>
      <c r="U109">
        <v>0</v>
      </c>
    </row>
    <row r="110" spans="2:24">
      <c r="B110">
        <v>124</v>
      </c>
      <c r="C110">
        <v>125</v>
      </c>
      <c r="D110">
        <v>0</v>
      </c>
      <c r="E110">
        <v>0</v>
      </c>
      <c r="F110">
        <v>0</v>
      </c>
      <c r="G110">
        <v>0</v>
      </c>
      <c r="I110" s="97">
        <v>12076.282160399165</v>
      </c>
      <c r="J110" s="97">
        <v>12271.846303085129</v>
      </c>
      <c r="K110">
        <v>0</v>
      </c>
      <c r="L110">
        <v>0</v>
      </c>
      <c r="M110">
        <v>0</v>
      </c>
      <c r="N110">
        <v>0</v>
      </c>
      <c r="P110" s="98">
        <v>389.55748904513433</v>
      </c>
      <c r="Q110" s="98">
        <v>392.69908169872411</v>
      </c>
      <c r="R110">
        <v>0</v>
      </c>
      <c r="S110">
        <v>0</v>
      </c>
      <c r="T110">
        <v>0</v>
      </c>
      <c r="U110">
        <v>0</v>
      </c>
    </row>
    <row r="111" spans="2:24">
      <c r="B111">
        <v>125</v>
      </c>
      <c r="C111">
        <v>126</v>
      </c>
      <c r="D111">
        <v>1</v>
      </c>
      <c r="E111">
        <v>0</v>
      </c>
      <c r="F111">
        <v>0</v>
      </c>
      <c r="G111">
        <v>1</v>
      </c>
      <c r="I111" s="97">
        <v>12271.846303085129</v>
      </c>
      <c r="J111" s="97">
        <v>12468.981242097889</v>
      </c>
      <c r="K111">
        <v>1</v>
      </c>
      <c r="L111">
        <v>0</v>
      </c>
      <c r="M111">
        <v>0</v>
      </c>
      <c r="N111">
        <v>1</v>
      </c>
      <c r="P111" s="98">
        <v>392.69908169872411</v>
      </c>
      <c r="Q111" s="98">
        <v>395.84067435231395</v>
      </c>
      <c r="R111">
        <v>0</v>
      </c>
      <c r="S111">
        <v>0</v>
      </c>
      <c r="T111">
        <v>0</v>
      </c>
      <c r="U111">
        <v>0</v>
      </c>
    </row>
    <row r="112" spans="2:24">
      <c r="B112">
        <v>126</v>
      </c>
      <c r="C112">
        <v>127</v>
      </c>
      <c r="D112">
        <v>0</v>
      </c>
      <c r="E112">
        <v>0</v>
      </c>
      <c r="F112">
        <v>0</v>
      </c>
      <c r="G112">
        <v>0</v>
      </c>
      <c r="I112" s="97">
        <v>12468.981242097889</v>
      </c>
      <c r="J112" s="97">
        <v>12667.686977437443</v>
      </c>
      <c r="K112">
        <v>0</v>
      </c>
      <c r="L112">
        <v>0</v>
      </c>
      <c r="M112">
        <v>0</v>
      </c>
      <c r="N112">
        <v>0</v>
      </c>
      <c r="P112" s="98">
        <v>395.84067435231395</v>
      </c>
      <c r="Q112" s="98">
        <v>398.98226700590374</v>
      </c>
      <c r="R112">
        <v>0</v>
      </c>
      <c r="S112">
        <v>0</v>
      </c>
      <c r="T112">
        <v>0</v>
      </c>
      <c r="U112">
        <v>0</v>
      </c>
    </row>
    <row r="113" spans="2:21">
      <c r="B113">
        <v>127</v>
      </c>
      <c r="C113">
        <v>128</v>
      </c>
      <c r="D113">
        <v>0</v>
      </c>
      <c r="E113">
        <v>0</v>
      </c>
      <c r="F113">
        <v>0</v>
      </c>
      <c r="G113">
        <v>0</v>
      </c>
      <c r="I113" s="97">
        <v>12667.686977437443</v>
      </c>
      <c r="J113" s="97">
        <v>12867.963509103793</v>
      </c>
      <c r="K113">
        <v>0</v>
      </c>
      <c r="L113">
        <v>0</v>
      </c>
      <c r="M113">
        <v>0</v>
      </c>
      <c r="N113">
        <v>0</v>
      </c>
      <c r="P113" s="98">
        <v>398.98226700590374</v>
      </c>
      <c r="Q113" s="98">
        <v>402.12385965949352</v>
      </c>
      <c r="R113">
        <v>0</v>
      </c>
      <c r="S113">
        <v>0</v>
      </c>
      <c r="T113">
        <v>0</v>
      </c>
      <c r="U113">
        <v>0</v>
      </c>
    </row>
    <row r="114" spans="2:21">
      <c r="B114">
        <v>128</v>
      </c>
      <c r="C114">
        <v>129</v>
      </c>
      <c r="D114">
        <v>0</v>
      </c>
      <c r="E114">
        <v>0</v>
      </c>
      <c r="F114">
        <v>0</v>
      </c>
      <c r="G114">
        <v>0</v>
      </c>
      <c r="I114" s="97">
        <v>12867.963509103793</v>
      </c>
      <c r="J114" s="97">
        <v>13069.810837096937</v>
      </c>
      <c r="K114">
        <v>0</v>
      </c>
      <c r="L114">
        <v>0</v>
      </c>
      <c r="M114">
        <v>0</v>
      </c>
      <c r="N114">
        <v>0</v>
      </c>
      <c r="P114" s="98">
        <v>402.12385965949352</v>
      </c>
      <c r="Q114" s="98">
        <v>405.2654523130833</v>
      </c>
      <c r="R114">
        <v>0</v>
      </c>
      <c r="S114">
        <v>0</v>
      </c>
      <c r="T114">
        <v>0</v>
      </c>
      <c r="U114">
        <v>0</v>
      </c>
    </row>
    <row r="115" spans="2:21">
      <c r="B115">
        <v>129</v>
      </c>
      <c r="C115">
        <v>130</v>
      </c>
      <c r="D115">
        <v>0</v>
      </c>
      <c r="E115">
        <v>0</v>
      </c>
      <c r="F115">
        <v>0</v>
      </c>
      <c r="G115">
        <v>0</v>
      </c>
      <c r="I115" s="97">
        <v>13069.810837096937</v>
      </c>
      <c r="J115" s="97">
        <v>13273.228961416877</v>
      </c>
      <c r="K115">
        <v>0</v>
      </c>
      <c r="L115">
        <v>0</v>
      </c>
      <c r="M115">
        <v>0</v>
      </c>
      <c r="N115">
        <v>0</v>
      </c>
      <c r="P115" s="98">
        <v>405.2654523130833</v>
      </c>
      <c r="Q115" s="98">
        <v>408.40704496667308</v>
      </c>
      <c r="R115">
        <v>0</v>
      </c>
      <c r="S115">
        <v>0</v>
      </c>
      <c r="T115">
        <v>0</v>
      </c>
      <c r="U115">
        <v>0</v>
      </c>
    </row>
    <row r="116" spans="2:21">
      <c r="B116">
        <v>130</v>
      </c>
      <c r="C116">
        <v>131</v>
      </c>
      <c r="D116">
        <v>0</v>
      </c>
      <c r="E116">
        <v>0</v>
      </c>
      <c r="F116">
        <v>0</v>
      </c>
      <c r="G116">
        <v>0</v>
      </c>
      <c r="I116" s="97">
        <v>13273.228961416877</v>
      </c>
      <c r="J116" s="97">
        <v>13478.217882063609</v>
      </c>
      <c r="K116">
        <v>0</v>
      </c>
      <c r="L116">
        <v>0</v>
      </c>
      <c r="M116">
        <v>0</v>
      </c>
      <c r="N116">
        <v>0</v>
      </c>
      <c r="P116" s="98">
        <v>408.40704496667308</v>
      </c>
      <c r="Q116" s="98">
        <v>411.54863762026292</v>
      </c>
      <c r="R116">
        <v>0</v>
      </c>
      <c r="S116">
        <v>0</v>
      </c>
      <c r="T116">
        <v>0</v>
      </c>
      <c r="U116">
        <v>0</v>
      </c>
    </row>
    <row r="117" spans="2:21">
      <c r="B117">
        <v>131</v>
      </c>
      <c r="C117">
        <v>132</v>
      </c>
      <c r="D117">
        <v>0</v>
      </c>
      <c r="E117">
        <v>0</v>
      </c>
      <c r="F117">
        <v>0</v>
      </c>
      <c r="G117">
        <v>0</v>
      </c>
      <c r="I117" s="97">
        <v>13478.217882063609</v>
      </c>
      <c r="J117" s="97">
        <v>13684.777599037139</v>
      </c>
      <c r="K117">
        <v>0</v>
      </c>
      <c r="L117">
        <v>0</v>
      </c>
      <c r="M117">
        <v>0</v>
      </c>
      <c r="N117">
        <v>0</v>
      </c>
      <c r="P117" s="98">
        <v>411.54863762026292</v>
      </c>
      <c r="Q117" s="98">
        <v>414.69023027385271</v>
      </c>
      <c r="R117">
        <v>0</v>
      </c>
      <c r="S117">
        <v>0</v>
      </c>
      <c r="T117">
        <v>0</v>
      </c>
      <c r="U117">
        <v>0</v>
      </c>
    </row>
    <row r="118" spans="2:21">
      <c r="B118">
        <v>132</v>
      </c>
      <c r="C118">
        <v>133</v>
      </c>
      <c r="D118">
        <v>0</v>
      </c>
      <c r="E118">
        <v>0</v>
      </c>
      <c r="F118">
        <v>0</v>
      </c>
      <c r="G118">
        <v>0</v>
      </c>
      <c r="I118" s="97">
        <v>13684.777599037139</v>
      </c>
      <c r="J118" s="97">
        <v>13892.908112337462</v>
      </c>
      <c r="K118">
        <v>0</v>
      </c>
      <c r="L118">
        <v>0</v>
      </c>
      <c r="M118">
        <v>0</v>
      </c>
      <c r="N118">
        <v>0</v>
      </c>
      <c r="P118" s="98">
        <v>414.69023027385271</v>
      </c>
      <c r="Q118" s="98">
        <v>417.83182292744249</v>
      </c>
      <c r="R118">
        <v>0</v>
      </c>
      <c r="S118">
        <v>0</v>
      </c>
      <c r="T118">
        <v>0</v>
      </c>
      <c r="U118">
        <v>0</v>
      </c>
    </row>
    <row r="119" spans="2:21">
      <c r="B119">
        <v>133</v>
      </c>
      <c r="C119">
        <v>134</v>
      </c>
      <c r="D119">
        <v>0</v>
      </c>
      <c r="E119">
        <v>0</v>
      </c>
      <c r="F119">
        <v>0</v>
      </c>
      <c r="G119">
        <v>0</v>
      </c>
      <c r="I119" s="97">
        <v>13892.908112337462</v>
      </c>
      <c r="J119" s="97">
        <v>14102.609421964582</v>
      </c>
      <c r="K119">
        <v>0</v>
      </c>
      <c r="L119">
        <v>0</v>
      </c>
      <c r="M119">
        <v>0</v>
      </c>
      <c r="N119">
        <v>0</v>
      </c>
      <c r="P119" s="98">
        <v>417.83182292744249</v>
      </c>
      <c r="Q119" s="98">
        <v>420.97341558103227</v>
      </c>
      <c r="R119">
        <v>0</v>
      </c>
      <c r="S119">
        <v>0</v>
      </c>
      <c r="T119">
        <v>0</v>
      </c>
      <c r="U119">
        <v>0</v>
      </c>
    </row>
    <row r="120" spans="2:21">
      <c r="B120">
        <v>134</v>
      </c>
      <c r="C120">
        <v>135</v>
      </c>
      <c r="D120">
        <v>0</v>
      </c>
      <c r="E120">
        <v>0</v>
      </c>
      <c r="F120">
        <v>0</v>
      </c>
      <c r="G120">
        <v>0</v>
      </c>
      <c r="I120" s="97">
        <v>14102.609421964582</v>
      </c>
      <c r="J120" s="97">
        <v>14313.881527918495</v>
      </c>
      <c r="K120">
        <v>0</v>
      </c>
      <c r="L120">
        <v>0</v>
      </c>
      <c r="M120">
        <v>0</v>
      </c>
      <c r="N120">
        <v>0</v>
      </c>
      <c r="P120" s="98">
        <v>420.97341558103227</v>
      </c>
      <c r="Q120" s="98">
        <v>424.11500823462205</v>
      </c>
      <c r="R120">
        <v>0</v>
      </c>
      <c r="S120">
        <v>0</v>
      </c>
      <c r="T120">
        <v>0</v>
      </c>
      <c r="U120">
        <v>0</v>
      </c>
    </row>
    <row r="121" spans="2:21">
      <c r="B121">
        <v>135</v>
      </c>
      <c r="C121">
        <v>136</v>
      </c>
      <c r="D121">
        <v>0</v>
      </c>
      <c r="E121">
        <v>0</v>
      </c>
      <c r="F121">
        <v>0</v>
      </c>
      <c r="G121">
        <v>0</v>
      </c>
      <c r="I121" s="97">
        <v>14313.881527918495</v>
      </c>
      <c r="J121" s="97">
        <v>14526.724430199203</v>
      </c>
      <c r="K121">
        <v>0</v>
      </c>
      <c r="L121">
        <v>0</v>
      </c>
      <c r="M121">
        <v>0</v>
      </c>
      <c r="N121">
        <v>0</v>
      </c>
      <c r="P121" s="98">
        <v>424.11500823462205</v>
      </c>
      <c r="Q121" s="98">
        <v>427.25660088821189</v>
      </c>
      <c r="R121">
        <v>0</v>
      </c>
      <c r="S121">
        <v>0</v>
      </c>
      <c r="T121">
        <v>0</v>
      </c>
      <c r="U121">
        <v>0</v>
      </c>
    </row>
    <row r="122" spans="2:21">
      <c r="B122">
        <v>136</v>
      </c>
      <c r="C122">
        <v>137</v>
      </c>
      <c r="D122">
        <v>0</v>
      </c>
      <c r="E122">
        <v>0</v>
      </c>
      <c r="F122">
        <v>0</v>
      </c>
      <c r="G122">
        <v>0</v>
      </c>
      <c r="I122" s="97">
        <v>14526.724430199203</v>
      </c>
      <c r="J122" s="97">
        <v>14741.138128806706</v>
      </c>
      <c r="K122">
        <v>0</v>
      </c>
      <c r="L122">
        <v>0</v>
      </c>
      <c r="M122">
        <v>0</v>
      </c>
      <c r="N122">
        <v>0</v>
      </c>
      <c r="P122" s="98">
        <v>427.25660088821189</v>
      </c>
      <c r="Q122" s="98">
        <v>430.39819354180167</v>
      </c>
      <c r="R122">
        <v>1</v>
      </c>
      <c r="S122">
        <v>0</v>
      </c>
      <c r="T122">
        <v>0</v>
      </c>
      <c r="U122">
        <v>1</v>
      </c>
    </row>
    <row r="123" spans="2:21">
      <c r="B123">
        <v>137</v>
      </c>
      <c r="C123">
        <v>138</v>
      </c>
      <c r="D123">
        <v>0</v>
      </c>
      <c r="E123">
        <v>0</v>
      </c>
      <c r="F123">
        <v>0</v>
      </c>
      <c r="G123">
        <v>0</v>
      </c>
      <c r="I123" s="97">
        <v>14741.138128806706</v>
      </c>
      <c r="J123" s="97">
        <v>14957.122623741005</v>
      </c>
      <c r="K123">
        <v>0</v>
      </c>
      <c r="L123">
        <v>0</v>
      </c>
      <c r="M123">
        <v>0</v>
      </c>
      <c r="N123">
        <v>0</v>
      </c>
      <c r="P123" s="98">
        <v>430.39819354180167</v>
      </c>
      <c r="Q123" s="98">
        <v>433.53978619539146</v>
      </c>
      <c r="R123">
        <v>0</v>
      </c>
      <c r="S123">
        <v>0</v>
      </c>
      <c r="T123">
        <v>0</v>
      </c>
      <c r="U123">
        <v>0</v>
      </c>
    </row>
    <row r="124" spans="2:21">
      <c r="B124">
        <v>138</v>
      </c>
      <c r="C124">
        <v>139</v>
      </c>
      <c r="D124">
        <v>0</v>
      </c>
      <c r="E124">
        <v>0</v>
      </c>
      <c r="F124">
        <v>0</v>
      </c>
      <c r="G124">
        <v>0</v>
      </c>
      <c r="I124" s="97">
        <v>14957.122623741005</v>
      </c>
      <c r="J124" s="97">
        <v>15174.677915002098</v>
      </c>
      <c r="K124">
        <v>0</v>
      </c>
      <c r="L124">
        <v>0</v>
      </c>
      <c r="M124">
        <v>0</v>
      </c>
      <c r="N124">
        <v>0</v>
      </c>
      <c r="P124" s="98">
        <v>433.53978619539146</v>
      </c>
      <c r="Q124" s="98">
        <v>436.68137884898124</v>
      </c>
      <c r="R124">
        <v>0</v>
      </c>
      <c r="S124">
        <v>0</v>
      </c>
      <c r="T124">
        <v>0</v>
      </c>
      <c r="U124">
        <v>0</v>
      </c>
    </row>
    <row r="125" spans="2:21">
      <c r="B125">
        <v>139</v>
      </c>
      <c r="C125">
        <v>140</v>
      </c>
      <c r="D125">
        <v>0</v>
      </c>
      <c r="E125">
        <v>0</v>
      </c>
      <c r="F125">
        <v>0</v>
      </c>
      <c r="G125">
        <v>0</v>
      </c>
      <c r="I125" s="97">
        <v>15174.677915002098</v>
      </c>
      <c r="J125" s="97">
        <v>15393.804002589986</v>
      </c>
      <c r="K125">
        <v>0</v>
      </c>
      <c r="L125">
        <v>0</v>
      </c>
      <c r="M125">
        <v>0</v>
      </c>
      <c r="N125">
        <v>0</v>
      </c>
      <c r="P125" s="98">
        <v>436.68137884898124</v>
      </c>
      <c r="Q125" s="98">
        <v>439.82297150257102</v>
      </c>
      <c r="R125">
        <v>0</v>
      </c>
      <c r="S125">
        <v>0</v>
      </c>
      <c r="T125">
        <v>0</v>
      </c>
      <c r="U125">
        <v>0</v>
      </c>
    </row>
    <row r="126" spans="2:21">
      <c r="B126">
        <v>140</v>
      </c>
      <c r="C126">
        <v>141</v>
      </c>
      <c r="D126">
        <v>1</v>
      </c>
      <c r="E126">
        <v>0</v>
      </c>
      <c r="F126">
        <v>1</v>
      </c>
      <c r="G126">
        <v>0</v>
      </c>
      <c r="I126" s="97">
        <v>15393.804002589986</v>
      </c>
      <c r="J126" s="97">
        <v>15614.500886504669</v>
      </c>
      <c r="K126">
        <v>1</v>
      </c>
      <c r="L126">
        <v>0</v>
      </c>
      <c r="M126">
        <v>1</v>
      </c>
      <c r="N126">
        <v>0</v>
      </c>
      <c r="P126" s="98">
        <v>439.82297150257102</v>
      </c>
      <c r="Q126" s="98">
        <v>442.9645641561608</v>
      </c>
      <c r="R126">
        <v>0</v>
      </c>
      <c r="S126">
        <v>0</v>
      </c>
      <c r="T126">
        <v>0</v>
      </c>
      <c r="U126">
        <v>0</v>
      </c>
    </row>
    <row r="127" spans="2:21">
      <c r="B127">
        <v>141</v>
      </c>
      <c r="C127">
        <v>142</v>
      </c>
      <c r="D127">
        <v>0</v>
      </c>
      <c r="E127">
        <v>0</v>
      </c>
      <c r="F127">
        <v>0</v>
      </c>
      <c r="G127">
        <v>0</v>
      </c>
      <c r="I127" s="97">
        <v>15614.500886504669</v>
      </c>
      <c r="J127" s="97">
        <v>15836.768566746146</v>
      </c>
      <c r="K127">
        <v>0</v>
      </c>
      <c r="L127">
        <v>0</v>
      </c>
      <c r="M127">
        <v>0</v>
      </c>
      <c r="N127">
        <v>0</v>
      </c>
      <c r="P127" s="98">
        <v>442.9645641561608</v>
      </c>
      <c r="Q127" s="98">
        <v>446.10615680975064</v>
      </c>
      <c r="R127">
        <v>0</v>
      </c>
      <c r="S127">
        <v>0</v>
      </c>
      <c r="T127">
        <v>0</v>
      </c>
      <c r="U127">
        <v>0</v>
      </c>
    </row>
    <row r="128" spans="2:21">
      <c r="B128">
        <v>142</v>
      </c>
      <c r="C128">
        <v>143</v>
      </c>
      <c r="D128">
        <v>1</v>
      </c>
      <c r="E128">
        <v>0</v>
      </c>
      <c r="F128">
        <v>1</v>
      </c>
      <c r="G128">
        <v>0</v>
      </c>
      <c r="I128" s="97">
        <v>15836.768566746146</v>
      </c>
      <c r="J128" s="97">
        <v>16060.60704331442</v>
      </c>
      <c r="K128">
        <v>1</v>
      </c>
      <c r="L128">
        <v>0</v>
      </c>
      <c r="M128">
        <v>1</v>
      </c>
      <c r="N128">
        <v>0</v>
      </c>
      <c r="P128" s="98">
        <v>446.10615680975064</v>
      </c>
      <c r="Q128" s="98">
        <v>449.24774946334043</v>
      </c>
      <c r="R128">
        <v>0</v>
      </c>
      <c r="S128">
        <v>0</v>
      </c>
      <c r="T128">
        <v>0</v>
      </c>
      <c r="U128">
        <v>0</v>
      </c>
    </row>
    <row r="129" spans="2:21">
      <c r="B129">
        <v>143</v>
      </c>
      <c r="C129">
        <v>144</v>
      </c>
      <c r="D129">
        <v>0</v>
      </c>
      <c r="E129">
        <v>0</v>
      </c>
      <c r="F129">
        <v>0</v>
      </c>
      <c r="G129">
        <v>0</v>
      </c>
      <c r="I129" s="97">
        <v>16060.60704331442</v>
      </c>
      <c r="J129" s="97">
        <v>16286.016316209487</v>
      </c>
      <c r="K129">
        <v>0</v>
      </c>
      <c r="L129">
        <v>0</v>
      </c>
      <c r="M129">
        <v>0</v>
      </c>
      <c r="N129">
        <v>0</v>
      </c>
      <c r="P129" s="98">
        <v>449.24774946334043</v>
      </c>
      <c r="Q129" s="98">
        <v>452.38934211693021</v>
      </c>
      <c r="R129">
        <v>0</v>
      </c>
      <c r="S129">
        <v>0</v>
      </c>
      <c r="T129">
        <v>0</v>
      </c>
      <c r="U129">
        <v>0</v>
      </c>
    </row>
    <row r="130" spans="2:21">
      <c r="B130">
        <v>144</v>
      </c>
      <c r="C130">
        <v>145</v>
      </c>
      <c r="D130">
        <v>0</v>
      </c>
      <c r="E130">
        <v>0</v>
      </c>
      <c r="F130">
        <v>0</v>
      </c>
      <c r="G130">
        <v>0</v>
      </c>
      <c r="I130" s="97">
        <v>16286.016316209487</v>
      </c>
      <c r="J130" s="97">
        <v>16512.99638543135</v>
      </c>
      <c r="K130">
        <v>0</v>
      </c>
      <c r="L130">
        <v>0</v>
      </c>
      <c r="M130">
        <v>0</v>
      </c>
      <c r="N130">
        <v>0</v>
      </c>
      <c r="P130" s="98">
        <v>452.38934211693021</v>
      </c>
      <c r="Q130" s="98">
        <v>455.53093477051999</v>
      </c>
      <c r="R130">
        <v>0</v>
      </c>
      <c r="S130">
        <v>0</v>
      </c>
      <c r="T130">
        <v>0</v>
      </c>
      <c r="U130">
        <v>0</v>
      </c>
    </row>
    <row r="131" spans="2:21">
      <c r="B131">
        <v>145</v>
      </c>
      <c r="C131">
        <v>146</v>
      </c>
      <c r="D131">
        <v>1</v>
      </c>
      <c r="E131">
        <v>0</v>
      </c>
      <c r="F131">
        <v>1</v>
      </c>
      <c r="G131">
        <v>0</v>
      </c>
      <c r="I131" s="97">
        <v>16512.99638543135</v>
      </c>
      <c r="J131" s="97">
        <v>16741.547250980009</v>
      </c>
      <c r="K131">
        <v>1</v>
      </c>
      <c r="L131">
        <v>0</v>
      </c>
      <c r="M131">
        <v>1</v>
      </c>
      <c r="N131">
        <v>0</v>
      </c>
      <c r="P131" s="98">
        <v>455.53093477051999</v>
      </c>
      <c r="Q131" s="98">
        <v>458.67252742410977</v>
      </c>
      <c r="R131">
        <v>0</v>
      </c>
      <c r="S131">
        <v>0</v>
      </c>
      <c r="T131">
        <v>0</v>
      </c>
      <c r="U131">
        <v>0</v>
      </c>
    </row>
    <row r="132" spans="2:21">
      <c r="B132">
        <v>146</v>
      </c>
      <c r="C132">
        <v>147</v>
      </c>
      <c r="D132">
        <v>0</v>
      </c>
      <c r="E132">
        <v>0</v>
      </c>
      <c r="F132">
        <v>0</v>
      </c>
      <c r="G132">
        <v>0</v>
      </c>
      <c r="I132" s="97">
        <v>16741.547250980009</v>
      </c>
      <c r="J132" s="97">
        <v>16971.668912855461</v>
      </c>
      <c r="K132">
        <v>0</v>
      </c>
      <c r="L132">
        <v>0</v>
      </c>
      <c r="M132">
        <v>0</v>
      </c>
      <c r="N132">
        <v>0</v>
      </c>
      <c r="P132" s="98">
        <v>458.67252742410977</v>
      </c>
      <c r="Q132" s="98">
        <v>461.81412007769961</v>
      </c>
      <c r="R132">
        <v>0</v>
      </c>
      <c r="S132">
        <v>0</v>
      </c>
      <c r="T132">
        <v>0</v>
      </c>
      <c r="U132">
        <v>0</v>
      </c>
    </row>
    <row r="133" spans="2:21">
      <c r="B133">
        <v>147</v>
      </c>
      <c r="C133">
        <v>148</v>
      </c>
      <c r="D133">
        <v>0</v>
      </c>
      <c r="E133">
        <v>0</v>
      </c>
      <c r="F133">
        <v>0</v>
      </c>
      <c r="G133">
        <v>0</v>
      </c>
      <c r="I133" s="97">
        <v>16971.668912855461</v>
      </c>
      <c r="J133" s="97">
        <v>17203.361371057708</v>
      </c>
      <c r="K133">
        <v>0</v>
      </c>
      <c r="L133">
        <v>0</v>
      </c>
      <c r="M133">
        <v>0</v>
      </c>
      <c r="N133">
        <v>0</v>
      </c>
      <c r="P133" s="98">
        <v>461.81412007769961</v>
      </c>
      <c r="Q133" s="98">
        <v>464.9557127312894</v>
      </c>
      <c r="R133">
        <v>0</v>
      </c>
      <c r="S133">
        <v>0</v>
      </c>
      <c r="T133">
        <v>0</v>
      </c>
      <c r="U133">
        <v>0</v>
      </c>
    </row>
    <row r="134" spans="2:21">
      <c r="B134">
        <v>148</v>
      </c>
      <c r="C134">
        <v>149</v>
      </c>
      <c r="D134">
        <v>0</v>
      </c>
      <c r="E134">
        <v>0</v>
      </c>
      <c r="F134">
        <v>0</v>
      </c>
      <c r="G134">
        <v>0</v>
      </c>
      <c r="I134" s="97">
        <v>17203.361371057708</v>
      </c>
      <c r="J134" s="97">
        <v>17436.624625586748</v>
      </c>
      <c r="K134">
        <v>0</v>
      </c>
      <c r="L134">
        <v>0</v>
      </c>
      <c r="M134">
        <v>0</v>
      </c>
      <c r="N134">
        <v>0</v>
      </c>
      <c r="P134" s="98">
        <v>464.9557127312894</v>
      </c>
      <c r="Q134" s="98">
        <v>468.09730538487918</v>
      </c>
      <c r="R134">
        <v>0</v>
      </c>
      <c r="S134">
        <v>0</v>
      </c>
      <c r="T134">
        <v>0</v>
      </c>
      <c r="U134">
        <v>0</v>
      </c>
    </row>
    <row r="135" spans="2:21">
      <c r="B135">
        <v>149</v>
      </c>
      <c r="C135">
        <v>150</v>
      </c>
      <c r="D135">
        <v>0</v>
      </c>
      <c r="E135">
        <v>0</v>
      </c>
      <c r="F135">
        <v>0</v>
      </c>
      <c r="G135">
        <v>0</v>
      </c>
      <c r="I135" s="97">
        <v>17436.624625586748</v>
      </c>
      <c r="J135" s="97">
        <v>17671.458676442588</v>
      </c>
      <c r="K135">
        <v>0</v>
      </c>
      <c r="L135">
        <v>0</v>
      </c>
      <c r="M135">
        <v>0</v>
      </c>
      <c r="N135">
        <v>0</v>
      </c>
      <c r="P135" s="98">
        <v>468.09730538487918</v>
      </c>
      <c r="Q135" s="98">
        <v>471.23889803846896</v>
      </c>
      <c r="R135">
        <v>0</v>
      </c>
      <c r="S135">
        <v>0</v>
      </c>
      <c r="T135">
        <v>0</v>
      </c>
      <c r="U135">
        <v>0</v>
      </c>
    </row>
    <row r="136" spans="2:21">
      <c r="B136">
        <v>150</v>
      </c>
      <c r="C136">
        <v>151</v>
      </c>
      <c r="D136">
        <v>0</v>
      </c>
      <c r="E136">
        <v>0</v>
      </c>
      <c r="F136">
        <v>0</v>
      </c>
      <c r="G136">
        <v>0</v>
      </c>
      <c r="I136" s="97">
        <v>17671.458676442588</v>
      </c>
      <c r="J136" s="97">
        <v>17907.863523625219</v>
      </c>
      <c r="K136">
        <v>0</v>
      </c>
      <c r="L136">
        <v>0</v>
      </c>
      <c r="M136">
        <v>0</v>
      </c>
      <c r="N136">
        <v>0</v>
      </c>
      <c r="P136" s="98">
        <v>471.23889803846896</v>
      </c>
      <c r="Q136" s="98">
        <v>474.38049069205874</v>
      </c>
      <c r="R136">
        <v>0</v>
      </c>
      <c r="S136">
        <v>0</v>
      </c>
      <c r="T136">
        <v>0</v>
      </c>
      <c r="U136">
        <v>0</v>
      </c>
    </row>
    <row r="137" spans="2:21">
      <c r="B137">
        <v>151</v>
      </c>
      <c r="C137">
        <v>152</v>
      </c>
      <c r="D137">
        <v>0</v>
      </c>
      <c r="E137">
        <v>0</v>
      </c>
      <c r="F137">
        <v>0</v>
      </c>
      <c r="G137">
        <v>0</v>
      </c>
      <c r="I137" s="97">
        <v>17907.863523625219</v>
      </c>
      <c r="J137" s="97">
        <v>18145.839167134644</v>
      </c>
      <c r="K137">
        <v>0</v>
      </c>
      <c r="L137">
        <v>0</v>
      </c>
      <c r="M137">
        <v>0</v>
      </c>
      <c r="N137">
        <v>0</v>
      </c>
      <c r="P137" s="98">
        <v>474.38049069205874</v>
      </c>
      <c r="Q137" s="98">
        <v>477.52208334564853</v>
      </c>
      <c r="R137">
        <v>0</v>
      </c>
      <c r="S137">
        <v>0</v>
      </c>
      <c r="T137">
        <v>0</v>
      </c>
      <c r="U137">
        <v>0</v>
      </c>
    </row>
    <row r="138" spans="2:21">
      <c r="B138">
        <v>152</v>
      </c>
      <c r="C138">
        <v>153</v>
      </c>
      <c r="D138">
        <v>0</v>
      </c>
      <c r="E138">
        <v>0</v>
      </c>
      <c r="F138">
        <v>0</v>
      </c>
      <c r="G138">
        <v>0</v>
      </c>
      <c r="I138" s="97">
        <v>18145.839167134644</v>
      </c>
      <c r="J138" s="97">
        <v>18385.385606970867</v>
      </c>
      <c r="K138">
        <v>0</v>
      </c>
      <c r="L138">
        <v>0</v>
      </c>
      <c r="M138">
        <v>0</v>
      </c>
      <c r="N138">
        <v>0</v>
      </c>
      <c r="P138" s="98">
        <v>477.52208334564853</v>
      </c>
      <c r="Q138" s="98">
        <v>480.66367599923836</v>
      </c>
      <c r="R138">
        <v>0</v>
      </c>
      <c r="S138">
        <v>0</v>
      </c>
      <c r="T138">
        <v>0</v>
      </c>
      <c r="U138">
        <v>0</v>
      </c>
    </row>
    <row r="139" spans="2:21">
      <c r="B139">
        <v>153</v>
      </c>
      <c r="C139">
        <v>154</v>
      </c>
      <c r="D139">
        <v>0</v>
      </c>
      <c r="E139">
        <v>0</v>
      </c>
      <c r="F139">
        <v>0</v>
      </c>
      <c r="G139">
        <v>0</v>
      </c>
      <c r="I139" s="97">
        <v>18385.385606970867</v>
      </c>
      <c r="J139" s="97">
        <v>18626.502843133883</v>
      </c>
      <c r="K139">
        <v>0</v>
      </c>
      <c r="L139">
        <v>0</v>
      </c>
      <c r="M139">
        <v>0</v>
      </c>
      <c r="N139">
        <v>0</v>
      </c>
      <c r="P139" s="98">
        <v>480.66367599923836</v>
      </c>
      <c r="Q139" s="98">
        <v>483.80526865282815</v>
      </c>
      <c r="R139">
        <v>1</v>
      </c>
      <c r="S139">
        <v>0</v>
      </c>
      <c r="T139">
        <v>1</v>
      </c>
      <c r="U139">
        <v>0</v>
      </c>
    </row>
    <row r="140" spans="2:21">
      <c r="B140">
        <v>154</v>
      </c>
      <c r="C140">
        <v>155</v>
      </c>
      <c r="D140">
        <v>0</v>
      </c>
      <c r="E140">
        <v>0</v>
      </c>
      <c r="F140">
        <v>0</v>
      </c>
      <c r="G140">
        <v>0</v>
      </c>
      <c r="I140" s="97">
        <v>18626.502843133883</v>
      </c>
      <c r="J140" s="97">
        <v>18869.190875623695</v>
      </c>
      <c r="K140">
        <v>0</v>
      </c>
      <c r="L140">
        <v>0</v>
      </c>
      <c r="M140">
        <v>0</v>
      </c>
      <c r="N140">
        <v>0</v>
      </c>
      <c r="P140" s="98">
        <v>483.80526865282815</v>
      </c>
      <c r="Q140" s="98">
        <v>486.94686130641793</v>
      </c>
      <c r="R140">
        <v>0</v>
      </c>
      <c r="S140">
        <v>0</v>
      </c>
      <c r="T140">
        <v>0</v>
      </c>
      <c r="U140">
        <v>0</v>
      </c>
    </row>
    <row r="141" spans="2:21">
      <c r="B141">
        <v>155</v>
      </c>
      <c r="C141">
        <v>156</v>
      </c>
      <c r="D141">
        <v>0</v>
      </c>
      <c r="E141">
        <v>0</v>
      </c>
      <c r="F141">
        <v>0</v>
      </c>
      <c r="G141">
        <v>0</v>
      </c>
      <c r="I141" s="97">
        <v>18869.190875623695</v>
      </c>
      <c r="J141" s="97">
        <v>19113.4497044403</v>
      </c>
      <c r="K141">
        <v>0</v>
      </c>
      <c r="L141">
        <v>0</v>
      </c>
      <c r="M141">
        <v>0</v>
      </c>
      <c r="N141">
        <v>0</v>
      </c>
      <c r="P141" s="98">
        <v>486.94686130641793</v>
      </c>
      <c r="Q141" s="98">
        <v>490.08845396000771</v>
      </c>
      <c r="R141">
        <v>0</v>
      </c>
      <c r="S141">
        <v>0</v>
      </c>
      <c r="T141">
        <v>0</v>
      </c>
      <c r="U141">
        <v>0</v>
      </c>
    </row>
    <row r="142" spans="2:21">
      <c r="B142">
        <v>156</v>
      </c>
      <c r="C142">
        <v>157</v>
      </c>
      <c r="D142">
        <v>0</v>
      </c>
      <c r="E142">
        <v>0</v>
      </c>
      <c r="F142">
        <v>0</v>
      </c>
      <c r="G142">
        <v>0</v>
      </c>
      <c r="I142" s="97">
        <v>19113.4497044403</v>
      </c>
      <c r="J142" s="97">
        <v>19359.279329583704</v>
      </c>
      <c r="K142">
        <v>0</v>
      </c>
      <c r="L142">
        <v>0</v>
      </c>
      <c r="M142">
        <v>0</v>
      </c>
      <c r="N142">
        <v>0</v>
      </c>
      <c r="P142" s="98">
        <v>490.08845396000771</v>
      </c>
      <c r="Q142" s="98">
        <v>493.23004661359749</v>
      </c>
      <c r="R142">
        <v>0</v>
      </c>
      <c r="S142">
        <v>0</v>
      </c>
      <c r="T142">
        <v>0</v>
      </c>
      <c r="U142">
        <v>0</v>
      </c>
    </row>
    <row r="143" spans="2:21">
      <c r="B143">
        <v>157</v>
      </c>
      <c r="C143">
        <v>158</v>
      </c>
      <c r="D143">
        <v>0</v>
      </c>
      <c r="E143">
        <v>0</v>
      </c>
      <c r="F143">
        <v>0</v>
      </c>
      <c r="G143">
        <v>0</v>
      </c>
      <c r="I143" s="97">
        <v>19359.279329583704</v>
      </c>
      <c r="J143" s="97">
        <v>19606.6797510539</v>
      </c>
      <c r="K143">
        <v>0</v>
      </c>
      <c r="L143">
        <v>0</v>
      </c>
      <c r="M143">
        <v>0</v>
      </c>
      <c r="N143">
        <v>0</v>
      </c>
      <c r="P143" s="98">
        <v>493.23004661359749</v>
      </c>
      <c r="Q143" s="98">
        <v>496.37163926718733</v>
      </c>
      <c r="R143">
        <v>0</v>
      </c>
      <c r="S143">
        <v>0</v>
      </c>
      <c r="T143">
        <v>0</v>
      </c>
      <c r="U143">
        <v>0</v>
      </c>
    </row>
    <row r="144" spans="2:21">
      <c r="B144">
        <v>158</v>
      </c>
      <c r="C144">
        <v>159</v>
      </c>
      <c r="D144">
        <v>0</v>
      </c>
      <c r="E144">
        <v>0</v>
      </c>
      <c r="F144">
        <v>0</v>
      </c>
      <c r="G144">
        <v>0</v>
      </c>
      <c r="I144" s="97">
        <v>19606.6797510539</v>
      </c>
      <c r="J144" s="97">
        <v>19855.650968850889</v>
      </c>
      <c r="K144">
        <v>0</v>
      </c>
      <c r="L144">
        <v>0</v>
      </c>
      <c r="M144">
        <v>0</v>
      </c>
      <c r="N144">
        <v>0</v>
      </c>
      <c r="P144" s="98">
        <v>496.37163926718733</v>
      </c>
      <c r="Q144" s="98">
        <v>499.51323192077712</v>
      </c>
      <c r="R144">
        <v>0</v>
      </c>
      <c r="S144">
        <v>0</v>
      </c>
      <c r="T144">
        <v>0</v>
      </c>
      <c r="U144">
        <v>0</v>
      </c>
    </row>
    <row r="145" spans="2:41">
      <c r="B145">
        <v>159</v>
      </c>
      <c r="C145">
        <v>160</v>
      </c>
      <c r="D145">
        <v>0</v>
      </c>
      <c r="E145">
        <v>0</v>
      </c>
      <c r="F145">
        <v>0</v>
      </c>
      <c r="G145">
        <v>0</v>
      </c>
      <c r="I145" s="97">
        <v>19855.650968850889</v>
      </c>
      <c r="J145" s="97">
        <v>20106.192982974677</v>
      </c>
      <c r="K145">
        <v>0</v>
      </c>
      <c r="L145">
        <v>0</v>
      </c>
      <c r="M145">
        <v>0</v>
      </c>
      <c r="N145">
        <v>0</v>
      </c>
      <c r="P145" s="98">
        <v>499.51323192077712</v>
      </c>
      <c r="Q145" s="98">
        <v>502.6548245743669</v>
      </c>
      <c r="R145">
        <v>0</v>
      </c>
      <c r="S145">
        <v>0</v>
      </c>
      <c r="T145">
        <v>0</v>
      </c>
      <c r="U145">
        <v>0</v>
      </c>
    </row>
    <row r="146" spans="2:41">
      <c r="B146">
        <v>160</v>
      </c>
      <c r="C146">
        <v>161</v>
      </c>
      <c r="D146">
        <v>0</v>
      </c>
      <c r="E146">
        <v>0</v>
      </c>
      <c r="F146">
        <v>0</v>
      </c>
      <c r="G146">
        <v>0</v>
      </c>
      <c r="I146" s="97">
        <v>20106.192982974677</v>
      </c>
      <c r="J146" s="97">
        <v>20358.305793425257</v>
      </c>
      <c r="K146">
        <v>0</v>
      </c>
      <c r="L146">
        <v>0</v>
      </c>
      <c r="M146">
        <v>0</v>
      </c>
      <c r="N146">
        <v>0</v>
      </c>
      <c r="P146" s="98">
        <v>502.6548245743669</v>
      </c>
      <c r="Q146" s="98">
        <v>505.79641722795668</v>
      </c>
      <c r="R146">
        <v>0</v>
      </c>
      <c r="S146">
        <v>0</v>
      </c>
      <c r="T146">
        <v>0</v>
      </c>
      <c r="U146">
        <v>0</v>
      </c>
    </row>
    <row r="147" spans="2:41">
      <c r="B147">
        <v>161</v>
      </c>
      <c r="C147">
        <v>162</v>
      </c>
      <c r="D147">
        <v>0</v>
      </c>
      <c r="E147">
        <v>0</v>
      </c>
      <c r="F147">
        <v>0</v>
      </c>
      <c r="G147">
        <v>0</v>
      </c>
      <c r="I147" s="97">
        <v>20358.305793425257</v>
      </c>
      <c r="J147" s="97">
        <v>20611.989400202634</v>
      </c>
      <c r="K147">
        <v>0</v>
      </c>
      <c r="L147">
        <v>0</v>
      </c>
      <c r="M147">
        <v>0</v>
      </c>
      <c r="N147">
        <v>0</v>
      </c>
      <c r="P147" s="98">
        <v>505.79641722795668</v>
      </c>
      <c r="Q147" s="98">
        <v>508.93800988154646</v>
      </c>
      <c r="R147">
        <v>0</v>
      </c>
      <c r="S147">
        <v>0</v>
      </c>
      <c r="T147">
        <v>0</v>
      </c>
      <c r="U147">
        <v>0</v>
      </c>
    </row>
    <row r="148" spans="2:41">
      <c r="B148">
        <v>162</v>
      </c>
      <c r="C148">
        <v>163</v>
      </c>
      <c r="D148">
        <v>0</v>
      </c>
      <c r="E148">
        <v>0</v>
      </c>
      <c r="F148">
        <v>0</v>
      </c>
      <c r="G148">
        <v>0</v>
      </c>
      <c r="I148" s="97">
        <v>20611.989400202634</v>
      </c>
      <c r="J148" s="97">
        <v>20867.243803306803</v>
      </c>
      <c r="K148">
        <v>0</v>
      </c>
      <c r="L148">
        <v>0</v>
      </c>
      <c r="M148">
        <v>0</v>
      </c>
      <c r="N148">
        <v>0</v>
      </c>
      <c r="P148" s="98">
        <v>508.93800988154646</v>
      </c>
      <c r="Q148" s="98">
        <v>512.07960253513625</v>
      </c>
      <c r="R148">
        <v>0</v>
      </c>
      <c r="S148">
        <v>0</v>
      </c>
      <c r="T148">
        <v>0</v>
      </c>
      <c r="U148">
        <v>0</v>
      </c>
    </row>
    <row r="149" spans="2:41">
      <c r="B149">
        <v>163</v>
      </c>
      <c r="C149">
        <v>164</v>
      </c>
      <c r="D149">
        <v>0</v>
      </c>
      <c r="E149">
        <v>0</v>
      </c>
      <c r="F149">
        <v>0</v>
      </c>
      <c r="G149">
        <v>0</v>
      </c>
      <c r="I149" s="97">
        <v>20867.243803306803</v>
      </c>
      <c r="J149" s="97">
        <v>21124.069002737768</v>
      </c>
      <c r="K149">
        <v>0</v>
      </c>
      <c r="L149">
        <v>0</v>
      </c>
      <c r="M149">
        <v>0</v>
      </c>
      <c r="N149">
        <v>0</v>
      </c>
      <c r="P149" s="98">
        <v>512.07960253513625</v>
      </c>
      <c r="Q149" s="98">
        <v>515.22119518872603</v>
      </c>
      <c r="R149">
        <v>0</v>
      </c>
      <c r="S149">
        <v>0</v>
      </c>
      <c r="T149">
        <v>0</v>
      </c>
      <c r="U149">
        <v>0</v>
      </c>
    </row>
    <row r="150" spans="2:41">
      <c r="B150">
        <v>164</v>
      </c>
      <c r="C150">
        <v>165</v>
      </c>
      <c r="D150">
        <v>0</v>
      </c>
      <c r="E150">
        <v>0</v>
      </c>
      <c r="F150">
        <v>0</v>
      </c>
      <c r="G150">
        <v>0</v>
      </c>
      <c r="I150" s="97">
        <v>21124.069002737768</v>
      </c>
      <c r="J150" s="97">
        <v>21382.464998495529</v>
      </c>
      <c r="K150">
        <v>0</v>
      </c>
      <c r="L150">
        <v>0</v>
      </c>
      <c r="M150">
        <v>0</v>
      </c>
      <c r="N150">
        <v>0</v>
      </c>
      <c r="P150" s="98">
        <v>515.22119518872603</v>
      </c>
      <c r="Q150" s="98">
        <v>518.36278784231581</v>
      </c>
      <c r="R150">
        <v>0</v>
      </c>
      <c r="S150">
        <v>0</v>
      </c>
      <c r="T150">
        <v>0</v>
      </c>
      <c r="U150">
        <v>0</v>
      </c>
    </row>
    <row r="151" spans="2:41">
      <c r="B151">
        <v>165</v>
      </c>
      <c r="C151">
        <v>166</v>
      </c>
      <c r="D151">
        <v>0</v>
      </c>
      <c r="E151">
        <v>0</v>
      </c>
      <c r="F151">
        <v>0</v>
      </c>
      <c r="G151">
        <v>0</v>
      </c>
      <c r="I151" s="97">
        <v>21382.464998495529</v>
      </c>
      <c r="J151" s="97">
        <v>21642.431790580085</v>
      </c>
      <c r="K151">
        <v>0</v>
      </c>
      <c r="L151">
        <v>0</v>
      </c>
      <c r="M151">
        <v>0</v>
      </c>
      <c r="N151">
        <v>0</v>
      </c>
      <c r="P151" s="98">
        <v>518.36278784231581</v>
      </c>
      <c r="Q151" s="98">
        <v>521.50438049590571</v>
      </c>
      <c r="R151">
        <v>0</v>
      </c>
      <c r="S151">
        <v>0</v>
      </c>
      <c r="T151">
        <v>0</v>
      </c>
      <c r="U151">
        <v>0</v>
      </c>
    </row>
    <row r="152" spans="2:41">
      <c r="B152">
        <v>166</v>
      </c>
      <c r="C152">
        <v>167</v>
      </c>
      <c r="D152">
        <v>0</v>
      </c>
      <c r="E152">
        <v>0</v>
      </c>
      <c r="F152">
        <v>0</v>
      </c>
      <c r="G152">
        <v>0</v>
      </c>
      <c r="I152" s="97">
        <v>21642.431790580085</v>
      </c>
      <c r="J152" s="97">
        <v>21903.969378991434</v>
      </c>
      <c r="K152">
        <v>0</v>
      </c>
      <c r="L152">
        <v>0</v>
      </c>
      <c r="M152">
        <v>0</v>
      </c>
      <c r="N152">
        <v>0</v>
      </c>
      <c r="P152" s="98">
        <v>521.50438049590571</v>
      </c>
      <c r="Q152" s="98">
        <v>524.64597314949549</v>
      </c>
      <c r="R152">
        <v>0</v>
      </c>
      <c r="S152">
        <v>0</v>
      </c>
      <c r="T152">
        <v>0</v>
      </c>
      <c r="U152">
        <v>0</v>
      </c>
    </row>
    <row r="153" spans="2:41">
      <c r="B153">
        <v>167</v>
      </c>
      <c r="C153">
        <v>168</v>
      </c>
      <c r="D153">
        <v>0</v>
      </c>
      <c r="E153">
        <v>0</v>
      </c>
      <c r="F153">
        <v>0</v>
      </c>
      <c r="G153">
        <v>0</v>
      </c>
      <c r="I153" s="97">
        <v>21903.969378991434</v>
      </c>
      <c r="J153" s="97">
        <v>22167.07776372958</v>
      </c>
      <c r="K153">
        <v>0</v>
      </c>
      <c r="L153">
        <v>0</v>
      </c>
      <c r="M153">
        <v>0</v>
      </c>
      <c r="N153">
        <v>0</v>
      </c>
      <c r="P153" s="98">
        <v>524.64597314949549</v>
      </c>
      <c r="Q153" s="98">
        <v>527.78756580308527</v>
      </c>
      <c r="R153">
        <v>0</v>
      </c>
      <c r="S153">
        <v>0</v>
      </c>
      <c r="T153">
        <v>0</v>
      </c>
      <c r="U153">
        <v>0</v>
      </c>
    </row>
    <row r="154" spans="2:41">
      <c r="B154">
        <v>168</v>
      </c>
      <c r="C154">
        <v>169</v>
      </c>
      <c r="D154">
        <v>0</v>
      </c>
      <c r="E154">
        <v>0</v>
      </c>
      <c r="F154">
        <v>0</v>
      </c>
      <c r="G154">
        <v>0</v>
      </c>
      <c r="I154" s="97">
        <v>22167.07776372958</v>
      </c>
      <c r="J154" s="97">
        <v>22431.756944794521</v>
      </c>
      <c r="K154">
        <v>0</v>
      </c>
      <c r="L154">
        <v>0</v>
      </c>
      <c r="M154">
        <v>0</v>
      </c>
      <c r="N154">
        <v>0</v>
      </c>
      <c r="P154" s="98">
        <v>527.78756580308527</v>
      </c>
      <c r="Q154" s="98">
        <v>530.92915845667505</v>
      </c>
      <c r="R154">
        <v>0</v>
      </c>
      <c r="S154">
        <v>0</v>
      </c>
      <c r="T154">
        <v>0</v>
      </c>
      <c r="U154">
        <v>0</v>
      </c>
    </row>
    <row r="155" spans="2:41">
      <c r="B155">
        <v>169</v>
      </c>
      <c r="C155">
        <v>170</v>
      </c>
      <c r="D155">
        <v>0</v>
      </c>
      <c r="E155">
        <v>0</v>
      </c>
      <c r="F155">
        <v>0</v>
      </c>
      <c r="G155">
        <v>0</v>
      </c>
      <c r="I155" s="97">
        <v>22431.756944794521</v>
      </c>
      <c r="J155" s="97">
        <v>22698.006922186254</v>
      </c>
      <c r="K155">
        <v>0</v>
      </c>
      <c r="L155">
        <v>0</v>
      </c>
      <c r="M155">
        <v>0</v>
      </c>
      <c r="N155">
        <v>0</v>
      </c>
      <c r="P155" s="98">
        <v>530.92915845667505</v>
      </c>
      <c r="Q155" s="98">
        <v>534.07075111026484</v>
      </c>
      <c r="R155">
        <v>0</v>
      </c>
      <c r="S155">
        <v>0</v>
      </c>
      <c r="T155">
        <v>0</v>
      </c>
      <c r="U155">
        <v>0</v>
      </c>
    </row>
    <row r="156" spans="2:41">
      <c r="B156">
        <v>170</v>
      </c>
      <c r="C156">
        <v>171</v>
      </c>
      <c r="D156">
        <v>1</v>
      </c>
      <c r="E156">
        <v>0</v>
      </c>
      <c r="F156">
        <v>1</v>
      </c>
      <c r="G156">
        <v>0</v>
      </c>
      <c r="I156" s="97">
        <v>22698.006922186254</v>
      </c>
      <c r="J156" s="97">
        <v>22965.827695904783</v>
      </c>
      <c r="K156">
        <v>1</v>
      </c>
      <c r="L156">
        <v>0</v>
      </c>
      <c r="M156">
        <v>1</v>
      </c>
      <c r="N156">
        <v>0</v>
      </c>
      <c r="P156" s="98">
        <v>534.07075111026484</v>
      </c>
      <c r="Q156" s="98">
        <v>537.21234376385462</v>
      </c>
      <c r="R156">
        <v>0</v>
      </c>
      <c r="S156">
        <v>0</v>
      </c>
      <c r="T156">
        <v>0</v>
      </c>
      <c r="U156">
        <v>0</v>
      </c>
    </row>
    <row r="157" spans="2:41">
      <c r="B157">
        <v>171</v>
      </c>
      <c r="C157">
        <v>172</v>
      </c>
      <c r="D157">
        <v>0</v>
      </c>
      <c r="E157">
        <v>0</v>
      </c>
      <c r="F157">
        <v>0</v>
      </c>
      <c r="G157">
        <v>0</v>
      </c>
      <c r="I157" s="97">
        <v>22965.827695904783</v>
      </c>
      <c r="J157" s="97">
        <v>23235.219265950109</v>
      </c>
      <c r="K157">
        <v>0</v>
      </c>
      <c r="L157">
        <v>0</v>
      </c>
      <c r="M157">
        <v>0</v>
      </c>
      <c r="N157">
        <v>0</v>
      </c>
      <c r="P157" s="98">
        <v>537.21234376385462</v>
      </c>
      <c r="Q157" s="98">
        <v>540.3539364174444</v>
      </c>
      <c r="R157">
        <v>0</v>
      </c>
      <c r="S157">
        <v>0</v>
      </c>
      <c r="T157">
        <v>0</v>
      </c>
      <c r="U157">
        <v>0</v>
      </c>
    </row>
    <row r="158" spans="2:41">
      <c r="B158">
        <v>172</v>
      </c>
      <c r="C158">
        <v>173</v>
      </c>
      <c r="D158">
        <v>0</v>
      </c>
      <c r="E158">
        <v>0</v>
      </c>
      <c r="F158">
        <v>0</v>
      </c>
      <c r="G158">
        <v>0</v>
      </c>
      <c r="I158" s="97">
        <v>23235.219265950109</v>
      </c>
      <c r="J158" s="97">
        <v>23506.18163232223</v>
      </c>
      <c r="K158">
        <v>0</v>
      </c>
      <c r="L158">
        <v>0</v>
      </c>
      <c r="M158">
        <v>0</v>
      </c>
      <c r="N158">
        <v>0</v>
      </c>
      <c r="P158" s="98">
        <v>540.3539364174444</v>
      </c>
      <c r="Q158" s="98">
        <v>543.49552907103418</v>
      </c>
      <c r="R158">
        <v>0</v>
      </c>
      <c r="S158">
        <v>0</v>
      </c>
      <c r="T158">
        <v>0</v>
      </c>
      <c r="U158">
        <v>0</v>
      </c>
    </row>
    <row r="159" spans="2:41">
      <c r="B159">
        <v>173</v>
      </c>
      <c r="C159">
        <v>174</v>
      </c>
      <c r="D159">
        <v>0</v>
      </c>
      <c r="E159">
        <v>0</v>
      </c>
      <c r="F159">
        <v>0</v>
      </c>
      <c r="G159">
        <v>0</v>
      </c>
      <c r="I159" s="97">
        <v>23506.18163232223</v>
      </c>
      <c r="J159" s="97">
        <v>23778.714795021144</v>
      </c>
      <c r="K159">
        <v>0</v>
      </c>
      <c r="L159">
        <v>0</v>
      </c>
      <c r="M159">
        <v>0</v>
      </c>
      <c r="N159">
        <v>0</v>
      </c>
      <c r="P159" s="98">
        <v>543.49552907103418</v>
      </c>
      <c r="Q159" s="98">
        <v>546.63712172462397</v>
      </c>
      <c r="R159">
        <v>0</v>
      </c>
      <c r="S159">
        <v>0</v>
      </c>
      <c r="T159">
        <v>0</v>
      </c>
      <c r="U159">
        <v>0</v>
      </c>
      <c r="AK159" s="99"/>
    </row>
    <row r="160" spans="2:41">
      <c r="B160">
        <v>174</v>
      </c>
      <c r="C160">
        <v>175</v>
      </c>
      <c r="D160">
        <v>0</v>
      </c>
      <c r="E160">
        <v>0</v>
      </c>
      <c r="F160">
        <v>0</v>
      </c>
      <c r="G160">
        <v>0</v>
      </c>
      <c r="I160" s="97">
        <v>23778.714795021144</v>
      </c>
      <c r="J160" s="97">
        <v>24052.818754046853</v>
      </c>
      <c r="K160">
        <v>0</v>
      </c>
      <c r="L160">
        <v>0</v>
      </c>
      <c r="M160">
        <v>0</v>
      </c>
      <c r="N160">
        <v>0</v>
      </c>
      <c r="P160" s="98">
        <v>546.63712172462397</v>
      </c>
      <c r="Q160" s="98">
        <v>549.77871437821375</v>
      </c>
      <c r="R160">
        <v>0</v>
      </c>
      <c r="S160">
        <v>0</v>
      </c>
      <c r="T160">
        <v>0</v>
      </c>
      <c r="U160">
        <v>0</v>
      </c>
      <c r="AK160" s="99"/>
      <c r="AM160" s="99"/>
      <c r="AN160" s="99"/>
      <c r="AO160" s="99"/>
    </row>
    <row r="161" spans="2:37">
      <c r="B161">
        <v>175</v>
      </c>
      <c r="C161">
        <v>176</v>
      </c>
      <c r="D161">
        <v>0</v>
      </c>
      <c r="E161">
        <v>0</v>
      </c>
      <c r="F161">
        <v>0</v>
      </c>
      <c r="G161">
        <v>0</v>
      </c>
      <c r="I161" s="97">
        <v>24052.818754046853</v>
      </c>
      <c r="J161" s="97">
        <v>24328.493509399359</v>
      </c>
      <c r="K161">
        <v>0</v>
      </c>
      <c r="L161">
        <v>0</v>
      </c>
      <c r="M161">
        <v>0</v>
      </c>
      <c r="N161">
        <v>0</v>
      </c>
      <c r="P161" s="98">
        <v>549.77871437821375</v>
      </c>
      <c r="Q161" s="98">
        <v>552.92030703180353</v>
      </c>
      <c r="R161">
        <v>0</v>
      </c>
      <c r="S161">
        <v>0</v>
      </c>
      <c r="T161">
        <v>0</v>
      </c>
      <c r="U161">
        <v>0</v>
      </c>
      <c r="AK161" s="99"/>
    </row>
    <row r="162" spans="2:37">
      <c r="B162">
        <v>176</v>
      </c>
      <c r="C162">
        <v>177</v>
      </c>
      <c r="D162">
        <v>0</v>
      </c>
      <c r="E162">
        <v>0</v>
      </c>
      <c r="F162">
        <v>0</v>
      </c>
      <c r="G162">
        <v>0</v>
      </c>
      <c r="I162" s="97">
        <v>24328.493509399359</v>
      </c>
      <c r="J162" s="97">
        <v>24605.739061078657</v>
      </c>
      <c r="K162">
        <v>0</v>
      </c>
      <c r="L162">
        <v>0</v>
      </c>
      <c r="M162">
        <v>0</v>
      </c>
      <c r="N162">
        <v>0</v>
      </c>
      <c r="P162" s="98">
        <v>552.92030703180353</v>
      </c>
      <c r="Q162" s="98">
        <v>556.06189968539343</v>
      </c>
      <c r="R162">
        <v>0</v>
      </c>
      <c r="S162">
        <v>0</v>
      </c>
      <c r="T162">
        <v>0</v>
      </c>
      <c r="U162">
        <v>0</v>
      </c>
      <c r="AK162" s="99"/>
    </row>
    <row r="163" spans="2:37">
      <c r="B163">
        <v>177</v>
      </c>
      <c r="C163">
        <v>178</v>
      </c>
      <c r="D163">
        <v>0</v>
      </c>
      <c r="E163">
        <v>0</v>
      </c>
      <c r="F163">
        <v>0</v>
      </c>
      <c r="G163">
        <v>0</v>
      </c>
      <c r="I163" s="97">
        <v>24605.739061078657</v>
      </c>
      <c r="J163" s="97">
        <v>24884.555409084751</v>
      </c>
      <c r="K163">
        <v>0</v>
      </c>
      <c r="L163">
        <v>0</v>
      </c>
      <c r="M163">
        <v>0</v>
      </c>
      <c r="N163">
        <v>0</v>
      </c>
      <c r="P163" s="98">
        <v>556.06189968539343</v>
      </c>
      <c r="Q163" s="98">
        <v>559.20349233898321</v>
      </c>
      <c r="R163">
        <v>0</v>
      </c>
      <c r="S163">
        <v>0</v>
      </c>
      <c r="T163">
        <v>0</v>
      </c>
      <c r="U163">
        <v>0</v>
      </c>
    </row>
    <row r="164" spans="2:37">
      <c r="B164">
        <v>178</v>
      </c>
      <c r="C164">
        <v>179</v>
      </c>
      <c r="D164">
        <v>0</v>
      </c>
      <c r="E164">
        <v>0</v>
      </c>
      <c r="F164">
        <v>0</v>
      </c>
      <c r="G164">
        <v>0</v>
      </c>
      <c r="I164" s="97">
        <v>24884.555409084751</v>
      </c>
      <c r="J164" s="97">
        <v>25164.942553417641</v>
      </c>
      <c r="K164">
        <v>0</v>
      </c>
      <c r="L164">
        <v>0</v>
      </c>
      <c r="M164">
        <v>0</v>
      </c>
      <c r="N164">
        <v>0</v>
      </c>
      <c r="P164" s="98">
        <v>559.20349233898321</v>
      </c>
      <c r="Q164" s="98">
        <v>562.34508499257299</v>
      </c>
      <c r="R164">
        <v>1</v>
      </c>
      <c r="S164">
        <v>0</v>
      </c>
      <c r="T164">
        <v>1</v>
      </c>
      <c r="U164">
        <v>0</v>
      </c>
    </row>
    <row r="165" spans="2:37">
      <c r="B165">
        <v>179</v>
      </c>
      <c r="C165">
        <v>180</v>
      </c>
      <c r="D165">
        <v>0</v>
      </c>
      <c r="E165">
        <v>0</v>
      </c>
      <c r="F165">
        <v>0</v>
      </c>
      <c r="G165">
        <v>0</v>
      </c>
      <c r="I165" s="97">
        <v>25164.942553417641</v>
      </c>
      <c r="J165" s="97">
        <v>25446.900494077323</v>
      </c>
      <c r="K165">
        <v>0</v>
      </c>
      <c r="L165">
        <v>0</v>
      </c>
      <c r="M165">
        <v>0</v>
      </c>
      <c r="N165">
        <v>0</v>
      </c>
      <c r="P165" s="98">
        <v>562.34508499257299</v>
      </c>
      <c r="Q165" s="98">
        <v>565.48667764616278</v>
      </c>
      <c r="R165">
        <v>0</v>
      </c>
      <c r="S165">
        <v>0</v>
      </c>
      <c r="T165">
        <v>0</v>
      </c>
      <c r="U165">
        <v>0</v>
      </c>
    </row>
    <row r="166" spans="2:37">
      <c r="I166" s="97"/>
      <c r="J166" s="97"/>
      <c r="P166" s="98"/>
      <c r="Q166" s="98"/>
    </row>
    <row r="167" spans="2:37" ht="16.149999999999999">
      <c r="B167" s="293" t="s">
        <v>226</v>
      </c>
      <c r="C167" s="293"/>
      <c r="D167" s="293"/>
      <c r="E167" s="293"/>
      <c r="F167" s="293"/>
      <c r="G167" s="293"/>
      <c r="I167" s="293" t="s">
        <v>227</v>
      </c>
      <c r="J167" s="293"/>
      <c r="K167" s="293"/>
      <c r="L167" s="293"/>
      <c r="M167" s="293"/>
      <c r="N167" s="293"/>
      <c r="P167" s="293" t="s">
        <v>228</v>
      </c>
      <c r="Q167" s="293"/>
      <c r="R167" s="293"/>
      <c r="S167" s="293"/>
      <c r="T167" s="293"/>
      <c r="U167" s="293"/>
      <c r="W167" s="293" t="s">
        <v>229</v>
      </c>
      <c r="X167" s="293"/>
      <c r="Y167" s="293"/>
      <c r="Z167" s="293"/>
      <c r="AA167" s="293"/>
      <c r="AB167" s="293"/>
    </row>
    <row r="168" spans="2:37">
      <c r="B168" s="96" t="s">
        <v>223</v>
      </c>
      <c r="C168" s="96" t="s">
        <v>224</v>
      </c>
      <c r="D168" s="7" t="s">
        <v>137</v>
      </c>
      <c r="E168" s="7" t="s">
        <v>225</v>
      </c>
      <c r="F168" s="7" t="s">
        <v>181</v>
      </c>
      <c r="G168" s="7" t="s">
        <v>152</v>
      </c>
      <c r="I168" s="96" t="s">
        <v>223</v>
      </c>
      <c r="J168" s="96" t="s">
        <v>224</v>
      </c>
      <c r="K168" s="7" t="s">
        <v>137</v>
      </c>
      <c r="L168" s="7" t="s">
        <v>225</v>
      </c>
      <c r="M168" s="7" t="s">
        <v>181</v>
      </c>
      <c r="N168" s="7" t="s">
        <v>152</v>
      </c>
      <c r="P168" s="96" t="s">
        <v>223</v>
      </c>
      <c r="Q168" s="96" t="s">
        <v>224</v>
      </c>
      <c r="R168" s="7" t="s">
        <v>137</v>
      </c>
      <c r="S168" s="7" t="s">
        <v>225</v>
      </c>
      <c r="T168" s="7" t="s">
        <v>181</v>
      </c>
      <c r="U168" s="7" t="s">
        <v>152</v>
      </c>
      <c r="W168" t="s">
        <v>230</v>
      </c>
      <c r="X168" s="7" t="s">
        <v>157</v>
      </c>
      <c r="Y168" s="7" t="s">
        <v>137</v>
      </c>
      <c r="Z168" s="7" t="s">
        <v>225</v>
      </c>
      <c r="AA168" s="7" t="s">
        <v>181</v>
      </c>
      <c r="AB168" s="7" t="s">
        <v>152</v>
      </c>
      <c r="AD168" t="s">
        <v>230</v>
      </c>
      <c r="AE168" s="7" t="s">
        <v>157</v>
      </c>
      <c r="AF168" s="7" t="s">
        <v>137</v>
      </c>
      <c r="AG168" s="7" t="s">
        <v>225</v>
      </c>
      <c r="AH168" s="7" t="s">
        <v>181</v>
      </c>
      <c r="AI168" s="7" t="s">
        <v>152</v>
      </c>
    </row>
    <row r="169" spans="2:37">
      <c r="B169">
        <v>19</v>
      </c>
      <c r="C169">
        <v>20</v>
      </c>
      <c r="D169" s="14">
        <v>0</v>
      </c>
      <c r="E169" s="14">
        <v>0</v>
      </c>
      <c r="F169" s="14">
        <v>0</v>
      </c>
      <c r="G169" s="14">
        <v>0</v>
      </c>
      <c r="I169" s="97">
        <v>283.5287369864788</v>
      </c>
      <c r="J169" s="97">
        <v>314.15926535897933</v>
      </c>
      <c r="K169">
        <v>0</v>
      </c>
      <c r="L169">
        <v>0</v>
      </c>
      <c r="M169">
        <v>0</v>
      </c>
      <c r="N169">
        <v>0</v>
      </c>
      <c r="P169" s="98">
        <v>59.690260418206066</v>
      </c>
      <c r="Q169" s="98">
        <v>62.831853071795862</v>
      </c>
      <c r="R169">
        <v>0</v>
      </c>
      <c r="S169">
        <v>0</v>
      </c>
      <c r="T169">
        <v>0</v>
      </c>
      <c r="U169">
        <v>0</v>
      </c>
      <c r="W169" s="14">
        <v>1</v>
      </c>
      <c r="X169" s="14">
        <v>0.99</v>
      </c>
      <c r="Y169" s="14">
        <v>4.0008001600320064E-4</v>
      </c>
      <c r="Z169" s="14">
        <v>4.0008001600320064E-4</v>
      </c>
      <c r="AA169" s="14">
        <v>0</v>
      </c>
      <c r="AB169" s="14">
        <v>0</v>
      </c>
      <c r="AD169" s="14">
        <v>1</v>
      </c>
      <c r="AE169" s="14">
        <v>0.99</v>
      </c>
      <c r="AG169" s="100">
        <v>4.250797024442083E-4</v>
      </c>
      <c r="AH169" s="100">
        <v>0</v>
      </c>
      <c r="AI169" s="100">
        <v>0</v>
      </c>
    </row>
    <row r="170" spans="2:37">
      <c r="B170">
        <v>20</v>
      </c>
      <c r="C170">
        <v>21</v>
      </c>
      <c r="D170" s="14">
        <v>0</v>
      </c>
      <c r="E170" s="14">
        <v>0</v>
      </c>
      <c r="F170" s="14">
        <v>0</v>
      </c>
      <c r="G170" s="14">
        <v>0</v>
      </c>
      <c r="I170" s="97">
        <v>314.15926535897933</v>
      </c>
      <c r="J170" s="97">
        <v>346.36059005827468</v>
      </c>
      <c r="K170" s="13">
        <v>0</v>
      </c>
      <c r="L170" s="14">
        <v>0</v>
      </c>
      <c r="M170" s="14">
        <v>0</v>
      </c>
      <c r="N170" s="14">
        <v>0</v>
      </c>
      <c r="P170" s="98">
        <v>62.831853071795862</v>
      </c>
      <c r="Q170" s="98">
        <v>65.973445725385659</v>
      </c>
      <c r="R170" s="13">
        <v>0</v>
      </c>
      <c r="S170" s="14">
        <v>0</v>
      </c>
      <c r="T170" s="14">
        <v>0</v>
      </c>
      <c r="U170" s="14">
        <v>0</v>
      </c>
      <c r="W170" s="14">
        <v>0.99</v>
      </c>
      <c r="X170" s="14">
        <v>0.98</v>
      </c>
      <c r="Y170" s="14">
        <v>2.4004800960192038E-3</v>
      </c>
      <c r="Z170" s="14">
        <v>2.4004800960192038E-3</v>
      </c>
      <c r="AA170" s="14">
        <v>0</v>
      </c>
      <c r="AB170" s="14">
        <v>0</v>
      </c>
      <c r="AD170" s="14">
        <v>0.99</v>
      </c>
      <c r="AE170" s="14">
        <v>0.98</v>
      </c>
      <c r="AG170" s="100">
        <v>2.5504782146652497E-3</v>
      </c>
      <c r="AH170" s="100">
        <v>0</v>
      </c>
      <c r="AI170" s="100">
        <v>0</v>
      </c>
    </row>
    <row r="171" spans="2:37">
      <c r="B171">
        <v>21</v>
      </c>
      <c r="C171">
        <v>22</v>
      </c>
      <c r="D171" s="14">
        <v>0</v>
      </c>
      <c r="E171" s="14">
        <v>0</v>
      </c>
      <c r="F171" s="14">
        <v>0</v>
      </c>
      <c r="G171" s="14">
        <v>0</v>
      </c>
      <c r="I171" s="97">
        <v>346.36059005827468</v>
      </c>
      <c r="J171" s="97">
        <v>380.13271108436498</v>
      </c>
      <c r="K171" s="13">
        <v>0</v>
      </c>
      <c r="L171" s="14">
        <v>0</v>
      </c>
      <c r="M171" s="14">
        <v>0</v>
      </c>
      <c r="N171" s="14">
        <v>0</v>
      </c>
      <c r="P171" s="98">
        <v>65.973445725385659</v>
      </c>
      <c r="Q171" s="98">
        <v>69.115038378975441</v>
      </c>
      <c r="R171" s="13">
        <v>0</v>
      </c>
      <c r="S171" s="14">
        <v>0</v>
      </c>
      <c r="T171" s="14">
        <v>0</v>
      </c>
      <c r="U171" s="14">
        <v>0</v>
      </c>
      <c r="W171" s="14">
        <v>0.98</v>
      </c>
      <c r="X171" s="14">
        <v>0.97</v>
      </c>
      <c r="Y171" s="14">
        <v>5.4010802160432084E-3</v>
      </c>
      <c r="Z171" s="14">
        <v>5.4010802160432084E-3</v>
      </c>
      <c r="AA171" s="14">
        <v>0</v>
      </c>
      <c r="AB171" s="14">
        <v>0</v>
      </c>
      <c r="AD171" s="14">
        <v>0.98</v>
      </c>
      <c r="AE171" s="14">
        <v>0.97</v>
      </c>
      <c r="AG171" s="100">
        <v>5.7385759829968117E-3</v>
      </c>
      <c r="AH171" s="100">
        <v>0</v>
      </c>
      <c r="AI171" s="100">
        <v>0</v>
      </c>
    </row>
    <row r="172" spans="2:37">
      <c r="B172">
        <v>22</v>
      </c>
      <c r="C172">
        <v>23</v>
      </c>
      <c r="D172" s="14">
        <v>0</v>
      </c>
      <c r="E172" s="14">
        <v>0</v>
      </c>
      <c r="F172" s="14">
        <v>0</v>
      </c>
      <c r="G172" s="14">
        <v>0</v>
      </c>
      <c r="I172" s="97">
        <v>380.13271108436498</v>
      </c>
      <c r="J172" s="97">
        <v>415.47562843725012</v>
      </c>
      <c r="K172" s="13">
        <v>0</v>
      </c>
      <c r="L172" s="14">
        <v>0</v>
      </c>
      <c r="M172" s="14">
        <v>0</v>
      </c>
      <c r="N172" s="14">
        <v>0</v>
      </c>
      <c r="P172" s="98">
        <v>69.115038378975441</v>
      </c>
      <c r="Q172" s="98">
        <v>72.256631032565238</v>
      </c>
      <c r="R172" s="13">
        <v>0</v>
      </c>
      <c r="S172" s="14">
        <v>0</v>
      </c>
      <c r="T172" s="14">
        <v>0</v>
      </c>
      <c r="U172" s="14">
        <v>0</v>
      </c>
      <c r="W172" s="14">
        <v>0.97</v>
      </c>
      <c r="X172" s="14">
        <v>0.96</v>
      </c>
      <c r="Y172" s="14">
        <v>1.4002800560112022E-2</v>
      </c>
      <c r="Z172" s="14">
        <v>1.4002800560112022E-2</v>
      </c>
      <c r="AA172" s="14">
        <v>0</v>
      </c>
      <c r="AB172" s="14">
        <v>0</v>
      </c>
      <c r="AD172" s="14">
        <v>0.97</v>
      </c>
      <c r="AE172" s="14">
        <v>0.96</v>
      </c>
      <c r="AG172" s="100">
        <v>1.487778958554729E-2</v>
      </c>
      <c r="AH172" s="100">
        <v>0</v>
      </c>
      <c r="AI172" s="100">
        <v>0</v>
      </c>
    </row>
    <row r="173" spans="2:37">
      <c r="B173">
        <v>23</v>
      </c>
      <c r="C173">
        <v>24</v>
      </c>
      <c r="D173" s="14">
        <v>0</v>
      </c>
      <c r="E173" s="14">
        <v>0</v>
      </c>
      <c r="F173" s="14">
        <v>0</v>
      </c>
      <c r="G173" s="14">
        <v>0</v>
      </c>
      <c r="I173" s="97">
        <v>415.47562843725012</v>
      </c>
      <c r="J173" s="97">
        <v>452.38934211693021</v>
      </c>
      <c r="K173" s="13">
        <v>0</v>
      </c>
      <c r="L173" s="14">
        <v>0</v>
      </c>
      <c r="M173" s="14">
        <v>0</v>
      </c>
      <c r="N173" s="14">
        <v>0</v>
      </c>
      <c r="P173" s="98">
        <v>72.256631032565238</v>
      </c>
      <c r="Q173" s="98">
        <v>75.398223686155035</v>
      </c>
      <c r="R173" s="13">
        <v>0</v>
      </c>
      <c r="S173" s="14">
        <v>0</v>
      </c>
      <c r="T173" s="14">
        <v>0</v>
      </c>
      <c r="U173" s="14">
        <v>0</v>
      </c>
      <c r="W173" s="14">
        <v>0.96</v>
      </c>
      <c r="X173" s="14">
        <v>0.95</v>
      </c>
      <c r="Y173" s="14">
        <v>4.4608921784356874E-2</v>
      </c>
      <c r="Z173" s="14">
        <v>4.4208841768353671E-2</v>
      </c>
      <c r="AA173" s="14">
        <v>4.0008001600320064E-4</v>
      </c>
      <c r="AB173" s="14">
        <v>0</v>
      </c>
      <c r="AD173" s="14">
        <v>0.96</v>
      </c>
      <c r="AE173" s="14">
        <v>0.95</v>
      </c>
      <c r="AG173" s="100">
        <v>4.6971307120085015E-2</v>
      </c>
      <c r="AH173" s="100">
        <v>9.1324200913242004E-3</v>
      </c>
      <c r="AI173" s="100">
        <v>0</v>
      </c>
    </row>
    <row r="174" spans="2:37">
      <c r="B174">
        <v>24</v>
      </c>
      <c r="C174">
        <v>25</v>
      </c>
      <c r="D174" s="14">
        <v>0</v>
      </c>
      <c r="E174" s="14">
        <v>0</v>
      </c>
      <c r="F174" s="14">
        <v>0</v>
      </c>
      <c r="G174" s="14">
        <v>0</v>
      </c>
      <c r="I174" s="97">
        <v>452.38934211693021</v>
      </c>
      <c r="J174" s="97">
        <v>490.87385212340519</v>
      </c>
      <c r="K174" s="13">
        <v>0</v>
      </c>
      <c r="L174" s="14">
        <v>0</v>
      </c>
      <c r="M174" s="14">
        <v>0</v>
      </c>
      <c r="N174" s="14">
        <v>0</v>
      </c>
      <c r="P174" s="98">
        <v>75.398223686155035</v>
      </c>
      <c r="Q174" s="98">
        <v>78.539816339744831</v>
      </c>
      <c r="R174" s="13">
        <v>0</v>
      </c>
      <c r="S174" s="14">
        <v>0</v>
      </c>
      <c r="T174" s="14">
        <v>0</v>
      </c>
      <c r="U174" s="14">
        <v>0</v>
      </c>
      <c r="W174" s="14">
        <v>0.95</v>
      </c>
      <c r="X174" s="14">
        <v>0.94</v>
      </c>
      <c r="Y174" s="14">
        <v>8.421684336867373E-2</v>
      </c>
      <c r="Z174" s="14">
        <v>8.2016403280656125E-2</v>
      </c>
      <c r="AA174" s="14">
        <v>2.2004400880176033E-3</v>
      </c>
      <c r="AB174" s="14">
        <v>0</v>
      </c>
      <c r="AD174" s="14">
        <v>0.95</v>
      </c>
      <c r="AE174" s="14">
        <v>0.94</v>
      </c>
      <c r="AG174" s="100">
        <v>8.7141339001062704E-2</v>
      </c>
      <c r="AH174" s="100">
        <v>5.0228310502283102E-2</v>
      </c>
      <c r="AI174" s="100">
        <v>0</v>
      </c>
    </row>
    <row r="175" spans="2:37">
      <c r="B175">
        <v>25</v>
      </c>
      <c r="C175">
        <v>26</v>
      </c>
      <c r="D175" s="14">
        <v>0</v>
      </c>
      <c r="E175" s="14">
        <v>0</v>
      </c>
      <c r="F175" s="14">
        <v>0</v>
      </c>
      <c r="G175" s="14">
        <v>0</v>
      </c>
      <c r="I175" s="97">
        <v>490.87385212340519</v>
      </c>
      <c r="J175" s="97">
        <v>530.92915845667505</v>
      </c>
      <c r="K175" s="13">
        <v>0</v>
      </c>
      <c r="L175" s="14">
        <v>0</v>
      </c>
      <c r="M175" s="14">
        <v>0</v>
      </c>
      <c r="N175" s="14">
        <v>0</v>
      </c>
      <c r="P175" s="98">
        <v>78.539816339744831</v>
      </c>
      <c r="Q175" s="98">
        <v>81.681408993334628</v>
      </c>
      <c r="R175" s="13">
        <v>0</v>
      </c>
      <c r="S175" s="14">
        <v>0</v>
      </c>
      <c r="T175" s="14">
        <v>0</v>
      </c>
      <c r="U175" s="14">
        <v>0</v>
      </c>
      <c r="W175" s="14">
        <v>0.94</v>
      </c>
      <c r="X175" s="14">
        <v>0.92999999999999994</v>
      </c>
      <c r="Y175" s="14">
        <v>0.14642928585717144</v>
      </c>
      <c r="Z175" s="14">
        <v>0.14182836567313462</v>
      </c>
      <c r="AA175" s="14">
        <v>4.4008801760352066E-3</v>
      </c>
      <c r="AB175" s="14">
        <v>2.0004000800160032E-4</v>
      </c>
      <c r="AD175" s="14">
        <v>0.94</v>
      </c>
      <c r="AE175" s="14">
        <v>0.92999999999999994</v>
      </c>
      <c r="AG175" s="100">
        <v>0.15069075451647185</v>
      </c>
      <c r="AH175" s="100">
        <v>0.1004566210045662</v>
      </c>
      <c r="AI175" s="100">
        <v>1.3333333333333334E-2</v>
      </c>
    </row>
    <row r="176" spans="2:37">
      <c r="B176">
        <v>26</v>
      </c>
      <c r="C176">
        <v>27</v>
      </c>
      <c r="D176" s="14">
        <v>0</v>
      </c>
      <c r="E176" s="14">
        <v>0</v>
      </c>
      <c r="F176" s="14">
        <v>0</v>
      </c>
      <c r="G176" s="14">
        <v>0</v>
      </c>
      <c r="I176" s="97">
        <v>530.92915845667505</v>
      </c>
      <c r="J176" s="97">
        <v>572.55526111673976</v>
      </c>
      <c r="K176" s="13">
        <v>0</v>
      </c>
      <c r="L176" s="14">
        <v>0</v>
      </c>
      <c r="M176" s="14">
        <v>0</v>
      </c>
      <c r="N176" s="14">
        <v>0</v>
      </c>
      <c r="P176" s="98">
        <v>81.681408993334628</v>
      </c>
      <c r="Q176" s="98">
        <v>84.823001646924411</v>
      </c>
      <c r="R176" s="13">
        <v>0</v>
      </c>
      <c r="S176" s="14">
        <v>0</v>
      </c>
      <c r="T176" s="14">
        <v>0</v>
      </c>
      <c r="U176" s="14">
        <v>0</v>
      </c>
      <c r="W176" s="14">
        <v>0.92999999999999994</v>
      </c>
      <c r="X176" s="14">
        <v>0.91999999999999993</v>
      </c>
      <c r="Y176" s="14">
        <v>0.19063812762552509</v>
      </c>
      <c r="Z176" s="14">
        <v>0.18343668733746749</v>
      </c>
      <c r="AA176" s="14">
        <v>6.8013602720544105E-3</v>
      </c>
      <c r="AB176" s="14">
        <v>4.0008001600320064E-4</v>
      </c>
      <c r="AD176" s="14">
        <v>0.92999999999999994</v>
      </c>
      <c r="AE176" s="14">
        <v>0.91999999999999993</v>
      </c>
      <c r="AG176" s="100">
        <v>0.19489904357066951</v>
      </c>
      <c r="AH176" s="100">
        <v>0.15525114155251141</v>
      </c>
      <c r="AI176" s="100">
        <v>2.6666666666666668E-2</v>
      </c>
    </row>
    <row r="177" spans="2:35">
      <c r="B177">
        <v>27</v>
      </c>
      <c r="C177">
        <v>28</v>
      </c>
      <c r="D177" s="14">
        <v>0</v>
      </c>
      <c r="E177" s="14">
        <v>0</v>
      </c>
      <c r="F177" s="14">
        <v>0</v>
      </c>
      <c r="G177" s="14">
        <v>0</v>
      </c>
      <c r="I177" s="97">
        <v>572.55526111673976</v>
      </c>
      <c r="J177" s="97">
        <v>615.75216010359941</v>
      </c>
      <c r="K177" s="13">
        <v>0</v>
      </c>
      <c r="L177" s="14">
        <v>0</v>
      </c>
      <c r="M177" s="14">
        <v>0</v>
      </c>
      <c r="N177" s="14">
        <v>0</v>
      </c>
      <c r="P177" s="98">
        <v>84.823001646924411</v>
      </c>
      <c r="Q177" s="98">
        <v>87.964594300514207</v>
      </c>
      <c r="R177" s="13">
        <v>0</v>
      </c>
      <c r="S177" s="14">
        <v>0</v>
      </c>
      <c r="T177" s="14">
        <v>0</v>
      </c>
      <c r="U177" s="14">
        <v>0</v>
      </c>
      <c r="W177" s="14">
        <v>0.91999999999999993</v>
      </c>
      <c r="X177" s="14">
        <v>0.90999999999999992</v>
      </c>
      <c r="Y177" s="14">
        <v>0.17523504700940187</v>
      </c>
      <c r="Z177" s="14">
        <v>0.16743348669733946</v>
      </c>
      <c r="AA177" s="14">
        <v>6.8013602720544105E-3</v>
      </c>
      <c r="AB177" s="14">
        <v>1.0002000400080016E-3</v>
      </c>
      <c r="AD177" s="14">
        <v>0.91999999999999993</v>
      </c>
      <c r="AE177" s="14">
        <v>0.90999999999999992</v>
      </c>
      <c r="AG177" s="100">
        <v>0.17789585547290118</v>
      </c>
      <c r="AH177" s="100">
        <v>0.15525114155251141</v>
      </c>
      <c r="AI177" s="100">
        <v>6.6666666666666666E-2</v>
      </c>
    </row>
    <row r="178" spans="2:35">
      <c r="B178">
        <v>28</v>
      </c>
      <c r="C178">
        <v>29</v>
      </c>
      <c r="D178" s="14">
        <v>0</v>
      </c>
      <c r="E178" s="14">
        <v>0</v>
      </c>
      <c r="F178" s="14">
        <v>0</v>
      </c>
      <c r="G178" s="14">
        <v>0</v>
      </c>
      <c r="I178" s="97">
        <v>615.75216010359941</v>
      </c>
      <c r="J178" s="97">
        <v>660.51985541725401</v>
      </c>
      <c r="K178" s="13">
        <v>0</v>
      </c>
      <c r="L178" s="14">
        <v>0</v>
      </c>
      <c r="M178" s="14">
        <v>0</v>
      </c>
      <c r="N178" s="14">
        <v>0</v>
      </c>
      <c r="P178" s="98">
        <v>87.964594300514207</v>
      </c>
      <c r="Q178" s="98">
        <v>91.106186954104004</v>
      </c>
      <c r="R178" s="13">
        <v>0</v>
      </c>
      <c r="S178" s="14">
        <v>0</v>
      </c>
      <c r="T178" s="14">
        <v>0</v>
      </c>
      <c r="U178" s="14">
        <v>0</v>
      </c>
      <c r="W178" s="14">
        <v>0.90999999999999992</v>
      </c>
      <c r="X178" s="14">
        <v>0.89999999999999991</v>
      </c>
      <c r="Y178" s="14">
        <v>0.13342668533706742</v>
      </c>
      <c r="Z178" s="14">
        <v>0.12262452490498099</v>
      </c>
      <c r="AA178" s="14">
        <v>8.6017203440688136E-3</v>
      </c>
      <c r="AB178" s="14">
        <v>2.2004400880176033E-3</v>
      </c>
      <c r="AD178" s="14">
        <v>0.90999999999999992</v>
      </c>
      <c r="AE178" s="14">
        <v>0.89999999999999991</v>
      </c>
      <c r="AG178" s="100">
        <v>0.13028692879914985</v>
      </c>
      <c r="AH178" s="100">
        <v>0.19634703196347031</v>
      </c>
      <c r="AI178" s="100">
        <v>0.14666666666666667</v>
      </c>
    </row>
    <row r="179" spans="2:35">
      <c r="B179">
        <v>29</v>
      </c>
      <c r="C179">
        <v>30</v>
      </c>
      <c r="D179" s="14">
        <v>0</v>
      </c>
      <c r="E179" s="14">
        <v>0</v>
      </c>
      <c r="F179" s="14">
        <v>0</v>
      </c>
      <c r="G179" s="14">
        <v>0</v>
      </c>
      <c r="I179" s="97">
        <v>660.51985541725401</v>
      </c>
      <c r="J179" s="97">
        <v>706.85834705770344</v>
      </c>
      <c r="K179" s="13">
        <v>0</v>
      </c>
      <c r="L179" s="14">
        <v>0</v>
      </c>
      <c r="M179" s="14">
        <v>0</v>
      </c>
      <c r="N179" s="14">
        <v>0</v>
      </c>
      <c r="P179" s="98">
        <v>91.106186954104004</v>
      </c>
      <c r="Q179" s="98">
        <v>94.247779607693786</v>
      </c>
      <c r="R179" s="13">
        <v>0</v>
      </c>
      <c r="S179" s="14">
        <v>0</v>
      </c>
      <c r="T179" s="14">
        <v>0</v>
      </c>
      <c r="U179" s="14">
        <v>0</v>
      </c>
      <c r="W179" s="14">
        <v>0.89999999999999991</v>
      </c>
      <c r="X179" s="14">
        <v>0.8899999999999999</v>
      </c>
      <c r="Y179" s="14">
        <v>8.3616723344668936E-2</v>
      </c>
      <c r="Z179" s="14">
        <v>7.6615323064612925E-2</v>
      </c>
      <c r="AA179" s="14">
        <v>4.200840168033607E-3</v>
      </c>
      <c r="AB179" s="14">
        <v>2.8005601120224045E-3</v>
      </c>
      <c r="AD179" s="14">
        <v>0.89999999999999991</v>
      </c>
      <c r="AE179" s="14">
        <v>0.8899999999999999</v>
      </c>
      <c r="AG179" s="100">
        <v>8.1402763018065885E-2</v>
      </c>
      <c r="AH179" s="100">
        <v>9.5890410958904104E-2</v>
      </c>
      <c r="AI179" s="100">
        <v>0.18666666666666668</v>
      </c>
    </row>
    <row r="180" spans="2:35">
      <c r="B180">
        <v>30</v>
      </c>
      <c r="C180">
        <v>31</v>
      </c>
      <c r="D180" s="14">
        <v>2.0000000000000001E-4</v>
      </c>
      <c r="E180" s="14">
        <v>2.0000000000000001E-4</v>
      </c>
      <c r="F180" s="14">
        <v>0</v>
      </c>
      <c r="G180" s="14">
        <v>0</v>
      </c>
      <c r="I180" s="97">
        <v>706.85834705770344</v>
      </c>
      <c r="J180" s="97">
        <v>754.76763502494782</v>
      </c>
      <c r="K180" s="13">
        <v>2.0000000000000001E-4</v>
      </c>
      <c r="L180" s="14">
        <v>2.0000000000000001E-4</v>
      </c>
      <c r="M180" s="14">
        <v>0</v>
      </c>
      <c r="N180" s="14">
        <v>0</v>
      </c>
      <c r="P180" s="98">
        <v>94.247779607693786</v>
      </c>
      <c r="Q180" s="98">
        <v>97.389372261283583</v>
      </c>
      <c r="R180" s="13">
        <v>0</v>
      </c>
      <c r="S180" s="14">
        <v>0</v>
      </c>
      <c r="T180" s="14">
        <v>0</v>
      </c>
      <c r="U180" s="14">
        <v>0</v>
      </c>
      <c r="W180" s="14">
        <v>0.8899999999999999</v>
      </c>
      <c r="X180" s="14">
        <v>0.87999999999999989</v>
      </c>
      <c r="Y180" s="14">
        <v>4.360872174434887E-2</v>
      </c>
      <c r="Z180" s="14">
        <v>3.6207241448289657E-2</v>
      </c>
      <c r="AA180" s="14">
        <v>4.0008001600320064E-3</v>
      </c>
      <c r="AB180" s="14">
        <v>3.4006801360272052E-3</v>
      </c>
      <c r="AD180" s="14">
        <v>0.8899999999999999</v>
      </c>
      <c r="AE180" s="14">
        <v>0.87999999999999989</v>
      </c>
      <c r="AG180" s="100">
        <v>3.8469713071200853E-2</v>
      </c>
      <c r="AH180" s="100">
        <v>9.1324200913242004E-2</v>
      </c>
      <c r="AI180" s="100">
        <v>0.22666666666666666</v>
      </c>
    </row>
    <row r="181" spans="2:35">
      <c r="B181">
        <v>31</v>
      </c>
      <c r="C181">
        <v>32</v>
      </c>
      <c r="D181" s="14">
        <v>4.0000000000000002E-4</v>
      </c>
      <c r="E181" s="14">
        <v>4.0000000000000002E-4</v>
      </c>
      <c r="F181" s="14">
        <v>0</v>
      </c>
      <c r="G181" s="14">
        <v>0</v>
      </c>
      <c r="I181" s="97">
        <v>754.76763502494782</v>
      </c>
      <c r="J181" s="97">
        <v>804.24771931898704</v>
      </c>
      <c r="K181" s="13">
        <v>4.0000000000000002E-4</v>
      </c>
      <c r="L181" s="14">
        <v>4.0000000000000002E-4</v>
      </c>
      <c r="M181" s="14">
        <v>0</v>
      </c>
      <c r="N181" s="14">
        <v>0</v>
      </c>
      <c r="P181" s="98">
        <v>97.389372261283583</v>
      </c>
      <c r="Q181" s="98">
        <v>100.53096491487338</v>
      </c>
      <c r="R181" s="13">
        <v>2.0008003201280514E-4</v>
      </c>
      <c r="S181" s="14">
        <v>2.0008003201280514E-4</v>
      </c>
      <c r="T181" s="14">
        <v>0</v>
      </c>
      <c r="U181" s="14">
        <v>0</v>
      </c>
      <c r="W181" s="14">
        <v>0.87999999999999989</v>
      </c>
      <c r="X181" s="14">
        <v>0.86999999999999988</v>
      </c>
      <c r="Y181" s="14">
        <v>1.8403680736147229E-2</v>
      </c>
      <c r="Z181" s="14">
        <v>1.6403280656131225E-2</v>
      </c>
      <c r="AA181" s="14">
        <v>8.0016003200640128E-4</v>
      </c>
      <c r="AB181" s="14">
        <v>1.2002400480096019E-3</v>
      </c>
      <c r="AD181" s="14">
        <v>0.87999999999999989</v>
      </c>
      <c r="AE181" s="14">
        <v>0.86999999999999988</v>
      </c>
      <c r="AG181" s="100">
        <v>1.7428267800212539E-2</v>
      </c>
      <c r="AH181" s="100">
        <v>1.8264840182648401E-2</v>
      </c>
      <c r="AI181" s="100">
        <v>0.08</v>
      </c>
    </row>
    <row r="182" spans="2:35">
      <c r="B182">
        <v>32</v>
      </c>
      <c r="C182">
        <v>33</v>
      </c>
      <c r="D182" s="14">
        <v>1.6000000000000001E-3</v>
      </c>
      <c r="E182" s="14">
        <v>1.6000000000000001E-3</v>
      </c>
      <c r="F182" s="14">
        <v>0</v>
      </c>
      <c r="G182" s="14">
        <v>0</v>
      </c>
      <c r="I182" s="97">
        <v>804.24771931898704</v>
      </c>
      <c r="J182" s="97">
        <v>855.2985999398212</v>
      </c>
      <c r="K182" s="13">
        <v>1.6000000000000001E-3</v>
      </c>
      <c r="L182" s="14">
        <v>1.6000000000000001E-3</v>
      </c>
      <c r="M182" s="14">
        <v>0</v>
      </c>
      <c r="N182" s="14">
        <v>0</v>
      </c>
      <c r="P182" s="98">
        <v>100.53096491487338</v>
      </c>
      <c r="Q182" s="98">
        <v>103.67255756846318</v>
      </c>
      <c r="R182" s="13">
        <v>0</v>
      </c>
      <c r="S182" s="14">
        <v>0</v>
      </c>
      <c r="T182" s="14">
        <v>0</v>
      </c>
      <c r="U182" s="14">
        <v>0</v>
      </c>
      <c r="W182" s="14">
        <v>0.86999999999999988</v>
      </c>
      <c r="X182" s="14">
        <v>0.85999999999999988</v>
      </c>
      <c r="Y182" s="14">
        <v>1.220244048809762E-2</v>
      </c>
      <c r="Z182" s="14">
        <v>9.6019203840768154E-3</v>
      </c>
      <c r="AA182" s="14">
        <v>1.8003600720144029E-3</v>
      </c>
      <c r="AB182" s="14">
        <v>8.0016003200640128E-4</v>
      </c>
      <c r="AD182" s="14">
        <v>0.86999999999999988</v>
      </c>
      <c r="AE182" s="14">
        <v>0.85999999999999988</v>
      </c>
      <c r="AG182" s="100">
        <v>1.0201912858660999E-2</v>
      </c>
      <c r="AH182" s="100">
        <v>4.1095890410958902E-2</v>
      </c>
      <c r="AI182" s="100">
        <v>5.3333333333333337E-2</v>
      </c>
    </row>
    <row r="183" spans="2:35">
      <c r="B183">
        <v>33</v>
      </c>
      <c r="C183">
        <v>34</v>
      </c>
      <c r="D183" s="14">
        <v>4.4000000000000003E-3</v>
      </c>
      <c r="E183" s="14">
        <v>4.4000000000000003E-3</v>
      </c>
      <c r="F183" s="14">
        <v>0</v>
      </c>
      <c r="G183" s="14">
        <v>0</v>
      </c>
      <c r="I183" s="97">
        <v>855.2985999398212</v>
      </c>
      <c r="J183" s="97">
        <v>907.9202768874502</v>
      </c>
      <c r="K183" s="13">
        <v>4.4000000000000003E-3</v>
      </c>
      <c r="L183" s="14">
        <v>4.4000000000000003E-3</v>
      </c>
      <c r="M183" s="14">
        <v>0</v>
      </c>
      <c r="N183" s="14">
        <v>0</v>
      </c>
      <c r="P183" s="98">
        <v>103.67255756846318</v>
      </c>
      <c r="Q183" s="98">
        <v>106.81415022205297</v>
      </c>
      <c r="R183" s="13">
        <v>1.8007202881152461E-3</v>
      </c>
      <c r="S183" s="14">
        <v>1.8007202881152461E-3</v>
      </c>
      <c r="T183" s="14">
        <v>0</v>
      </c>
      <c r="U183" s="14">
        <v>0</v>
      </c>
      <c r="W183" s="14">
        <v>0.85999999999999988</v>
      </c>
      <c r="X183" s="14">
        <v>0.84999999999999987</v>
      </c>
      <c r="Y183" s="14">
        <v>8.2016403280656125E-3</v>
      </c>
      <c r="Z183" s="14">
        <v>6.8013602720544105E-3</v>
      </c>
      <c r="AA183" s="14">
        <v>4.0008001600320064E-4</v>
      </c>
      <c r="AB183" s="14">
        <v>1.0002000400080016E-3</v>
      </c>
      <c r="AD183" s="14">
        <v>0.85999999999999988</v>
      </c>
      <c r="AE183" s="14">
        <v>0.84999999999999987</v>
      </c>
      <c r="AG183" s="100">
        <v>7.2263549415515407E-3</v>
      </c>
      <c r="AH183" s="100">
        <v>9.1324200913242004E-3</v>
      </c>
      <c r="AI183" s="100">
        <v>6.6666666666666666E-2</v>
      </c>
    </row>
    <row r="184" spans="2:35">
      <c r="B184">
        <v>34</v>
      </c>
      <c r="C184">
        <v>35</v>
      </c>
      <c r="D184" s="14">
        <v>8.6E-3</v>
      </c>
      <c r="E184" s="14">
        <v>8.3999999999999995E-3</v>
      </c>
      <c r="F184" s="14">
        <v>2.0000000000000001E-4</v>
      </c>
      <c r="G184" s="14">
        <v>0</v>
      </c>
      <c r="I184" s="97">
        <v>907.9202768874502</v>
      </c>
      <c r="J184" s="97">
        <v>962.11275016187415</v>
      </c>
      <c r="K184" s="13">
        <v>8.6E-3</v>
      </c>
      <c r="L184" s="14">
        <v>8.3999999999999995E-3</v>
      </c>
      <c r="M184" s="14">
        <v>2.0000000000000001E-4</v>
      </c>
      <c r="N184" s="14">
        <v>0</v>
      </c>
      <c r="P184" s="98">
        <v>106.81415022205297</v>
      </c>
      <c r="Q184" s="98">
        <v>109.95574287564276</v>
      </c>
      <c r="R184" s="13">
        <v>2.2008803521408565E-3</v>
      </c>
      <c r="S184" s="14">
        <v>2.2008803521408565E-3</v>
      </c>
      <c r="T184" s="14">
        <v>0</v>
      </c>
      <c r="U184" s="14">
        <v>0</v>
      </c>
      <c r="W184" s="14">
        <v>0.84999999999999987</v>
      </c>
      <c r="X184" s="14">
        <v>0.83999999999999986</v>
      </c>
      <c r="Y184" s="14">
        <v>5.0010002000400082E-3</v>
      </c>
      <c r="Z184" s="14">
        <v>4.200840168033607E-3</v>
      </c>
      <c r="AA184" s="14">
        <v>0</v>
      </c>
      <c r="AB184" s="14">
        <v>8.0016003200640128E-4</v>
      </c>
      <c r="AD184" s="14">
        <v>0.84999999999999987</v>
      </c>
      <c r="AE184" s="14">
        <v>0.83999999999999986</v>
      </c>
      <c r="AG184" s="100">
        <v>4.463336875664187E-3</v>
      </c>
      <c r="AH184" s="100">
        <v>0</v>
      </c>
      <c r="AI184" s="100">
        <v>5.3333333333333337E-2</v>
      </c>
    </row>
    <row r="185" spans="2:35">
      <c r="B185">
        <v>35</v>
      </c>
      <c r="C185">
        <v>36</v>
      </c>
      <c r="D185" s="14">
        <v>1.6E-2</v>
      </c>
      <c r="E185" s="14">
        <v>1.5800000000000002E-2</v>
      </c>
      <c r="F185" s="14">
        <v>2.0000000000000001E-4</v>
      </c>
      <c r="G185" s="14">
        <v>0</v>
      </c>
      <c r="I185" s="97">
        <v>962.11275016187415</v>
      </c>
      <c r="J185" s="97">
        <v>1017.8760197630929</v>
      </c>
      <c r="K185" s="13">
        <v>1.6E-2</v>
      </c>
      <c r="L185" s="14">
        <v>1.5800000000000002E-2</v>
      </c>
      <c r="M185" s="14">
        <v>2.0000000000000001E-4</v>
      </c>
      <c r="N185" s="14">
        <v>0</v>
      </c>
      <c r="P185" s="98">
        <v>109.95574287564276</v>
      </c>
      <c r="Q185" s="98">
        <v>113.09733552923255</v>
      </c>
      <c r="R185" s="13">
        <v>6.8027210884353739E-3</v>
      </c>
      <c r="S185" s="14">
        <v>6.6026410564225691E-3</v>
      </c>
      <c r="T185" s="14">
        <v>2.0008003201280514E-4</v>
      </c>
      <c r="U185" s="14">
        <v>0</v>
      </c>
      <c r="W185" s="14">
        <v>0.83999999999999986</v>
      </c>
      <c r="X185" s="14">
        <v>0.82999999999999985</v>
      </c>
      <c r="Y185" s="14">
        <v>3.8007601520304059E-3</v>
      </c>
      <c r="Z185" s="14">
        <v>3.2006401280256051E-3</v>
      </c>
      <c r="AA185" s="14">
        <v>0</v>
      </c>
      <c r="AB185" s="14">
        <v>6.0012002400480096E-4</v>
      </c>
      <c r="AD185" s="14">
        <v>0.83999999999999986</v>
      </c>
      <c r="AE185" s="14">
        <v>0.82999999999999985</v>
      </c>
      <c r="AG185" s="100">
        <v>3.4006376195536664E-3</v>
      </c>
      <c r="AH185" s="100">
        <v>0</v>
      </c>
      <c r="AI185" s="100">
        <v>0.04</v>
      </c>
    </row>
    <row r="186" spans="2:35">
      <c r="B186">
        <v>36</v>
      </c>
      <c r="C186">
        <v>37</v>
      </c>
      <c r="D186" s="14">
        <v>2.9600000000000001E-2</v>
      </c>
      <c r="E186" s="14">
        <v>2.9399999999999999E-2</v>
      </c>
      <c r="F186" s="14">
        <v>2.0000000000000001E-4</v>
      </c>
      <c r="G186" s="14">
        <v>0</v>
      </c>
      <c r="I186" s="97">
        <v>1017.8760197630929</v>
      </c>
      <c r="J186" s="97">
        <v>1075.2100856911068</v>
      </c>
      <c r="K186" s="13">
        <v>2.9600000000000001E-2</v>
      </c>
      <c r="L186" s="14">
        <v>2.9399999999999999E-2</v>
      </c>
      <c r="M186" s="14">
        <v>2.0000000000000001E-4</v>
      </c>
      <c r="N186" s="14">
        <v>0</v>
      </c>
      <c r="P186" s="98">
        <v>113.09733552923255</v>
      </c>
      <c r="Q186" s="98">
        <v>116.23892818282235</v>
      </c>
      <c r="R186" s="13">
        <v>1.2404961984793917E-2</v>
      </c>
      <c r="S186" s="14">
        <v>1.2204881952781112E-2</v>
      </c>
      <c r="T186" s="14">
        <v>2.0008003201280514E-4</v>
      </c>
      <c r="U186" s="14">
        <v>0</v>
      </c>
      <c r="W186" s="14">
        <v>0.82999999999999985</v>
      </c>
      <c r="X186" s="14">
        <v>0.81999999999999984</v>
      </c>
      <c r="Y186" s="14">
        <v>2.0004000800160032E-3</v>
      </c>
      <c r="Z186" s="14">
        <v>2.0004000800160032E-3</v>
      </c>
      <c r="AA186" s="14">
        <v>0</v>
      </c>
      <c r="AB186" s="14">
        <v>0</v>
      </c>
      <c r="AD186" s="14">
        <v>0.82999999999999985</v>
      </c>
      <c r="AE186" s="14">
        <v>0.81999999999999984</v>
      </c>
      <c r="AG186" s="100">
        <v>2.1253985122210413E-3</v>
      </c>
      <c r="AH186" s="100">
        <v>0</v>
      </c>
      <c r="AI186" s="100">
        <v>0</v>
      </c>
    </row>
    <row r="187" spans="2:35">
      <c r="B187">
        <v>37</v>
      </c>
      <c r="C187">
        <v>38</v>
      </c>
      <c r="D187" s="14">
        <v>0.06</v>
      </c>
      <c r="E187" s="14">
        <v>5.96E-2</v>
      </c>
      <c r="F187" s="14">
        <v>4.0000000000000002E-4</v>
      </c>
      <c r="G187" s="14">
        <v>0</v>
      </c>
      <c r="I187" s="97">
        <v>1075.2100856911068</v>
      </c>
      <c r="J187" s="97">
        <v>1134.1149479459152</v>
      </c>
      <c r="K187" s="13">
        <v>0.06</v>
      </c>
      <c r="L187" s="14">
        <v>5.96E-2</v>
      </c>
      <c r="M187" s="14">
        <v>4.0000000000000002E-4</v>
      </c>
      <c r="N187" s="14">
        <v>0</v>
      </c>
      <c r="P187" s="98">
        <v>116.23892818282235</v>
      </c>
      <c r="Q187" s="98">
        <v>119.38052083641213</v>
      </c>
      <c r="R187" s="13">
        <v>2.1608643457382955E-2</v>
      </c>
      <c r="S187" s="14">
        <v>2.1608643457382955E-2</v>
      </c>
      <c r="T187" s="14">
        <v>0</v>
      </c>
      <c r="U187" s="14">
        <v>0</v>
      </c>
      <c r="W187" s="14">
        <v>0.81999999999999984</v>
      </c>
      <c r="X187" s="14">
        <v>0.80999999999999983</v>
      </c>
      <c r="Y187" s="14">
        <v>2.4004800960192038E-3</v>
      </c>
      <c r="Z187" s="14">
        <v>2.2004400880176033E-3</v>
      </c>
      <c r="AA187" s="14">
        <v>2.0004000800160032E-4</v>
      </c>
      <c r="AB187" s="14">
        <v>0</v>
      </c>
      <c r="AD187" s="14">
        <v>0.81999999999999984</v>
      </c>
      <c r="AE187" s="14">
        <v>0.80999999999999983</v>
      </c>
      <c r="AG187" s="100">
        <v>2.3379383634431457E-3</v>
      </c>
      <c r="AH187" s="100">
        <v>4.5662100456621002E-3</v>
      </c>
      <c r="AI187" s="100">
        <v>0</v>
      </c>
    </row>
    <row r="188" spans="2:35">
      <c r="B188">
        <v>38</v>
      </c>
      <c r="C188">
        <v>39</v>
      </c>
      <c r="D188" s="14">
        <v>6.4799999999999996E-2</v>
      </c>
      <c r="E188" s="14">
        <v>6.4000000000000001E-2</v>
      </c>
      <c r="F188" s="14">
        <v>8.0000000000000004E-4</v>
      </c>
      <c r="G188" s="14">
        <v>0</v>
      </c>
      <c r="I188" s="97">
        <v>1134.1149479459152</v>
      </c>
      <c r="J188" s="97">
        <v>1194.5906065275187</v>
      </c>
      <c r="K188" s="13">
        <v>6.4799999999999996E-2</v>
      </c>
      <c r="L188" s="14">
        <v>6.4000000000000001E-2</v>
      </c>
      <c r="M188" s="14">
        <v>8.0000000000000004E-4</v>
      </c>
      <c r="N188" s="14">
        <v>0</v>
      </c>
      <c r="P188" s="98">
        <v>119.38052083641213</v>
      </c>
      <c r="Q188" s="98">
        <v>122.52211349000193</v>
      </c>
      <c r="R188" s="13">
        <v>4.6418567426970786E-2</v>
      </c>
      <c r="S188" s="14">
        <v>4.6218487394957986E-2</v>
      </c>
      <c r="T188" s="14">
        <v>2.0008003201280514E-4</v>
      </c>
      <c r="U188" s="14">
        <v>0</v>
      </c>
      <c r="W188" s="14">
        <v>0.80999999999999983</v>
      </c>
      <c r="X188" s="14">
        <v>0.79999999999999982</v>
      </c>
      <c r="Y188" s="14">
        <v>2.0004000800160032E-3</v>
      </c>
      <c r="Z188" s="14">
        <v>1.8003600720144029E-3</v>
      </c>
      <c r="AA188" s="14">
        <v>2.0004000800160032E-4</v>
      </c>
      <c r="AB188" s="14">
        <v>0</v>
      </c>
      <c r="AD188" s="14">
        <v>0.80999999999999983</v>
      </c>
      <c r="AE188" s="14">
        <v>0.79999999999999982</v>
      </c>
      <c r="AG188" s="100">
        <v>1.9128586609989374E-3</v>
      </c>
      <c r="AH188" s="100">
        <v>4.5662100456621002E-3</v>
      </c>
      <c r="AI188" s="100">
        <v>0</v>
      </c>
    </row>
    <row r="189" spans="2:35">
      <c r="B189">
        <v>39</v>
      </c>
      <c r="C189">
        <v>40</v>
      </c>
      <c r="D189" s="14">
        <v>7.4800000000000005E-2</v>
      </c>
      <c r="E189" s="14">
        <v>7.3999999999999996E-2</v>
      </c>
      <c r="F189" s="14">
        <v>8.0000000000000004E-4</v>
      </c>
      <c r="G189" s="14">
        <v>0</v>
      </c>
      <c r="I189" s="97">
        <v>1194.5906065275187</v>
      </c>
      <c r="J189" s="97">
        <v>1256.6370614359173</v>
      </c>
      <c r="K189" s="13">
        <v>7.4800000000000005E-2</v>
      </c>
      <c r="L189" s="14">
        <v>7.3999999999999996E-2</v>
      </c>
      <c r="M189" s="14">
        <v>8.0000000000000004E-4</v>
      </c>
      <c r="N189" s="14">
        <v>0</v>
      </c>
      <c r="P189" s="98">
        <v>122.52211349000193</v>
      </c>
      <c r="Q189" s="98">
        <v>125.66370614359172</v>
      </c>
      <c r="R189" s="13">
        <v>6.0824329731892758E-2</v>
      </c>
      <c r="S189" s="14">
        <v>6.042416966786715E-2</v>
      </c>
      <c r="T189" s="14">
        <v>4.0016006402561027E-4</v>
      </c>
      <c r="U189" s="14">
        <v>0</v>
      </c>
      <c r="W189" s="14">
        <v>0.79999999999999982</v>
      </c>
      <c r="X189" s="14">
        <v>0.78999999999999981</v>
      </c>
      <c r="Y189" s="14">
        <v>1.2002400480096019E-3</v>
      </c>
      <c r="Z189" s="14">
        <v>1.2002400480096019E-3</v>
      </c>
      <c r="AA189" s="14">
        <v>0</v>
      </c>
      <c r="AB189" s="14">
        <v>0</v>
      </c>
      <c r="AD189" s="14">
        <v>0.79999999999999982</v>
      </c>
      <c r="AE189" s="14">
        <v>0.78999999999999981</v>
      </c>
      <c r="AG189" s="100">
        <v>1.2752391073326248E-3</v>
      </c>
      <c r="AH189" s="100">
        <v>0</v>
      </c>
      <c r="AI189" s="100">
        <v>0</v>
      </c>
    </row>
    <row r="190" spans="2:35">
      <c r="B190">
        <v>40</v>
      </c>
      <c r="C190">
        <v>41</v>
      </c>
      <c r="D190" s="14">
        <v>0.08</v>
      </c>
      <c r="E190" s="14">
        <v>7.8399999999999997E-2</v>
      </c>
      <c r="F190" s="14">
        <v>1.6000000000000001E-3</v>
      </c>
      <c r="G190" s="14">
        <v>0</v>
      </c>
      <c r="I190" s="97">
        <v>1256.6370614359173</v>
      </c>
      <c r="J190" s="97">
        <v>1320.2543126711105</v>
      </c>
      <c r="K190" s="13">
        <v>0.08</v>
      </c>
      <c r="L190" s="14">
        <v>7.8399999999999997E-2</v>
      </c>
      <c r="M190" s="14">
        <v>1.6000000000000001E-3</v>
      </c>
      <c r="N190" s="14">
        <v>0</v>
      </c>
      <c r="P190" s="98">
        <v>125.66370614359172</v>
      </c>
      <c r="Q190" s="98">
        <v>128.80529879718151</v>
      </c>
      <c r="R190" s="13">
        <v>5.8623449379751898E-2</v>
      </c>
      <c r="S190" s="14">
        <v>5.7623049219687875E-2</v>
      </c>
      <c r="T190" s="14">
        <v>1.0004001600640256E-3</v>
      </c>
      <c r="U190" s="14">
        <v>0</v>
      </c>
      <c r="W190" s="14">
        <v>0.78999999999999981</v>
      </c>
      <c r="X190" s="14">
        <v>0.7799999999999998</v>
      </c>
      <c r="Y190" s="14">
        <v>8.0016003200640128E-4</v>
      </c>
      <c r="Z190" s="14">
        <v>6.0012002400480096E-4</v>
      </c>
      <c r="AA190" s="14">
        <v>2.0004000800160032E-4</v>
      </c>
      <c r="AB190" s="14">
        <v>0</v>
      </c>
      <c r="AD190" s="14">
        <v>0.78999999999999981</v>
      </c>
      <c r="AE190" s="14">
        <v>0.7799999999999998</v>
      </c>
      <c r="AG190" s="100">
        <v>6.3761955366631242E-4</v>
      </c>
      <c r="AH190" s="100">
        <v>4.5662100456621002E-3</v>
      </c>
      <c r="AI190" s="100">
        <v>0</v>
      </c>
    </row>
    <row r="191" spans="2:35">
      <c r="B191">
        <v>41</v>
      </c>
      <c r="C191">
        <v>42</v>
      </c>
      <c r="D191" s="14">
        <v>7.7799999999999994E-2</v>
      </c>
      <c r="E191" s="14">
        <v>7.5399999999999995E-2</v>
      </c>
      <c r="F191" s="14">
        <v>2.3999999999999998E-3</v>
      </c>
      <c r="G191" s="14">
        <v>0</v>
      </c>
      <c r="I191" s="97">
        <v>1320.2543126711105</v>
      </c>
      <c r="J191" s="97">
        <v>1385.4423602330987</v>
      </c>
      <c r="K191" s="13">
        <v>7.7799999999999994E-2</v>
      </c>
      <c r="L191" s="14">
        <v>7.5399999999999995E-2</v>
      </c>
      <c r="M191" s="14">
        <v>2.3999999999999998E-3</v>
      </c>
      <c r="N191" s="14">
        <v>0</v>
      </c>
      <c r="P191" s="98">
        <v>128.80529879718151</v>
      </c>
      <c r="Q191" s="98">
        <v>131.94689145077132</v>
      </c>
      <c r="R191" s="13">
        <v>6.8227290916366548E-2</v>
      </c>
      <c r="S191" s="14">
        <v>6.6826730692276917E-2</v>
      </c>
      <c r="T191" s="14">
        <v>1.4005602240896359E-3</v>
      </c>
      <c r="U191" s="14">
        <v>0</v>
      </c>
      <c r="W191" s="14">
        <v>0.7799999999999998</v>
      </c>
      <c r="X191" s="14">
        <v>0.7699999999999998</v>
      </c>
      <c r="Y191" s="14">
        <v>8.0016003200640128E-4</v>
      </c>
      <c r="Z191" s="14">
        <v>6.0012002400480096E-4</v>
      </c>
      <c r="AA191" s="14">
        <v>0</v>
      </c>
      <c r="AB191" s="14">
        <v>2.0004000800160032E-4</v>
      </c>
      <c r="AD191" s="14">
        <v>0.7799999999999998</v>
      </c>
      <c r="AE191" s="14">
        <v>0.7699999999999998</v>
      </c>
      <c r="AG191" s="100">
        <v>6.3761955366631242E-4</v>
      </c>
      <c r="AH191" s="100">
        <v>0</v>
      </c>
      <c r="AI191" s="100">
        <v>1.3333333333333334E-2</v>
      </c>
    </row>
    <row r="192" spans="2:35">
      <c r="B192">
        <v>42</v>
      </c>
      <c r="C192">
        <v>43</v>
      </c>
      <c r="D192" s="14">
        <v>8.5400000000000004E-2</v>
      </c>
      <c r="E192" s="14">
        <v>8.3199999999999996E-2</v>
      </c>
      <c r="F192" s="14">
        <v>2.2000000000000001E-3</v>
      </c>
      <c r="G192" s="14">
        <v>0</v>
      </c>
      <c r="I192" s="97">
        <v>1385.4423602330987</v>
      </c>
      <c r="J192" s="97">
        <v>1452.2012041218818</v>
      </c>
      <c r="K192" s="13">
        <v>8.5400000000000004E-2</v>
      </c>
      <c r="L192" s="14">
        <v>8.3199999999999996E-2</v>
      </c>
      <c r="M192" s="14">
        <v>2.2000000000000001E-3</v>
      </c>
      <c r="N192" s="14">
        <v>0</v>
      </c>
      <c r="P192" s="98">
        <v>131.94689145077132</v>
      </c>
      <c r="Q192" s="98">
        <v>135.0884841043611</v>
      </c>
      <c r="R192" s="13">
        <v>6.9827931172468993E-2</v>
      </c>
      <c r="S192" s="14">
        <v>6.8227290916366548E-2</v>
      </c>
      <c r="T192" s="14">
        <v>1.6006402561024411E-3</v>
      </c>
      <c r="U192" s="14">
        <v>0</v>
      </c>
      <c r="W192" s="14">
        <v>0.7699999999999998</v>
      </c>
      <c r="X192" s="14">
        <v>0.75999999999999979</v>
      </c>
      <c r="Y192" s="14">
        <v>8.0016003200640128E-4</v>
      </c>
      <c r="Z192" s="14">
        <v>4.0008001600320064E-4</v>
      </c>
      <c r="AA192" s="14">
        <v>4.0008001600320064E-4</v>
      </c>
      <c r="AB192" s="14">
        <v>0</v>
      </c>
      <c r="AD192" s="14">
        <v>0.7699999999999998</v>
      </c>
      <c r="AE192" s="14">
        <v>0.75999999999999979</v>
      </c>
      <c r="AG192" s="100">
        <v>4.250797024442083E-4</v>
      </c>
      <c r="AH192" s="100">
        <v>9.1324200913242004E-3</v>
      </c>
      <c r="AI192" s="100">
        <v>0</v>
      </c>
    </row>
    <row r="193" spans="2:35">
      <c r="B193">
        <v>43</v>
      </c>
      <c r="C193">
        <v>44</v>
      </c>
      <c r="D193" s="14">
        <v>7.0000000000000007E-2</v>
      </c>
      <c r="E193" s="14">
        <v>6.8599999999999994E-2</v>
      </c>
      <c r="F193" s="14">
        <v>1.4E-3</v>
      </c>
      <c r="G193" s="14">
        <v>0</v>
      </c>
      <c r="I193" s="97">
        <v>1452.2012041218818</v>
      </c>
      <c r="J193" s="97">
        <v>1520.5308443374599</v>
      </c>
      <c r="K193" s="13">
        <v>7.0000000000000007E-2</v>
      </c>
      <c r="L193" s="14">
        <v>6.8599999999999994E-2</v>
      </c>
      <c r="M193" s="14">
        <v>1.4E-3</v>
      </c>
      <c r="N193" s="14">
        <v>0</v>
      </c>
      <c r="P193" s="98">
        <v>135.0884841043611</v>
      </c>
      <c r="Q193" s="98">
        <v>138.23007675795088</v>
      </c>
      <c r="R193" s="13">
        <v>7.7030812324929976E-2</v>
      </c>
      <c r="S193" s="14">
        <v>7.523009203681473E-2</v>
      </c>
      <c r="T193" s="14">
        <v>1.8007202881152461E-3</v>
      </c>
      <c r="U193" s="14">
        <v>0</v>
      </c>
      <c r="W193" s="14">
        <v>0.75999999999999979</v>
      </c>
      <c r="X193" s="14">
        <v>0.74999999999999978</v>
      </c>
      <c r="Y193" s="14">
        <v>6.0012002400480096E-4</v>
      </c>
      <c r="Z193" s="14">
        <v>4.0008001600320064E-4</v>
      </c>
      <c r="AA193" s="14">
        <v>2.0004000800160032E-4</v>
      </c>
      <c r="AB193" s="14">
        <v>0</v>
      </c>
      <c r="AD193" s="14">
        <v>0.75999999999999979</v>
      </c>
      <c r="AE193" s="14">
        <v>0.74999999999999978</v>
      </c>
      <c r="AG193" s="100">
        <v>4.250797024442083E-4</v>
      </c>
      <c r="AH193" s="100">
        <v>4.5662100456621002E-3</v>
      </c>
      <c r="AI193" s="100">
        <v>0</v>
      </c>
    </row>
    <row r="194" spans="2:35">
      <c r="B194">
        <v>44</v>
      </c>
      <c r="C194">
        <v>45</v>
      </c>
      <c r="D194" s="14">
        <v>6.2E-2</v>
      </c>
      <c r="E194" s="14">
        <v>5.9799999999999999E-2</v>
      </c>
      <c r="F194" s="14">
        <v>2.2000000000000001E-3</v>
      </c>
      <c r="G194" s="14">
        <v>0</v>
      </c>
      <c r="I194" s="97">
        <v>1520.5308443374599</v>
      </c>
      <c r="J194" s="97">
        <v>1590.4312808798327</v>
      </c>
      <c r="K194" s="13">
        <v>6.2E-2</v>
      </c>
      <c r="L194" s="14">
        <v>5.9799999999999999E-2</v>
      </c>
      <c r="M194" s="14">
        <v>2.2000000000000001E-3</v>
      </c>
      <c r="N194" s="14">
        <v>0</v>
      </c>
      <c r="P194" s="98">
        <v>138.23007675795088</v>
      </c>
      <c r="Q194" s="98">
        <v>141.37166941154069</v>
      </c>
      <c r="R194" s="13">
        <v>8.2633053221288513E-2</v>
      </c>
      <c r="S194" s="14">
        <v>8.0432172869147653E-2</v>
      </c>
      <c r="T194" s="14">
        <v>2.2008803521408565E-3</v>
      </c>
      <c r="U194" s="14">
        <v>0</v>
      </c>
      <c r="W194" s="14">
        <v>0.74999999999999978</v>
      </c>
      <c r="X194" s="14">
        <v>0.73999999999999977</v>
      </c>
      <c r="Y194" s="14">
        <v>1.0002000400080016E-3</v>
      </c>
      <c r="Z194" s="14">
        <v>6.0012002400480096E-4</v>
      </c>
      <c r="AA194" s="14">
        <v>2.0004000800160032E-4</v>
      </c>
      <c r="AB194" s="14">
        <v>2.0004000800160032E-4</v>
      </c>
      <c r="AD194" s="14">
        <v>0.74999999999999978</v>
      </c>
      <c r="AE194" s="14">
        <v>0.73999999999999977</v>
      </c>
      <c r="AG194" s="100">
        <v>6.3761955366631242E-4</v>
      </c>
      <c r="AH194" s="100">
        <v>4.5662100456621002E-3</v>
      </c>
      <c r="AI194" s="100">
        <v>1.3333333333333334E-2</v>
      </c>
    </row>
    <row r="195" spans="2:35">
      <c r="B195">
        <v>45</v>
      </c>
      <c r="C195">
        <v>46</v>
      </c>
      <c r="D195" s="14">
        <v>5.9200000000000003E-2</v>
      </c>
      <c r="E195" s="14">
        <v>5.7599999999999998E-2</v>
      </c>
      <c r="F195" s="14">
        <v>1.6000000000000001E-3</v>
      </c>
      <c r="G195" s="14">
        <v>0</v>
      </c>
      <c r="I195" s="97">
        <v>1590.4312808798327</v>
      </c>
      <c r="J195" s="97">
        <v>1661.9025137490005</v>
      </c>
      <c r="K195" s="13">
        <v>5.9200000000000003E-2</v>
      </c>
      <c r="L195" s="14">
        <v>5.7599999999999998E-2</v>
      </c>
      <c r="M195" s="14">
        <v>1.6000000000000001E-3</v>
      </c>
      <c r="N195" s="14">
        <v>0</v>
      </c>
      <c r="P195" s="98">
        <v>141.37166941154069</v>
      </c>
      <c r="Q195" s="98">
        <v>144.51326206513048</v>
      </c>
      <c r="R195" s="13">
        <v>6.3425370148059226E-2</v>
      </c>
      <c r="S195" s="14">
        <v>6.2224889955982396E-2</v>
      </c>
      <c r="T195" s="14">
        <v>1.2004801920768306E-3</v>
      </c>
      <c r="U195" s="14">
        <v>0</v>
      </c>
      <c r="W195" s="14">
        <v>0.73999999999999977</v>
      </c>
      <c r="X195" s="14">
        <v>0.72999999999999976</v>
      </c>
      <c r="Y195" s="14">
        <v>1.4002800560112022E-3</v>
      </c>
      <c r="Z195" s="14">
        <v>1.4002800560112022E-3</v>
      </c>
      <c r="AA195" s="14">
        <v>0</v>
      </c>
      <c r="AB195" s="14">
        <v>0</v>
      </c>
      <c r="AD195" s="14">
        <v>0.73999999999999977</v>
      </c>
      <c r="AE195" s="14">
        <v>0.72999999999999976</v>
      </c>
      <c r="AG195" s="100">
        <v>1.487778958554729E-3</v>
      </c>
      <c r="AH195" s="100">
        <v>0</v>
      </c>
      <c r="AI195" s="100">
        <v>0</v>
      </c>
    </row>
    <row r="196" spans="2:35">
      <c r="B196">
        <v>46</v>
      </c>
      <c r="C196">
        <v>47</v>
      </c>
      <c r="D196" s="14">
        <v>4.6199999999999998E-2</v>
      </c>
      <c r="E196" s="14">
        <v>4.3999999999999997E-2</v>
      </c>
      <c r="F196" s="14">
        <v>2.2000000000000001E-3</v>
      </c>
      <c r="G196" s="14">
        <v>0</v>
      </c>
      <c r="I196" s="97">
        <v>1661.9025137490005</v>
      </c>
      <c r="J196" s="97">
        <v>1734.9445429449634</v>
      </c>
      <c r="K196" s="13">
        <v>4.6199999999999998E-2</v>
      </c>
      <c r="L196" s="14">
        <v>4.3999999999999997E-2</v>
      </c>
      <c r="M196" s="14">
        <v>2.2000000000000001E-3</v>
      </c>
      <c r="N196" s="14">
        <v>0</v>
      </c>
      <c r="P196" s="98">
        <v>144.51326206513048</v>
      </c>
      <c r="Q196" s="98">
        <v>147.65485471872029</v>
      </c>
      <c r="R196" s="13">
        <v>6.0024009603841535E-2</v>
      </c>
      <c r="S196" s="14">
        <v>5.8623449379751898E-2</v>
      </c>
      <c r="T196" s="14">
        <v>1.4005602240896359E-3</v>
      </c>
      <c r="U196" s="14">
        <v>0</v>
      </c>
      <c r="W196" s="14">
        <v>0.72999999999999976</v>
      </c>
      <c r="X196" s="14">
        <v>0.71999999999999975</v>
      </c>
      <c r="Y196" s="14">
        <v>8.0016003200640128E-4</v>
      </c>
      <c r="Z196" s="14">
        <v>8.0016003200640128E-4</v>
      </c>
      <c r="AA196" s="14">
        <v>0</v>
      </c>
      <c r="AB196" s="14">
        <v>0</v>
      </c>
      <c r="AD196" s="14">
        <v>0.72999999999999976</v>
      </c>
      <c r="AE196" s="14">
        <v>0.71999999999999975</v>
      </c>
      <c r="AG196" s="100">
        <v>8.5015940488841659E-4</v>
      </c>
      <c r="AH196" s="100">
        <v>0</v>
      </c>
      <c r="AI196" s="100">
        <v>0</v>
      </c>
    </row>
    <row r="197" spans="2:35">
      <c r="B197">
        <v>47</v>
      </c>
      <c r="C197">
        <v>48</v>
      </c>
      <c r="D197" s="14">
        <v>3.9800000000000002E-2</v>
      </c>
      <c r="E197" s="14">
        <v>3.7199999999999997E-2</v>
      </c>
      <c r="F197" s="14">
        <v>2.5999999999999999E-3</v>
      </c>
      <c r="G197" s="14">
        <v>0</v>
      </c>
      <c r="I197" s="97">
        <v>1734.9445429449634</v>
      </c>
      <c r="J197" s="97">
        <v>1809.5573684677208</v>
      </c>
      <c r="K197" s="13">
        <v>3.9800000000000002E-2</v>
      </c>
      <c r="L197" s="14">
        <v>3.7199999999999997E-2</v>
      </c>
      <c r="M197" s="14">
        <v>2.5999999999999999E-3</v>
      </c>
      <c r="N197" s="14">
        <v>0</v>
      </c>
      <c r="P197" s="98">
        <v>147.65485471872029</v>
      </c>
      <c r="Q197" s="98">
        <v>150.79644737231007</v>
      </c>
      <c r="R197" s="13">
        <v>5.7422969187675067E-2</v>
      </c>
      <c r="S197" s="14">
        <v>5.5222088835534214E-2</v>
      </c>
      <c r="T197" s="14">
        <v>2.2008803521408565E-3</v>
      </c>
      <c r="U197" s="14">
        <v>0</v>
      </c>
      <c r="W197" s="14">
        <v>0.71999999999999975</v>
      </c>
      <c r="X197" s="14">
        <v>0.70999999999999974</v>
      </c>
      <c r="Y197" s="14">
        <v>6.0012002400480096E-4</v>
      </c>
      <c r="Z197" s="14">
        <v>6.0012002400480096E-4</v>
      </c>
      <c r="AA197" s="14">
        <v>0</v>
      </c>
      <c r="AB197" s="14">
        <v>0</v>
      </c>
      <c r="AD197" s="14">
        <v>0.71999999999999975</v>
      </c>
      <c r="AE197" s="14">
        <v>0.70999999999999974</v>
      </c>
      <c r="AG197" s="100">
        <v>6.3761955366631242E-4</v>
      </c>
      <c r="AH197" s="100">
        <v>0</v>
      </c>
      <c r="AI197" s="100">
        <v>0</v>
      </c>
    </row>
    <row r="198" spans="2:35">
      <c r="B198">
        <v>48</v>
      </c>
      <c r="C198">
        <v>49</v>
      </c>
      <c r="D198" s="14">
        <v>3.2000000000000001E-2</v>
      </c>
      <c r="E198" s="14">
        <v>3.1199999999999999E-2</v>
      </c>
      <c r="F198" s="14">
        <v>8.0000000000000004E-4</v>
      </c>
      <c r="G198" s="14">
        <v>0</v>
      </c>
      <c r="I198" s="97">
        <v>1809.5573684677208</v>
      </c>
      <c r="J198" s="97">
        <v>1885.7409903172734</v>
      </c>
      <c r="K198" s="13">
        <v>3.2000000000000001E-2</v>
      </c>
      <c r="L198" s="14">
        <v>3.1199999999999999E-2</v>
      </c>
      <c r="M198" s="14">
        <v>8.0000000000000004E-4</v>
      </c>
      <c r="N198" s="14">
        <v>0</v>
      </c>
      <c r="P198" s="98">
        <v>150.79644737231007</v>
      </c>
      <c r="Q198" s="98">
        <v>153.93804002589985</v>
      </c>
      <c r="R198" s="13">
        <v>4.0216086434573826E-2</v>
      </c>
      <c r="S198" s="14">
        <v>3.8615446178471388E-2</v>
      </c>
      <c r="T198" s="14">
        <v>1.6006402561024411E-3</v>
      </c>
      <c r="U198" s="14">
        <v>0</v>
      </c>
      <c r="W198" s="14">
        <v>0.70999999999999974</v>
      </c>
      <c r="X198" s="14">
        <v>0.69999999999999973</v>
      </c>
      <c r="Y198" s="14">
        <v>4.0008001600320064E-4</v>
      </c>
      <c r="Z198" s="14">
        <v>4.0008001600320064E-4</v>
      </c>
      <c r="AA198" s="14">
        <v>0</v>
      </c>
      <c r="AB198" s="14">
        <v>0</v>
      </c>
      <c r="AD198" s="14">
        <v>0.70999999999999974</v>
      </c>
      <c r="AE198" s="14">
        <v>0.69999999999999973</v>
      </c>
      <c r="AG198" s="100">
        <v>4.250797024442083E-4</v>
      </c>
      <c r="AH198" s="100">
        <v>0</v>
      </c>
      <c r="AI198" s="100">
        <v>0</v>
      </c>
    </row>
    <row r="199" spans="2:35">
      <c r="B199">
        <v>49</v>
      </c>
      <c r="C199">
        <v>50</v>
      </c>
      <c r="D199" s="14">
        <v>2.52E-2</v>
      </c>
      <c r="E199" s="14">
        <v>2.3599999999999999E-2</v>
      </c>
      <c r="F199" s="14">
        <v>1.6000000000000001E-3</v>
      </c>
      <c r="G199" s="14">
        <v>0</v>
      </c>
      <c r="I199" s="97">
        <v>1885.7409903172734</v>
      </c>
      <c r="J199" s="97">
        <v>1963.4954084936207</v>
      </c>
      <c r="K199" s="13">
        <v>2.52E-2</v>
      </c>
      <c r="L199" s="14">
        <v>2.3599999999999999E-2</v>
      </c>
      <c r="M199" s="14">
        <v>1.6000000000000001E-3</v>
      </c>
      <c r="N199" s="14">
        <v>0</v>
      </c>
      <c r="P199" s="98">
        <v>153.93804002589985</v>
      </c>
      <c r="Q199" s="98">
        <v>157.07963267948966</v>
      </c>
      <c r="R199" s="13">
        <v>3.721488595438175E-2</v>
      </c>
      <c r="S199" s="14">
        <v>3.4613845538215289E-2</v>
      </c>
      <c r="T199" s="14">
        <v>2.6010404161664665E-3</v>
      </c>
      <c r="U199" s="14">
        <v>0</v>
      </c>
      <c r="W199" s="14">
        <v>0.69999999999999973</v>
      </c>
      <c r="X199" s="14">
        <v>0.68999999999999972</v>
      </c>
      <c r="Y199" s="14">
        <v>1.4002800560112022E-3</v>
      </c>
      <c r="Z199" s="14">
        <v>1.2002400480096019E-3</v>
      </c>
      <c r="AA199" s="14">
        <v>0</v>
      </c>
      <c r="AB199" s="14">
        <v>2.0004000800160032E-4</v>
      </c>
      <c r="AD199" s="14">
        <v>0.69999999999999973</v>
      </c>
      <c r="AE199" s="14">
        <v>0.68999999999999972</v>
      </c>
      <c r="AG199" s="100">
        <v>1.2752391073326248E-3</v>
      </c>
      <c r="AH199" s="100">
        <v>0</v>
      </c>
      <c r="AI199" s="100">
        <v>1.3333333333333334E-2</v>
      </c>
    </row>
    <row r="200" spans="2:35">
      <c r="B200">
        <v>50</v>
      </c>
      <c r="C200">
        <v>51</v>
      </c>
      <c r="D200" s="14">
        <v>2.3400000000000001E-2</v>
      </c>
      <c r="E200" s="14">
        <v>2.1999999999999999E-2</v>
      </c>
      <c r="F200" s="14">
        <v>1.4E-3</v>
      </c>
      <c r="G200" s="14">
        <v>0</v>
      </c>
      <c r="I200" s="97">
        <v>1963.4954084936207</v>
      </c>
      <c r="J200" s="97">
        <v>2042.8206229967629</v>
      </c>
      <c r="K200" s="13">
        <v>2.3400000000000001E-2</v>
      </c>
      <c r="L200" s="14">
        <v>2.1999999999999999E-2</v>
      </c>
      <c r="M200" s="14">
        <v>1.4E-3</v>
      </c>
      <c r="N200" s="14">
        <v>0</v>
      </c>
      <c r="P200" s="98">
        <v>157.07963267948966</v>
      </c>
      <c r="Q200" s="98">
        <v>160.22122533307945</v>
      </c>
      <c r="R200" s="13">
        <v>2.8011204481792718E-2</v>
      </c>
      <c r="S200" s="14">
        <v>2.661064425770308E-2</v>
      </c>
      <c r="T200" s="14">
        <v>1.4005602240896359E-3</v>
      </c>
      <c r="U200" s="14">
        <v>0</v>
      </c>
      <c r="W200" s="14">
        <v>0.68999999999999972</v>
      </c>
      <c r="X200" s="14">
        <v>0.67999999999999972</v>
      </c>
      <c r="Y200" s="14">
        <v>1.4002800560112022E-3</v>
      </c>
      <c r="Z200" s="14">
        <v>1.2002400480096019E-3</v>
      </c>
      <c r="AA200" s="14">
        <v>2.0004000800160032E-4</v>
      </c>
      <c r="AB200" s="14">
        <v>0</v>
      </c>
      <c r="AD200" s="14">
        <v>0.68999999999999972</v>
      </c>
      <c r="AE200" s="14">
        <v>0.67999999999999972</v>
      </c>
      <c r="AG200" s="100">
        <v>1.2752391073326248E-3</v>
      </c>
      <c r="AH200" s="100">
        <v>4.5662100456621002E-3</v>
      </c>
      <c r="AI200" s="100">
        <v>0</v>
      </c>
    </row>
    <row r="201" spans="2:35">
      <c r="B201">
        <v>51</v>
      </c>
      <c r="C201">
        <v>52</v>
      </c>
      <c r="D201" s="14">
        <v>1.9800000000000002E-2</v>
      </c>
      <c r="E201" s="14">
        <v>1.7999999999999999E-2</v>
      </c>
      <c r="F201" s="14">
        <v>1.8E-3</v>
      </c>
      <c r="G201" s="14">
        <v>0</v>
      </c>
      <c r="I201" s="97">
        <v>2042.8206229967629</v>
      </c>
      <c r="J201" s="97">
        <v>2123.7166338267002</v>
      </c>
      <c r="K201" s="13">
        <v>1.9800000000000002E-2</v>
      </c>
      <c r="L201" s="14">
        <v>1.7999999999999999E-2</v>
      </c>
      <c r="M201" s="14">
        <v>1.8E-3</v>
      </c>
      <c r="N201" s="14">
        <v>0</v>
      </c>
      <c r="P201" s="98">
        <v>160.22122533307945</v>
      </c>
      <c r="Q201" s="98">
        <v>163.36281798666926</v>
      </c>
      <c r="R201" s="13">
        <v>2.1808723489395759E-2</v>
      </c>
      <c r="S201" s="14">
        <v>2.1408563425370147E-2</v>
      </c>
      <c r="T201" s="14">
        <v>4.0016006402561027E-4</v>
      </c>
      <c r="U201" s="14">
        <v>0</v>
      </c>
      <c r="W201" s="14">
        <v>0.67999999999999972</v>
      </c>
      <c r="X201" s="14">
        <v>0.66999999999999971</v>
      </c>
      <c r="Y201" s="14">
        <v>4.0008001600320064E-4</v>
      </c>
      <c r="Z201" s="14">
        <v>0</v>
      </c>
      <c r="AA201" s="14">
        <v>4.0008001600320064E-4</v>
      </c>
      <c r="AB201" s="14">
        <v>0</v>
      </c>
      <c r="AD201" s="14">
        <v>0.67999999999999972</v>
      </c>
      <c r="AE201" s="14">
        <v>0.66999999999999971</v>
      </c>
      <c r="AG201" s="100">
        <v>0</v>
      </c>
      <c r="AH201" s="100">
        <v>9.1324200913242004E-3</v>
      </c>
      <c r="AI201" s="100">
        <v>0</v>
      </c>
    </row>
    <row r="202" spans="2:35">
      <c r="B202">
        <v>52</v>
      </c>
      <c r="C202">
        <v>53</v>
      </c>
      <c r="D202" s="14">
        <v>1.6400000000000001E-2</v>
      </c>
      <c r="E202" s="14">
        <v>1.5599999999999999E-2</v>
      </c>
      <c r="F202" s="14">
        <v>8.0000000000000004E-4</v>
      </c>
      <c r="G202" s="14">
        <v>0</v>
      </c>
      <c r="I202" s="97">
        <v>2123.7166338267002</v>
      </c>
      <c r="J202" s="97">
        <v>2206.1834409834323</v>
      </c>
      <c r="K202" s="13">
        <v>1.6400000000000001E-2</v>
      </c>
      <c r="L202" s="14">
        <v>1.5599999999999999E-2</v>
      </c>
      <c r="M202" s="14">
        <v>8.0000000000000004E-4</v>
      </c>
      <c r="N202" s="14">
        <v>0</v>
      </c>
      <c r="P202" s="98">
        <v>163.36281798666926</v>
      </c>
      <c r="Q202" s="98">
        <v>166.50441064025904</v>
      </c>
      <c r="R202" s="13">
        <v>2.7010804321728692E-2</v>
      </c>
      <c r="S202" s="14">
        <v>2.6010404161664665E-2</v>
      </c>
      <c r="T202" s="14">
        <v>1.0004001600640256E-3</v>
      </c>
      <c r="U202" s="14">
        <v>0</v>
      </c>
      <c r="W202" s="14">
        <v>0.66999999999999971</v>
      </c>
      <c r="X202" s="14">
        <v>0.6599999999999997</v>
      </c>
      <c r="Y202" s="14">
        <v>1.0002000400080016E-3</v>
      </c>
      <c r="Z202" s="14">
        <v>1.0002000400080016E-3</v>
      </c>
      <c r="AA202" s="14">
        <v>0</v>
      </c>
      <c r="AB202" s="14">
        <v>0</v>
      </c>
      <c r="AD202" s="14">
        <v>0.66999999999999971</v>
      </c>
      <c r="AE202" s="14">
        <v>0.6599999999999997</v>
      </c>
      <c r="AG202" s="100">
        <v>1.0626992561105207E-3</v>
      </c>
      <c r="AH202" s="100">
        <v>0</v>
      </c>
      <c r="AI202" s="100">
        <v>0</v>
      </c>
    </row>
    <row r="203" spans="2:35">
      <c r="B203">
        <v>53</v>
      </c>
      <c r="C203">
        <v>54</v>
      </c>
      <c r="D203" s="14">
        <v>1.26E-2</v>
      </c>
      <c r="E203" s="14">
        <v>1.1599999999999999E-2</v>
      </c>
      <c r="F203" s="14">
        <v>8.0000000000000004E-4</v>
      </c>
      <c r="G203" s="14">
        <v>2.0000000000000001E-4</v>
      </c>
      <c r="I203" s="97">
        <v>2206.1834409834323</v>
      </c>
      <c r="J203" s="97">
        <v>2290.221044466959</v>
      </c>
      <c r="K203" s="13">
        <v>1.26E-2</v>
      </c>
      <c r="L203" s="14">
        <v>1.1599999999999999E-2</v>
      </c>
      <c r="M203" s="14">
        <v>8.0000000000000004E-4</v>
      </c>
      <c r="N203" s="14">
        <v>2.0000000000000001E-4</v>
      </c>
      <c r="P203" s="98">
        <v>166.50441064025904</v>
      </c>
      <c r="Q203" s="98">
        <v>169.64600329384882</v>
      </c>
      <c r="R203" s="13">
        <v>1.8407362945178071E-2</v>
      </c>
      <c r="S203" s="14">
        <v>1.7206882753101241E-2</v>
      </c>
      <c r="T203" s="14">
        <v>1.2004801920768306E-3</v>
      </c>
      <c r="U203" s="14">
        <v>0</v>
      </c>
      <c r="W203" s="14">
        <v>0.6599999999999997</v>
      </c>
      <c r="X203" s="14">
        <v>0.64999999999999969</v>
      </c>
      <c r="Y203" s="14">
        <v>6.0012002400480096E-4</v>
      </c>
      <c r="Z203" s="14">
        <v>4.0008001600320064E-4</v>
      </c>
      <c r="AA203" s="14">
        <v>2.0004000800160032E-4</v>
      </c>
      <c r="AB203" s="14">
        <v>0</v>
      </c>
      <c r="AD203" s="14">
        <v>0.6599999999999997</v>
      </c>
      <c r="AE203" s="14">
        <v>0.64999999999999969</v>
      </c>
      <c r="AG203" s="100">
        <v>4.250797024442083E-4</v>
      </c>
      <c r="AH203" s="100">
        <v>4.5662100456621002E-3</v>
      </c>
      <c r="AI203" s="100">
        <v>0</v>
      </c>
    </row>
    <row r="204" spans="2:35">
      <c r="B204">
        <v>54</v>
      </c>
      <c r="C204">
        <v>55</v>
      </c>
      <c r="D204" s="14">
        <v>9.5999999999999992E-3</v>
      </c>
      <c r="E204" s="14">
        <v>8.8000000000000005E-3</v>
      </c>
      <c r="F204" s="14">
        <v>4.0000000000000002E-4</v>
      </c>
      <c r="G204" s="14">
        <v>4.0000000000000002E-4</v>
      </c>
      <c r="I204" s="97">
        <v>2290.221044466959</v>
      </c>
      <c r="J204" s="97">
        <v>2375.8294442772813</v>
      </c>
      <c r="K204" s="13">
        <v>9.5999999999999992E-3</v>
      </c>
      <c r="L204" s="14">
        <v>8.8000000000000005E-3</v>
      </c>
      <c r="M204" s="14">
        <v>4.0000000000000002E-4</v>
      </c>
      <c r="N204" s="14">
        <v>4.0000000000000002E-4</v>
      </c>
      <c r="P204" s="98">
        <v>169.64600329384882</v>
      </c>
      <c r="Q204" s="98">
        <v>172.78759594743863</v>
      </c>
      <c r="R204" s="13">
        <v>1.9807923169267706E-2</v>
      </c>
      <c r="S204" s="14">
        <v>1.8207282913165267E-2</v>
      </c>
      <c r="T204" s="14">
        <v>1.6006402561024411E-3</v>
      </c>
      <c r="U204" s="14">
        <v>0</v>
      </c>
      <c r="W204" s="14">
        <v>0.64999999999999969</v>
      </c>
      <c r="X204" s="14">
        <v>0.63999999999999968</v>
      </c>
      <c r="Y204" s="14">
        <v>1.0002000400080016E-3</v>
      </c>
      <c r="Z204" s="14">
        <v>1.0002000400080016E-3</v>
      </c>
      <c r="AA204" s="14">
        <v>0</v>
      </c>
      <c r="AB204" s="14">
        <v>0</v>
      </c>
      <c r="AD204" s="14">
        <v>0.64999999999999969</v>
      </c>
      <c r="AE204" s="14">
        <v>0.63999999999999968</v>
      </c>
      <c r="AG204" s="100">
        <v>1.0626992561105207E-3</v>
      </c>
      <c r="AH204" s="100">
        <v>0</v>
      </c>
      <c r="AI204" s="100">
        <v>0</v>
      </c>
    </row>
    <row r="205" spans="2:35">
      <c r="B205">
        <v>55</v>
      </c>
      <c r="C205">
        <v>56</v>
      </c>
      <c r="D205" s="14">
        <v>1.0800000000000001E-2</v>
      </c>
      <c r="E205" s="14">
        <v>0.01</v>
      </c>
      <c r="F205" s="14">
        <v>5.9999999999999995E-4</v>
      </c>
      <c r="G205" s="14">
        <v>2.0000000000000001E-4</v>
      </c>
      <c r="I205" s="97">
        <v>2375.8294442772813</v>
      </c>
      <c r="J205" s="97">
        <v>2463.0086404143976</v>
      </c>
      <c r="K205" s="13">
        <v>1.0800000000000001E-2</v>
      </c>
      <c r="L205" s="14">
        <v>0.01</v>
      </c>
      <c r="M205" s="14">
        <v>5.9999999999999995E-4</v>
      </c>
      <c r="N205" s="14">
        <v>2.0000000000000001E-4</v>
      </c>
      <c r="P205" s="98">
        <v>172.78759594743863</v>
      </c>
      <c r="Q205" s="98">
        <v>175.92918860102841</v>
      </c>
      <c r="R205" s="13">
        <v>1.5806322529011603E-2</v>
      </c>
      <c r="S205" s="14">
        <v>1.5006002400960384E-2</v>
      </c>
      <c r="T205" s="14">
        <v>8.0032012805122054E-4</v>
      </c>
      <c r="U205" s="14">
        <v>0</v>
      </c>
      <c r="W205" s="14">
        <v>0.63999999999999968</v>
      </c>
      <c r="X205" s="14">
        <v>0.62999999999999967</v>
      </c>
      <c r="Y205" s="14">
        <v>6.0012002400480096E-4</v>
      </c>
      <c r="Z205" s="14">
        <v>4.0008001600320064E-4</v>
      </c>
      <c r="AA205" s="14">
        <v>2.0004000800160032E-4</v>
      </c>
      <c r="AB205" s="14">
        <v>0</v>
      </c>
      <c r="AD205" s="14">
        <v>0.63999999999999968</v>
      </c>
      <c r="AE205" s="14">
        <v>0.62999999999999967</v>
      </c>
      <c r="AG205" s="100">
        <v>4.250797024442083E-4</v>
      </c>
      <c r="AH205" s="100">
        <v>4.5662100456621002E-3</v>
      </c>
      <c r="AI205" s="100">
        <v>0</v>
      </c>
    </row>
    <row r="206" spans="2:35">
      <c r="B206">
        <v>56</v>
      </c>
      <c r="C206">
        <v>57</v>
      </c>
      <c r="D206" s="14">
        <v>7.4000000000000003E-3</v>
      </c>
      <c r="E206" s="14">
        <v>6.1999999999999998E-3</v>
      </c>
      <c r="F206" s="14">
        <v>1.1999999999999999E-3</v>
      </c>
      <c r="G206" s="14">
        <v>0</v>
      </c>
      <c r="I206" s="97">
        <v>2463.0086404143976</v>
      </c>
      <c r="J206" s="97">
        <v>2551.7586328783095</v>
      </c>
      <c r="K206" s="13">
        <v>7.4000000000000003E-3</v>
      </c>
      <c r="L206" s="14">
        <v>6.1999999999999998E-3</v>
      </c>
      <c r="M206" s="14">
        <v>1.1999999999999999E-3</v>
      </c>
      <c r="N206" s="14">
        <v>0</v>
      </c>
      <c r="P206" s="98">
        <v>175.92918860102841</v>
      </c>
      <c r="Q206" s="98">
        <v>179.0707812546182</v>
      </c>
      <c r="R206" s="13">
        <v>1.1004401760704281E-2</v>
      </c>
      <c r="S206" s="14">
        <v>9.6038415366146452E-3</v>
      </c>
      <c r="T206" s="14">
        <v>1.0004001600640256E-3</v>
      </c>
      <c r="U206" s="14">
        <v>4.0016006402561027E-4</v>
      </c>
      <c r="W206" s="14">
        <v>0.62999999999999967</v>
      </c>
      <c r="X206" s="14">
        <v>0.61999999999999966</v>
      </c>
      <c r="Y206" s="14">
        <v>6.0012002400480096E-4</v>
      </c>
      <c r="Z206" s="14">
        <v>6.0012002400480096E-4</v>
      </c>
      <c r="AA206" s="14">
        <v>0</v>
      </c>
      <c r="AB206" s="14">
        <v>0</v>
      </c>
      <c r="AD206" s="14">
        <v>0.62999999999999967</v>
      </c>
      <c r="AE206" s="14">
        <v>0.61999999999999966</v>
      </c>
      <c r="AG206" s="100">
        <v>6.3761955366631242E-4</v>
      </c>
      <c r="AH206" s="100">
        <v>0</v>
      </c>
      <c r="AI206" s="100">
        <v>0</v>
      </c>
    </row>
    <row r="207" spans="2:35">
      <c r="B207">
        <v>57</v>
      </c>
      <c r="C207">
        <v>58</v>
      </c>
      <c r="D207" s="14">
        <v>6.0000000000000001E-3</v>
      </c>
      <c r="E207" s="14">
        <v>4.7999999999999996E-3</v>
      </c>
      <c r="F207" s="14">
        <v>1.1999999999999999E-3</v>
      </c>
      <c r="G207" s="14">
        <v>0</v>
      </c>
      <c r="I207" s="97">
        <v>2551.7586328783095</v>
      </c>
      <c r="J207" s="97">
        <v>2642.079421669016</v>
      </c>
      <c r="K207" s="13">
        <v>6.0000000000000001E-3</v>
      </c>
      <c r="L207" s="14">
        <v>4.7999999999999996E-3</v>
      </c>
      <c r="M207" s="14">
        <v>1.1999999999999999E-3</v>
      </c>
      <c r="N207" s="14">
        <v>0</v>
      </c>
      <c r="P207" s="98">
        <v>179.0707812546182</v>
      </c>
      <c r="Q207" s="98">
        <v>182.21237390820801</v>
      </c>
      <c r="R207" s="13">
        <v>9.6038415366146452E-3</v>
      </c>
      <c r="S207" s="14">
        <v>9.2036814725890356E-3</v>
      </c>
      <c r="T207" s="14">
        <v>4.0016006402561027E-4</v>
      </c>
      <c r="U207" s="14">
        <v>0</v>
      </c>
      <c r="W207" s="14">
        <v>0.61999999999999966</v>
      </c>
      <c r="X207" s="14">
        <v>0.60999999999999965</v>
      </c>
      <c r="Y207" s="14">
        <v>1.0002000400080016E-3</v>
      </c>
      <c r="Z207" s="14">
        <v>6.0012002400480096E-4</v>
      </c>
      <c r="AA207" s="14">
        <v>4.0008001600320064E-4</v>
      </c>
      <c r="AB207" s="14">
        <v>0</v>
      </c>
      <c r="AD207" s="14">
        <v>0.61999999999999966</v>
      </c>
      <c r="AE207" s="14">
        <v>0.60999999999999965</v>
      </c>
      <c r="AG207" s="100">
        <v>6.3761955366631242E-4</v>
      </c>
      <c r="AH207" s="100">
        <v>9.1324200913242004E-3</v>
      </c>
      <c r="AI207" s="100">
        <v>0</v>
      </c>
    </row>
    <row r="208" spans="2:35">
      <c r="B208">
        <v>58</v>
      </c>
      <c r="C208">
        <v>59</v>
      </c>
      <c r="D208" s="14">
        <v>7.4000000000000003E-3</v>
      </c>
      <c r="E208" s="14">
        <v>5.7999999999999996E-3</v>
      </c>
      <c r="F208" s="14">
        <v>1.1999999999999999E-3</v>
      </c>
      <c r="G208" s="14">
        <v>4.0000000000000002E-4</v>
      </c>
      <c r="I208" s="97">
        <v>2642.079421669016</v>
      </c>
      <c r="J208" s="97">
        <v>2733.9710067865176</v>
      </c>
      <c r="K208" s="13">
        <v>7.4000000000000003E-3</v>
      </c>
      <c r="L208" s="14">
        <v>5.7999999999999996E-3</v>
      </c>
      <c r="M208" s="14">
        <v>1.1999999999999999E-3</v>
      </c>
      <c r="N208" s="14">
        <v>4.0000000000000002E-4</v>
      </c>
      <c r="P208" s="98">
        <v>182.21237390820801</v>
      </c>
      <c r="Q208" s="98">
        <v>185.35396656179779</v>
      </c>
      <c r="R208" s="13">
        <v>7.4029611844737891E-3</v>
      </c>
      <c r="S208" s="14">
        <v>6.4025610244097643E-3</v>
      </c>
      <c r="T208" s="14">
        <v>8.0032012805122054E-4</v>
      </c>
      <c r="U208" s="14">
        <v>2.0008003201280514E-4</v>
      </c>
      <c r="W208" s="14">
        <v>0.60999999999999965</v>
      </c>
      <c r="X208" s="14">
        <v>0.59999999999999964</v>
      </c>
      <c r="Y208" s="14">
        <v>0</v>
      </c>
      <c r="Z208" s="14">
        <v>0</v>
      </c>
      <c r="AA208" s="14">
        <v>0</v>
      </c>
      <c r="AB208" s="14">
        <v>0</v>
      </c>
      <c r="AD208" s="14">
        <v>0.60999999999999965</v>
      </c>
      <c r="AE208" s="14">
        <v>0.59999999999999964</v>
      </c>
      <c r="AG208" s="100">
        <v>0</v>
      </c>
      <c r="AH208" s="100">
        <v>0</v>
      </c>
      <c r="AI208" s="100">
        <v>0</v>
      </c>
    </row>
    <row r="209" spans="2:35">
      <c r="B209">
        <v>59</v>
      </c>
      <c r="C209">
        <v>60</v>
      </c>
      <c r="D209" s="14">
        <v>5.4000000000000003E-3</v>
      </c>
      <c r="E209" s="14">
        <v>4.4000000000000003E-3</v>
      </c>
      <c r="F209" s="14">
        <v>4.0000000000000002E-4</v>
      </c>
      <c r="G209" s="14">
        <v>5.9999999999999995E-4</v>
      </c>
      <c r="I209" s="97">
        <v>2733.9710067865176</v>
      </c>
      <c r="J209" s="97">
        <v>2827.4333882308138</v>
      </c>
      <c r="K209" s="13">
        <v>5.4000000000000003E-3</v>
      </c>
      <c r="L209" s="14">
        <v>4.4000000000000003E-3</v>
      </c>
      <c r="M209" s="14">
        <v>4.0000000000000002E-4</v>
      </c>
      <c r="N209" s="14">
        <v>5.9999999999999995E-4</v>
      </c>
      <c r="P209" s="98">
        <v>185.35396656179779</v>
      </c>
      <c r="Q209" s="98">
        <v>188.49555921538757</v>
      </c>
      <c r="R209" s="13">
        <v>7.0028011204481795E-3</v>
      </c>
      <c r="S209" s="14">
        <v>5.6022408963585435E-3</v>
      </c>
      <c r="T209" s="14">
        <v>1.2004801920768306E-3</v>
      </c>
      <c r="U209" s="14">
        <v>2.0008003201280514E-4</v>
      </c>
      <c r="W209" s="14">
        <v>0.59999999999999964</v>
      </c>
      <c r="X209" s="14">
        <v>0.58999999999999964</v>
      </c>
      <c r="Y209" s="14">
        <v>8.0016003200640128E-4</v>
      </c>
      <c r="Z209" s="14">
        <v>8.0016003200640128E-4</v>
      </c>
      <c r="AA209" s="14">
        <v>0</v>
      </c>
      <c r="AB209" s="14">
        <v>0</v>
      </c>
      <c r="AD209" s="14">
        <v>0.59999999999999964</v>
      </c>
      <c r="AE209" s="14">
        <v>0.58999999999999964</v>
      </c>
      <c r="AG209" s="100">
        <v>8.5015940488841659E-4</v>
      </c>
      <c r="AH209" s="100">
        <v>0</v>
      </c>
      <c r="AI209" s="100">
        <v>0</v>
      </c>
    </row>
    <row r="210" spans="2:35">
      <c r="B210">
        <v>60</v>
      </c>
      <c r="C210">
        <v>61</v>
      </c>
      <c r="D210" s="14">
        <v>3.3999999999999998E-3</v>
      </c>
      <c r="E210" s="14">
        <v>2.5999999999999999E-3</v>
      </c>
      <c r="F210" s="14">
        <v>5.9999999999999995E-4</v>
      </c>
      <c r="G210" s="14">
        <v>2.0000000000000001E-4</v>
      </c>
      <c r="I210" s="97">
        <v>2827.4333882308138</v>
      </c>
      <c r="J210" s="97">
        <v>2922.466566001905</v>
      </c>
      <c r="K210" s="13">
        <v>3.3999999999999998E-3</v>
      </c>
      <c r="L210" s="14">
        <v>2.5999999999999999E-3</v>
      </c>
      <c r="M210" s="14">
        <v>5.9999999999999995E-4</v>
      </c>
      <c r="N210" s="14">
        <v>2.0000000000000001E-4</v>
      </c>
      <c r="P210" s="98">
        <v>188.49555921538757</v>
      </c>
      <c r="Q210" s="98">
        <v>191.63715186897738</v>
      </c>
      <c r="R210" s="13">
        <v>6.8027210884353739E-3</v>
      </c>
      <c r="S210" s="14">
        <v>6.0024009603841539E-3</v>
      </c>
      <c r="T210" s="14">
        <v>8.0032012805122054E-4</v>
      </c>
      <c r="U210" s="14">
        <v>0</v>
      </c>
      <c r="W210" s="14">
        <v>0.58999999999999964</v>
      </c>
      <c r="X210" s="14">
        <v>0.57999999999999963</v>
      </c>
      <c r="Y210" s="14">
        <v>2.0004000800160032E-4</v>
      </c>
      <c r="Z210" s="14">
        <v>2.0004000800160032E-4</v>
      </c>
      <c r="AA210" s="14">
        <v>0</v>
      </c>
      <c r="AB210" s="14">
        <v>0</v>
      </c>
      <c r="AD210" s="14">
        <v>0.58999999999999964</v>
      </c>
      <c r="AE210" s="14">
        <v>0.57999999999999963</v>
      </c>
      <c r="AG210" s="100">
        <v>2.1253985122210415E-4</v>
      </c>
      <c r="AH210" s="100">
        <v>0</v>
      </c>
      <c r="AI210" s="100">
        <v>0</v>
      </c>
    </row>
    <row r="211" spans="2:35">
      <c r="B211">
        <v>61</v>
      </c>
      <c r="C211">
        <v>62</v>
      </c>
      <c r="D211" s="14">
        <v>4.0000000000000001E-3</v>
      </c>
      <c r="E211" s="14">
        <v>3.3999999999999998E-3</v>
      </c>
      <c r="F211" s="14">
        <v>4.0000000000000002E-4</v>
      </c>
      <c r="G211" s="14">
        <v>2.0000000000000001E-4</v>
      </c>
      <c r="I211" s="97">
        <v>2922.466566001905</v>
      </c>
      <c r="J211" s="97">
        <v>3019.0705400997913</v>
      </c>
      <c r="K211" s="13">
        <v>4.0000000000000001E-3</v>
      </c>
      <c r="L211" s="14">
        <v>3.3999999999999998E-3</v>
      </c>
      <c r="M211" s="14">
        <v>4.0000000000000002E-4</v>
      </c>
      <c r="N211" s="14">
        <v>2.0000000000000001E-4</v>
      </c>
      <c r="P211" s="98">
        <v>191.63715186897738</v>
      </c>
      <c r="Q211" s="98">
        <v>194.77874452256717</v>
      </c>
      <c r="R211" s="13">
        <v>7.6030412164865948E-3</v>
      </c>
      <c r="S211" s="14">
        <v>6.6026410564225691E-3</v>
      </c>
      <c r="T211" s="14">
        <v>8.0032012805122054E-4</v>
      </c>
      <c r="U211" s="14">
        <v>2.0008003201280514E-4</v>
      </c>
      <c r="W211" s="14">
        <v>0.57999999999999963</v>
      </c>
      <c r="X211" s="14">
        <v>0.56999999999999962</v>
      </c>
      <c r="Y211" s="14">
        <v>6.0012002400480096E-4</v>
      </c>
      <c r="Z211" s="14">
        <v>6.0012002400480096E-4</v>
      </c>
      <c r="AA211" s="14">
        <v>0</v>
      </c>
      <c r="AB211" s="14">
        <v>0</v>
      </c>
      <c r="AD211" s="14">
        <v>0.57999999999999963</v>
      </c>
      <c r="AE211" s="14">
        <v>0.56999999999999962</v>
      </c>
      <c r="AG211" s="100">
        <v>6.3761955366631242E-4</v>
      </c>
      <c r="AH211" s="100">
        <v>0</v>
      </c>
      <c r="AI211" s="100">
        <v>0</v>
      </c>
    </row>
    <row r="212" spans="2:35">
      <c r="B212">
        <v>62</v>
      </c>
      <c r="C212">
        <v>63</v>
      </c>
      <c r="D212" s="14">
        <v>3.0000000000000001E-3</v>
      </c>
      <c r="E212" s="14">
        <v>1.6000000000000001E-3</v>
      </c>
      <c r="F212" s="14">
        <v>8.0000000000000004E-4</v>
      </c>
      <c r="G212" s="14">
        <v>5.9999999999999995E-4</v>
      </c>
      <c r="I212" s="97">
        <v>3019.0705400997913</v>
      </c>
      <c r="J212" s="97">
        <v>3117.2453105244722</v>
      </c>
      <c r="K212" s="13">
        <v>3.0000000000000001E-3</v>
      </c>
      <c r="L212" s="14">
        <v>1.6000000000000001E-3</v>
      </c>
      <c r="M212" s="14">
        <v>8.0000000000000004E-4</v>
      </c>
      <c r="N212" s="14">
        <v>5.9999999999999995E-4</v>
      </c>
      <c r="P212" s="98">
        <v>194.77874452256717</v>
      </c>
      <c r="Q212" s="98">
        <v>197.92033717615698</v>
      </c>
      <c r="R212" s="13">
        <v>4.401760704281713E-3</v>
      </c>
      <c r="S212" s="14">
        <v>3.4013605442176869E-3</v>
      </c>
      <c r="T212" s="14">
        <v>6.0024009603841532E-4</v>
      </c>
      <c r="U212" s="14">
        <v>4.0016006402561027E-4</v>
      </c>
      <c r="W212" s="14">
        <v>0.56999999999999962</v>
      </c>
      <c r="X212" s="14">
        <v>0.55999999999999961</v>
      </c>
      <c r="Y212" s="14">
        <v>8.0016003200640128E-4</v>
      </c>
      <c r="Z212" s="14">
        <v>6.0012002400480096E-4</v>
      </c>
      <c r="AA212" s="14">
        <v>2.0004000800160032E-4</v>
      </c>
      <c r="AB212" s="14">
        <v>0</v>
      </c>
      <c r="AD212" s="14">
        <v>0.56999999999999962</v>
      </c>
      <c r="AE212" s="14">
        <v>0.55999999999999961</v>
      </c>
      <c r="AG212" s="100">
        <v>6.3761955366631242E-4</v>
      </c>
      <c r="AH212" s="100">
        <v>4.5662100456621002E-3</v>
      </c>
      <c r="AI212" s="100">
        <v>0</v>
      </c>
    </row>
    <row r="213" spans="2:35">
      <c r="B213">
        <v>63</v>
      </c>
      <c r="C213">
        <v>64</v>
      </c>
      <c r="D213" s="14">
        <v>2.3999999999999998E-3</v>
      </c>
      <c r="E213" s="14">
        <v>1.8E-3</v>
      </c>
      <c r="F213" s="14">
        <v>5.9999999999999995E-4</v>
      </c>
      <c r="G213" s="14">
        <v>0</v>
      </c>
      <c r="I213" s="97">
        <v>3117.2453105244722</v>
      </c>
      <c r="J213" s="97">
        <v>3216.9908772759482</v>
      </c>
      <c r="K213" s="13">
        <v>2.3999999999999998E-3</v>
      </c>
      <c r="L213" s="14">
        <v>1.8E-3</v>
      </c>
      <c r="M213" s="14">
        <v>5.9999999999999995E-4</v>
      </c>
      <c r="N213" s="14">
        <v>0</v>
      </c>
      <c r="P213" s="98">
        <v>197.92033717615698</v>
      </c>
      <c r="Q213" s="98">
        <v>201.06192982974676</v>
      </c>
      <c r="R213" s="13">
        <v>4.6018407362945178E-3</v>
      </c>
      <c r="S213" s="14">
        <v>4.0016006402561026E-3</v>
      </c>
      <c r="T213" s="14">
        <v>6.0024009603841532E-4</v>
      </c>
      <c r="U213" s="14">
        <v>0</v>
      </c>
      <c r="W213" s="14">
        <v>0.55999999999999961</v>
      </c>
      <c r="X213" s="14">
        <v>0.5499999999999996</v>
      </c>
      <c r="Y213" s="14">
        <v>4.0008001600320064E-4</v>
      </c>
      <c r="Z213" s="14">
        <v>4.0008001600320064E-4</v>
      </c>
      <c r="AA213" s="14">
        <v>0</v>
      </c>
      <c r="AB213" s="14">
        <v>0</v>
      </c>
      <c r="AD213" s="14">
        <v>0.55999999999999961</v>
      </c>
      <c r="AE213" s="14">
        <v>0.5499999999999996</v>
      </c>
      <c r="AG213" s="100">
        <v>4.250797024442083E-4</v>
      </c>
      <c r="AH213" s="100">
        <v>0</v>
      </c>
      <c r="AI213" s="100">
        <v>0</v>
      </c>
    </row>
    <row r="214" spans="2:35">
      <c r="B214">
        <v>64</v>
      </c>
      <c r="C214">
        <v>65</v>
      </c>
      <c r="D214" s="14">
        <v>2E-3</v>
      </c>
      <c r="E214" s="14">
        <v>1.1999999999999999E-3</v>
      </c>
      <c r="F214" s="14">
        <v>2.0000000000000001E-4</v>
      </c>
      <c r="G214" s="14">
        <v>5.9999999999999995E-4</v>
      </c>
      <c r="I214" s="97">
        <v>3216.9908772759482</v>
      </c>
      <c r="J214" s="97">
        <v>3318.3072403542192</v>
      </c>
      <c r="K214" s="13">
        <v>2E-3</v>
      </c>
      <c r="L214" s="14">
        <v>1.1999999999999999E-3</v>
      </c>
      <c r="M214" s="14">
        <v>2.0000000000000001E-4</v>
      </c>
      <c r="N214" s="14">
        <v>5.9999999999999995E-4</v>
      </c>
      <c r="P214" s="98">
        <v>201.06192982974676</v>
      </c>
      <c r="Q214" s="98">
        <v>204.20352248333654</v>
      </c>
      <c r="R214" s="13">
        <v>3.0012004801920769E-3</v>
      </c>
      <c r="S214" s="14">
        <v>1.8007202881152461E-3</v>
      </c>
      <c r="T214" s="14">
        <v>1.2004801920768306E-3</v>
      </c>
      <c r="U214" s="14">
        <v>0</v>
      </c>
      <c r="W214" s="14">
        <v>0.5499999999999996</v>
      </c>
      <c r="X214" s="14">
        <v>0.53999999999999959</v>
      </c>
      <c r="Y214" s="14">
        <v>2.0004000800160032E-4</v>
      </c>
      <c r="Z214" s="14">
        <v>0</v>
      </c>
      <c r="AA214" s="14">
        <v>2.0004000800160032E-4</v>
      </c>
      <c r="AB214" s="14">
        <v>0</v>
      </c>
      <c r="AD214" s="14">
        <v>0.5499999999999996</v>
      </c>
      <c r="AE214" s="14">
        <v>0.53999999999999959</v>
      </c>
      <c r="AG214" s="100">
        <v>0</v>
      </c>
      <c r="AH214" s="100">
        <v>4.5662100456621002E-3</v>
      </c>
      <c r="AI214" s="100">
        <v>0</v>
      </c>
    </row>
    <row r="215" spans="2:35">
      <c r="B215">
        <v>65</v>
      </c>
      <c r="C215">
        <v>66</v>
      </c>
      <c r="D215" s="14">
        <v>1.8E-3</v>
      </c>
      <c r="E215" s="14">
        <v>1E-3</v>
      </c>
      <c r="F215" s="14">
        <v>2.0000000000000001E-4</v>
      </c>
      <c r="G215" s="14">
        <v>5.9999999999999995E-4</v>
      </c>
      <c r="I215" s="97">
        <v>3318.3072403542192</v>
      </c>
      <c r="J215" s="97">
        <v>3421.1943997592848</v>
      </c>
      <c r="K215" s="13">
        <v>1.8E-3</v>
      </c>
      <c r="L215" s="14">
        <v>1E-3</v>
      </c>
      <c r="M215" s="14">
        <v>2.0000000000000001E-4</v>
      </c>
      <c r="N215" s="14">
        <v>5.9999999999999995E-4</v>
      </c>
      <c r="P215" s="98">
        <v>204.20352248333654</v>
      </c>
      <c r="Q215" s="98">
        <v>207.34511513692635</v>
      </c>
      <c r="R215" s="13">
        <v>3.6014405762304922E-3</v>
      </c>
      <c r="S215" s="14">
        <v>2.6010404161664665E-3</v>
      </c>
      <c r="T215" s="14">
        <v>4.0016006402561027E-4</v>
      </c>
      <c r="U215" s="14">
        <v>6.0024009603841532E-4</v>
      </c>
      <c r="W215" s="14">
        <v>0.53999999999999959</v>
      </c>
      <c r="X215" s="14">
        <v>0.52999999999999958</v>
      </c>
      <c r="Y215" s="14">
        <v>6.0012002400480096E-4</v>
      </c>
      <c r="Z215" s="14">
        <v>6.0012002400480096E-4</v>
      </c>
      <c r="AA215" s="14">
        <v>0</v>
      </c>
      <c r="AB215" s="14">
        <v>0</v>
      </c>
      <c r="AD215" s="14">
        <v>0.53999999999999959</v>
      </c>
      <c r="AE215" s="14">
        <v>0.52999999999999958</v>
      </c>
      <c r="AG215" s="100">
        <v>6.3761955366631242E-4</v>
      </c>
      <c r="AH215" s="100">
        <v>0</v>
      </c>
      <c r="AI215" s="100">
        <v>0</v>
      </c>
    </row>
    <row r="216" spans="2:35">
      <c r="B216">
        <v>66</v>
      </c>
      <c r="C216">
        <v>67</v>
      </c>
      <c r="D216" s="14">
        <v>2.8E-3</v>
      </c>
      <c r="E216" s="14">
        <v>1.6000000000000001E-3</v>
      </c>
      <c r="F216" s="14">
        <v>4.0000000000000002E-4</v>
      </c>
      <c r="G216" s="14">
        <v>8.0000000000000004E-4</v>
      </c>
      <c r="I216" s="97">
        <v>3421.1943997592848</v>
      </c>
      <c r="J216" s="97">
        <v>3525.6523554911455</v>
      </c>
      <c r="K216" s="13">
        <v>2.8E-3</v>
      </c>
      <c r="L216" s="14">
        <v>1.6000000000000001E-3</v>
      </c>
      <c r="M216" s="14">
        <v>4.0000000000000002E-4</v>
      </c>
      <c r="N216" s="14">
        <v>8.0000000000000004E-4</v>
      </c>
      <c r="P216" s="98">
        <v>207.34511513692635</v>
      </c>
      <c r="Q216" s="98">
        <v>210.48670779051614</v>
      </c>
      <c r="R216" s="13">
        <v>2.6010404161664665E-3</v>
      </c>
      <c r="S216" s="14">
        <v>2.0008003201280513E-3</v>
      </c>
      <c r="T216" s="14">
        <v>4.0016006402561027E-4</v>
      </c>
      <c r="U216" s="14">
        <v>2.0008003201280514E-4</v>
      </c>
      <c r="W216" s="14">
        <v>0.52999999999999958</v>
      </c>
      <c r="X216" s="14">
        <v>0.51999999999999957</v>
      </c>
      <c r="Y216" s="14">
        <v>4.0008001600320064E-4</v>
      </c>
      <c r="Z216" s="14">
        <v>2.0004000800160032E-4</v>
      </c>
      <c r="AA216" s="14">
        <v>2.0004000800160032E-4</v>
      </c>
      <c r="AB216" s="14">
        <v>0</v>
      </c>
      <c r="AD216" s="14">
        <v>0.52999999999999958</v>
      </c>
      <c r="AE216" s="14">
        <v>0.51999999999999957</v>
      </c>
      <c r="AG216" s="100">
        <v>2.1253985122210415E-4</v>
      </c>
      <c r="AH216" s="100">
        <v>4.5662100456621002E-3</v>
      </c>
      <c r="AI216" s="100">
        <v>0</v>
      </c>
    </row>
    <row r="217" spans="2:35">
      <c r="B217">
        <v>67</v>
      </c>
      <c r="C217">
        <v>68</v>
      </c>
      <c r="D217" s="14">
        <v>2.5999999999999999E-3</v>
      </c>
      <c r="E217" s="14">
        <v>5.9999999999999995E-4</v>
      </c>
      <c r="F217" s="14">
        <v>8.0000000000000004E-4</v>
      </c>
      <c r="G217" s="14">
        <v>1.1999999999999999E-3</v>
      </c>
      <c r="I217" s="97">
        <v>3525.6523554911455</v>
      </c>
      <c r="J217" s="97">
        <v>3631.6811075498008</v>
      </c>
      <c r="K217" s="13">
        <v>2.5999999999999999E-3</v>
      </c>
      <c r="L217" s="14">
        <v>5.9999999999999995E-4</v>
      </c>
      <c r="M217" s="14">
        <v>8.0000000000000004E-4</v>
      </c>
      <c r="N217" s="14">
        <v>1.1999999999999999E-3</v>
      </c>
      <c r="P217" s="98">
        <v>210.48670779051614</v>
      </c>
      <c r="Q217" s="98">
        <v>213.62830044410595</v>
      </c>
      <c r="R217" s="13">
        <v>1.8007202881152461E-3</v>
      </c>
      <c r="S217" s="14">
        <v>1.4005602240896359E-3</v>
      </c>
      <c r="T217" s="14">
        <v>2.0008003201280514E-4</v>
      </c>
      <c r="U217" s="14">
        <v>2.0008003201280514E-4</v>
      </c>
      <c r="W217" s="14">
        <v>0.51999999999999957</v>
      </c>
      <c r="X217" s="14">
        <v>0.50999999999999956</v>
      </c>
      <c r="Y217" s="14">
        <v>4.0008001600320064E-4</v>
      </c>
      <c r="Z217" s="14">
        <v>4.0008001600320064E-4</v>
      </c>
      <c r="AA217" s="14">
        <v>0</v>
      </c>
      <c r="AB217" s="14">
        <v>0</v>
      </c>
      <c r="AD217" s="14">
        <v>0.51999999999999957</v>
      </c>
      <c r="AE217" s="14">
        <v>0.50999999999999956</v>
      </c>
      <c r="AG217" s="100">
        <v>4.250797024442083E-4</v>
      </c>
      <c r="AH217" s="100">
        <v>0</v>
      </c>
      <c r="AI217" s="100">
        <v>0</v>
      </c>
    </row>
    <row r="218" spans="2:35">
      <c r="B218">
        <v>68</v>
      </c>
      <c r="C218">
        <v>69</v>
      </c>
      <c r="D218" s="14">
        <v>1.6000000000000001E-3</v>
      </c>
      <c r="E218" s="14">
        <v>1E-3</v>
      </c>
      <c r="F218" s="14">
        <v>4.0000000000000002E-4</v>
      </c>
      <c r="G218" s="14">
        <v>2.0000000000000001E-4</v>
      </c>
      <c r="I218" s="97">
        <v>3631.6811075498008</v>
      </c>
      <c r="J218" s="97">
        <v>3739.2806559352512</v>
      </c>
      <c r="K218" s="13">
        <v>1.6000000000000001E-3</v>
      </c>
      <c r="L218" s="14">
        <v>1E-3</v>
      </c>
      <c r="M218" s="14">
        <v>4.0000000000000002E-4</v>
      </c>
      <c r="N218" s="14">
        <v>2.0000000000000001E-4</v>
      </c>
      <c r="P218" s="98">
        <v>213.62830044410595</v>
      </c>
      <c r="Q218" s="98">
        <v>216.76989309769573</v>
      </c>
      <c r="R218" s="13">
        <v>2.0008003201280513E-3</v>
      </c>
      <c r="S218" s="14">
        <v>1.0004001600640256E-3</v>
      </c>
      <c r="T218" s="14">
        <v>2.0008003201280514E-4</v>
      </c>
      <c r="U218" s="14">
        <v>8.0032012805122054E-4</v>
      </c>
      <c r="W218" s="14">
        <v>0.50999999999999956</v>
      </c>
      <c r="X218" s="14">
        <v>0.49999999999999956</v>
      </c>
      <c r="Y218" s="14">
        <v>2.0004000800160032E-4</v>
      </c>
      <c r="Z218" s="14">
        <v>2.0004000800160032E-4</v>
      </c>
      <c r="AA218" s="14">
        <v>0</v>
      </c>
      <c r="AB218" s="14">
        <v>0</v>
      </c>
      <c r="AD218" s="14">
        <v>0.50999999999999956</v>
      </c>
      <c r="AE218" s="14">
        <v>0.49999999999999956</v>
      </c>
      <c r="AG218" s="100">
        <v>2.1253985122210415E-4</v>
      </c>
      <c r="AH218" s="100">
        <v>0</v>
      </c>
      <c r="AI218" s="100">
        <v>0</v>
      </c>
    </row>
    <row r="219" spans="2:35">
      <c r="B219">
        <v>69</v>
      </c>
      <c r="C219">
        <v>70</v>
      </c>
      <c r="D219" s="14">
        <v>1E-3</v>
      </c>
      <c r="E219" s="14">
        <v>4.0000000000000002E-4</v>
      </c>
      <c r="F219" s="14">
        <v>4.0000000000000002E-4</v>
      </c>
      <c r="G219" s="14">
        <v>2.0000000000000001E-4</v>
      </c>
      <c r="I219" s="97">
        <v>3739.2806559352512</v>
      </c>
      <c r="J219" s="97">
        <v>3848.4510006474966</v>
      </c>
      <c r="K219" s="13">
        <v>1E-3</v>
      </c>
      <c r="L219" s="14">
        <v>4.0000000000000002E-4</v>
      </c>
      <c r="M219" s="14">
        <v>4.0000000000000002E-4</v>
      </c>
      <c r="N219" s="14">
        <v>2.0000000000000001E-4</v>
      </c>
      <c r="P219" s="98">
        <v>216.76989309769573</v>
      </c>
      <c r="Q219" s="98">
        <v>219.91148575128551</v>
      </c>
      <c r="R219" s="13">
        <v>4.0016006402561026E-3</v>
      </c>
      <c r="S219" s="14">
        <v>2.4009603841536613E-3</v>
      </c>
      <c r="T219" s="14">
        <v>6.0024009603841532E-4</v>
      </c>
      <c r="U219" s="14">
        <v>1.0004001600640256E-3</v>
      </c>
      <c r="W219" s="14">
        <v>0.49999999999999956</v>
      </c>
      <c r="X219" s="14">
        <v>0.48999999999999955</v>
      </c>
      <c r="Y219" s="14">
        <v>2.0004000800160032E-4</v>
      </c>
      <c r="Z219" s="14">
        <v>2.0004000800160032E-4</v>
      </c>
      <c r="AA219" s="14">
        <v>0</v>
      </c>
      <c r="AB219" s="14">
        <v>0</v>
      </c>
      <c r="AD219" s="14">
        <v>0.49999999999999956</v>
      </c>
      <c r="AE219" s="14">
        <v>0.48999999999999955</v>
      </c>
      <c r="AG219" s="100">
        <v>2.1253985122210415E-4</v>
      </c>
      <c r="AH219" s="100">
        <v>0</v>
      </c>
      <c r="AI219" s="100">
        <v>0</v>
      </c>
    </row>
    <row r="220" spans="2:35">
      <c r="B220">
        <v>70</v>
      </c>
      <c r="C220">
        <v>71</v>
      </c>
      <c r="D220" s="14">
        <v>1.8E-3</v>
      </c>
      <c r="E220" s="14">
        <v>5.9999999999999995E-4</v>
      </c>
      <c r="F220" s="14">
        <v>5.9999999999999995E-4</v>
      </c>
      <c r="G220" s="14">
        <v>5.9999999999999995E-4</v>
      </c>
      <c r="I220" s="97">
        <v>3848.4510006474966</v>
      </c>
      <c r="J220" s="97">
        <v>3959.1921416865366</v>
      </c>
      <c r="K220" s="13">
        <v>1.8E-3</v>
      </c>
      <c r="L220" s="14">
        <v>5.9999999999999995E-4</v>
      </c>
      <c r="M220" s="14">
        <v>5.9999999999999995E-4</v>
      </c>
      <c r="N220" s="14">
        <v>5.9999999999999995E-4</v>
      </c>
      <c r="P220" s="98">
        <v>219.91148575128551</v>
      </c>
      <c r="Q220" s="98">
        <v>223.05307840487532</v>
      </c>
      <c r="R220" s="13">
        <v>2.4009603841536613E-3</v>
      </c>
      <c r="S220" s="14">
        <v>1.4005602240896359E-3</v>
      </c>
      <c r="T220" s="14">
        <v>6.0024009603841532E-4</v>
      </c>
      <c r="U220" s="14">
        <v>4.0016006402561027E-4</v>
      </c>
      <c r="W220" s="14">
        <v>0.48999999999999955</v>
      </c>
      <c r="X220" s="14">
        <v>0.47999999999999954</v>
      </c>
      <c r="Y220" s="14">
        <v>0</v>
      </c>
      <c r="Z220" s="14">
        <v>0</v>
      </c>
      <c r="AA220" s="14">
        <v>0</v>
      </c>
      <c r="AB220" s="14">
        <v>0</v>
      </c>
      <c r="AD220" s="14">
        <v>0.48999999999999955</v>
      </c>
      <c r="AE220" s="14">
        <v>0.47999999999999954</v>
      </c>
      <c r="AG220" s="100">
        <v>0</v>
      </c>
      <c r="AH220" s="100">
        <v>0</v>
      </c>
      <c r="AI220" s="100">
        <v>0</v>
      </c>
    </row>
    <row r="221" spans="2:35">
      <c r="B221">
        <v>71</v>
      </c>
      <c r="C221">
        <v>72</v>
      </c>
      <c r="D221" s="14">
        <v>1.6000000000000001E-3</v>
      </c>
      <c r="E221" s="14">
        <v>0</v>
      </c>
      <c r="F221" s="14">
        <v>1E-3</v>
      </c>
      <c r="G221" s="14">
        <v>5.9999999999999995E-4</v>
      </c>
      <c r="I221" s="97">
        <v>3959.1921416865366</v>
      </c>
      <c r="J221" s="97">
        <v>4071.5040790523717</v>
      </c>
      <c r="K221" s="13">
        <v>1.6000000000000001E-3</v>
      </c>
      <c r="L221" s="14">
        <v>0</v>
      </c>
      <c r="M221" s="14">
        <v>1E-3</v>
      </c>
      <c r="N221" s="14">
        <v>5.9999999999999995E-4</v>
      </c>
      <c r="P221" s="98">
        <v>223.05307840487532</v>
      </c>
      <c r="Q221" s="98">
        <v>226.1946710584651</v>
      </c>
      <c r="R221" s="13">
        <v>2.2008803521408565E-3</v>
      </c>
      <c r="S221" s="14">
        <v>8.0032012805122054E-4</v>
      </c>
      <c r="T221" s="14">
        <v>6.0024009603841532E-4</v>
      </c>
      <c r="U221" s="14">
        <v>8.0032012805122054E-4</v>
      </c>
      <c r="W221" s="14">
        <v>0.47999999999999954</v>
      </c>
      <c r="X221" s="14">
        <v>0.46999999999999953</v>
      </c>
      <c r="Y221" s="14">
        <v>2.0004000800160032E-4</v>
      </c>
      <c r="Z221" s="14">
        <v>2.0004000800160032E-4</v>
      </c>
      <c r="AA221" s="14">
        <v>0</v>
      </c>
      <c r="AB221" s="14">
        <v>0</v>
      </c>
      <c r="AD221" s="14">
        <v>0.47999999999999954</v>
      </c>
      <c r="AE221" s="14">
        <v>0.46999999999999953</v>
      </c>
      <c r="AG221" s="100">
        <v>2.1253985122210415E-4</v>
      </c>
      <c r="AH221" s="100">
        <v>0</v>
      </c>
      <c r="AI221" s="100">
        <v>0</v>
      </c>
    </row>
    <row r="222" spans="2:35">
      <c r="B222">
        <v>72</v>
      </c>
      <c r="C222">
        <v>73</v>
      </c>
      <c r="D222" s="14">
        <v>2.5999999999999999E-3</v>
      </c>
      <c r="E222" s="14">
        <v>5.9999999999999995E-4</v>
      </c>
      <c r="F222" s="14">
        <v>4.0000000000000002E-4</v>
      </c>
      <c r="G222" s="14">
        <v>1.6000000000000001E-3</v>
      </c>
      <c r="I222" s="97">
        <v>4071.5040790523717</v>
      </c>
      <c r="J222" s="97">
        <v>4185.3868127450023</v>
      </c>
      <c r="K222" s="13">
        <v>2.5999999999999999E-3</v>
      </c>
      <c r="L222" s="14">
        <v>5.9999999999999995E-4</v>
      </c>
      <c r="M222" s="14">
        <v>4.0000000000000002E-4</v>
      </c>
      <c r="N222" s="14">
        <v>1.6000000000000001E-3</v>
      </c>
      <c r="P222" s="98">
        <v>226.1946710584651</v>
      </c>
      <c r="Q222" s="98">
        <v>229.33626371205489</v>
      </c>
      <c r="R222" s="13">
        <v>2.0008003201280513E-3</v>
      </c>
      <c r="S222" s="14">
        <v>8.0032012805122054E-4</v>
      </c>
      <c r="T222" s="14">
        <v>4.0016006402561027E-4</v>
      </c>
      <c r="U222" s="14">
        <v>8.0032012805122054E-4</v>
      </c>
      <c r="W222" s="14">
        <v>0.46999999999999953</v>
      </c>
      <c r="X222" s="14">
        <v>0.45999999999999952</v>
      </c>
      <c r="Y222" s="14">
        <v>0</v>
      </c>
      <c r="Z222" s="14">
        <v>0</v>
      </c>
      <c r="AA222" s="14">
        <v>0</v>
      </c>
      <c r="AB222" s="14">
        <v>0</v>
      </c>
      <c r="AD222" s="14">
        <v>0.46999999999999953</v>
      </c>
      <c r="AE222" s="14">
        <v>0.45999999999999952</v>
      </c>
      <c r="AG222" s="100">
        <v>0</v>
      </c>
      <c r="AH222" s="100">
        <v>0</v>
      </c>
      <c r="AI222" s="100">
        <v>0</v>
      </c>
    </row>
    <row r="223" spans="2:35">
      <c r="B223">
        <v>73</v>
      </c>
      <c r="C223">
        <v>74</v>
      </c>
      <c r="D223" s="14">
        <v>4.0000000000000002E-4</v>
      </c>
      <c r="E223" s="14">
        <v>0</v>
      </c>
      <c r="F223" s="14">
        <v>0</v>
      </c>
      <c r="G223" s="14">
        <v>4.0000000000000002E-4</v>
      </c>
      <c r="I223" s="97">
        <v>4185.3868127450023</v>
      </c>
      <c r="J223" s="97">
        <v>4300.8403427644271</v>
      </c>
      <c r="K223" s="13">
        <v>4.0000000000000002E-4</v>
      </c>
      <c r="L223" s="14">
        <v>0</v>
      </c>
      <c r="M223" s="14">
        <v>0</v>
      </c>
      <c r="N223" s="14">
        <v>4.0000000000000002E-4</v>
      </c>
      <c r="P223" s="98">
        <v>229.33626371205489</v>
      </c>
      <c r="Q223" s="98">
        <v>232.4778563656447</v>
      </c>
      <c r="R223" s="13">
        <v>8.0032012805122054E-4</v>
      </c>
      <c r="S223" s="14">
        <v>2.0008003201280514E-4</v>
      </c>
      <c r="T223" s="14">
        <v>4.0016006402561027E-4</v>
      </c>
      <c r="U223" s="14">
        <v>2.0008003201280514E-4</v>
      </c>
      <c r="W223" s="14">
        <v>0.45999999999999952</v>
      </c>
      <c r="X223" s="14">
        <v>0.44999999999999951</v>
      </c>
      <c r="Y223" s="14">
        <v>2.0004000800160032E-4</v>
      </c>
      <c r="Z223" s="14">
        <v>2.0004000800160032E-4</v>
      </c>
      <c r="AA223" s="14">
        <v>0</v>
      </c>
      <c r="AB223" s="14">
        <v>0</v>
      </c>
      <c r="AD223" s="14">
        <v>0.45999999999999952</v>
      </c>
      <c r="AE223" s="14">
        <v>0.44999999999999951</v>
      </c>
      <c r="AG223" s="100">
        <v>2.1253985122210415E-4</v>
      </c>
      <c r="AH223" s="100">
        <v>0</v>
      </c>
      <c r="AI223" s="100">
        <v>0</v>
      </c>
    </row>
    <row r="224" spans="2:35">
      <c r="B224">
        <v>74</v>
      </c>
      <c r="C224">
        <v>75</v>
      </c>
      <c r="D224" s="14">
        <v>1.1999999999999999E-3</v>
      </c>
      <c r="E224" s="14">
        <v>4.0000000000000002E-4</v>
      </c>
      <c r="F224" s="14">
        <v>0</v>
      </c>
      <c r="G224" s="14">
        <v>8.0000000000000004E-4</v>
      </c>
      <c r="I224" s="97">
        <v>4300.8403427644271</v>
      </c>
      <c r="J224" s="97">
        <v>4417.8646691106469</v>
      </c>
      <c r="K224" s="13">
        <v>1.1999999999999999E-3</v>
      </c>
      <c r="L224" s="14">
        <v>4.0000000000000002E-4</v>
      </c>
      <c r="M224" s="14">
        <v>0</v>
      </c>
      <c r="N224" s="14">
        <v>8.0000000000000004E-4</v>
      </c>
      <c r="P224" s="98">
        <v>232.4778563656447</v>
      </c>
      <c r="Q224" s="98">
        <v>235.61944901923448</v>
      </c>
      <c r="R224" s="13">
        <v>1.4005602240896359E-3</v>
      </c>
      <c r="S224" s="14">
        <v>4.0016006402561027E-4</v>
      </c>
      <c r="T224" s="14">
        <v>6.0024009603841532E-4</v>
      </c>
      <c r="U224" s="14">
        <v>4.0016006402561027E-4</v>
      </c>
      <c r="W224" s="14">
        <v>0.44999999999999951</v>
      </c>
      <c r="X224" s="14">
        <v>0.4399999999999995</v>
      </c>
      <c r="Y224" s="14">
        <v>0</v>
      </c>
      <c r="Z224" s="14">
        <v>0</v>
      </c>
      <c r="AA224" s="14">
        <v>0</v>
      </c>
      <c r="AB224" s="14">
        <v>0</v>
      </c>
      <c r="AD224" s="14">
        <v>0.44999999999999951</v>
      </c>
      <c r="AE224" s="14">
        <v>0.4399999999999995</v>
      </c>
      <c r="AG224" s="100">
        <v>0</v>
      </c>
      <c r="AH224" s="100">
        <v>0</v>
      </c>
      <c r="AI224" s="100">
        <v>0</v>
      </c>
    </row>
    <row r="225" spans="2:35">
      <c r="B225">
        <v>75</v>
      </c>
      <c r="C225">
        <v>76</v>
      </c>
      <c r="D225" s="14">
        <v>5.9999999999999995E-4</v>
      </c>
      <c r="E225" s="14">
        <v>0</v>
      </c>
      <c r="F225" s="14">
        <v>0</v>
      </c>
      <c r="G225" s="14">
        <v>5.9999999999999995E-4</v>
      </c>
      <c r="I225" s="97">
        <v>4417.8646691106469</v>
      </c>
      <c r="J225" s="97">
        <v>4536.4597917836609</v>
      </c>
      <c r="K225" s="13">
        <v>5.9999999999999995E-4</v>
      </c>
      <c r="L225" s="14">
        <v>0</v>
      </c>
      <c r="M225" s="14">
        <v>0</v>
      </c>
      <c r="N225" s="14">
        <v>5.9999999999999995E-4</v>
      </c>
      <c r="P225" s="98">
        <v>235.61944901923448</v>
      </c>
      <c r="Q225" s="98">
        <v>238.76104167282426</v>
      </c>
      <c r="R225" s="13">
        <v>2.0008003201280513E-3</v>
      </c>
      <c r="S225" s="14">
        <v>4.0016006402561027E-4</v>
      </c>
      <c r="T225" s="14">
        <v>8.0032012805122054E-4</v>
      </c>
      <c r="U225" s="14">
        <v>8.0032012805122054E-4</v>
      </c>
      <c r="W225" s="14">
        <v>0.4399999999999995</v>
      </c>
      <c r="X225" s="14">
        <v>0.42999999999999949</v>
      </c>
      <c r="Y225" s="14">
        <v>0</v>
      </c>
      <c r="Z225" s="14">
        <v>0</v>
      </c>
      <c r="AA225" s="14">
        <v>0</v>
      </c>
      <c r="AB225" s="14">
        <v>0</v>
      </c>
      <c r="AD225" s="14">
        <v>0.4399999999999995</v>
      </c>
      <c r="AE225" s="14">
        <v>0.42999999999999949</v>
      </c>
      <c r="AG225" s="100">
        <v>0</v>
      </c>
      <c r="AH225" s="100">
        <v>0</v>
      </c>
      <c r="AI225" s="100">
        <v>0</v>
      </c>
    </row>
    <row r="226" spans="2:35">
      <c r="B226">
        <v>76</v>
      </c>
      <c r="C226">
        <v>77</v>
      </c>
      <c r="D226" s="14">
        <v>8.0000000000000004E-4</v>
      </c>
      <c r="E226" s="14">
        <v>0</v>
      </c>
      <c r="F226" s="14">
        <v>2.0000000000000001E-4</v>
      </c>
      <c r="G226" s="14">
        <v>5.9999999999999995E-4</v>
      </c>
      <c r="I226" s="97">
        <v>4536.4597917836609</v>
      </c>
      <c r="J226" s="97">
        <v>4656.6257107834708</v>
      </c>
      <c r="K226" s="13">
        <v>8.0000000000000004E-4</v>
      </c>
      <c r="L226" s="14">
        <v>0</v>
      </c>
      <c r="M226" s="14">
        <v>2.0000000000000001E-4</v>
      </c>
      <c r="N226" s="14">
        <v>5.9999999999999995E-4</v>
      </c>
      <c r="P226" s="98">
        <v>238.76104167282426</v>
      </c>
      <c r="Q226" s="98">
        <v>241.90263432641407</v>
      </c>
      <c r="R226" s="13">
        <v>2.2008803521408565E-3</v>
      </c>
      <c r="S226" s="14">
        <v>6.0024009603841532E-4</v>
      </c>
      <c r="T226" s="14">
        <v>4.0016006402561027E-4</v>
      </c>
      <c r="U226" s="14">
        <v>1.2004801920768306E-3</v>
      </c>
      <c r="W226" s="14">
        <v>0.42999999999999949</v>
      </c>
      <c r="X226" s="14">
        <v>0.41999999999999948</v>
      </c>
      <c r="Y226" s="14">
        <v>2.0004000800160032E-4</v>
      </c>
      <c r="Z226" s="14">
        <v>2.0004000800160032E-4</v>
      </c>
      <c r="AA226" s="14">
        <v>0</v>
      </c>
      <c r="AB226" s="14">
        <v>0</v>
      </c>
      <c r="AD226" s="14">
        <v>0.42999999999999949</v>
      </c>
      <c r="AE226" s="14">
        <v>0.41999999999999948</v>
      </c>
      <c r="AG226" s="100">
        <v>2.1253985122210415E-4</v>
      </c>
      <c r="AH226" s="100">
        <v>0</v>
      </c>
      <c r="AI226" s="100">
        <v>0</v>
      </c>
    </row>
    <row r="227" spans="2:35">
      <c r="B227">
        <v>77</v>
      </c>
      <c r="C227">
        <v>78</v>
      </c>
      <c r="D227" s="14">
        <v>8.0000000000000004E-4</v>
      </c>
      <c r="E227" s="14">
        <v>0</v>
      </c>
      <c r="F227" s="14">
        <v>4.0000000000000002E-4</v>
      </c>
      <c r="G227" s="14">
        <v>4.0000000000000002E-4</v>
      </c>
      <c r="I227" s="97">
        <v>4656.6257107834708</v>
      </c>
      <c r="J227" s="97">
        <v>4778.3624261100749</v>
      </c>
      <c r="K227" s="13">
        <v>8.0000000000000004E-4</v>
      </c>
      <c r="L227" s="14">
        <v>0</v>
      </c>
      <c r="M227" s="14">
        <v>4.0000000000000002E-4</v>
      </c>
      <c r="N227" s="14">
        <v>4.0000000000000002E-4</v>
      </c>
      <c r="P227" s="98">
        <v>241.90263432641407</v>
      </c>
      <c r="Q227" s="98">
        <v>245.04422698000386</v>
      </c>
      <c r="R227" s="13">
        <v>8.0032012805122054E-4</v>
      </c>
      <c r="S227" s="14">
        <v>0</v>
      </c>
      <c r="T227" s="14">
        <v>2.0008003201280514E-4</v>
      </c>
      <c r="U227" s="14">
        <v>6.0024009603841532E-4</v>
      </c>
      <c r="W227" s="14">
        <v>0.41999999999999948</v>
      </c>
      <c r="X227" s="14">
        <v>0.40999999999999948</v>
      </c>
      <c r="Y227" s="14">
        <v>0</v>
      </c>
      <c r="Z227" s="14">
        <v>0</v>
      </c>
      <c r="AA227" s="14">
        <v>0</v>
      </c>
      <c r="AB227" s="14">
        <v>0</v>
      </c>
      <c r="AD227" s="14">
        <v>0.41999999999999948</v>
      </c>
      <c r="AE227" s="14">
        <v>0.40999999999999948</v>
      </c>
      <c r="AG227" s="100">
        <v>0</v>
      </c>
      <c r="AH227" s="100">
        <v>0</v>
      </c>
      <c r="AI227" s="100">
        <v>0</v>
      </c>
    </row>
    <row r="228" spans="2:35">
      <c r="B228">
        <v>78</v>
      </c>
      <c r="C228">
        <v>79</v>
      </c>
      <c r="D228" s="14">
        <v>2.0000000000000001E-4</v>
      </c>
      <c r="E228" s="14">
        <v>0</v>
      </c>
      <c r="F228" s="14">
        <v>0</v>
      </c>
      <c r="G228" s="14">
        <v>2.0000000000000001E-4</v>
      </c>
      <c r="I228" s="97">
        <v>4778.3624261100749</v>
      </c>
      <c r="J228" s="97">
        <v>4901.669937763475</v>
      </c>
      <c r="K228" s="13">
        <v>2.0000000000000001E-4</v>
      </c>
      <c r="L228" s="14">
        <v>0</v>
      </c>
      <c r="M228" s="14">
        <v>0</v>
      </c>
      <c r="N228" s="14">
        <v>2.0000000000000001E-4</v>
      </c>
      <c r="P228" s="98">
        <v>245.04422698000386</v>
      </c>
      <c r="Q228" s="98">
        <v>248.18581963359367</v>
      </c>
      <c r="R228" s="13">
        <v>1.2004801920768306E-3</v>
      </c>
      <c r="S228" s="14">
        <v>4.0016006402561027E-4</v>
      </c>
      <c r="T228" s="14">
        <v>0</v>
      </c>
      <c r="U228" s="14">
        <v>8.0032012805122054E-4</v>
      </c>
      <c r="W228" s="14">
        <v>0.40999999999999948</v>
      </c>
      <c r="X228" s="14">
        <v>0.39999999999999947</v>
      </c>
      <c r="Y228" s="14">
        <v>2.0004000800160032E-4</v>
      </c>
      <c r="Z228" s="14">
        <v>2.0004000800160032E-4</v>
      </c>
      <c r="AA228" s="14">
        <v>0</v>
      </c>
      <c r="AB228" s="14">
        <v>0</v>
      </c>
      <c r="AD228" s="14">
        <v>0.40999999999999948</v>
      </c>
      <c r="AE228" s="14">
        <v>0.39999999999999947</v>
      </c>
      <c r="AG228" s="100">
        <v>2.1253985122210415E-4</v>
      </c>
      <c r="AH228" s="100">
        <v>0</v>
      </c>
      <c r="AI228" s="100">
        <v>0</v>
      </c>
    </row>
    <row r="229" spans="2:35">
      <c r="B229">
        <v>79</v>
      </c>
      <c r="C229">
        <v>80</v>
      </c>
      <c r="D229" s="14">
        <v>2.0000000000000001E-4</v>
      </c>
      <c r="E229" s="14">
        <v>0</v>
      </c>
      <c r="F229" s="14">
        <v>0</v>
      </c>
      <c r="G229" s="14">
        <v>2.0000000000000001E-4</v>
      </c>
      <c r="I229" s="97">
        <v>4901.669937763475</v>
      </c>
      <c r="J229" s="97">
        <v>5026.5482457436692</v>
      </c>
      <c r="K229" s="13">
        <v>2.0000000000000001E-4</v>
      </c>
      <c r="L229" s="14">
        <v>0</v>
      </c>
      <c r="M229" s="14">
        <v>0</v>
      </c>
      <c r="N229" s="14">
        <v>2.0000000000000001E-4</v>
      </c>
      <c r="P229" s="98">
        <v>248.18581963359367</v>
      </c>
      <c r="Q229" s="98">
        <v>251.32741228718345</v>
      </c>
      <c r="R229" s="13">
        <v>6.0024009603841532E-4</v>
      </c>
      <c r="S229" s="14">
        <v>2.0008003201280514E-4</v>
      </c>
      <c r="T229" s="14">
        <v>0</v>
      </c>
      <c r="U229" s="14">
        <v>4.0016006402561027E-4</v>
      </c>
    </row>
    <row r="230" spans="2:35">
      <c r="B230">
        <v>80</v>
      </c>
      <c r="C230">
        <v>81</v>
      </c>
      <c r="D230" s="14">
        <v>2.0000000000000001E-4</v>
      </c>
      <c r="E230" s="14">
        <v>0</v>
      </c>
      <c r="F230" s="14">
        <v>0</v>
      </c>
      <c r="G230" s="14">
        <v>2.0000000000000001E-4</v>
      </c>
      <c r="I230" s="97">
        <v>5026.5482457436692</v>
      </c>
      <c r="J230" s="97">
        <v>5152.9973500506585</v>
      </c>
      <c r="K230" s="13">
        <v>2.0000000000000001E-4</v>
      </c>
      <c r="L230" s="14">
        <v>0</v>
      </c>
      <c r="M230" s="14">
        <v>0</v>
      </c>
      <c r="N230" s="14">
        <v>2.0000000000000001E-4</v>
      </c>
      <c r="P230" s="98">
        <v>251.32741228718345</v>
      </c>
      <c r="Q230" s="98">
        <v>254.46900494077323</v>
      </c>
      <c r="R230" s="13">
        <v>8.0032012805122054E-4</v>
      </c>
      <c r="S230" s="14">
        <v>0</v>
      </c>
      <c r="T230" s="14">
        <v>4.0016006402561027E-4</v>
      </c>
      <c r="U230" s="14">
        <v>4.0016006402561027E-4</v>
      </c>
    </row>
    <row r="231" spans="2:35">
      <c r="B231">
        <v>81</v>
      </c>
      <c r="C231">
        <v>82</v>
      </c>
      <c r="D231" s="14">
        <v>4.0000000000000002E-4</v>
      </c>
      <c r="E231" s="14">
        <v>0</v>
      </c>
      <c r="F231" s="14">
        <v>2.0000000000000001E-4</v>
      </c>
      <c r="G231" s="14">
        <v>2.0000000000000001E-4</v>
      </c>
      <c r="I231" s="97">
        <v>5152.9973500506585</v>
      </c>
      <c r="J231" s="97">
        <v>5281.0172506844419</v>
      </c>
      <c r="K231" s="13">
        <v>4.0000000000000002E-4</v>
      </c>
      <c r="L231" s="14">
        <v>0</v>
      </c>
      <c r="M231" s="14">
        <v>2.0000000000000001E-4</v>
      </c>
      <c r="N231" s="14">
        <v>2.0000000000000001E-4</v>
      </c>
      <c r="P231" s="98">
        <v>254.46900494077323</v>
      </c>
      <c r="Q231" s="98">
        <v>257.61059759436301</v>
      </c>
      <c r="R231" s="13">
        <v>8.0032012805122054E-4</v>
      </c>
      <c r="S231" s="14">
        <v>2.0008003201280514E-4</v>
      </c>
      <c r="T231" s="14">
        <v>0</v>
      </c>
      <c r="U231" s="14">
        <v>6.0024009603841532E-4</v>
      </c>
    </row>
    <row r="232" spans="2:35">
      <c r="B232">
        <v>82</v>
      </c>
      <c r="C232">
        <v>83</v>
      </c>
      <c r="D232" s="14">
        <v>1E-3</v>
      </c>
      <c r="E232" s="14">
        <v>0</v>
      </c>
      <c r="F232" s="14">
        <v>5.9999999999999995E-4</v>
      </c>
      <c r="G232" s="14">
        <v>4.0000000000000002E-4</v>
      </c>
      <c r="I232" s="97">
        <v>5281.0172506844419</v>
      </c>
      <c r="J232" s="97">
        <v>5410.6079476450213</v>
      </c>
      <c r="K232" s="13">
        <v>1E-3</v>
      </c>
      <c r="L232" s="14">
        <v>0</v>
      </c>
      <c r="M232" s="14">
        <v>5.9999999999999995E-4</v>
      </c>
      <c r="N232" s="14">
        <v>4.0000000000000002E-4</v>
      </c>
      <c r="P232" s="98">
        <v>257.61059759436301</v>
      </c>
      <c r="Q232" s="98">
        <v>260.75219024795285</v>
      </c>
      <c r="R232" s="13">
        <v>6.0024009603841532E-4</v>
      </c>
      <c r="S232" s="14">
        <v>0</v>
      </c>
      <c r="T232" s="14">
        <v>2.0008003201280514E-4</v>
      </c>
      <c r="U232" s="14">
        <v>4.0016006402561027E-4</v>
      </c>
    </row>
    <row r="233" spans="2:35">
      <c r="B233">
        <v>83</v>
      </c>
      <c r="C233">
        <v>84</v>
      </c>
      <c r="D233" s="14">
        <v>5.9999999999999995E-4</v>
      </c>
      <c r="E233" s="14">
        <v>0</v>
      </c>
      <c r="F233" s="14">
        <v>5.9999999999999995E-4</v>
      </c>
      <c r="G233" s="14">
        <v>0</v>
      </c>
      <c r="I233" s="97">
        <v>5410.6079476450213</v>
      </c>
      <c r="J233" s="97">
        <v>5541.7694409323949</v>
      </c>
      <c r="K233" s="13">
        <v>5.9999999999999995E-4</v>
      </c>
      <c r="L233" s="14">
        <v>0</v>
      </c>
      <c r="M233" s="14">
        <v>5.9999999999999995E-4</v>
      </c>
      <c r="N233" s="14">
        <v>0</v>
      </c>
      <c r="P233" s="98">
        <v>260.75219024795285</v>
      </c>
      <c r="Q233" s="98">
        <v>263.89378290154264</v>
      </c>
      <c r="R233" s="13">
        <v>2.0008003201280514E-4</v>
      </c>
      <c r="S233" s="14">
        <v>0</v>
      </c>
      <c r="T233" s="14">
        <v>0</v>
      </c>
      <c r="U233" s="14">
        <v>2.0008003201280514E-4</v>
      </c>
    </row>
    <row r="234" spans="2:35">
      <c r="B234">
        <v>84</v>
      </c>
      <c r="C234">
        <v>85</v>
      </c>
      <c r="D234" s="14">
        <v>4.0000000000000002E-4</v>
      </c>
      <c r="E234" s="14">
        <v>0</v>
      </c>
      <c r="F234" s="14">
        <v>4.0000000000000002E-4</v>
      </c>
      <c r="G234" s="14">
        <v>0</v>
      </c>
      <c r="I234" s="97">
        <v>5541.7694409323949</v>
      </c>
      <c r="J234" s="97">
        <v>5674.5017305465635</v>
      </c>
      <c r="K234" s="13">
        <v>4.0000000000000002E-4</v>
      </c>
      <c r="L234" s="14">
        <v>0</v>
      </c>
      <c r="M234" s="14">
        <v>4.0000000000000002E-4</v>
      </c>
      <c r="N234" s="14">
        <v>0</v>
      </c>
      <c r="P234" s="98">
        <v>263.89378290154264</v>
      </c>
      <c r="Q234" s="98">
        <v>267.03537555513242</v>
      </c>
      <c r="R234" s="13">
        <v>4.0016006402561027E-4</v>
      </c>
      <c r="S234" s="14">
        <v>0</v>
      </c>
      <c r="T234" s="14">
        <v>0</v>
      </c>
      <c r="U234" s="14">
        <v>4.0016006402561027E-4</v>
      </c>
    </row>
    <row r="235" spans="2:35">
      <c r="B235">
        <v>85</v>
      </c>
      <c r="C235">
        <v>86</v>
      </c>
      <c r="D235" s="14">
        <v>5.9999999999999995E-4</v>
      </c>
      <c r="E235" s="14">
        <v>2.0000000000000001E-4</v>
      </c>
      <c r="F235" s="14">
        <v>2.0000000000000001E-4</v>
      </c>
      <c r="G235" s="14">
        <v>2.0000000000000001E-4</v>
      </c>
      <c r="I235" s="97">
        <v>5674.5017305465635</v>
      </c>
      <c r="J235" s="97">
        <v>5808.8048164875272</v>
      </c>
      <c r="K235" s="13">
        <v>5.9999999999999995E-4</v>
      </c>
      <c r="L235" s="14">
        <v>2.0000000000000001E-4</v>
      </c>
      <c r="M235" s="14">
        <v>2.0000000000000001E-4</v>
      </c>
      <c r="N235" s="14">
        <v>2.0000000000000001E-4</v>
      </c>
      <c r="P235" s="98">
        <v>267.03537555513242</v>
      </c>
      <c r="Q235" s="98">
        <v>270.1769682087222</v>
      </c>
      <c r="R235" s="13">
        <v>0</v>
      </c>
      <c r="S235" s="14">
        <v>0</v>
      </c>
      <c r="T235" s="14">
        <v>0</v>
      </c>
      <c r="U235" s="14">
        <v>0</v>
      </c>
    </row>
    <row r="236" spans="2:35">
      <c r="B236">
        <v>86</v>
      </c>
      <c r="C236">
        <v>87</v>
      </c>
      <c r="D236" s="14">
        <v>5.9999999999999995E-4</v>
      </c>
      <c r="E236" s="14">
        <v>0</v>
      </c>
      <c r="F236" s="14">
        <v>2.0000000000000001E-4</v>
      </c>
      <c r="G236" s="14">
        <v>4.0000000000000002E-4</v>
      </c>
      <c r="I236" s="97">
        <v>5808.8048164875272</v>
      </c>
      <c r="J236" s="97">
        <v>5944.678698755286</v>
      </c>
      <c r="K236" s="13">
        <v>5.9999999999999995E-4</v>
      </c>
      <c r="L236" s="14">
        <v>0</v>
      </c>
      <c r="M236" s="14">
        <v>2.0000000000000001E-4</v>
      </c>
      <c r="N236" s="14">
        <v>4.0000000000000002E-4</v>
      </c>
      <c r="P236" s="98">
        <v>270.1769682087222</v>
      </c>
      <c r="Q236" s="98">
        <v>273.31856086231198</v>
      </c>
      <c r="R236" s="13">
        <v>6.0024009603841532E-4</v>
      </c>
      <c r="S236" s="14">
        <v>0</v>
      </c>
      <c r="T236" s="14">
        <v>6.0024009603841532E-4</v>
      </c>
      <c r="U236" s="14">
        <v>0</v>
      </c>
    </row>
    <row r="237" spans="2:35">
      <c r="B237">
        <v>87</v>
      </c>
      <c r="C237">
        <v>88</v>
      </c>
      <c r="D237" s="14">
        <v>2.0000000000000001E-4</v>
      </c>
      <c r="E237" s="14">
        <v>0</v>
      </c>
      <c r="F237" s="14">
        <v>0</v>
      </c>
      <c r="G237" s="14">
        <v>2.0000000000000001E-4</v>
      </c>
      <c r="I237" s="97">
        <v>5944.678698755286</v>
      </c>
      <c r="J237" s="97">
        <v>6082.1233773498398</v>
      </c>
      <c r="K237" s="13">
        <v>2.0000000000000001E-4</v>
      </c>
      <c r="L237" s="14">
        <v>0</v>
      </c>
      <c r="M237" s="14">
        <v>0</v>
      </c>
      <c r="N237" s="14">
        <v>2.0000000000000001E-4</v>
      </c>
      <c r="P237" s="98">
        <v>273.31856086231198</v>
      </c>
      <c r="Q237" s="98">
        <v>276.46015351590177</v>
      </c>
      <c r="R237" s="13">
        <v>1.0004001600640256E-3</v>
      </c>
      <c r="S237" s="14">
        <v>0</v>
      </c>
      <c r="T237" s="14">
        <v>8.0032012805122054E-4</v>
      </c>
      <c r="U237" s="14">
        <v>2.0008003201280514E-4</v>
      </c>
    </row>
    <row r="238" spans="2:35">
      <c r="B238">
        <v>88</v>
      </c>
      <c r="C238">
        <v>89</v>
      </c>
      <c r="D238" s="14">
        <v>5.9999999999999995E-4</v>
      </c>
      <c r="E238" s="14">
        <v>0</v>
      </c>
      <c r="F238" s="14">
        <v>5.9999999999999995E-4</v>
      </c>
      <c r="G238" s="14">
        <v>0</v>
      </c>
      <c r="I238" s="97">
        <v>6082.1233773498398</v>
      </c>
      <c r="J238" s="97">
        <v>6221.1388522711877</v>
      </c>
      <c r="K238" s="13">
        <v>5.9999999999999995E-4</v>
      </c>
      <c r="L238" s="14">
        <v>0</v>
      </c>
      <c r="M238" s="14">
        <v>5.9999999999999995E-4</v>
      </c>
      <c r="N238" s="14">
        <v>0</v>
      </c>
      <c r="P238" s="98">
        <v>276.46015351590177</v>
      </c>
      <c r="Q238" s="98">
        <v>279.60174616949161</v>
      </c>
      <c r="R238" s="13">
        <v>6.0024009603841532E-4</v>
      </c>
      <c r="S238" s="14">
        <v>2.0008003201280514E-4</v>
      </c>
      <c r="T238" s="14">
        <v>2.0008003201280514E-4</v>
      </c>
      <c r="U238" s="14">
        <v>2.0008003201280514E-4</v>
      </c>
    </row>
    <row r="239" spans="2:35">
      <c r="B239">
        <v>89</v>
      </c>
      <c r="C239">
        <v>90</v>
      </c>
      <c r="D239" s="14">
        <v>2.0000000000000001E-4</v>
      </c>
      <c r="E239" s="14">
        <v>0</v>
      </c>
      <c r="F239" s="14">
        <v>2.0000000000000001E-4</v>
      </c>
      <c r="G239" s="14">
        <v>0</v>
      </c>
      <c r="I239" s="97">
        <v>6221.1388522711877</v>
      </c>
      <c r="J239" s="97">
        <v>6361.7251235193307</v>
      </c>
      <c r="K239" s="13">
        <v>2.0000000000000001E-4</v>
      </c>
      <c r="L239" s="14">
        <v>0</v>
      </c>
      <c r="M239" s="14">
        <v>2.0000000000000001E-4</v>
      </c>
      <c r="N239" s="14">
        <v>0</v>
      </c>
      <c r="P239" s="98">
        <v>279.60174616949161</v>
      </c>
      <c r="Q239" s="98">
        <v>282.74333882308139</v>
      </c>
      <c r="R239" s="13">
        <v>4.0016006402561027E-4</v>
      </c>
      <c r="S239" s="14">
        <v>0</v>
      </c>
      <c r="T239" s="14">
        <v>2.0008003201280514E-4</v>
      </c>
      <c r="U239" s="14">
        <v>2.0008003201280514E-4</v>
      </c>
    </row>
    <row r="240" spans="2:35">
      <c r="B240">
        <v>90</v>
      </c>
      <c r="C240">
        <v>91</v>
      </c>
      <c r="D240" s="14">
        <v>2.0000000000000001E-4</v>
      </c>
      <c r="E240" s="14">
        <v>0</v>
      </c>
      <c r="F240" s="14">
        <v>0</v>
      </c>
      <c r="G240" s="14">
        <v>2.0000000000000001E-4</v>
      </c>
      <c r="I240" s="97">
        <v>6361.7251235193307</v>
      </c>
      <c r="J240" s="97">
        <v>6503.8821910942688</v>
      </c>
      <c r="K240" s="13">
        <v>2.0000000000000001E-4</v>
      </c>
      <c r="L240" s="14">
        <v>0</v>
      </c>
      <c r="M240" s="14">
        <v>0</v>
      </c>
      <c r="N240" s="14">
        <v>2.0000000000000001E-4</v>
      </c>
      <c r="P240" s="98">
        <v>282.74333882308139</v>
      </c>
      <c r="Q240" s="98">
        <v>285.88493147667117</v>
      </c>
      <c r="R240" s="13">
        <v>6.0024009603841532E-4</v>
      </c>
      <c r="S240" s="14">
        <v>2.0008003201280514E-4</v>
      </c>
      <c r="T240" s="14">
        <v>4.0016006402561027E-4</v>
      </c>
      <c r="U240" s="14">
        <v>0</v>
      </c>
    </row>
    <row r="241" spans="2:21">
      <c r="B241">
        <v>91</v>
      </c>
      <c r="C241">
        <v>92</v>
      </c>
      <c r="D241" s="14">
        <v>0</v>
      </c>
      <c r="E241" s="14">
        <v>0</v>
      </c>
      <c r="F241" s="14">
        <v>0</v>
      </c>
      <c r="G241" s="14">
        <v>0</v>
      </c>
      <c r="I241" s="97">
        <v>6503.8821910942688</v>
      </c>
      <c r="J241" s="97">
        <v>6647.610054996002</v>
      </c>
      <c r="K241" s="13">
        <v>0</v>
      </c>
      <c r="L241" s="14">
        <v>0</v>
      </c>
      <c r="M241" s="14">
        <v>0</v>
      </c>
      <c r="N241" s="14">
        <v>0</v>
      </c>
      <c r="P241" s="98">
        <v>285.88493147667117</v>
      </c>
      <c r="Q241" s="98">
        <v>289.02652413026095</v>
      </c>
      <c r="R241" s="13">
        <v>2.0008003201280514E-4</v>
      </c>
      <c r="S241" s="14">
        <v>0</v>
      </c>
      <c r="T241" s="14">
        <v>0</v>
      </c>
      <c r="U241" s="14">
        <v>2.0008003201280514E-4</v>
      </c>
    </row>
    <row r="242" spans="2:21">
      <c r="B242">
        <v>92</v>
      </c>
      <c r="C242">
        <v>93</v>
      </c>
      <c r="D242" s="14">
        <v>4.0000000000000002E-4</v>
      </c>
      <c r="E242" s="14">
        <v>2.0000000000000001E-4</v>
      </c>
      <c r="F242" s="14">
        <v>2.0000000000000001E-4</v>
      </c>
      <c r="G242" s="14">
        <v>0</v>
      </c>
      <c r="I242" s="97">
        <v>6647.610054996002</v>
      </c>
      <c r="J242" s="97">
        <v>6792.9087152245302</v>
      </c>
      <c r="K242" s="13">
        <v>4.0000000000000002E-4</v>
      </c>
      <c r="L242" s="14">
        <v>2.0000000000000001E-4</v>
      </c>
      <c r="M242" s="14">
        <v>2.0000000000000001E-4</v>
      </c>
      <c r="N242" s="14">
        <v>0</v>
      </c>
      <c r="P242" s="98">
        <v>289.02652413026095</v>
      </c>
      <c r="Q242" s="98">
        <v>292.16811678385073</v>
      </c>
      <c r="R242" s="13">
        <v>4.0016006402561027E-4</v>
      </c>
      <c r="S242" s="14">
        <v>0</v>
      </c>
      <c r="T242" s="14">
        <v>2.0008003201280514E-4</v>
      </c>
      <c r="U242" s="14">
        <v>2.0008003201280514E-4</v>
      </c>
    </row>
    <row r="243" spans="2:21">
      <c r="B243">
        <v>93</v>
      </c>
      <c r="C243">
        <v>94</v>
      </c>
      <c r="D243" s="14">
        <v>0</v>
      </c>
      <c r="E243" s="14">
        <v>0</v>
      </c>
      <c r="F243" s="14">
        <v>0</v>
      </c>
      <c r="G243" s="14">
        <v>0</v>
      </c>
      <c r="I243" s="97">
        <v>6792.9087152245302</v>
      </c>
      <c r="J243" s="97">
        <v>6939.7781717798534</v>
      </c>
      <c r="K243" s="13">
        <v>0</v>
      </c>
      <c r="L243" s="14">
        <v>0</v>
      </c>
      <c r="M243" s="14">
        <v>0</v>
      </c>
      <c r="N243" s="14">
        <v>0</v>
      </c>
      <c r="P243" s="98">
        <v>292.16811678385073</v>
      </c>
      <c r="Q243" s="98">
        <v>295.30970943744057</v>
      </c>
      <c r="R243" s="13">
        <v>2.0008003201280514E-4</v>
      </c>
      <c r="S243" s="14">
        <v>0</v>
      </c>
      <c r="T243" s="14">
        <v>0</v>
      </c>
      <c r="U243" s="14">
        <v>2.0008003201280514E-4</v>
      </c>
    </row>
    <row r="244" spans="2:21">
      <c r="B244">
        <v>94</v>
      </c>
      <c r="C244">
        <v>95</v>
      </c>
      <c r="D244" s="14">
        <v>2.0000000000000001E-4</v>
      </c>
      <c r="E244" s="14">
        <v>0</v>
      </c>
      <c r="F244" s="14">
        <v>0</v>
      </c>
      <c r="G244" s="14">
        <v>2.0000000000000001E-4</v>
      </c>
      <c r="I244" s="97">
        <v>6939.7781717798534</v>
      </c>
      <c r="J244" s="97">
        <v>7088.2184246619709</v>
      </c>
      <c r="K244" s="13">
        <v>2.0000000000000001E-4</v>
      </c>
      <c r="L244" s="14">
        <v>0</v>
      </c>
      <c r="M244" s="14">
        <v>0</v>
      </c>
      <c r="N244" s="14">
        <v>2.0000000000000001E-4</v>
      </c>
      <c r="P244" s="98">
        <v>295.30970943744057</v>
      </c>
      <c r="Q244" s="98">
        <v>298.45130209103036</v>
      </c>
      <c r="R244" s="13">
        <v>2.0008003201280514E-4</v>
      </c>
      <c r="S244" s="14">
        <v>0</v>
      </c>
      <c r="T244" s="14">
        <v>2.0008003201280514E-4</v>
      </c>
      <c r="U244" s="14">
        <v>0</v>
      </c>
    </row>
    <row r="245" spans="2:21">
      <c r="B245">
        <v>95</v>
      </c>
      <c r="C245">
        <v>96</v>
      </c>
      <c r="D245" s="14">
        <v>0</v>
      </c>
      <c r="E245" s="14">
        <v>0</v>
      </c>
      <c r="F245" s="14">
        <v>0</v>
      </c>
      <c r="G245" s="14">
        <v>0</v>
      </c>
      <c r="I245" s="97">
        <v>7088.2184246619709</v>
      </c>
      <c r="J245" s="97">
        <v>7238.2294738708833</v>
      </c>
      <c r="K245" s="13">
        <v>0</v>
      </c>
      <c r="L245" s="14">
        <v>0</v>
      </c>
      <c r="M245" s="14">
        <v>0</v>
      </c>
      <c r="N245" s="14">
        <v>0</v>
      </c>
      <c r="P245" s="98">
        <v>298.45130209103036</v>
      </c>
      <c r="Q245" s="98">
        <v>301.59289474462014</v>
      </c>
      <c r="R245" s="13">
        <v>2.0008003201280514E-4</v>
      </c>
      <c r="S245" s="14">
        <v>0</v>
      </c>
      <c r="T245" s="14">
        <v>0</v>
      </c>
      <c r="U245" s="14">
        <v>2.0008003201280514E-4</v>
      </c>
    </row>
    <row r="246" spans="2:21">
      <c r="B246">
        <v>96</v>
      </c>
      <c r="C246">
        <v>97</v>
      </c>
      <c r="D246" s="14">
        <v>0</v>
      </c>
      <c r="E246" s="14">
        <v>0</v>
      </c>
      <c r="F246" s="14">
        <v>0</v>
      </c>
      <c r="G246" s="14">
        <v>0</v>
      </c>
      <c r="I246" s="97">
        <v>7238.2294738708833</v>
      </c>
      <c r="J246" s="97">
        <v>7389.8113194065909</v>
      </c>
      <c r="K246" s="13">
        <v>0</v>
      </c>
      <c r="L246" s="14">
        <v>0</v>
      </c>
      <c r="M246" s="14">
        <v>0</v>
      </c>
      <c r="N246" s="14">
        <v>0</v>
      </c>
      <c r="P246" s="98">
        <v>301.59289474462014</v>
      </c>
      <c r="Q246" s="98">
        <v>304.73448739820992</v>
      </c>
      <c r="R246" s="13">
        <v>4.0016006402561027E-4</v>
      </c>
      <c r="S246" s="14">
        <v>0</v>
      </c>
      <c r="T246" s="14">
        <v>4.0016006402561027E-4</v>
      </c>
      <c r="U246" s="14">
        <v>0</v>
      </c>
    </row>
    <row r="247" spans="2:21">
      <c r="B247">
        <v>97</v>
      </c>
      <c r="C247">
        <v>98</v>
      </c>
      <c r="D247" s="14">
        <v>0</v>
      </c>
      <c r="E247" s="14">
        <v>0</v>
      </c>
      <c r="F247" s="14">
        <v>0</v>
      </c>
      <c r="G247" s="14">
        <v>0</v>
      </c>
      <c r="I247" s="97">
        <v>7389.8113194065909</v>
      </c>
      <c r="J247" s="97">
        <v>7542.9639612690935</v>
      </c>
      <c r="K247" s="13">
        <v>0</v>
      </c>
      <c r="L247" s="14">
        <v>0</v>
      </c>
      <c r="M247" s="14">
        <v>0</v>
      </c>
      <c r="N247" s="14">
        <v>0</v>
      </c>
      <c r="P247" s="98">
        <v>304.73448739820992</v>
      </c>
      <c r="Q247" s="98">
        <v>307.8760800517997</v>
      </c>
      <c r="R247" s="13">
        <v>4.0016006402561027E-4</v>
      </c>
      <c r="S247" s="14">
        <v>4.0016006402561027E-4</v>
      </c>
      <c r="T247" s="14">
        <v>0</v>
      </c>
      <c r="U247" s="14">
        <v>0</v>
      </c>
    </row>
    <row r="248" spans="2:21">
      <c r="B248">
        <v>98</v>
      </c>
      <c r="C248">
        <v>99</v>
      </c>
      <c r="D248" s="14">
        <v>0</v>
      </c>
      <c r="E248" s="14">
        <v>0</v>
      </c>
      <c r="F248" s="14">
        <v>0</v>
      </c>
      <c r="G248" s="14">
        <v>0</v>
      </c>
      <c r="I248" s="97">
        <v>7542.9639612690935</v>
      </c>
      <c r="J248" s="97">
        <v>7697.6873994583902</v>
      </c>
      <c r="K248" s="13">
        <v>0</v>
      </c>
      <c r="L248" s="14">
        <v>0</v>
      </c>
      <c r="M248" s="14">
        <v>0</v>
      </c>
      <c r="N248" s="14">
        <v>0</v>
      </c>
      <c r="P248" s="98">
        <v>307.8760800517997</v>
      </c>
      <c r="Q248" s="98">
        <v>311.01767270538954</v>
      </c>
      <c r="R248" s="13">
        <v>4.0016006402561027E-4</v>
      </c>
      <c r="S248" s="14">
        <v>0</v>
      </c>
      <c r="T248" s="14">
        <v>2.0008003201280514E-4</v>
      </c>
      <c r="U248" s="14">
        <v>2.0008003201280514E-4</v>
      </c>
    </row>
    <row r="249" spans="2:21">
      <c r="B249">
        <v>99</v>
      </c>
      <c r="C249">
        <v>100</v>
      </c>
      <c r="D249" s="14">
        <v>4.0000000000000002E-4</v>
      </c>
      <c r="E249" s="14">
        <v>0</v>
      </c>
      <c r="F249" s="14">
        <v>4.0000000000000002E-4</v>
      </c>
      <c r="G249" s="14">
        <v>0</v>
      </c>
      <c r="I249" s="97">
        <v>7697.6873994583902</v>
      </c>
      <c r="J249" s="97">
        <v>7853.981633974483</v>
      </c>
      <c r="K249" s="13">
        <v>4.0000000000000002E-4</v>
      </c>
      <c r="L249" s="14">
        <v>0</v>
      </c>
      <c r="M249" s="14">
        <v>4.0000000000000002E-4</v>
      </c>
      <c r="N249" s="14">
        <v>0</v>
      </c>
      <c r="P249" s="98">
        <v>311.01767270538954</v>
      </c>
      <c r="Q249" s="98">
        <v>314.15926535897933</v>
      </c>
      <c r="R249" s="13">
        <v>0</v>
      </c>
      <c r="S249" s="14">
        <v>0</v>
      </c>
      <c r="T249" s="14">
        <v>0</v>
      </c>
      <c r="U249" s="14">
        <v>0</v>
      </c>
    </row>
    <row r="250" spans="2:21">
      <c r="B250">
        <v>100</v>
      </c>
      <c r="C250">
        <v>101</v>
      </c>
      <c r="D250" s="14">
        <v>2.0000000000000001E-4</v>
      </c>
      <c r="E250" s="14">
        <v>0</v>
      </c>
      <c r="F250" s="14">
        <v>2.0000000000000001E-4</v>
      </c>
      <c r="G250" s="14">
        <v>0</v>
      </c>
      <c r="I250" s="97">
        <v>7853.981633974483</v>
      </c>
      <c r="J250" s="97">
        <v>8011.8466648173699</v>
      </c>
      <c r="K250" s="13">
        <v>2.0000000000000001E-4</v>
      </c>
      <c r="L250" s="14">
        <v>0</v>
      </c>
      <c r="M250" s="14">
        <v>2.0000000000000001E-4</v>
      </c>
      <c r="N250" s="14">
        <v>0</v>
      </c>
      <c r="P250" s="98">
        <v>314.15926535897933</v>
      </c>
      <c r="Q250" s="98">
        <v>317.30085801256911</v>
      </c>
      <c r="R250" s="13">
        <v>0</v>
      </c>
      <c r="S250" s="14">
        <v>0</v>
      </c>
      <c r="T250" s="14">
        <v>0</v>
      </c>
      <c r="U250" s="14">
        <v>0</v>
      </c>
    </row>
    <row r="251" spans="2:21">
      <c r="B251">
        <v>101</v>
      </c>
      <c r="C251">
        <v>102</v>
      </c>
      <c r="D251" s="14">
        <v>0</v>
      </c>
      <c r="E251" s="14">
        <v>0</v>
      </c>
      <c r="F251" s="14">
        <v>0</v>
      </c>
      <c r="G251" s="14">
        <v>0</v>
      </c>
      <c r="I251" s="97">
        <v>8011.8466648173699</v>
      </c>
      <c r="J251" s="97">
        <v>8171.2824919870518</v>
      </c>
      <c r="K251" s="13">
        <v>0</v>
      </c>
      <c r="L251" s="14">
        <v>0</v>
      </c>
      <c r="M251" s="14">
        <v>0</v>
      </c>
      <c r="N251" s="14">
        <v>0</v>
      </c>
      <c r="P251" s="98">
        <v>317.30085801256911</v>
      </c>
      <c r="Q251" s="98">
        <v>320.44245066615889</v>
      </c>
      <c r="R251" s="13">
        <v>0</v>
      </c>
      <c r="S251" s="14">
        <v>0</v>
      </c>
      <c r="T251" s="14">
        <v>0</v>
      </c>
      <c r="U251" s="14">
        <v>0</v>
      </c>
    </row>
    <row r="252" spans="2:21">
      <c r="B252">
        <v>102</v>
      </c>
      <c r="C252">
        <v>103</v>
      </c>
      <c r="D252" s="14">
        <v>0</v>
      </c>
      <c r="E252" s="14">
        <v>0</v>
      </c>
      <c r="F252" s="14">
        <v>0</v>
      </c>
      <c r="G252" s="14">
        <v>0</v>
      </c>
      <c r="I252" s="97">
        <v>8171.2824919870518</v>
      </c>
      <c r="J252" s="97">
        <v>8332.2891154835288</v>
      </c>
      <c r="K252" s="13">
        <v>0</v>
      </c>
      <c r="L252" s="14">
        <v>0</v>
      </c>
      <c r="M252" s="14">
        <v>0</v>
      </c>
      <c r="N252" s="14">
        <v>0</v>
      </c>
      <c r="P252" s="98">
        <v>320.44245066615889</v>
      </c>
      <c r="Q252" s="98">
        <v>323.58404331974867</v>
      </c>
      <c r="R252" s="13">
        <v>2.0008003201280514E-4</v>
      </c>
      <c r="S252" s="14">
        <v>0</v>
      </c>
      <c r="T252" s="14">
        <v>0</v>
      </c>
      <c r="U252" s="14">
        <v>2.0008003201280514E-4</v>
      </c>
    </row>
    <row r="253" spans="2:21">
      <c r="B253">
        <v>103</v>
      </c>
      <c r="C253">
        <v>104</v>
      </c>
      <c r="D253" s="14">
        <v>2.0000000000000001E-4</v>
      </c>
      <c r="E253" s="14">
        <v>0</v>
      </c>
      <c r="F253" s="14">
        <v>2.0000000000000001E-4</v>
      </c>
      <c r="G253" s="14">
        <v>0</v>
      </c>
      <c r="I253" s="97">
        <v>8332.2891154835288</v>
      </c>
      <c r="J253" s="97">
        <v>8494.8665353068009</v>
      </c>
      <c r="K253" s="13">
        <v>2.0000000000000001E-4</v>
      </c>
      <c r="L253" s="14">
        <v>0</v>
      </c>
      <c r="M253" s="14">
        <v>2.0000000000000001E-4</v>
      </c>
      <c r="N253" s="14">
        <v>0</v>
      </c>
      <c r="P253" s="98">
        <v>323.58404331974867</v>
      </c>
      <c r="Q253" s="98">
        <v>326.72563597333851</v>
      </c>
      <c r="R253" s="13">
        <v>0</v>
      </c>
      <c r="S253" s="14">
        <v>0</v>
      </c>
      <c r="T253" s="14">
        <v>0</v>
      </c>
      <c r="U253" s="14">
        <v>0</v>
      </c>
    </row>
    <row r="254" spans="2:21">
      <c r="B254">
        <v>104</v>
      </c>
      <c r="C254">
        <v>105</v>
      </c>
      <c r="D254" s="14">
        <v>0</v>
      </c>
      <c r="E254" s="14">
        <v>0</v>
      </c>
      <c r="F254" s="14">
        <v>0</v>
      </c>
      <c r="G254" s="14">
        <v>0</v>
      </c>
      <c r="I254" s="97">
        <v>8494.8665353068009</v>
      </c>
      <c r="J254" s="97">
        <v>8659.0147514568671</v>
      </c>
      <c r="K254" s="13">
        <v>0</v>
      </c>
      <c r="L254" s="14">
        <v>0</v>
      </c>
      <c r="M254" s="14">
        <v>0</v>
      </c>
      <c r="N254" s="14">
        <v>0</v>
      </c>
      <c r="P254" s="98">
        <v>326.72563597333851</v>
      </c>
      <c r="Q254" s="98">
        <v>329.86722862692829</v>
      </c>
      <c r="R254" s="13">
        <v>2.0008003201280514E-4</v>
      </c>
      <c r="S254" s="14">
        <v>0</v>
      </c>
      <c r="T254" s="14">
        <v>2.0008003201280514E-4</v>
      </c>
      <c r="U254" s="14">
        <v>0</v>
      </c>
    </row>
    <row r="255" spans="2:21">
      <c r="B255">
        <v>105</v>
      </c>
      <c r="C255">
        <v>106</v>
      </c>
      <c r="D255" s="14">
        <v>2.0000000000000001E-4</v>
      </c>
      <c r="E255" s="14">
        <v>0</v>
      </c>
      <c r="F255" s="14">
        <v>0</v>
      </c>
      <c r="G255" s="14">
        <v>2.0000000000000001E-4</v>
      </c>
      <c r="I255" s="97">
        <v>8659.0147514568671</v>
      </c>
      <c r="J255" s="97">
        <v>8824.7337639337293</v>
      </c>
      <c r="K255" s="13">
        <v>2.0000000000000001E-4</v>
      </c>
      <c r="L255" s="14">
        <v>0</v>
      </c>
      <c r="M255" s="14">
        <v>0</v>
      </c>
      <c r="N255" s="14">
        <v>2.0000000000000001E-4</v>
      </c>
      <c r="P255" s="98">
        <v>329.86722862692829</v>
      </c>
      <c r="Q255" s="98">
        <v>333.00882128051808</v>
      </c>
      <c r="R255" s="13">
        <v>2.0008003201280514E-4</v>
      </c>
      <c r="S255" s="14">
        <v>0</v>
      </c>
      <c r="T255" s="14">
        <v>2.0008003201280514E-4</v>
      </c>
      <c r="U255" s="14">
        <v>0</v>
      </c>
    </row>
    <row r="256" spans="2:21">
      <c r="B256">
        <v>106</v>
      </c>
      <c r="C256">
        <v>107</v>
      </c>
      <c r="D256" s="14">
        <v>0</v>
      </c>
      <c r="E256" s="14">
        <v>0</v>
      </c>
      <c r="F256" s="14">
        <v>0</v>
      </c>
      <c r="G256" s="14">
        <v>0</v>
      </c>
      <c r="I256" s="97">
        <v>8824.7337639337293</v>
      </c>
      <c r="J256" s="97">
        <v>8992.0235727373856</v>
      </c>
      <c r="K256" s="13">
        <v>0</v>
      </c>
      <c r="L256" s="14">
        <v>0</v>
      </c>
      <c r="M256" s="14">
        <v>0</v>
      </c>
      <c r="N256" s="14">
        <v>0</v>
      </c>
      <c r="P256" s="98">
        <v>333.00882128051808</v>
      </c>
      <c r="Q256" s="98">
        <v>336.15041393410786</v>
      </c>
      <c r="R256" s="13">
        <v>0</v>
      </c>
      <c r="S256" s="14">
        <v>0</v>
      </c>
      <c r="T256" s="14">
        <v>0</v>
      </c>
      <c r="U256" s="14">
        <v>0</v>
      </c>
    </row>
    <row r="257" spans="2:21">
      <c r="B257">
        <v>107</v>
      </c>
      <c r="C257">
        <v>108</v>
      </c>
      <c r="D257" s="14">
        <v>4.0000000000000002E-4</v>
      </c>
      <c r="E257" s="14">
        <v>0</v>
      </c>
      <c r="F257" s="14">
        <v>4.0000000000000002E-4</v>
      </c>
      <c r="G257" s="14">
        <v>0</v>
      </c>
      <c r="I257" s="97">
        <v>8992.0235727373856</v>
      </c>
      <c r="J257" s="97">
        <v>9160.8841778678361</v>
      </c>
      <c r="K257" s="13">
        <v>4.0000000000000002E-4</v>
      </c>
      <c r="L257" s="14">
        <v>0</v>
      </c>
      <c r="M257" s="14">
        <v>4.0000000000000002E-4</v>
      </c>
      <c r="N257" s="14">
        <v>0</v>
      </c>
      <c r="P257" s="98">
        <v>336.15041393410786</v>
      </c>
      <c r="Q257" s="98">
        <v>339.29200658769764</v>
      </c>
      <c r="R257" s="13">
        <v>0</v>
      </c>
      <c r="S257" s="14">
        <v>0</v>
      </c>
      <c r="T257" s="14">
        <v>0</v>
      </c>
      <c r="U257" s="14">
        <v>0</v>
      </c>
    </row>
    <row r="258" spans="2:21">
      <c r="B258">
        <v>108</v>
      </c>
      <c r="C258">
        <v>109</v>
      </c>
      <c r="D258" s="14">
        <v>0</v>
      </c>
      <c r="E258" s="14">
        <v>0</v>
      </c>
      <c r="F258" s="14">
        <v>0</v>
      </c>
      <c r="G258" s="14">
        <v>0</v>
      </c>
      <c r="I258" s="97">
        <v>9160.8841778678361</v>
      </c>
      <c r="J258" s="97">
        <v>9331.3155793250826</v>
      </c>
      <c r="K258" s="13">
        <v>0</v>
      </c>
      <c r="L258" s="14">
        <v>0</v>
      </c>
      <c r="M258" s="14">
        <v>0</v>
      </c>
      <c r="N258" s="14">
        <v>0</v>
      </c>
      <c r="P258" s="98">
        <v>339.29200658769764</v>
      </c>
      <c r="Q258" s="98">
        <v>342.43359924128742</v>
      </c>
      <c r="R258" s="13">
        <v>2.0008003201280514E-4</v>
      </c>
      <c r="S258" s="14">
        <v>0</v>
      </c>
      <c r="T258" s="14">
        <v>2.0008003201280514E-4</v>
      </c>
      <c r="U258" s="14">
        <v>0</v>
      </c>
    </row>
    <row r="259" spans="2:21">
      <c r="B259">
        <v>109</v>
      </c>
      <c r="C259">
        <v>110</v>
      </c>
      <c r="D259" s="14">
        <v>2.0000000000000001E-4</v>
      </c>
      <c r="E259" s="14">
        <v>0</v>
      </c>
      <c r="F259" s="14">
        <v>0</v>
      </c>
      <c r="G259" s="14">
        <v>2.0000000000000001E-4</v>
      </c>
      <c r="I259" s="97">
        <v>9331.3155793250826</v>
      </c>
      <c r="J259" s="97">
        <v>9503.317777109125</v>
      </c>
      <c r="K259" s="13">
        <v>2.0000000000000001E-4</v>
      </c>
      <c r="L259" s="14">
        <v>0</v>
      </c>
      <c r="M259" s="14">
        <v>0</v>
      </c>
      <c r="N259" s="14">
        <v>2.0000000000000001E-4</v>
      </c>
      <c r="P259" s="98">
        <v>342.43359924128742</v>
      </c>
      <c r="Q259" s="98">
        <v>345.57519189487726</v>
      </c>
      <c r="R259" s="13">
        <v>0</v>
      </c>
      <c r="S259" s="14">
        <v>0</v>
      </c>
      <c r="T259" s="14">
        <v>0</v>
      </c>
      <c r="U259" s="14">
        <v>0</v>
      </c>
    </row>
    <row r="260" spans="2:21">
      <c r="B260">
        <v>110</v>
      </c>
      <c r="C260">
        <v>111</v>
      </c>
      <c r="D260" s="14">
        <v>0</v>
      </c>
      <c r="E260" s="14">
        <v>0</v>
      </c>
      <c r="F260" s="14">
        <v>0</v>
      </c>
      <c r="G260" s="14">
        <v>0</v>
      </c>
      <c r="I260" s="97">
        <v>9503.317777109125</v>
      </c>
      <c r="J260" s="97">
        <v>9676.8907712199598</v>
      </c>
      <c r="K260" s="13">
        <v>0</v>
      </c>
      <c r="L260" s="14">
        <v>0</v>
      </c>
      <c r="M260" s="14">
        <v>0</v>
      </c>
      <c r="N260" s="14">
        <v>0</v>
      </c>
      <c r="P260" s="98">
        <v>345.57519189487726</v>
      </c>
      <c r="Q260" s="98">
        <v>348.71678454846705</v>
      </c>
      <c r="R260" s="13">
        <v>2.0008003201280514E-4</v>
      </c>
      <c r="S260" s="14">
        <v>0</v>
      </c>
      <c r="T260" s="14">
        <v>2.0008003201280514E-4</v>
      </c>
      <c r="U260" s="14">
        <v>0</v>
      </c>
    </row>
    <row r="261" spans="2:21">
      <c r="B261">
        <v>111</v>
      </c>
      <c r="C261">
        <v>112</v>
      </c>
      <c r="D261" s="14">
        <v>0</v>
      </c>
      <c r="E261" s="14">
        <v>0</v>
      </c>
      <c r="F261" s="14">
        <v>0</v>
      </c>
      <c r="G261" s="14">
        <v>0</v>
      </c>
      <c r="I261" s="97">
        <v>9676.8907712199598</v>
      </c>
      <c r="J261" s="97">
        <v>9852.0345616575905</v>
      </c>
      <c r="K261" s="13">
        <v>0</v>
      </c>
      <c r="L261" s="14">
        <v>0</v>
      </c>
      <c r="M261" s="14">
        <v>0</v>
      </c>
      <c r="N261" s="14">
        <v>0</v>
      </c>
      <c r="P261" s="98">
        <v>348.71678454846705</v>
      </c>
      <c r="Q261" s="98">
        <v>351.85837720205683</v>
      </c>
      <c r="R261" s="13">
        <v>0</v>
      </c>
      <c r="S261" s="14">
        <v>0</v>
      </c>
      <c r="T261" s="14">
        <v>0</v>
      </c>
      <c r="U261" s="14">
        <v>0</v>
      </c>
    </row>
    <row r="262" spans="2:21">
      <c r="B262">
        <v>112</v>
      </c>
      <c r="C262">
        <v>113</v>
      </c>
      <c r="D262" s="14">
        <v>0</v>
      </c>
      <c r="E262" s="14">
        <v>0</v>
      </c>
      <c r="F262" s="14">
        <v>0</v>
      </c>
      <c r="G262" s="14">
        <v>0</v>
      </c>
      <c r="I262" s="97">
        <v>9852.0345616575905</v>
      </c>
      <c r="J262" s="97">
        <v>10028.749148422017</v>
      </c>
      <c r="K262" s="13">
        <v>0</v>
      </c>
      <c r="L262" s="14">
        <v>0</v>
      </c>
      <c r="M262" s="14">
        <v>0</v>
      </c>
      <c r="N262" s="14">
        <v>0</v>
      </c>
      <c r="P262" s="98">
        <v>351.85837720205683</v>
      </c>
      <c r="Q262" s="98">
        <v>354.99996985564661</v>
      </c>
      <c r="R262" s="13">
        <v>0</v>
      </c>
      <c r="S262" s="14">
        <v>0</v>
      </c>
      <c r="T262" s="14">
        <v>0</v>
      </c>
      <c r="U262" s="14">
        <v>0</v>
      </c>
    </row>
    <row r="263" spans="2:21">
      <c r="B263">
        <v>113</v>
      </c>
      <c r="C263">
        <v>114</v>
      </c>
      <c r="D263" s="14">
        <v>2.0000000000000001E-4</v>
      </c>
      <c r="E263" s="14">
        <v>0</v>
      </c>
      <c r="F263" s="14">
        <v>2.0000000000000001E-4</v>
      </c>
      <c r="G263" s="14">
        <v>0</v>
      </c>
      <c r="I263" s="97">
        <v>10028.749148422017</v>
      </c>
      <c r="J263" s="97">
        <v>10207.034531513238</v>
      </c>
      <c r="K263" s="13">
        <v>2.0000000000000001E-4</v>
      </c>
      <c r="L263" s="14">
        <v>0</v>
      </c>
      <c r="M263" s="14">
        <v>2.0000000000000001E-4</v>
      </c>
      <c r="N263" s="14">
        <v>0</v>
      </c>
      <c r="P263" s="98">
        <v>354.99996985564661</v>
      </c>
      <c r="Q263" s="98">
        <v>358.14156250923639</v>
      </c>
      <c r="R263" s="13">
        <v>4.0016006402561027E-4</v>
      </c>
      <c r="S263" s="14">
        <v>0</v>
      </c>
      <c r="T263" s="14">
        <v>2.0008003201280514E-4</v>
      </c>
      <c r="U263" s="14">
        <v>2.0008003201280514E-4</v>
      </c>
    </row>
    <row r="264" spans="2:21">
      <c r="B264">
        <v>114</v>
      </c>
      <c r="C264">
        <v>115</v>
      </c>
      <c r="D264" s="14">
        <v>0</v>
      </c>
      <c r="E264" s="14">
        <v>0</v>
      </c>
      <c r="F264" s="14">
        <v>0</v>
      </c>
      <c r="G264" s="14">
        <v>0</v>
      </c>
      <c r="I264" s="97">
        <v>10207.034531513238</v>
      </c>
      <c r="J264" s="97">
        <v>10386.890710931253</v>
      </c>
      <c r="K264" s="13">
        <v>0</v>
      </c>
      <c r="L264" s="14">
        <v>0</v>
      </c>
      <c r="M264" s="14">
        <v>0</v>
      </c>
      <c r="N264" s="14">
        <v>0</v>
      </c>
      <c r="P264" s="98">
        <v>358.14156250923639</v>
      </c>
      <c r="Q264" s="98">
        <v>361.28315516282623</v>
      </c>
      <c r="R264" s="13">
        <v>0</v>
      </c>
      <c r="S264" s="14">
        <v>0</v>
      </c>
      <c r="T264" s="14">
        <v>0</v>
      </c>
      <c r="U264" s="14">
        <v>0</v>
      </c>
    </row>
    <row r="265" spans="2:21">
      <c r="B265">
        <v>115</v>
      </c>
      <c r="C265">
        <v>116</v>
      </c>
      <c r="D265" s="14">
        <v>0</v>
      </c>
      <c r="E265" s="14">
        <v>0</v>
      </c>
      <c r="F265" s="14">
        <v>0</v>
      </c>
      <c r="G265" s="14">
        <v>0</v>
      </c>
      <c r="I265" s="97">
        <v>10386.890710931253</v>
      </c>
      <c r="J265" s="97">
        <v>10568.317686676064</v>
      </c>
      <c r="K265" s="13">
        <v>0</v>
      </c>
      <c r="L265" s="14">
        <v>0</v>
      </c>
      <c r="M265" s="14">
        <v>0</v>
      </c>
      <c r="N265" s="14">
        <v>0</v>
      </c>
      <c r="P265" s="98">
        <v>361.28315516282623</v>
      </c>
      <c r="Q265" s="98">
        <v>364.42474781641602</v>
      </c>
      <c r="R265" s="13">
        <v>2.0008003201280514E-4</v>
      </c>
      <c r="S265" s="14">
        <v>0</v>
      </c>
      <c r="T265" s="14">
        <v>2.0008003201280514E-4</v>
      </c>
      <c r="U265" s="14">
        <v>0</v>
      </c>
    </row>
    <row r="266" spans="2:21">
      <c r="B266">
        <v>116</v>
      </c>
      <c r="C266">
        <v>117</v>
      </c>
      <c r="D266" s="14">
        <v>0</v>
      </c>
      <c r="E266" s="14">
        <v>0</v>
      </c>
      <c r="F266" s="14">
        <v>0</v>
      </c>
      <c r="G266" s="14">
        <v>0</v>
      </c>
      <c r="I266" s="97">
        <v>10568.317686676064</v>
      </c>
      <c r="J266" s="97">
        <v>10751.315458747669</v>
      </c>
      <c r="K266" s="13">
        <v>0</v>
      </c>
      <c r="L266" s="14">
        <v>0</v>
      </c>
      <c r="M266" s="14">
        <v>0</v>
      </c>
      <c r="N266" s="14">
        <v>0</v>
      </c>
      <c r="P266" s="98">
        <v>364.42474781641602</v>
      </c>
      <c r="Q266" s="98">
        <v>367.5663404700058</v>
      </c>
      <c r="R266" s="13">
        <v>0</v>
      </c>
      <c r="S266" s="14">
        <v>0</v>
      </c>
      <c r="T266" s="14">
        <v>0</v>
      </c>
      <c r="U266" s="14">
        <v>0</v>
      </c>
    </row>
    <row r="267" spans="2:21">
      <c r="B267">
        <v>117</v>
      </c>
      <c r="C267">
        <v>118</v>
      </c>
      <c r="D267" s="14">
        <v>0</v>
      </c>
      <c r="E267" s="14">
        <v>0</v>
      </c>
      <c r="F267" s="14">
        <v>0</v>
      </c>
      <c r="G267" s="14">
        <v>0</v>
      </c>
      <c r="I267" s="97">
        <v>10751.315458747669</v>
      </c>
      <c r="J267" s="97">
        <v>10935.88402714607</v>
      </c>
      <c r="K267" s="13">
        <v>0</v>
      </c>
      <c r="L267" s="14">
        <v>0</v>
      </c>
      <c r="M267" s="14">
        <v>0</v>
      </c>
      <c r="N267" s="14">
        <v>0</v>
      </c>
      <c r="P267" s="98">
        <v>367.5663404700058</v>
      </c>
      <c r="Q267" s="98">
        <v>370.70793312359558</v>
      </c>
      <c r="R267" s="13">
        <v>2.0008003201280514E-4</v>
      </c>
      <c r="S267" s="14">
        <v>0</v>
      </c>
      <c r="T267" s="14">
        <v>0</v>
      </c>
      <c r="U267" s="14">
        <v>2.0008003201280514E-4</v>
      </c>
    </row>
    <row r="268" spans="2:21">
      <c r="B268">
        <v>118</v>
      </c>
      <c r="C268">
        <v>119</v>
      </c>
      <c r="D268" s="14">
        <v>0</v>
      </c>
      <c r="E268" s="14">
        <v>0</v>
      </c>
      <c r="F268" s="14">
        <v>0</v>
      </c>
      <c r="G268" s="14">
        <v>0</v>
      </c>
      <c r="I268" s="97">
        <v>10935.88402714607</v>
      </c>
      <c r="J268" s="97">
        <v>11122.023391871266</v>
      </c>
      <c r="K268" s="13">
        <v>0</v>
      </c>
      <c r="L268" s="14">
        <v>0</v>
      </c>
      <c r="M268" s="14">
        <v>0</v>
      </c>
      <c r="N268" s="14">
        <v>0</v>
      </c>
      <c r="P268" s="98">
        <v>370.70793312359558</v>
      </c>
      <c r="Q268" s="98">
        <v>373.84952577718536</v>
      </c>
      <c r="R268" s="13">
        <v>0</v>
      </c>
      <c r="S268" s="14">
        <v>0</v>
      </c>
      <c r="T268" s="14">
        <v>0</v>
      </c>
      <c r="U268" s="14">
        <v>0</v>
      </c>
    </row>
    <row r="269" spans="2:21">
      <c r="B269">
        <v>119</v>
      </c>
      <c r="C269">
        <v>120</v>
      </c>
      <c r="D269" s="14">
        <v>0</v>
      </c>
      <c r="E269" s="14">
        <v>0</v>
      </c>
      <c r="F269" s="14">
        <v>0</v>
      </c>
      <c r="G269" s="14">
        <v>0</v>
      </c>
      <c r="I269" s="97">
        <v>11122.023391871266</v>
      </c>
      <c r="J269" s="97">
        <v>11309.733552923255</v>
      </c>
      <c r="K269" s="13">
        <v>0</v>
      </c>
      <c r="L269" s="14">
        <v>0</v>
      </c>
      <c r="M269" s="14">
        <v>0</v>
      </c>
      <c r="N269" s="14">
        <v>0</v>
      </c>
      <c r="P269" s="98">
        <v>373.84952577718536</v>
      </c>
      <c r="Q269" s="98">
        <v>376.99111843077515</v>
      </c>
      <c r="R269" s="13">
        <v>4.0016006402561027E-4</v>
      </c>
      <c r="S269" s="14">
        <v>0</v>
      </c>
      <c r="T269" s="14">
        <v>4.0016006402561027E-4</v>
      </c>
      <c r="U269" s="14">
        <v>0</v>
      </c>
    </row>
    <row r="270" spans="2:21">
      <c r="B270">
        <v>120</v>
      </c>
      <c r="C270">
        <v>121</v>
      </c>
      <c r="D270" s="14">
        <v>0</v>
      </c>
      <c r="E270" s="14">
        <v>0</v>
      </c>
      <c r="F270" s="14">
        <v>0</v>
      </c>
      <c r="G270" s="14">
        <v>0</v>
      </c>
      <c r="I270" s="97">
        <v>11309.733552923255</v>
      </c>
      <c r="J270" s="97">
        <v>11499.01451030204</v>
      </c>
      <c r="K270" s="13">
        <v>0</v>
      </c>
      <c r="L270" s="14">
        <v>0</v>
      </c>
      <c r="M270" s="14">
        <v>0</v>
      </c>
      <c r="N270" s="14">
        <v>0</v>
      </c>
      <c r="P270" s="98">
        <v>376.99111843077515</v>
      </c>
      <c r="Q270" s="98">
        <v>380.13271108436498</v>
      </c>
      <c r="R270" s="13">
        <v>0</v>
      </c>
      <c r="S270" s="14">
        <v>0</v>
      </c>
      <c r="T270" s="14">
        <v>0</v>
      </c>
      <c r="U270" s="14">
        <v>0</v>
      </c>
    </row>
    <row r="271" spans="2:21">
      <c r="B271">
        <v>121</v>
      </c>
      <c r="C271">
        <v>122</v>
      </c>
      <c r="D271" s="14">
        <v>0</v>
      </c>
      <c r="E271" s="14">
        <v>0</v>
      </c>
      <c r="F271" s="14">
        <v>0</v>
      </c>
      <c r="G271" s="14">
        <v>0</v>
      </c>
      <c r="I271" s="97">
        <v>11499.01451030204</v>
      </c>
      <c r="J271" s="97">
        <v>11689.86626400762</v>
      </c>
      <c r="K271" s="13">
        <v>0</v>
      </c>
      <c r="L271" s="14">
        <v>0</v>
      </c>
      <c r="M271" s="14">
        <v>0</v>
      </c>
      <c r="N271" s="14">
        <v>0</v>
      </c>
      <c r="P271" s="98">
        <v>380.13271108436498</v>
      </c>
      <c r="Q271" s="98">
        <v>383.27430373795477</v>
      </c>
      <c r="R271" s="13">
        <v>0</v>
      </c>
      <c r="S271" s="14">
        <v>0</v>
      </c>
      <c r="T271" s="14">
        <v>0</v>
      </c>
      <c r="U271" s="14">
        <v>0</v>
      </c>
    </row>
    <row r="272" spans="2:21">
      <c r="B272">
        <v>122</v>
      </c>
      <c r="C272">
        <v>123</v>
      </c>
      <c r="D272" s="14">
        <v>0</v>
      </c>
      <c r="E272" s="14">
        <v>0</v>
      </c>
      <c r="F272" s="14">
        <v>0</v>
      </c>
      <c r="G272" s="14">
        <v>0</v>
      </c>
      <c r="I272" s="97">
        <v>11689.86626400762</v>
      </c>
      <c r="J272" s="97">
        <v>11882.288814039995</v>
      </c>
      <c r="K272" s="13">
        <v>0</v>
      </c>
      <c r="L272" s="14">
        <v>0</v>
      </c>
      <c r="M272" s="14">
        <v>0</v>
      </c>
      <c r="N272" s="14">
        <v>0</v>
      </c>
      <c r="P272" s="98">
        <v>383.27430373795477</v>
      </c>
      <c r="Q272" s="98">
        <v>386.41589639154455</v>
      </c>
      <c r="R272" s="13">
        <v>0</v>
      </c>
      <c r="S272" s="14">
        <v>0</v>
      </c>
      <c r="T272" s="14">
        <v>0</v>
      </c>
      <c r="U272" s="14">
        <v>0</v>
      </c>
    </row>
    <row r="273" spans="2:21">
      <c r="B273">
        <v>123</v>
      </c>
      <c r="C273">
        <v>124</v>
      </c>
      <c r="D273" s="14">
        <v>0</v>
      </c>
      <c r="E273" s="14">
        <v>0</v>
      </c>
      <c r="F273" s="14">
        <v>0</v>
      </c>
      <c r="G273" s="14">
        <v>0</v>
      </c>
      <c r="I273" s="97">
        <v>11882.288814039995</v>
      </c>
      <c r="J273" s="97">
        <v>12076.282160399165</v>
      </c>
      <c r="K273" s="13">
        <v>0</v>
      </c>
      <c r="L273" s="14">
        <v>0</v>
      </c>
      <c r="M273" s="14">
        <v>0</v>
      </c>
      <c r="N273" s="14">
        <v>0</v>
      </c>
      <c r="P273" s="98">
        <v>386.41589639154455</v>
      </c>
      <c r="Q273" s="98">
        <v>389.55748904513433</v>
      </c>
      <c r="R273" s="13">
        <v>0</v>
      </c>
      <c r="S273" s="14">
        <v>0</v>
      </c>
      <c r="T273" s="14">
        <v>0</v>
      </c>
      <c r="U273" s="14">
        <v>0</v>
      </c>
    </row>
    <row r="274" spans="2:21">
      <c r="B274">
        <v>124</v>
      </c>
      <c r="C274">
        <v>125</v>
      </c>
      <c r="D274" s="14">
        <v>0</v>
      </c>
      <c r="E274" s="14">
        <v>0</v>
      </c>
      <c r="F274" s="14">
        <v>0</v>
      </c>
      <c r="G274" s="14">
        <v>0</v>
      </c>
      <c r="I274" s="97">
        <v>12076.282160399165</v>
      </c>
      <c r="J274" s="97">
        <v>12271.846303085129</v>
      </c>
      <c r="K274" s="13">
        <v>0</v>
      </c>
      <c r="L274" s="14">
        <v>0</v>
      </c>
      <c r="M274" s="14">
        <v>0</v>
      </c>
      <c r="N274" s="14">
        <v>0</v>
      </c>
      <c r="P274" s="98">
        <v>389.55748904513433</v>
      </c>
      <c r="Q274" s="98">
        <v>392.69908169872411</v>
      </c>
      <c r="R274" s="13">
        <v>0</v>
      </c>
      <c r="S274" s="14">
        <v>0</v>
      </c>
      <c r="T274" s="14">
        <v>0</v>
      </c>
      <c r="U274" s="14">
        <v>0</v>
      </c>
    </row>
    <row r="275" spans="2:21">
      <c r="B275">
        <v>125</v>
      </c>
      <c r="C275">
        <v>126</v>
      </c>
      <c r="D275" s="14">
        <v>2.0000000000000001E-4</v>
      </c>
      <c r="E275" s="14">
        <v>0</v>
      </c>
      <c r="F275" s="14">
        <v>0</v>
      </c>
      <c r="G275" s="14">
        <v>2.0000000000000001E-4</v>
      </c>
      <c r="I275" s="97">
        <v>12271.846303085129</v>
      </c>
      <c r="J275" s="97">
        <v>12468.981242097889</v>
      </c>
      <c r="K275" s="13">
        <v>2.0000000000000001E-4</v>
      </c>
      <c r="L275" s="14">
        <v>0</v>
      </c>
      <c r="M275" s="14">
        <v>0</v>
      </c>
      <c r="N275" s="14">
        <v>2.0000000000000001E-4</v>
      </c>
      <c r="P275" s="98">
        <v>392.69908169872411</v>
      </c>
      <c r="Q275" s="98">
        <v>395.84067435231395</v>
      </c>
      <c r="R275" s="13">
        <v>0</v>
      </c>
      <c r="S275" s="14">
        <v>0</v>
      </c>
      <c r="T275" s="14">
        <v>0</v>
      </c>
      <c r="U275" s="14">
        <v>0</v>
      </c>
    </row>
    <row r="276" spans="2:21">
      <c r="B276">
        <v>126</v>
      </c>
      <c r="C276">
        <v>127</v>
      </c>
      <c r="D276" s="14">
        <v>0</v>
      </c>
      <c r="E276" s="14">
        <v>0</v>
      </c>
      <c r="F276" s="14">
        <v>0</v>
      </c>
      <c r="G276" s="14">
        <v>0</v>
      </c>
      <c r="I276" s="97">
        <v>12468.981242097889</v>
      </c>
      <c r="J276" s="97">
        <v>12667.686977437443</v>
      </c>
      <c r="K276" s="13">
        <v>0</v>
      </c>
      <c r="L276" s="14">
        <v>0</v>
      </c>
      <c r="M276" s="14">
        <v>0</v>
      </c>
      <c r="N276" s="14">
        <v>0</v>
      </c>
      <c r="P276" s="98">
        <v>395.84067435231395</v>
      </c>
      <c r="Q276" s="98">
        <v>398.98226700590374</v>
      </c>
      <c r="R276" s="13">
        <v>0</v>
      </c>
      <c r="S276" s="14">
        <v>0</v>
      </c>
      <c r="T276" s="14">
        <v>0</v>
      </c>
      <c r="U276" s="14">
        <v>0</v>
      </c>
    </row>
    <row r="277" spans="2:21">
      <c r="B277">
        <v>127</v>
      </c>
      <c r="C277">
        <v>128</v>
      </c>
      <c r="D277" s="14">
        <v>0</v>
      </c>
      <c r="E277" s="14">
        <v>0</v>
      </c>
      <c r="F277" s="14">
        <v>0</v>
      </c>
      <c r="G277" s="14">
        <v>0</v>
      </c>
      <c r="I277" s="97">
        <v>12667.686977437443</v>
      </c>
      <c r="J277" s="97">
        <v>12867.963509103793</v>
      </c>
      <c r="K277" s="13">
        <v>0</v>
      </c>
      <c r="L277" s="14">
        <v>0</v>
      </c>
      <c r="M277" s="14">
        <v>0</v>
      </c>
      <c r="N277" s="14">
        <v>0</v>
      </c>
      <c r="P277" s="98">
        <v>398.98226700590374</v>
      </c>
      <c r="Q277" s="98">
        <v>402.12385965949352</v>
      </c>
      <c r="R277" s="13">
        <v>0</v>
      </c>
      <c r="S277" s="14">
        <v>0</v>
      </c>
      <c r="T277" s="14">
        <v>0</v>
      </c>
      <c r="U277" s="14">
        <v>0</v>
      </c>
    </row>
    <row r="278" spans="2:21">
      <c r="B278">
        <v>128</v>
      </c>
      <c r="C278">
        <v>129</v>
      </c>
      <c r="D278" s="14">
        <v>0</v>
      </c>
      <c r="E278" s="14">
        <v>0</v>
      </c>
      <c r="F278" s="14">
        <v>0</v>
      </c>
      <c r="G278" s="14">
        <v>0</v>
      </c>
      <c r="I278" s="97">
        <v>12867.963509103793</v>
      </c>
      <c r="J278" s="97">
        <v>13069.810837096937</v>
      </c>
      <c r="K278" s="13">
        <v>0</v>
      </c>
      <c r="L278" s="14">
        <v>0</v>
      </c>
      <c r="M278" s="14">
        <v>0</v>
      </c>
      <c r="N278" s="14">
        <v>0</v>
      </c>
      <c r="P278" s="98">
        <v>402.12385965949352</v>
      </c>
      <c r="Q278" s="98">
        <v>405.2654523130833</v>
      </c>
      <c r="R278" s="13">
        <v>0</v>
      </c>
      <c r="S278" s="14">
        <v>0</v>
      </c>
      <c r="T278" s="14">
        <v>0</v>
      </c>
      <c r="U278" s="14">
        <v>0</v>
      </c>
    </row>
    <row r="279" spans="2:21">
      <c r="B279">
        <v>129</v>
      </c>
      <c r="C279">
        <v>130</v>
      </c>
      <c r="D279" s="14">
        <v>0</v>
      </c>
      <c r="E279" s="14">
        <v>0</v>
      </c>
      <c r="F279" s="14">
        <v>0</v>
      </c>
      <c r="G279" s="14">
        <v>0</v>
      </c>
      <c r="I279" s="97">
        <v>13069.810837096937</v>
      </c>
      <c r="J279" s="97">
        <v>13273.228961416877</v>
      </c>
      <c r="K279" s="13">
        <v>0</v>
      </c>
      <c r="L279" s="14">
        <v>0</v>
      </c>
      <c r="M279" s="14">
        <v>0</v>
      </c>
      <c r="N279" s="14">
        <v>0</v>
      </c>
      <c r="P279" s="98">
        <v>405.2654523130833</v>
      </c>
      <c r="Q279" s="98">
        <v>408.40704496667308</v>
      </c>
      <c r="R279" s="13">
        <v>0</v>
      </c>
      <c r="S279" s="14">
        <v>0</v>
      </c>
      <c r="T279" s="14">
        <v>0</v>
      </c>
      <c r="U279" s="14">
        <v>0</v>
      </c>
    </row>
    <row r="280" spans="2:21">
      <c r="B280">
        <v>130</v>
      </c>
      <c r="C280">
        <v>131</v>
      </c>
      <c r="D280" s="14">
        <v>0</v>
      </c>
      <c r="E280" s="14">
        <v>0</v>
      </c>
      <c r="F280" s="14">
        <v>0</v>
      </c>
      <c r="G280" s="14">
        <v>0</v>
      </c>
      <c r="I280" s="97">
        <v>13273.228961416877</v>
      </c>
      <c r="J280" s="97">
        <v>13478.217882063609</v>
      </c>
      <c r="K280" s="13">
        <v>0</v>
      </c>
      <c r="L280" s="14">
        <v>0</v>
      </c>
      <c r="M280" s="14">
        <v>0</v>
      </c>
      <c r="N280" s="14">
        <v>0</v>
      </c>
      <c r="P280" s="98">
        <v>408.40704496667308</v>
      </c>
      <c r="Q280" s="98">
        <v>411.54863762026292</v>
      </c>
      <c r="R280" s="13">
        <v>0</v>
      </c>
      <c r="S280" s="14">
        <v>0</v>
      </c>
      <c r="T280" s="14">
        <v>0</v>
      </c>
      <c r="U280" s="14">
        <v>0</v>
      </c>
    </row>
    <row r="281" spans="2:21">
      <c r="B281">
        <v>131</v>
      </c>
      <c r="C281">
        <v>132</v>
      </c>
      <c r="D281" s="14">
        <v>0</v>
      </c>
      <c r="E281" s="14">
        <v>0</v>
      </c>
      <c r="F281" s="14">
        <v>0</v>
      </c>
      <c r="G281" s="14">
        <v>0</v>
      </c>
      <c r="I281" s="97">
        <v>13478.217882063609</v>
      </c>
      <c r="J281" s="97">
        <v>13684.777599037139</v>
      </c>
      <c r="K281" s="13">
        <v>0</v>
      </c>
      <c r="L281" s="14">
        <v>0</v>
      </c>
      <c r="M281" s="14">
        <v>0</v>
      </c>
      <c r="N281" s="14">
        <v>0</v>
      </c>
      <c r="P281" s="98">
        <v>411.54863762026292</v>
      </c>
      <c r="Q281" s="98">
        <v>414.69023027385271</v>
      </c>
      <c r="R281" s="13">
        <v>0</v>
      </c>
      <c r="S281" s="14">
        <v>0</v>
      </c>
      <c r="T281" s="14">
        <v>0</v>
      </c>
      <c r="U281" s="14">
        <v>0</v>
      </c>
    </row>
    <row r="282" spans="2:21">
      <c r="B282">
        <v>132</v>
      </c>
      <c r="C282">
        <v>133</v>
      </c>
      <c r="D282" s="14">
        <v>0</v>
      </c>
      <c r="E282" s="14">
        <v>0</v>
      </c>
      <c r="F282" s="14">
        <v>0</v>
      </c>
      <c r="G282" s="14">
        <v>0</v>
      </c>
      <c r="I282" s="97">
        <v>13684.777599037139</v>
      </c>
      <c r="J282" s="97">
        <v>13892.908112337462</v>
      </c>
      <c r="K282" s="13">
        <v>0</v>
      </c>
      <c r="L282" s="14">
        <v>0</v>
      </c>
      <c r="M282" s="14">
        <v>0</v>
      </c>
      <c r="N282" s="14">
        <v>0</v>
      </c>
      <c r="P282" s="98">
        <v>414.69023027385271</v>
      </c>
      <c r="Q282" s="98">
        <v>417.83182292744249</v>
      </c>
      <c r="R282" s="13">
        <v>0</v>
      </c>
      <c r="S282" s="14">
        <v>0</v>
      </c>
      <c r="T282" s="14">
        <v>0</v>
      </c>
      <c r="U282" s="14">
        <v>0</v>
      </c>
    </row>
    <row r="283" spans="2:21">
      <c r="B283">
        <v>133</v>
      </c>
      <c r="C283">
        <v>134</v>
      </c>
      <c r="D283" s="14">
        <v>0</v>
      </c>
      <c r="E283" s="14">
        <v>0</v>
      </c>
      <c r="F283" s="14">
        <v>0</v>
      </c>
      <c r="G283" s="14">
        <v>0</v>
      </c>
      <c r="I283" s="97">
        <v>13892.908112337462</v>
      </c>
      <c r="J283" s="97">
        <v>14102.609421964582</v>
      </c>
      <c r="K283" s="13">
        <v>0</v>
      </c>
      <c r="L283" s="14">
        <v>0</v>
      </c>
      <c r="M283" s="14">
        <v>0</v>
      </c>
      <c r="N283" s="14">
        <v>0</v>
      </c>
      <c r="P283" s="98">
        <v>417.83182292744249</v>
      </c>
      <c r="Q283" s="98">
        <v>420.97341558103227</v>
      </c>
      <c r="R283" s="13">
        <v>0</v>
      </c>
      <c r="S283" s="14">
        <v>0</v>
      </c>
      <c r="T283" s="14">
        <v>0</v>
      </c>
      <c r="U283" s="14">
        <v>0</v>
      </c>
    </row>
    <row r="284" spans="2:21">
      <c r="B284">
        <v>134</v>
      </c>
      <c r="C284">
        <v>135</v>
      </c>
      <c r="D284" s="14">
        <v>0</v>
      </c>
      <c r="E284" s="14">
        <v>0</v>
      </c>
      <c r="F284" s="14">
        <v>0</v>
      </c>
      <c r="G284" s="14">
        <v>0</v>
      </c>
      <c r="I284" s="97">
        <v>14102.609421964582</v>
      </c>
      <c r="J284" s="97">
        <v>14313.881527918495</v>
      </c>
      <c r="K284" s="13">
        <v>0</v>
      </c>
      <c r="L284" s="14">
        <v>0</v>
      </c>
      <c r="M284" s="14">
        <v>0</v>
      </c>
      <c r="N284" s="14">
        <v>0</v>
      </c>
      <c r="P284" s="98">
        <v>420.97341558103227</v>
      </c>
      <c r="Q284" s="98">
        <v>424.11500823462205</v>
      </c>
      <c r="R284" s="13">
        <v>0</v>
      </c>
      <c r="S284" s="14">
        <v>0</v>
      </c>
      <c r="T284" s="14">
        <v>0</v>
      </c>
      <c r="U284" s="14">
        <v>0</v>
      </c>
    </row>
    <row r="285" spans="2:21">
      <c r="B285">
        <v>135</v>
      </c>
      <c r="C285">
        <v>136</v>
      </c>
      <c r="D285" s="14">
        <v>0</v>
      </c>
      <c r="E285" s="14">
        <v>0</v>
      </c>
      <c r="F285" s="14">
        <v>0</v>
      </c>
      <c r="G285" s="14">
        <v>0</v>
      </c>
      <c r="I285" s="97">
        <v>14313.881527918495</v>
      </c>
      <c r="J285" s="97">
        <v>14526.724430199203</v>
      </c>
      <c r="K285" s="13">
        <v>0</v>
      </c>
      <c r="L285" s="14">
        <v>0</v>
      </c>
      <c r="M285" s="14">
        <v>0</v>
      </c>
      <c r="N285" s="14">
        <v>0</v>
      </c>
      <c r="P285" s="98">
        <v>424.11500823462205</v>
      </c>
      <c r="Q285" s="98">
        <v>427.25660088821189</v>
      </c>
      <c r="R285" s="13">
        <v>0</v>
      </c>
      <c r="S285" s="14">
        <v>0</v>
      </c>
      <c r="T285" s="14">
        <v>0</v>
      </c>
      <c r="U285" s="14">
        <v>0</v>
      </c>
    </row>
    <row r="286" spans="2:21">
      <c r="B286">
        <v>136</v>
      </c>
      <c r="C286">
        <v>137</v>
      </c>
      <c r="D286" s="14">
        <v>0</v>
      </c>
      <c r="E286" s="14">
        <v>0</v>
      </c>
      <c r="F286" s="14">
        <v>0</v>
      </c>
      <c r="G286" s="14">
        <v>0</v>
      </c>
      <c r="I286" s="97">
        <v>14526.724430199203</v>
      </c>
      <c r="J286" s="97">
        <v>14741.138128806706</v>
      </c>
      <c r="K286" s="13">
        <v>0</v>
      </c>
      <c r="L286" s="14">
        <v>0</v>
      </c>
      <c r="M286" s="14">
        <v>0</v>
      </c>
      <c r="N286" s="14">
        <v>0</v>
      </c>
      <c r="P286" s="98">
        <v>427.25660088821189</v>
      </c>
      <c r="Q286" s="98">
        <v>430.39819354180167</v>
      </c>
      <c r="R286" s="13">
        <v>2.0008003201280514E-4</v>
      </c>
      <c r="S286" s="14">
        <v>0</v>
      </c>
      <c r="T286" s="14">
        <v>0</v>
      </c>
      <c r="U286" s="14">
        <v>2.0008003201280514E-4</v>
      </c>
    </row>
    <row r="287" spans="2:21">
      <c r="B287">
        <v>137</v>
      </c>
      <c r="C287">
        <v>138</v>
      </c>
      <c r="D287" s="14">
        <v>0</v>
      </c>
      <c r="E287" s="14">
        <v>0</v>
      </c>
      <c r="F287" s="14">
        <v>0</v>
      </c>
      <c r="G287" s="14">
        <v>0</v>
      </c>
      <c r="I287" s="97">
        <v>14741.138128806706</v>
      </c>
      <c r="J287" s="97">
        <v>14957.122623741005</v>
      </c>
      <c r="K287" s="13">
        <v>0</v>
      </c>
      <c r="L287" s="14">
        <v>0</v>
      </c>
      <c r="M287" s="14">
        <v>0</v>
      </c>
      <c r="N287" s="14">
        <v>0</v>
      </c>
      <c r="P287" s="98">
        <v>430.39819354180167</v>
      </c>
      <c r="Q287" s="98">
        <v>433.53978619539146</v>
      </c>
      <c r="R287" s="13">
        <v>0</v>
      </c>
      <c r="S287" s="14">
        <v>0</v>
      </c>
      <c r="T287" s="14">
        <v>0</v>
      </c>
      <c r="U287" s="14">
        <v>0</v>
      </c>
    </row>
    <row r="288" spans="2:21">
      <c r="B288">
        <v>138</v>
      </c>
      <c r="C288">
        <v>139</v>
      </c>
      <c r="D288" s="14">
        <v>0</v>
      </c>
      <c r="E288" s="14">
        <v>0</v>
      </c>
      <c r="F288" s="14">
        <v>0</v>
      </c>
      <c r="G288" s="14">
        <v>0</v>
      </c>
      <c r="I288" s="97">
        <v>14957.122623741005</v>
      </c>
      <c r="J288" s="97">
        <v>15174.677915002098</v>
      </c>
      <c r="K288" s="13">
        <v>0</v>
      </c>
      <c r="L288" s="14">
        <v>0</v>
      </c>
      <c r="M288" s="14">
        <v>0</v>
      </c>
      <c r="N288" s="14">
        <v>0</v>
      </c>
      <c r="P288" s="98">
        <v>433.53978619539146</v>
      </c>
      <c r="Q288" s="98">
        <v>436.68137884898124</v>
      </c>
      <c r="R288" s="13">
        <v>0</v>
      </c>
      <c r="S288" s="14">
        <v>0</v>
      </c>
      <c r="T288" s="14">
        <v>0</v>
      </c>
      <c r="U288" s="14">
        <v>0</v>
      </c>
    </row>
    <row r="289" spans="2:21">
      <c r="B289">
        <v>139</v>
      </c>
      <c r="C289">
        <v>140</v>
      </c>
      <c r="D289" s="14">
        <v>0</v>
      </c>
      <c r="E289" s="14">
        <v>0</v>
      </c>
      <c r="F289" s="14">
        <v>0</v>
      </c>
      <c r="G289" s="14">
        <v>0</v>
      </c>
      <c r="I289" s="97">
        <v>15174.677915002098</v>
      </c>
      <c r="J289" s="97">
        <v>15393.804002589986</v>
      </c>
      <c r="K289" s="13">
        <v>0</v>
      </c>
      <c r="L289" s="14">
        <v>0</v>
      </c>
      <c r="M289" s="14">
        <v>0</v>
      </c>
      <c r="N289" s="14">
        <v>0</v>
      </c>
      <c r="P289" s="98">
        <v>436.68137884898124</v>
      </c>
      <c r="Q289" s="98">
        <v>439.82297150257102</v>
      </c>
      <c r="R289" s="13">
        <v>0</v>
      </c>
      <c r="S289" s="14">
        <v>0</v>
      </c>
      <c r="T289" s="14">
        <v>0</v>
      </c>
      <c r="U289" s="14">
        <v>0</v>
      </c>
    </row>
    <row r="290" spans="2:21">
      <c r="B290">
        <v>140</v>
      </c>
      <c r="C290">
        <v>141</v>
      </c>
      <c r="D290" s="14">
        <v>2.0000000000000001E-4</v>
      </c>
      <c r="E290" s="14">
        <v>0</v>
      </c>
      <c r="F290" s="14">
        <v>2.0000000000000001E-4</v>
      </c>
      <c r="G290" s="14">
        <v>0</v>
      </c>
      <c r="I290" s="97">
        <v>15393.804002589986</v>
      </c>
      <c r="J290" s="97">
        <v>15614.500886504669</v>
      </c>
      <c r="K290" s="13">
        <v>2.0000000000000001E-4</v>
      </c>
      <c r="L290" s="14">
        <v>0</v>
      </c>
      <c r="M290" s="14">
        <v>2.0000000000000001E-4</v>
      </c>
      <c r="N290" s="14">
        <v>0</v>
      </c>
      <c r="P290" s="98">
        <v>439.82297150257102</v>
      </c>
      <c r="Q290" s="98">
        <v>442.9645641561608</v>
      </c>
      <c r="R290" s="13">
        <v>0</v>
      </c>
      <c r="S290" s="14">
        <v>0</v>
      </c>
      <c r="T290" s="14">
        <v>0</v>
      </c>
      <c r="U290" s="14">
        <v>0</v>
      </c>
    </row>
    <row r="291" spans="2:21">
      <c r="B291">
        <v>141</v>
      </c>
      <c r="C291">
        <v>142</v>
      </c>
      <c r="D291" s="14">
        <v>0</v>
      </c>
      <c r="E291" s="14">
        <v>0</v>
      </c>
      <c r="F291" s="14">
        <v>0</v>
      </c>
      <c r="G291" s="14">
        <v>0</v>
      </c>
      <c r="I291" s="97">
        <v>15614.500886504669</v>
      </c>
      <c r="J291" s="97">
        <v>15836.768566746146</v>
      </c>
      <c r="K291" s="13">
        <v>0</v>
      </c>
      <c r="L291" s="14">
        <v>0</v>
      </c>
      <c r="M291" s="14">
        <v>0</v>
      </c>
      <c r="N291" s="14">
        <v>0</v>
      </c>
      <c r="P291" s="98">
        <v>442.9645641561608</v>
      </c>
      <c r="Q291" s="98">
        <v>446.10615680975064</v>
      </c>
      <c r="R291" s="13">
        <v>0</v>
      </c>
      <c r="S291" s="14">
        <v>0</v>
      </c>
      <c r="T291" s="14">
        <v>0</v>
      </c>
      <c r="U291" s="14">
        <v>0</v>
      </c>
    </row>
    <row r="292" spans="2:21">
      <c r="B292">
        <v>142</v>
      </c>
      <c r="C292">
        <v>143</v>
      </c>
      <c r="D292" s="14">
        <v>2.0000000000000001E-4</v>
      </c>
      <c r="E292" s="14">
        <v>0</v>
      </c>
      <c r="F292" s="14">
        <v>2.0000000000000001E-4</v>
      </c>
      <c r="G292" s="14">
        <v>0</v>
      </c>
      <c r="I292" s="97">
        <v>15836.768566746146</v>
      </c>
      <c r="J292" s="97">
        <v>16060.60704331442</v>
      </c>
      <c r="K292" s="13">
        <v>2.0000000000000001E-4</v>
      </c>
      <c r="L292" s="14">
        <v>0</v>
      </c>
      <c r="M292" s="14">
        <v>2.0000000000000001E-4</v>
      </c>
      <c r="N292" s="14">
        <v>0</v>
      </c>
      <c r="P292" s="98">
        <v>446.10615680975064</v>
      </c>
      <c r="Q292" s="98">
        <v>449.24774946334043</v>
      </c>
      <c r="R292" s="13">
        <v>0</v>
      </c>
      <c r="S292" s="14">
        <v>0</v>
      </c>
      <c r="T292" s="14">
        <v>0</v>
      </c>
      <c r="U292" s="14">
        <v>0</v>
      </c>
    </row>
    <row r="293" spans="2:21">
      <c r="B293">
        <v>143</v>
      </c>
      <c r="C293">
        <v>144</v>
      </c>
      <c r="D293" s="14">
        <v>0</v>
      </c>
      <c r="E293" s="14">
        <v>0</v>
      </c>
      <c r="F293" s="14">
        <v>0</v>
      </c>
      <c r="G293" s="14">
        <v>0</v>
      </c>
      <c r="I293" s="97">
        <v>16060.60704331442</v>
      </c>
      <c r="J293" s="97">
        <v>16286.016316209487</v>
      </c>
      <c r="K293" s="13">
        <v>0</v>
      </c>
      <c r="L293" s="14">
        <v>0</v>
      </c>
      <c r="M293" s="14">
        <v>0</v>
      </c>
      <c r="N293" s="14">
        <v>0</v>
      </c>
      <c r="P293" s="98">
        <v>449.24774946334043</v>
      </c>
      <c r="Q293" s="98">
        <v>452.38934211693021</v>
      </c>
      <c r="R293" s="13">
        <v>0</v>
      </c>
      <c r="S293" s="14">
        <v>0</v>
      </c>
      <c r="T293" s="14">
        <v>0</v>
      </c>
      <c r="U293" s="14">
        <v>0</v>
      </c>
    </row>
    <row r="294" spans="2:21">
      <c r="B294">
        <v>144</v>
      </c>
      <c r="C294">
        <v>145</v>
      </c>
      <c r="D294" s="14">
        <v>0</v>
      </c>
      <c r="E294" s="14">
        <v>0</v>
      </c>
      <c r="F294" s="14">
        <v>0</v>
      </c>
      <c r="G294" s="14">
        <v>0</v>
      </c>
      <c r="I294" s="97">
        <v>16286.016316209487</v>
      </c>
      <c r="J294" s="97">
        <v>16512.99638543135</v>
      </c>
      <c r="K294" s="13">
        <v>0</v>
      </c>
      <c r="L294" s="14">
        <v>0</v>
      </c>
      <c r="M294" s="14">
        <v>0</v>
      </c>
      <c r="N294" s="14">
        <v>0</v>
      </c>
      <c r="P294" s="98">
        <v>452.38934211693021</v>
      </c>
      <c r="Q294" s="98">
        <v>455.53093477051999</v>
      </c>
      <c r="R294" s="13">
        <v>0</v>
      </c>
      <c r="S294" s="14">
        <v>0</v>
      </c>
      <c r="T294" s="14">
        <v>0</v>
      </c>
      <c r="U294" s="14">
        <v>0</v>
      </c>
    </row>
    <row r="295" spans="2:21">
      <c r="B295">
        <v>145</v>
      </c>
      <c r="C295">
        <v>146</v>
      </c>
      <c r="D295" s="14">
        <v>2.0000000000000001E-4</v>
      </c>
      <c r="E295" s="14">
        <v>0</v>
      </c>
      <c r="F295" s="14">
        <v>2.0000000000000001E-4</v>
      </c>
      <c r="G295" s="14">
        <v>0</v>
      </c>
      <c r="I295" s="97">
        <v>16512.99638543135</v>
      </c>
      <c r="J295" s="97">
        <v>16741.547250980009</v>
      </c>
      <c r="K295" s="13">
        <v>2.0000000000000001E-4</v>
      </c>
      <c r="L295" s="14">
        <v>0</v>
      </c>
      <c r="M295" s="14">
        <v>2.0000000000000001E-4</v>
      </c>
      <c r="N295" s="14">
        <v>0</v>
      </c>
      <c r="P295" s="98">
        <v>455.53093477051999</v>
      </c>
      <c r="Q295" s="98">
        <v>458.67252742410977</v>
      </c>
      <c r="R295" s="13">
        <v>0</v>
      </c>
      <c r="S295" s="14">
        <v>0</v>
      </c>
      <c r="T295" s="14">
        <v>0</v>
      </c>
      <c r="U295" s="14">
        <v>0</v>
      </c>
    </row>
    <row r="296" spans="2:21">
      <c r="B296">
        <v>146</v>
      </c>
      <c r="C296">
        <v>147</v>
      </c>
      <c r="D296" s="14">
        <v>0</v>
      </c>
      <c r="E296" s="14">
        <v>0</v>
      </c>
      <c r="F296" s="14">
        <v>0</v>
      </c>
      <c r="G296" s="14">
        <v>0</v>
      </c>
      <c r="I296" s="97">
        <v>16741.547250980009</v>
      </c>
      <c r="J296" s="97">
        <v>16971.668912855461</v>
      </c>
      <c r="K296" s="13">
        <v>0</v>
      </c>
      <c r="L296" s="14">
        <v>0</v>
      </c>
      <c r="M296" s="14">
        <v>0</v>
      </c>
      <c r="N296" s="14">
        <v>0</v>
      </c>
      <c r="P296" s="98">
        <v>458.67252742410977</v>
      </c>
      <c r="Q296" s="98">
        <v>461.81412007769961</v>
      </c>
      <c r="R296" s="13">
        <v>0</v>
      </c>
      <c r="S296" s="14">
        <v>0</v>
      </c>
      <c r="T296" s="14">
        <v>0</v>
      </c>
      <c r="U296" s="14">
        <v>0</v>
      </c>
    </row>
    <row r="297" spans="2:21">
      <c r="B297">
        <v>147</v>
      </c>
      <c r="C297">
        <v>148</v>
      </c>
      <c r="D297" s="14">
        <v>0</v>
      </c>
      <c r="E297" s="14">
        <v>0</v>
      </c>
      <c r="F297" s="14">
        <v>0</v>
      </c>
      <c r="G297" s="14">
        <v>0</v>
      </c>
      <c r="I297" s="97">
        <v>16971.668912855461</v>
      </c>
      <c r="J297" s="97">
        <v>17203.361371057708</v>
      </c>
      <c r="K297" s="13">
        <v>0</v>
      </c>
      <c r="L297" s="14">
        <v>0</v>
      </c>
      <c r="M297" s="14">
        <v>0</v>
      </c>
      <c r="N297" s="14">
        <v>0</v>
      </c>
      <c r="P297" s="98">
        <v>461.81412007769961</v>
      </c>
      <c r="Q297" s="98">
        <v>464.9557127312894</v>
      </c>
      <c r="R297" s="13">
        <v>0</v>
      </c>
      <c r="S297" s="14">
        <v>0</v>
      </c>
      <c r="T297" s="14">
        <v>0</v>
      </c>
      <c r="U297" s="14">
        <v>0</v>
      </c>
    </row>
    <row r="298" spans="2:21">
      <c r="B298">
        <v>148</v>
      </c>
      <c r="C298">
        <v>149</v>
      </c>
      <c r="D298" s="14">
        <v>0</v>
      </c>
      <c r="E298" s="14">
        <v>0</v>
      </c>
      <c r="F298" s="14">
        <v>0</v>
      </c>
      <c r="G298" s="14">
        <v>0</v>
      </c>
      <c r="I298" s="97">
        <v>17203.361371057708</v>
      </c>
      <c r="J298" s="97">
        <v>17436.624625586748</v>
      </c>
      <c r="K298" s="13">
        <v>0</v>
      </c>
      <c r="L298" s="14">
        <v>0</v>
      </c>
      <c r="M298" s="14">
        <v>0</v>
      </c>
      <c r="N298" s="14">
        <v>0</v>
      </c>
      <c r="P298" s="98">
        <v>464.9557127312894</v>
      </c>
      <c r="Q298" s="98">
        <v>468.09730538487918</v>
      </c>
      <c r="R298" s="13">
        <v>0</v>
      </c>
      <c r="S298" s="14">
        <v>0</v>
      </c>
      <c r="T298" s="14">
        <v>0</v>
      </c>
      <c r="U298" s="14">
        <v>0</v>
      </c>
    </row>
    <row r="299" spans="2:21">
      <c r="B299">
        <v>149</v>
      </c>
      <c r="C299">
        <v>150</v>
      </c>
      <c r="D299" s="14">
        <v>0</v>
      </c>
      <c r="E299" s="14">
        <v>0</v>
      </c>
      <c r="F299" s="14">
        <v>0</v>
      </c>
      <c r="G299" s="14">
        <v>0</v>
      </c>
      <c r="I299" s="97">
        <v>17436.624625586748</v>
      </c>
      <c r="J299" s="97">
        <v>17671.458676442588</v>
      </c>
      <c r="K299" s="13">
        <v>0</v>
      </c>
      <c r="L299" s="14">
        <v>0</v>
      </c>
      <c r="M299" s="14">
        <v>0</v>
      </c>
      <c r="N299" s="14">
        <v>0</v>
      </c>
      <c r="P299" s="98">
        <v>468.09730538487918</v>
      </c>
      <c r="Q299" s="98">
        <v>471.23889803846896</v>
      </c>
      <c r="R299" s="13">
        <v>0</v>
      </c>
      <c r="S299" s="14">
        <v>0</v>
      </c>
      <c r="T299" s="14">
        <v>0</v>
      </c>
      <c r="U299" s="14">
        <v>0</v>
      </c>
    </row>
    <row r="300" spans="2:21">
      <c r="B300">
        <v>150</v>
      </c>
      <c r="C300">
        <v>151</v>
      </c>
      <c r="D300" s="14">
        <v>0</v>
      </c>
      <c r="E300" s="14">
        <v>0</v>
      </c>
      <c r="F300" s="14">
        <v>0</v>
      </c>
      <c r="G300" s="14">
        <v>0</v>
      </c>
      <c r="I300" s="97">
        <v>17671.458676442588</v>
      </c>
      <c r="J300" s="97">
        <v>17907.863523625219</v>
      </c>
      <c r="K300" s="13">
        <v>0</v>
      </c>
      <c r="L300" s="14">
        <v>0</v>
      </c>
      <c r="M300" s="14">
        <v>0</v>
      </c>
      <c r="N300" s="14">
        <v>0</v>
      </c>
      <c r="P300" s="98">
        <v>471.23889803846896</v>
      </c>
      <c r="Q300" s="98">
        <v>474.38049069205874</v>
      </c>
      <c r="R300" s="13">
        <v>0</v>
      </c>
      <c r="S300" s="14">
        <v>0</v>
      </c>
      <c r="T300" s="14">
        <v>0</v>
      </c>
      <c r="U300" s="14">
        <v>0</v>
      </c>
    </row>
    <row r="301" spans="2:21">
      <c r="B301">
        <v>151</v>
      </c>
      <c r="C301">
        <v>152</v>
      </c>
      <c r="D301" s="14">
        <v>0</v>
      </c>
      <c r="E301" s="14">
        <v>0</v>
      </c>
      <c r="F301" s="14">
        <v>0</v>
      </c>
      <c r="G301" s="14">
        <v>0</v>
      </c>
      <c r="I301" s="97">
        <v>17907.863523625219</v>
      </c>
      <c r="J301" s="97">
        <v>18145.839167134644</v>
      </c>
      <c r="K301" s="13">
        <v>0</v>
      </c>
      <c r="L301" s="14">
        <v>0</v>
      </c>
      <c r="M301" s="14">
        <v>0</v>
      </c>
      <c r="N301" s="14">
        <v>0</v>
      </c>
      <c r="P301" s="98">
        <v>474.38049069205874</v>
      </c>
      <c r="Q301" s="98">
        <v>477.52208334564853</v>
      </c>
      <c r="R301" s="13">
        <v>0</v>
      </c>
      <c r="S301" s="14">
        <v>0</v>
      </c>
      <c r="T301" s="14">
        <v>0</v>
      </c>
      <c r="U301" s="14">
        <v>0</v>
      </c>
    </row>
    <row r="302" spans="2:21">
      <c r="B302">
        <v>152</v>
      </c>
      <c r="C302">
        <v>153</v>
      </c>
      <c r="D302" s="14">
        <v>0</v>
      </c>
      <c r="E302" s="14">
        <v>0</v>
      </c>
      <c r="F302" s="14">
        <v>0</v>
      </c>
      <c r="G302" s="14">
        <v>0</v>
      </c>
      <c r="I302" s="97">
        <v>18145.839167134644</v>
      </c>
      <c r="J302" s="97">
        <v>18385.385606970867</v>
      </c>
      <c r="K302" s="13">
        <v>0</v>
      </c>
      <c r="L302" s="14">
        <v>0</v>
      </c>
      <c r="M302" s="14">
        <v>0</v>
      </c>
      <c r="N302" s="14">
        <v>0</v>
      </c>
      <c r="P302" s="98">
        <v>477.52208334564853</v>
      </c>
      <c r="Q302" s="98">
        <v>480.66367599923836</v>
      </c>
      <c r="R302" s="13">
        <v>0</v>
      </c>
      <c r="S302" s="14">
        <v>0</v>
      </c>
      <c r="T302" s="14">
        <v>0</v>
      </c>
      <c r="U302" s="14">
        <v>0</v>
      </c>
    </row>
    <row r="303" spans="2:21">
      <c r="B303">
        <v>153</v>
      </c>
      <c r="C303">
        <v>154</v>
      </c>
      <c r="D303" s="14">
        <v>0</v>
      </c>
      <c r="E303" s="14">
        <v>0</v>
      </c>
      <c r="F303" s="14">
        <v>0</v>
      </c>
      <c r="G303" s="14">
        <v>0</v>
      </c>
      <c r="I303" s="97">
        <v>18385.385606970867</v>
      </c>
      <c r="J303" s="97">
        <v>18626.502843133883</v>
      </c>
      <c r="K303" s="13">
        <v>0</v>
      </c>
      <c r="L303" s="14">
        <v>0</v>
      </c>
      <c r="M303" s="14">
        <v>0</v>
      </c>
      <c r="N303" s="14">
        <v>0</v>
      </c>
      <c r="P303" s="98">
        <v>480.66367599923836</v>
      </c>
      <c r="Q303" s="98">
        <v>483.80526865282815</v>
      </c>
      <c r="R303" s="13">
        <v>2.0008003201280514E-4</v>
      </c>
      <c r="S303" s="14">
        <v>0</v>
      </c>
      <c r="T303" s="14">
        <v>2.0008003201280514E-4</v>
      </c>
      <c r="U303" s="14">
        <v>0</v>
      </c>
    </row>
    <row r="304" spans="2:21">
      <c r="B304">
        <v>154</v>
      </c>
      <c r="C304">
        <v>155</v>
      </c>
      <c r="D304" s="14">
        <v>0</v>
      </c>
      <c r="E304" s="14">
        <v>0</v>
      </c>
      <c r="F304" s="14">
        <v>0</v>
      </c>
      <c r="G304" s="14">
        <v>0</v>
      </c>
      <c r="I304" s="97">
        <v>18626.502843133883</v>
      </c>
      <c r="J304" s="97">
        <v>18869.190875623695</v>
      </c>
      <c r="K304" s="13">
        <v>0</v>
      </c>
      <c r="L304" s="14">
        <v>0</v>
      </c>
      <c r="M304" s="14">
        <v>0</v>
      </c>
      <c r="N304" s="14">
        <v>0</v>
      </c>
      <c r="P304" s="98">
        <v>483.80526865282815</v>
      </c>
      <c r="Q304" s="98">
        <v>486.94686130641793</v>
      </c>
      <c r="R304" s="13">
        <v>0</v>
      </c>
      <c r="S304" s="14">
        <v>0</v>
      </c>
      <c r="T304" s="14">
        <v>0</v>
      </c>
      <c r="U304" s="14">
        <v>0</v>
      </c>
    </row>
    <row r="305" spans="2:21">
      <c r="B305">
        <v>155</v>
      </c>
      <c r="C305">
        <v>156</v>
      </c>
      <c r="D305" s="14">
        <v>0</v>
      </c>
      <c r="E305" s="14">
        <v>0</v>
      </c>
      <c r="F305" s="14">
        <v>0</v>
      </c>
      <c r="G305" s="14">
        <v>0</v>
      </c>
      <c r="I305" s="97">
        <v>18869.190875623695</v>
      </c>
      <c r="J305" s="97">
        <v>19113.4497044403</v>
      </c>
      <c r="K305" s="13">
        <v>0</v>
      </c>
      <c r="L305" s="14">
        <v>0</v>
      </c>
      <c r="M305" s="14">
        <v>0</v>
      </c>
      <c r="N305" s="14">
        <v>0</v>
      </c>
      <c r="P305" s="98">
        <v>486.94686130641793</v>
      </c>
      <c r="Q305" s="98">
        <v>490.08845396000771</v>
      </c>
      <c r="R305" s="13">
        <v>0</v>
      </c>
      <c r="S305" s="14">
        <v>0</v>
      </c>
      <c r="T305" s="14">
        <v>0</v>
      </c>
      <c r="U305" s="14">
        <v>0</v>
      </c>
    </row>
    <row r="306" spans="2:21">
      <c r="B306">
        <v>156</v>
      </c>
      <c r="C306">
        <v>157</v>
      </c>
      <c r="D306" s="14">
        <v>0</v>
      </c>
      <c r="E306" s="14">
        <v>0</v>
      </c>
      <c r="F306" s="14">
        <v>0</v>
      </c>
      <c r="G306" s="14">
        <v>0</v>
      </c>
      <c r="I306" s="97">
        <v>19113.4497044403</v>
      </c>
      <c r="J306" s="97">
        <v>19359.279329583704</v>
      </c>
      <c r="K306" s="13">
        <v>0</v>
      </c>
      <c r="L306" s="14">
        <v>0</v>
      </c>
      <c r="M306" s="14">
        <v>0</v>
      </c>
      <c r="N306" s="14">
        <v>0</v>
      </c>
      <c r="P306" s="98">
        <v>490.08845396000771</v>
      </c>
      <c r="Q306" s="98">
        <v>493.23004661359749</v>
      </c>
      <c r="R306" s="13">
        <v>0</v>
      </c>
      <c r="S306" s="14">
        <v>0</v>
      </c>
      <c r="T306" s="14">
        <v>0</v>
      </c>
      <c r="U306" s="14">
        <v>0</v>
      </c>
    </row>
    <row r="307" spans="2:21">
      <c r="B307">
        <v>157</v>
      </c>
      <c r="C307">
        <v>158</v>
      </c>
      <c r="D307" s="14">
        <v>0</v>
      </c>
      <c r="E307" s="14">
        <v>0</v>
      </c>
      <c r="F307" s="14">
        <v>0</v>
      </c>
      <c r="G307" s="14">
        <v>0</v>
      </c>
      <c r="I307" s="97">
        <v>19359.279329583704</v>
      </c>
      <c r="J307" s="97">
        <v>19606.6797510539</v>
      </c>
      <c r="K307" s="13">
        <v>0</v>
      </c>
      <c r="L307" s="14">
        <v>0</v>
      </c>
      <c r="M307" s="14">
        <v>0</v>
      </c>
      <c r="N307" s="14">
        <v>0</v>
      </c>
      <c r="P307" s="98">
        <v>493.23004661359749</v>
      </c>
      <c r="Q307" s="98">
        <v>496.37163926718733</v>
      </c>
      <c r="R307" s="13">
        <v>0</v>
      </c>
      <c r="S307" s="14">
        <v>0</v>
      </c>
      <c r="T307" s="14">
        <v>0</v>
      </c>
      <c r="U307" s="14">
        <v>0</v>
      </c>
    </row>
    <row r="308" spans="2:21">
      <c r="B308">
        <v>158</v>
      </c>
      <c r="C308">
        <v>159</v>
      </c>
      <c r="D308" s="14">
        <v>0</v>
      </c>
      <c r="E308" s="14">
        <v>0</v>
      </c>
      <c r="F308" s="14">
        <v>0</v>
      </c>
      <c r="G308" s="14">
        <v>0</v>
      </c>
      <c r="I308" s="97">
        <v>19606.6797510539</v>
      </c>
      <c r="J308" s="97">
        <v>19855.650968850889</v>
      </c>
      <c r="K308" s="13">
        <v>0</v>
      </c>
      <c r="L308" s="14">
        <v>0</v>
      </c>
      <c r="M308" s="14">
        <v>0</v>
      </c>
      <c r="N308" s="14">
        <v>0</v>
      </c>
      <c r="P308" s="98">
        <v>496.37163926718733</v>
      </c>
      <c r="Q308" s="98">
        <v>499.51323192077712</v>
      </c>
      <c r="R308" s="13">
        <v>0</v>
      </c>
      <c r="S308" s="14">
        <v>0</v>
      </c>
      <c r="T308" s="14">
        <v>0</v>
      </c>
      <c r="U308" s="14">
        <v>0</v>
      </c>
    </row>
    <row r="309" spans="2:21">
      <c r="B309">
        <v>159</v>
      </c>
      <c r="C309">
        <v>160</v>
      </c>
      <c r="D309" s="14">
        <v>0</v>
      </c>
      <c r="E309" s="14">
        <v>0</v>
      </c>
      <c r="F309" s="14">
        <v>0</v>
      </c>
      <c r="G309" s="14">
        <v>0</v>
      </c>
      <c r="I309" s="97">
        <v>19855.650968850889</v>
      </c>
      <c r="J309" s="97">
        <v>20106.192982974677</v>
      </c>
      <c r="K309" s="13">
        <v>0</v>
      </c>
      <c r="L309" s="14">
        <v>0</v>
      </c>
      <c r="M309" s="14">
        <v>0</v>
      </c>
      <c r="N309" s="14">
        <v>0</v>
      </c>
      <c r="P309" s="98">
        <v>499.51323192077712</v>
      </c>
      <c r="Q309" s="98">
        <v>502.6548245743669</v>
      </c>
      <c r="R309" s="13">
        <v>0</v>
      </c>
      <c r="S309" s="14">
        <v>0</v>
      </c>
      <c r="T309" s="14">
        <v>0</v>
      </c>
      <c r="U309" s="14">
        <v>0</v>
      </c>
    </row>
    <row r="310" spans="2:21">
      <c r="B310">
        <v>160</v>
      </c>
      <c r="C310">
        <v>161</v>
      </c>
      <c r="D310" s="14">
        <v>0</v>
      </c>
      <c r="E310" s="14">
        <v>0</v>
      </c>
      <c r="F310" s="14">
        <v>0</v>
      </c>
      <c r="G310" s="14">
        <v>0</v>
      </c>
      <c r="I310" s="97">
        <v>20106.192982974677</v>
      </c>
      <c r="J310" s="97">
        <v>20358.305793425257</v>
      </c>
      <c r="K310" s="13">
        <v>0</v>
      </c>
      <c r="L310" s="14">
        <v>0</v>
      </c>
      <c r="M310" s="14">
        <v>0</v>
      </c>
      <c r="N310" s="14">
        <v>0</v>
      </c>
      <c r="P310" s="98">
        <v>502.6548245743669</v>
      </c>
      <c r="Q310" s="98">
        <v>505.79641722795668</v>
      </c>
      <c r="R310" s="13">
        <v>0</v>
      </c>
      <c r="S310" s="14">
        <v>0</v>
      </c>
      <c r="T310" s="14">
        <v>0</v>
      </c>
      <c r="U310" s="14">
        <v>0</v>
      </c>
    </row>
    <row r="311" spans="2:21">
      <c r="B311">
        <v>161</v>
      </c>
      <c r="C311">
        <v>162</v>
      </c>
      <c r="D311" s="14">
        <v>0</v>
      </c>
      <c r="E311" s="14">
        <v>0</v>
      </c>
      <c r="F311" s="14">
        <v>0</v>
      </c>
      <c r="G311" s="14">
        <v>0</v>
      </c>
      <c r="I311" s="97">
        <v>20358.305793425257</v>
      </c>
      <c r="J311" s="97">
        <v>20611.989400202634</v>
      </c>
      <c r="K311" s="13">
        <v>0</v>
      </c>
      <c r="L311" s="14">
        <v>0</v>
      </c>
      <c r="M311" s="14">
        <v>0</v>
      </c>
      <c r="N311" s="14">
        <v>0</v>
      </c>
      <c r="P311" s="98">
        <v>505.79641722795668</v>
      </c>
      <c r="Q311" s="98">
        <v>508.93800988154646</v>
      </c>
      <c r="R311" s="13">
        <v>0</v>
      </c>
      <c r="S311" s="14">
        <v>0</v>
      </c>
      <c r="T311" s="14">
        <v>0</v>
      </c>
      <c r="U311" s="14">
        <v>0</v>
      </c>
    </row>
    <row r="312" spans="2:21">
      <c r="B312">
        <v>162</v>
      </c>
      <c r="C312">
        <v>163</v>
      </c>
      <c r="D312" s="14">
        <v>0</v>
      </c>
      <c r="E312" s="14">
        <v>0</v>
      </c>
      <c r="F312" s="14">
        <v>0</v>
      </c>
      <c r="G312" s="14">
        <v>0</v>
      </c>
      <c r="I312" s="97">
        <v>20611.989400202634</v>
      </c>
      <c r="J312" s="97">
        <v>20867.243803306803</v>
      </c>
      <c r="K312" s="13">
        <v>0</v>
      </c>
      <c r="L312" s="14">
        <v>0</v>
      </c>
      <c r="M312" s="14">
        <v>0</v>
      </c>
      <c r="N312" s="14">
        <v>0</v>
      </c>
      <c r="P312" s="98">
        <v>508.93800988154646</v>
      </c>
      <c r="Q312" s="98">
        <v>512.07960253513625</v>
      </c>
      <c r="R312" s="13">
        <v>0</v>
      </c>
      <c r="S312" s="14">
        <v>0</v>
      </c>
      <c r="T312" s="14">
        <v>0</v>
      </c>
      <c r="U312" s="14">
        <v>0</v>
      </c>
    </row>
    <row r="313" spans="2:21">
      <c r="B313">
        <v>163</v>
      </c>
      <c r="C313">
        <v>164</v>
      </c>
      <c r="D313" s="14">
        <v>0</v>
      </c>
      <c r="E313" s="14">
        <v>0</v>
      </c>
      <c r="F313" s="14">
        <v>0</v>
      </c>
      <c r="G313" s="14">
        <v>0</v>
      </c>
      <c r="I313" s="97">
        <v>20867.243803306803</v>
      </c>
      <c r="J313" s="97">
        <v>21124.069002737768</v>
      </c>
      <c r="K313" s="13">
        <v>0</v>
      </c>
      <c r="L313" s="14">
        <v>0</v>
      </c>
      <c r="M313" s="14">
        <v>0</v>
      </c>
      <c r="N313" s="14">
        <v>0</v>
      </c>
      <c r="P313" s="98">
        <v>512.07960253513625</v>
      </c>
      <c r="Q313" s="98">
        <v>515.22119518872603</v>
      </c>
      <c r="R313" s="13">
        <v>0</v>
      </c>
      <c r="S313" s="14">
        <v>0</v>
      </c>
      <c r="T313" s="14">
        <v>0</v>
      </c>
      <c r="U313" s="14">
        <v>0</v>
      </c>
    </row>
    <row r="314" spans="2:21">
      <c r="B314">
        <v>164</v>
      </c>
      <c r="C314">
        <v>165</v>
      </c>
      <c r="D314" s="14">
        <v>0</v>
      </c>
      <c r="E314" s="14">
        <v>0</v>
      </c>
      <c r="F314" s="14">
        <v>0</v>
      </c>
      <c r="G314" s="14">
        <v>0</v>
      </c>
      <c r="I314" s="97">
        <v>21124.069002737768</v>
      </c>
      <c r="J314" s="97">
        <v>21382.464998495529</v>
      </c>
      <c r="K314" s="13">
        <v>0</v>
      </c>
      <c r="L314" s="14">
        <v>0</v>
      </c>
      <c r="M314" s="14">
        <v>0</v>
      </c>
      <c r="N314" s="14">
        <v>0</v>
      </c>
      <c r="P314" s="98">
        <v>515.22119518872603</v>
      </c>
      <c r="Q314" s="98">
        <v>518.36278784231581</v>
      </c>
      <c r="R314" s="13">
        <v>0</v>
      </c>
      <c r="S314" s="14">
        <v>0</v>
      </c>
      <c r="T314" s="14">
        <v>0</v>
      </c>
      <c r="U314" s="14">
        <v>0</v>
      </c>
    </row>
    <row r="315" spans="2:21">
      <c r="B315">
        <v>165</v>
      </c>
      <c r="C315">
        <v>166</v>
      </c>
      <c r="D315" s="14">
        <v>0</v>
      </c>
      <c r="E315" s="14">
        <v>0</v>
      </c>
      <c r="F315" s="14">
        <v>0</v>
      </c>
      <c r="G315" s="14">
        <v>0</v>
      </c>
      <c r="I315" s="97">
        <v>21382.464998495529</v>
      </c>
      <c r="J315" s="97">
        <v>21642.431790580085</v>
      </c>
      <c r="K315" s="13">
        <v>0</v>
      </c>
      <c r="L315" s="14">
        <v>0</v>
      </c>
      <c r="M315" s="14">
        <v>0</v>
      </c>
      <c r="N315" s="14">
        <v>0</v>
      </c>
      <c r="P315" s="98">
        <v>518.36278784231581</v>
      </c>
      <c r="Q315" s="98">
        <v>521.50438049590571</v>
      </c>
      <c r="R315" s="13">
        <v>0</v>
      </c>
      <c r="S315" s="14">
        <v>0</v>
      </c>
      <c r="T315" s="14">
        <v>0</v>
      </c>
      <c r="U315" s="14">
        <v>0</v>
      </c>
    </row>
    <row r="316" spans="2:21">
      <c r="B316">
        <v>166</v>
      </c>
      <c r="C316">
        <v>167</v>
      </c>
      <c r="D316" s="14">
        <v>0</v>
      </c>
      <c r="E316" s="14">
        <v>0</v>
      </c>
      <c r="F316" s="14">
        <v>0</v>
      </c>
      <c r="G316" s="14">
        <v>0</v>
      </c>
      <c r="I316" s="97">
        <v>21642.431790580085</v>
      </c>
      <c r="J316" s="97">
        <v>21903.969378991434</v>
      </c>
      <c r="K316" s="13">
        <v>0</v>
      </c>
      <c r="L316" s="14">
        <v>0</v>
      </c>
      <c r="M316" s="14">
        <v>0</v>
      </c>
      <c r="N316" s="14">
        <v>0</v>
      </c>
      <c r="P316" s="98">
        <v>521.50438049590571</v>
      </c>
      <c r="Q316" s="98">
        <v>524.64597314949549</v>
      </c>
      <c r="R316" s="13">
        <v>0</v>
      </c>
      <c r="S316" s="14">
        <v>0</v>
      </c>
      <c r="T316" s="14">
        <v>0</v>
      </c>
      <c r="U316" s="14">
        <v>0</v>
      </c>
    </row>
    <row r="317" spans="2:21">
      <c r="B317">
        <v>167</v>
      </c>
      <c r="C317">
        <v>168</v>
      </c>
      <c r="D317" s="14">
        <v>0</v>
      </c>
      <c r="E317" s="14">
        <v>0</v>
      </c>
      <c r="F317" s="14">
        <v>0</v>
      </c>
      <c r="G317" s="14">
        <v>0</v>
      </c>
      <c r="I317" s="97">
        <v>21903.969378991434</v>
      </c>
      <c r="J317" s="97">
        <v>22167.07776372958</v>
      </c>
      <c r="K317" s="13">
        <v>0</v>
      </c>
      <c r="L317" s="14">
        <v>0</v>
      </c>
      <c r="M317" s="14">
        <v>0</v>
      </c>
      <c r="N317" s="14">
        <v>0</v>
      </c>
      <c r="P317" s="98">
        <v>524.64597314949549</v>
      </c>
      <c r="Q317" s="98">
        <v>527.78756580308527</v>
      </c>
      <c r="R317" s="13">
        <v>0</v>
      </c>
      <c r="S317" s="14">
        <v>0</v>
      </c>
      <c r="T317" s="14">
        <v>0</v>
      </c>
      <c r="U317" s="14">
        <v>0</v>
      </c>
    </row>
    <row r="318" spans="2:21">
      <c r="B318">
        <v>168</v>
      </c>
      <c r="C318">
        <v>169</v>
      </c>
      <c r="D318" s="14">
        <v>0</v>
      </c>
      <c r="E318" s="14">
        <v>0</v>
      </c>
      <c r="F318" s="14">
        <v>0</v>
      </c>
      <c r="G318" s="14">
        <v>0</v>
      </c>
      <c r="I318" s="97">
        <v>22167.07776372958</v>
      </c>
      <c r="J318" s="97">
        <v>22431.756944794521</v>
      </c>
      <c r="K318" s="13">
        <v>0</v>
      </c>
      <c r="L318" s="14">
        <v>0</v>
      </c>
      <c r="M318" s="14">
        <v>0</v>
      </c>
      <c r="N318" s="14">
        <v>0</v>
      </c>
      <c r="P318" s="98">
        <v>527.78756580308527</v>
      </c>
      <c r="Q318" s="98">
        <v>530.92915845667505</v>
      </c>
      <c r="R318" s="13">
        <v>0</v>
      </c>
      <c r="S318" s="14">
        <v>0</v>
      </c>
      <c r="T318" s="14">
        <v>0</v>
      </c>
      <c r="U318" s="14">
        <v>0</v>
      </c>
    </row>
    <row r="319" spans="2:21">
      <c r="B319">
        <v>169</v>
      </c>
      <c r="C319">
        <v>170</v>
      </c>
      <c r="D319" s="14">
        <v>0</v>
      </c>
      <c r="E319" s="14">
        <v>0</v>
      </c>
      <c r="F319" s="14">
        <v>0</v>
      </c>
      <c r="G319" s="14">
        <v>0</v>
      </c>
      <c r="I319" s="97">
        <v>22431.756944794521</v>
      </c>
      <c r="J319" s="97">
        <v>22698.006922186254</v>
      </c>
      <c r="K319" s="13">
        <v>0</v>
      </c>
      <c r="L319" s="14">
        <v>0</v>
      </c>
      <c r="M319" s="14">
        <v>0</v>
      </c>
      <c r="N319" s="14">
        <v>0</v>
      </c>
      <c r="P319" s="98">
        <v>530.92915845667505</v>
      </c>
      <c r="Q319" s="98">
        <v>534.07075111026484</v>
      </c>
      <c r="R319" s="13">
        <v>0</v>
      </c>
      <c r="S319" s="14">
        <v>0</v>
      </c>
      <c r="T319" s="14">
        <v>0</v>
      </c>
      <c r="U319" s="14">
        <v>0</v>
      </c>
    </row>
    <row r="320" spans="2:21">
      <c r="B320">
        <v>170</v>
      </c>
      <c r="C320">
        <v>171</v>
      </c>
      <c r="D320" s="14">
        <v>2.0000000000000001E-4</v>
      </c>
      <c r="E320" s="14">
        <v>0</v>
      </c>
      <c r="F320" s="14">
        <v>2.0000000000000001E-4</v>
      </c>
      <c r="G320" s="14">
        <v>0</v>
      </c>
      <c r="I320" s="97">
        <v>22698.006922186254</v>
      </c>
      <c r="J320" s="97">
        <v>22965.827695904783</v>
      </c>
      <c r="K320" s="13">
        <v>2.0000000000000001E-4</v>
      </c>
      <c r="L320" s="14">
        <v>0</v>
      </c>
      <c r="M320" s="14">
        <v>2.0000000000000001E-4</v>
      </c>
      <c r="N320" s="14">
        <v>0</v>
      </c>
      <c r="P320" s="98">
        <v>534.07075111026484</v>
      </c>
      <c r="Q320" s="98">
        <v>537.21234376385462</v>
      </c>
      <c r="R320" s="13">
        <v>0</v>
      </c>
      <c r="S320" s="14">
        <v>0</v>
      </c>
      <c r="T320" s="14">
        <v>0</v>
      </c>
      <c r="U320" s="14">
        <v>0</v>
      </c>
    </row>
    <row r="321" spans="2:21">
      <c r="B321">
        <v>171</v>
      </c>
      <c r="C321">
        <v>172</v>
      </c>
      <c r="D321" s="14">
        <v>0</v>
      </c>
      <c r="E321" s="14">
        <v>0</v>
      </c>
      <c r="F321" s="14">
        <v>0</v>
      </c>
      <c r="G321" s="14">
        <v>0</v>
      </c>
      <c r="I321" s="97">
        <v>22965.827695904783</v>
      </c>
      <c r="J321" s="97">
        <v>23235.219265950109</v>
      </c>
      <c r="K321" s="13">
        <v>0</v>
      </c>
      <c r="L321" s="14">
        <v>0</v>
      </c>
      <c r="M321" s="14">
        <v>0</v>
      </c>
      <c r="N321" s="14">
        <v>0</v>
      </c>
      <c r="P321" s="98">
        <v>537.21234376385462</v>
      </c>
      <c r="Q321" s="98">
        <v>540.3539364174444</v>
      </c>
      <c r="R321" s="13">
        <v>0</v>
      </c>
      <c r="S321" s="14">
        <v>0</v>
      </c>
      <c r="T321" s="14">
        <v>0</v>
      </c>
      <c r="U321" s="14">
        <v>0</v>
      </c>
    </row>
    <row r="322" spans="2:21">
      <c r="B322">
        <v>172</v>
      </c>
      <c r="C322">
        <v>173</v>
      </c>
      <c r="D322" s="14">
        <v>0</v>
      </c>
      <c r="E322" s="14">
        <v>0</v>
      </c>
      <c r="F322" s="14">
        <v>0</v>
      </c>
      <c r="G322" s="14">
        <v>0</v>
      </c>
      <c r="I322" s="97">
        <v>23235.219265950109</v>
      </c>
      <c r="J322" s="97">
        <v>23506.18163232223</v>
      </c>
      <c r="K322" s="13">
        <v>0</v>
      </c>
      <c r="L322" s="14">
        <v>0</v>
      </c>
      <c r="M322" s="14">
        <v>0</v>
      </c>
      <c r="N322" s="14">
        <v>0</v>
      </c>
      <c r="P322" s="98">
        <v>540.3539364174444</v>
      </c>
      <c r="Q322" s="98">
        <v>543.49552907103418</v>
      </c>
      <c r="R322" s="13">
        <v>0</v>
      </c>
      <c r="S322" s="14">
        <v>0</v>
      </c>
      <c r="T322" s="14">
        <v>0</v>
      </c>
      <c r="U322" s="14">
        <v>0</v>
      </c>
    </row>
    <row r="323" spans="2:21">
      <c r="B323">
        <v>173</v>
      </c>
      <c r="C323">
        <v>174</v>
      </c>
      <c r="D323" s="14">
        <v>0</v>
      </c>
      <c r="E323" s="14">
        <v>0</v>
      </c>
      <c r="F323" s="14">
        <v>0</v>
      </c>
      <c r="G323" s="14">
        <v>0</v>
      </c>
      <c r="I323" s="97">
        <v>23506.18163232223</v>
      </c>
      <c r="J323" s="97">
        <v>23778.714795021144</v>
      </c>
      <c r="K323" s="13">
        <v>0</v>
      </c>
      <c r="L323" s="14">
        <v>0</v>
      </c>
      <c r="M323" s="14">
        <v>0</v>
      </c>
      <c r="N323" s="14">
        <v>0</v>
      </c>
      <c r="P323" s="98">
        <v>543.49552907103418</v>
      </c>
      <c r="Q323" s="98">
        <v>546.63712172462397</v>
      </c>
      <c r="R323" s="13">
        <v>0</v>
      </c>
      <c r="S323" s="14">
        <v>0</v>
      </c>
      <c r="T323" s="14">
        <v>0</v>
      </c>
      <c r="U323" s="14">
        <v>0</v>
      </c>
    </row>
    <row r="324" spans="2:21">
      <c r="B324">
        <v>174</v>
      </c>
      <c r="C324">
        <v>175</v>
      </c>
      <c r="D324" s="14">
        <v>0</v>
      </c>
      <c r="E324" s="14">
        <v>0</v>
      </c>
      <c r="F324" s="14">
        <v>0</v>
      </c>
      <c r="G324" s="14">
        <v>0</v>
      </c>
      <c r="I324" s="97">
        <v>23778.714795021144</v>
      </c>
      <c r="J324" s="97">
        <v>24052.818754046853</v>
      </c>
      <c r="K324" s="13">
        <v>0</v>
      </c>
      <c r="L324" s="14">
        <v>0</v>
      </c>
      <c r="M324" s="14">
        <v>0</v>
      </c>
      <c r="N324" s="14">
        <v>0</v>
      </c>
      <c r="P324" s="98">
        <v>546.63712172462397</v>
      </c>
      <c r="Q324" s="98">
        <v>549.77871437821375</v>
      </c>
      <c r="R324" s="13">
        <v>0</v>
      </c>
      <c r="S324" s="14">
        <v>0</v>
      </c>
      <c r="T324" s="14">
        <v>0</v>
      </c>
      <c r="U324" s="14">
        <v>0</v>
      </c>
    </row>
    <row r="325" spans="2:21">
      <c r="B325">
        <v>175</v>
      </c>
      <c r="C325">
        <v>176</v>
      </c>
      <c r="D325" s="14">
        <v>0</v>
      </c>
      <c r="E325" s="14">
        <v>0</v>
      </c>
      <c r="F325" s="14">
        <v>0</v>
      </c>
      <c r="G325" s="14">
        <v>0</v>
      </c>
      <c r="I325" s="97">
        <v>24052.818754046853</v>
      </c>
      <c r="J325" s="97">
        <v>24328.493509399359</v>
      </c>
      <c r="K325" s="13">
        <v>0</v>
      </c>
      <c r="L325" s="14">
        <v>0</v>
      </c>
      <c r="M325" s="14">
        <v>0</v>
      </c>
      <c r="N325" s="14">
        <v>0</v>
      </c>
      <c r="P325" s="98">
        <v>549.77871437821375</v>
      </c>
      <c r="Q325" s="98">
        <v>552.92030703180353</v>
      </c>
      <c r="R325" s="13">
        <v>0</v>
      </c>
      <c r="S325" s="14">
        <v>0</v>
      </c>
      <c r="T325" s="14">
        <v>0</v>
      </c>
      <c r="U325" s="14">
        <v>0</v>
      </c>
    </row>
    <row r="326" spans="2:21">
      <c r="B326">
        <v>176</v>
      </c>
      <c r="C326">
        <v>177</v>
      </c>
      <c r="D326" s="14">
        <v>0</v>
      </c>
      <c r="E326" s="14">
        <v>0</v>
      </c>
      <c r="F326" s="14">
        <v>0</v>
      </c>
      <c r="G326" s="14">
        <v>0</v>
      </c>
      <c r="I326" s="97">
        <v>24328.493509399359</v>
      </c>
      <c r="J326" s="97">
        <v>24605.739061078657</v>
      </c>
      <c r="K326" s="13">
        <v>0</v>
      </c>
      <c r="L326" s="14">
        <v>0</v>
      </c>
      <c r="M326" s="14">
        <v>0</v>
      </c>
      <c r="N326" s="14">
        <v>0</v>
      </c>
      <c r="P326" s="98">
        <v>552.92030703180353</v>
      </c>
      <c r="Q326" s="98">
        <v>556.06189968539343</v>
      </c>
      <c r="R326" s="13">
        <v>0</v>
      </c>
      <c r="S326" s="14">
        <v>0</v>
      </c>
      <c r="T326" s="14">
        <v>0</v>
      </c>
      <c r="U326" s="14">
        <v>0</v>
      </c>
    </row>
    <row r="327" spans="2:21">
      <c r="B327">
        <v>177</v>
      </c>
      <c r="C327">
        <v>178</v>
      </c>
      <c r="D327" s="14">
        <v>0</v>
      </c>
      <c r="E327" s="14">
        <v>0</v>
      </c>
      <c r="F327" s="14">
        <v>0</v>
      </c>
      <c r="G327" s="14">
        <v>0</v>
      </c>
      <c r="I327" s="97">
        <v>24605.739061078657</v>
      </c>
      <c r="J327" s="97">
        <v>24884.555409084751</v>
      </c>
      <c r="K327" s="13">
        <v>0</v>
      </c>
      <c r="L327" s="14">
        <v>0</v>
      </c>
      <c r="M327" s="14">
        <v>0</v>
      </c>
      <c r="N327" s="14">
        <v>0</v>
      </c>
      <c r="P327" s="98">
        <v>556.06189968539343</v>
      </c>
      <c r="Q327" s="98">
        <v>559.20349233898321</v>
      </c>
      <c r="R327" s="13">
        <v>0</v>
      </c>
      <c r="S327" s="14">
        <v>0</v>
      </c>
      <c r="T327" s="14">
        <v>0</v>
      </c>
      <c r="U327" s="14">
        <v>0</v>
      </c>
    </row>
    <row r="328" spans="2:21">
      <c r="B328">
        <v>178</v>
      </c>
      <c r="C328">
        <v>179</v>
      </c>
      <c r="D328" s="14">
        <v>0</v>
      </c>
      <c r="E328" s="14">
        <v>0</v>
      </c>
      <c r="F328" s="14">
        <v>0</v>
      </c>
      <c r="G328" s="14">
        <v>0</v>
      </c>
      <c r="I328" s="97">
        <v>24884.555409084751</v>
      </c>
      <c r="J328" s="97">
        <v>25164.942553417641</v>
      </c>
      <c r="K328" s="13">
        <v>0</v>
      </c>
      <c r="L328" s="14">
        <v>0</v>
      </c>
      <c r="M328" s="14">
        <v>0</v>
      </c>
      <c r="N328" s="14">
        <v>0</v>
      </c>
      <c r="P328" s="98">
        <v>559.20349233898321</v>
      </c>
      <c r="Q328" s="98">
        <v>562.34508499257299</v>
      </c>
      <c r="R328" s="13">
        <v>2.0008003201280514E-4</v>
      </c>
      <c r="S328" s="14">
        <v>0</v>
      </c>
      <c r="T328" s="14">
        <v>2.0008003201280514E-4</v>
      </c>
      <c r="U328" s="14">
        <v>0</v>
      </c>
    </row>
    <row r="329" spans="2:21">
      <c r="B329">
        <v>179</v>
      </c>
      <c r="C329">
        <v>180</v>
      </c>
      <c r="D329" s="14">
        <v>0</v>
      </c>
      <c r="E329" s="14">
        <v>0</v>
      </c>
      <c r="F329" s="14">
        <v>0</v>
      </c>
      <c r="G329" s="14">
        <v>0</v>
      </c>
      <c r="I329" s="97">
        <v>25164.942553417641</v>
      </c>
      <c r="J329" s="97">
        <v>25446.900494077323</v>
      </c>
      <c r="K329" s="13">
        <v>0</v>
      </c>
      <c r="L329" s="14">
        <v>0</v>
      </c>
      <c r="M329" s="14">
        <v>0</v>
      </c>
      <c r="N329" s="14">
        <v>0</v>
      </c>
      <c r="P329" s="98">
        <v>562.34508499257299</v>
      </c>
      <c r="Q329" s="98">
        <v>565.48667764616278</v>
      </c>
      <c r="R329" s="13">
        <v>0</v>
      </c>
      <c r="S329" s="14">
        <v>0</v>
      </c>
      <c r="T329" s="14">
        <v>0</v>
      </c>
      <c r="U329" s="14">
        <v>0</v>
      </c>
    </row>
    <row r="330" spans="2:21">
      <c r="I330" s="97"/>
      <c r="J330" s="97"/>
      <c r="P330" s="98"/>
      <c r="Q330" s="98"/>
    </row>
    <row r="331" spans="2:21" ht="16.149999999999999">
      <c r="B331" s="293" t="s">
        <v>231</v>
      </c>
      <c r="C331" s="293"/>
      <c r="D331" s="293"/>
      <c r="E331" s="293"/>
      <c r="F331" s="293"/>
      <c r="G331" s="293"/>
      <c r="I331" s="293" t="s">
        <v>232</v>
      </c>
      <c r="J331" s="293"/>
      <c r="K331" s="293"/>
      <c r="L331" s="293"/>
      <c r="M331" s="293"/>
      <c r="N331" s="293"/>
      <c r="P331" s="293" t="s">
        <v>233</v>
      </c>
      <c r="Q331" s="293"/>
      <c r="R331" s="293"/>
      <c r="S331" s="293"/>
      <c r="T331" s="293"/>
      <c r="U331" s="293"/>
    </row>
    <row r="332" spans="2:21">
      <c r="B332" t="s">
        <v>234</v>
      </c>
      <c r="D332">
        <v>3</v>
      </c>
      <c r="P332" s="98"/>
      <c r="Q332" s="98"/>
    </row>
    <row r="333" spans="2:21">
      <c r="B333" s="96" t="s">
        <v>223</v>
      </c>
      <c r="C333" s="96" t="s">
        <v>224</v>
      </c>
      <c r="D333" s="7" t="s">
        <v>137</v>
      </c>
      <c r="E333" s="7" t="s">
        <v>225</v>
      </c>
      <c r="F333" s="7" t="s">
        <v>181</v>
      </c>
      <c r="G333" s="7" t="s">
        <v>152</v>
      </c>
      <c r="I333" s="96" t="s">
        <v>223</v>
      </c>
      <c r="J333" s="96" t="s">
        <v>224</v>
      </c>
      <c r="K333" s="7" t="s">
        <v>137</v>
      </c>
      <c r="L333" s="7" t="s">
        <v>225</v>
      </c>
      <c r="M333" s="7" t="s">
        <v>181</v>
      </c>
      <c r="N333" s="7" t="s">
        <v>152</v>
      </c>
      <c r="P333" s="96" t="s">
        <v>223</v>
      </c>
      <c r="Q333" s="96" t="s">
        <v>224</v>
      </c>
      <c r="R333" s="7" t="s">
        <v>137</v>
      </c>
      <c r="S333" s="7" t="s">
        <v>225</v>
      </c>
      <c r="T333" s="7" t="s">
        <v>181</v>
      </c>
      <c r="U333" s="7" t="s">
        <v>152</v>
      </c>
    </row>
    <row r="334" spans="2:21">
      <c r="B334">
        <v>20</v>
      </c>
      <c r="C334">
        <v>22</v>
      </c>
      <c r="D334" s="14">
        <v>0</v>
      </c>
      <c r="E334" s="14">
        <v>0</v>
      </c>
      <c r="F334" s="14">
        <v>0</v>
      </c>
      <c r="G334" s="14">
        <v>0</v>
      </c>
      <c r="I334" s="97">
        <v>314.15926535897933</v>
      </c>
      <c r="J334" s="97">
        <v>380.13271108436498</v>
      </c>
      <c r="K334" s="14">
        <v>0</v>
      </c>
      <c r="L334" s="14">
        <v>0</v>
      </c>
      <c r="M334" s="14">
        <v>0</v>
      </c>
      <c r="N334" s="14">
        <v>0</v>
      </c>
      <c r="P334" s="98">
        <v>62.831853071795862</v>
      </c>
      <c r="Q334" s="98">
        <v>69.115038378975441</v>
      </c>
      <c r="R334" s="14">
        <v>0</v>
      </c>
      <c r="S334" s="14">
        <v>0</v>
      </c>
      <c r="T334" s="14">
        <v>0</v>
      </c>
      <c r="U334" s="14">
        <v>0</v>
      </c>
    </row>
    <row r="335" spans="2:21">
      <c r="B335">
        <v>22</v>
      </c>
      <c r="C335">
        <v>25</v>
      </c>
      <c r="D335" s="14">
        <v>0</v>
      </c>
      <c r="E335" s="14">
        <v>0</v>
      </c>
      <c r="F335" s="14">
        <v>0</v>
      </c>
      <c r="G335" s="14">
        <v>0</v>
      </c>
      <c r="I335" s="97">
        <v>380.13271108436498</v>
      </c>
      <c r="J335" s="97">
        <v>490.87385212340519</v>
      </c>
      <c r="K335" s="14">
        <v>0</v>
      </c>
      <c r="L335" s="14">
        <v>0</v>
      </c>
      <c r="M335" s="14">
        <v>0</v>
      </c>
      <c r="N335" s="14">
        <v>0</v>
      </c>
      <c r="P335" s="98">
        <v>69.115038378975441</v>
      </c>
      <c r="Q335" s="98">
        <v>78.539816339744831</v>
      </c>
      <c r="R335" s="14">
        <v>0</v>
      </c>
      <c r="S335" s="14">
        <v>0</v>
      </c>
      <c r="T335" s="14">
        <v>0</v>
      </c>
      <c r="U335" s="14">
        <v>0</v>
      </c>
    </row>
    <row r="336" spans="2:21">
      <c r="B336">
        <v>25</v>
      </c>
      <c r="C336">
        <v>28</v>
      </c>
      <c r="D336" s="14">
        <v>0</v>
      </c>
      <c r="E336" s="14">
        <v>0</v>
      </c>
      <c r="F336" s="14">
        <v>0</v>
      </c>
      <c r="G336" s="14">
        <v>0</v>
      </c>
      <c r="I336" s="97">
        <v>490.87385212340519</v>
      </c>
      <c r="J336" s="97">
        <v>615.75216010359941</v>
      </c>
      <c r="K336" s="14">
        <v>0</v>
      </c>
      <c r="L336" s="14">
        <v>0</v>
      </c>
      <c r="M336" s="14">
        <v>0</v>
      </c>
      <c r="N336" s="14">
        <v>0</v>
      </c>
      <c r="P336" s="98">
        <v>78.539816339744831</v>
      </c>
      <c r="Q336" s="98">
        <v>87.964594300514207</v>
      </c>
      <c r="R336" s="14">
        <v>0</v>
      </c>
      <c r="S336" s="14">
        <v>0</v>
      </c>
      <c r="T336" s="14">
        <v>0</v>
      </c>
      <c r="U336" s="14">
        <v>0</v>
      </c>
    </row>
    <row r="337" spans="2:21">
      <c r="B337">
        <v>28</v>
      </c>
      <c r="C337">
        <v>31</v>
      </c>
      <c r="D337" s="14">
        <v>2.0000000000000001E-4</v>
      </c>
      <c r="E337" s="14">
        <v>2.1249468763280918E-4</v>
      </c>
      <c r="F337" s="14">
        <v>0</v>
      </c>
      <c r="G337" s="14">
        <v>0</v>
      </c>
      <c r="I337" s="97">
        <v>615.75216010359941</v>
      </c>
      <c r="J337" s="97">
        <v>754.76763502494782</v>
      </c>
      <c r="K337" s="14">
        <v>2.0000000000000001E-4</v>
      </c>
      <c r="L337" s="14">
        <v>2.1249468763280918E-4</v>
      </c>
      <c r="M337" s="14">
        <v>0</v>
      </c>
      <c r="N337" s="14">
        <v>0</v>
      </c>
      <c r="P337" s="98">
        <v>87.964594300514207</v>
      </c>
      <c r="Q337" s="98">
        <v>97.389372261283583</v>
      </c>
      <c r="R337" s="14">
        <v>0</v>
      </c>
      <c r="S337" s="14">
        <v>0</v>
      </c>
      <c r="T337" s="14">
        <v>0</v>
      </c>
      <c r="U337" s="14">
        <v>0</v>
      </c>
    </row>
    <row r="338" spans="2:21">
      <c r="B338">
        <v>31</v>
      </c>
      <c r="C338">
        <v>34</v>
      </c>
      <c r="D338" s="14">
        <v>6.4000000000000003E-3</v>
      </c>
      <c r="E338" s="14">
        <v>6.7998300042498936E-3</v>
      </c>
      <c r="F338" s="14">
        <v>0</v>
      </c>
      <c r="G338" s="14">
        <v>0</v>
      </c>
      <c r="I338" s="97">
        <v>754.76763502494782</v>
      </c>
      <c r="J338" s="97">
        <v>907.9202768874502</v>
      </c>
      <c r="K338" s="14">
        <v>6.4000000000000003E-3</v>
      </c>
      <c r="L338" s="14">
        <v>6.7998300042498936E-3</v>
      </c>
      <c r="M338" s="14">
        <v>0</v>
      </c>
      <c r="N338" s="14">
        <v>0</v>
      </c>
      <c r="P338" s="98">
        <v>97.389372261283583</v>
      </c>
      <c r="Q338" s="98">
        <v>106.81415022205297</v>
      </c>
      <c r="R338" s="14">
        <v>2.0008003201280513E-3</v>
      </c>
      <c r="S338" s="14">
        <v>2.1249468763280916E-3</v>
      </c>
      <c r="T338" s="14">
        <v>0</v>
      </c>
      <c r="U338" s="14">
        <v>0</v>
      </c>
    </row>
    <row r="339" spans="2:21">
      <c r="B339">
        <v>34</v>
      </c>
      <c r="C339">
        <v>37</v>
      </c>
      <c r="D339" s="14">
        <v>5.4199999999999998E-2</v>
      </c>
      <c r="E339" s="14">
        <v>5.6948576285592863E-2</v>
      </c>
      <c r="F339" s="14">
        <v>1.3698630136986301E-2</v>
      </c>
      <c r="G339" s="14">
        <v>0</v>
      </c>
      <c r="I339" s="97">
        <v>907.9202768874502</v>
      </c>
      <c r="J339" s="97">
        <v>1075.2100856911068</v>
      </c>
      <c r="K339" s="14">
        <v>5.4199999999999998E-2</v>
      </c>
      <c r="L339" s="14">
        <v>5.6948576285592863E-2</v>
      </c>
      <c r="M339" s="14">
        <v>1.3698630136986301E-2</v>
      </c>
      <c r="N339" s="14">
        <v>0</v>
      </c>
      <c r="P339" s="98">
        <v>106.81415022205297</v>
      </c>
      <c r="Q339" s="98">
        <v>116.23892818282235</v>
      </c>
      <c r="R339" s="14">
        <v>2.1408563425370147E-2</v>
      </c>
      <c r="S339" s="14">
        <v>2.2311942201444963E-2</v>
      </c>
      <c r="T339" s="14">
        <v>9.2165898617511521E-3</v>
      </c>
      <c r="U339" s="14">
        <v>0</v>
      </c>
    </row>
    <row r="340" spans="2:21">
      <c r="B340">
        <v>37</v>
      </c>
      <c r="C340">
        <v>40</v>
      </c>
      <c r="D340" s="14">
        <v>0.1996</v>
      </c>
      <c r="E340" s="14">
        <v>0.20994475138121546</v>
      </c>
      <c r="F340" s="14">
        <v>4.5662100456621002E-2</v>
      </c>
      <c r="G340" s="14">
        <v>0</v>
      </c>
      <c r="I340" s="97">
        <v>1075.2100856911068</v>
      </c>
      <c r="J340" s="97">
        <v>1256.6370614359173</v>
      </c>
      <c r="K340" s="14">
        <v>0.1996</v>
      </c>
      <c r="L340" s="14">
        <v>0.20994475138121546</v>
      </c>
      <c r="M340" s="14">
        <v>4.5662100456621002E-2</v>
      </c>
      <c r="N340" s="14">
        <v>0</v>
      </c>
      <c r="P340" s="98">
        <v>116.23892818282235</v>
      </c>
      <c r="Q340" s="98">
        <v>125.66370614359172</v>
      </c>
      <c r="R340" s="14">
        <v>0.12885154061624648</v>
      </c>
      <c r="S340" s="14">
        <v>0.13620909477263068</v>
      </c>
      <c r="T340" s="14">
        <v>1.3824884792626729E-2</v>
      </c>
      <c r="U340" s="14">
        <v>0</v>
      </c>
    </row>
    <row r="341" spans="2:21">
      <c r="B341">
        <v>40</v>
      </c>
      <c r="C341">
        <v>43</v>
      </c>
      <c r="D341" s="14">
        <v>0.2432</v>
      </c>
      <c r="E341" s="14">
        <v>0.25180620484487887</v>
      </c>
      <c r="F341" s="14">
        <v>0.14155251141552511</v>
      </c>
      <c r="G341" s="14">
        <v>0</v>
      </c>
      <c r="I341" s="97">
        <v>1256.6370614359173</v>
      </c>
      <c r="J341" s="97">
        <v>1452.2012041218818</v>
      </c>
      <c r="K341" s="14">
        <v>0.2432</v>
      </c>
      <c r="L341" s="14">
        <v>0.25180620484487887</v>
      </c>
      <c r="M341" s="14">
        <v>0.14155251141552511</v>
      </c>
      <c r="N341" s="14">
        <v>0</v>
      </c>
      <c r="P341" s="98">
        <v>125.66370614359172</v>
      </c>
      <c r="Q341" s="98">
        <v>135.0884841043611</v>
      </c>
      <c r="R341" s="14">
        <v>0.19667867146858745</v>
      </c>
      <c r="S341" s="14">
        <v>0.20463238419039523</v>
      </c>
      <c r="T341" s="14">
        <v>9.2165898617511524E-2</v>
      </c>
      <c r="U341" s="14">
        <v>0</v>
      </c>
    </row>
    <row r="342" spans="2:21">
      <c r="B342">
        <v>43</v>
      </c>
      <c r="C342">
        <v>46</v>
      </c>
      <c r="D342" s="14">
        <v>0.19120000000000001</v>
      </c>
      <c r="E342" s="14">
        <v>0.19762005949851252</v>
      </c>
      <c r="F342" s="14">
        <v>0.11872146118721461</v>
      </c>
      <c r="G342" s="14">
        <v>0</v>
      </c>
      <c r="I342" s="97">
        <v>1452.2012041218818</v>
      </c>
      <c r="J342" s="97">
        <v>1661.9025137490005</v>
      </c>
      <c r="K342" s="14">
        <v>0.19120000000000001</v>
      </c>
      <c r="L342" s="14">
        <v>0.19762005949851252</v>
      </c>
      <c r="M342" s="14">
        <v>0.11872146118721461</v>
      </c>
      <c r="N342" s="14">
        <v>0</v>
      </c>
      <c r="P342" s="98">
        <v>135.0884841043611</v>
      </c>
      <c r="Q342" s="98">
        <v>144.51326206513048</v>
      </c>
      <c r="R342" s="14">
        <v>0.22308923569427772</v>
      </c>
      <c r="S342" s="14">
        <v>0.23140671483212918</v>
      </c>
      <c r="T342" s="14">
        <v>0.11981566820276497</v>
      </c>
      <c r="U342" s="14">
        <v>0</v>
      </c>
    </row>
    <row r="343" spans="2:21">
      <c r="B343">
        <v>46</v>
      </c>
      <c r="C343">
        <v>49</v>
      </c>
      <c r="D343" s="14">
        <v>0.11799999999999999</v>
      </c>
      <c r="E343" s="14">
        <v>0.11942201444963876</v>
      </c>
      <c r="F343" s="14">
        <v>0.12785388127853881</v>
      </c>
      <c r="G343" s="14">
        <v>0</v>
      </c>
      <c r="I343" s="97">
        <v>1661.9025137490005</v>
      </c>
      <c r="J343" s="97">
        <v>1885.7409903172734</v>
      </c>
      <c r="K343" s="14">
        <v>0.11799999999999999</v>
      </c>
      <c r="L343" s="14">
        <v>0.11942201444963876</v>
      </c>
      <c r="M343" s="14">
        <v>0.12785388127853881</v>
      </c>
      <c r="N343" s="14">
        <v>0</v>
      </c>
      <c r="P343" s="98">
        <v>144.51326206513048</v>
      </c>
      <c r="Q343" s="98">
        <v>153.93804002589985</v>
      </c>
      <c r="R343" s="14">
        <v>0.15766306522609044</v>
      </c>
      <c r="S343" s="14">
        <v>0.1619209519762006</v>
      </c>
      <c r="T343" s="14">
        <v>0.11981566820276497</v>
      </c>
      <c r="U343" s="14">
        <v>0</v>
      </c>
    </row>
    <row r="344" spans="2:21">
      <c r="B344">
        <v>49</v>
      </c>
      <c r="C344">
        <v>52</v>
      </c>
      <c r="D344" s="14">
        <v>6.8400000000000002E-2</v>
      </c>
      <c r="E344" s="14">
        <v>6.7573310667233322E-2</v>
      </c>
      <c r="F344" s="14">
        <v>0.1095890410958904</v>
      </c>
      <c r="G344" s="14">
        <v>0</v>
      </c>
      <c r="I344" s="97">
        <v>1885.7409903172734</v>
      </c>
      <c r="J344" s="97">
        <v>2123.7166338267002</v>
      </c>
      <c r="K344" s="14">
        <v>6.8400000000000002E-2</v>
      </c>
      <c r="L344" s="14">
        <v>6.7573310667233322E-2</v>
      </c>
      <c r="M344" s="14">
        <v>0.1095890410958904</v>
      </c>
      <c r="N344" s="14">
        <v>0</v>
      </c>
      <c r="P344" s="98">
        <v>153.93804002589985</v>
      </c>
      <c r="Q344" s="98">
        <v>163.36281798666926</v>
      </c>
      <c r="R344" s="14">
        <v>8.7034813925570234E-2</v>
      </c>
      <c r="S344" s="14">
        <v>8.7760305992350185E-2</v>
      </c>
      <c r="T344" s="14">
        <v>0.10138248847926268</v>
      </c>
      <c r="U344" s="14">
        <v>0</v>
      </c>
    </row>
    <row r="345" spans="2:21">
      <c r="B345">
        <v>52</v>
      </c>
      <c r="C345">
        <v>55</v>
      </c>
      <c r="D345" s="14">
        <v>3.8600000000000002E-2</v>
      </c>
      <c r="E345" s="14">
        <v>3.8249043773905651E-2</v>
      </c>
      <c r="F345" s="14">
        <v>4.5662100456621002E-2</v>
      </c>
      <c r="G345" s="14">
        <v>0.04</v>
      </c>
      <c r="I345" s="97">
        <v>2123.7166338267002</v>
      </c>
      <c r="J345" s="97">
        <v>2375.8294442772813</v>
      </c>
      <c r="K345" s="14">
        <v>3.8600000000000002E-2</v>
      </c>
      <c r="L345" s="14">
        <v>3.8249043773905651E-2</v>
      </c>
      <c r="M345" s="14">
        <v>4.5662100456621002E-2</v>
      </c>
      <c r="N345" s="14">
        <v>0.04</v>
      </c>
      <c r="P345" s="98">
        <v>163.36281798666926</v>
      </c>
      <c r="Q345" s="98">
        <v>172.78759594743863</v>
      </c>
      <c r="R345" s="14">
        <v>6.5226090436174472E-2</v>
      </c>
      <c r="S345" s="14">
        <v>6.523586910327242E-2</v>
      </c>
      <c r="T345" s="14">
        <v>8.755760368663594E-2</v>
      </c>
      <c r="U345" s="14">
        <v>0</v>
      </c>
    </row>
    <row r="346" spans="2:21">
      <c r="B346">
        <v>55</v>
      </c>
      <c r="C346">
        <v>58</v>
      </c>
      <c r="D346" s="14">
        <v>2.4199999999999999E-2</v>
      </c>
      <c r="E346" s="14">
        <v>2.2311942201444963E-2</v>
      </c>
      <c r="F346" s="14">
        <v>6.8493150684931503E-2</v>
      </c>
      <c r="G346" s="14">
        <v>1.3333333333333334E-2</v>
      </c>
      <c r="I346" s="97">
        <v>2375.8294442772813</v>
      </c>
      <c r="J346" s="97">
        <v>2642.079421669016</v>
      </c>
      <c r="K346" s="14">
        <v>2.4199999999999999E-2</v>
      </c>
      <c r="L346" s="14">
        <v>2.2311942201444963E-2</v>
      </c>
      <c r="M346" s="14">
        <v>6.8493150684931503E-2</v>
      </c>
      <c r="N346" s="14">
        <v>1.3333333333333334E-2</v>
      </c>
      <c r="P346" s="98">
        <v>172.78759594743863</v>
      </c>
      <c r="Q346" s="98">
        <v>182.21237390820801</v>
      </c>
      <c r="R346" s="14">
        <v>3.6414565826330535E-2</v>
      </c>
      <c r="S346" s="14">
        <v>3.591160220994475E-2</v>
      </c>
      <c r="T346" s="14">
        <v>5.0691244239631339E-2</v>
      </c>
      <c r="U346" s="14">
        <v>2.6666666666666668E-2</v>
      </c>
    </row>
    <row r="347" spans="2:21">
      <c r="B347">
        <v>58</v>
      </c>
      <c r="C347">
        <v>61</v>
      </c>
      <c r="D347" s="14">
        <v>1.6199999999999999E-2</v>
      </c>
      <c r="E347" s="14">
        <v>1.3599660008499787E-2</v>
      </c>
      <c r="F347" s="14">
        <v>5.0228310502283102E-2</v>
      </c>
      <c r="G347" s="14">
        <v>0.08</v>
      </c>
      <c r="I347" s="97">
        <v>2642.079421669016</v>
      </c>
      <c r="J347" s="97">
        <v>2922.466566001905</v>
      </c>
      <c r="K347" s="14">
        <v>1.6199999999999999E-2</v>
      </c>
      <c r="L347" s="14">
        <v>1.3599660008499787E-2</v>
      </c>
      <c r="M347" s="14">
        <v>5.0228310502283102E-2</v>
      </c>
      <c r="N347" s="14">
        <v>0.08</v>
      </c>
      <c r="P347" s="98">
        <v>182.21237390820801</v>
      </c>
      <c r="Q347" s="98">
        <v>191.63715186897738</v>
      </c>
      <c r="R347" s="14">
        <v>2.1208483393357343E-2</v>
      </c>
      <c r="S347" s="14">
        <v>1.9124521886952826E-2</v>
      </c>
      <c r="T347" s="14">
        <v>6.4516129032258063E-2</v>
      </c>
      <c r="U347" s="14">
        <v>2.6666666666666668E-2</v>
      </c>
    </row>
    <row r="348" spans="2:21">
      <c r="B348">
        <v>61</v>
      </c>
      <c r="C348">
        <v>64</v>
      </c>
      <c r="D348" s="14">
        <v>9.4000000000000004E-3</v>
      </c>
      <c r="E348" s="14">
        <v>7.2248193795155123E-3</v>
      </c>
      <c r="F348" s="14">
        <v>4.1095890410958902E-2</v>
      </c>
      <c r="G348" s="14">
        <v>5.3333333333333337E-2</v>
      </c>
      <c r="I348" s="97">
        <v>2922.466566001905</v>
      </c>
      <c r="J348" s="97">
        <v>3216.9908772759482</v>
      </c>
      <c r="K348" s="14">
        <v>9.4000000000000004E-3</v>
      </c>
      <c r="L348" s="14">
        <v>7.2248193795155123E-3</v>
      </c>
      <c r="M348" s="14">
        <v>4.1095890410958902E-2</v>
      </c>
      <c r="N348" s="14">
        <v>5.3333333333333337E-2</v>
      </c>
      <c r="P348" s="98">
        <v>191.63715186897738</v>
      </c>
      <c r="Q348" s="98">
        <v>201.06192982974676</v>
      </c>
      <c r="R348" s="14">
        <v>1.6606642657062826E-2</v>
      </c>
      <c r="S348" s="14">
        <v>1.4874628134296642E-2</v>
      </c>
      <c r="T348" s="14">
        <v>4.6082949308755762E-2</v>
      </c>
      <c r="U348" s="14">
        <v>0.04</v>
      </c>
    </row>
    <row r="349" spans="2:21">
      <c r="B349">
        <v>64</v>
      </c>
      <c r="C349">
        <v>67</v>
      </c>
      <c r="D349" s="14">
        <v>6.6E-3</v>
      </c>
      <c r="E349" s="14">
        <v>4.0373990650233744E-3</v>
      </c>
      <c r="F349" s="14">
        <v>1.8264840182648401E-2</v>
      </c>
      <c r="G349" s="14">
        <v>0.13333333333333333</v>
      </c>
      <c r="I349" s="97">
        <v>3216.9908772759482</v>
      </c>
      <c r="J349" s="97">
        <v>3525.6523554911455</v>
      </c>
      <c r="K349" s="14">
        <v>6.6E-3</v>
      </c>
      <c r="L349" s="14">
        <v>4.0373990650233744E-3</v>
      </c>
      <c r="M349" s="14">
        <v>1.8264840182648401E-2</v>
      </c>
      <c r="N349" s="14">
        <v>0.13333333333333333</v>
      </c>
      <c r="P349" s="98">
        <v>201.06192982974676</v>
      </c>
      <c r="Q349" s="98">
        <v>210.48670779051614</v>
      </c>
      <c r="R349" s="14">
        <v>9.2036814725890356E-3</v>
      </c>
      <c r="S349" s="14">
        <v>6.7998300042498936E-3</v>
      </c>
      <c r="T349" s="14">
        <v>4.6082949308755762E-2</v>
      </c>
      <c r="U349" s="14">
        <v>5.3333333333333337E-2</v>
      </c>
    </row>
    <row r="350" spans="2:21">
      <c r="B350">
        <v>67</v>
      </c>
      <c r="C350">
        <v>70</v>
      </c>
      <c r="D350" s="14">
        <v>5.1999999999999998E-3</v>
      </c>
      <c r="E350" s="14">
        <v>2.1249468763280916E-3</v>
      </c>
      <c r="F350" s="14">
        <v>3.6529680365296802E-2</v>
      </c>
      <c r="G350" s="14">
        <v>0.10666666666666667</v>
      </c>
      <c r="I350" s="97">
        <v>3525.6523554911455</v>
      </c>
      <c r="J350" s="97">
        <v>3848.4510006474966</v>
      </c>
      <c r="K350" s="14">
        <v>5.1999999999999998E-3</v>
      </c>
      <c r="L350" s="14">
        <v>2.1249468763280916E-3</v>
      </c>
      <c r="M350" s="14">
        <v>3.6529680365296802E-2</v>
      </c>
      <c r="N350" s="14">
        <v>0.10666666666666667</v>
      </c>
      <c r="P350" s="98">
        <v>210.48670779051614</v>
      </c>
      <c r="Q350" s="98">
        <v>219.91148575128551</v>
      </c>
      <c r="R350" s="14">
        <v>7.8031212484993995E-3</v>
      </c>
      <c r="S350" s="14">
        <v>5.0998725031874206E-3</v>
      </c>
      <c r="T350" s="14">
        <v>2.3041474654377881E-2</v>
      </c>
      <c r="U350" s="14">
        <v>0.13333333333333333</v>
      </c>
    </row>
    <row r="351" spans="2:21">
      <c r="B351">
        <v>70</v>
      </c>
      <c r="C351">
        <v>73</v>
      </c>
      <c r="D351" s="14">
        <v>6.0000000000000001E-3</v>
      </c>
      <c r="E351" s="14">
        <v>1.2749681257968552E-3</v>
      </c>
      <c r="F351" s="14">
        <v>4.5662100456621002E-2</v>
      </c>
      <c r="G351" s="14">
        <v>0.18666666666666668</v>
      </c>
      <c r="I351" s="97">
        <v>3848.4510006474966</v>
      </c>
      <c r="J351" s="97">
        <v>4185.3868127450023</v>
      </c>
      <c r="K351" s="14">
        <v>6.0000000000000001E-3</v>
      </c>
      <c r="L351" s="14">
        <v>1.2749681257968552E-3</v>
      </c>
      <c r="M351" s="14">
        <v>4.5662100456621002E-2</v>
      </c>
      <c r="N351" s="14">
        <v>0.18666666666666668</v>
      </c>
      <c r="P351" s="98">
        <v>219.91148575128551</v>
      </c>
      <c r="Q351" s="98">
        <v>229.33626371205489</v>
      </c>
      <c r="R351" s="14">
        <v>6.6026410564225691E-3</v>
      </c>
      <c r="S351" s="14">
        <v>3.1874203144921379E-3</v>
      </c>
      <c r="T351" s="14">
        <v>3.6866359447004608E-2</v>
      </c>
      <c r="U351" s="14">
        <v>0.13333333333333333</v>
      </c>
    </row>
    <row r="352" spans="2:21">
      <c r="B352">
        <v>73</v>
      </c>
      <c r="C352">
        <v>76</v>
      </c>
      <c r="D352" s="14">
        <v>2.2000000000000001E-3</v>
      </c>
      <c r="E352" s="14">
        <v>4.2498937526561835E-4</v>
      </c>
      <c r="F352" s="14">
        <v>0</v>
      </c>
      <c r="G352" s="14">
        <v>0.12</v>
      </c>
      <c r="I352" s="97">
        <v>4185.3868127450023</v>
      </c>
      <c r="J352" s="97">
        <v>4536.4597917836609</v>
      </c>
      <c r="K352" s="14">
        <v>2.2000000000000001E-3</v>
      </c>
      <c r="L352" s="14">
        <v>4.2498937526561835E-4</v>
      </c>
      <c r="M352" s="14">
        <v>0</v>
      </c>
      <c r="N352" s="14">
        <v>0.12</v>
      </c>
      <c r="P352" s="98">
        <v>229.33626371205489</v>
      </c>
      <c r="Q352" s="98">
        <v>238.76104167282426</v>
      </c>
      <c r="R352" s="14">
        <v>4.2016806722689074E-3</v>
      </c>
      <c r="S352" s="14">
        <v>1.0624734381640458E-3</v>
      </c>
      <c r="T352" s="14">
        <v>4.1474654377880185E-2</v>
      </c>
      <c r="U352" s="14">
        <v>9.3333333333333338E-2</v>
      </c>
    </row>
    <row r="353" spans="2:21">
      <c r="B353">
        <v>76</v>
      </c>
      <c r="C353">
        <v>79</v>
      </c>
      <c r="D353" s="14">
        <v>1.8E-3</v>
      </c>
      <c r="E353" s="14">
        <v>0</v>
      </c>
      <c r="F353" s="14">
        <v>1.3698630136986301E-2</v>
      </c>
      <c r="G353" s="14">
        <v>0.08</v>
      </c>
      <c r="I353" s="97">
        <v>4536.4597917836609</v>
      </c>
      <c r="J353" s="97">
        <v>4901.669937763475</v>
      </c>
      <c r="K353" s="14">
        <v>1.8E-3</v>
      </c>
      <c r="L353" s="14">
        <v>0</v>
      </c>
      <c r="M353" s="14">
        <v>1.3698630136986301E-2</v>
      </c>
      <c r="N353" s="14">
        <v>0.08</v>
      </c>
      <c r="P353" s="98">
        <v>238.76104167282426</v>
      </c>
      <c r="Q353" s="98">
        <v>248.18581963359367</v>
      </c>
      <c r="R353" s="14">
        <v>4.2016806722689074E-3</v>
      </c>
      <c r="S353" s="14">
        <v>1.0624734381640458E-3</v>
      </c>
      <c r="T353" s="14">
        <v>1.3824884792626729E-2</v>
      </c>
      <c r="U353" s="14">
        <v>0.17333333333333334</v>
      </c>
    </row>
    <row r="354" spans="2:21">
      <c r="B354">
        <v>79</v>
      </c>
      <c r="C354">
        <v>82</v>
      </c>
      <c r="D354" s="14">
        <v>8.0000000000000004E-4</v>
      </c>
      <c r="E354" s="14">
        <v>0</v>
      </c>
      <c r="F354" s="14">
        <v>4.5662100456621002E-3</v>
      </c>
      <c r="G354" s="14">
        <v>0.04</v>
      </c>
      <c r="I354" s="97">
        <v>4901.669937763475</v>
      </c>
      <c r="J354" s="97">
        <v>5281.0172506844419</v>
      </c>
      <c r="K354" s="14">
        <v>8.0000000000000004E-4</v>
      </c>
      <c r="L354" s="14">
        <v>0</v>
      </c>
      <c r="M354" s="14">
        <v>4.5662100456621002E-3</v>
      </c>
      <c r="N354" s="14">
        <v>0.04</v>
      </c>
      <c r="P354" s="98">
        <v>248.18581963359367</v>
      </c>
      <c r="Q354" s="98">
        <v>257.61059759436301</v>
      </c>
      <c r="R354" s="14">
        <v>2.2008803521408565E-3</v>
      </c>
      <c r="S354" s="14">
        <v>4.2498937526561835E-4</v>
      </c>
      <c r="T354" s="14">
        <v>9.2165898617511521E-3</v>
      </c>
      <c r="U354" s="14">
        <v>9.3333333333333338E-2</v>
      </c>
    </row>
    <row r="355" spans="2:21">
      <c r="B355">
        <v>82</v>
      </c>
      <c r="C355">
        <v>85</v>
      </c>
      <c r="D355" s="14">
        <v>2E-3</v>
      </c>
      <c r="E355" s="14">
        <v>0</v>
      </c>
      <c r="F355" s="14">
        <v>3.6529680365296802E-2</v>
      </c>
      <c r="G355" s="14">
        <v>2.6666666666666668E-2</v>
      </c>
      <c r="I355" s="97">
        <v>5281.0172506844419</v>
      </c>
      <c r="J355" s="97">
        <v>5674.5017305465635</v>
      </c>
      <c r="K355" s="14">
        <v>2E-3</v>
      </c>
      <c r="L355" s="14">
        <v>0</v>
      </c>
      <c r="M355" s="14">
        <v>3.6529680365296802E-2</v>
      </c>
      <c r="N355" s="14">
        <v>2.6666666666666668E-2</v>
      </c>
      <c r="P355" s="98">
        <v>257.61059759436301</v>
      </c>
      <c r="Q355" s="98">
        <v>267.03537555513242</v>
      </c>
      <c r="R355" s="14">
        <v>1.2004801920768306E-3</v>
      </c>
      <c r="S355" s="14">
        <v>0</v>
      </c>
      <c r="T355" s="14">
        <v>4.608294930875576E-3</v>
      </c>
      <c r="U355" s="14">
        <v>6.6666666666666666E-2</v>
      </c>
    </row>
    <row r="356" spans="2:21">
      <c r="B356">
        <v>85</v>
      </c>
      <c r="C356">
        <v>88</v>
      </c>
      <c r="D356" s="14">
        <v>1.4E-3</v>
      </c>
      <c r="E356" s="14">
        <v>2.1249468763280918E-4</v>
      </c>
      <c r="F356" s="14">
        <v>9.1324200913242004E-3</v>
      </c>
      <c r="G356" s="14">
        <v>5.3333333333333337E-2</v>
      </c>
      <c r="I356" s="97">
        <v>5674.5017305465635</v>
      </c>
      <c r="J356" s="97">
        <v>6082.1233773498398</v>
      </c>
      <c r="K356" s="14">
        <v>1.4E-3</v>
      </c>
      <c r="L356" s="14">
        <v>2.1249468763280918E-4</v>
      </c>
      <c r="M356" s="14">
        <v>9.1324200913242004E-3</v>
      </c>
      <c r="N356" s="14">
        <v>5.3333333333333337E-2</v>
      </c>
      <c r="P356" s="98">
        <v>267.03537555513242</v>
      </c>
      <c r="Q356" s="98">
        <v>276.46015351590177</v>
      </c>
      <c r="R356" s="14">
        <v>1.6006402561024411E-3</v>
      </c>
      <c r="S356" s="14">
        <v>0</v>
      </c>
      <c r="T356" s="14">
        <v>3.2258064516129031E-2</v>
      </c>
      <c r="U356" s="14">
        <v>1.3333333333333334E-2</v>
      </c>
    </row>
    <row r="357" spans="2:21">
      <c r="B357">
        <v>88</v>
      </c>
      <c r="C357">
        <v>91</v>
      </c>
      <c r="D357" s="14">
        <v>1E-3</v>
      </c>
      <c r="E357" s="14">
        <v>0</v>
      </c>
      <c r="F357" s="14">
        <v>1.8264840182648401E-2</v>
      </c>
      <c r="G357" s="14">
        <v>1.3333333333333334E-2</v>
      </c>
      <c r="I357" s="97">
        <v>6082.1233773498398</v>
      </c>
      <c r="J357" s="97">
        <v>6503.8821910942688</v>
      </c>
      <c r="K357" s="14">
        <v>1E-3</v>
      </c>
      <c r="L357" s="14">
        <v>0</v>
      </c>
      <c r="M357" s="14">
        <v>1.8264840182648401E-2</v>
      </c>
      <c r="N357" s="14">
        <v>1.3333333333333334E-2</v>
      </c>
      <c r="P357" s="98">
        <v>276.46015351590177</v>
      </c>
      <c r="Q357" s="98">
        <v>285.88493147667117</v>
      </c>
      <c r="R357" s="14">
        <v>1.6006402561024411E-3</v>
      </c>
      <c r="S357" s="14">
        <v>4.2498937526561835E-4</v>
      </c>
      <c r="T357" s="14">
        <v>1.8433179723502304E-2</v>
      </c>
      <c r="U357" s="14">
        <v>2.6666666666666668E-2</v>
      </c>
    </row>
    <row r="358" spans="2:21">
      <c r="B358">
        <v>91</v>
      </c>
      <c r="C358">
        <v>94</v>
      </c>
      <c r="D358" s="14">
        <v>4.0000000000000002E-4</v>
      </c>
      <c r="E358" s="14">
        <v>2.1249468763280918E-4</v>
      </c>
      <c r="F358" s="14">
        <v>4.5662100456621002E-3</v>
      </c>
      <c r="G358" s="14">
        <v>0</v>
      </c>
      <c r="I358" s="97">
        <v>6503.8821910942688</v>
      </c>
      <c r="J358" s="97">
        <v>6939.7781717798534</v>
      </c>
      <c r="K358" s="14">
        <v>4.0000000000000002E-4</v>
      </c>
      <c r="L358" s="14">
        <v>2.1249468763280918E-4</v>
      </c>
      <c r="M358" s="14">
        <v>4.5662100456621002E-3</v>
      </c>
      <c r="N358" s="14">
        <v>0</v>
      </c>
      <c r="P358" s="98">
        <v>285.88493147667117</v>
      </c>
      <c r="Q358" s="98">
        <v>295.30970943744057</v>
      </c>
      <c r="R358" s="14">
        <v>8.0032012805122054E-4</v>
      </c>
      <c r="S358" s="14">
        <v>0</v>
      </c>
      <c r="T358" s="14">
        <v>4.608294930875576E-3</v>
      </c>
      <c r="U358" s="14">
        <v>0.04</v>
      </c>
    </row>
    <row r="359" spans="2:21">
      <c r="B359">
        <v>94</v>
      </c>
      <c r="C359">
        <v>97</v>
      </c>
      <c r="D359" s="14">
        <v>2.0000000000000001E-4</v>
      </c>
      <c r="E359" s="14">
        <v>0</v>
      </c>
      <c r="F359" s="14">
        <v>0</v>
      </c>
      <c r="G359" s="14">
        <v>1.3333333333333334E-2</v>
      </c>
      <c r="I359" s="97">
        <v>6939.7781717798534</v>
      </c>
      <c r="J359" s="97">
        <v>7389.8113194065909</v>
      </c>
      <c r="K359" s="14">
        <v>2.0000000000000001E-4</v>
      </c>
      <c r="L359" s="14">
        <v>0</v>
      </c>
      <c r="M359" s="14">
        <v>0</v>
      </c>
      <c r="N359" s="14">
        <v>1.3333333333333334E-2</v>
      </c>
      <c r="P359" s="98">
        <v>295.30970943744057</v>
      </c>
      <c r="Q359" s="98">
        <v>304.73448739820992</v>
      </c>
      <c r="R359" s="14">
        <v>8.0032012805122054E-4</v>
      </c>
      <c r="S359" s="14">
        <v>0</v>
      </c>
      <c r="T359" s="14">
        <v>1.3824884792626729E-2</v>
      </c>
      <c r="U359" s="14">
        <v>1.3333333333333334E-2</v>
      </c>
    </row>
    <row r="360" spans="2:21">
      <c r="B360">
        <v>97</v>
      </c>
      <c r="C360">
        <v>100</v>
      </c>
      <c r="D360" s="14">
        <v>4.0000000000000002E-4</v>
      </c>
      <c r="E360" s="14">
        <v>0</v>
      </c>
      <c r="F360" s="14">
        <v>9.1324200913242004E-3</v>
      </c>
      <c r="G360" s="14">
        <v>0</v>
      </c>
      <c r="I360" s="97">
        <v>7389.8113194065909</v>
      </c>
      <c r="J360" s="97">
        <v>7853.981633974483</v>
      </c>
      <c r="K360" s="14">
        <v>4.0000000000000002E-4</v>
      </c>
      <c r="L360" s="14">
        <v>0</v>
      </c>
      <c r="M360" s="14">
        <v>9.1324200913242004E-3</v>
      </c>
      <c r="N360" s="14">
        <v>0</v>
      </c>
      <c r="P360" s="98">
        <v>304.73448739820992</v>
      </c>
      <c r="Q360" s="98">
        <v>314.15926535897933</v>
      </c>
      <c r="R360" s="14">
        <v>8.0032012805122054E-4</v>
      </c>
      <c r="S360" s="14">
        <v>4.2498937526561835E-4</v>
      </c>
      <c r="T360" s="14">
        <v>4.608294930875576E-3</v>
      </c>
      <c r="U360" s="14">
        <v>1.3333333333333334E-2</v>
      </c>
    </row>
    <row r="361" spans="2:21">
      <c r="B361">
        <v>100</v>
      </c>
      <c r="C361">
        <v>103</v>
      </c>
      <c r="D361" s="14">
        <v>2.0000000000000001E-4</v>
      </c>
      <c r="E361" s="14">
        <v>0</v>
      </c>
      <c r="F361" s="14">
        <v>4.5662100456621002E-3</v>
      </c>
      <c r="G361" s="14">
        <v>0</v>
      </c>
      <c r="I361" s="97">
        <v>7853.981633974483</v>
      </c>
      <c r="J361" s="97">
        <v>8332.2891154835288</v>
      </c>
      <c r="K361" s="14">
        <v>2.0000000000000001E-4</v>
      </c>
      <c r="L361" s="14">
        <v>0</v>
      </c>
      <c r="M361" s="14">
        <v>4.5662100456621002E-3</v>
      </c>
      <c r="N361" s="14">
        <v>0</v>
      </c>
      <c r="P361" s="98">
        <v>314.15926535897933</v>
      </c>
      <c r="Q361" s="98">
        <v>323.58404331974867</v>
      </c>
      <c r="R361" s="14">
        <v>2.0008003201280514E-4</v>
      </c>
      <c r="S361" s="14">
        <v>0</v>
      </c>
      <c r="T361" s="14">
        <v>0</v>
      </c>
      <c r="U361" s="14">
        <v>1.3333333333333334E-2</v>
      </c>
    </row>
    <row r="362" spans="2:21">
      <c r="B362">
        <v>103</v>
      </c>
      <c r="C362">
        <v>106</v>
      </c>
      <c r="D362" s="14">
        <v>4.0000000000000002E-4</v>
      </c>
      <c r="E362" s="14">
        <v>0</v>
      </c>
      <c r="F362" s="14">
        <v>4.5662100456621002E-3</v>
      </c>
      <c r="G362" s="14">
        <v>1.3333333333333334E-2</v>
      </c>
      <c r="I362" s="97">
        <v>8332.2891154835288</v>
      </c>
      <c r="J362" s="97">
        <v>8824.7337639337293</v>
      </c>
      <c r="K362" s="14">
        <v>4.0000000000000002E-4</v>
      </c>
      <c r="L362" s="14">
        <v>0</v>
      </c>
      <c r="M362" s="14">
        <v>4.5662100456621002E-3</v>
      </c>
      <c r="N362" s="14">
        <v>1.3333333333333334E-2</v>
      </c>
      <c r="P362" s="98">
        <v>323.58404331974867</v>
      </c>
      <c r="Q362" s="98">
        <v>333.00882128051808</v>
      </c>
      <c r="R362" s="14">
        <v>4.0016006402561027E-4</v>
      </c>
      <c r="S362" s="14">
        <v>0</v>
      </c>
      <c r="T362" s="14">
        <v>9.2165898617511521E-3</v>
      </c>
      <c r="U362" s="14">
        <v>0</v>
      </c>
    </row>
    <row r="363" spans="2:21">
      <c r="B363">
        <v>106</v>
      </c>
      <c r="C363">
        <v>109</v>
      </c>
      <c r="D363" s="14">
        <v>4.0000000000000002E-4</v>
      </c>
      <c r="E363" s="14">
        <v>0</v>
      </c>
      <c r="F363" s="14">
        <v>9.1324200913242004E-3</v>
      </c>
      <c r="G363" s="14">
        <v>0</v>
      </c>
      <c r="I363" s="97">
        <v>8824.7337639337293</v>
      </c>
      <c r="J363" s="97">
        <v>9331.3155793250826</v>
      </c>
      <c r="K363" s="14">
        <v>4.0000000000000002E-4</v>
      </c>
      <c r="L363" s="14">
        <v>0</v>
      </c>
      <c r="M363" s="14">
        <v>9.1324200913242004E-3</v>
      </c>
      <c r="N363" s="14">
        <v>0</v>
      </c>
      <c r="P363" s="98">
        <v>333.00882128051808</v>
      </c>
      <c r="Q363" s="98">
        <v>342.43359924128742</v>
      </c>
      <c r="R363" s="14">
        <v>2.0008003201280514E-4</v>
      </c>
      <c r="S363" s="14">
        <v>0</v>
      </c>
      <c r="T363" s="14">
        <v>4.608294930875576E-3</v>
      </c>
      <c r="U363" s="14">
        <v>0</v>
      </c>
    </row>
    <row r="364" spans="2:21">
      <c r="B364">
        <v>109</v>
      </c>
      <c r="C364">
        <v>112</v>
      </c>
      <c r="D364" s="14">
        <v>2.0000000000000001E-4</v>
      </c>
      <c r="E364" s="14">
        <v>0</v>
      </c>
      <c r="F364" s="14">
        <v>0</v>
      </c>
      <c r="G364" s="14">
        <v>1.3333333333333334E-2</v>
      </c>
      <c r="I364" s="97">
        <v>9331.3155793250826</v>
      </c>
      <c r="J364" s="97">
        <v>9852.0345616575905</v>
      </c>
      <c r="K364" s="14">
        <v>2.0000000000000001E-4</v>
      </c>
      <c r="L364" s="14">
        <v>0</v>
      </c>
      <c r="M364" s="14">
        <v>0</v>
      </c>
      <c r="N364" s="14">
        <v>1.3333333333333334E-2</v>
      </c>
      <c r="P364" s="98">
        <v>342.43359924128742</v>
      </c>
      <c r="Q364" s="98">
        <v>351.85837720205683</v>
      </c>
      <c r="R364" s="14">
        <v>2.0008003201280514E-4</v>
      </c>
      <c r="S364" s="14">
        <v>0</v>
      </c>
      <c r="T364" s="14">
        <v>4.608294930875576E-3</v>
      </c>
      <c r="U364" s="14">
        <v>0</v>
      </c>
    </row>
    <row r="365" spans="2:21">
      <c r="B365">
        <v>112</v>
      </c>
      <c r="C365">
        <v>115</v>
      </c>
      <c r="D365" s="14">
        <v>2.0000000000000001E-4</v>
      </c>
      <c r="E365" s="14">
        <v>0</v>
      </c>
      <c r="F365" s="14">
        <v>4.5662100456621002E-3</v>
      </c>
      <c r="G365" s="14">
        <v>0</v>
      </c>
      <c r="I365" s="97">
        <v>9852.0345616575905</v>
      </c>
      <c r="J365" s="97">
        <v>10386.890710931253</v>
      </c>
      <c r="K365" s="14">
        <v>2.0000000000000001E-4</v>
      </c>
      <c r="L365" s="14">
        <v>0</v>
      </c>
      <c r="M365" s="14">
        <v>4.5662100456621002E-3</v>
      </c>
      <c r="N365" s="14">
        <v>0</v>
      </c>
      <c r="P365" s="98">
        <v>351.85837720205683</v>
      </c>
      <c r="Q365" s="98">
        <v>361.28315516282623</v>
      </c>
      <c r="R365" s="14">
        <v>4.0016006402561027E-4</v>
      </c>
      <c r="S365" s="14">
        <v>0</v>
      </c>
      <c r="T365" s="14">
        <v>4.608294930875576E-3</v>
      </c>
      <c r="U365" s="14">
        <v>1.3333333333333334E-2</v>
      </c>
    </row>
    <row r="366" spans="2:21">
      <c r="B366">
        <v>115</v>
      </c>
      <c r="C366">
        <v>118</v>
      </c>
      <c r="D366" s="14">
        <v>0</v>
      </c>
      <c r="E366" s="14">
        <v>0</v>
      </c>
      <c r="F366" s="14">
        <v>0</v>
      </c>
      <c r="G366" s="14">
        <v>0</v>
      </c>
      <c r="I366" s="97">
        <v>10386.890710931253</v>
      </c>
      <c r="J366" s="97">
        <v>10935.88402714607</v>
      </c>
      <c r="K366" s="14">
        <v>0</v>
      </c>
      <c r="L366" s="14">
        <v>0</v>
      </c>
      <c r="M366" s="14">
        <v>0</v>
      </c>
      <c r="N366" s="14">
        <v>0</v>
      </c>
      <c r="P366" s="98">
        <v>361.28315516282623</v>
      </c>
      <c r="Q366" s="98">
        <v>370.70793312359558</v>
      </c>
      <c r="R366" s="14">
        <v>4.0016006402561027E-4</v>
      </c>
      <c r="S366" s="14">
        <v>0</v>
      </c>
      <c r="T366" s="14">
        <v>4.608294930875576E-3</v>
      </c>
      <c r="U366" s="14">
        <v>1.3333333333333334E-2</v>
      </c>
    </row>
    <row r="367" spans="2:21">
      <c r="B367">
        <v>118</v>
      </c>
      <c r="C367">
        <v>121</v>
      </c>
      <c r="D367" s="14">
        <v>0</v>
      </c>
      <c r="E367" s="14">
        <v>0</v>
      </c>
      <c r="F367" s="14">
        <v>0</v>
      </c>
      <c r="G367" s="14">
        <v>0</v>
      </c>
      <c r="I367" s="97">
        <v>10935.88402714607</v>
      </c>
      <c r="J367" s="97">
        <v>11499.01451030204</v>
      </c>
      <c r="K367" s="14">
        <v>0</v>
      </c>
      <c r="L367" s="14">
        <v>0</v>
      </c>
      <c r="M367" s="14">
        <v>0</v>
      </c>
      <c r="N367" s="14">
        <v>0</v>
      </c>
      <c r="P367" s="98">
        <v>370.70793312359558</v>
      </c>
      <c r="Q367" s="98">
        <v>380.13271108436498</v>
      </c>
      <c r="R367" s="14">
        <v>4.0016006402561027E-4</v>
      </c>
      <c r="S367" s="14">
        <v>0</v>
      </c>
      <c r="T367" s="14">
        <v>9.2165898617511521E-3</v>
      </c>
      <c r="U367" s="14">
        <v>0</v>
      </c>
    </row>
    <row r="368" spans="2:21">
      <c r="B368">
        <v>121</v>
      </c>
      <c r="C368">
        <v>124</v>
      </c>
      <c r="D368" s="14">
        <v>0</v>
      </c>
      <c r="E368" s="14">
        <v>0</v>
      </c>
      <c r="F368" s="14">
        <v>0</v>
      </c>
      <c r="G368" s="14">
        <v>0</v>
      </c>
      <c r="I368" s="97">
        <v>11499.01451030204</v>
      </c>
      <c r="J368" s="97">
        <v>12076.282160399165</v>
      </c>
      <c r="K368" s="14">
        <v>0</v>
      </c>
      <c r="L368" s="14">
        <v>0</v>
      </c>
      <c r="M368" s="14">
        <v>0</v>
      </c>
      <c r="N368" s="14">
        <v>0</v>
      </c>
      <c r="P368" s="98">
        <v>380.13271108436498</v>
      </c>
      <c r="Q368" s="98">
        <v>389.55748904513433</v>
      </c>
      <c r="R368" s="14">
        <v>0</v>
      </c>
      <c r="S368" s="14">
        <v>0</v>
      </c>
      <c r="T368" s="14">
        <v>0</v>
      </c>
      <c r="U368" s="14">
        <v>0</v>
      </c>
    </row>
    <row r="369" spans="2:21">
      <c r="B369">
        <v>124</v>
      </c>
      <c r="C369">
        <v>127</v>
      </c>
      <c r="D369" s="14">
        <v>2.0000000000000001E-4</v>
      </c>
      <c r="E369" s="14">
        <v>0</v>
      </c>
      <c r="F369" s="14">
        <v>0</v>
      </c>
      <c r="G369" s="14">
        <v>1.3333333333333334E-2</v>
      </c>
      <c r="I369" s="97">
        <v>12076.282160399165</v>
      </c>
      <c r="J369" s="97">
        <v>12667.686977437443</v>
      </c>
      <c r="K369" s="14">
        <v>2.0000000000000001E-4</v>
      </c>
      <c r="L369" s="14">
        <v>0</v>
      </c>
      <c r="M369" s="14">
        <v>0</v>
      </c>
      <c r="N369" s="14">
        <v>1.3333333333333334E-2</v>
      </c>
      <c r="P369" s="98">
        <v>389.55748904513433</v>
      </c>
      <c r="Q369" s="98">
        <v>398.98226700590374</v>
      </c>
      <c r="R369" s="14">
        <v>0</v>
      </c>
      <c r="S369" s="14">
        <v>0</v>
      </c>
      <c r="T369" s="14">
        <v>0</v>
      </c>
      <c r="U369" s="14">
        <v>0</v>
      </c>
    </row>
    <row r="370" spans="2:21">
      <c r="B370">
        <v>127</v>
      </c>
      <c r="C370">
        <v>130</v>
      </c>
      <c r="D370" s="14">
        <v>0</v>
      </c>
      <c r="E370" s="14">
        <v>0</v>
      </c>
      <c r="F370" s="14">
        <v>0</v>
      </c>
      <c r="G370" s="14">
        <v>0</v>
      </c>
      <c r="I370" s="97">
        <v>12667.686977437443</v>
      </c>
      <c r="J370" s="97">
        <v>13273.228961416877</v>
      </c>
      <c r="K370" s="14">
        <v>0</v>
      </c>
      <c r="L370" s="14">
        <v>0</v>
      </c>
      <c r="M370" s="14">
        <v>0</v>
      </c>
      <c r="N370" s="14">
        <v>0</v>
      </c>
      <c r="P370" s="98">
        <v>398.98226700590374</v>
      </c>
      <c r="Q370" s="98">
        <v>408.40704496667308</v>
      </c>
      <c r="R370" s="14">
        <v>0</v>
      </c>
      <c r="S370" s="14">
        <v>0</v>
      </c>
      <c r="T370" s="14">
        <v>0</v>
      </c>
      <c r="U370" s="14">
        <v>0</v>
      </c>
    </row>
    <row r="371" spans="2:21">
      <c r="B371">
        <v>130</v>
      </c>
      <c r="C371">
        <v>133</v>
      </c>
      <c r="D371" s="14">
        <v>0</v>
      </c>
      <c r="E371" s="14">
        <v>0</v>
      </c>
      <c r="F371" s="14">
        <v>0</v>
      </c>
      <c r="G371" s="14">
        <v>0</v>
      </c>
      <c r="I371" s="97">
        <v>13273.228961416877</v>
      </c>
      <c r="J371" s="97">
        <v>13892.908112337462</v>
      </c>
      <c r="K371" s="14">
        <v>0</v>
      </c>
      <c r="L371" s="14">
        <v>0</v>
      </c>
      <c r="M371" s="14">
        <v>0</v>
      </c>
      <c r="N371" s="14">
        <v>0</v>
      </c>
      <c r="P371" s="98">
        <v>408.40704496667308</v>
      </c>
      <c r="Q371" s="98">
        <v>417.83182292744249</v>
      </c>
      <c r="R371" s="14">
        <v>0</v>
      </c>
      <c r="S371" s="14">
        <v>0</v>
      </c>
      <c r="T371" s="14">
        <v>0</v>
      </c>
      <c r="U371" s="14">
        <v>0</v>
      </c>
    </row>
    <row r="372" spans="2:21">
      <c r="B372">
        <v>133</v>
      </c>
      <c r="C372">
        <v>136</v>
      </c>
      <c r="D372" s="14">
        <v>0</v>
      </c>
      <c r="E372" s="14">
        <v>0</v>
      </c>
      <c r="F372" s="14">
        <v>0</v>
      </c>
      <c r="G372" s="14">
        <v>0</v>
      </c>
      <c r="I372" s="97">
        <v>13892.908112337462</v>
      </c>
      <c r="J372" s="97">
        <v>14526.724430199203</v>
      </c>
      <c r="K372" s="14">
        <v>0</v>
      </c>
      <c r="L372" s="14">
        <v>0</v>
      </c>
      <c r="M372" s="14">
        <v>0</v>
      </c>
      <c r="N372" s="14">
        <v>0</v>
      </c>
      <c r="P372" s="98">
        <v>417.83182292744249</v>
      </c>
      <c r="Q372" s="98">
        <v>427.25660088821189</v>
      </c>
      <c r="R372" s="14">
        <v>0</v>
      </c>
      <c r="S372" s="14">
        <v>0</v>
      </c>
      <c r="T372" s="14">
        <v>0</v>
      </c>
      <c r="U372" s="14">
        <v>0</v>
      </c>
    </row>
    <row r="373" spans="2:21">
      <c r="B373">
        <v>136</v>
      </c>
      <c r="C373">
        <v>139</v>
      </c>
      <c r="D373" s="14">
        <v>0</v>
      </c>
      <c r="E373" s="14">
        <v>0</v>
      </c>
      <c r="F373" s="14">
        <v>0</v>
      </c>
      <c r="G373" s="14">
        <v>0</v>
      </c>
      <c r="I373" s="97">
        <v>14526.724430199203</v>
      </c>
      <c r="J373" s="97">
        <v>15174.677915002098</v>
      </c>
      <c r="K373" s="14">
        <v>0</v>
      </c>
      <c r="L373" s="14">
        <v>0</v>
      </c>
      <c r="M373" s="14">
        <v>0</v>
      </c>
      <c r="N373" s="14">
        <v>0</v>
      </c>
      <c r="P373" s="98">
        <v>427.25660088821189</v>
      </c>
      <c r="Q373" s="98">
        <v>436.68137884898124</v>
      </c>
      <c r="R373" s="14">
        <v>2.0008003201280514E-4</v>
      </c>
      <c r="S373" s="14">
        <v>0</v>
      </c>
      <c r="T373" s="14">
        <v>0</v>
      </c>
      <c r="U373" s="14">
        <v>1.3333333333333334E-2</v>
      </c>
    </row>
    <row r="374" spans="2:21">
      <c r="B374">
        <v>139</v>
      </c>
      <c r="C374">
        <v>142</v>
      </c>
      <c r="D374" s="14">
        <v>2.0000000000000001E-4</v>
      </c>
      <c r="E374" s="14">
        <v>0</v>
      </c>
      <c r="F374" s="14">
        <v>4.5662100456621002E-3</v>
      </c>
      <c r="G374" s="14">
        <v>0</v>
      </c>
      <c r="I374" s="97">
        <v>15174.677915002098</v>
      </c>
      <c r="J374" s="97">
        <v>15836.768566746146</v>
      </c>
      <c r="K374" s="14">
        <v>2.0000000000000001E-4</v>
      </c>
      <c r="L374" s="14">
        <v>0</v>
      </c>
      <c r="M374" s="14">
        <v>4.5662100456621002E-3</v>
      </c>
      <c r="N374" s="14">
        <v>0</v>
      </c>
      <c r="P374" s="98">
        <v>436.68137884898124</v>
      </c>
      <c r="Q374" s="98">
        <v>446.10615680975064</v>
      </c>
      <c r="R374" s="14">
        <v>0</v>
      </c>
      <c r="S374" s="14">
        <v>0</v>
      </c>
      <c r="T374" s="14">
        <v>0</v>
      </c>
      <c r="U374" s="14">
        <v>0</v>
      </c>
    </row>
    <row r="375" spans="2:21">
      <c r="B375">
        <v>142</v>
      </c>
      <c r="C375">
        <v>145</v>
      </c>
      <c r="D375" s="14">
        <v>2.0000000000000001E-4</v>
      </c>
      <c r="E375" s="14">
        <v>0</v>
      </c>
      <c r="F375" s="14">
        <v>4.5662100456621002E-3</v>
      </c>
      <c r="G375" s="14">
        <v>0</v>
      </c>
      <c r="I375" s="97">
        <v>15836.768566746146</v>
      </c>
      <c r="J375" s="97">
        <v>16512.99638543135</v>
      </c>
      <c r="K375" s="14">
        <v>2.0000000000000001E-4</v>
      </c>
      <c r="L375" s="14">
        <v>0</v>
      </c>
      <c r="M375" s="14">
        <v>4.5662100456621002E-3</v>
      </c>
      <c r="N375" s="14">
        <v>0</v>
      </c>
      <c r="P375" s="98">
        <v>446.10615680975064</v>
      </c>
      <c r="Q375" s="98">
        <v>455.53093477051999</v>
      </c>
      <c r="R375" s="14">
        <v>0</v>
      </c>
      <c r="S375" s="14">
        <v>0</v>
      </c>
      <c r="T375" s="14">
        <v>0</v>
      </c>
      <c r="U375" s="14">
        <v>0</v>
      </c>
    </row>
    <row r="376" spans="2:21">
      <c r="B376">
        <v>145</v>
      </c>
      <c r="C376">
        <v>148</v>
      </c>
      <c r="D376" s="14">
        <v>2.0000000000000001E-4</v>
      </c>
      <c r="E376" s="14">
        <v>0</v>
      </c>
      <c r="F376" s="14">
        <v>4.5662100456621002E-3</v>
      </c>
      <c r="G376" s="14">
        <v>0</v>
      </c>
      <c r="I376" s="97">
        <v>16512.99638543135</v>
      </c>
      <c r="J376" s="97">
        <v>17203.361371057708</v>
      </c>
      <c r="K376" s="14">
        <v>2.0000000000000001E-4</v>
      </c>
      <c r="L376" s="14">
        <v>0</v>
      </c>
      <c r="M376" s="14">
        <v>4.5662100456621002E-3</v>
      </c>
      <c r="N376" s="14">
        <v>0</v>
      </c>
      <c r="P376" s="98">
        <v>455.53093477051999</v>
      </c>
      <c r="Q376" s="98">
        <v>464.9557127312894</v>
      </c>
      <c r="R376" s="14">
        <v>0</v>
      </c>
      <c r="S376" s="14">
        <v>0</v>
      </c>
      <c r="T376" s="14">
        <v>0</v>
      </c>
      <c r="U376" s="14">
        <v>0</v>
      </c>
    </row>
    <row r="377" spans="2:21">
      <c r="B377">
        <v>148</v>
      </c>
      <c r="C377">
        <v>151</v>
      </c>
      <c r="D377" s="14">
        <v>0</v>
      </c>
      <c r="E377" s="14">
        <v>0</v>
      </c>
      <c r="F377" s="14">
        <v>0</v>
      </c>
      <c r="G377" s="14">
        <v>0</v>
      </c>
      <c r="I377" s="97">
        <v>17203.361371057708</v>
      </c>
      <c r="J377" s="97">
        <v>17907.863523625219</v>
      </c>
      <c r="K377" s="14">
        <v>0</v>
      </c>
      <c r="L377" s="14">
        <v>0</v>
      </c>
      <c r="M377" s="14">
        <v>0</v>
      </c>
      <c r="N377" s="14">
        <v>0</v>
      </c>
      <c r="P377" s="98">
        <v>464.9557127312894</v>
      </c>
      <c r="Q377" s="98">
        <v>474.38049069205874</v>
      </c>
      <c r="R377" s="14">
        <v>0</v>
      </c>
      <c r="S377" s="14">
        <v>0</v>
      </c>
      <c r="T377" s="14">
        <v>0</v>
      </c>
      <c r="U377" s="14">
        <v>0</v>
      </c>
    </row>
    <row r="378" spans="2:21">
      <c r="B378">
        <v>151</v>
      </c>
      <c r="C378">
        <v>154</v>
      </c>
      <c r="D378" s="14">
        <v>0</v>
      </c>
      <c r="E378" s="14">
        <v>0</v>
      </c>
      <c r="F378" s="14">
        <v>0</v>
      </c>
      <c r="G378" s="14">
        <v>0</v>
      </c>
      <c r="I378" s="97">
        <v>17907.863523625219</v>
      </c>
      <c r="J378" s="97">
        <v>18626.502843133883</v>
      </c>
      <c r="K378" s="14">
        <v>0</v>
      </c>
      <c r="L378" s="14">
        <v>0</v>
      </c>
      <c r="M378" s="14">
        <v>0</v>
      </c>
      <c r="N378" s="14">
        <v>0</v>
      </c>
      <c r="P378" s="98">
        <v>474.38049069205874</v>
      </c>
      <c r="Q378" s="98">
        <v>483.80526865282815</v>
      </c>
      <c r="R378" s="14">
        <v>2.0008003201280514E-4</v>
      </c>
      <c r="S378" s="14">
        <v>0</v>
      </c>
      <c r="T378" s="14">
        <v>4.608294930875576E-3</v>
      </c>
      <c r="U378" s="14">
        <v>0</v>
      </c>
    </row>
    <row r="379" spans="2:21">
      <c r="B379">
        <v>154</v>
      </c>
      <c r="C379">
        <v>157</v>
      </c>
      <c r="D379" s="14">
        <v>0</v>
      </c>
      <c r="E379" s="14">
        <v>0</v>
      </c>
      <c r="F379" s="14">
        <v>0</v>
      </c>
      <c r="G379" s="14">
        <v>0</v>
      </c>
      <c r="I379" s="97">
        <v>18626.502843133883</v>
      </c>
      <c r="J379" s="97">
        <v>19359.279329583704</v>
      </c>
      <c r="K379" s="14">
        <v>0</v>
      </c>
      <c r="L379" s="14">
        <v>0</v>
      </c>
      <c r="M379" s="14">
        <v>0</v>
      </c>
      <c r="N379" s="14">
        <v>0</v>
      </c>
      <c r="P379" s="98">
        <v>483.80526865282815</v>
      </c>
      <c r="Q379" s="98">
        <v>493.23004661359749</v>
      </c>
      <c r="R379" s="14">
        <v>0</v>
      </c>
      <c r="S379" s="14">
        <v>0</v>
      </c>
      <c r="T379" s="14">
        <v>0</v>
      </c>
      <c r="U379" s="14">
        <v>0</v>
      </c>
    </row>
    <row r="380" spans="2:21">
      <c r="B380">
        <v>157</v>
      </c>
      <c r="C380">
        <v>160</v>
      </c>
      <c r="D380" s="14">
        <v>0</v>
      </c>
      <c r="E380" s="14">
        <v>0</v>
      </c>
      <c r="F380" s="14">
        <v>0</v>
      </c>
      <c r="G380" s="14">
        <v>0</v>
      </c>
      <c r="I380" s="97">
        <v>19359.279329583704</v>
      </c>
      <c r="J380" s="97">
        <v>20106.192982974677</v>
      </c>
      <c r="K380" s="14">
        <v>0</v>
      </c>
      <c r="L380" s="14">
        <v>0</v>
      </c>
      <c r="M380" s="14">
        <v>0</v>
      </c>
      <c r="N380" s="14">
        <v>0</v>
      </c>
      <c r="P380" s="98">
        <v>493.23004661359749</v>
      </c>
      <c r="Q380" s="98">
        <v>502.6548245743669</v>
      </c>
      <c r="R380" s="14">
        <v>0</v>
      </c>
      <c r="S380" s="14">
        <v>0</v>
      </c>
      <c r="T380" s="14">
        <v>0</v>
      </c>
      <c r="U380" s="14">
        <v>0</v>
      </c>
    </row>
    <row r="381" spans="2:21">
      <c r="B381">
        <v>160</v>
      </c>
      <c r="C381">
        <v>163</v>
      </c>
      <c r="D381" s="14">
        <v>0</v>
      </c>
      <c r="E381" s="14">
        <v>0</v>
      </c>
      <c r="F381" s="14">
        <v>0</v>
      </c>
      <c r="G381" s="14">
        <v>0</v>
      </c>
      <c r="I381" s="97">
        <v>20106.192982974677</v>
      </c>
      <c r="J381" s="97">
        <v>20867.243803306803</v>
      </c>
      <c r="K381" s="14">
        <v>0</v>
      </c>
      <c r="L381" s="14">
        <v>0</v>
      </c>
      <c r="M381" s="14">
        <v>0</v>
      </c>
      <c r="N381" s="14">
        <v>0</v>
      </c>
      <c r="P381" s="98">
        <v>502.6548245743669</v>
      </c>
      <c r="Q381" s="98">
        <v>512.07960253513625</v>
      </c>
      <c r="R381" s="14">
        <v>0</v>
      </c>
      <c r="S381" s="14">
        <v>0</v>
      </c>
      <c r="T381" s="14">
        <v>0</v>
      </c>
      <c r="U381" s="14">
        <v>0</v>
      </c>
    </row>
    <row r="382" spans="2:21">
      <c r="B382">
        <v>163</v>
      </c>
      <c r="C382">
        <v>166</v>
      </c>
      <c r="D382" s="14">
        <v>0</v>
      </c>
      <c r="E382" s="14">
        <v>0</v>
      </c>
      <c r="F382" s="14">
        <v>0</v>
      </c>
      <c r="G382" s="14">
        <v>0</v>
      </c>
      <c r="I382" s="97">
        <v>20867.243803306803</v>
      </c>
      <c r="J382" s="97">
        <v>21642.431790580085</v>
      </c>
      <c r="K382" s="14">
        <v>0</v>
      </c>
      <c r="L382" s="14">
        <v>0</v>
      </c>
      <c r="M382" s="14">
        <v>0</v>
      </c>
      <c r="N382" s="14">
        <v>0</v>
      </c>
      <c r="P382" s="98">
        <v>512.07960253513625</v>
      </c>
      <c r="Q382" s="98">
        <v>521.50438049590571</v>
      </c>
      <c r="R382" s="14">
        <v>0</v>
      </c>
      <c r="S382" s="14">
        <v>0</v>
      </c>
      <c r="T382" s="14">
        <v>0</v>
      </c>
      <c r="U382" s="14">
        <v>0</v>
      </c>
    </row>
    <row r="383" spans="2:21">
      <c r="B383">
        <v>166</v>
      </c>
      <c r="C383">
        <v>169</v>
      </c>
      <c r="D383" s="14">
        <v>0</v>
      </c>
      <c r="E383" s="14">
        <v>0</v>
      </c>
      <c r="F383" s="14">
        <v>0</v>
      </c>
      <c r="G383" s="14">
        <v>0</v>
      </c>
      <c r="I383" s="97">
        <v>21642.431790580085</v>
      </c>
      <c r="J383" s="97">
        <v>22431.756944794521</v>
      </c>
      <c r="K383" s="14">
        <v>0</v>
      </c>
      <c r="L383" s="14">
        <v>0</v>
      </c>
      <c r="M383" s="14">
        <v>0</v>
      </c>
      <c r="N383" s="14">
        <v>0</v>
      </c>
      <c r="P383" s="98">
        <v>521.50438049590571</v>
      </c>
      <c r="Q383" s="98">
        <v>530.92915845667505</v>
      </c>
      <c r="R383" s="14">
        <v>0</v>
      </c>
      <c r="S383" s="14">
        <v>0</v>
      </c>
      <c r="T383" s="14">
        <v>0</v>
      </c>
      <c r="U383" s="14">
        <v>0</v>
      </c>
    </row>
    <row r="384" spans="2:21">
      <c r="B384">
        <v>169</v>
      </c>
      <c r="C384">
        <v>172</v>
      </c>
      <c r="D384" s="14">
        <v>2.0000000000000001E-4</v>
      </c>
      <c r="E384" s="14">
        <v>0</v>
      </c>
      <c r="F384" s="14">
        <v>4.5662100456621002E-3</v>
      </c>
      <c r="G384" s="14">
        <v>0</v>
      </c>
      <c r="I384" s="97">
        <v>22431.756944794521</v>
      </c>
      <c r="J384" s="97">
        <v>23235.219265950109</v>
      </c>
      <c r="K384" s="14">
        <v>2.0000000000000001E-4</v>
      </c>
      <c r="L384" s="14">
        <v>0</v>
      </c>
      <c r="M384" s="14">
        <v>4.5662100456621002E-3</v>
      </c>
      <c r="N384" s="14">
        <v>0</v>
      </c>
      <c r="P384" s="98">
        <v>530.92915845667505</v>
      </c>
      <c r="Q384" s="98">
        <v>540.3539364174444</v>
      </c>
      <c r="R384" s="14">
        <v>0</v>
      </c>
      <c r="S384" s="14">
        <v>0</v>
      </c>
      <c r="T384" s="14">
        <v>0</v>
      </c>
      <c r="U384" s="14">
        <v>0</v>
      </c>
    </row>
    <row r="385" spans="2:21">
      <c r="B385">
        <v>172</v>
      </c>
      <c r="C385">
        <v>175</v>
      </c>
      <c r="D385" s="14">
        <v>0</v>
      </c>
      <c r="E385" s="14">
        <v>0</v>
      </c>
      <c r="F385" s="14">
        <v>0</v>
      </c>
      <c r="G385" s="14">
        <v>0</v>
      </c>
      <c r="I385" s="97">
        <v>23235.219265950109</v>
      </c>
      <c r="J385" s="97">
        <v>24052.818754046853</v>
      </c>
      <c r="K385" s="14">
        <v>0</v>
      </c>
      <c r="L385" s="14">
        <v>0</v>
      </c>
      <c r="M385" s="14">
        <v>0</v>
      </c>
      <c r="N385" s="14">
        <v>0</v>
      </c>
      <c r="P385" s="98">
        <v>540.3539364174444</v>
      </c>
      <c r="Q385" s="98">
        <v>549.77871437821375</v>
      </c>
      <c r="R385" s="14">
        <v>0</v>
      </c>
      <c r="S385" s="14">
        <v>0</v>
      </c>
      <c r="T385" s="14">
        <v>0</v>
      </c>
      <c r="U385" s="14">
        <v>0</v>
      </c>
    </row>
    <row r="386" spans="2:21">
      <c r="B386">
        <v>175</v>
      </c>
      <c r="C386">
        <v>178</v>
      </c>
      <c r="D386" s="14">
        <v>0</v>
      </c>
      <c r="E386" s="14">
        <v>0</v>
      </c>
      <c r="F386" s="14">
        <v>0</v>
      </c>
      <c r="G386" s="14">
        <v>0</v>
      </c>
      <c r="I386" s="97">
        <v>24052.818754046853</v>
      </c>
      <c r="J386" s="97">
        <v>24884.555409084751</v>
      </c>
      <c r="K386" s="14">
        <v>0</v>
      </c>
      <c r="L386" s="14">
        <v>0</v>
      </c>
      <c r="M386" s="14">
        <v>0</v>
      </c>
      <c r="N386" s="14">
        <v>0</v>
      </c>
      <c r="P386" s="98">
        <v>549.77871437821375</v>
      </c>
      <c r="Q386" s="98">
        <v>559.20349233898321</v>
      </c>
      <c r="R386" s="14">
        <v>0</v>
      </c>
      <c r="S386" s="14">
        <v>0</v>
      </c>
      <c r="T386" s="14">
        <v>0</v>
      </c>
      <c r="U386" s="14">
        <v>0</v>
      </c>
    </row>
    <row r="387" spans="2:21">
      <c r="B387">
        <v>178</v>
      </c>
      <c r="C387">
        <v>181</v>
      </c>
      <c r="D387" s="14">
        <v>0</v>
      </c>
      <c r="E387" s="14">
        <v>0</v>
      </c>
      <c r="F387" s="14">
        <v>0</v>
      </c>
      <c r="G387" s="14">
        <v>0</v>
      </c>
      <c r="I387" s="97">
        <v>24884.555409084751</v>
      </c>
      <c r="J387" s="97">
        <v>25730.429231063805</v>
      </c>
      <c r="K387" s="14">
        <v>0</v>
      </c>
      <c r="L387" s="14">
        <v>0</v>
      </c>
      <c r="M387" s="14">
        <v>0</v>
      </c>
      <c r="N387" s="14">
        <v>0</v>
      </c>
      <c r="P387" s="98">
        <v>559.20349233898321</v>
      </c>
      <c r="Q387" s="98">
        <v>568.62827029975256</v>
      </c>
      <c r="R387" s="14">
        <v>2.0008003201280514E-4</v>
      </c>
      <c r="S387" s="14">
        <v>0</v>
      </c>
      <c r="T387" s="14">
        <v>4.608294930875576E-3</v>
      </c>
      <c r="U387" s="14">
        <v>0</v>
      </c>
    </row>
    <row r="388" spans="2:21">
      <c r="B388">
        <v>181</v>
      </c>
      <c r="C388">
        <v>184</v>
      </c>
      <c r="D388" s="14">
        <v>0</v>
      </c>
      <c r="E388" s="14">
        <v>0</v>
      </c>
      <c r="F388" s="14">
        <v>0</v>
      </c>
      <c r="G388" s="14">
        <v>0</v>
      </c>
      <c r="I388" s="97">
        <v>25730.429231063805</v>
      </c>
      <c r="J388" s="97">
        <v>26590.440219984008</v>
      </c>
      <c r="K388" s="14">
        <v>0</v>
      </c>
      <c r="L388" s="14">
        <v>0</v>
      </c>
      <c r="M388" s="14">
        <v>0</v>
      </c>
      <c r="N388" s="14">
        <v>0</v>
      </c>
      <c r="P388" s="98">
        <v>568.62827029975256</v>
      </c>
      <c r="Q388" s="98">
        <v>578.0530482605219</v>
      </c>
      <c r="R388" s="14">
        <v>2.0008003201280514E-4</v>
      </c>
      <c r="S388" s="14">
        <v>0</v>
      </c>
      <c r="T388" s="14">
        <v>4.608294930875576E-3</v>
      </c>
      <c r="U388" s="14">
        <v>0</v>
      </c>
    </row>
    <row r="389" spans="2:21">
      <c r="B389">
        <v>184</v>
      </c>
      <c r="C389">
        <v>187</v>
      </c>
      <c r="D389" s="14">
        <v>0</v>
      </c>
      <c r="E389" s="14">
        <v>0</v>
      </c>
      <c r="F389" s="14">
        <v>0</v>
      </c>
      <c r="G389" s="14">
        <v>0</v>
      </c>
      <c r="I389" s="97">
        <v>26590.440219984008</v>
      </c>
      <c r="J389" s="97">
        <v>27464.588375845367</v>
      </c>
      <c r="K389" s="14">
        <v>0</v>
      </c>
      <c r="L389" s="14">
        <v>0</v>
      </c>
      <c r="M389" s="14">
        <v>0</v>
      </c>
      <c r="N389" s="14">
        <v>0</v>
      </c>
      <c r="P389" s="98">
        <v>578.0530482605219</v>
      </c>
      <c r="Q389" s="98">
        <v>587.47782622129137</v>
      </c>
      <c r="R389" s="14">
        <v>0</v>
      </c>
      <c r="S389" s="14">
        <v>0</v>
      </c>
      <c r="T389" s="14">
        <v>0</v>
      </c>
      <c r="U389" s="14">
        <v>0</v>
      </c>
    </row>
    <row r="390" spans="2:21">
      <c r="B390">
        <v>187</v>
      </c>
      <c r="C390">
        <v>190</v>
      </c>
      <c r="D390" s="14">
        <v>0</v>
      </c>
      <c r="E390" s="14">
        <v>0</v>
      </c>
      <c r="F390" s="14">
        <v>0</v>
      </c>
      <c r="G390" s="14">
        <v>0</v>
      </c>
      <c r="I390" s="97">
        <v>27464.588375845367</v>
      </c>
      <c r="J390" s="97">
        <v>28352.873698647883</v>
      </c>
      <c r="K390" s="14">
        <v>0</v>
      </c>
      <c r="L390" s="14">
        <v>0</v>
      </c>
      <c r="M390" s="14">
        <v>0</v>
      </c>
      <c r="N390" s="14">
        <v>0</v>
      </c>
      <c r="P390" s="98">
        <v>587.47782622129137</v>
      </c>
      <c r="Q390" s="98">
        <v>596.90260418206071</v>
      </c>
      <c r="R390" s="14">
        <v>2.0008003201280514E-4</v>
      </c>
      <c r="S390" s="14">
        <v>0</v>
      </c>
      <c r="T390" s="14">
        <v>4.608294930875576E-3</v>
      </c>
      <c r="U390" s="14">
        <v>0</v>
      </c>
    </row>
    <row r="391" spans="2:21">
      <c r="B391">
        <v>190</v>
      </c>
      <c r="C391">
        <v>193</v>
      </c>
      <c r="D391" s="14">
        <v>0</v>
      </c>
      <c r="E391" s="14">
        <v>0</v>
      </c>
      <c r="F391" s="14">
        <v>0</v>
      </c>
      <c r="G391" s="14">
        <v>0</v>
      </c>
      <c r="I391" s="97">
        <v>28352.873698647883</v>
      </c>
      <c r="J391" s="97">
        <v>29255.296188391552</v>
      </c>
      <c r="K391" s="14">
        <v>0</v>
      </c>
      <c r="L391" s="14">
        <v>0</v>
      </c>
      <c r="M391" s="14">
        <v>0</v>
      </c>
      <c r="N391" s="14">
        <v>0</v>
      </c>
      <c r="P391" s="98">
        <v>596.90260418206071</v>
      </c>
      <c r="Q391" s="98">
        <v>606.32738214283006</v>
      </c>
      <c r="R391" s="14">
        <v>0</v>
      </c>
      <c r="S391" s="14">
        <v>0</v>
      </c>
      <c r="T391" s="14">
        <v>0</v>
      </c>
      <c r="U391" s="14">
        <v>0</v>
      </c>
    </row>
    <row r="392" spans="2:21">
      <c r="B392">
        <v>193</v>
      </c>
      <c r="C392">
        <v>196</v>
      </c>
      <c r="D392" s="14">
        <v>0</v>
      </c>
      <c r="E392" s="14">
        <v>0</v>
      </c>
      <c r="F392" s="14">
        <v>0</v>
      </c>
      <c r="G392" s="14">
        <v>0</v>
      </c>
      <c r="I392" s="97">
        <v>29255.296188391552</v>
      </c>
      <c r="J392" s="97">
        <v>30171.855845076374</v>
      </c>
      <c r="K392" s="14">
        <v>0</v>
      </c>
      <c r="L392" s="14">
        <v>0</v>
      </c>
      <c r="M392" s="14">
        <v>0</v>
      </c>
      <c r="N392" s="14">
        <v>0</v>
      </c>
      <c r="P392" s="98">
        <v>606.32738214283006</v>
      </c>
      <c r="Q392" s="98">
        <v>615.75216010359941</v>
      </c>
      <c r="R392" s="14">
        <v>0</v>
      </c>
      <c r="S392" s="14">
        <v>0</v>
      </c>
      <c r="T392" s="14">
        <v>0</v>
      </c>
      <c r="U392" s="14">
        <v>0</v>
      </c>
    </row>
    <row r="393" spans="2:21">
      <c r="B393">
        <v>196</v>
      </c>
      <c r="C393">
        <v>199</v>
      </c>
      <c r="D393" s="14">
        <v>0</v>
      </c>
      <c r="E393" s="14">
        <v>0</v>
      </c>
      <c r="F393" s="14">
        <v>0</v>
      </c>
      <c r="G393" s="14">
        <v>0</v>
      </c>
      <c r="I393" s="97">
        <v>30171.855845076374</v>
      </c>
      <c r="J393" s="97">
        <v>31102.552668702348</v>
      </c>
      <c r="K393" s="14">
        <v>0</v>
      </c>
      <c r="L393" s="14">
        <v>0</v>
      </c>
      <c r="M393" s="14">
        <v>0</v>
      </c>
      <c r="N393" s="14">
        <v>0</v>
      </c>
      <c r="P393" s="98">
        <v>615.75216010359941</v>
      </c>
      <c r="Q393" s="98">
        <v>625.17693806436887</v>
      </c>
      <c r="R393" s="14">
        <v>0</v>
      </c>
      <c r="S393" s="14">
        <v>0</v>
      </c>
      <c r="T393" s="14">
        <v>0</v>
      </c>
      <c r="U393" s="14">
        <v>0</v>
      </c>
    </row>
    <row r="394" spans="2:21">
      <c r="B394">
        <v>199</v>
      </c>
      <c r="C394">
        <v>202</v>
      </c>
      <c r="D394" s="14">
        <v>0</v>
      </c>
      <c r="E394" s="14">
        <v>0</v>
      </c>
      <c r="F394" s="14">
        <v>0</v>
      </c>
      <c r="G394" s="14">
        <v>0</v>
      </c>
      <c r="I394" s="97">
        <v>31102.552668702348</v>
      </c>
      <c r="J394" s="97">
        <v>32047.386659269479</v>
      </c>
      <c r="K394" s="14">
        <v>0</v>
      </c>
      <c r="L394" s="14">
        <v>0</v>
      </c>
      <c r="M394" s="14">
        <v>0</v>
      </c>
      <c r="N394" s="14">
        <v>0</v>
      </c>
      <c r="P394" s="98">
        <v>625.17693806436887</v>
      </c>
      <c r="Q394" s="98">
        <v>634.60171602513822</v>
      </c>
      <c r="R394" s="14">
        <v>0</v>
      </c>
      <c r="S394" s="14">
        <v>0</v>
      </c>
      <c r="T394" s="14">
        <v>0</v>
      </c>
      <c r="U394" s="14">
        <v>0</v>
      </c>
    </row>
    <row r="395" spans="2:21">
      <c r="B395">
        <v>202</v>
      </c>
      <c r="C395">
        <v>205</v>
      </c>
      <c r="D395" s="14">
        <v>0</v>
      </c>
      <c r="E395" s="14">
        <v>0</v>
      </c>
      <c r="F395" s="14">
        <v>0</v>
      </c>
      <c r="G395" s="14">
        <v>0</v>
      </c>
      <c r="I395" s="97">
        <v>32047.386659269479</v>
      </c>
      <c r="J395" s="97">
        <v>33006.357816777767</v>
      </c>
      <c r="K395" s="14">
        <v>0</v>
      </c>
      <c r="L395" s="14">
        <v>0</v>
      </c>
      <c r="M395" s="14">
        <v>0</v>
      </c>
      <c r="N395" s="14">
        <v>0</v>
      </c>
      <c r="P395" s="98">
        <v>634.60171602513822</v>
      </c>
      <c r="Q395" s="98">
        <v>644.02649398590756</v>
      </c>
      <c r="R395" s="14">
        <v>0</v>
      </c>
      <c r="S395" s="14">
        <v>0</v>
      </c>
      <c r="T395" s="14">
        <v>0</v>
      </c>
      <c r="U395" s="14">
        <v>0</v>
      </c>
    </row>
    <row r="396" spans="2:21">
      <c r="B396">
        <v>205</v>
      </c>
      <c r="C396">
        <v>208</v>
      </c>
      <c r="D396" s="14">
        <v>0</v>
      </c>
      <c r="E396" s="14">
        <v>0</v>
      </c>
      <c r="F396" s="14">
        <v>0</v>
      </c>
      <c r="G396" s="14">
        <v>0</v>
      </c>
      <c r="I396" s="97">
        <v>33006.357816777767</v>
      </c>
      <c r="J396" s="97">
        <v>33979.466141227203</v>
      </c>
      <c r="K396" s="14">
        <v>0</v>
      </c>
      <c r="L396" s="14">
        <v>0</v>
      </c>
      <c r="M396" s="14">
        <v>0</v>
      </c>
      <c r="N396" s="14">
        <v>0</v>
      </c>
      <c r="P396" s="98">
        <v>644.02649398590756</v>
      </c>
      <c r="Q396" s="98">
        <v>653.45127194667702</v>
      </c>
      <c r="R396" s="14">
        <v>0</v>
      </c>
      <c r="S396" s="14">
        <v>0</v>
      </c>
      <c r="T396" s="14">
        <v>0</v>
      </c>
      <c r="U396" s="14">
        <v>0</v>
      </c>
    </row>
    <row r="397" spans="2:21">
      <c r="B397">
        <v>208</v>
      </c>
      <c r="C397">
        <v>211</v>
      </c>
      <c r="D397" s="14">
        <v>0</v>
      </c>
      <c r="E397" s="14">
        <v>0</v>
      </c>
      <c r="F397" s="14">
        <v>0</v>
      </c>
      <c r="G397" s="14">
        <v>0</v>
      </c>
      <c r="I397" s="97">
        <v>33979.466141227203</v>
      </c>
      <c r="J397" s="97">
        <v>34966.711632617793</v>
      </c>
      <c r="K397" s="14">
        <v>0</v>
      </c>
      <c r="L397" s="14">
        <v>0</v>
      </c>
      <c r="M397" s="14">
        <v>0</v>
      </c>
      <c r="N397" s="14">
        <v>0</v>
      </c>
      <c r="P397" s="98">
        <v>653.45127194667702</v>
      </c>
      <c r="Q397" s="98">
        <v>662.87604990744637</v>
      </c>
      <c r="R397" s="14">
        <v>0</v>
      </c>
      <c r="S397" s="14">
        <v>0</v>
      </c>
      <c r="T397" s="14">
        <v>0</v>
      </c>
      <c r="U397" s="14">
        <v>0</v>
      </c>
    </row>
    <row r="398" spans="2:21">
      <c r="B398">
        <v>211</v>
      </c>
      <c r="C398">
        <v>214</v>
      </c>
      <c r="D398" s="14">
        <v>0</v>
      </c>
      <c r="E398" s="14">
        <v>0</v>
      </c>
      <c r="F398" s="14">
        <v>0</v>
      </c>
      <c r="G398" s="14">
        <v>0</v>
      </c>
      <c r="I398" s="97">
        <v>34966.711632617793</v>
      </c>
      <c r="J398" s="97">
        <v>35968.094290949542</v>
      </c>
      <c r="K398" s="14">
        <v>0</v>
      </c>
      <c r="L398" s="14">
        <v>0</v>
      </c>
      <c r="M398" s="14">
        <v>0</v>
      </c>
      <c r="N398" s="14">
        <v>0</v>
      </c>
      <c r="P398" s="98">
        <v>662.87604990744637</v>
      </c>
      <c r="Q398" s="98">
        <v>672.30082786821572</v>
      </c>
      <c r="R398" s="14">
        <v>0</v>
      </c>
      <c r="S398" s="14">
        <v>0</v>
      </c>
      <c r="T398" s="14">
        <v>0</v>
      </c>
      <c r="U398" s="14">
        <v>0</v>
      </c>
    </row>
    <row r="399" spans="2:21">
      <c r="B399">
        <v>214</v>
      </c>
      <c r="C399">
        <v>217</v>
      </c>
      <c r="D399" s="14">
        <v>0</v>
      </c>
      <c r="E399" s="14">
        <v>0</v>
      </c>
      <c r="F399" s="14">
        <v>0</v>
      </c>
      <c r="G399" s="14">
        <v>0</v>
      </c>
      <c r="I399" s="97">
        <v>35968.094290949542</v>
      </c>
      <c r="J399" s="97">
        <v>36983.614116222445</v>
      </c>
      <c r="K399" s="14">
        <v>0</v>
      </c>
      <c r="L399" s="14">
        <v>0</v>
      </c>
      <c r="M399" s="14">
        <v>0</v>
      </c>
      <c r="N399" s="14">
        <v>0</v>
      </c>
      <c r="P399" s="98">
        <v>672.30082786821572</v>
      </c>
      <c r="Q399" s="98">
        <v>681.72560582898507</v>
      </c>
      <c r="R399" s="14">
        <v>0</v>
      </c>
      <c r="S399" s="14">
        <v>0</v>
      </c>
      <c r="T399" s="14">
        <v>0</v>
      </c>
      <c r="U399" s="14">
        <v>0</v>
      </c>
    </row>
    <row r="400" spans="2:21">
      <c r="B400">
        <v>217</v>
      </c>
      <c r="C400">
        <v>220</v>
      </c>
      <c r="D400" s="14">
        <v>0</v>
      </c>
      <c r="E400" s="14">
        <v>0</v>
      </c>
      <c r="F400" s="14">
        <v>0</v>
      </c>
      <c r="G400" s="14">
        <v>0</v>
      </c>
      <c r="I400" s="97">
        <v>36983.614116222445</v>
      </c>
      <c r="J400" s="97">
        <v>38013.2711084365</v>
      </c>
      <c r="K400" s="14">
        <v>0</v>
      </c>
      <c r="L400" s="14">
        <v>0</v>
      </c>
      <c r="M400" s="14">
        <v>0</v>
      </c>
      <c r="N400" s="14">
        <v>0</v>
      </c>
      <c r="P400" s="98">
        <v>681.72560582898507</v>
      </c>
      <c r="Q400" s="98">
        <v>691.15038378975453</v>
      </c>
      <c r="R400" s="14">
        <v>0</v>
      </c>
      <c r="S400" s="14">
        <v>0</v>
      </c>
      <c r="T400" s="14">
        <v>0</v>
      </c>
      <c r="U400" s="14">
        <v>0</v>
      </c>
    </row>
    <row r="401" spans="2:60">
      <c r="B401">
        <v>220</v>
      </c>
      <c r="C401">
        <v>223</v>
      </c>
      <c r="D401" s="14">
        <v>0</v>
      </c>
      <c r="E401" s="14">
        <v>0</v>
      </c>
      <c r="F401" s="14">
        <v>0</v>
      </c>
      <c r="G401" s="14">
        <v>0</v>
      </c>
      <c r="I401" s="97">
        <v>38013.2711084365</v>
      </c>
      <c r="J401" s="97">
        <v>39057.065267591708</v>
      </c>
      <c r="K401" s="14">
        <v>0</v>
      </c>
      <c r="L401" s="14">
        <v>0</v>
      </c>
      <c r="M401" s="14">
        <v>0</v>
      </c>
      <c r="N401" s="14">
        <v>0</v>
      </c>
      <c r="P401" s="98">
        <v>691.15038378975453</v>
      </c>
      <c r="Q401" s="98">
        <v>700.57516175052388</v>
      </c>
      <c r="R401" s="14">
        <v>0</v>
      </c>
      <c r="S401" s="14">
        <v>0</v>
      </c>
      <c r="T401" s="14">
        <v>0</v>
      </c>
      <c r="U401" s="14">
        <v>0</v>
      </c>
    </row>
    <row r="402" spans="2:60">
      <c r="B402">
        <v>223</v>
      </c>
      <c r="C402">
        <v>226</v>
      </c>
      <c r="D402" s="14">
        <v>0</v>
      </c>
      <c r="E402" s="14">
        <v>0</v>
      </c>
      <c r="F402" s="14">
        <v>0</v>
      </c>
      <c r="G402" s="14">
        <v>0</v>
      </c>
      <c r="I402" s="97">
        <v>39057.065267591708</v>
      </c>
      <c r="J402" s="97">
        <v>40114.996593688069</v>
      </c>
      <c r="K402" s="14">
        <v>0</v>
      </c>
      <c r="L402" s="14">
        <v>0</v>
      </c>
      <c r="M402" s="14">
        <v>0</v>
      </c>
      <c r="N402" s="14">
        <v>0</v>
      </c>
      <c r="P402" s="98">
        <v>700.57516175052388</v>
      </c>
      <c r="Q402" s="98">
        <v>709.99993971129322</v>
      </c>
      <c r="R402" s="14">
        <v>0</v>
      </c>
      <c r="S402" s="14">
        <v>0</v>
      </c>
      <c r="T402" s="14">
        <v>0</v>
      </c>
      <c r="U402" s="14">
        <v>0</v>
      </c>
    </row>
    <row r="403" spans="2:60">
      <c r="B403">
        <v>226</v>
      </c>
      <c r="C403">
        <v>229</v>
      </c>
      <c r="D403" s="14">
        <v>0</v>
      </c>
      <c r="E403" s="14">
        <v>0</v>
      </c>
      <c r="F403" s="14">
        <v>0</v>
      </c>
      <c r="G403" s="14">
        <v>0</v>
      </c>
      <c r="I403" s="97">
        <v>40114.996593688069</v>
      </c>
      <c r="J403" s="97">
        <v>41187.065086725583</v>
      </c>
      <c r="K403" s="14">
        <v>0</v>
      </c>
      <c r="L403" s="14">
        <v>0</v>
      </c>
      <c r="M403" s="14">
        <v>0</v>
      </c>
      <c r="N403" s="14">
        <v>0</v>
      </c>
      <c r="P403" s="98">
        <v>709.99993971129322</v>
      </c>
      <c r="Q403" s="98">
        <v>719.42471767206257</v>
      </c>
      <c r="R403" s="14">
        <v>0</v>
      </c>
      <c r="S403" s="14">
        <v>0</v>
      </c>
      <c r="T403" s="14">
        <v>0</v>
      </c>
      <c r="U403" s="14">
        <v>0</v>
      </c>
    </row>
    <row r="404" spans="2:60">
      <c r="B404">
        <v>229</v>
      </c>
      <c r="C404">
        <v>232</v>
      </c>
      <c r="D404" s="14">
        <v>0</v>
      </c>
      <c r="E404" s="14">
        <v>0</v>
      </c>
      <c r="F404" s="14">
        <v>0</v>
      </c>
      <c r="G404" s="14">
        <v>0</v>
      </c>
      <c r="I404" s="97">
        <v>41187.065086725583</v>
      </c>
      <c r="J404" s="97">
        <v>42273.270746704256</v>
      </c>
      <c r="K404" s="14">
        <v>0</v>
      </c>
      <c r="L404" s="14">
        <v>0</v>
      </c>
      <c r="M404" s="14">
        <v>0</v>
      </c>
      <c r="N404" s="14">
        <v>0</v>
      </c>
      <c r="P404" s="98">
        <v>719.42471767206257</v>
      </c>
      <c r="Q404" s="98">
        <v>728.84949563283203</v>
      </c>
      <c r="R404" s="14">
        <v>0</v>
      </c>
      <c r="S404" s="14">
        <v>0</v>
      </c>
      <c r="T404" s="14">
        <v>0</v>
      </c>
      <c r="U404" s="14">
        <v>0</v>
      </c>
    </row>
    <row r="405" spans="2:60">
      <c r="B405">
        <v>232</v>
      </c>
      <c r="C405">
        <v>235</v>
      </c>
      <c r="D405" s="14">
        <v>0</v>
      </c>
      <c r="E405" s="14">
        <v>0</v>
      </c>
      <c r="F405" s="14">
        <v>0</v>
      </c>
      <c r="G405" s="14">
        <v>0</v>
      </c>
      <c r="I405" s="97">
        <v>42273.270746704256</v>
      </c>
      <c r="J405" s="97">
        <v>43373.613573624083</v>
      </c>
      <c r="K405" s="14">
        <v>0</v>
      </c>
      <c r="L405" s="14">
        <v>0</v>
      </c>
      <c r="M405" s="14">
        <v>0</v>
      </c>
      <c r="N405" s="14">
        <v>0</v>
      </c>
      <c r="P405" s="98">
        <v>728.84949563283203</v>
      </c>
      <c r="Q405" s="98">
        <v>738.27427359360138</v>
      </c>
      <c r="R405" s="14">
        <v>0</v>
      </c>
      <c r="S405" s="14">
        <v>0</v>
      </c>
      <c r="T405" s="14">
        <v>0</v>
      </c>
      <c r="U405" s="14">
        <v>0</v>
      </c>
    </row>
    <row r="406" spans="2:60">
      <c r="B406">
        <v>235</v>
      </c>
      <c r="C406">
        <v>238</v>
      </c>
      <c r="D406" s="14">
        <v>0</v>
      </c>
      <c r="E406" s="14">
        <v>0</v>
      </c>
      <c r="F406" s="14">
        <v>0</v>
      </c>
      <c r="G406" s="14">
        <v>0</v>
      </c>
      <c r="I406" s="97">
        <v>43373.613573624083</v>
      </c>
      <c r="J406" s="97">
        <v>44488.093567485063</v>
      </c>
      <c r="K406" s="14">
        <v>0</v>
      </c>
      <c r="L406" s="14">
        <v>0</v>
      </c>
      <c r="M406" s="14">
        <v>0</v>
      </c>
      <c r="N406" s="14">
        <v>0</v>
      </c>
      <c r="P406" s="98">
        <v>738.27427359360138</v>
      </c>
      <c r="Q406" s="98">
        <v>747.69905155437073</v>
      </c>
      <c r="R406" s="14">
        <v>0</v>
      </c>
      <c r="S406" s="14">
        <v>0</v>
      </c>
      <c r="T406" s="14">
        <v>0</v>
      </c>
      <c r="U406" s="14">
        <v>0</v>
      </c>
    </row>
    <row r="407" spans="2:60">
      <c r="B407">
        <v>238</v>
      </c>
      <c r="C407">
        <v>241</v>
      </c>
      <c r="D407" s="14">
        <v>0</v>
      </c>
      <c r="E407" s="14">
        <v>0</v>
      </c>
      <c r="F407" s="14">
        <v>0</v>
      </c>
      <c r="G407" s="14">
        <v>0</v>
      </c>
      <c r="I407" s="97">
        <v>44488.093567485063</v>
      </c>
      <c r="J407" s="97">
        <v>45616.710728287195</v>
      </c>
      <c r="K407" s="14">
        <v>0</v>
      </c>
      <c r="L407" s="14">
        <v>0</v>
      </c>
      <c r="M407" s="14">
        <v>0</v>
      </c>
      <c r="N407" s="14">
        <v>0</v>
      </c>
      <c r="P407" s="98">
        <v>747.69905155437073</v>
      </c>
      <c r="Q407" s="98">
        <v>757.12382951514019</v>
      </c>
      <c r="R407" s="14">
        <v>0</v>
      </c>
      <c r="S407" s="14">
        <v>0</v>
      </c>
      <c r="T407" s="14">
        <v>0</v>
      </c>
      <c r="U407" s="14">
        <v>0</v>
      </c>
    </row>
    <row r="408" spans="2:60">
      <c r="B408">
        <v>241</v>
      </c>
      <c r="C408">
        <v>244</v>
      </c>
      <c r="D408" s="14">
        <v>0</v>
      </c>
      <c r="E408" s="14">
        <v>0</v>
      </c>
      <c r="F408" s="14">
        <v>0</v>
      </c>
      <c r="G408" s="14">
        <v>0</v>
      </c>
      <c r="I408" s="97">
        <v>45616.710728287195</v>
      </c>
      <c r="J408" s="97">
        <v>46759.46505603048</v>
      </c>
      <c r="K408" s="14">
        <v>0</v>
      </c>
      <c r="L408" s="14">
        <v>0</v>
      </c>
      <c r="M408" s="14">
        <v>0</v>
      </c>
      <c r="N408" s="14">
        <v>0</v>
      </c>
      <c r="P408" s="98">
        <v>757.12382951514019</v>
      </c>
      <c r="Q408" s="98">
        <v>766.54860747590953</v>
      </c>
      <c r="R408" s="14">
        <v>0</v>
      </c>
      <c r="S408" s="14">
        <v>0</v>
      </c>
      <c r="T408" s="14">
        <v>0</v>
      </c>
      <c r="U408" s="14">
        <v>0</v>
      </c>
    </row>
    <row r="409" spans="2:60">
      <c r="B409">
        <v>244</v>
      </c>
      <c r="C409">
        <v>247</v>
      </c>
      <c r="D409" s="14">
        <v>0</v>
      </c>
      <c r="E409" s="14">
        <v>0</v>
      </c>
      <c r="F409" s="14">
        <v>0</v>
      </c>
      <c r="G409" s="14">
        <v>0</v>
      </c>
      <c r="I409" s="97">
        <v>46759.46505603048</v>
      </c>
      <c r="J409" s="97">
        <v>47916.356550714925</v>
      </c>
      <c r="K409" s="14">
        <v>0</v>
      </c>
      <c r="L409" s="14">
        <v>0</v>
      </c>
      <c r="M409" s="14">
        <v>0</v>
      </c>
      <c r="N409" s="14">
        <v>0</v>
      </c>
      <c r="P409" s="98">
        <v>766.54860747590953</v>
      </c>
      <c r="Q409" s="98">
        <v>775.97338543667888</v>
      </c>
      <c r="R409" s="14">
        <v>0</v>
      </c>
      <c r="S409" s="14">
        <v>0</v>
      </c>
      <c r="T409" s="14">
        <v>0</v>
      </c>
      <c r="U409" s="14">
        <v>0</v>
      </c>
    </row>
    <row r="410" spans="2:60">
      <c r="B410">
        <v>247</v>
      </c>
      <c r="C410">
        <v>250</v>
      </c>
      <c r="D410" s="14">
        <v>0</v>
      </c>
      <c r="E410" s="14">
        <v>0</v>
      </c>
      <c r="F410" s="14">
        <v>0</v>
      </c>
      <c r="G410" s="14">
        <v>0</v>
      </c>
      <c r="I410" s="97">
        <v>47916.356550714925</v>
      </c>
      <c r="J410" s="97">
        <v>49087.385212340516</v>
      </c>
      <c r="K410" s="14">
        <v>0</v>
      </c>
      <c r="L410" s="14">
        <v>0</v>
      </c>
      <c r="M410" s="14">
        <v>0</v>
      </c>
      <c r="N410" s="14">
        <v>0</v>
      </c>
      <c r="P410" s="98">
        <v>775.97338543667888</v>
      </c>
      <c r="Q410" s="98">
        <v>785.39816339744823</v>
      </c>
      <c r="R410" s="14">
        <v>0</v>
      </c>
      <c r="S410" s="14">
        <v>0</v>
      </c>
      <c r="T410" s="14">
        <v>0</v>
      </c>
      <c r="U410" s="14">
        <v>0</v>
      </c>
    </row>
    <row r="411" spans="2:60">
      <c r="B411">
        <v>250</v>
      </c>
      <c r="C411">
        <v>253</v>
      </c>
      <c r="D411" s="14">
        <v>0</v>
      </c>
      <c r="E411" s="14">
        <v>0</v>
      </c>
      <c r="F411" s="14">
        <v>0</v>
      </c>
      <c r="G411" s="14">
        <v>0</v>
      </c>
      <c r="I411" s="97">
        <v>49087.385212340516</v>
      </c>
      <c r="J411" s="97">
        <v>50272.551040907267</v>
      </c>
      <c r="K411" s="14">
        <v>0</v>
      </c>
      <c r="L411" s="14">
        <v>0</v>
      </c>
      <c r="M411" s="14">
        <v>0</v>
      </c>
      <c r="N411" s="14">
        <v>0</v>
      </c>
      <c r="P411" s="98">
        <v>785.39816339744823</v>
      </c>
      <c r="Q411" s="98">
        <v>794.82294135821769</v>
      </c>
      <c r="R411" s="14">
        <v>0</v>
      </c>
      <c r="S411" s="14">
        <v>0</v>
      </c>
      <c r="T411" s="14">
        <v>0</v>
      </c>
      <c r="U411" s="14">
        <v>0</v>
      </c>
    </row>
    <row r="412" spans="2:60">
      <c r="B412">
        <v>253</v>
      </c>
      <c r="C412">
        <v>256</v>
      </c>
      <c r="D412" s="14">
        <v>0</v>
      </c>
      <c r="E412" s="14">
        <v>0</v>
      </c>
      <c r="F412" s="14">
        <v>0</v>
      </c>
      <c r="G412" s="14">
        <v>0</v>
      </c>
      <c r="I412" s="97">
        <v>50272.551040907267</v>
      </c>
      <c r="J412" s="97">
        <v>51471.85403641517</v>
      </c>
      <c r="K412" s="14">
        <v>0</v>
      </c>
      <c r="L412" s="14">
        <v>0</v>
      </c>
      <c r="M412" s="14">
        <v>0</v>
      </c>
      <c r="N412" s="14">
        <v>0</v>
      </c>
      <c r="P412" s="98">
        <v>794.82294135821769</v>
      </c>
      <c r="Q412" s="98">
        <v>804.24771931898704</v>
      </c>
      <c r="R412" s="14">
        <v>0</v>
      </c>
      <c r="S412" s="14">
        <v>0</v>
      </c>
      <c r="T412" s="14">
        <v>0</v>
      </c>
      <c r="U412" s="14">
        <v>0</v>
      </c>
    </row>
    <row r="413" spans="2:60">
      <c r="B413">
        <v>256</v>
      </c>
      <c r="C413">
        <v>259</v>
      </c>
      <c r="D413" s="14">
        <v>0</v>
      </c>
      <c r="E413" s="14">
        <v>0</v>
      </c>
      <c r="F413" s="14">
        <v>0</v>
      </c>
      <c r="G413" s="14">
        <v>0</v>
      </c>
      <c r="I413" s="97">
        <v>51471.85403641517</v>
      </c>
      <c r="J413" s="97">
        <v>52685.294198864227</v>
      </c>
      <c r="K413" s="14">
        <v>0</v>
      </c>
      <c r="L413" s="14">
        <v>0</v>
      </c>
      <c r="M413" s="14">
        <v>0</v>
      </c>
      <c r="N413" s="14">
        <v>0</v>
      </c>
      <c r="P413" s="98">
        <v>804.24771931898704</v>
      </c>
      <c r="Q413" s="98">
        <v>813.67249727975639</v>
      </c>
      <c r="R413" s="14">
        <v>0</v>
      </c>
      <c r="S413" s="14">
        <v>0</v>
      </c>
      <c r="T413" s="14">
        <v>0</v>
      </c>
      <c r="U413" s="14">
        <v>0</v>
      </c>
    </row>
    <row r="414" spans="2:60">
      <c r="I414" s="97"/>
      <c r="J414" s="97"/>
      <c r="P414" s="98"/>
      <c r="Q414" s="98"/>
    </row>
    <row r="415" spans="2:60" ht="16.149999999999999">
      <c r="B415" s="293" t="s">
        <v>235</v>
      </c>
      <c r="C415" s="293"/>
      <c r="D415" s="293"/>
      <c r="E415" s="293"/>
      <c r="F415" s="293"/>
      <c r="G415" s="293"/>
      <c r="I415" s="293" t="s">
        <v>236</v>
      </c>
      <c r="J415" s="293"/>
      <c r="K415" s="293"/>
      <c r="L415" s="293"/>
      <c r="M415" s="293"/>
      <c r="N415" s="293"/>
      <c r="P415" s="293" t="s">
        <v>237</v>
      </c>
      <c r="Q415" s="293"/>
      <c r="R415" s="293"/>
      <c r="S415" s="293"/>
      <c r="T415" s="293"/>
      <c r="U415" s="293"/>
      <c r="W415" s="293" t="s">
        <v>238</v>
      </c>
      <c r="X415" s="293"/>
      <c r="Y415" s="293"/>
      <c r="Z415" s="293"/>
      <c r="AA415" s="293"/>
      <c r="AB415" s="293"/>
      <c r="AD415" s="293" t="s">
        <v>239</v>
      </c>
      <c r="AE415" s="293"/>
      <c r="AF415" s="293"/>
      <c r="AG415" s="293"/>
      <c r="AH415" s="293"/>
      <c r="AI415" s="7"/>
      <c r="AJ415" s="294" t="s">
        <v>240</v>
      </c>
      <c r="AK415" s="294"/>
      <c r="AL415" s="294"/>
      <c r="AM415" s="294"/>
      <c r="AN415" s="294"/>
    </row>
    <row r="416" spans="2:60">
      <c r="B416" t="s">
        <v>234</v>
      </c>
      <c r="C416">
        <v>10</v>
      </c>
      <c r="D416">
        <v>5000</v>
      </c>
      <c r="E416">
        <v>4706</v>
      </c>
      <c r="F416">
        <v>219</v>
      </c>
      <c r="G416">
        <v>75</v>
      </c>
      <c r="K416">
        <v>5000</v>
      </c>
      <c r="L416">
        <v>4706</v>
      </c>
      <c r="M416">
        <v>219</v>
      </c>
      <c r="N416">
        <v>75</v>
      </c>
      <c r="R416">
        <v>5000</v>
      </c>
      <c r="S416">
        <v>4706</v>
      </c>
      <c r="T416">
        <v>219</v>
      </c>
      <c r="U416">
        <v>75</v>
      </c>
      <c r="W416" s="13">
        <v>1.4999999999999999E-2</v>
      </c>
      <c r="Y416">
        <v>4999</v>
      </c>
      <c r="Z416">
        <v>4705</v>
      </c>
      <c r="AA416">
        <v>219</v>
      </c>
      <c r="AB416">
        <v>75</v>
      </c>
      <c r="AS416" s="100"/>
      <c r="AT416" s="100"/>
      <c r="AU416" s="100"/>
      <c r="AV416" s="100"/>
      <c r="AW416" s="100"/>
      <c r="AX416" s="100"/>
      <c r="AY416" s="100"/>
      <c r="AZ416" s="14"/>
      <c r="BA416" s="14"/>
      <c r="BB416" s="14"/>
      <c r="BC416" s="14"/>
      <c r="BD416" s="14"/>
      <c r="BE416" s="14"/>
      <c r="BF416" s="14"/>
      <c r="BG416" s="14"/>
      <c r="BH416" s="14"/>
    </row>
    <row r="417" spans="2:60">
      <c r="B417" s="96" t="s">
        <v>223</v>
      </c>
      <c r="C417" s="96" t="s">
        <v>224</v>
      </c>
      <c r="D417" s="7" t="s">
        <v>137</v>
      </c>
      <c r="E417" s="7" t="s">
        <v>225</v>
      </c>
      <c r="F417" s="7" t="s">
        <v>181</v>
      </c>
      <c r="G417" s="7" t="s">
        <v>152</v>
      </c>
      <c r="I417" s="96" t="s">
        <v>223</v>
      </c>
      <c r="J417" s="96" t="s">
        <v>224</v>
      </c>
      <c r="K417" s="7" t="s">
        <v>137</v>
      </c>
      <c r="L417" s="7" t="s">
        <v>225</v>
      </c>
      <c r="M417" s="7" t="s">
        <v>181</v>
      </c>
      <c r="N417" s="7" t="s">
        <v>152</v>
      </c>
      <c r="P417" s="96" t="s">
        <v>223</v>
      </c>
      <c r="Q417" s="96" t="s">
        <v>224</v>
      </c>
      <c r="R417" s="7" t="s">
        <v>137</v>
      </c>
      <c r="S417" s="7" t="s">
        <v>225</v>
      </c>
      <c r="T417" s="7" t="s">
        <v>181</v>
      </c>
      <c r="U417" s="7" t="s">
        <v>152</v>
      </c>
      <c r="W417" s="96" t="s">
        <v>223</v>
      </c>
      <c r="X417" s="96" t="s">
        <v>224</v>
      </c>
      <c r="Y417" s="7" t="s">
        <v>137</v>
      </c>
      <c r="Z417" s="7" t="s">
        <v>225</v>
      </c>
      <c r="AA417" s="7" t="s">
        <v>181</v>
      </c>
      <c r="AB417" s="7" t="s">
        <v>152</v>
      </c>
      <c r="AD417" s="96" t="s">
        <v>223</v>
      </c>
      <c r="AE417" s="96" t="s">
        <v>224</v>
      </c>
      <c r="AF417" s="7" t="s">
        <v>225</v>
      </c>
      <c r="AG417" s="7" t="s">
        <v>181</v>
      </c>
      <c r="AH417" s="7" t="s">
        <v>152</v>
      </c>
      <c r="AJ417" s="101" t="s">
        <v>150</v>
      </c>
      <c r="AK417" s="101">
        <v>30</v>
      </c>
      <c r="AL417" s="101">
        <v>40</v>
      </c>
      <c r="AM417" s="101">
        <v>50</v>
      </c>
      <c r="AN417" s="101">
        <v>60</v>
      </c>
      <c r="AO417" s="101">
        <v>70</v>
      </c>
      <c r="AP417" s="101">
        <v>80</v>
      </c>
      <c r="AQ417" s="101">
        <v>90</v>
      </c>
      <c r="AR417" s="101">
        <v>100</v>
      </c>
      <c r="AS417" s="101">
        <v>110</v>
      </c>
      <c r="AT417" s="101">
        <v>120</v>
      </c>
      <c r="AU417" s="101">
        <v>130</v>
      </c>
      <c r="AV417" s="101">
        <v>140</v>
      </c>
      <c r="AW417" s="101">
        <v>150</v>
      </c>
      <c r="AX417" s="101">
        <v>160</v>
      </c>
      <c r="AY417" s="101">
        <v>170</v>
      </c>
      <c r="AZ417" s="101">
        <v>180</v>
      </c>
      <c r="BA417" s="101">
        <v>190</v>
      </c>
    </row>
    <row r="418" spans="2:60">
      <c r="B418">
        <v>20</v>
      </c>
      <c r="C418">
        <v>30</v>
      </c>
      <c r="D418">
        <v>0</v>
      </c>
      <c r="E418">
        <v>0</v>
      </c>
      <c r="F418">
        <v>0</v>
      </c>
      <c r="G418">
        <v>0</v>
      </c>
      <c r="I418" s="97">
        <v>314.15926535897933</v>
      </c>
      <c r="J418" s="97">
        <v>706.85834705770344</v>
      </c>
      <c r="K418">
        <v>0</v>
      </c>
      <c r="L418">
        <v>0</v>
      </c>
      <c r="M418">
        <v>0</v>
      </c>
      <c r="N418">
        <v>0</v>
      </c>
      <c r="P418" s="98">
        <v>62.831853071795862</v>
      </c>
      <c r="Q418" s="98">
        <v>94.247779607693786</v>
      </c>
      <c r="R418">
        <v>0</v>
      </c>
      <c r="S418">
        <v>0</v>
      </c>
      <c r="T418">
        <v>0</v>
      </c>
      <c r="U418">
        <v>0</v>
      </c>
      <c r="W418" s="14">
        <v>1</v>
      </c>
      <c r="X418" s="14">
        <v>0.98499999999999999</v>
      </c>
      <c r="Y418">
        <v>9</v>
      </c>
      <c r="Z418">
        <v>9</v>
      </c>
      <c r="AA418">
        <v>0</v>
      </c>
      <c r="AB418">
        <v>0</v>
      </c>
      <c r="AD418" s="14">
        <v>0.98499999999999999</v>
      </c>
      <c r="AE418" s="14">
        <v>1.8003600720144029E-3</v>
      </c>
      <c r="AF418" s="14">
        <v>1.9128586609989374E-3</v>
      </c>
      <c r="AG418" s="14">
        <v>0</v>
      </c>
      <c r="AH418" s="14">
        <v>0</v>
      </c>
      <c r="AJ418" s="102">
        <v>10</v>
      </c>
      <c r="AK418" s="101">
        <v>40</v>
      </c>
      <c r="AL418" s="101">
        <v>50</v>
      </c>
      <c r="AM418" s="101">
        <v>60</v>
      </c>
      <c r="AN418" s="101">
        <v>70</v>
      </c>
      <c r="AO418" s="101">
        <v>80</v>
      </c>
      <c r="AP418" s="101">
        <v>90</v>
      </c>
      <c r="AQ418" s="101">
        <v>100</v>
      </c>
      <c r="AR418" s="101">
        <v>110</v>
      </c>
      <c r="AS418" s="101">
        <v>120</v>
      </c>
      <c r="AT418" s="101">
        <v>130</v>
      </c>
      <c r="AU418" s="101">
        <v>140</v>
      </c>
      <c r="AV418" s="101">
        <v>150</v>
      </c>
      <c r="AW418" s="101">
        <v>160</v>
      </c>
      <c r="AX418" s="101">
        <v>170</v>
      </c>
      <c r="AY418" s="101">
        <v>180</v>
      </c>
      <c r="AZ418" s="101">
        <v>190</v>
      </c>
      <c r="BA418" s="101">
        <v>200</v>
      </c>
      <c r="BC418" s="14"/>
    </row>
    <row r="419" spans="2:60">
      <c r="B419">
        <v>30</v>
      </c>
      <c r="C419">
        <v>40</v>
      </c>
      <c r="D419">
        <v>1302</v>
      </c>
      <c r="E419">
        <v>1289</v>
      </c>
      <c r="F419">
        <v>13</v>
      </c>
      <c r="G419">
        <v>0</v>
      </c>
      <c r="I419" s="97">
        <v>706.85834705770344</v>
      </c>
      <c r="J419" s="97">
        <v>1256.6370614359173</v>
      </c>
      <c r="K419">
        <v>1302</v>
      </c>
      <c r="L419">
        <v>1289</v>
      </c>
      <c r="M419">
        <v>13</v>
      </c>
      <c r="N419">
        <v>0</v>
      </c>
      <c r="P419" s="98">
        <v>94.247779607693786</v>
      </c>
      <c r="Q419" s="98">
        <v>125.66370614359172</v>
      </c>
      <c r="R419">
        <v>761</v>
      </c>
      <c r="S419">
        <v>756</v>
      </c>
      <c r="T419">
        <v>5</v>
      </c>
      <c r="U419">
        <v>0</v>
      </c>
      <c r="W419" s="14">
        <v>0.98499999999999999</v>
      </c>
      <c r="X419" s="14">
        <v>0.97</v>
      </c>
      <c r="Y419">
        <v>32</v>
      </c>
      <c r="Z419">
        <v>32</v>
      </c>
      <c r="AA419">
        <v>0</v>
      </c>
      <c r="AB419">
        <v>0</v>
      </c>
      <c r="AD419" s="14">
        <v>0.97</v>
      </c>
      <c r="AE419" s="14">
        <v>6.4012802560512103E-3</v>
      </c>
      <c r="AF419" s="14">
        <v>6.8012752391073327E-3</v>
      </c>
      <c r="AG419" s="14">
        <v>0</v>
      </c>
      <c r="AH419" s="14">
        <v>0</v>
      </c>
      <c r="AJ419" s="103" t="s">
        <v>241</v>
      </c>
      <c r="AK419" s="104">
        <v>0.92247024574128011</v>
      </c>
      <c r="AL419" s="104">
        <v>0.9128289334090427</v>
      </c>
      <c r="AM419" s="104">
        <v>0.90044963701238034</v>
      </c>
      <c r="AN419" s="104">
        <v>0.89579430087290912</v>
      </c>
      <c r="AO419" s="104">
        <v>0.89606760501066884</v>
      </c>
      <c r="AP419" s="104">
        <v>0.89478481936452381</v>
      </c>
      <c r="AQ419" s="104">
        <v>0.90696236405306396</v>
      </c>
      <c r="AR419" s="104">
        <v>0</v>
      </c>
      <c r="AS419" s="104">
        <v>0</v>
      </c>
      <c r="AT419" s="104">
        <v>0</v>
      </c>
      <c r="AU419" s="104">
        <v>0</v>
      </c>
      <c r="AV419" s="104">
        <v>0</v>
      </c>
      <c r="AW419" s="104">
        <v>0</v>
      </c>
      <c r="AX419" s="104">
        <v>0</v>
      </c>
      <c r="AY419" s="104">
        <v>0</v>
      </c>
      <c r="AZ419" s="104">
        <v>0</v>
      </c>
      <c r="BA419" s="104">
        <v>0</v>
      </c>
      <c r="BB419" s="105"/>
      <c r="BC419" s="14"/>
      <c r="BD419" s="105"/>
      <c r="BE419" s="105"/>
      <c r="BF419" s="105"/>
      <c r="BG419" s="105"/>
      <c r="BH419" s="105"/>
    </row>
    <row r="420" spans="2:60">
      <c r="B420">
        <v>40</v>
      </c>
      <c r="C420">
        <v>50</v>
      </c>
      <c r="D420">
        <v>2888</v>
      </c>
      <c r="E420">
        <v>2795</v>
      </c>
      <c r="F420">
        <v>93</v>
      </c>
      <c r="G420">
        <v>0</v>
      </c>
      <c r="I420" s="97">
        <v>1256.6370614359173</v>
      </c>
      <c r="J420" s="97">
        <v>1963.4954084936207</v>
      </c>
      <c r="K420">
        <v>2888</v>
      </c>
      <c r="L420">
        <v>2795</v>
      </c>
      <c r="M420">
        <v>93</v>
      </c>
      <c r="N420">
        <v>0</v>
      </c>
      <c r="P420" s="98">
        <v>125.66370614359172</v>
      </c>
      <c r="Q420" s="98">
        <v>157.07963267948966</v>
      </c>
      <c r="R420">
        <v>3072</v>
      </c>
      <c r="S420">
        <v>2987</v>
      </c>
      <c r="T420">
        <v>85</v>
      </c>
      <c r="U420">
        <v>0</v>
      </c>
      <c r="W420" s="14">
        <v>0.97</v>
      </c>
      <c r="X420" s="14">
        <v>0.95499999999999996</v>
      </c>
      <c r="Y420">
        <v>154</v>
      </c>
      <c r="Z420">
        <v>154</v>
      </c>
      <c r="AA420">
        <v>0</v>
      </c>
      <c r="AB420">
        <v>0</v>
      </c>
      <c r="AD420" s="14">
        <v>0.95499999999999996</v>
      </c>
      <c r="AE420" s="14">
        <v>3.080616123224645E-2</v>
      </c>
      <c r="AF420" s="14">
        <v>3.2731137088204042E-2</v>
      </c>
      <c r="AG420" s="14">
        <v>0</v>
      </c>
      <c r="AH420" s="14">
        <v>0</v>
      </c>
      <c r="AJ420" s="103" t="s">
        <v>242</v>
      </c>
      <c r="AK420" s="105">
        <v>3.8222870379119492E-2</v>
      </c>
      <c r="AL420" s="105">
        <v>4.441227292777146E-2</v>
      </c>
      <c r="AM420" s="105">
        <v>6.0904848593911147E-2</v>
      </c>
      <c r="AN420" s="105">
        <v>4.097840754053482E-2</v>
      </c>
      <c r="AO420" s="105">
        <v>2.5668957520168983E-2</v>
      </c>
      <c r="AP420" s="105">
        <v>0</v>
      </c>
      <c r="AQ420" s="105">
        <v>0</v>
      </c>
      <c r="AR420" s="105">
        <v>0</v>
      </c>
      <c r="AS420" s="105">
        <v>0</v>
      </c>
      <c r="AT420" s="105">
        <v>0</v>
      </c>
      <c r="AU420" s="105">
        <v>0</v>
      </c>
      <c r="AV420" s="105">
        <v>0</v>
      </c>
      <c r="AW420" s="105">
        <v>0</v>
      </c>
      <c r="AX420" s="105">
        <v>0</v>
      </c>
      <c r="AY420" s="105">
        <v>0</v>
      </c>
      <c r="AZ420" s="105">
        <v>0</v>
      </c>
      <c r="BA420" s="105">
        <v>0</v>
      </c>
      <c r="BC420" s="14"/>
    </row>
    <row r="421" spans="2:60">
      <c r="B421">
        <v>50</v>
      </c>
      <c r="C421">
        <v>60</v>
      </c>
      <c r="D421">
        <v>594</v>
      </c>
      <c r="E421">
        <v>536</v>
      </c>
      <c r="F421">
        <v>49</v>
      </c>
      <c r="G421">
        <v>9</v>
      </c>
      <c r="I421" s="97">
        <v>1963.4954084936207</v>
      </c>
      <c r="J421" s="97">
        <v>2827.4333882308138</v>
      </c>
      <c r="K421">
        <v>594</v>
      </c>
      <c r="L421">
        <v>536</v>
      </c>
      <c r="M421">
        <v>49</v>
      </c>
      <c r="N421">
        <v>9</v>
      </c>
      <c r="P421" s="98">
        <v>157.07963267948966</v>
      </c>
      <c r="Q421" s="98">
        <v>188.49555921538757</v>
      </c>
      <c r="R421">
        <v>829</v>
      </c>
      <c r="S421">
        <v>776</v>
      </c>
      <c r="T421">
        <v>49</v>
      </c>
      <c r="U421">
        <v>4</v>
      </c>
      <c r="W421" s="14">
        <v>0.95499999999999996</v>
      </c>
      <c r="X421" s="14">
        <v>0.94</v>
      </c>
      <c r="Y421">
        <v>560</v>
      </c>
      <c r="Z421">
        <v>547</v>
      </c>
      <c r="AA421">
        <v>13</v>
      </c>
      <c r="AB421">
        <v>0</v>
      </c>
      <c r="AD421" s="14">
        <v>0.94</v>
      </c>
      <c r="AE421" s="14">
        <v>0.11202240448089618</v>
      </c>
      <c r="AF421" s="14">
        <v>0.11625929861849096</v>
      </c>
      <c r="AG421" s="14">
        <v>5.9360730593607303E-2</v>
      </c>
      <c r="AH421" s="14">
        <v>0</v>
      </c>
      <c r="AJ421" s="103" t="s">
        <v>69</v>
      </c>
      <c r="AK421" s="104">
        <v>0.92671896875981929</v>
      </c>
      <c r="AL421" s="104">
        <v>0.91995946498166425</v>
      </c>
      <c r="AM421" s="104">
        <v>0.91074434240498858</v>
      </c>
      <c r="AN421" s="104">
        <v>0.90513610515592258</v>
      </c>
      <c r="AO421" s="104">
        <v>0.89786381109435531</v>
      </c>
      <c r="AP421" s="104">
        <v>0.89478481936452381</v>
      </c>
      <c r="AQ421" s="104">
        <v>0.90696236405306396</v>
      </c>
      <c r="AR421" s="104">
        <v>0</v>
      </c>
      <c r="AS421" s="104">
        <v>0</v>
      </c>
      <c r="AT421" s="104">
        <v>0</v>
      </c>
      <c r="AU421" s="104">
        <v>0</v>
      </c>
      <c r="AV421" s="104">
        <v>0</v>
      </c>
      <c r="AW421" s="104">
        <v>0</v>
      </c>
      <c r="AX421" s="104">
        <v>0</v>
      </c>
      <c r="AY421" s="104">
        <v>0</v>
      </c>
      <c r="AZ421" s="104">
        <v>0</v>
      </c>
      <c r="BA421" s="104">
        <v>0</v>
      </c>
      <c r="BC421" s="14"/>
    </row>
    <row r="422" spans="2:60">
      <c r="B422">
        <v>60</v>
      </c>
      <c r="C422">
        <v>70</v>
      </c>
      <c r="D422">
        <v>123</v>
      </c>
      <c r="E422">
        <v>76</v>
      </c>
      <c r="F422">
        <v>24</v>
      </c>
      <c r="G422">
        <v>23</v>
      </c>
      <c r="I422" s="97">
        <v>2827.4333882308138</v>
      </c>
      <c r="J422" s="97">
        <v>3848.4510006474966</v>
      </c>
      <c r="K422">
        <v>123</v>
      </c>
      <c r="L422">
        <v>76</v>
      </c>
      <c r="M422">
        <v>24</v>
      </c>
      <c r="N422">
        <v>23</v>
      </c>
      <c r="P422" s="98">
        <v>188.49555921538757</v>
      </c>
      <c r="Q422" s="98">
        <v>219.91148575128551</v>
      </c>
      <c r="R422">
        <v>202</v>
      </c>
      <c r="S422">
        <v>156</v>
      </c>
      <c r="T422">
        <v>29</v>
      </c>
      <c r="U422">
        <v>17</v>
      </c>
      <c r="W422" s="14">
        <v>0.94</v>
      </c>
      <c r="X422" s="14">
        <v>0.92499999999999993</v>
      </c>
      <c r="Y422">
        <v>1205</v>
      </c>
      <c r="Z422">
        <v>1169</v>
      </c>
      <c r="AA422">
        <v>35</v>
      </c>
      <c r="AB422">
        <v>1</v>
      </c>
      <c r="AD422" s="14">
        <v>0.92499999999999993</v>
      </c>
      <c r="AE422" s="14">
        <v>0.24104820964192838</v>
      </c>
      <c r="AF422" s="14">
        <v>0.24845908607863976</v>
      </c>
      <c r="AG422" s="14">
        <v>0.15981735159817351</v>
      </c>
      <c r="AH422" s="14">
        <v>1.3333333333333334E-2</v>
      </c>
      <c r="AJ422" s="103" t="s">
        <v>243</v>
      </c>
      <c r="AK422" s="106">
        <v>0.92454646816346386</v>
      </c>
      <c r="AL422" s="106">
        <v>0.91447930032340929</v>
      </c>
      <c r="AM422" s="106">
        <v>0.90560578702755945</v>
      </c>
      <c r="AN422" s="106">
        <v>0.9050073704828927</v>
      </c>
      <c r="AO422" s="106">
        <v>0.91385528506059976</v>
      </c>
      <c r="AP422" s="106">
        <v>0.89478481936452381</v>
      </c>
      <c r="AQ422" s="106">
        <v>0.90696236405306396</v>
      </c>
      <c r="AR422" s="106">
        <v>0</v>
      </c>
      <c r="AS422" s="106">
        <v>0</v>
      </c>
      <c r="AT422" s="106">
        <v>0</v>
      </c>
      <c r="AU422" s="106">
        <v>0</v>
      </c>
      <c r="AV422" s="106">
        <v>0</v>
      </c>
      <c r="AW422" s="106">
        <v>0</v>
      </c>
      <c r="AX422" s="106">
        <v>0</v>
      </c>
      <c r="AY422" s="106">
        <v>0</v>
      </c>
      <c r="AZ422" s="106">
        <v>0</v>
      </c>
      <c r="BA422" s="106">
        <v>0</v>
      </c>
      <c r="BC422" s="14"/>
    </row>
    <row r="423" spans="2:60">
      <c r="B423">
        <v>70</v>
      </c>
      <c r="C423">
        <v>80</v>
      </c>
      <c r="D423">
        <v>51</v>
      </c>
      <c r="E423">
        <v>8</v>
      </c>
      <c r="F423">
        <v>13</v>
      </c>
      <c r="G423">
        <v>30</v>
      </c>
      <c r="I423" s="97">
        <v>3848.4510006474966</v>
      </c>
      <c r="J423" s="97">
        <v>5026.5482457436692</v>
      </c>
      <c r="K423">
        <v>51</v>
      </c>
      <c r="L423">
        <v>8</v>
      </c>
      <c r="M423">
        <v>13</v>
      </c>
      <c r="N423">
        <v>30</v>
      </c>
      <c r="P423" s="98">
        <v>219.91148575128551</v>
      </c>
      <c r="Q423" s="98">
        <v>251.32741228718345</v>
      </c>
      <c r="R423">
        <v>78</v>
      </c>
      <c r="S423">
        <v>26</v>
      </c>
      <c r="T423">
        <v>20</v>
      </c>
      <c r="U423">
        <v>32</v>
      </c>
      <c r="W423" s="14">
        <v>0.92499999999999993</v>
      </c>
      <c r="X423" s="14">
        <v>0.90999999999999992</v>
      </c>
      <c r="Y423">
        <v>1356</v>
      </c>
      <c r="Z423">
        <v>1294</v>
      </c>
      <c r="AA423">
        <v>55</v>
      </c>
      <c r="AB423">
        <v>7</v>
      </c>
      <c r="AD423" s="14">
        <v>0.90999999999999992</v>
      </c>
      <c r="AE423" s="14">
        <v>0.27125425085017002</v>
      </c>
      <c r="AF423" s="14">
        <v>0.27502656748140275</v>
      </c>
      <c r="AG423" s="14">
        <v>0.25114155251141551</v>
      </c>
      <c r="AH423" s="14">
        <v>9.3333333333333338E-2</v>
      </c>
      <c r="AJ423" s="103" t="s">
        <v>244</v>
      </c>
      <c r="AK423" s="107">
        <v>0.92039402331909637</v>
      </c>
      <c r="AL423" s="107">
        <v>0.9111785664946761</v>
      </c>
      <c r="AM423" s="107">
        <v>0.89529348699720124</v>
      </c>
      <c r="AN423" s="107">
        <v>0.88658123126292554</v>
      </c>
      <c r="AO423" s="107">
        <v>0.87827992496073792</v>
      </c>
      <c r="AP423" s="107">
        <v>0.89478481936452381</v>
      </c>
      <c r="AQ423" s="107">
        <v>0.90696236405306396</v>
      </c>
      <c r="AR423" s="107">
        <v>0</v>
      </c>
      <c r="AS423" s="107">
        <v>0</v>
      </c>
      <c r="AT423" s="107">
        <v>0</v>
      </c>
      <c r="AU423" s="107">
        <v>0</v>
      </c>
      <c r="AV423" s="107">
        <v>0</v>
      </c>
      <c r="AW423" s="107">
        <v>0</v>
      </c>
      <c r="AX423" s="107">
        <v>0</v>
      </c>
      <c r="AY423" s="107">
        <v>0</v>
      </c>
      <c r="AZ423" s="107">
        <v>0</v>
      </c>
      <c r="BA423" s="107">
        <v>0</v>
      </c>
      <c r="BC423" s="14"/>
    </row>
    <row r="424" spans="2:60">
      <c r="B424">
        <v>80</v>
      </c>
      <c r="C424">
        <v>90</v>
      </c>
      <c r="D424">
        <v>24</v>
      </c>
      <c r="E424">
        <v>1</v>
      </c>
      <c r="F424">
        <v>15</v>
      </c>
      <c r="G424">
        <v>8</v>
      </c>
      <c r="I424" s="97">
        <v>5026.5482457436692</v>
      </c>
      <c r="J424" s="97">
        <v>6361.7251235193307</v>
      </c>
      <c r="K424">
        <v>24</v>
      </c>
      <c r="L424">
        <v>1</v>
      </c>
      <c r="M424">
        <v>15</v>
      </c>
      <c r="N424">
        <v>8</v>
      </c>
      <c r="P424" s="98">
        <v>251.32741228718345</v>
      </c>
      <c r="Q424" s="98">
        <v>282.74333882308139</v>
      </c>
      <c r="R424">
        <v>27</v>
      </c>
      <c r="S424">
        <v>2</v>
      </c>
      <c r="T424">
        <v>12</v>
      </c>
      <c r="U424">
        <v>13</v>
      </c>
      <c r="W424" s="14">
        <v>0.90999999999999992</v>
      </c>
      <c r="X424" s="14">
        <v>0.89499999999999991</v>
      </c>
      <c r="Y424">
        <v>893</v>
      </c>
      <c r="Z424">
        <v>822</v>
      </c>
      <c r="AA424">
        <v>55</v>
      </c>
      <c r="AB424">
        <v>16</v>
      </c>
      <c r="AD424" s="14">
        <v>0.89499999999999991</v>
      </c>
      <c r="AE424" s="14">
        <v>0.17863572714542908</v>
      </c>
      <c r="AF424" s="14">
        <v>0.17470775770456962</v>
      </c>
      <c r="AG424" s="14">
        <v>0.25114155251141551</v>
      </c>
      <c r="AH424" s="14">
        <v>0.21333333333333335</v>
      </c>
      <c r="AJ424" s="103" t="s">
        <v>180</v>
      </c>
      <c r="AK424">
        <v>1302</v>
      </c>
      <c r="AL424">
        <v>2782</v>
      </c>
      <c r="AM424">
        <v>536</v>
      </c>
      <c r="AN424">
        <v>76</v>
      </c>
      <c r="AO424">
        <v>8</v>
      </c>
      <c r="AP424">
        <v>1</v>
      </c>
      <c r="AQ424">
        <v>1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C424" s="14"/>
    </row>
    <row r="425" spans="2:60">
      <c r="B425">
        <v>90</v>
      </c>
      <c r="C425">
        <v>100</v>
      </c>
      <c r="D425">
        <v>6</v>
      </c>
      <c r="E425">
        <v>1</v>
      </c>
      <c r="F425">
        <v>3</v>
      </c>
      <c r="G425">
        <v>2</v>
      </c>
      <c r="I425" s="97">
        <v>6361.7251235193307</v>
      </c>
      <c r="J425" s="97">
        <v>7853.981633974483</v>
      </c>
      <c r="K425">
        <v>6</v>
      </c>
      <c r="L425">
        <v>1</v>
      </c>
      <c r="M425">
        <v>3</v>
      </c>
      <c r="N425">
        <v>2</v>
      </c>
      <c r="P425" s="98">
        <v>282.74333882308139</v>
      </c>
      <c r="Q425" s="98">
        <v>314.15926535897933</v>
      </c>
      <c r="R425">
        <v>15</v>
      </c>
      <c r="S425">
        <v>3</v>
      </c>
      <c r="T425">
        <v>7</v>
      </c>
      <c r="U425">
        <v>5</v>
      </c>
      <c r="W425" s="14">
        <v>0.89499999999999991</v>
      </c>
      <c r="X425" s="14">
        <v>0.87999999999999989</v>
      </c>
      <c r="Y425">
        <v>410</v>
      </c>
      <c r="Z425">
        <v>355</v>
      </c>
      <c r="AA425">
        <v>29</v>
      </c>
      <c r="AB425">
        <v>26</v>
      </c>
      <c r="AD425" s="14">
        <v>0.87999999999999989</v>
      </c>
      <c r="AE425" s="14">
        <v>8.2016403280656125E-2</v>
      </c>
      <c r="AF425" s="14">
        <v>7.5451647183846976E-2</v>
      </c>
      <c r="AG425" s="14">
        <v>0.13242009132420091</v>
      </c>
      <c r="AH425" s="14">
        <v>0.34666666666666668</v>
      </c>
      <c r="AK425" s="99"/>
      <c r="AL425" s="99"/>
      <c r="AM425" s="99"/>
      <c r="AN425" s="99"/>
      <c r="AO425" s="99"/>
      <c r="AP425" s="99"/>
      <c r="AQ425" s="99"/>
      <c r="AR425" s="99"/>
      <c r="AS425" s="99"/>
      <c r="AT425" s="99"/>
      <c r="AU425" s="99"/>
      <c r="AV425" s="99"/>
      <c r="AW425" s="99"/>
      <c r="AX425" s="99"/>
      <c r="AY425" s="99"/>
      <c r="AZ425" s="99"/>
      <c r="BA425" s="99"/>
      <c r="BC425" s="14"/>
    </row>
    <row r="426" spans="2:60">
      <c r="B426">
        <v>100</v>
      </c>
      <c r="C426">
        <v>110</v>
      </c>
      <c r="D426">
        <v>6</v>
      </c>
      <c r="E426">
        <v>0</v>
      </c>
      <c r="F426">
        <v>4</v>
      </c>
      <c r="G426">
        <v>2</v>
      </c>
      <c r="I426" s="97">
        <v>7853.981633974483</v>
      </c>
      <c r="J426" s="97">
        <v>9503.317777109125</v>
      </c>
      <c r="K426">
        <v>6</v>
      </c>
      <c r="L426">
        <v>0</v>
      </c>
      <c r="M426">
        <v>4</v>
      </c>
      <c r="N426">
        <v>2</v>
      </c>
      <c r="P426" s="98">
        <v>314.15926535897933</v>
      </c>
      <c r="Q426" s="98">
        <v>345.57519189487726</v>
      </c>
      <c r="R426">
        <v>4</v>
      </c>
      <c r="S426">
        <v>0</v>
      </c>
      <c r="T426">
        <v>3</v>
      </c>
      <c r="U426">
        <v>1</v>
      </c>
      <c r="W426" s="14">
        <v>0.87999999999999989</v>
      </c>
      <c r="X426" s="14">
        <v>0.86499999999999988</v>
      </c>
      <c r="Y426">
        <v>123</v>
      </c>
      <c r="Z426">
        <v>104</v>
      </c>
      <c r="AA426">
        <v>10</v>
      </c>
      <c r="AB426">
        <v>9</v>
      </c>
      <c r="AD426" s="14">
        <v>0.86499999999999988</v>
      </c>
      <c r="AE426" s="14">
        <v>2.4604920984196841E-2</v>
      </c>
      <c r="AF426" s="14">
        <v>2.2104144527098833E-2</v>
      </c>
      <c r="AG426" s="14">
        <v>4.5662100456621002E-2</v>
      </c>
      <c r="AH426" s="14">
        <v>0.12</v>
      </c>
      <c r="AJ426" s="101" t="s">
        <v>151</v>
      </c>
      <c r="AK426" s="101">
        <v>30</v>
      </c>
      <c r="AL426" s="101">
        <v>40</v>
      </c>
      <c r="AM426" s="101">
        <v>50</v>
      </c>
      <c r="AN426" s="101">
        <v>60</v>
      </c>
      <c r="AO426" s="101">
        <v>70</v>
      </c>
      <c r="AP426" s="101">
        <v>80</v>
      </c>
      <c r="AQ426" s="101">
        <v>90</v>
      </c>
      <c r="AR426" s="101">
        <v>100</v>
      </c>
      <c r="AS426" s="101">
        <v>110</v>
      </c>
      <c r="AT426" s="101">
        <v>120</v>
      </c>
      <c r="AU426" s="101">
        <v>130</v>
      </c>
      <c r="AV426" s="101">
        <v>140</v>
      </c>
      <c r="AW426" s="101">
        <v>150</v>
      </c>
      <c r="AX426" s="101">
        <v>160</v>
      </c>
      <c r="AY426" s="101">
        <v>170</v>
      </c>
      <c r="AZ426" s="101">
        <v>180</v>
      </c>
      <c r="BA426" s="101">
        <v>190</v>
      </c>
      <c r="BC426" s="14"/>
    </row>
    <row r="427" spans="2:60">
      <c r="B427">
        <v>110</v>
      </c>
      <c r="C427">
        <v>120</v>
      </c>
      <c r="D427">
        <v>1</v>
      </c>
      <c r="E427">
        <v>0</v>
      </c>
      <c r="F427">
        <v>1</v>
      </c>
      <c r="G427">
        <v>0</v>
      </c>
      <c r="I427" s="97">
        <v>9503.317777109125</v>
      </c>
      <c r="J427" s="97">
        <v>11309.733552923255</v>
      </c>
      <c r="K427">
        <v>1</v>
      </c>
      <c r="L427">
        <v>0</v>
      </c>
      <c r="M427">
        <v>1</v>
      </c>
      <c r="N427">
        <v>0</v>
      </c>
      <c r="P427" s="98">
        <v>345.57519189487726</v>
      </c>
      <c r="Q427" s="98">
        <v>376.99111843077515</v>
      </c>
      <c r="R427">
        <v>7</v>
      </c>
      <c r="S427">
        <v>0</v>
      </c>
      <c r="T427">
        <v>5</v>
      </c>
      <c r="U427">
        <v>2</v>
      </c>
      <c r="W427" s="14">
        <v>0.86499999999999988</v>
      </c>
      <c r="X427" s="14">
        <v>0.84999999999999987</v>
      </c>
      <c r="Y427">
        <v>71</v>
      </c>
      <c r="Z427">
        <v>60</v>
      </c>
      <c r="AA427">
        <v>5</v>
      </c>
      <c r="AB427">
        <v>6</v>
      </c>
      <c r="AD427" s="14">
        <v>0.84999999999999987</v>
      </c>
      <c r="AE427" s="14">
        <v>1.4202840568113623E-2</v>
      </c>
      <c r="AF427" s="14">
        <v>1.2752391073326248E-2</v>
      </c>
      <c r="AG427" s="14">
        <v>2.2831050228310501E-2</v>
      </c>
      <c r="AH427" s="14">
        <v>0.08</v>
      </c>
      <c r="AJ427" s="101"/>
      <c r="AK427" s="101">
        <v>40</v>
      </c>
      <c r="AL427" s="101">
        <v>50</v>
      </c>
      <c r="AM427" s="101">
        <v>60</v>
      </c>
      <c r="AN427" s="101">
        <v>70</v>
      </c>
      <c r="AO427" s="101">
        <v>80</v>
      </c>
      <c r="AP427" s="101">
        <v>90</v>
      </c>
      <c r="AQ427" s="101">
        <v>100</v>
      </c>
      <c r="AR427" s="101">
        <v>110</v>
      </c>
      <c r="AS427" s="101">
        <v>120</v>
      </c>
      <c r="AT427" s="101">
        <v>130</v>
      </c>
      <c r="AU427" s="101">
        <v>140</v>
      </c>
      <c r="AV427" s="101">
        <v>150</v>
      </c>
      <c r="AW427" s="101">
        <v>160</v>
      </c>
      <c r="AX427" s="101">
        <v>170</v>
      </c>
      <c r="AY427" s="101">
        <v>180</v>
      </c>
      <c r="AZ427" s="101">
        <v>190</v>
      </c>
      <c r="BA427" s="101">
        <v>200</v>
      </c>
      <c r="BB427" s="105"/>
      <c r="BC427" s="14"/>
      <c r="BD427" s="105"/>
      <c r="BE427" s="105"/>
      <c r="BF427" s="105"/>
      <c r="BG427" s="105"/>
      <c r="BH427" s="105"/>
    </row>
    <row r="428" spans="2:60">
      <c r="B428">
        <v>120</v>
      </c>
      <c r="C428">
        <v>130</v>
      </c>
      <c r="D428">
        <v>1</v>
      </c>
      <c r="E428">
        <v>0</v>
      </c>
      <c r="F428">
        <v>0</v>
      </c>
      <c r="G428">
        <v>1</v>
      </c>
      <c r="I428" s="97">
        <v>11309.733552923255</v>
      </c>
      <c r="J428" s="97">
        <v>13273.228961416877</v>
      </c>
      <c r="K428">
        <v>1</v>
      </c>
      <c r="L428">
        <v>0</v>
      </c>
      <c r="M428">
        <v>0</v>
      </c>
      <c r="N428">
        <v>1</v>
      </c>
      <c r="P428" s="98">
        <v>376.99111843077515</v>
      </c>
      <c r="Q428" s="98">
        <v>408.40704496667308</v>
      </c>
      <c r="R428">
        <v>0</v>
      </c>
      <c r="S428">
        <v>0</v>
      </c>
      <c r="T428">
        <v>0</v>
      </c>
      <c r="U428">
        <v>0</v>
      </c>
      <c r="W428" s="14">
        <v>0.84999999999999987</v>
      </c>
      <c r="X428" s="14">
        <v>0.83499999999999985</v>
      </c>
      <c r="Y428">
        <v>38</v>
      </c>
      <c r="Z428">
        <v>34</v>
      </c>
      <c r="AA428">
        <v>0</v>
      </c>
      <c r="AB428">
        <v>4</v>
      </c>
      <c r="AD428" s="14">
        <v>0.83499999999999985</v>
      </c>
      <c r="AE428" s="14">
        <v>7.6015203040608118E-3</v>
      </c>
      <c r="AF428" s="14">
        <v>7.2263549415515407E-3</v>
      </c>
      <c r="AG428" s="14">
        <v>0</v>
      </c>
      <c r="AH428" s="14">
        <v>5.3333333333333337E-2</v>
      </c>
      <c r="AJ428" s="103" t="s">
        <v>245</v>
      </c>
      <c r="AK428" s="104">
        <v>0.91076139660562749</v>
      </c>
      <c r="AL428" s="104">
        <v>0.90729847361009375</v>
      </c>
      <c r="AM428" s="104">
        <v>0.88078020259983214</v>
      </c>
      <c r="AN428" s="104">
        <v>0.90021596330792253</v>
      </c>
      <c r="AO428" s="104">
        <v>0.87204515944880312</v>
      </c>
      <c r="AP428" s="104">
        <v>0.88168960707146282</v>
      </c>
      <c r="AQ428" s="104">
        <v>0.89804486739919653</v>
      </c>
      <c r="AR428" s="104">
        <v>0.83445742365599118</v>
      </c>
      <c r="AS428" s="104">
        <v>0.90245922262452427</v>
      </c>
      <c r="AT428" s="104">
        <v>0</v>
      </c>
      <c r="AU428" s="104">
        <v>0</v>
      </c>
      <c r="AV428" s="104">
        <v>0.6989248725872943</v>
      </c>
      <c r="AW428" s="104">
        <v>0</v>
      </c>
      <c r="AX428" s="104">
        <v>0</v>
      </c>
      <c r="AY428" s="104">
        <v>0.88667417605013721</v>
      </c>
      <c r="AZ428" s="104">
        <v>0</v>
      </c>
      <c r="BA428" s="104">
        <v>0</v>
      </c>
      <c r="BC428" s="14"/>
    </row>
    <row r="429" spans="2:60">
      <c r="B429">
        <v>130</v>
      </c>
      <c r="C429">
        <v>140</v>
      </c>
      <c r="D429">
        <v>0</v>
      </c>
      <c r="E429">
        <v>0</v>
      </c>
      <c r="F429">
        <v>0</v>
      </c>
      <c r="G429">
        <v>0</v>
      </c>
      <c r="I429" s="97">
        <v>13273.228961416877</v>
      </c>
      <c r="J429" s="97">
        <v>15393.804002589986</v>
      </c>
      <c r="K429">
        <v>0</v>
      </c>
      <c r="L429">
        <v>0</v>
      </c>
      <c r="M429">
        <v>0</v>
      </c>
      <c r="N429">
        <v>0</v>
      </c>
      <c r="P429" s="98">
        <v>408.40704496667308</v>
      </c>
      <c r="Q429" s="98">
        <v>439.82297150257102</v>
      </c>
      <c r="R429">
        <v>1</v>
      </c>
      <c r="S429">
        <v>0</v>
      </c>
      <c r="T429">
        <v>0</v>
      </c>
      <c r="U429">
        <v>1</v>
      </c>
      <c r="W429" s="14">
        <v>0.83499999999999985</v>
      </c>
      <c r="X429" s="14">
        <v>0.81999999999999984</v>
      </c>
      <c r="Y429">
        <v>16</v>
      </c>
      <c r="Z429">
        <v>13</v>
      </c>
      <c r="AA429">
        <v>0</v>
      </c>
      <c r="AB429">
        <v>3</v>
      </c>
      <c r="AD429" s="14">
        <v>0.81999999999999984</v>
      </c>
      <c r="AE429" s="14">
        <v>3.2006401280256051E-3</v>
      </c>
      <c r="AF429" s="14">
        <v>2.7630180658873541E-3</v>
      </c>
      <c r="AG429" s="14">
        <v>0</v>
      </c>
      <c r="AH429" s="14">
        <v>0.04</v>
      </c>
      <c r="AJ429" s="103" t="s">
        <v>242</v>
      </c>
      <c r="AK429" s="105">
        <v>1.2879767857688584E-2</v>
      </c>
      <c r="AL429" s="105">
        <v>5.5265000726906578E-2</v>
      </c>
      <c r="AM429" s="105">
        <v>7.850571170652948E-2</v>
      </c>
      <c r="AN429" s="105">
        <v>2.3260351391764328E-2</v>
      </c>
      <c r="AO429" s="105">
        <v>0.1051262131520181</v>
      </c>
      <c r="AP429" s="105">
        <v>6.5150605252004695E-2</v>
      </c>
      <c r="AQ429" s="105">
        <v>4.6705843962925372E-3</v>
      </c>
      <c r="AR429" s="105">
        <v>6.274848196819488E-2</v>
      </c>
      <c r="AS429" s="105">
        <v>0</v>
      </c>
      <c r="AT429" s="105">
        <v>0</v>
      </c>
      <c r="AU429" s="105">
        <v>0</v>
      </c>
      <c r="AV429" s="105">
        <v>0.17489442862703861</v>
      </c>
      <c r="AW429" s="105">
        <v>0</v>
      </c>
      <c r="AX429" s="105">
        <v>0</v>
      </c>
      <c r="AY429" s="105">
        <v>0</v>
      </c>
      <c r="AZ429" s="105">
        <v>0</v>
      </c>
      <c r="BA429" s="105">
        <v>0</v>
      </c>
      <c r="BC429" s="14"/>
    </row>
    <row r="430" spans="2:60">
      <c r="B430">
        <v>140</v>
      </c>
      <c r="C430">
        <v>150</v>
      </c>
      <c r="D430">
        <v>3</v>
      </c>
      <c r="E430">
        <v>0</v>
      </c>
      <c r="F430">
        <v>3</v>
      </c>
      <c r="G430">
        <v>0</v>
      </c>
      <c r="I430" s="97">
        <v>15393.804002589986</v>
      </c>
      <c r="J430" s="97">
        <v>17671.458676442588</v>
      </c>
      <c r="K430">
        <v>3</v>
      </c>
      <c r="L430">
        <v>0</v>
      </c>
      <c r="M430">
        <v>3</v>
      </c>
      <c r="N430">
        <v>0</v>
      </c>
      <c r="P430" s="98">
        <v>439.82297150257102</v>
      </c>
      <c r="Q430" s="98">
        <v>471.23889803846896</v>
      </c>
      <c r="R430">
        <v>0</v>
      </c>
      <c r="S430">
        <v>0</v>
      </c>
      <c r="T430">
        <v>0</v>
      </c>
      <c r="U430">
        <v>0</v>
      </c>
      <c r="W430" s="14">
        <v>0.81999999999999984</v>
      </c>
      <c r="X430" s="14">
        <v>0.80499999999999983</v>
      </c>
      <c r="Y430">
        <v>15</v>
      </c>
      <c r="Z430">
        <v>13</v>
      </c>
      <c r="AA430">
        <v>2</v>
      </c>
      <c r="AB430">
        <v>0</v>
      </c>
      <c r="AD430" s="14">
        <v>0.80499999999999983</v>
      </c>
      <c r="AE430" s="14">
        <v>3.0006001200240046E-3</v>
      </c>
      <c r="AF430" s="14">
        <v>2.7630180658873541E-3</v>
      </c>
      <c r="AG430" s="14">
        <v>9.1324200913242004E-3</v>
      </c>
      <c r="AH430" s="14">
        <v>0</v>
      </c>
      <c r="AJ430" s="103" t="s">
        <v>69</v>
      </c>
      <c r="AK430" s="104">
        <v>0.91330882949149395</v>
      </c>
      <c r="AL430" s="104">
        <v>0</v>
      </c>
      <c r="AM430" s="104">
        <v>0</v>
      </c>
      <c r="AN430" s="104">
        <v>0</v>
      </c>
      <c r="AO430" s="104">
        <v>0</v>
      </c>
      <c r="AP430" s="104">
        <v>0</v>
      </c>
      <c r="AQ430" s="104">
        <v>0</v>
      </c>
      <c r="AR430" s="104">
        <v>0</v>
      </c>
      <c r="AS430" s="104">
        <v>0</v>
      </c>
      <c r="AT430" s="104">
        <v>0</v>
      </c>
      <c r="AU430" s="104">
        <v>0</v>
      </c>
      <c r="AV430" s="104">
        <v>0</v>
      </c>
      <c r="AW430" s="104">
        <v>0</v>
      </c>
      <c r="AX430" s="104">
        <v>0</v>
      </c>
      <c r="AY430" s="104">
        <v>0</v>
      </c>
      <c r="AZ430" s="104">
        <v>0</v>
      </c>
      <c r="BA430" s="104">
        <v>0</v>
      </c>
      <c r="BC430" s="14"/>
    </row>
    <row r="431" spans="2:60">
      <c r="B431">
        <v>150</v>
      </c>
      <c r="C431">
        <v>160</v>
      </c>
      <c r="D431">
        <v>0</v>
      </c>
      <c r="E431">
        <v>0</v>
      </c>
      <c r="F431">
        <v>0</v>
      </c>
      <c r="G431">
        <v>0</v>
      </c>
      <c r="I431" s="97">
        <v>17671.458676442588</v>
      </c>
      <c r="J431" s="97">
        <v>20106.192982974677</v>
      </c>
      <c r="K431">
        <v>0</v>
      </c>
      <c r="L431">
        <v>0</v>
      </c>
      <c r="M431">
        <v>0</v>
      </c>
      <c r="N431">
        <v>0</v>
      </c>
      <c r="P431" s="98">
        <v>471.23889803846896</v>
      </c>
      <c r="Q431" s="98">
        <v>502.6548245743669</v>
      </c>
      <c r="R431">
        <v>1</v>
      </c>
      <c r="S431">
        <v>0</v>
      </c>
      <c r="T431">
        <v>1</v>
      </c>
      <c r="U431">
        <v>0</v>
      </c>
      <c r="W431" s="14">
        <v>0.80499999999999983</v>
      </c>
      <c r="X431" s="14">
        <v>0.78999999999999981</v>
      </c>
      <c r="Y431">
        <v>13</v>
      </c>
      <c r="Z431">
        <v>13</v>
      </c>
      <c r="AA431">
        <v>0</v>
      </c>
      <c r="AB431">
        <v>0</v>
      </c>
      <c r="AD431" s="14">
        <v>0.78999999999999981</v>
      </c>
      <c r="AE431" s="14">
        <v>2.600520104020804E-3</v>
      </c>
      <c r="AF431" s="14">
        <v>2.7630180658873541E-3</v>
      </c>
      <c r="AG431" s="14">
        <v>0</v>
      </c>
      <c r="AH431" s="14">
        <v>0</v>
      </c>
      <c r="AJ431" s="103" t="s">
        <v>243</v>
      </c>
      <c r="AK431" s="106">
        <v>0.91776291816846289</v>
      </c>
      <c r="AL431" s="106">
        <v>0.91853067229805041</v>
      </c>
      <c r="AM431" s="106">
        <v>0.90276180187766042</v>
      </c>
      <c r="AN431" s="106">
        <v>0.90952204202537357</v>
      </c>
      <c r="AO431" s="106">
        <v>0.92919241989136603</v>
      </c>
      <c r="AP431" s="106">
        <v>0.91466036239861226</v>
      </c>
      <c r="AQ431" s="106">
        <v>0.90333013118980232</v>
      </c>
      <c r="AR431" s="106">
        <v>0.89595093598482212</v>
      </c>
      <c r="AS431" s="106">
        <v>0.90245922262452427</v>
      </c>
      <c r="AT431" s="106">
        <v>0</v>
      </c>
      <c r="AU431" s="106">
        <v>0</v>
      </c>
      <c r="AV431" s="106">
        <v>0.89683654966456383</v>
      </c>
      <c r="AW431" s="106">
        <v>0</v>
      </c>
      <c r="AX431" s="106">
        <v>0</v>
      </c>
      <c r="AY431" s="106">
        <v>0.88667417605013721</v>
      </c>
      <c r="AZ431" s="106">
        <v>0</v>
      </c>
      <c r="BA431" s="106">
        <v>0</v>
      </c>
      <c r="BC431" s="14"/>
    </row>
    <row r="432" spans="2:60">
      <c r="B432">
        <v>160</v>
      </c>
      <c r="C432">
        <v>170</v>
      </c>
      <c r="D432">
        <v>0</v>
      </c>
      <c r="E432">
        <v>0</v>
      </c>
      <c r="F432">
        <v>0</v>
      </c>
      <c r="G432">
        <v>0</v>
      </c>
      <c r="I432" s="97">
        <v>20106.192982974677</v>
      </c>
      <c r="J432" s="97">
        <v>22698.006922186254</v>
      </c>
      <c r="K432">
        <v>0</v>
      </c>
      <c r="L432">
        <v>0</v>
      </c>
      <c r="M432">
        <v>0</v>
      </c>
      <c r="N432">
        <v>0</v>
      </c>
      <c r="P432" s="98">
        <v>502.6548245743669</v>
      </c>
      <c r="Q432" s="98">
        <v>534.07075111026484</v>
      </c>
      <c r="R432">
        <v>0</v>
      </c>
      <c r="S432">
        <v>0</v>
      </c>
      <c r="T432">
        <v>0</v>
      </c>
      <c r="U432">
        <v>0</v>
      </c>
      <c r="W432" s="14">
        <v>0.78999999999999981</v>
      </c>
      <c r="X432" s="14">
        <v>0.7749999999999998</v>
      </c>
      <c r="Y432">
        <v>6</v>
      </c>
      <c r="Z432">
        <v>4</v>
      </c>
      <c r="AA432">
        <v>1</v>
      </c>
      <c r="AB432">
        <v>1</v>
      </c>
      <c r="AD432" s="14">
        <v>0.7749999999999998</v>
      </c>
      <c r="AE432" s="14">
        <v>1.2002400480096019E-3</v>
      </c>
      <c r="AF432" s="14">
        <v>8.5015940488841659E-4</v>
      </c>
      <c r="AG432" s="14">
        <v>4.5662100456621002E-3</v>
      </c>
      <c r="AH432" s="14">
        <v>1.3333333333333334E-2</v>
      </c>
      <c r="AJ432" s="103" t="s">
        <v>244</v>
      </c>
      <c r="AK432" s="107">
        <v>0.90375987504279209</v>
      </c>
      <c r="AL432" s="107">
        <v>0.89606627492213708</v>
      </c>
      <c r="AM432" s="107">
        <v>0.85879860332200386</v>
      </c>
      <c r="AN432" s="107">
        <v>0.89090988459047149</v>
      </c>
      <c r="AO432" s="107">
        <v>0.81489789900624021</v>
      </c>
      <c r="AP432" s="107">
        <v>0.84871885174431339</v>
      </c>
      <c r="AQ432" s="107">
        <v>0.89275960360859075</v>
      </c>
      <c r="AR432" s="107">
        <v>0.77296391132716025</v>
      </c>
      <c r="AS432" s="107">
        <v>0.90245922262452427</v>
      </c>
      <c r="AT432" s="107">
        <v>0</v>
      </c>
      <c r="AU432" s="107">
        <v>0</v>
      </c>
      <c r="AV432" s="107">
        <v>0.50101319551002477</v>
      </c>
      <c r="AW432" s="107">
        <v>0</v>
      </c>
      <c r="AX432" s="107">
        <v>0</v>
      </c>
      <c r="AY432" s="107">
        <v>0.88667417605013721</v>
      </c>
      <c r="AZ432" s="107">
        <v>0</v>
      </c>
      <c r="BA432" s="107">
        <v>0</v>
      </c>
      <c r="BC432" s="14"/>
    </row>
    <row r="433" spans="2:60">
      <c r="B433">
        <v>170</v>
      </c>
      <c r="C433">
        <v>180</v>
      </c>
      <c r="D433">
        <v>1</v>
      </c>
      <c r="E433">
        <v>0</v>
      </c>
      <c r="F433">
        <v>1</v>
      </c>
      <c r="G433">
        <v>0</v>
      </c>
      <c r="I433" s="97">
        <v>22698.006922186254</v>
      </c>
      <c r="J433" s="97">
        <v>25446.900494077323</v>
      </c>
      <c r="K433">
        <v>1</v>
      </c>
      <c r="L433">
        <v>0</v>
      </c>
      <c r="M433">
        <v>1</v>
      </c>
      <c r="N433">
        <v>0</v>
      </c>
      <c r="P433" s="98">
        <v>534.07075111026484</v>
      </c>
      <c r="Q433" s="98">
        <v>565.48667764616278</v>
      </c>
      <c r="R433">
        <v>1</v>
      </c>
      <c r="S433">
        <v>0</v>
      </c>
      <c r="T433">
        <v>1</v>
      </c>
      <c r="U433">
        <v>0</v>
      </c>
      <c r="W433" s="14">
        <v>0.7749999999999998</v>
      </c>
      <c r="X433" s="14">
        <v>0.75999999999999979</v>
      </c>
      <c r="Y433">
        <v>6</v>
      </c>
      <c r="Z433">
        <v>4</v>
      </c>
      <c r="AA433">
        <v>2</v>
      </c>
      <c r="AB433">
        <v>0</v>
      </c>
      <c r="AD433" s="14">
        <v>0.75999999999999979</v>
      </c>
      <c r="AE433" s="14">
        <v>1.2002400480096019E-3</v>
      </c>
      <c r="AF433" s="14">
        <v>8.5015940488841659E-4</v>
      </c>
      <c r="AG433" s="14">
        <v>9.1324200913242004E-3</v>
      </c>
      <c r="AH433" s="14">
        <v>0</v>
      </c>
      <c r="AJ433" s="103" t="s">
        <v>180</v>
      </c>
      <c r="AK433">
        <v>13</v>
      </c>
      <c r="AL433">
        <v>93</v>
      </c>
      <c r="AM433">
        <v>49</v>
      </c>
      <c r="AN433">
        <v>24</v>
      </c>
      <c r="AO433">
        <v>13</v>
      </c>
      <c r="AP433">
        <v>15</v>
      </c>
      <c r="AQ433">
        <v>3</v>
      </c>
      <c r="AR433">
        <v>4</v>
      </c>
      <c r="AS433">
        <v>1</v>
      </c>
      <c r="AT433">
        <v>0</v>
      </c>
      <c r="AU433">
        <v>0</v>
      </c>
      <c r="AV433">
        <v>3</v>
      </c>
      <c r="AW433">
        <v>0</v>
      </c>
      <c r="AX433">
        <v>0</v>
      </c>
      <c r="AY433">
        <v>1</v>
      </c>
      <c r="AZ433">
        <v>0</v>
      </c>
      <c r="BA433">
        <v>0</v>
      </c>
      <c r="BC433" s="14"/>
    </row>
    <row r="434" spans="2:60">
      <c r="B434">
        <v>180</v>
      </c>
      <c r="C434">
        <v>190</v>
      </c>
      <c r="D434">
        <v>0</v>
      </c>
      <c r="E434">
        <v>0</v>
      </c>
      <c r="F434">
        <v>0</v>
      </c>
      <c r="G434">
        <v>0</v>
      </c>
      <c r="I434" s="97">
        <v>25446.900494077323</v>
      </c>
      <c r="J434" s="97">
        <v>28352.873698647883</v>
      </c>
      <c r="K434">
        <v>0</v>
      </c>
      <c r="L434">
        <v>0</v>
      </c>
      <c r="M434">
        <v>0</v>
      </c>
      <c r="N434">
        <v>0</v>
      </c>
      <c r="P434" s="98">
        <v>565.48667764616278</v>
      </c>
      <c r="Q434" s="98">
        <v>596.90260418206071</v>
      </c>
      <c r="R434">
        <v>2</v>
      </c>
      <c r="S434">
        <v>0</v>
      </c>
      <c r="T434">
        <v>2</v>
      </c>
      <c r="U434">
        <v>0</v>
      </c>
      <c r="W434" s="14">
        <v>0.75999999999999979</v>
      </c>
      <c r="X434" s="14">
        <v>0.74499999999999977</v>
      </c>
      <c r="Y434">
        <v>6</v>
      </c>
      <c r="Z434">
        <v>4</v>
      </c>
      <c r="AA434">
        <v>2</v>
      </c>
      <c r="AB434">
        <v>0</v>
      </c>
      <c r="AD434" s="14">
        <v>0.74499999999999977</v>
      </c>
      <c r="AE434" s="14">
        <v>1.2002400480096019E-3</v>
      </c>
      <c r="AF434" s="14">
        <v>8.5015940488841659E-4</v>
      </c>
      <c r="AG434" s="14">
        <v>9.1324200913242004E-3</v>
      </c>
      <c r="AH434" s="14">
        <v>0</v>
      </c>
      <c r="AK434" s="99"/>
      <c r="AL434" s="99"/>
      <c r="AM434" s="99"/>
      <c r="AN434" s="99"/>
      <c r="AO434" s="99"/>
      <c r="AP434" s="99"/>
      <c r="AQ434" s="99"/>
      <c r="AR434" s="99"/>
      <c r="AS434" s="99"/>
      <c r="AT434" s="99"/>
      <c r="AU434" s="99"/>
      <c r="AV434" s="99"/>
      <c r="AW434" s="99"/>
      <c r="AX434" s="99"/>
      <c r="AY434" s="99"/>
      <c r="AZ434" s="99"/>
      <c r="BA434" s="99"/>
      <c r="BC434" s="14"/>
    </row>
    <row r="435" spans="2:60">
      <c r="B435">
        <v>190</v>
      </c>
      <c r="C435">
        <v>200</v>
      </c>
      <c r="D435">
        <v>0</v>
      </c>
      <c r="E435">
        <v>0</v>
      </c>
      <c r="F435">
        <v>0</v>
      </c>
      <c r="G435">
        <v>0</v>
      </c>
      <c r="I435" s="97">
        <v>28352.873698647883</v>
      </c>
      <c r="J435" s="97">
        <v>31415.926535897932</v>
      </c>
      <c r="K435">
        <v>0</v>
      </c>
      <c r="L435">
        <v>0</v>
      </c>
      <c r="M435">
        <v>0</v>
      </c>
      <c r="N435">
        <v>0</v>
      </c>
      <c r="P435" s="98">
        <v>596.90260418206071</v>
      </c>
      <c r="Q435" s="98">
        <v>628.31853071795865</v>
      </c>
      <c r="R435">
        <v>0</v>
      </c>
      <c r="S435">
        <v>0</v>
      </c>
      <c r="T435">
        <v>0</v>
      </c>
      <c r="U435">
        <v>0</v>
      </c>
      <c r="W435" s="14">
        <v>0.74499999999999977</v>
      </c>
      <c r="X435" s="14">
        <v>0.72999999999999976</v>
      </c>
      <c r="Y435">
        <v>9</v>
      </c>
      <c r="Z435">
        <v>8</v>
      </c>
      <c r="AA435">
        <v>0</v>
      </c>
      <c r="AB435">
        <v>1</v>
      </c>
      <c r="AD435" s="14">
        <v>0.72999999999999976</v>
      </c>
      <c r="AE435" s="14">
        <v>1.8003600720144029E-3</v>
      </c>
      <c r="AF435" s="14">
        <v>1.7003188097768332E-3</v>
      </c>
      <c r="AG435" s="14">
        <v>0</v>
      </c>
      <c r="AH435" s="14">
        <v>1.3333333333333334E-2</v>
      </c>
      <c r="AJ435" s="101" t="s">
        <v>152</v>
      </c>
      <c r="AK435" s="101">
        <v>30</v>
      </c>
      <c r="AL435" s="101">
        <v>40</v>
      </c>
      <c r="AM435" s="101">
        <v>50</v>
      </c>
      <c r="AN435" s="101">
        <v>60</v>
      </c>
      <c r="AO435" s="101">
        <v>70</v>
      </c>
      <c r="AP435" s="101">
        <v>80</v>
      </c>
      <c r="AQ435" s="101">
        <v>90</v>
      </c>
      <c r="AR435" s="101">
        <v>100</v>
      </c>
      <c r="AS435" s="101">
        <v>110</v>
      </c>
      <c r="AT435" s="101">
        <v>120</v>
      </c>
      <c r="AU435" s="101">
        <v>130</v>
      </c>
      <c r="AV435" s="101">
        <v>140</v>
      </c>
      <c r="AW435" s="101">
        <v>150</v>
      </c>
      <c r="AX435" s="101">
        <v>160</v>
      </c>
      <c r="AY435" s="101">
        <v>170</v>
      </c>
      <c r="AZ435" s="101">
        <v>180</v>
      </c>
      <c r="BA435" s="101">
        <v>190</v>
      </c>
      <c r="BB435" s="105"/>
      <c r="BC435" s="105"/>
      <c r="BD435" s="105"/>
      <c r="BE435" s="105"/>
      <c r="BF435" s="105"/>
      <c r="BG435" s="105"/>
      <c r="BH435" s="105"/>
    </row>
    <row r="436" spans="2:60">
      <c r="B436">
        <v>200</v>
      </c>
      <c r="C436">
        <v>210</v>
      </c>
      <c r="D436">
        <v>0</v>
      </c>
      <c r="E436">
        <v>0</v>
      </c>
      <c r="F436">
        <v>0</v>
      </c>
      <c r="G436">
        <v>0</v>
      </c>
      <c r="I436" s="97">
        <v>31415.926535897932</v>
      </c>
      <c r="J436" s="97">
        <v>34636.059005827468</v>
      </c>
      <c r="K436">
        <v>0</v>
      </c>
      <c r="L436">
        <v>0</v>
      </c>
      <c r="M436">
        <v>0</v>
      </c>
      <c r="N436">
        <v>0</v>
      </c>
      <c r="P436" s="98">
        <v>628.31853071795865</v>
      </c>
      <c r="Q436" s="98">
        <v>659.73445725385659</v>
      </c>
      <c r="R436">
        <v>0</v>
      </c>
      <c r="S436">
        <v>0</v>
      </c>
      <c r="T436">
        <v>0</v>
      </c>
      <c r="U436">
        <v>0</v>
      </c>
      <c r="W436" s="14">
        <v>0.72999999999999976</v>
      </c>
      <c r="X436" s="14">
        <v>0.71499999999999975</v>
      </c>
      <c r="Y436">
        <v>7</v>
      </c>
      <c r="Z436">
        <v>7</v>
      </c>
      <c r="AA436">
        <v>0</v>
      </c>
      <c r="AB436">
        <v>0</v>
      </c>
      <c r="AD436" s="14">
        <v>0.71499999999999975</v>
      </c>
      <c r="AE436" s="14">
        <v>1.4002800560112022E-3</v>
      </c>
      <c r="AF436" s="14">
        <v>1.487778958554729E-3</v>
      </c>
      <c r="AG436" s="14">
        <v>0</v>
      </c>
      <c r="AH436" s="14">
        <v>0</v>
      </c>
      <c r="AJ436" s="101"/>
      <c r="AK436" s="101">
        <v>40</v>
      </c>
      <c r="AL436" s="101">
        <v>50</v>
      </c>
      <c r="AM436" s="101">
        <v>60</v>
      </c>
      <c r="AN436" s="101">
        <v>70</v>
      </c>
      <c r="AO436" s="101">
        <v>80</v>
      </c>
      <c r="AP436" s="101">
        <v>90</v>
      </c>
      <c r="AQ436" s="101">
        <v>100</v>
      </c>
      <c r="AR436" s="101">
        <v>110</v>
      </c>
      <c r="AS436" s="101">
        <v>120</v>
      </c>
      <c r="AT436" s="101">
        <v>130</v>
      </c>
      <c r="AU436" s="101">
        <v>140</v>
      </c>
      <c r="AV436" s="101">
        <v>150</v>
      </c>
      <c r="AW436" s="101">
        <v>160</v>
      </c>
      <c r="AX436" s="101">
        <v>170</v>
      </c>
      <c r="AY436" s="101">
        <v>180</v>
      </c>
      <c r="AZ436" s="101">
        <v>190</v>
      </c>
      <c r="BA436" s="101">
        <v>200</v>
      </c>
    </row>
    <row r="437" spans="2:60">
      <c r="I437" s="97"/>
      <c r="J437" s="97"/>
      <c r="P437" s="98"/>
      <c r="Q437" s="98"/>
      <c r="W437" s="14">
        <v>0.71499999999999975</v>
      </c>
      <c r="X437" s="14">
        <v>0.69999999999999973</v>
      </c>
      <c r="Y437">
        <v>2</v>
      </c>
      <c r="Z437">
        <v>2</v>
      </c>
      <c r="AA437">
        <v>0</v>
      </c>
      <c r="AB437">
        <v>0</v>
      </c>
      <c r="AD437" s="14">
        <v>0.69999999999999973</v>
      </c>
      <c r="AE437" s="14">
        <v>4.0008001600320064E-4</v>
      </c>
      <c r="AF437" s="14">
        <v>4.250797024442083E-4</v>
      </c>
      <c r="AG437" s="14">
        <v>0</v>
      </c>
      <c r="AH437" s="14">
        <v>0</v>
      </c>
      <c r="AJ437" s="103" t="s">
        <v>246</v>
      </c>
      <c r="AK437" s="104">
        <v>0</v>
      </c>
      <c r="AL437" s="104">
        <v>0</v>
      </c>
      <c r="AM437" s="104">
        <v>0.86096117427663366</v>
      </c>
      <c r="AN437" s="104">
        <v>0.88261473835201709</v>
      </c>
      <c r="AO437" s="104">
        <v>0.88831826058597452</v>
      </c>
      <c r="AP437" s="104">
        <v>0.86992406582191573</v>
      </c>
      <c r="AQ437" s="104">
        <v>0.85302744963863364</v>
      </c>
      <c r="AR437" s="104">
        <v>0.86834807960656946</v>
      </c>
      <c r="AS437" s="104">
        <v>0</v>
      </c>
      <c r="AT437" s="104">
        <v>0.84397637185796326</v>
      </c>
      <c r="AU437" s="104">
        <v>0</v>
      </c>
      <c r="AV437" s="104">
        <v>0</v>
      </c>
      <c r="AW437" s="104">
        <v>0</v>
      </c>
      <c r="AX437" s="104">
        <v>0</v>
      </c>
      <c r="AY437" s="104">
        <v>0</v>
      </c>
      <c r="AZ437" s="104">
        <v>0</v>
      </c>
      <c r="BA437" s="104">
        <v>0</v>
      </c>
    </row>
    <row r="438" spans="2:60" ht="16.149999999999999">
      <c r="B438" s="293" t="s">
        <v>247</v>
      </c>
      <c r="C438" s="293"/>
      <c r="D438" s="293"/>
      <c r="E438" s="293"/>
      <c r="F438" s="293"/>
      <c r="G438" s="293"/>
      <c r="I438" s="293" t="s">
        <v>248</v>
      </c>
      <c r="J438" s="293"/>
      <c r="K438" s="293"/>
      <c r="L438" s="293"/>
      <c r="M438" s="293"/>
      <c r="N438" s="293"/>
      <c r="P438" s="293" t="s">
        <v>249</v>
      </c>
      <c r="Q438" s="293"/>
      <c r="R438" s="293"/>
      <c r="S438" s="293"/>
      <c r="T438" s="293"/>
      <c r="U438" s="293"/>
      <c r="W438" s="14">
        <v>0.69999999999999973</v>
      </c>
      <c r="X438" s="14">
        <v>0.68499999999999972</v>
      </c>
      <c r="Y438">
        <v>11</v>
      </c>
      <c r="Z438">
        <v>9</v>
      </c>
      <c r="AA438">
        <v>1</v>
      </c>
      <c r="AB438">
        <v>1</v>
      </c>
      <c r="AD438" s="14">
        <v>0.68499999999999972</v>
      </c>
      <c r="AE438" s="14">
        <v>2.2004400880176033E-3</v>
      </c>
      <c r="AF438" s="14">
        <v>1.9128586609989374E-3</v>
      </c>
      <c r="AG438" s="14">
        <v>4.5662100456621002E-3</v>
      </c>
      <c r="AH438" s="14">
        <v>1.3333333333333334E-2</v>
      </c>
      <c r="AJ438" s="103" t="s">
        <v>242</v>
      </c>
      <c r="AK438" s="105">
        <v>0</v>
      </c>
      <c r="AL438" s="105">
        <v>0</v>
      </c>
      <c r="AM438" s="105">
        <v>5.797180021886101E-2</v>
      </c>
      <c r="AN438" s="105">
        <v>4.5394183068471164E-2</v>
      </c>
      <c r="AO438" s="105">
        <v>1.573200147291369E-2</v>
      </c>
      <c r="AP438" s="105">
        <v>2.5815164343553309E-2</v>
      </c>
      <c r="AQ438" s="105">
        <v>1.4800801580979184E-3</v>
      </c>
      <c r="AR438" s="105">
        <v>1.7591693562246657E-4</v>
      </c>
      <c r="AS438" s="105">
        <v>0</v>
      </c>
      <c r="AT438" s="105">
        <v>0</v>
      </c>
      <c r="AU438" s="105">
        <v>0</v>
      </c>
      <c r="AV438" s="105">
        <v>0</v>
      </c>
      <c r="AW438" s="105">
        <v>0</v>
      </c>
      <c r="AX438" s="105">
        <v>0</v>
      </c>
      <c r="AY438" s="105">
        <v>0</v>
      </c>
      <c r="AZ438" s="105">
        <v>0</v>
      </c>
      <c r="BA438" s="105">
        <v>0</v>
      </c>
    </row>
    <row r="439" spans="2:60">
      <c r="B439" t="s">
        <v>223</v>
      </c>
      <c r="C439" t="s">
        <v>250</v>
      </c>
      <c r="D439" s="7" t="s">
        <v>137</v>
      </c>
      <c r="E439" s="7" t="s">
        <v>225</v>
      </c>
      <c r="F439" s="7" t="s">
        <v>181</v>
      </c>
      <c r="G439" s="7" t="s">
        <v>152</v>
      </c>
      <c r="I439" t="s">
        <v>223</v>
      </c>
      <c r="J439" t="s">
        <v>250</v>
      </c>
      <c r="K439" s="7" t="s">
        <v>137</v>
      </c>
      <c r="L439" s="7" t="s">
        <v>225</v>
      </c>
      <c r="M439" s="7" t="s">
        <v>181</v>
      </c>
      <c r="N439" s="7" t="s">
        <v>152</v>
      </c>
      <c r="P439" t="s">
        <v>223</v>
      </c>
      <c r="Q439" t="s">
        <v>224</v>
      </c>
      <c r="R439" s="7" t="s">
        <v>137</v>
      </c>
      <c r="S439" s="7" t="s">
        <v>225</v>
      </c>
      <c r="T439" s="7" t="s">
        <v>181</v>
      </c>
      <c r="U439" s="7" t="s">
        <v>152</v>
      </c>
      <c r="W439" s="14">
        <v>0.68499999999999972</v>
      </c>
      <c r="X439" s="14">
        <v>0.66999999999999971</v>
      </c>
      <c r="Y439">
        <v>5</v>
      </c>
      <c r="Z439">
        <v>3</v>
      </c>
      <c r="AA439">
        <v>2</v>
      </c>
      <c r="AB439">
        <v>0</v>
      </c>
      <c r="AD439" s="14">
        <v>0.66999999999999971</v>
      </c>
      <c r="AE439" s="14">
        <v>1.0002000400080016E-3</v>
      </c>
      <c r="AF439" s="14">
        <v>6.3761955366631242E-4</v>
      </c>
      <c r="AG439" s="14">
        <v>9.1324200913242004E-3</v>
      </c>
      <c r="AH439" s="14">
        <v>0</v>
      </c>
      <c r="AJ439" s="103" t="s">
        <v>69</v>
      </c>
      <c r="AK439" s="104">
        <v>0</v>
      </c>
      <c r="AL439" s="104">
        <v>0</v>
      </c>
      <c r="AM439" s="104">
        <v>0.88653753867303575</v>
      </c>
      <c r="AN439" s="104">
        <v>0.89192811798749372</v>
      </c>
      <c r="AO439" s="104">
        <v>0.89086760351322258</v>
      </c>
      <c r="AP439" s="104">
        <v>0.87648205429663473</v>
      </c>
      <c r="AQ439" s="104">
        <v>0.85302744963863364</v>
      </c>
      <c r="AR439" s="104">
        <v>0.86834807960656946</v>
      </c>
      <c r="AS439" s="104">
        <v>0</v>
      </c>
      <c r="AT439" s="104">
        <v>0.84397637185796326</v>
      </c>
      <c r="AU439" s="104">
        <v>0</v>
      </c>
      <c r="AV439" s="104">
        <v>0</v>
      </c>
      <c r="AW439" s="104">
        <v>0</v>
      </c>
      <c r="AX439" s="104">
        <v>0</v>
      </c>
      <c r="AY439" s="104">
        <v>0</v>
      </c>
      <c r="AZ439" s="104">
        <v>0</v>
      </c>
      <c r="BA439" s="104">
        <v>0</v>
      </c>
    </row>
    <row r="440" spans="2:60">
      <c r="B440">
        <v>20</v>
      </c>
      <c r="C440">
        <v>30</v>
      </c>
      <c r="E440" s="14">
        <v>0</v>
      </c>
      <c r="F440" s="14">
        <v>0</v>
      </c>
      <c r="G440" s="14">
        <v>0</v>
      </c>
      <c r="I440" s="97">
        <v>314.15926535897933</v>
      </c>
      <c r="J440" s="97">
        <v>706.85834705770344</v>
      </c>
      <c r="L440" s="14">
        <v>0</v>
      </c>
      <c r="M440" s="14">
        <v>0</v>
      </c>
      <c r="N440" s="14">
        <v>0</v>
      </c>
      <c r="P440" s="98">
        <v>62.831853071795862</v>
      </c>
      <c r="Q440" s="98">
        <v>94.247779607693786</v>
      </c>
      <c r="S440" s="14">
        <v>0</v>
      </c>
      <c r="T440" s="14">
        <v>0</v>
      </c>
      <c r="U440" s="14">
        <v>0</v>
      </c>
      <c r="W440" s="14">
        <v>0.66999999999999971</v>
      </c>
      <c r="X440" s="14">
        <v>0.65499999999999969</v>
      </c>
      <c r="Y440">
        <v>5</v>
      </c>
      <c r="Z440">
        <v>5</v>
      </c>
      <c r="AA440">
        <v>0</v>
      </c>
      <c r="AB440">
        <v>0</v>
      </c>
      <c r="AD440" s="14">
        <v>0.65499999999999969</v>
      </c>
      <c r="AE440" s="14">
        <v>1.0002000400080016E-3</v>
      </c>
      <c r="AF440" s="14">
        <v>1.0626992561105207E-3</v>
      </c>
      <c r="AG440" s="14">
        <v>0</v>
      </c>
      <c r="AH440" s="14">
        <v>0</v>
      </c>
      <c r="AJ440" s="103" t="s">
        <v>243</v>
      </c>
      <c r="AK440" s="106">
        <v>0</v>
      </c>
      <c r="AL440" s="106">
        <v>0</v>
      </c>
      <c r="AM440" s="106">
        <v>0.89883608375295621</v>
      </c>
      <c r="AN440" s="106">
        <v>0.90116680766089596</v>
      </c>
      <c r="AO440" s="106">
        <v>0.89394788501250178</v>
      </c>
      <c r="AP440" s="106">
        <v>0.88781306203139199</v>
      </c>
      <c r="AQ440" s="106">
        <v>0.85507873608295537</v>
      </c>
      <c r="AR440" s="106">
        <v>0.86859188804045373</v>
      </c>
      <c r="AS440" s="106">
        <v>0</v>
      </c>
      <c r="AT440" s="106">
        <v>0.84397637185796326</v>
      </c>
      <c r="AU440" s="106">
        <v>0</v>
      </c>
      <c r="AV440" s="106">
        <v>0</v>
      </c>
      <c r="AW440" s="106">
        <v>0</v>
      </c>
      <c r="AX440" s="106">
        <v>0</v>
      </c>
      <c r="AY440" s="106">
        <v>0</v>
      </c>
      <c r="AZ440" s="106">
        <v>0</v>
      </c>
      <c r="BA440" s="106">
        <v>0</v>
      </c>
    </row>
    <row r="441" spans="2:60">
      <c r="B441">
        <v>30</v>
      </c>
      <c r="C441">
        <v>40</v>
      </c>
      <c r="E441" s="14">
        <v>0.99001536098310294</v>
      </c>
      <c r="F441" s="14">
        <v>9.984639016897081E-3</v>
      </c>
      <c r="G441" s="14">
        <v>0</v>
      </c>
      <c r="I441" s="97">
        <v>706.85834705770344</v>
      </c>
      <c r="J441" s="97">
        <v>1256.6370614359173</v>
      </c>
      <c r="L441" s="14">
        <v>0.99001536098310294</v>
      </c>
      <c r="M441" s="14">
        <v>9.984639016897081E-3</v>
      </c>
      <c r="N441" s="14">
        <v>0</v>
      </c>
      <c r="P441" s="98">
        <v>94.247779607693786</v>
      </c>
      <c r="Q441" s="98">
        <v>125.66370614359172</v>
      </c>
      <c r="S441" s="14">
        <v>0.99342969776609724</v>
      </c>
      <c r="T441" s="14">
        <v>6.5703022339027592E-3</v>
      </c>
      <c r="U441" s="14">
        <v>0</v>
      </c>
      <c r="W441" s="14">
        <v>0.65499999999999969</v>
      </c>
      <c r="X441" s="14">
        <v>0.63999999999999968</v>
      </c>
      <c r="Y441">
        <v>8</v>
      </c>
      <c r="Z441">
        <v>7</v>
      </c>
      <c r="AA441">
        <v>1</v>
      </c>
      <c r="AB441">
        <v>0</v>
      </c>
      <c r="AD441" s="14">
        <v>0.63999999999999968</v>
      </c>
      <c r="AE441" s="14">
        <v>1.6003200640128026E-3</v>
      </c>
      <c r="AF441" s="14">
        <v>1.487778958554729E-3</v>
      </c>
      <c r="AG441" s="14">
        <v>4.5662100456621002E-3</v>
      </c>
      <c r="AH441" s="14">
        <v>0</v>
      </c>
      <c r="AJ441" s="103" t="s">
        <v>244</v>
      </c>
      <c r="AK441" s="107">
        <v>0</v>
      </c>
      <c r="AL441" s="107">
        <v>0</v>
      </c>
      <c r="AM441" s="107">
        <v>0.82308626480031111</v>
      </c>
      <c r="AN441" s="107">
        <v>0.86406266904313822</v>
      </c>
      <c r="AO441" s="107">
        <v>0.88268863615944726</v>
      </c>
      <c r="AP441" s="107">
        <v>0.85203506961243947</v>
      </c>
      <c r="AQ441" s="107">
        <v>0.85097616319431191</v>
      </c>
      <c r="AR441" s="107">
        <v>0.86810427117268518</v>
      </c>
      <c r="AS441" s="107">
        <v>0</v>
      </c>
      <c r="AT441" s="107">
        <v>0.84397637185796326</v>
      </c>
      <c r="AU441" s="107">
        <v>0</v>
      </c>
      <c r="AV441" s="107">
        <v>0</v>
      </c>
      <c r="AW441" s="107">
        <v>0</v>
      </c>
      <c r="AX441" s="107">
        <v>0</v>
      </c>
      <c r="AY441" s="107">
        <v>0</v>
      </c>
      <c r="AZ441" s="107">
        <v>0</v>
      </c>
      <c r="BA441" s="107">
        <v>0</v>
      </c>
      <c r="BD441" s="100"/>
      <c r="BE441" s="100"/>
      <c r="BF441" s="100"/>
      <c r="BG441" s="100"/>
      <c r="BH441" s="100"/>
    </row>
    <row r="442" spans="2:60">
      <c r="B442">
        <v>40</v>
      </c>
      <c r="C442">
        <v>50</v>
      </c>
      <c r="E442" s="14">
        <v>0.96779778393351801</v>
      </c>
      <c r="F442" s="14">
        <v>3.2202216066481992E-2</v>
      </c>
      <c r="G442" s="14">
        <v>0</v>
      </c>
      <c r="I442" s="97">
        <v>1256.6370614359173</v>
      </c>
      <c r="J442" s="97">
        <v>1963.4954084936207</v>
      </c>
      <c r="L442" s="14">
        <v>0.96779778393351801</v>
      </c>
      <c r="M442" s="14">
        <v>3.2202216066481992E-2</v>
      </c>
      <c r="N442" s="14">
        <v>0</v>
      </c>
      <c r="P442" s="98">
        <v>125.66370614359172</v>
      </c>
      <c r="Q442" s="98">
        <v>157.07963267948966</v>
      </c>
      <c r="S442" s="14">
        <v>0.97233072916666663</v>
      </c>
      <c r="T442" s="14">
        <v>2.7669270833333332E-2</v>
      </c>
      <c r="U442" s="14">
        <v>0</v>
      </c>
      <c r="W442" s="14">
        <v>0.63999999999999968</v>
      </c>
      <c r="X442" s="14">
        <v>0.62499999999999967</v>
      </c>
      <c r="Y442">
        <v>5</v>
      </c>
      <c r="Z442">
        <v>4</v>
      </c>
      <c r="AA442">
        <v>1</v>
      </c>
      <c r="AB442">
        <v>0</v>
      </c>
      <c r="AD442" s="14">
        <v>0.62499999999999967</v>
      </c>
      <c r="AE442" s="14">
        <v>1.0002000400080016E-3</v>
      </c>
      <c r="AF442" s="14">
        <v>8.5015940488841659E-4</v>
      </c>
      <c r="AG442" s="14">
        <v>4.5662100456621002E-3</v>
      </c>
      <c r="AH442" s="14">
        <v>0</v>
      </c>
      <c r="AJ442" s="103" t="s">
        <v>180</v>
      </c>
      <c r="AK442">
        <v>0</v>
      </c>
      <c r="AL442">
        <v>0</v>
      </c>
      <c r="AM442">
        <v>9</v>
      </c>
      <c r="AN442">
        <v>23</v>
      </c>
      <c r="AO442">
        <v>30</v>
      </c>
      <c r="AP442">
        <v>8</v>
      </c>
      <c r="AQ442">
        <v>2</v>
      </c>
      <c r="AR442">
        <v>2</v>
      </c>
      <c r="AS442">
        <v>0</v>
      </c>
      <c r="AT442">
        <v>1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D442" s="100"/>
      <c r="BE442" s="100"/>
      <c r="BF442" s="100"/>
      <c r="BG442" s="100"/>
      <c r="BH442" s="100"/>
    </row>
    <row r="443" spans="2:60">
      <c r="B443">
        <v>50</v>
      </c>
      <c r="C443">
        <v>60</v>
      </c>
      <c r="E443" s="14">
        <v>0.90235690235690236</v>
      </c>
      <c r="F443" s="14">
        <v>8.2491582491582491E-2</v>
      </c>
      <c r="G443" s="14">
        <v>1.5151515151515152E-2</v>
      </c>
      <c r="I443" s="97">
        <v>1963.4954084936207</v>
      </c>
      <c r="J443" s="97">
        <v>2827.4333882308138</v>
      </c>
      <c r="L443" s="14">
        <v>0.90235690235690236</v>
      </c>
      <c r="M443" s="14">
        <v>8.2491582491582491E-2</v>
      </c>
      <c r="N443" s="14">
        <v>1.5151515151515152E-2</v>
      </c>
      <c r="P443" s="98">
        <v>157.07963267948966</v>
      </c>
      <c r="Q443" s="98">
        <v>188.49555921538757</v>
      </c>
      <c r="S443" s="14">
        <v>0.93606755126658625</v>
      </c>
      <c r="T443" s="14">
        <v>5.9107358262967431E-2</v>
      </c>
      <c r="U443" s="14">
        <v>4.8250904704463205E-3</v>
      </c>
      <c r="W443" s="14">
        <v>0.62499999999999967</v>
      </c>
      <c r="X443" s="14">
        <v>0.60999999999999965</v>
      </c>
      <c r="Y443">
        <v>6</v>
      </c>
      <c r="Z443">
        <v>4</v>
      </c>
      <c r="AA443">
        <v>2</v>
      </c>
      <c r="AB443">
        <v>0</v>
      </c>
      <c r="AD443" s="14">
        <v>0.60999999999999965</v>
      </c>
      <c r="AE443" s="14">
        <v>1.2002400480096019E-3</v>
      </c>
      <c r="AF443" s="14">
        <v>8.5015940488841659E-4</v>
      </c>
      <c r="AG443" s="14">
        <v>9.1324200913242004E-3</v>
      </c>
      <c r="AH443" s="14">
        <v>0</v>
      </c>
      <c r="AL443" s="14"/>
      <c r="BD443" s="100"/>
      <c r="BE443" s="100"/>
      <c r="BF443" s="100"/>
      <c r="BG443" s="100"/>
      <c r="BH443" s="100"/>
    </row>
    <row r="444" spans="2:60">
      <c r="B444">
        <v>60</v>
      </c>
      <c r="C444">
        <v>70</v>
      </c>
      <c r="E444" s="14">
        <v>0.61788617886178865</v>
      </c>
      <c r="F444" s="14">
        <v>0.1951219512195122</v>
      </c>
      <c r="G444" s="14">
        <v>0.18699186991869918</v>
      </c>
      <c r="I444" s="97">
        <v>2827.4333882308138</v>
      </c>
      <c r="J444" s="97">
        <v>3848.4510006474966</v>
      </c>
      <c r="L444" s="14">
        <v>0.61788617886178865</v>
      </c>
      <c r="M444" s="14">
        <v>0.1951219512195122</v>
      </c>
      <c r="N444" s="14">
        <v>0.18699186991869918</v>
      </c>
      <c r="P444" s="98">
        <v>188.49555921538757</v>
      </c>
      <c r="Q444" s="98">
        <v>219.91148575128551</v>
      </c>
      <c r="S444" s="14">
        <v>0.7722772277227723</v>
      </c>
      <c r="T444" s="14">
        <v>0.14356435643564355</v>
      </c>
      <c r="U444" s="14">
        <v>8.4158415841584164E-2</v>
      </c>
      <c r="W444" s="14">
        <v>0.60999999999999965</v>
      </c>
      <c r="X444" s="14">
        <v>0.59499999999999964</v>
      </c>
      <c r="Y444">
        <v>3</v>
      </c>
      <c r="Z444">
        <v>3</v>
      </c>
      <c r="AA444">
        <v>0</v>
      </c>
      <c r="AB444">
        <v>0</v>
      </c>
      <c r="AD444" s="14">
        <v>0.59499999999999964</v>
      </c>
      <c r="AE444" s="14">
        <v>6.0012002400480096E-4</v>
      </c>
      <c r="AF444" s="14">
        <v>6.3761955366631242E-4</v>
      </c>
      <c r="AG444" s="14">
        <v>0</v>
      </c>
      <c r="AH444" s="14">
        <v>0</v>
      </c>
      <c r="AJ444" s="101" t="s">
        <v>137</v>
      </c>
      <c r="AK444" s="101">
        <v>30</v>
      </c>
      <c r="AL444" s="101">
        <v>40</v>
      </c>
      <c r="AM444" s="101">
        <v>50</v>
      </c>
      <c r="AN444" s="101">
        <v>60</v>
      </c>
      <c r="AO444" s="101">
        <v>70</v>
      </c>
      <c r="AP444" s="101">
        <v>80</v>
      </c>
      <c r="AQ444" s="101">
        <v>90</v>
      </c>
      <c r="AR444" s="101">
        <v>100</v>
      </c>
      <c r="AS444" s="101">
        <v>110</v>
      </c>
      <c r="AT444" s="101">
        <v>120</v>
      </c>
      <c r="AU444" s="101">
        <v>130</v>
      </c>
      <c r="AV444" s="101">
        <v>140</v>
      </c>
      <c r="AW444" s="101">
        <v>150</v>
      </c>
      <c r="AX444" s="101">
        <v>160</v>
      </c>
      <c r="AY444" s="101">
        <v>170</v>
      </c>
      <c r="AZ444" s="101">
        <v>180</v>
      </c>
      <c r="BA444" s="101">
        <v>190</v>
      </c>
      <c r="BD444" s="100"/>
      <c r="BE444" s="100"/>
      <c r="BF444" s="100"/>
      <c r="BG444" s="100"/>
      <c r="BH444" s="100"/>
    </row>
    <row r="445" spans="2:60">
      <c r="B445">
        <v>70</v>
      </c>
      <c r="C445">
        <v>80</v>
      </c>
      <c r="E445" s="14">
        <v>0.15686274509803921</v>
      </c>
      <c r="F445" s="14">
        <v>0.25490196078431371</v>
      </c>
      <c r="G445" s="14">
        <v>0.58823529411764708</v>
      </c>
      <c r="I445" s="97">
        <v>3848.4510006474966</v>
      </c>
      <c r="J445" s="97">
        <v>5026.5482457436692</v>
      </c>
      <c r="L445" s="14">
        <v>0.15686274509803921</v>
      </c>
      <c r="M445" s="14">
        <v>0.25490196078431371</v>
      </c>
      <c r="N445" s="14">
        <v>0.58823529411764708</v>
      </c>
      <c r="P445" s="98">
        <v>219.91148575128551</v>
      </c>
      <c r="Q445" s="98">
        <v>251.32741228718345</v>
      </c>
      <c r="S445" s="14">
        <v>0.33333333333333331</v>
      </c>
      <c r="T445" s="14">
        <v>0.25641025641025639</v>
      </c>
      <c r="U445" s="14">
        <v>0.41025641025641024</v>
      </c>
      <c r="W445" s="14">
        <v>0.59499999999999964</v>
      </c>
      <c r="X445" s="14">
        <v>0.57999999999999963</v>
      </c>
      <c r="Y445">
        <v>2</v>
      </c>
      <c r="Z445">
        <v>2</v>
      </c>
      <c r="AA445">
        <v>0</v>
      </c>
      <c r="AB445">
        <v>0</v>
      </c>
      <c r="AD445" s="14">
        <v>0.57999999999999963</v>
      </c>
      <c r="AE445" s="14">
        <v>4.0008001600320064E-4</v>
      </c>
      <c r="AF445" s="14">
        <v>4.250797024442083E-4</v>
      </c>
      <c r="AG445" s="14">
        <v>0</v>
      </c>
      <c r="AH445" s="14">
        <v>0</v>
      </c>
      <c r="AJ445" s="101"/>
      <c r="AK445" s="101">
        <v>40</v>
      </c>
      <c r="AL445" s="101">
        <v>50</v>
      </c>
      <c r="AM445" s="101">
        <v>60</v>
      </c>
      <c r="AN445" s="101">
        <v>70</v>
      </c>
      <c r="AO445" s="101">
        <v>80</v>
      </c>
      <c r="AP445" s="101">
        <v>90</v>
      </c>
      <c r="AQ445" s="101">
        <v>100</v>
      </c>
      <c r="AR445" s="101">
        <v>110</v>
      </c>
      <c r="AS445" s="101">
        <v>120</v>
      </c>
      <c r="AT445" s="101">
        <v>130</v>
      </c>
      <c r="AU445" s="101">
        <v>140</v>
      </c>
      <c r="AV445" s="101">
        <v>150</v>
      </c>
      <c r="AW445" s="101">
        <v>160</v>
      </c>
      <c r="AX445" s="101">
        <v>170</v>
      </c>
      <c r="AY445" s="101">
        <v>180</v>
      </c>
      <c r="AZ445" s="101">
        <v>190</v>
      </c>
      <c r="BA445" s="101">
        <v>200</v>
      </c>
      <c r="BD445" s="100"/>
      <c r="BE445" s="100"/>
      <c r="BF445" s="100"/>
      <c r="BG445" s="100"/>
      <c r="BH445" s="100"/>
    </row>
    <row r="446" spans="2:60">
      <c r="B446">
        <v>80</v>
      </c>
      <c r="C446">
        <v>90</v>
      </c>
      <c r="E446" s="14">
        <v>4.1666666666666664E-2</v>
      </c>
      <c r="F446" s="14">
        <v>0.625</v>
      </c>
      <c r="G446" s="14">
        <v>0.33333333333333331</v>
      </c>
      <c r="I446" s="97">
        <v>5026.5482457436692</v>
      </c>
      <c r="J446" s="97">
        <v>6361.7251235193307</v>
      </c>
      <c r="L446" s="14">
        <v>4.1666666666666664E-2</v>
      </c>
      <c r="M446" s="14">
        <v>0.625</v>
      </c>
      <c r="N446" s="14">
        <v>0.33333333333333331</v>
      </c>
      <c r="P446" s="98">
        <v>251.32741228718345</v>
      </c>
      <c r="Q446" s="98">
        <v>282.74333882308139</v>
      </c>
      <c r="S446" s="14">
        <v>7.407407407407407E-2</v>
      </c>
      <c r="T446" s="14">
        <v>0.44444444444444442</v>
      </c>
      <c r="U446" s="14">
        <v>0.48148148148148145</v>
      </c>
      <c r="W446" s="14">
        <v>0.57999999999999963</v>
      </c>
      <c r="X446" s="14">
        <v>0.56499999999999961</v>
      </c>
      <c r="Y446">
        <v>4</v>
      </c>
      <c r="Z446">
        <v>4</v>
      </c>
      <c r="AA446">
        <v>0</v>
      </c>
      <c r="AB446">
        <v>0</v>
      </c>
      <c r="AD446" s="14">
        <v>0.56499999999999961</v>
      </c>
      <c r="AE446" s="14">
        <v>8.0016003200640128E-4</v>
      </c>
      <c r="AF446" s="14">
        <v>8.5015940488841659E-4</v>
      </c>
      <c r="AG446" s="14">
        <v>0</v>
      </c>
      <c r="AH446" s="14">
        <v>0</v>
      </c>
      <c r="AJ446" s="103" t="s">
        <v>251</v>
      </c>
      <c r="AK446" s="104">
        <v>0.92235449286009119</v>
      </c>
      <c r="AL446" s="104">
        <v>0.9126500350572847</v>
      </c>
      <c r="AM446" s="104">
        <v>0.89822876419952402</v>
      </c>
      <c r="AN446" s="104">
        <v>0.89419259323437061</v>
      </c>
      <c r="AO446" s="104">
        <v>0.88538579863723599</v>
      </c>
      <c r="AP446" s="104">
        <v>0.87831339383382467</v>
      </c>
      <c r="AQ446" s="104">
        <v>0.88452531092132014</v>
      </c>
      <c r="AR446" s="104">
        <v>0.84575430897285064</v>
      </c>
      <c r="AS446" s="104">
        <v>0.90245922262452427</v>
      </c>
      <c r="AT446" s="104">
        <v>0.84397637185796326</v>
      </c>
      <c r="AU446" s="104">
        <v>0</v>
      </c>
      <c r="AV446" s="104">
        <v>0.6989248725872943</v>
      </c>
      <c r="AW446" s="104">
        <v>0</v>
      </c>
      <c r="AX446" s="104">
        <v>0</v>
      </c>
      <c r="AY446" s="104">
        <v>0.88667417605013721</v>
      </c>
      <c r="AZ446" s="104">
        <v>0</v>
      </c>
      <c r="BA446" s="104">
        <v>0</v>
      </c>
      <c r="BD446" s="100"/>
      <c r="BE446" s="100"/>
      <c r="BF446" s="100"/>
      <c r="BG446" s="100"/>
      <c r="BH446" s="100"/>
    </row>
    <row r="447" spans="2:60">
      <c r="B447">
        <v>90</v>
      </c>
      <c r="C447">
        <v>100</v>
      </c>
      <c r="E447" s="14">
        <v>0.16666666666666666</v>
      </c>
      <c r="F447" s="14">
        <v>0.5</v>
      </c>
      <c r="G447" s="14">
        <v>0.33333333333333331</v>
      </c>
      <c r="I447" s="97">
        <v>6361.7251235193307</v>
      </c>
      <c r="J447" s="97">
        <v>7853.981633974483</v>
      </c>
      <c r="L447" s="14">
        <v>0.16666666666666666</v>
      </c>
      <c r="M447" s="14">
        <v>0.5</v>
      </c>
      <c r="N447" s="14">
        <v>0.33333333333333331</v>
      </c>
      <c r="P447" s="98">
        <v>282.74333882308139</v>
      </c>
      <c r="Q447" s="98">
        <v>314.15926535897933</v>
      </c>
      <c r="S447" s="14">
        <v>0.2</v>
      </c>
      <c r="T447" s="14">
        <v>0.46666666666666667</v>
      </c>
      <c r="U447" s="14">
        <v>0.33333333333333331</v>
      </c>
      <c r="W447" s="14">
        <v>0.56499999999999961</v>
      </c>
      <c r="X447" s="14">
        <v>0.5499999999999996</v>
      </c>
      <c r="Y447">
        <v>5</v>
      </c>
      <c r="Z447">
        <v>4</v>
      </c>
      <c r="AA447">
        <v>1</v>
      </c>
      <c r="AB447">
        <v>0</v>
      </c>
      <c r="AD447" s="14">
        <v>0.5499999999999996</v>
      </c>
      <c r="AE447" s="14">
        <v>1.0002000400080016E-3</v>
      </c>
      <c r="AF447" s="14">
        <v>8.5015940488841659E-4</v>
      </c>
      <c r="AG447" s="14">
        <v>4.5662100456621002E-3</v>
      </c>
      <c r="AH447" s="14">
        <v>0</v>
      </c>
      <c r="AJ447" s="103" t="s">
        <v>242</v>
      </c>
      <c r="AK447" s="105">
        <v>3.8070874969117791E-2</v>
      </c>
      <c r="AL447" s="105">
        <v>4.4801845759994463E-2</v>
      </c>
      <c r="AM447" s="105">
        <v>6.2826464670542814E-2</v>
      </c>
      <c r="AN447" s="105">
        <v>3.9456302730661766E-2</v>
      </c>
      <c r="AO447" s="105">
        <v>5.4431576215422717E-2</v>
      </c>
      <c r="AP447" s="105">
        <v>5.3471299688568209E-2</v>
      </c>
      <c r="AQ447" s="105">
        <v>2.4835446836461186E-2</v>
      </c>
      <c r="AR447" s="105">
        <v>5.165968113688351E-2</v>
      </c>
      <c r="AS447" s="105">
        <v>0</v>
      </c>
      <c r="AT447" s="105">
        <v>0</v>
      </c>
      <c r="AU447" s="105">
        <v>0</v>
      </c>
      <c r="AV447" s="105">
        <v>0.17489442862703861</v>
      </c>
      <c r="AW447" s="105">
        <v>0</v>
      </c>
      <c r="AX447" s="105">
        <v>0</v>
      </c>
      <c r="AY447" s="105">
        <v>0</v>
      </c>
      <c r="AZ447" s="105">
        <v>0</v>
      </c>
      <c r="BA447" s="105">
        <v>0</v>
      </c>
      <c r="BD447" s="100"/>
      <c r="BE447" s="100"/>
      <c r="BF447" s="100"/>
      <c r="BG447" s="100"/>
      <c r="BH447" s="100"/>
    </row>
    <row r="448" spans="2:60">
      <c r="B448">
        <v>100</v>
      </c>
      <c r="C448">
        <v>110</v>
      </c>
      <c r="E448" s="14">
        <v>0</v>
      </c>
      <c r="F448" s="14">
        <v>0.66666666666666663</v>
      </c>
      <c r="G448" s="14">
        <v>0.33333333333333331</v>
      </c>
      <c r="I448" s="97">
        <v>7853.981633974483</v>
      </c>
      <c r="J448" s="97">
        <v>9503.317777109125</v>
      </c>
      <c r="L448" s="14">
        <v>0</v>
      </c>
      <c r="M448" s="14">
        <v>0.66666666666666663</v>
      </c>
      <c r="N448" s="14">
        <v>0.33333333333333331</v>
      </c>
      <c r="P448" s="98">
        <v>314.15926535897933</v>
      </c>
      <c r="Q448" s="98">
        <v>345.57519189487726</v>
      </c>
      <c r="S448" s="14">
        <v>0</v>
      </c>
      <c r="T448" s="14">
        <v>0.75</v>
      </c>
      <c r="U448" s="14">
        <v>0.25</v>
      </c>
      <c r="W448" s="14">
        <v>0.5499999999999996</v>
      </c>
      <c r="X448" s="14">
        <v>0.53499999999999959</v>
      </c>
      <c r="Y448">
        <v>2</v>
      </c>
      <c r="Z448">
        <v>1</v>
      </c>
      <c r="AA448">
        <v>1</v>
      </c>
      <c r="AB448">
        <v>0</v>
      </c>
      <c r="AD448" s="14">
        <v>0.53499999999999959</v>
      </c>
      <c r="AE448" s="14">
        <v>4.0008001600320064E-4</v>
      </c>
      <c r="AF448" s="14">
        <v>2.1253985122210415E-4</v>
      </c>
      <c r="AG448" s="14">
        <v>4.5662100456621002E-3</v>
      </c>
      <c r="AH448" s="14">
        <v>0</v>
      </c>
      <c r="AJ448" s="103" t="s">
        <v>69</v>
      </c>
      <c r="AK448" s="104">
        <v>0.92645921659652164</v>
      </c>
      <c r="AL448" s="104">
        <v>0.9199978445012007</v>
      </c>
      <c r="AM448" s="104">
        <v>0.91006125887966005</v>
      </c>
      <c r="AN448" s="104">
        <v>0.90359173741686905</v>
      </c>
      <c r="AO448" s="104">
        <v>0.89241440037885988</v>
      </c>
      <c r="AP448" s="104">
        <v>0.89272264172847526</v>
      </c>
      <c r="AQ448" s="104">
        <v>0.89591985472847102</v>
      </c>
      <c r="AR448" s="104">
        <v>0.86834807960656946</v>
      </c>
      <c r="AS448" s="104">
        <v>0.90245922262452427</v>
      </c>
      <c r="AT448" s="104">
        <v>0.84397637185796326</v>
      </c>
      <c r="AU448" s="104">
        <v>0</v>
      </c>
      <c r="AV448" s="104">
        <v>0.63682058900081884</v>
      </c>
      <c r="AW448" s="104">
        <v>0</v>
      </c>
      <c r="AX448" s="104">
        <v>0</v>
      </c>
      <c r="AY448" s="104">
        <v>0.88667417605013721</v>
      </c>
      <c r="AZ448" s="104">
        <v>0</v>
      </c>
      <c r="BA448" s="104">
        <v>0</v>
      </c>
      <c r="BD448" s="100"/>
      <c r="BE448" s="100"/>
      <c r="BF448" s="100"/>
      <c r="BG448" s="100"/>
      <c r="BH448" s="100"/>
    </row>
    <row r="449" spans="2:60">
      <c r="B449">
        <v>110</v>
      </c>
      <c r="C449">
        <v>120</v>
      </c>
      <c r="E449" s="14">
        <v>0</v>
      </c>
      <c r="F449" s="14">
        <v>1</v>
      </c>
      <c r="G449" s="14">
        <v>0</v>
      </c>
      <c r="I449" s="97">
        <v>9503.317777109125</v>
      </c>
      <c r="J449" s="97">
        <v>11309.733552923255</v>
      </c>
      <c r="L449" s="14">
        <v>0</v>
      </c>
      <c r="M449" s="14">
        <v>1</v>
      </c>
      <c r="N449" s="14">
        <v>0</v>
      </c>
      <c r="P449" s="98">
        <v>345.57519189487726</v>
      </c>
      <c r="Q449" s="98">
        <v>376.99111843077515</v>
      </c>
      <c r="S449" s="14">
        <v>0</v>
      </c>
      <c r="T449" s="14">
        <v>0.7142857142857143</v>
      </c>
      <c r="U449" s="14">
        <v>0.2857142857142857</v>
      </c>
      <c r="W449" s="14">
        <v>0.53499999999999959</v>
      </c>
      <c r="X449" s="14">
        <v>0.51999999999999957</v>
      </c>
      <c r="Y449">
        <v>4</v>
      </c>
      <c r="Z449">
        <v>3</v>
      </c>
      <c r="AA449">
        <v>1</v>
      </c>
      <c r="AB449">
        <v>0</v>
      </c>
      <c r="AD449" s="14">
        <v>0.51999999999999957</v>
      </c>
      <c r="AE449" s="14">
        <v>8.0016003200640128E-4</v>
      </c>
      <c r="AF449" s="14">
        <v>6.3761955366631242E-4</v>
      </c>
      <c r="AG449" s="14">
        <v>4.5662100456621002E-3</v>
      </c>
      <c r="AH449" s="14">
        <v>0</v>
      </c>
      <c r="AJ449" s="103" t="s">
        <v>243</v>
      </c>
      <c r="AK449" s="106">
        <v>0.92441221179110311</v>
      </c>
      <c r="AL449" s="106">
        <v>0.91428773017158271</v>
      </c>
      <c r="AM449" s="106">
        <v>0.90328125429623896</v>
      </c>
      <c r="AN449" s="106">
        <v>0.90116559704779331</v>
      </c>
      <c r="AO449" s="106">
        <v>0.90032481125211095</v>
      </c>
      <c r="AP449" s="106">
        <v>0.89970636918682878</v>
      </c>
      <c r="AQ449" s="106">
        <v>0.90439780720054741</v>
      </c>
      <c r="AR449" s="106">
        <v>0.88709066293253092</v>
      </c>
      <c r="AS449" s="106">
        <v>0.90245922262452427</v>
      </c>
      <c r="AT449" s="106">
        <v>0.84397637185796326</v>
      </c>
      <c r="AU449" s="106">
        <v>0</v>
      </c>
      <c r="AV449" s="106">
        <v>0.89683654966456383</v>
      </c>
      <c r="AW449" s="106">
        <v>0</v>
      </c>
      <c r="AX449" s="106">
        <v>0</v>
      </c>
      <c r="AY449" s="106">
        <v>0.88667417605013721</v>
      </c>
      <c r="AZ449" s="106">
        <v>0</v>
      </c>
      <c r="BA449" s="106">
        <v>0</v>
      </c>
      <c r="BD449" s="100"/>
      <c r="BE449" s="100"/>
      <c r="BF449" s="100"/>
      <c r="BG449" s="100"/>
      <c r="BH449" s="100"/>
    </row>
    <row r="450" spans="2:60">
      <c r="B450">
        <v>120</v>
      </c>
      <c r="C450">
        <v>130</v>
      </c>
      <c r="E450" s="14">
        <v>0</v>
      </c>
      <c r="F450" s="14">
        <v>0</v>
      </c>
      <c r="G450" s="14">
        <v>1</v>
      </c>
      <c r="I450" s="97">
        <v>11309.733552923255</v>
      </c>
      <c r="J450" s="97">
        <v>13273.228961416877</v>
      </c>
      <c r="L450" s="14">
        <v>0</v>
      </c>
      <c r="M450" s="14">
        <v>0</v>
      </c>
      <c r="N450" s="14">
        <v>1</v>
      </c>
      <c r="P450" s="98">
        <v>376.99111843077515</v>
      </c>
      <c r="Q450" s="98">
        <v>408.40704496667308</v>
      </c>
      <c r="S450" s="14">
        <v>0</v>
      </c>
      <c r="T450" s="14">
        <v>0</v>
      </c>
      <c r="U450" s="14">
        <v>0</v>
      </c>
      <c r="W450" s="14">
        <v>0.51999999999999957</v>
      </c>
      <c r="X450" s="14">
        <v>0.50499999999999956</v>
      </c>
      <c r="Y450">
        <v>2</v>
      </c>
      <c r="Z450">
        <v>2</v>
      </c>
      <c r="AA450">
        <v>0</v>
      </c>
      <c r="AB450">
        <v>0</v>
      </c>
      <c r="AD450" s="14">
        <v>0.50499999999999956</v>
      </c>
      <c r="AE450" s="14">
        <v>4.0008001600320064E-4</v>
      </c>
      <c r="AF450" s="14">
        <v>4.250797024442083E-4</v>
      </c>
      <c r="AG450" s="14">
        <v>0</v>
      </c>
      <c r="AH450" s="14">
        <v>0</v>
      </c>
      <c r="AJ450" s="103" t="s">
        <v>244</v>
      </c>
      <c r="AK450" s="107">
        <v>0.92029677392907927</v>
      </c>
      <c r="AL450" s="107">
        <v>0.91101233994298669</v>
      </c>
      <c r="AM450" s="107">
        <v>0.89317627410280909</v>
      </c>
      <c r="AN450" s="107">
        <v>0.88721958942094792</v>
      </c>
      <c r="AO450" s="107">
        <v>0.87044678602236103</v>
      </c>
      <c r="AP450" s="107">
        <v>0.85692041848082057</v>
      </c>
      <c r="AQ450" s="107">
        <v>0.86465281464209287</v>
      </c>
      <c r="AR450" s="107">
        <v>0.80441795501317037</v>
      </c>
      <c r="AS450" s="107">
        <v>0.90245922262452427</v>
      </c>
      <c r="AT450" s="107">
        <v>0.84397637185796326</v>
      </c>
      <c r="AU450" s="107">
        <v>0</v>
      </c>
      <c r="AV450" s="107">
        <v>0.50101319551002477</v>
      </c>
      <c r="AW450" s="107">
        <v>0</v>
      </c>
      <c r="AX450" s="107">
        <v>0</v>
      </c>
      <c r="AY450" s="107">
        <v>0.88667417605013721</v>
      </c>
      <c r="AZ450" s="107">
        <v>0</v>
      </c>
      <c r="BA450" s="107">
        <v>0</v>
      </c>
      <c r="BD450" s="100"/>
      <c r="BE450" s="100"/>
      <c r="BF450" s="100"/>
      <c r="BG450" s="100"/>
      <c r="BH450" s="100"/>
    </row>
    <row r="451" spans="2:60">
      <c r="B451">
        <v>130</v>
      </c>
      <c r="C451">
        <v>140</v>
      </c>
      <c r="E451" s="14">
        <v>0</v>
      </c>
      <c r="F451" s="14">
        <v>0</v>
      </c>
      <c r="G451" s="14">
        <v>0</v>
      </c>
      <c r="I451" s="97">
        <v>13273.228961416877</v>
      </c>
      <c r="J451" s="97">
        <v>15393.804002589986</v>
      </c>
      <c r="L451" s="14">
        <v>0</v>
      </c>
      <c r="M451" s="14">
        <v>0</v>
      </c>
      <c r="N451" s="14">
        <v>0</v>
      </c>
      <c r="P451" s="98">
        <v>408.40704496667308</v>
      </c>
      <c r="Q451" s="98">
        <v>439.82297150257102</v>
      </c>
      <c r="S451" s="14">
        <v>0</v>
      </c>
      <c r="T451" s="14">
        <v>0</v>
      </c>
      <c r="U451" s="14">
        <v>1</v>
      </c>
      <c r="W451" s="14">
        <v>0.50499999999999956</v>
      </c>
      <c r="X451" s="14">
        <v>0.48999999999999955</v>
      </c>
      <c r="Y451">
        <v>2</v>
      </c>
      <c r="Z451">
        <v>2</v>
      </c>
      <c r="AA451">
        <v>0</v>
      </c>
      <c r="AB451">
        <v>0</v>
      </c>
      <c r="AD451" s="14">
        <v>0.48999999999999955</v>
      </c>
      <c r="AE451" s="14">
        <v>4.0008001600320064E-4</v>
      </c>
      <c r="AF451" s="14">
        <v>4.250797024442083E-4</v>
      </c>
      <c r="AG451" s="14">
        <v>0</v>
      </c>
      <c r="AH451" s="14">
        <v>0</v>
      </c>
      <c r="AJ451" s="103" t="s">
        <v>180</v>
      </c>
      <c r="AK451">
        <v>1315</v>
      </c>
      <c r="AL451">
        <v>2875</v>
      </c>
      <c r="AM451">
        <v>594</v>
      </c>
      <c r="AN451">
        <v>123</v>
      </c>
      <c r="AO451">
        <v>51</v>
      </c>
      <c r="AP451">
        <v>24</v>
      </c>
      <c r="AQ451">
        <v>6</v>
      </c>
      <c r="AR451">
        <v>6</v>
      </c>
      <c r="AS451">
        <v>1</v>
      </c>
      <c r="AT451">
        <v>1</v>
      </c>
      <c r="AU451">
        <v>0</v>
      </c>
      <c r="AV451">
        <v>3</v>
      </c>
      <c r="AW451">
        <v>0</v>
      </c>
      <c r="AX451">
        <v>0</v>
      </c>
      <c r="AY451">
        <v>1</v>
      </c>
      <c r="AZ451">
        <v>0</v>
      </c>
      <c r="BA451">
        <v>0</v>
      </c>
      <c r="BD451" s="100"/>
      <c r="BE451" s="100"/>
      <c r="BF451" s="100"/>
      <c r="BG451" s="100"/>
      <c r="BH451" s="100"/>
    </row>
    <row r="452" spans="2:60">
      <c r="B452">
        <v>140</v>
      </c>
      <c r="C452">
        <v>150</v>
      </c>
      <c r="E452" s="14">
        <v>0</v>
      </c>
      <c r="F452" s="14">
        <v>1</v>
      </c>
      <c r="G452" s="14">
        <v>0</v>
      </c>
      <c r="I452" s="97">
        <v>15393.804002589986</v>
      </c>
      <c r="J452" s="97">
        <v>17671.458676442588</v>
      </c>
      <c r="L452" s="14">
        <v>0</v>
      </c>
      <c r="M452" s="14">
        <v>1</v>
      </c>
      <c r="N452" s="14">
        <v>0</v>
      </c>
      <c r="P452" s="98">
        <v>439.82297150257102</v>
      </c>
      <c r="Q452" s="98">
        <v>471.23889803846896</v>
      </c>
      <c r="S452" s="14">
        <v>0</v>
      </c>
      <c r="T452" s="14">
        <v>0</v>
      </c>
      <c r="U452" s="14">
        <v>0</v>
      </c>
      <c r="W452" s="14">
        <v>0.48999999999999955</v>
      </c>
      <c r="X452" s="14">
        <v>0.47499999999999953</v>
      </c>
      <c r="Y452">
        <v>0</v>
      </c>
      <c r="Z452">
        <v>0</v>
      </c>
      <c r="AA452">
        <v>0</v>
      </c>
      <c r="AB452">
        <v>0</v>
      </c>
      <c r="AD452" s="14">
        <v>0.47499999999999953</v>
      </c>
      <c r="AE452" s="14">
        <v>0</v>
      </c>
      <c r="AF452" s="14">
        <v>0</v>
      </c>
      <c r="AG452" s="14">
        <v>0</v>
      </c>
      <c r="AH452" s="14">
        <v>0</v>
      </c>
      <c r="BD452" s="100"/>
      <c r="BE452" s="100"/>
      <c r="BF452" s="100"/>
      <c r="BG452" s="100"/>
      <c r="BH452" s="100"/>
    </row>
    <row r="453" spans="2:60">
      <c r="B453">
        <v>150</v>
      </c>
      <c r="C453">
        <v>160</v>
      </c>
      <c r="E453" s="14">
        <v>0</v>
      </c>
      <c r="F453" s="14">
        <v>0</v>
      </c>
      <c r="G453" s="14">
        <v>0</v>
      </c>
      <c r="I453" s="97">
        <v>17671.458676442588</v>
      </c>
      <c r="J453" s="97">
        <v>20106.192982974677</v>
      </c>
      <c r="L453" s="14">
        <v>0</v>
      </c>
      <c r="M453" s="14">
        <v>0</v>
      </c>
      <c r="N453" s="14">
        <v>0</v>
      </c>
      <c r="P453" s="98">
        <v>471.23889803846896</v>
      </c>
      <c r="Q453" s="98">
        <v>502.6548245743669</v>
      </c>
      <c r="S453" s="14">
        <v>0</v>
      </c>
      <c r="T453" s="14">
        <v>1</v>
      </c>
      <c r="U453" s="14">
        <v>0</v>
      </c>
      <c r="W453" s="14">
        <v>0.47499999999999953</v>
      </c>
      <c r="X453" s="14">
        <v>0.45999999999999952</v>
      </c>
      <c r="Y453">
        <v>1</v>
      </c>
      <c r="Z453">
        <v>1</v>
      </c>
      <c r="AA453">
        <v>0</v>
      </c>
      <c r="AB453">
        <v>0</v>
      </c>
      <c r="AD453" s="14">
        <v>0.45999999999999952</v>
      </c>
      <c r="AE453" s="14">
        <v>2.0004000800160032E-4</v>
      </c>
      <c r="AF453" s="14">
        <v>2.1253985122210415E-4</v>
      </c>
      <c r="AG453" s="14">
        <v>0</v>
      </c>
      <c r="AH453" s="14">
        <v>0</v>
      </c>
      <c r="BD453" s="100"/>
      <c r="BE453" s="100"/>
      <c r="BF453" s="100"/>
      <c r="BG453" s="100"/>
      <c r="BH453" s="100"/>
    </row>
    <row r="454" spans="2:60">
      <c r="B454">
        <v>160</v>
      </c>
      <c r="C454">
        <v>170</v>
      </c>
      <c r="E454" s="14">
        <v>0</v>
      </c>
      <c r="F454" s="14">
        <v>0</v>
      </c>
      <c r="G454" s="14">
        <v>0</v>
      </c>
      <c r="I454" s="97">
        <v>20106.192982974677</v>
      </c>
      <c r="J454" s="97">
        <v>22698.006922186254</v>
      </c>
      <c r="L454" s="14">
        <v>0</v>
      </c>
      <c r="M454" s="14">
        <v>0</v>
      </c>
      <c r="N454" s="14">
        <v>0</v>
      </c>
      <c r="P454" s="98">
        <v>502.6548245743669</v>
      </c>
      <c r="Q454" s="98">
        <v>534.07075111026484</v>
      </c>
      <c r="S454" s="14">
        <v>0</v>
      </c>
      <c r="T454" s="14">
        <v>0</v>
      </c>
      <c r="U454" s="14">
        <v>0</v>
      </c>
      <c r="W454" s="14">
        <v>0.45999999999999952</v>
      </c>
      <c r="X454" s="14">
        <v>0.44499999999999951</v>
      </c>
      <c r="Y454">
        <v>1</v>
      </c>
      <c r="Z454">
        <v>1</v>
      </c>
      <c r="AA454">
        <v>0</v>
      </c>
      <c r="AB454">
        <v>0</v>
      </c>
      <c r="AD454" s="14">
        <v>0.44499999999999951</v>
      </c>
      <c r="AE454" s="14">
        <v>2.0004000800160032E-4</v>
      </c>
      <c r="AF454" s="14">
        <v>2.1253985122210415E-4</v>
      </c>
      <c r="AG454" s="14">
        <v>0</v>
      </c>
      <c r="AH454" s="14">
        <v>0</v>
      </c>
      <c r="BD454" s="100"/>
      <c r="BE454" s="100"/>
      <c r="BF454" s="100"/>
      <c r="BG454" s="100"/>
      <c r="BH454" s="100"/>
    </row>
    <row r="455" spans="2:60">
      <c r="B455">
        <v>170</v>
      </c>
      <c r="C455">
        <v>180</v>
      </c>
      <c r="E455" s="14">
        <v>0</v>
      </c>
      <c r="F455" s="14">
        <v>1</v>
      </c>
      <c r="G455" s="14">
        <v>0</v>
      </c>
      <c r="I455" s="97">
        <v>22698.006922186254</v>
      </c>
      <c r="J455" s="97">
        <v>25446.900494077323</v>
      </c>
      <c r="L455" s="14">
        <v>0</v>
      </c>
      <c r="M455" s="14">
        <v>1</v>
      </c>
      <c r="N455" s="14">
        <v>0</v>
      </c>
      <c r="P455" s="98">
        <v>534.07075111026484</v>
      </c>
      <c r="Q455" s="98">
        <v>565.48667764616278</v>
      </c>
      <c r="S455" s="14">
        <v>0</v>
      </c>
      <c r="T455" s="14">
        <v>1</v>
      </c>
      <c r="U455" s="14">
        <v>0</v>
      </c>
      <c r="W455" s="14">
        <v>0.44499999999999951</v>
      </c>
      <c r="X455" s="14">
        <v>0.42999999999999949</v>
      </c>
      <c r="Y455">
        <v>0</v>
      </c>
      <c r="Z455">
        <v>0</v>
      </c>
      <c r="AA455">
        <v>0</v>
      </c>
      <c r="AB455">
        <v>0</v>
      </c>
      <c r="AD455" s="14">
        <v>0.42999999999999949</v>
      </c>
      <c r="AE455" s="14">
        <v>0</v>
      </c>
      <c r="AF455" s="14">
        <v>0</v>
      </c>
      <c r="AG455" s="14">
        <v>0</v>
      </c>
      <c r="AH455" s="14">
        <v>0</v>
      </c>
      <c r="AJ455" s="101" t="s">
        <v>150</v>
      </c>
      <c r="AK455" s="101"/>
      <c r="AL455" s="108"/>
      <c r="AM455" s="101"/>
      <c r="AN455" s="101"/>
      <c r="AO455" s="101"/>
      <c r="AP455" s="101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  <c r="BD455" s="100"/>
      <c r="BE455" s="100"/>
      <c r="BF455" s="100"/>
      <c r="BG455" s="100"/>
      <c r="BH455" s="100"/>
    </row>
    <row r="456" spans="2:60">
      <c r="B456">
        <v>180</v>
      </c>
      <c r="C456">
        <v>190</v>
      </c>
      <c r="E456" s="14">
        <v>0</v>
      </c>
      <c r="F456" s="14">
        <v>0</v>
      </c>
      <c r="G456" s="14">
        <v>0</v>
      </c>
      <c r="I456" s="97">
        <v>25446.900494077323</v>
      </c>
      <c r="J456" s="97">
        <v>28352.873698647883</v>
      </c>
      <c r="L456" s="14">
        <v>0</v>
      </c>
      <c r="M456" s="14">
        <v>0</v>
      </c>
      <c r="N456" s="14">
        <v>0</v>
      </c>
      <c r="P456" s="98">
        <v>565.48667764616278</v>
      </c>
      <c r="Q456" s="98">
        <v>596.90260418206071</v>
      </c>
      <c r="S456" s="14">
        <v>0</v>
      </c>
      <c r="T456" s="14">
        <v>1</v>
      </c>
      <c r="U456" s="14">
        <v>0</v>
      </c>
      <c r="W456" s="14">
        <v>0.42999999999999949</v>
      </c>
      <c r="X456" s="14">
        <v>0.41499999999999948</v>
      </c>
      <c r="Y456">
        <v>1</v>
      </c>
      <c r="Z456">
        <v>1</v>
      </c>
      <c r="AA456">
        <v>0</v>
      </c>
      <c r="AB456">
        <v>0</v>
      </c>
      <c r="AD456" s="14">
        <v>0.41499999999999948</v>
      </c>
      <c r="AE456" s="14">
        <v>2.0004000800160032E-4</v>
      </c>
      <c r="AF456" s="14">
        <v>2.1253985122210415E-4</v>
      </c>
      <c r="AG456" s="14">
        <v>0</v>
      </c>
      <c r="AH456" s="14">
        <v>0</v>
      </c>
      <c r="AJ456" s="103" t="s">
        <v>252</v>
      </c>
      <c r="AK456" s="109">
        <v>0.92039402331909637</v>
      </c>
      <c r="AL456" s="109">
        <v>0.9111785664946761</v>
      </c>
      <c r="AM456" s="109">
        <v>0.89529348699720124</v>
      </c>
      <c r="AN456" s="109">
        <v>0.88658123126292554</v>
      </c>
      <c r="AO456" s="109">
        <v>0.87827992496073792</v>
      </c>
      <c r="AP456" s="109">
        <v>0.89478481936452381</v>
      </c>
      <c r="AQ456" s="109">
        <v>0.90696236405306396</v>
      </c>
      <c r="AR456" s="109">
        <v>0</v>
      </c>
      <c r="AS456" s="109">
        <v>0</v>
      </c>
      <c r="AT456" s="109">
        <v>0</v>
      </c>
      <c r="AU456" s="109">
        <v>0</v>
      </c>
      <c r="AV456" s="109">
        <v>0</v>
      </c>
      <c r="AW456" s="109">
        <v>0</v>
      </c>
      <c r="AX456" s="109">
        <v>0</v>
      </c>
      <c r="AY456" s="109">
        <v>0</v>
      </c>
      <c r="AZ456" s="109">
        <v>0</v>
      </c>
      <c r="BA456" s="109">
        <v>0</v>
      </c>
      <c r="BD456" s="100"/>
      <c r="BE456" s="100"/>
      <c r="BF456" s="100"/>
      <c r="BG456" s="100"/>
      <c r="BH456" s="100"/>
    </row>
    <row r="457" spans="2:60">
      <c r="B457">
        <v>190</v>
      </c>
      <c r="C457">
        <v>200</v>
      </c>
      <c r="E457" s="14">
        <v>0</v>
      </c>
      <c r="F457" s="14">
        <v>0</v>
      </c>
      <c r="G457" s="14">
        <v>0</v>
      </c>
      <c r="I457" s="97">
        <v>28352.873698647883</v>
      </c>
      <c r="J457" s="97">
        <v>31415.926535897932</v>
      </c>
      <c r="L457" s="14">
        <v>0</v>
      </c>
      <c r="M457" s="14">
        <v>0</v>
      </c>
      <c r="N457" s="14">
        <v>0</v>
      </c>
      <c r="P457" s="98">
        <v>596.90260418206071</v>
      </c>
      <c r="Q457" s="98">
        <v>628.31853071795865</v>
      </c>
      <c r="S457" s="14">
        <v>0</v>
      </c>
      <c r="T457" s="14">
        <v>0</v>
      </c>
      <c r="U457" s="14">
        <v>0</v>
      </c>
      <c r="W457" s="14">
        <v>0.41499999999999948</v>
      </c>
      <c r="X457" s="14">
        <v>0.39999999999999947</v>
      </c>
      <c r="Y457">
        <v>1</v>
      </c>
      <c r="Z457">
        <v>1</v>
      </c>
      <c r="AA457">
        <v>0</v>
      </c>
      <c r="AB457">
        <v>0</v>
      </c>
      <c r="AD457" s="14">
        <v>0.39999999999999947</v>
      </c>
      <c r="AE457" s="14">
        <v>2.0004000800160032E-4</v>
      </c>
      <c r="AF457" s="14">
        <v>2.1253985122210415E-4</v>
      </c>
      <c r="AG457" s="14">
        <v>0</v>
      </c>
      <c r="AH457" s="14">
        <v>0</v>
      </c>
      <c r="AJ457" s="103" t="s">
        <v>253</v>
      </c>
      <c r="AK457" s="99">
        <v>2.0762224221837489E-3</v>
      </c>
      <c r="AL457" s="99">
        <v>1.6503669143665967E-3</v>
      </c>
      <c r="AM457" s="99">
        <v>5.1561500151791062E-3</v>
      </c>
      <c r="AN457" s="99">
        <v>9.2130696099835818E-3</v>
      </c>
      <c r="AO457" s="99">
        <v>1.7787680049930921E-2</v>
      </c>
      <c r="AP457" s="99">
        <v>0</v>
      </c>
      <c r="AQ457" s="99">
        <v>0</v>
      </c>
      <c r="AR457" s="99">
        <v>0</v>
      </c>
      <c r="AS457" s="99">
        <v>0</v>
      </c>
      <c r="AT457" s="99">
        <v>0</v>
      </c>
      <c r="AU457" s="99">
        <v>0</v>
      </c>
      <c r="AV457" s="99">
        <v>0</v>
      </c>
      <c r="AW457" s="99">
        <v>0</v>
      </c>
      <c r="AX457" s="99">
        <v>0</v>
      </c>
      <c r="AY457" s="99">
        <v>0</v>
      </c>
      <c r="AZ457" s="99">
        <v>0</v>
      </c>
      <c r="BA457" s="99">
        <v>0</v>
      </c>
      <c r="BD457" s="100"/>
      <c r="BE457" s="100"/>
      <c r="BF457" s="100"/>
      <c r="BG457" s="100"/>
      <c r="BH457" s="100"/>
    </row>
    <row r="458" spans="2:60">
      <c r="B458">
        <v>200</v>
      </c>
      <c r="C458">
        <v>210</v>
      </c>
      <c r="E458" s="14">
        <v>0</v>
      </c>
      <c r="F458" s="14">
        <v>0</v>
      </c>
      <c r="G458" s="14">
        <v>0</v>
      </c>
      <c r="I458" s="97">
        <v>31415.926535897932</v>
      </c>
      <c r="J458" s="97">
        <v>34636.059005827468</v>
      </c>
      <c r="L458" s="14">
        <v>0</v>
      </c>
      <c r="M458" s="14">
        <v>0</v>
      </c>
      <c r="N458" s="14">
        <v>0</v>
      </c>
      <c r="P458" s="98">
        <v>628.31853071795865</v>
      </c>
      <c r="Q458" s="98">
        <v>659.73445725385659</v>
      </c>
      <c r="S458" s="14">
        <v>0</v>
      </c>
      <c r="T458" s="14">
        <v>0</v>
      </c>
      <c r="U458" s="14">
        <v>0</v>
      </c>
      <c r="AD458" s="14"/>
      <c r="AF458" s="14"/>
      <c r="AG458" s="14"/>
      <c r="AH458" s="14"/>
      <c r="AJ458" s="103" t="s">
        <v>254</v>
      </c>
      <c r="AK458" s="109">
        <v>2.0762224221837489E-3</v>
      </c>
      <c r="AL458" s="109">
        <v>1.6503669143665967E-3</v>
      </c>
      <c r="AM458" s="109">
        <v>5.1561500151791062E-3</v>
      </c>
      <c r="AN458" s="109">
        <v>9.2130696099835818E-3</v>
      </c>
      <c r="AO458" s="109">
        <v>1.7787680049930921E-2</v>
      </c>
      <c r="AP458" s="109">
        <v>0</v>
      </c>
      <c r="AQ458" s="109">
        <v>0</v>
      </c>
      <c r="AR458" s="109">
        <v>0</v>
      </c>
      <c r="AS458" s="109">
        <v>0</v>
      </c>
      <c r="AT458" s="109">
        <v>0</v>
      </c>
      <c r="AU458" s="109">
        <v>0</v>
      </c>
      <c r="AV458" s="109">
        <v>0</v>
      </c>
      <c r="AW458" s="109">
        <v>0</v>
      </c>
      <c r="AX458" s="109">
        <v>0</v>
      </c>
      <c r="AY458" s="109">
        <v>0</v>
      </c>
      <c r="AZ458" s="109">
        <v>0</v>
      </c>
      <c r="BA458" s="109">
        <v>0</v>
      </c>
      <c r="BD458" s="100"/>
      <c r="BE458" s="100"/>
      <c r="BF458" s="100"/>
      <c r="BG458" s="100"/>
      <c r="BH458" s="100"/>
    </row>
    <row r="459" spans="2:60">
      <c r="E459" s="14"/>
      <c r="F459" s="14"/>
      <c r="G459" s="14"/>
      <c r="I459" s="7"/>
      <c r="L459" s="14"/>
      <c r="M459" s="14"/>
      <c r="N459" s="14"/>
      <c r="P459" s="7"/>
      <c r="S459" s="14"/>
      <c r="T459" s="14"/>
      <c r="U459" s="14"/>
      <c r="W459" s="293" t="s">
        <v>255</v>
      </c>
      <c r="X459" s="293"/>
      <c r="Y459" s="293"/>
      <c r="Z459" s="293"/>
      <c r="AA459" s="293"/>
      <c r="AB459" s="293"/>
      <c r="AD459" s="293" t="s">
        <v>256</v>
      </c>
      <c r="AE459" s="293"/>
      <c r="AF459" s="293"/>
      <c r="AG459" s="293"/>
      <c r="AH459" s="293"/>
      <c r="AI459" s="7"/>
      <c r="BD459" s="100"/>
      <c r="BE459" s="100"/>
      <c r="BF459" s="100"/>
      <c r="BG459" s="100"/>
      <c r="BH459" s="100"/>
    </row>
    <row r="460" spans="2:60">
      <c r="B460" s="293" t="s">
        <v>257</v>
      </c>
      <c r="C460" s="293"/>
      <c r="D460" s="293"/>
      <c r="E460" s="293"/>
      <c r="F460" s="293"/>
      <c r="G460" s="293"/>
      <c r="I460" s="293" t="s">
        <v>258</v>
      </c>
      <c r="J460" s="293"/>
      <c r="K460" s="293"/>
      <c r="L460" s="293"/>
      <c r="M460" s="293"/>
      <c r="N460" s="293"/>
      <c r="P460" s="293" t="s">
        <v>259</v>
      </c>
      <c r="Q460" s="293"/>
      <c r="R460" s="293"/>
      <c r="S460" s="293"/>
      <c r="T460" s="293"/>
      <c r="U460" s="293"/>
      <c r="W460" t="s">
        <v>230</v>
      </c>
      <c r="X460" s="7" t="s">
        <v>157</v>
      </c>
      <c r="Y460" t="s">
        <v>260</v>
      </c>
      <c r="Z460" s="7" t="s">
        <v>225</v>
      </c>
      <c r="AA460" s="7" t="s">
        <v>181</v>
      </c>
      <c r="AB460" s="7" t="s">
        <v>152</v>
      </c>
      <c r="AD460" s="7" t="s">
        <v>157</v>
      </c>
      <c r="AE460" s="7" t="s">
        <v>137</v>
      </c>
      <c r="AF460" s="7" t="s">
        <v>225</v>
      </c>
      <c r="AG460" s="7" t="s">
        <v>181</v>
      </c>
      <c r="AH460" s="7" t="s">
        <v>152</v>
      </c>
      <c r="AJ460" s="101" t="s">
        <v>151</v>
      </c>
      <c r="AK460" s="101"/>
      <c r="AL460" s="108"/>
      <c r="AM460" s="101"/>
      <c r="AN460" s="101"/>
      <c r="AO460" s="101"/>
      <c r="AP460" s="101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D460" s="100"/>
      <c r="BE460" s="100"/>
      <c r="BF460" s="100"/>
      <c r="BG460" s="100"/>
      <c r="BH460" s="100"/>
    </row>
    <row r="461" spans="2:60">
      <c r="B461" t="s">
        <v>223</v>
      </c>
      <c r="C461" t="s">
        <v>250</v>
      </c>
      <c r="D461" s="7" t="s">
        <v>137</v>
      </c>
      <c r="E461" s="7" t="s">
        <v>225</v>
      </c>
      <c r="F461" s="7" t="s">
        <v>181</v>
      </c>
      <c r="G461" s="7" t="s">
        <v>152</v>
      </c>
      <c r="I461" t="s">
        <v>223</v>
      </c>
      <c r="J461" t="s">
        <v>250</v>
      </c>
      <c r="K461" s="7" t="s">
        <v>137</v>
      </c>
      <c r="L461" s="7" t="s">
        <v>225</v>
      </c>
      <c r="M461" s="7" t="s">
        <v>181</v>
      </c>
      <c r="N461" s="7" t="s">
        <v>152</v>
      </c>
      <c r="P461" t="s">
        <v>223</v>
      </c>
      <c r="Q461" t="s">
        <v>250</v>
      </c>
      <c r="R461" s="7" t="s">
        <v>137</v>
      </c>
      <c r="S461" s="7" t="s">
        <v>225</v>
      </c>
      <c r="T461" s="7" t="s">
        <v>181</v>
      </c>
      <c r="U461" s="7" t="s">
        <v>152</v>
      </c>
      <c r="W461" s="14">
        <v>1</v>
      </c>
      <c r="X461" s="14">
        <v>0.98499999999999999</v>
      </c>
      <c r="Z461" s="14">
        <v>1</v>
      </c>
      <c r="AA461" s="14">
        <v>0</v>
      </c>
      <c r="AB461" s="14">
        <v>0</v>
      </c>
      <c r="AD461" s="14">
        <v>0.98499999999999999</v>
      </c>
      <c r="AE461" s="14">
        <v>1.8003600720144029E-3</v>
      </c>
      <c r="AF461" s="14">
        <v>1.9128586609989374E-3</v>
      </c>
      <c r="AG461" s="14">
        <v>0</v>
      </c>
      <c r="AH461" s="14">
        <v>0</v>
      </c>
      <c r="AJ461" s="103" t="s">
        <v>261</v>
      </c>
      <c r="AK461" s="109">
        <v>0.90375987504279209</v>
      </c>
      <c r="AL461" s="109">
        <v>0.89606627492213708</v>
      </c>
      <c r="AM461" s="109">
        <v>0.85879860332200386</v>
      </c>
      <c r="AN461" s="109">
        <v>0.89090988459047149</v>
      </c>
      <c r="AO461" s="109">
        <v>0.81489789900624021</v>
      </c>
      <c r="AP461" s="109">
        <v>0.84871885174431339</v>
      </c>
      <c r="AQ461" s="109">
        <v>0.89275960360859075</v>
      </c>
      <c r="AR461" s="109">
        <v>0.77296391132716025</v>
      </c>
      <c r="AS461" s="109">
        <v>0.90245922262452427</v>
      </c>
      <c r="AT461" s="109">
        <v>0</v>
      </c>
      <c r="AU461" s="109">
        <v>0</v>
      </c>
      <c r="AV461" s="109">
        <v>0.50101319551002477</v>
      </c>
      <c r="AW461" s="109">
        <v>0</v>
      </c>
      <c r="AX461" s="109">
        <v>0</v>
      </c>
      <c r="AY461" s="109">
        <v>0.88667417605013721</v>
      </c>
      <c r="AZ461" s="109">
        <v>0</v>
      </c>
      <c r="BA461" s="109">
        <v>0</v>
      </c>
      <c r="BD461" s="100"/>
      <c r="BE461" s="100"/>
      <c r="BF461" s="100"/>
      <c r="BG461" s="100"/>
      <c r="BH461" s="100"/>
    </row>
    <row r="462" spans="2:60">
      <c r="B462">
        <v>20</v>
      </c>
      <c r="C462">
        <v>30</v>
      </c>
      <c r="D462" s="110">
        <v>0</v>
      </c>
      <c r="E462" s="110">
        <v>0</v>
      </c>
      <c r="F462" s="110">
        <v>0</v>
      </c>
      <c r="G462" s="110">
        <v>0</v>
      </c>
      <c r="I462" s="97">
        <v>314.15926535897933</v>
      </c>
      <c r="J462" s="97">
        <v>706.85834705770344</v>
      </c>
      <c r="K462" s="110">
        <v>0</v>
      </c>
      <c r="L462" s="110">
        <v>0</v>
      </c>
      <c r="M462" s="110">
        <v>0</v>
      </c>
      <c r="N462" s="110">
        <v>0</v>
      </c>
      <c r="P462" s="98">
        <v>62.831853071795862</v>
      </c>
      <c r="Q462" s="98">
        <v>94.247779607693786</v>
      </c>
      <c r="R462" s="110">
        <v>0</v>
      </c>
      <c r="S462" s="110">
        <v>0</v>
      </c>
      <c r="T462" s="110">
        <v>0</v>
      </c>
      <c r="U462" s="110">
        <v>0</v>
      </c>
      <c r="W462" s="14">
        <v>0.98499999999999999</v>
      </c>
      <c r="X462" s="14">
        <v>0.97</v>
      </c>
      <c r="Z462" s="14">
        <v>1</v>
      </c>
      <c r="AA462" s="14">
        <v>0</v>
      </c>
      <c r="AB462" s="14">
        <v>0</v>
      </c>
      <c r="AD462" s="14">
        <v>0.97</v>
      </c>
      <c r="AE462" s="14">
        <v>8.2016403280656125E-3</v>
      </c>
      <c r="AF462" s="14">
        <v>8.7141339001062697E-3</v>
      </c>
      <c r="AG462" s="14">
        <v>0</v>
      </c>
      <c r="AH462" s="14">
        <v>0</v>
      </c>
      <c r="AJ462" s="103" t="s">
        <v>262</v>
      </c>
      <c r="AK462" s="99">
        <v>7.0015215628353999E-3</v>
      </c>
      <c r="AL462" s="99">
        <v>1.1232198687956663E-2</v>
      </c>
      <c r="AM462" s="99">
        <v>2.1981599277828279E-2</v>
      </c>
      <c r="AN462" s="99">
        <v>9.3060787174510384E-3</v>
      </c>
      <c r="AO462" s="99">
        <v>5.7147260442562908E-2</v>
      </c>
      <c r="AP462" s="99">
        <v>3.2970755327149437E-2</v>
      </c>
      <c r="AQ462" s="99">
        <v>5.2852637906057875E-3</v>
      </c>
      <c r="AR462" s="99">
        <v>6.1493512328830935E-2</v>
      </c>
      <c r="AS462" s="99">
        <v>0</v>
      </c>
      <c r="AT462" s="99">
        <v>0</v>
      </c>
      <c r="AU462" s="99">
        <v>0</v>
      </c>
      <c r="AV462" s="99">
        <v>0.19791167707726953</v>
      </c>
      <c r="AW462" s="99">
        <v>0</v>
      </c>
      <c r="AX462" s="99">
        <v>0</v>
      </c>
      <c r="AY462" s="99">
        <v>0</v>
      </c>
      <c r="AZ462" s="99">
        <v>0</v>
      </c>
      <c r="BA462" s="99">
        <v>0</v>
      </c>
      <c r="BD462" s="100"/>
      <c r="BE462" s="100"/>
      <c r="BF462" s="100"/>
      <c r="BG462" s="100"/>
      <c r="BH462" s="100"/>
    </row>
    <row r="463" spans="2:60">
      <c r="B463">
        <v>30</v>
      </c>
      <c r="C463">
        <v>40</v>
      </c>
      <c r="D463" s="110">
        <v>0.26040000000000002</v>
      </c>
      <c r="E463" s="110">
        <v>0.25779999999999997</v>
      </c>
      <c r="F463" s="110">
        <v>2.5999999999999999E-3</v>
      </c>
      <c r="G463" s="110">
        <v>0</v>
      </c>
      <c r="I463" s="97">
        <v>706.85834705770344</v>
      </c>
      <c r="J463" s="97">
        <v>1256.6370614359173</v>
      </c>
      <c r="K463" s="110">
        <v>0.26040000000000002</v>
      </c>
      <c r="L463" s="110">
        <v>0.25779999999999997</v>
      </c>
      <c r="M463" s="110">
        <v>2.5999999999999999E-3</v>
      </c>
      <c r="N463" s="110">
        <v>0</v>
      </c>
      <c r="P463" s="98">
        <v>94.247779607693786</v>
      </c>
      <c r="Q463" s="98">
        <v>125.66370614359172</v>
      </c>
      <c r="R463" s="110">
        <v>0.1522</v>
      </c>
      <c r="S463" s="110">
        <v>0.1512</v>
      </c>
      <c r="T463" s="110">
        <v>1E-3</v>
      </c>
      <c r="U463" s="110">
        <v>0</v>
      </c>
      <c r="W463" s="14">
        <v>0.97</v>
      </c>
      <c r="X463" s="14">
        <v>0.95499999999999996</v>
      </c>
      <c r="Z463" s="14">
        <v>1</v>
      </c>
      <c r="AA463" s="14">
        <v>0</v>
      </c>
      <c r="AB463" s="14">
        <v>0</v>
      </c>
      <c r="AD463" s="14">
        <v>0.95499999999999996</v>
      </c>
      <c r="AE463" s="14">
        <v>3.9007801560312062E-2</v>
      </c>
      <c r="AF463" s="14">
        <v>4.1445270988310315E-2</v>
      </c>
      <c r="AG463" s="14">
        <v>0</v>
      </c>
      <c r="AH463" s="14">
        <v>0</v>
      </c>
      <c r="AJ463" s="103" t="s">
        <v>263</v>
      </c>
      <c r="AK463" s="109">
        <v>7.0015215628353999E-3</v>
      </c>
      <c r="AL463" s="109">
        <v>1.1232198687956663E-2</v>
      </c>
      <c r="AM463" s="109">
        <v>2.1981599277828279E-2</v>
      </c>
      <c r="AN463" s="109">
        <v>9.3060787174510384E-3</v>
      </c>
      <c r="AO463" s="109">
        <v>5.7147260442562908E-2</v>
      </c>
      <c r="AP463" s="109">
        <v>3.2970755327149437E-2</v>
      </c>
      <c r="AQ463" s="109">
        <v>5.2852637906057875E-3</v>
      </c>
      <c r="AR463" s="109">
        <v>6.1493512328830935E-2</v>
      </c>
      <c r="AS463" s="109">
        <v>0</v>
      </c>
      <c r="AT463" s="109">
        <v>0</v>
      </c>
      <c r="AU463" s="109">
        <v>0</v>
      </c>
      <c r="AV463" s="109">
        <v>0.19791167707726953</v>
      </c>
      <c r="AW463" s="109">
        <v>0</v>
      </c>
      <c r="AX463" s="109">
        <v>0</v>
      </c>
      <c r="AY463" s="109">
        <v>0</v>
      </c>
      <c r="AZ463" s="109">
        <v>0</v>
      </c>
      <c r="BA463" s="109">
        <v>0</v>
      </c>
      <c r="BD463" s="100"/>
      <c r="BE463" s="100"/>
      <c r="BF463" s="100"/>
      <c r="BG463" s="100"/>
      <c r="BH463" s="100"/>
    </row>
    <row r="464" spans="2:60">
      <c r="B464">
        <v>40</v>
      </c>
      <c r="C464">
        <v>50</v>
      </c>
      <c r="D464" s="110">
        <v>0.5776</v>
      </c>
      <c r="E464" s="110">
        <v>0.55900000000000005</v>
      </c>
      <c r="F464" s="110">
        <v>1.8599999999999998E-2</v>
      </c>
      <c r="G464" s="110">
        <v>0</v>
      </c>
      <c r="I464" s="97">
        <v>1256.6370614359173</v>
      </c>
      <c r="J464" s="97">
        <v>1963.4954084936207</v>
      </c>
      <c r="K464" s="110">
        <v>0.5776</v>
      </c>
      <c r="L464" s="110">
        <v>0.55900000000000005</v>
      </c>
      <c r="M464" s="110">
        <v>1.8599999999999998E-2</v>
      </c>
      <c r="N464" s="110">
        <v>0</v>
      </c>
      <c r="P464" s="98">
        <v>125.66370614359172</v>
      </c>
      <c r="Q464" s="98">
        <v>157.07963267948966</v>
      </c>
      <c r="R464" s="110">
        <v>0.61439999999999995</v>
      </c>
      <c r="S464" s="110">
        <v>0.59740000000000004</v>
      </c>
      <c r="T464" s="110">
        <v>1.7000000000000001E-2</v>
      </c>
      <c r="U464" s="110">
        <v>0</v>
      </c>
      <c r="W464" s="14">
        <v>0.95499999999999996</v>
      </c>
      <c r="X464" s="14">
        <v>0.94</v>
      </c>
      <c r="Z464" s="14">
        <v>0.97678571428571426</v>
      </c>
      <c r="AA464" s="14">
        <v>2.3214285714285715E-2</v>
      </c>
      <c r="AB464" s="14">
        <v>0</v>
      </c>
      <c r="AD464" s="14">
        <v>0.94</v>
      </c>
      <c r="AE464" s="14">
        <v>0.15103020604120823</v>
      </c>
      <c r="AF464" s="14">
        <v>0.15770456960680129</v>
      </c>
      <c r="AG464" s="14">
        <v>5.9360730593607303E-2</v>
      </c>
      <c r="AH464" s="14">
        <v>0</v>
      </c>
      <c r="AL464" s="14"/>
      <c r="BD464" s="100"/>
      <c r="BE464" s="100"/>
      <c r="BF464" s="100"/>
      <c r="BG464" s="100"/>
      <c r="BH464" s="100"/>
    </row>
    <row r="465" spans="2:60">
      <c r="B465">
        <v>50</v>
      </c>
      <c r="C465">
        <v>60</v>
      </c>
      <c r="D465" s="110">
        <v>0.1188</v>
      </c>
      <c r="E465" s="110">
        <v>0.1072</v>
      </c>
      <c r="F465" s="110">
        <v>9.7999999999999997E-3</v>
      </c>
      <c r="G465" s="110">
        <v>1.8E-3</v>
      </c>
      <c r="I465" s="97">
        <v>1963.4954084936207</v>
      </c>
      <c r="J465" s="97">
        <v>2827.4333882308138</v>
      </c>
      <c r="K465" s="110">
        <v>0.1188</v>
      </c>
      <c r="L465" s="110">
        <v>0.1072</v>
      </c>
      <c r="M465" s="110">
        <v>9.7999999999999997E-3</v>
      </c>
      <c r="N465" s="110">
        <v>1.8E-3</v>
      </c>
      <c r="P465" s="98">
        <v>157.07963267948966</v>
      </c>
      <c r="Q465" s="98">
        <v>188.49555921538757</v>
      </c>
      <c r="R465" s="110">
        <v>0.1658</v>
      </c>
      <c r="S465" s="110">
        <v>0.1552</v>
      </c>
      <c r="T465" s="110">
        <v>9.7999999999999997E-3</v>
      </c>
      <c r="U465" s="110">
        <v>8.0000000000000004E-4</v>
      </c>
      <c r="W465" s="14">
        <v>0.94</v>
      </c>
      <c r="X465" s="14">
        <v>0.92499999999999993</v>
      </c>
      <c r="Z465" s="14">
        <v>0.97012448132780082</v>
      </c>
      <c r="AA465" s="14">
        <v>2.9045643153526972E-2</v>
      </c>
      <c r="AB465" s="14">
        <v>8.2987551867219915E-4</v>
      </c>
      <c r="AD465" s="14">
        <v>0.92499999999999993</v>
      </c>
      <c r="AE465" s="14">
        <v>0.39207841568313662</v>
      </c>
      <c r="AF465" s="14">
        <v>0.40616365568544105</v>
      </c>
      <c r="AG465" s="14">
        <v>0.21917808219178081</v>
      </c>
      <c r="AH465" s="14">
        <v>1.3333333333333334E-2</v>
      </c>
      <c r="AJ465" s="101" t="s">
        <v>152</v>
      </c>
      <c r="AK465" s="101"/>
      <c r="AL465" s="108"/>
      <c r="AM465" s="101"/>
      <c r="AN465" s="101"/>
      <c r="AO465" s="101"/>
      <c r="AP465" s="101"/>
      <c r="AQ465" s="101"/>
      <c r="AR465" s="101"/>
      <c r="AS465" s="101"/>
      <c r="AT465" s="101"/>
      <c r="AU465" s="101"/>
      <c r="AV465" s="101"/>
      <c r="AW465" s="101"/>
      <c r="AX465" s="101"/>
      <c r="AY465" s="101"/>
      <c r="AZ465" s="101"/>
      <c r="BA465" s="101"/>
      <c r="BD465" s="100"/>
      <c r="BE465" s="100"/>
      <c r="BF465" s="100"/>
      <c r="BG465" s="100"/>
      <c r="BH465" s="100"/>
    </row>
    <row r="466" spans="2:60">
      <c r="B466">
        <v>60</v>
      </c>
      <c r="C466">
        <v>70</v>
      </c>
      <c r="D466" s="110">
        <v>2.46E-2</v>
      </c>
      <c r="E466" s="110">
        <v>1.52E-2</v>
      </c>
      <c r="F466" s="110">
        <v>4.7999999999999996E-3</v>
      </c>
      <c r="G466" s="110">
        <v>4.5999999999999999E-3</v>
      </c>
      <c r="I466" s="97">
        <v>2827.4333882308138</v>
      </c>
      <c r="J466" s="97">
        <v>3848.4510006474966</v>
      </c>
      <c r="K466" s="110">
        <v>2.46E-2</v>
      </c>
      <c r="L466" s="110">
        <v>1.52E-2</v>
      </c>
      <c r="M466" s="110">
        <v>4.7999999999999996E-3</v>
      </c>
      <c r="N466" s="110">
        <v>4.5999999999999999E-3</v>
      </c>
      <c r="P466" s="98">
        <v>188.49555921538757</v>
      </c>
      <c r="Q466" s="98">
        <v>219.91148575128551</v>
      </c>
      <c r="R466" s="110">
        <v>4.0399999999999998E-2</v>
      </c>
      <c r="S466" s="110">
        <v>3.1199999999999999E-2</v>
      </c>
      <c r="T466" s="110">
        <v>5.7999999999999996E-3</v>
      </c>
      <c r="U466" s="110">
        <v>3.3999999999999998E-3</v>
      </c>
      <c r="W466" s="14">
        <v>0.92499999999999993</v>
      </c>
      <c r="X466" s="14">
        <v>0.90999999999999992</v>
      </c>
      <c r="Z466" s="14">
        <v>0.95427728613569318</v>
      </c>
      <c r="AA466" s="14">
        <v>4.0560471976401183E-2</v>
      </c>
      <c r="AB466" s="14">
        <v>5.1622418879056046E-3</v>
      </c>
      <c r="AD466" s="14">
        <v>0.90999999999999992</v>
      </c>
      <c r="AE466" s="14">
        <v>0.66333266653330658</v>
      </c>
      <c r="AF466" s="14">
        <v>0.68119022316684386</v>
      </c>
      <c r="AG466" s="14">
        <v>0.47031963470319632</v>
      </c>
      <c r="AH466" s="14">
        <v>0.10666666666666667</v>
      </c>
      <c r="AJ466" s="103" t="s">
        <v>264</v>
      </c>
      <c r="AK466" s="109">
        <v>0</v>
      </c>
      <c r="AL466" s="109">
        <v>0</v>
      </c>
      <c r="AM466" s="109">
        <v>0.82308626480031111</v>
      </c>
      <c r="AN466" s="109">
        <v>0.86406266904313822</v>
      </c>
      <c r="AO466" s="109">
        <v>0.88268863615944726</v>
      </c>
      <c r="AP466" s="109">
        <v>0.85203506961243947</v>
      </c>
      <c r="AQ466" s="109">
        <v>0.85097616319431191</v>
      </c>
      <c r="AR466" s="109">
        <v>0.86810427117268518</v>
      </c>
      <c r="AS466" s="109">
        <v>0</v>
      </c>
      <c r="AT466" s="109">
        <v>0.84397637185796326</v>
      </c>
      <c r="AU466" s="109">
        <v>0</v>
      </c>
      <c r="AV466" s="109">
        <v>0</v>
      </c>
      <c r="AW466" s="109">
        <v>0</v>
      </c>
      <c r="AX466" s="109">
        <v>0</v>
      </c>
      <c r="AY466" s="109">
        <v>0</v>
      </c>
      <c r="AZ466" s="109">
        <v>0</v>
      </c>
      <c r="BA466" s="109">
        <v>0</v>
      </c>
      <c r="BD466" s="100"/>
      <c r="BE466" s="100"/>
      <c r="BF466" s="100"/>
      <c r="BG466" s="100"/>
      <c r="BH466" s="100"/>
    </row>
    <row r="467" spans="2:60">
      <c r="B467">
        <v>70</v>
      </c>
      <c r="C467">
        <v>80</v>
      </c>
      <c r="D467" s="110">
        <v>1.0200000000000001E-2</v>
      </c>
      <c r="E467" s="110">
        <v>1.6000000000000001E-3</v>
      </c>
      <c r="F467" s="110">
        <v>2.5999999999999999E-3</v>
      </c>
      <c r="G467" s="110">
        <v>6.0000000000000001E-3</v>
      </c>
      <c r="I467" s="97">
        <v>3848.4510006474966</v>
      </c>
      <c r="J467" s="97">
        <v>5026.5482457436692</v>
      </c>
      <c r="K467" s="110">
        <v>1.0200000000000001E-2</v>
      </c>
      <c r="L467" s="110">
        <v>1.6000000000000001E-3</v>
      </c>
      <c r="M467" s="110">
        <v>2.5999999999999999E-3</v>
      </c>
      <c r="N467" s="110">
        <v>6.0000000000000001E-3</v>
      </c>
      <c r="P467" s="98">
        <v>219.91148575128551</v>
      </c>
      <c r="Q467" s="98">
        <v>251.32741228718345</v>
      </c>
      <c r="R467" s="110">
        <v>1.5599999999999999E-2</v>
      </c>
      <c r="S467" s="110">
        <v>5.1999999999999998E-3</v>
      </c>
      <c r="T467" s="110">
        <v>4.0000000000000001E-3</v>
      </c>
      <c r="U467" s="110">
        <v>6.4000000000000003E-3</v>
      </c>
      <c r="W467" s="14">
        <v>0.90999999999999992</v>
      </c>
      <c r="X467" s="14">
        <v>0.89499999999999991</v>
      </c>
      <c r="Z467" s="14">
        <v>0.92049272116461367</v>
      </c>
      <c r="AA467" s="14">
        <v>6.1590145576707729E-2</v>
      </c>
      <c r="AB467" s="14">
        <v>1.7917133258678612E-2</v>
      </c>
      <c r="AD467" s="14">
        <v>0.89499999999999991</v>
      </c>
      <c r="AE467" s="14">
        <v>0.84196839367873566</v>
      </c>
      <c r="AF467" s="14">
        <v>0.85589798087141344</v>
      </c>
      <c r="AG467" s="14">
        <v>0.72146118721461183</v>
      </c>
      <c r="AH467" s="14">
        <v>0.32</v>
      </c>
      <c r="AJ467" s="103" t="s">
        <v>265</v>
      </c>
      <c r="AK467" s="99">
        <v>0</v>
      </c>
      <c r="AL467" s="99">
        <v>0</v>
      </c>
      <c r="AM467" s="99">
        <v>3.7874909476322549E-2</v>
      </c>
      <c r="AN467" s="99">
        <v>1.8552069308878871E-2</v>
      </c>
      <c r="AO467" s="99">
        <v>5.6296244265272577E-3</v>
      </c>
      <c r="AP467" s="99">
        <v>1.788899620947626E-2</v>
      </c>
      <c r="AQ467" s="99">
        <v>2.0512864443217316E-3</v>
      </c>
      <c r="AR467" s="99">
        <v>2.4380843388427387E-4</v>
      </c>
      <c r="AS467" s="99">
        <v>0</v>
      </c>
      <c r="AT467" s="99">
        <v>0</v>
      </c>
      <c r="AU467" s="99">
        <v>0</v>
      </c>
      <c r="AV467" s="99">
        <v>0</v>
      </c>
      <c r="AW467" s="99">
        <v>0</v>
      </c>
      <c r="AX467" s="99">
        <v>0</v>
      </c>
      <c r="AY467" s="99">
        <v>0</v>
      </c>
      <c r="AZ467" s="99">
        <v>0</v>
      </c>
      <c r="BA467" s="99">
        <v>0</v>
      </c>
      <c r="BD467" s="100"/>
      <c r="BE467" s="100"/>
      <c r="BF467" s="100"/>
      <c r="BG467" s="100"/>
      <c r="BH467" s="100"/>
    </row>
    <row r="468" spans="2:60">
      <c r="B468">
        <v>80</v>
      </c>
      <c r="C468">
        <v>90</v>
      </c>
      <c r="D468" s="110">
        <v>4.7999999999999996E-3</v>
      </c>
      <c r="E468" s="110">
        <v>2.0000000000000001E-4</v>
      </c>
      <c r="F468" s="110">
        <v>3.0000000000000001E-3</v>
      </c>
      <c r="G468" s="110">
        <v>1.6000000000000001E-3</v>
      </c>
      <c r="I468" s="97">
        <v>5026.5482457436692</v>
      </c>
      <c r="J468" s="97">
        <v>6361.7251235193307</v>
      </c>
      <c r="K468" s="110">
        <v>4.7999999999999996E-3</v>
      </c>
      <c r="L468" s="110">
        <v>2.0000000000000001E-4</v>
      </c>
      <c r="M468" s="110">
        <v>3.0000000000000001E-3</v>
      </c>
      <c r="N468" s="110">
        <v>1.6000000000000001E-3</v>
      </c>
      <c r="P468" s="98">
        <v>251.32741228718345</v>
      </c>
      <c r="Q468" s="98">
        <v>282.74333882308139</v>
      </c>
      <c r="R468" s="110">
        <v>5.4000000000000003E-3</v>
      </c>
      <c r="S468" s="110">
        <v>4.0000000000000002E-4</v>
      </c>
      <c r="T468" s="110">
        <v>2.3999999999999998E-3</v>
      </c>
      <c r="U468" s="110">
        <v>2.5999999999999999E-3</v>
      </c>
      <c r="W468" s="14">
        <v>0.89499999999999991</v>
      </c>
      <c r="X468" s="14">
        <v>0.87999999999999989</v>
      </c>
      <c r="Z468" s="14">
        <v>0.86585365853658536</v>
      </c>
      <c r="AA468" s="14">
        <v>7.0731707317073164E-2</v>
      </c>
      <c r="AB468" s="14">
        <v>6.3414634146341464E-2</v>
      </c>
      <c r="AD468" s="14">
        <v>0.87999999999999989</v>
      </c>
      <c r="AE468" s="14">
        <v>0.92398479695939173</v>
      </c>
      <c r="AF468" s="14">
        <v>0.93134962805526045</v>
      </c>
      <c r="AG468" s="14">
        <v>0.85388127853881279</v>
      </c>
      <c r="AH468" s="14">
        <v>0.66666666666666674</v>
      </c>
      <c r="AJ468" s="103" t="s">
        <v>266</v>
      </c>
      <c r="AK468" s="109">
        <v>0</v>
      </c>
      <c r="AL468" s="109">
        <v>0</v>
      </c>
      <c r="AM468" s="109">
        <v>3.7874909476322549E-2</v>
      </c>
      <c r="AN468" s="109">
        <v>1.8552069308878871E-2</v>
      </c>
      <c r="AO468" s="109">
        <v>5.6296244265272577E-3</v>
      </c>
      <c r="AP468" s="109">
        <v>1.788899620947626E-2</v>
      </c>
      <c r="AQ468" s="109">
        <v>2.0512864443217316E-3</v>
      </c>
      <c r="AR468" s="109">
        <v>2.4380843388427387E-4</v>
      </c>
      <c r="AS468" s="109">
        <v>0</v>
      </c>
      <c r="AT468" s="109">
        <v>0</v>
      </c>
      <c r="AU468" s="109">
        <v>0</v>
      </c>
      <c r="AV468" s="109">
        <v>0</v>
      </c>
      <c r="AW468" s="109">
        <v>0</v>
      </c>
      <c r="AX468" s="109">
        <v>0</v>
      </c>
      <c r="AY468" s="109">
        <v>0</v>
      </c>
      <c r="AZ468" s="109">
        <v>0</v>
      </c>
      <c r="BA468" s="109">
        <v>0</v>
      </c>
      <c r="BD468" s="100"/>
      <c r="BE468" s="100"/>
      <c r="BF468" s="100"/>
      <c r="BG468" s="100"/>
      <c r="BH468" s="100"/>
    </row>
    <row r="469" spans="2:60">
      <c r="B469">
        <v>90</v>
      </c>
      <c r="C469">
        <v>100</v>
      </c>
      <c r="D469" s="110">
        <v>1.1999999999999999E-3</v>
      </c>
      <c r="E469" s="110">
        <v>2.0000000000000001E-4</v>
      </c>
      <c r="F469" s="110">
        <v>5.9999999999999995E-4</v>
      </c>
      <c r="G469" s="110">
        <v>4.0000000000000002E-4</v>
      </c>
      <c r="I469" s="97">
        <v>6361.7251235193307</v>
      </c>
      <c r="J469" s="97">
        <v>7853.981633974483</v>
      </c>
      <c r="K469" s="110">
        <v>1.1999999999999999E-3</v>
      </c>
      <c r="L469" s="110">
        <v>2.0000000000000001E-4</v>
      </c>
      <c r="M469" s="110">
        <v>5.9999999999999995E-4</v>
      </c>
      <c r="N469" s="110">
        <v>4.0000000000000002E-4</v>
      </c>
      <c r="P469" s="98">
        <v>282.74333882308139</v>
      </c>
      <c r="Q469" s="98">
        <v>314.15926535897933</v>
      </c>
      <c r="R469" s="110">
        <v>3.0000000000000001E-3</v>
      </c>
      <c r="S469" s="110">
        <v>5.9999999999999995E-4</v>
      </c>
      <c r="T469" s="110">
        <v>1.4E-3</v>
      </c>
      <c r="U469" s="110">
        <v>1E-3</v>
      </c>
      <c r="W469" s="14">
        <v>0.87999999999999989</v>
      </c>
      <c r="X469" s="14">
        <v>0.86499999999999988</v>
      </c>
      <c r="Z469" s="14">
        <v>0.84552845528455289</v>
      </c>
      <c r="AA469" s="14">
        <v>8.1300813008130079E-2</v>
      </c>
      <c r="AB469" s="14">
        <v>7.3170731707317069E-2</v>
      </c>
      <c r="AD469" s="14">
        <v>0.86499999999999988</v>
      </c>
      <c r="AE469" s="14">
        <v>0.9485897179435886</v>
      </c>
      <c r="AF469" s="14">
        <v>0.9534537725823593</v>
      </c>
      <c r="AG469" s="14">
        <v>0.8995433789954338</v>
      </c>
      <c r="AH469" s="14">
        <v>0.78666666666666674</v>
      </c>
      <c r="BD469" s="100"/>
      <c r="BE469" s="100"/>
      <c r="BF469" s="100"/>
      <c r="BG469" s="100"/>
      <c r="BH469" s="100"/>
    </row>
    <row r="470" spans="2:60">
      <c r="B470">
        <v>100</v>
      </c>
      <c r="C470">
        <v>110</v>
      </c>
      <c r="D470" s="110">
        <v>1.1999999999999999E-3</v>
      </c>
      <c r="E470" s="110">
        <v>0</v>
      </c>
      <c r="F470" s="110">
        <v>8.0000000000000004E-4</v>
      </c>
      <c r="G470" s="110">
        <v>4.0000000000000002E-4</v>
      </c>
      <c r="I470" s="97">
        <v>7853.981633974483</v>
      </c>
      <c r="J470" s="97">
        <v>9503.317777109125</v>
      </c>
      <c r="K470" s="110">
        <v>1.1999999999999999E-3</v>
      </c>
      <c r="L470" s="110">
        <v>0</v>
      </c>
      <c r="M470" s="110">
        <v>8.0000000000000004E-4</v>
      </c>
      <c r="N470" s="110">
        <v>4.0000000000000002E-4</v>
      </c>
      <c r="P470" s="98">
        <v>314.15926535897933</v>
      </c>
      <c r="Q470" s="98">
        <v>345.57519189487726</v>
      </c>
      <c r="R470" s="110">
        <v>8.0000000000000004E-4</v>
      </c>
      <c r="S470" s="110">
        <v>0</v>
      </c>
      <c r="T470" s="110">
        <v>5.9999999999999995E-4</v>
      </c>
      <c r="U470" s="110">
        <v>2.0000000000000001E-4</v>
      </c>
      <c r="W470" s="14">
        <v>0.86499999999999988</v>
      </c>
      <c r="X470" s="14">
        <v>0.84999999999999987</v>
      </c>
      <c r="Z470" s="14">
        <v>0.84507042253521125</v>
      </c>
      <c r="AA470" s="14">
        <v>7.0422535211267609E-2</v>
      </c>
      <c r="AB470" s="14">
        <v>8.4507042253521125E-2</v>
      </c>
      <c r="AD470" s="14">
        <v>0.84999999999999987</v>
      </c>
      <c r="AE470" s="14">
        <v>0.9627925585117022</v>
      </c>
      <c r="AF470" s="14">
        <v>0.96620616365568557</v>
      </c>
      <c r="AG470" s="14">
        <v>0.92237442922374435</v>
      </c>
      <c r="AH470" s="14">
        <v>0.8666666666666667</v>
      </c>
      <c r="AJ470" s="101" t="s">
        <v>267</v>
      </c>
      <c r="AK470" s="101"/>
      <c r="AL470" s="101"/>
      <c r="AM470" s="101"/>
      <c r="AN470" s="101"/>
      <c r="AO470" s="101"/>
      <c r="AP470" s="101"/>
      <c r="AQ470" s="101"/>
      <c r="AR470" s="101"/>
      <c r="AS470" s="101"/>
      <c r="AT470" s="101"/>
      <c r="AU470" s="101"/>
      <c r="AV470" s="101"/>
      <c r="AW470" s="101"/>
      <c r="AX470" s="101"/>
      <c r="AY470" s="101"/>
      <c r="AZ470" s="101"/>
      <c r="BA470" s="101"/>
      <c r="BD470" s="100"/>
      <c r="BE470" s="100"/>
      <c r="BF470" s="100"/>
      <c r="BG470" s="100"/>
      <c r="BH470" s="100"/>
    </row>
    <row r="471" spans="2:60">
      <c r="B471">
        <v>110</v>
      </c>
      <c r="C471">
        <v>120</v>
      </c>
      <c r="D471" s="110">
        <v>2.0000000000000001E-4</v>
      </c>
      <c r="E471" s="110">
        <v>0</v>
      </c>
      <c r="F471" s="110">
        <v>2.0000000000000001E-4</v>
      </c>
      <c r="G471" s="110">
        <v>0</v>
      </c>
      <c r="I471" s="97">
        <v>9503.317777109125</v>
      </c>
      <c r="J471" s="97">
        <v>11309.733552923255</v>
      </c>
      <c r="K471" s="110">
        <v>2.0000000000000001E-4</v>
      </c>
      <c r="L471" s="110">
        <v>0</v>
      </c>
      <c r="M471" s="110">
        <v>2.0000000000000001E-4</v>
      </c>
      <c r="N471" s="110">
        <v>0</v>
      </c>
      <c r="P471" s="98">
        <v>345.57519189487726</v>
      </c>
      <c r="Q471" s="98">
        <v>376.99111843077515</v>
      </c>
      <c r="R471" s="110">
        <v>1.4E-3</v>
      </c>
      <c r="S471" s="110">
        <v>0</v>
      </c>
      <c r="T471" s="110">
        <v>1E-3</v>
      </c>
      <c r="U471" s="110">
        <v>4.0000000000000002E-4</v>
      </c>
      <c r="W471" s="14">
        <v>0.84999999999999987</v>
      </c>
      <c r="X471" s="14">
        <v>0.83499999999999985</v>
      </c>
      <c r="Z471" s="14">
        <v>0.89473684210526316</v>
      </c>
      <c r="AA471" s="14">
        <v>0</v>
      </c>
      <c r="AB471" s="14">
        <v>0.10526315789473684</v>
      </c>
      <c r="AD471" s="14">
        <v>0.83499999999999985</v>
      </c>
      <c r="AE471" s="14">
        <v>0.97039407881576301</v>
      </c>
      <c r="AF471" s="14">
        <v>0.97343251859723712</v>
      </c>
      <c r="AG471" s="14">
        <v>0.92237442922374435</v>
      </c>
      <c r="AH471" s="14">
        <v>0.92</v>
      </c>
      <c r="AJ471" s="103" t="s">
        <v>268</v>
      </c>
      <c r="AK471" s="109">
        <v>0.92029677392907927</v>
      </c>
      <c r="AL471" s="109">
        <v>0.91101233994298669</v>
      </c>
      <c r="AM471" s="109">
        <v>0.89317627410280909</v>
      </c>
      <c r="AN471" s="109">
        <v>0.88721958942094792</v>
      </c>
      <c r="AO471" s="109">
        <v>0.87044678602236103</v>
      </c>
      <c r="AP471" s="109">
        <v>0.85692041848082057</v>
      </c>
      <c r="AQ471" s="109">
        <v>0.86465281464209287</v>
      </c>
      <c r="AR471" s="109">
        <v>0.80441795501317037</v>
      </c>
      <c r="AS471" s="109">
        <v>0.90245922262452427</v>
      </c>
      <c r="AT471" s="109">
        <v>0.84397637185796326</v>
      </c>
      <c r="AU471" s="109">
        <v>0</v>
      </c>
      <c r="AV471" s="109">
        <v>0.50101319551002477</v>
      </c>
      <c r="AW471" s="109">
        <v>0</v>
      </c>
      <c r="AX471" s="109">
        <v>0</v>
      </c>
      <c r="AY471" s="109">
        <v>0.88667417605013721</v>
      </c>
      <c r="AZ471" s="109">
        <v>0</v>
      </c>
      <c r="BA471" s="109">
        <v>0</v>
      </c>
      <c r="BD471" s="100"/>
      <c r="BE471" s="100"/>
      <c r="BF471" s="100"/>
      <c r="BG471" s="100"/>
      <c r="BH471" s="100"/>
    </row>
    <row r="472" spans="2:60">
      <c r="B472">
        <v>120</v>
      </c>
      <c r="C472">
        <v>130</v>
      </c>
      <c r="D472" s="110">
        <v>2.0000000000000001E-4</v>
      </c>
      <c r="E472" s="110">
        <v>0</v>
      </c>
      <c r="F472" s="110">
        <v>0</v>
      </c>
      <c r="G472" s="110">
        <v>2.0000000000000001E-4</v>
      </c>
      <c r="I472" s="97">
        <v>11309.733552923255</v>
      </c>
      <c r="J472" s="97">
        <v>13273.228961416877</v>
      </c>
      <c r="K472" s="110">
        <v>2.0000000000000001E-4</v>
      </c>
      <c r="L472" s="110">
        <v>0</v>
      </c>
      <c r="M472" s="110">
        <v>0</v>
      </c>
      <c r="N472" s="110">
        <v>2.0000000000000001E-4</v>
      </c>
      <c r="P472" s="98">
        <v>376.99111843077515</v>
      </c>
      <c r="Q472" s="98">
        <v>408.40704496667308</v>
      </c>
      <c r="R472" s="110">
        <v>0</v>
      </c>
      <c r="S472" s="110">
        <v>0</v>
      </c>
      <c r="T472" s="110">
        <v>0</v>
      </c>
      <c r="U472" s="110">
        <v>0</v>
      </c>
      <c r="W472" s="14">
        <v>0.83499999999999985</v>
      </c>
      <c r="X472" s="14">
        <v>0.81999999999999984</v>
      </c>
      <c r="Z472" s="14">
        <v>0.8125</v>
      </c>
      <c r="AA472" s="14">
        <v>0</v>
      </c>
      <c r="AB472" s="14">
        <v>0.1875</v>
      </c>
      <c r="AD472" s="14">
        <v>0.81999999999999984</v>
      </c>
      <c r="AE472" s="14">
        <v>0.97359471894378857</v>
      </c>
      <c r="AF472" s="14">
        <v>0.97619553666312442</v>
      </c>
      <c r="AG472" s="14">
        <v>0.92237442922374435</v>
      </c>
      <c r="AH472" s="14">
        <v>0.96000000000000008</v>
      </c>
      <c r="AJ472" s="103" t="s">
        <v>269</v>
      </c>
      <c r="AK472" s="99">
        <v>2.0577189310119204E-3</v>
      </c>
      <c r="AL472" s="99">
        <v>1.6376951142980101E-3</v>
      </c>
      <c r="AM472" s="99">
        <v>5.0524900967149344E-3</v>
      </c>
      <c r="AN472" s="99">
        <v>6.9730038134226957E-3</v>
      </c>
      <c r="AO472" s="99">
        <v>1.4939012614874958E-2</v>
      </c>
      <c r="AP472" s="99">
        <v>2.1392975353004107E-2</v>
      </c>
      <c r="AQ472" s="99">
        <v>1.987249627922727E-2</v>
      </c>
      <c r="AR472" s="99">
        <v>4.1336353959680272E-2</v>
      </c>
      <c r="AS472" s="99">
        <v>0</v>
      </c>
      <c r="AT472" s="99">
        <v>0</v>
      </c>
      <c r="AU472" s="99">
        <v>0</v>
      </c>
      <c r="AV472" s="99">
        <v>0.19791167707726953</v>
      </c>
      <c r="AW472" s="99">
        <v>0</v>
      </c>
      <c r="AX472" s="99">
        <v>0</v>
      </c>
      <c r="AY472" s="99">
        <v>0</v>
      </c>
      <c r="AZ472" s="99">
        <v>0</v>
      </c>
      <c r="BA472" s="99">
        <v>0</v>
      </c>
      <c r="BD472" s="100"/>
      <c r="BE472" s="100"/>
      <c r="BF472" s="100"/>
      <c r="BG472" s="100"/>
      <c r="BH472" s="100"/>
    </row>
    <row r="473" spans="2:60">
      <c r="B473">
        <v>130</v>
      </c>
      <c r="C473">
        <v>140</v>
      </c>
      <c r="D473" s="110">
        <v>0</v>
      </c>
      <c r="E473" s="110">
        <v>0</v>
      </c>
      <c r="F473" s="110">
        <v>0</v>
      </c>
      <c r="G473" s="110">
        <v>0</v>
      </c>
      <c r="I473" s="97">
        <v>13273.228961416877</v>
      </c>
      <c r="J473" s="97">
        <v>15393.804002589986</v>
      </c>
      <c r="K473" s="110">
        <v>0</v>
      </c>
      <c r="L473" s="110">
        <v>0</v>
      </c>
      <c r="M473" s="110">
        <v>0</v>
      </c>
      <c r="N473" s="110">
        <v>0</v>
      </c>
      <c r="P473" s="98">
        <v>408.40704496667308</v>
      </c>
      <c r="Q473" s="98">
        <v>439.82297150257102</v>
      </c>
      <c r="R473" s="110">
        <v>2.0000000000000001E-4</v>
      </c>
      <c r="S473" s="110">
        <v>0</v>
      </c>
      <c r="T473" s="110">
        <v>0</v>
      </c>
      <c r="U473" s="110">
        <v>2.0000000000000001E-4</v>
      </c>
      <c r="W473" s="14">
        <v>0.81999999999999984</v>
      </c>
      <c r="X473" s="14">
        <v>0.80499999999999983</v>
      </c>
      <c r="Z473" s="14">
        <v>0.8666666666666667</v>
      </c>
      <c r="AA473" s="14">
        <v>0.13333333333333333</v>
      </c>
      <c r="AB473" s="14">
        <v>0</v>
      </c>
      <c r="AD473" s="14">
        <v>0.80499999999999983</v>
      </c>
      <c r="AE473" s="14">
        <v>0.97659531906381258</v>
      </c>
      <c r="AF473" s="14">
        <v>0.97895855472901172</v>
      </c>
      <c r="AG473" s="14">
        <v>0.93150684931506855</v>
      </c>
      <c r="AH473" s="14">
        <v>0.96000000000000008</v>
      </c>
      <c r="AJ473" s="103" t="s">
        <v>270</v>
      </c>
      <c r="AK473" s="109">
        <v>2.0577189310119204E-3</v>
      </c>
      <c r="AL473" s="109">
        <v>1.6376951142980101E-3</v>
      </c>
      <c r="AM473" s="109">
        <v>5.0524900967149344E-3</v>
      </c>
      <c r="AN473" s="109">
        <v>6.9730038134226957E-3</v>
      </c>
      <c r="AO473" s="109">
        <v>1.4939012614874958E-2</v>
      </c>
      <c r="AP473" s="109">
        <v>2.1392975353004107E-2</v>
      </c>
      <c r="AQ473" s="109">
        <v>1.987249627922727E-2</v>
      </c>
      <c r="AR473" s="109">
        <v>4.1336353959680272E-2</v>
      </c>
      <c r="AS473" s="109">
        <v>0</v>
      </c>
      <c r="AT473" s="109">
        <v>0</v>
      </c>
      <c r="AU473" s="109">
        <v>0</v>
      </c>
      <c r="AV473" s="109">
        <v>0.19791167707726953</v>
      </c>
      <c r="AW473" s="109">
        <v>0</v>
      </c>
      <c r="AX473" s="109">
        <v>0</v>
      </c>
      <c r="AY473" s="109">
        <v>0</v>
      </c>
      <c r="AZ473" s="109">
        <v>0</v>
      </c>
      <c r="BA473" s="109">
        <v>0</v>
      </c>
      <c r="BD473" s="100"/>
      <c r="BE473" s="100"/>
      <c r="BF473" s="100"/>
      <c r="BG473" s="100"/>
      <c r="BH473" s="100"/>
    </row>
    <row r="474" spans="2:60">
      <c r="B474">
        <v>140</v>
      </c>
      <c r="C474">
        <v>150</v>
      </c>
      <c r="D474" s="110">
        <v>5.9999999999999995E-4</v>
      </c>
      <c r="E474" s="110">
        <v>0</v>
      </c>
      <c r="F474" s="110">
        <v>5.9999999999999995E-4</v>
      </c>
      <c r="G474" s="110">
        <v>0</v>
      </c>
      <c r="I474" s="97">
        <v>15393.804002589986</v>
      </c>
      <c r="J474" s="97">
        <v>17671.458676442588</v>
      </c>
      <c r="K474" s="110">
        <v>5.9999999999999995E-4</v>
      </c>
      <c r="L474" s="110">
        <v>0</v>
      </c>
      <c r="M474" s="110">
        <v>5.9999999999999995E-4</v>
      </c>
      <c r="N474" s="110">
        <v>0</v>
      </c>
      <c r="P474" s="98">
        <v>439.82297150257102</v>
      </c>
      <c r="Q474" s="98">
        <v>471.23889803846896</v>
      </c>
      <c r="R474" s="110">
        <v>0</v>
      </c>
      <c r="S474" s="110">
        <v>0</v>
      </c>
      <c r="T474" s="110">
        <v>0</v>
      </c>
      <c r="U474" s="110">
        <v>0</v>
      </c>
      <c r="W474" s="14">
        <v>0.80499999999999983</v>
      </c>
      <c r="X474" s="14">
        <v>0.78999999999999981</v>
      </c>
      <c r="Z474" s="14">
        <v>1</v>
      </c>
      <c r="AA474" s="14">
        <v>0</v>
      </c>
      <c r="AB474" s="14">
        <v>0</v>
      </c>
      <c r="AD474" s="14">
        <v>0.78999999999999981</v>
      </c>
      <c r="AE474" s="14">
        <v>0.97919583916783337</v>
      </c>
      <c r="AF474" s="14">
        <v>0.98172157279489902</v>
      </c>
      <c r="AG474" s="14">
        <v>0.93150684931506855</v>
      </c>
      <c r="AH474" s="14">
        <v>0.96000000000000008</v>
      </c>
      <c r="AL474" s="14"/>
      <c r="BD474" s="100"/>
      <c r="BE474" s="100"/>
      <c r="BF474" s="100"/>
      <c r="BG474" s="100"/>
      <c r="BH474" s="100"/>
    </row>
    <row r="475" spans="2:60">
      <c r="B475">
        <v>150</v>
      </c>
      <c r="C475">
        <v>160</v>
      </c>
      <c r="D475" s="110">
        <v>0</v>
      </c>
      <c r="E475" s="110">
        <v>0</v>
      </c>
      <c r="F475" s="110">
        <v>0</v>
      </c>
      <c r="G475" s="110">
        <v>0</v>
      </c>
      <c r="I475" s="97">
        <v>17671.458676442588</v>
      </c>
      <c r="J475" s="97">
        <v>20106.192982974677</v>
      </c>
      <c r="K475" s="110">
        <v>0</v>
      </c>
      <c r="L475" s="110">
        <v>0</v>
      </c>
      <c r="M475" s="110">
        <v>0</v>
      </c>
      <c r="N475" s="110">
        <v>0</v>
      </c>
      <c r="P475" s="98">
        <v>471.23889803846896</v>
      </c>
      <c r="Q475" s="98">
        <v>502.6548245743669</v>
      </c>
      <c r="R475" s="110">
        <v>2.0000000000000001E-4</v>
      </c>
      <c r="S475" s="110">
        <v>0</v>
      </c>
      <c r="T475" s="110">
        <v>2.0000000000000001E-4</v>
      </c>
      <c r="U475" s="110">
        <v>0</v>
      </c>
      <c r="W475" s="14">
        <v>0.78999999999999981</v>
      </c>
      <c r="X475" s="14">
        <v>0.7749999999999998</v>
      </c>
      <c r="Z475" s="14">
        <v>0.66666666666666663</v>
      </c>
      <c r="AA475" s="14">
        <v>0.16666666666666666</v>
      </c>
      <c r="AB475" s="14">
        <v>0.16666666666666666</v>
      </c>
      <c r="AD475" s="14">
        <v>0.7749999999999998</v>
      </c>
      <c r="AE475" s="14">
        <v>0.98039607921584293</v>
      </c>
      <c r="AF475" s="14">
        <v>0.98257173219978744</v>
      </c>
      <c r="AG475" s="14">
        <v>0.93607305936073071</v>
      </c>
      <c r="AH475" s="14">
        <v>0.97333333333333338</v>
      </c>
      <c r="AL475" s="14"/>
      <c r="BD475" s="100"/>
      <c r="BE475" s="100"/>
      <c r="BF475" s="100"/>
      <c r="BG475" s="100"/>
      <c r="BH475" s="100"/>
    </row>
    <row r="476" spans="2:60">
      <c r="B476">
        <v>160</v>
      </c>
      <c r="C476">
        <v>170</v>
      </c>
      <c r="D476" s="110">
        <v>0</v>
      </c>
      <c r="E476" s="110">
        <v>0</v>
      </c>
      <c r="F476" s="110">
        <v>0</v>
      </c>
      <c r="G476" s="110">
        <v>0</v>
      </c>
      <c r="I476" s="97">
        <v>20106.192982974677</v>
      </c>
      <c r="J476" s="97">
        <v>22698.006922186254</v>
      </c>
      <c r="K476" s="110">
        <v>0</v>
      </c>
      <c r="L476" s="110">
        <v>0</v>
      </c>
      <c r="M476" s="110">
        <v>0</v>
      </c>
      <c r="N476" s="110">
        <v>0</v>
      </c>
      <c r="P476" s="98">
        <v>502.6548245743669</v>
      </c>
      <c r="Q476" s="98">
        <v>534.07075111026484</v>
      </c>
      <c r="R476" s="110">
        <v>0</v>
      </c>
      <c r="S476" s="110">
        <v>0</v>
      </c>
      <c r="T476" s="110">
        <v>0</v>
      </c>
      <c r="U476" s="110">
        <v>0</v>
      </c>
      <c r="W476" s="14">
        <v>0.7749999999999998</v>
      </c>
      <c r="X476" s="14">
        <v>0.75999999999999979</v>
      </c>
      <c r="Z476" s="14">
        <v>0.66666666666666663</v>
      </c>
      <c r="AA476" s="14">
        <v>0.33333333333333331</v>
      </c>
      <c r="AB476" s="14">
        <v>0</v>
      </c>
      <c r="AD476" s="14">
        <v>0.75999999999999979</v>
      </c>
      <c r="AE476" s="14">
        <v>0.98159631926385249</v>
      </c>
      <c r="AF476" s="14">
        <v>0.98342189160467586</v>
      </c>
      <c r="AG476" s="14">
        <v>0.94520547945205491</v>
      </c>
      <c r="AH476" s="14">
        <v>0.97333333333333338</v>
      </c>
      <c r="AL476" s="14"/>
      <c r="BD476" s="100"/>
      <c r="BE476" s="100"/>
      <c r="BF476" s="100"/>
      <c r="BG476" s="100"/>
      <c r="BH476" s="100"/>
    </row>
    <row r="477" spans="2:60">
      <c r="B477">
        <v>170</v>
      </c>
      <c r="C477">
        <v>180</v>
      </c>
      <c r="D477" s="110">
        <v>2.0000000000000001E-4</v>
      </c>
      <c r="E477" s="110">
        <v>0</v>
      </c>
      <c r="F477" s="110">
        <v>2.0000000000000001E-4</v>
      </c>
      <c r="G477" s="110">
        <v>0</v>
      </c>
      <c r="I477" s="97">
        <v>22698.006922186254</v>
      </c>
      <c r="J477" s="97">
        <v>25446.900494077323</v>
      </c>
      <c r="K477" s="110">
        <v>2.0000000000000001E-4</v>
      </c>
      <c r="L477" s="110">
        <v>0</v>
      </c>
      <c r="M477" s="110">
        <v>2.0000000000000001E-4</v>
      </c>
      <c r="N477" s="110">
        <v>0</v>
      </c>
      <c r="P477" s="98">
        <v>534.07075111026484</v>
      </c>
      <c r="Q477" s="98">
        <v>565.48667764616278</v>
      </c>
      <c r="R477" s="110">
        <v>2.0000000000000001E-4</v>
      </c>
      <c r="S477" s="110">
        <v>0</v>
      </c>
      <c r="T477" s="110">
        <v>2.0000000000000001E-4</v>
      </c>
      <c r="U477" s="110">
        <v>0</v>
      </c>
      <c r="W477" s="14">
        <v>0.75999999999999979</v>
      </c>
      <c r="X477" s="14">
        <v>0.74499999999999977</v>
      </c>
      <c r="Z477" s="14">
        <v>0.66666666666666663</v>
      </c>
      <c r="AA477" s="14">
        <v>0.33333333333333331</v>
      </c>
      <c r="AB477" s="14">
        <v>0</v>
      </c>
      <c r="AD477" s="14">
        <v>0.74499999999999977</v>
      </c>
      <c r="AE477" s="14">
        <v>0.98279655931186205</v>
      </c>
      <c r="AF477" s="14">
        <v>0.98427205100956427</v>
      </c>
      <c r="AG477" s="14">
        <v>0.95433789954337911</v>
      </c>
      <c r="AH477" s="14">
        <v>0.97333333333333338</v>
      </c>
      <c r="AL477" s="14"/>
      <c r="BD477" s="100"/>
      <c r="BE477" s="100"/>
      <c r="BF477" s="100"/>
      <c r="BG477" s="100"/>
      <c r="BH477" s="100"/>
    </row>
    <row r="478" spans="2:60">
      <c r="B478">
        <v>180</v>
      </c>
      <c r="C478">
        <v>190</v>
      </c>
      <c r="D478" s="110">
        <v>0</v>
      </c>
      <c r="E478" s="110">
        <v>0</v>
      </c>
      <c r="F478" s="110">
        <v>0</v>
      </c>
      <c r="G478" s="110">
        <v>0</v>
      </c>
      <c r="I478" s="97">
        <v>25446.900494077323</v>
      </c>
      <c r="J478" s="97">
        <v>28352.873698647883</v>
      </c>
      <c r="K478" s="110">
        <v>0</v>
      </c>
      <c r="L478" s="110">
        <v>0</v>
      </c>
      <c r="M478" s="110">
        <v>0</v>
      </c>
      <c r="N478" s="110">
        <v>0</v>
      </c>
      <c r="P478" s="98">
        <v>565.48667764616278</v>
      </c>
      <c r="Q478" s="98">
        <v>596.90260418206071</v>
      </c>
      <c r="R478" s="110">
        <v>4.0000000000000002E-4</v>
      </c>
      <c r="S478" s="110">
        <v>0</v>
      </c>
      <c r="T478" s="110">
        <v>4.0000000000000002E-4</v>
      </c>
      <c r="U478" s="110">
        <v>0</v>
      </c>
      <c r="W478" s="14">
        <v>0.74499999999999977</v>
      </c>
      <c r="X478" s="14">
        <v>0.72999999999999976</v>
      </c>
      <c r="Z478" s="14">
        <v>0.88888888888888884</v>
      </c>
      <c r="AA478" s="14">
        <v>0</v>
      </c>
      <c r="AB478" s="14">
        <v>0.1111111111111111</v>
      </c>
      <c r="AD478" s="14">
        <v>0.72999999999999976</v>
      </c>
      <c r="AE478" s="14">
        <v>0.9845969193838765</v>
      </c>
      <c r="AF478" s="14">
        <v>0.98597236981934111</v>
      </c>
      <c r="AG478" s="14">
        <v>0.95433789954337911</v>
      </c>
      <c r="AH478" s="14">
        <v>0.98666666666666669</v>
      </c>
      <c r="AL478" s="14"/>
      <c r="BD478" s="100"/>
      <c r="BE478" s="100"/>
      <c r="BF478" s="100"/>
      <c r="BG478" s="100"/>
      <c r="BH478" s="100"/>
    </row>
    <row r="479" spans="2:60">
      <c r="B479">
        <v>190</v>
      </c>
      <c r="C479">
        <v>200</v>
      </c>
      <c r="D479" s="110">
        <v>0</v>
      </c>
      <c r="E479" s="110">
        <v>0</v>
      </c>
      <c r="F479" s="110">
        <v>0</v>
      </c>
      <c r="G479" s="110">
        <v>0</v>
      </c>
      <c r="I479" s="97">
        <v>28352.873698647883</v>
      </c>
      <c r="J479" s="97">
        <v>31415.926535897932</v>
      </c>
      <c r="K479" s="110">
        <v>0</v>
      </c>
      <c r="L479" s="110">
        <v>0</v>
      </c>
      <c r="M479" s="110">
        <v>0</v>
      </c>
      <c r="N479" s="110">
        <v>0</v>
      </c>
      <c r="P479" s="98">
        <v>596.90260418206071</v>
      </c>
      <c r="Q479" s="98">
        <v>628.31853071795865</v>
      </c>
      <c r="R479" s="110">
        <v>0</v>
      </c>
      <c r="S479" s="110">
        <v>0</v>
      </c>
      <c r="T479" s="110">
        <v>0</v>
      </c>
      <c r="U479" s="110">
        <v>0</v>
      </c>
      <c r="W479" s="14">
        <v>0.72999999999999976</v>
      </c>
      <c r="X479" s="14">
        <v>0.71499999999999975</v>
      </c>
      <c r="Z479" s="14">
        <v>1</v>
      </c>
      <c r="AA479" s="14">
        <v>0</v>
      </c>
      <c r="AB479" s="14">
        <v>0</v>
      </c>
      <c r="AD479" s="14">
        <v>0.71499999999999975</v>
      </c>
      <c r="AE479" s="14">
        <v>0.98599719943988773</v>
      </c>
      <c r="AF479" s="14">
        <v>0.98746014877789579</v>
      </c>
      <c r="AG479" s="14">
        <v>0.95433789954337911</v>
      </c>
      <c r="AH479" s="14">
        <v>0.98666666666666669</v>
      </c>
      <c r="AL479" s="14"/>
      <c r="BD479" s="100"/>
      <c r="BE479" s="100"/>
      <c r="BF479" s="100"/>
      <c r="BG479" s="100"/>
      <c r="BH479" s="100"/>
    </row>
    <row r="480" spans="2:60">
      <c r="B480">
        <v>200</v>
      </c>
      <c r="C480">
        <v>210</v>
      </c>
      <c r="D480" s="110">
        <v>0</v>
      </c>
      <c r="E480" s="110">
        <v>0</v>
      </c>
      <c r="F480" s="110">
        <v>0</v>
      </c>
      <c r="G480" s="110">
        <v>0</v>
      </c>
      <c r="I480" s="97">
        <v>31415.926535897932</v>
      </c>
      <c r="J480" s="97">
        <v>34636.059005827468</v>
      </c>
      <c r="K480" s="110">
        <v>0</v>
      </c>
      <c r="L480" s="110">
        <v>0</v>
      </c>
      <c r="M480" s="110">
        <v>0</v>
      </c>
      <c r="N480" s="110">
        <v>0</v>
      </c>
      <c r="P480" s="98">
        <v>628.31853071795865</v>
      </c>
      <c r="Q480" s="98">
        <v>659.73445725385659</v>
      </c>
      <c r="R480" s="110">
        <v>0</v>
      </c>
      <c r="S480" s="110">
        <v>0</v>
      </c>
      <c r="T480" s="110">
        <v>0</v>
      </c>
      <c r="U480" s="110">
        <v>0</v>
      </c>
      <c r="W480" s="14">
        <v>0.71499999999999975</v>
      </c>
      <c r="X480" s="14">
        <v>0.69999999999999973</v>
      </c>
      <c r="Z480" s="14">
        <v>1</v>
      </c>
      <c r="AA480" s="14">
        <v>0</v>
      </c>
      <c r="AB480" s="14">
        <v>0</v>
      </c>
      <c r="AD480" s="14">
        <v>0.69999999999999973</v>
      </c>
      <c r="AE480" s="14">
        <v>0.98639727945589095</v>
      </c>
      <c r="AF480" s="14">
        <v>0.98788522848033999</v>
      </c>
      <c r="AG480" s="14">
        <v>0.95433789954337911</v>
      </c>
      <c r="AH480" s="14">
        <v>0.98666666666666669</v>
      </c>
      <c r="AL480" s="14"/>
      <c r="BD480" s="100"/>
      <c r="BE480" s="100"/>
      <c r="BF480" s="100"/>
      <c r="BG480" s="100"/>
      <c r="BH480" s="100"/>
    </row>
    <row r="481" spans="4:60">
      <c r="E481" s="14"/>
      <c r="F481" s="14"/>
      <c r="G481" s="14"/>
      <c r="I481" s="97"/>
      <c r="J481" s="97"/>
      <c r="L481" s="14"/>
      <c r="M481" s="14"/>
      <c r="N481" s="14"/>
      <c r="P481" s="98"/>
      <c r="Q481" s="98"/>
      <c r="S481" s="14"/>
      <c r="T481" s="14"/>
      <c r="U481" s="14"/>
      <c r="W481" s="14">
        <v>0.69999999999999973</v>
      </c>
      <c r="X481" s="14">
        <v>0.68499999999999972</v>
      </c>
      <c r="Z481" s="14">
        <v>0.81818181818181823</v>
      </c>
      <c r="AA481" s="14">
        <v>9.0909090909090912E-2</v>
      </c>
      <c r="AB481" s="14">
        <v>9.0909090909090912E-2</v>
      </c>
      <c r="AD481" s="14">
        <v>0.68499999999999972</v>
      </c>
      <c r="AE481" s="14">
        <v>0.98859771954390852</v>
      </c>
      <c r="AF481" s="14">
        <v>0.98979808714133888</v>
      </c>
      <c r="AG481" s="14">
        <v>0.95890410958904115</v>
      </c>
      <c r="AH481" s="14">
        <v>1</v>
      </c>
      <c r="AL481" s="14"/>
      <c r="BD481" s="100"/>
      <c r="BE481" s="100"/>
      <c r="BF481" s="100"/>
      <c r="BG481" s="100"/>
      <c r="BH481" s="100"/>
    </row>
    <row r="482" spans="4:60">
      <c r="E482" s="14"/>
      <c r="F482" s="14"/>
      <c r="G482" s="14"/>
      <c r="I482" s="97"/>
      <c r="J482" s="97"/>
      <c r="L482" s="14"/>
      <c r="M482" s="14"/>
      <c r="N482" s="14"/>
      <c r="P482" s="98"/>
      <c r="Q482" s="98"/>
      <c r="S482" s="14"/>
      <c r="T482" s="14"/>
      <c r="U482" s="14"/>
      <c r="W482" s="14">
        <v>0.68499999999999972</v>
      </c>
      <c r="X482" s="14">
        <v>0.66999999999999971</v>
      </c>
      <c r="Z482" s="14">
        <v>0.6</v>
      </c>
      <c r="AA482" s="14">
        <v>0.4</v>
      </c>
      <c r="AB482" s="14">
        <v>0</v>
      </c>
      <c r="AD482" s="14">
        <v>0.66999999999999971</v>
      </c>
      <c r="AE482" s="14">
        <v>0.98959791958391652</v>
      </c>
      <c r="AF482" s="14">
        <v>0.99043570669500514</v>
      </c>
      <c r="AG482" s="14">
        <v>0.96803652968036535</v>
      </c>
      <c r="AH482" s="14">
        <v>1</v>
      </c>
      <c r="AL482" s="14"/>
      <c r="BD482" s="100"/>
      <c r="BE482" s="100"/>
      <c r="BF482" s="100"/>
      <c r="BG482" s="100"/>
      <c r="BH482" s="100"/>
    </row>
    <row r="483" spans="4:60">
      <c r="D483" s="7"/>
      <c r="E483" s="7"/>
      <c r="F483" s="7"/>
      <c r="G483" s="7"/>
      <c r="I483" s="97"/>
      <c r="J483" s="97"/>
      <c r="L483" s="14"/>
      <c r="M483" s="14"/>
      <c r="N483" s="14"/>
      <c r="P483" s="98"/>
      <c r="Q483" s="98"/>
      <c r="S483" s="14"/>
      <c r="T483" s="14"/>
      <c r="U483" s="14"/>
      <c r="W483" s="14">
        <v>0.66999999999999971</v>
      </c>
      <c r="X483" s="14">
        <v>0.65499999999999969</v>
      </c>
      <c r="Z483" s="14">
        <v>1</v>
      </c>
      <c r="AA483" s="14">
        <v>0</v>
      </c>
      <c r="AB483" s="14">
        <v>0</v>
      </c>
      <c r="AD483" s="14">
        <v>0.65499999999999969</v>
      </c>
      <c r="AE483" s="14">
        <v>0.99059811962392452</v>
      </c>
      <c r="AF483" s="14">
        <v>0.9914984059511156</v>
      </c>
      <c r="AG483" s="14">
        <v>0.96803652968036535</v>
      </c>
      <c r="AH483" s="14">
        <v>1</v>
      </c>
      <c r="AL483" s="14"/>
      <c r="BD483" s="100"/>
      <c r="BE483" s="100"/>
      <c r="BF483" s="100"/>
      <c r="BG483" s="100"/>
      <c r="BH483" s="100"/>
    </row>
    <row r="484" spans="4:60">
      <c r="D484" s="14"/>
      <c r="E484" s="14"/>
      <c r="F484" s="14"/>
      <c r="G484" s="14"/>
      <c r="I484" s="97"/>
      <c r="J484" s="97"/>
      <c r="L484" s="14"/>
      <c r="M484" s="14"/>
      <c r="N484" s="14"/>
      <c r="P484" s="98"/>
      <c r="Q484" s="98"/>
      <c r="S484" s="14"/>
      <c r="T484" s="14"/>
      <c r="U484" s="14"/>
      <c r="W484" s="14">
        <v>0.65499999999999969</v>
      </c>
      <c r="X484" s="14">
        <v>0.63999999999999968</v>
      </c>
      <c r="Z484" s="14">
        <v>0.875</v>
      </c>
      <c r="AA484" s="14">
        <v>0.125</v>
      </c>
      <c r="AB484" s="14">
        <v>0</v>
      </c>
      <c r="AD484" s="14">
        <v>0.63999999999999968</v>
      </c>
      <c r="AE484" s="14">
        <v>0.99219843968793731</v>
      </c>
      <c r="AF484" s="14">
        <v>0.99298618490967028</v>
      </c>
      <c r="AG484" s="14">
        <v>0.97260273972602751</v>
      </c>
      <c r="AH484" s="14">
        <v>1</v>
      </c>
      <c r="AL484" s="14"/>
      <c r="BD484" s="100"/>
      <c r="BE484" s="100"/>
      <c r="BF484" s="100"/>
      <c r="BG484" s="100"/>
      <c r="BH484" s="100"/>
    </row>
    <row r="485" spans="4:60">
      <c r="D485" s="14"/>
      <c r="E485" s="14"/>
      <c r="F485" s="14"/>
      <c r="G485" s="14"/>
      <c r="I485" s="97"/>
      <c r="J485" s="97"/>
      <c r="L485" s="14"/>
      <c r="M485" s="14"/>
      <c r="N485" s="14"/>
      <c r="P485" s="98"/>
      <c r="Q485" s="98"/>
      <c r="S485" s="14"/>
      <c r="T485" s="14"/>
      <c r="U485" s="14"/>
      <c r="W485" s="14">
        <v>0.63999999999999968</v>
      </c>
      <c r="X485" s="14">
        <v>0.62499999999999967</v>
      </c>
      <c r="Z485" s="14">
        <v>0.8</v>
      </c>
      <c r="AA485" s="14">
        <v>0.2</v>
      </c>
      <c r="AB485" s="14">
        <v>0</v>
      </c>
      <c r="AD485" s="14">
        <v>0.62499999999999967</v>
      </c>
      <c r="AE485" s="14">
        <v>0.99319863972794531</v>
      </c>
      <c r="AF485" s="14">
        <v>0.9938363443145587</v>
      </c>
      <c r="AG485" s="14">
        <v>0.97716894977168955</v>
      </c>
      <c r="AH485" s="14">
        <v>1</v>
      </c>
      <c r="AL485" s="14"/>
      <c r="BD485" s="100"/>
      <c r="BE485" s="100"/>
      <c r="BF485" s="100"/>
      <c r="BG485" s="100"/>
      <c r="BH485" s="100"/>
    </row>
    <row r="486" spans="4:60">
      <c r="D486" s="14"/>
      <c r="E486" s="14"/>
      <c r="F486" s="14"/>
      <c r="G486" s="14"/>
      <c r="I486" s="97"/>
      <c r="J486" s="97"/>
      <c r="L486" s="14"/>
      <c r="M486" s="14"/>
      <c r="N486" s="14"/>
      <c r="P486" s="98"/>
      <c r="Q486" s="98"/>
      <c r="S486" s="14"/>
      <c r="T486" s="14"/>
      <c r="U486" s="14"/>
      <c r="W486" s="14">
        <v>0.62499999999999967</v>
      </c>
      <c r="X486" s="14">
        <v>0.60999999999999965</v>
      </c>
      <c r="Z486" s="14">
        <v>0.66666666666666663</v>
      </c>
      <c r="AA486" s="14">
        <v>0.33333333333333331</v>
      </c>
      <c r="AB486" s="14">
        <v>0</v>
      </c>
      <c r="AD486" s="14">
        <v>0.60999999999999965</v>
      </c>
      <c r="AE486" s="14">
        <v>0.99439887977595487</v>
      </c>
      <c r="AF486" s="14">
        <v>0.99468650371944711</v>
      </c>
      <c r="AG486" s="14">
        <v>0.98630136986301375</v>
      </c>
      <c r="AH486" s="14">
        <v>1</v>
      </c>
      <c r="AL486" s="14"/>
      <c r="BD486" s="100"/>
      <c r="BE486" s="100"/>
      <c r="BF486" s="100"/>
      <c r="BG486" s="100"/>
      <c r="BH486" s="100"/>
    </row>
    <row r="487" spans="4:60">
      <c r="D487" s="14"/>
      <c r="E487" s="14"/>
      <c r="F487" s="14"/>
      <c r="G487" s="14"/>
      <c r="I487" s="97"/>
      <c r="J487" s="105"/>
      <c r="L487" s="14"/>
      <c r="M487" s="14"/>
      <c r="N487" s="14"/>
      <c r="P487" s="98"/>
      <c r="Q487" s="98"/>
      <c r="S487" s="14"/>
      <c r="T487" s="14"/>
      <c r="U487" s="14"/>
      <c r="W487" s="14">
        <v>0.60999999999999965</v>
      </c>
      <c r="X487" s="14">
        <v>0.59499999999999964</v>
      </c>
      <c r="Z487" s="14">
        <v>1</v>
      </c>
      <c r="AA487" s="14">
        <v>0</v>
      </c>
      <c r="AB487" s="14">
        <v>0</v>
      </c>
      <c r="AD487" s="14">
        <v>0.59499999999999964</v>
      </c>
      <c r="AE487" s="14">
        <v>0.99499899979995965</v>
      </c>
      <c r="AF487" s="14">
        <v>0.99532412327311337</v>
      </c>
      <c r="AG487" s="14">
        <v>0.98630136986301375</v>
      </c>
      <c r="AH487" s="14">
        <v>1</v>
      </c>
      <c r="AL487" s="14"/>
      <c r="BD487" s="100"/>
      <c r="BE487" s="100"/>
      <c r="BF487" s="100"/>
      <c r="BG487" s="100"/>
      <c r="BH487" s="100"/>
    </row>
    <row r="488" spans="4:60">
      <c r="D488" s="14"/>
      <c r="E488" s="14"/>
      <c r="F488" s="14"/>
      <c r="G488" s="14"/>
      <c r="I488" s="97"/>
      <c r="J488" s="97"/>
      <c r="L488" s="14"/>
      <c r="M488" s="14"/>
      <c r="N488" s="14"/>
      <c r="P488" s="98"/>
      <c r="Q488" s="98"/>
      <c r="S488" s="14"/>
      <c r="T488" s="14"/>
      <c r="U488" s="14"/>
      <c r="W488" s="14">
        <v>0.59499999999999964</v>
      </c>
      <c r="X488" s="14">
        <v>0.57999999999999963</v>
      </c>
      <c r="Z488" s="14">
        <v>1</v>
      </c>
      <c r="AA488" s="14">
        <v>0</v>
      </c>
      <c r="AB488" s="14">
        <v>0</v>
      </c>
      <c r="AD488" s="14">
        <v>0.57999999999999963</v>
      </c>
      <c r="AE488" s="14">
        <v>0.99539907981596287</v>
      </c>
      <c r="AF488" s="14">
        <v>0.99574920297555758</v>
      </c>
      <c r="AG488" s="14">
        <v>0.98630136986301375</v>
      </c>
      <c r="AH488" s="14">
        <v>1</v>
      </c>
      <c r="AL488" s="14"/>
      <c r="BD488" s="100"/>
      <c r="BE488" s="100"/>
      <c r="BF488" s="100"/>
      <c r="BG488" s="100"/>
      <c r="BH488" s="100"/>
    </row>
    <row r="489" spans="4:60">
      <c r="D489" s="14"/>
      <c r="E489" s="14"/>
      <c r="F489" s="14"/>
      <c r="G489" s="14"/>
      <c r="I489" s="97"/>
      <c r="J489" s="97"/>
      <c r="L489" s="14"/>
      <c r="M489" s="14"/>
      <c r="N489" s="14"/>
      <c r="P489" s="98"/>
      <c r="Q489" s="98"/>
      <c r="S489" s="14"/>
      <c r="T489" s="14"/>
      <c r="U489" s="14"/>
      <c r="W489" s="14">
        <v>0.57999999999999963</v>
      </c>
      <c r="X489" s="14">
        <v>0.56499999999999961</v>
      </c>
      <c r="Z489" s="14">
        <v>1</v>
      </c>
      <c r="AA489" s="14">
        <v>0</v>
      </c>
      <c r="AB489" s="14">
        <v>0</v>
      </c>
      <c r="AD489" s="14">
        <v>0.56499999999999961</v>
      </c>
      <c r="AE489" s="14">
        <v>0.99619923984796932</v>
      </c>
      <c r="AF489" s="14">
        <v>0.996599362380446</v>
      </c>
      <c r="AG489" s="14">
        <v>0.98630136986301375</v>
      </c>
      <c r="AH489" s="14">
        <v>1</v>
      </c>
      <c r="AL489" s="14"/>
      <c r="BD489" s="100"/>
      <c r="BE489" s="100"/>
      <c r="BF489" s="100"/>
      <c r="BG489" s="100"/>
      <c r="BH489" s="100"/>
    </row>
    <row r="490" spans="4:60">
      <c r="D490" s="14"/>
      <c r="E490" s="14"/>
      <c r="F490" s="14"/>
      <c r="G490" s="14"/>
      <c r="I490" s="97"/>
      <c r="J490" s="97"/>
      <c r="L490" s="14"/>
      <c r="M490" s="14"/>
      <c r="N490" s="14"/>
      <c r="P490" s="98"/>
      <c r="Q490" s="98"/>
      <c r="S490" s="14"/>
      <c r="T490" s="14"/>
      <c r="U490" s="14"/>
      <c r="W490" s="14">
        <v>0.56499999999999961</v>
      </c>
      <c r="X490" s="14">
        <v>0.5499999999999996</v>
      </c>
      <c r="Z490" s="14">
        <v>0.8</v>
      </c>
      <c r="AA490" s="14">
        <v>0.2</v>
      </c>
      <c r="AB490" s="14">
        <v>0</v>
      </c>
      <c r="AD490" s="14">
        <v>0.5499999999999996</v>
      </c>
      <c r="AE490" s="14">
        <v>0.99719943988797732</v>
      </c>
      <c r="AF490" s="14">
        <v>0.99744952178533441</v>
      </c>
      <c r="AG490" s="14">
        <v>0.99086757990867591</v>
      </c>
      <c r="AH490" s="14">
        <v>1</v>
      </c>
      <c r="AL490" s="14"/>
      <c r="BD490" s="100"/>
      <c r="BE490" s="100"/>
      <c r="BF490" s="100"/>
      <c r="BG490" s="100"/>
      <c r="BH490" s="100"/>
    </row>
    <row r="491" spans="4:60">
      <c r="D491" s="14"/>
      <c r="E491" s="14"/>
      <c r="F491" s="14"/>
      <c r="G491" s="14"/>
      <c r="I491" s="97"/>
      <c r="J491" s="97"/>
      <c r="L491" s="14"/>
      <c r="M491" s="14"/>
      <c r="N491" s="14"/>
      <c r="P491" s="98"/>
      <c r="Q491" s="98"/>
      <c r="S491" s="14"/>
      <c r="T491" s="14"/>
      <c r="U491" s="14"/>
      <c r="W491" s="14">
        <v>0.5499999999999996</v>
      </c>
      <c r="X491" s="14">
        <v>0.53499999999999959</v>
      </c>
      <c r="Z491" s="14">
        <v>0.5</v>
      </c>
      <c r="AA491" s="14">
        <v>0.5</v>
      </c>
      <c r="AB491" s="14">
        <v>0</v>
      </c>
      <c r="AD491" s="14">
        <v>0.53499999999999959</v>
      </c>
      <c r="AE491" s="14">
        <v>0.99759951990398055</v>
      </c>
      <c r="AF491" s="14">
        <v>0.99766206163655646</v>
      </c>
      <c r="AG491" s="14">
        <v>0.99543378995433796</v>
      </c>
      <c r="AH491" s="14">
        <v>1</v>
      </c>
      <c r="AL491" s="14"/>
      <c r="BD491" s="100"/>
      <c r="BE491" s="100"/>
      <c r="BF491" s="100"/>
      <c r="BG491" s="100"/>
      <c r="BH491" s="100"/>
    </row>
    <row r="492" spans="4:60">
      <c r="D492" s="14"/>
      <c r="E492" s="14"/>
      <c r="F492" s="14"/>
      <c r="G492" s="14"/>
      <c r="I492" s="97"/>
      <c r="J492" s="97"/>
      <c r="L492" s="14"/>
      <c r="M492" s="14"/>
      <c r="N492" s="14"/>
      <c r="P492" s="98"/>
      <c r="Q492" s="98"/>
      <c r="S492" s="14"/>
      <c r="T492" s="14"/>
      <c r="U492" s="14"/>
      <c r="W492" s="14">
        <v>0.53499999999999959</v>
      </c>
      <c r="X492" s="14">
        <v>0.51999999999999957</v>
      </c>
      <c r="Z492" s="14">
        <v>0.75</v>
      </c>
      <c r="AA492" s="14">
        <v>0.25</v>
      </c>
      <c r="AB492" s="14">
        <v>0</v>
      </c>
      <c r="AD492" s="14">
        <v>0.51999999999999957</v>
      </c>
      <c r="AE492" s="14">
        <v>0.99839967993598699</v>
      </c>
      <c r="AF492" s="14">
        <v>0.99829968119022272</v>
      </c>
      <c r="AG492" s="14">
        <v>1</v>
      </c>
      <c r="AH492" s="14">
        <v>1</v>
      </c>
      <c r="AL492" s="14"/>
      <c r="BD492" s="100"/>
      <c r="BE492" s="100"/>
      <c r="BF492" s="100"/>
      <c r="BG492" s="100"/>
      <c r="BH492" s="100"/>
    </row>
    <row r="493" spans="4:60">
      <c r="D493" s="14"/>
      <c r="E493" s="14"/>
      <c r="F493" s="14"/>
      <c r="G493" s="14"/>
      <c r="I493" s="97"/>
      <c r="J493" s="97"/>
      <c r="L493" s="14"/>
      <c r="M493" s="14"/>
      <c r="N493" s="14"/>
      <c r="P493" s="98"/>
      <c r="Q493" s="98"/>
      <c r="S493" s="14"/>
      <c r="T493" s="14"/>
      <c r="U493" s="14"/>
      <c r="W493" s="14">
        <v>0.51999999999999957</v>
      </c>
      <c r="X493" s="14">
        <v>0.50499999999999956</v>
      </c>
      <c r="Z493" s="14">
        <v>1</v>
      </c>
      <c r="AA493" s="14">
        <v>0</v>
      </c>
      <c r="AB493" s="14">
        <v>0</v>
      </c>
      <c r="AD493" s="14">
        <v>0.50499999999999956</v>
      </c>
      <c r="AE493" s="14">
        <v>0.99879975995199022</v>
      </c>
      <c r="AF493" s="14">
        <v>0.99872476089266693</v>
      </c>
      <c r="AG493" s="14">
        <v>1</v>
      </c>
      <c r="AH493" s="14">
        <v>1</v>
      </c>
      <c r="AL493" s="14"/>
      <c r="BD493" s="100"/>
      <c r="BE493" s="100"/>
      <c r="BF493" s="100"/>
      <c r="BG493" s="100"/>
      <c r="BH493" s="100"/>
    </row>
    <row r="494" spans="4:60">
      <c r="D494" s="14"/>
      <c r="E494" s="14"/>
      <c r="F494" s="14"/>
      <c r="G494" s="14"/>
      <c r="I494" s="97"/>
      <c r="J494" s="97"/>
      <c r="L494" s="14"/>
      <c r="M494" s="14"/>
      <c r="N494" s="14"/>
      <c r="P494" s="98"/>
      <c r="Q494" s="98"/>
      <c r="S494" s="14"/>
      <c r="T494" s="14"/>
      <c r="U494" s="14"/>
      <c r="W494" s="14">
        <v>0.50499999999999956</v>
      </c>
      <c r="X494" s="14">
        <v>0.48999999999999955</v>
      </c>
      <c r="Z494" s="14">
        <v>1</v>
      </c>
      <c r="AA494" s="14">
        <v>0</v>
      </c>
      <c r="AB494" s="14">
        <v>0</v>
      </c>
      <c r="AD494" s="14">
        <v>0.48999999999999955</v>
      </c>
      <c r="AE494" s="14">
        <v>0.99919983996799344</v>
      </c>
      <c r="AF494" s="14">
        <v>0.99914984059511114</v>
      </c>
      <c r="AG494" s="14">
        <v>1</v>
      </c>
      <c r="AH494" s="14">
        <v>1</v>
      </c>
      <c r="AL494" s="14"/>
    </row>
    <row r="495" spans="4:60">
      <c r="D495" s="14"/>
      <c r="E495" s="14"/>
      <c r="F495" s="14"/>
      <c r="G495" s="14"/>
      <c r="I495" s="97"/>
      <c r="J495" s="97"/>
      <c r="L495" s="14"/>
      <c r="M495" s="14"/>
      <c r="N495" s="14"/>
      <c r="P495" s="98"/>
      <c r="Q495" s="98"/>
      <c r="S495" s="14"/>
      <c r="T495" s="14"/>
      <c r="U495" s="14"/>
      <c r="W495" s="14">
        <v>0.48999999999999955</v>
      </c>
      <c r="X495" s="14">
        <v>0.47499999999999953</v>
      </c>
      <c r="Z495" s="14">
        <v>0</v>
      </c>
      <c r="AA495" s="14">
        <v>0</v>
      </c>
      <c r="AB495" s="14">
        <v>0</v>
      </c>
      <c r="AD495" s="14">
        <v>0.47499999999999953</v>
      </c>
      <c r="AE495" s="14">
        <v>0.99919983996799344</v>
      </c>
      <c r="AF495" s="14">
        <v>0.99914984059511114</v>
      </c>
      <c r="AG495" s="14">
        <v>1</v>
      </c>
      <c r="AH495" s="14">
        <v>1</v>
      </c>
      <c r="AL495" s="14"/>
    </row>
    <row r="496" spans="4:60">
      <c r="D496" s="14"/>
      <c r="E496" s="14"/>
      <c r="F496" s="14"/>
      <c r="G496" s="14"/>
      <c r="I496" s="97"/>
      <c r="J496" s="97"/>
      <c r="L496" s="14"/>
      <c r="M496" s="14"/>
      <c r="N496" s="14"/>
      <c r="P496" s="98"/>
      <c r="Q496" s="98"/>
      <c r="S496" s="14"/>
      <c r="T496" s="14"/>
      <c r="U496" s="14"/>
      <c r="W496" s="14">
        <v>0.47499999999999953</v>
      </c>
      <c r="X496" s="14">
        <v>0.45999999999999952</v>
      </c>
      <c r="Z496" s="14">
        <v>1</v>
      </c>
      <c r="AA496" s="14">
        <v>0</v>
      </c>
      <c r="AB496" s="14">
        <v>0</v>
      </c>
      <c r="AD496" s="14">
        <v>0.45999999999999952</v>
      </c>
      <c r="AE496" s="14">
        <v>0.999399879975995</v>
      </c>
      <c r="AF496" s="14">
        <v>0.99936238044633319</v>
      </c>
      <c r="AG496" s="14">
        <v>1</v>
      </c>
      <c r="AH496" s="14">
        <v>1</v>
      </c>
      <c r="AL496" s="14"/>
    </row>
    <row r="497" spans="4:38">
      <c r="D497" s="14"/>
      <c r="E497" s="14"/>
      <c r="F497" s="14"/>
      <c r="G497" s="14"/>
      <c r="I497" s="97"/>
      <c r="J497" s="97"/>
      <c r="L497" s="14"/>
      <c r="M497" s="14"/>
      <c r="N497" s="14"/>
      <c r="P497" s="98"/>
      <c r="Q497" s="98"/>
      <c r="S497" s="14"/>
      <c r="T497" s="14"/>
      <c r="U497" s="14"/>
      <c r="W497" s="14">
        <v>0.45999999999999952</v>
      </c>
      <c r="X497" s="14">
        <v>0.44499999999999951</v>
      </c>
      <c r="Z497" s="14">
        <v>1</v>
      </c>
      <c r="AA497" s="14">
        <v>0</v>
      </c>
      <c r="AB497" s="14">
        <v>0</v>
      </c>
      <c r="AD497" s="14">
        <v>0.44499999999999951</v>
      </c>
      <c r="AE497" s="14">
        <v>0.99959991998399655</v>
      </c>
      <c r="AF497" s="14">
        <v>0.99957492029755524</v>
      </c>
      <c r="AG497" s="14">
        <v>1</v>
      </c>
      <c r="AH497" s="14">
        <v>1</v>
      </c>
      <c r="AL497" s="14"/>
    </row>
    <row r="498" spans="4:38">
      <c r="D498" s="14"/>
      <c r="E498" s="14"/>
      <c r="F498" s="14"/>
      <c r="G498" s="14"/>
      <c r="I498" s="97"/>
      <c r="J498" s="97"/>
      <c r="L498" s="14"/>
      <c r="M498" s="14"/>
      <c r="N498" s="14"/>
      <c r="P498" s="98"/>
      <c r="Q498" s="98"/>
      <c r="S498" s="14"/>
      <c r="T498" s="14"/>
      <c r="U498" s="14"/>
      <c r="W498" s="14">
        <v>0.44499999999999951</v>
      </c>
      <c r="X498" s="14">
        <v>0.42999999999999949</v>
      </c>
      <c r="Z498" s="14">
        <v>0</v>
      </c>
      <c r="AA498" s="14">
        <v>0</v>
      </c>
      <c r="AB498" s="14">
        <v>0</v>
      </c>
      <c r="AD498" s="14">
        <v>0.42999999999999949</v>
      </c>
      <c r="AE498" s="14">
        <v>0.99959991998399655</v>
      </c>
      <c r="AF498" s="14">
        <v>0.99957492029755524</v>
      </c>
      <c r="AG498" s="14">
        <v>1</v>
      </c>
      <c r="AH498" s="14">
        <v>1</v>
      </c>
      <c r="AL498" s="14"/>
    </row>
    <row r="499" spans="4:38">
      <c r="D499" s="14"/>
      <c r="E499" s="14"/>
      <c r="F499" s="14"/>
      <c r="G499" s="14"/>
      <c r="I499" s="97"/>
      <c r="J499" s="97"/>
      <c r="L499" s="14"/>
      <c r="M499" s="14"/>
      <c r="N499" s="14"/>
      <c r="P499" s="98"/>
      <c r="Q499" s="98"/>
      <c r="S499" s="14"/>
      <c r="T499" s="14"/>
      <c r="U499" s="14"/>
      <c r="W499" s="14">
        <v>0.42999999999999949</v>
      </c>
      <c r="X499" s="14">
        <v>0.41499999999999948</v>
      </c>
      <c r="Z499" s="14">
        <v>1</v>
      </c>
      <c r="AA499" s="14">
        <v>0</v>
      </c>
      <c r="AB499" s="14">
        <v>0</v>
      </c>
      <c r="AD499" s="14">
        <v>0.41499999999999948</v>
      </c>
      <c r="AE499" s="14">
        <v>0.99979995999199811</v>
      </c>
      <c r="AF499" s="14">
        <v>0.99978746014877728</v>
      </c>
      <c r="AG499" s="14">
        <v>1</v>
      </c>
      <c r="AH499" s="14">
        <v>1</v>
      </c>
      <c r="AL499" s="14"/>
    </row>
    <row r="500" spans="4:38">
      <c r="D500" s="14"/>
      <c r="E500" s="14"/>
      <c r="F500" s="14"/>
      <c r="G500" s="14"/>
      <c r="I500" s="97"/>
      <c r="J500" s="97"/>
      <c r="L500" s="14"/>
      <c r="M500" s="14"/>
      <c r="N500" s="14"/>
      <c r="P500" s="98"/>
      <c r="Q500" s="98"/>
      <c r="S500" s="14"/>
      <c r="T500" s="14"/>
      <c r="U500" s="14"/>
      <c r="W500" s="14">
        <v>0.41499999999999948</v>
      </c>
      <c r="X500" s="14">
        <v>0.39999999999999947</v>
      </c>
      <c r="Z500" s="14">
        <v>1</v>
      </c>
      <c r="AA500" s="14">
        <v>0</v>
      </c>
      <c r="AB500" s="14">
        <v>0</v>
      </c>
      <c r="AD500" s="14">
        <v>0.39999999999999947</v>
      </c>
      <c r="AE500" s="14">
        <v>0.99999999999999967</v>
      </c>
      <c r="AF500" s="14">
        <v>0.99999999999999933</v>
      </c>
      <c r="AG500" s="14">
        <v>1</v>
      </c>
      <c r="AH500" s="14">
        <v>1</v>
      </c>
      <c r="AL500" s="14"/>
    </row>
    <row r="501" spans="4:38">
      <c r="D501" s="14"/>
      <c r="E501" s="14"/>
      <c r="F501" s="14"/>
      <c r="G501" s="14"/>
      <c r="I501" s="97"/>
      <c r="J501" s="97"/>
      <c r="L501" s="14"/>
      <c r="M501" s="14"/>
      <c r="N501" s="14"/>
      <c r="P501" s="98"/>
      <c r="Q501" s="98"/>
      <c r="S501" s="14"/>
      <c r="T501" s="14"/>
      <c r="U501" s="14"/>
      <c r="W501" s="14">
        <v>0.39999999999999947</v>
      </c>
      <c r="X501" s="14">
        <v>0.38499999999999945</v>
      </c>
      <c r="Z501" s="14">
        <v>0</v>
      </c>
      <c r="AA501" s="14">
        <v>0</v>
      </c>
      <c r="AB501" s="14">
        <v>0</v>
      </c>
      <c r="AD501" s="14">
        <v>0.38499999999999945</v>
      </c>
      <c r="AE501" s="14">
        <v>0.99999999999999967</v>
      </c>
      <c r="AF501" s="14">
        <v>0.99999999999999933</v>
      </c>
      <c r="AG501" s="14">
        <v>1</v>
      </c>
      <c r="AH501" s="14">
        <v>1</v>
      </c>
      <c r="AL501" s="14"/>
    </row>
    <row r="502" spans="4:38">
      <c r="D502" s="14"/>
      <c r="E502" s="14"/>
      <c r="F502" s="14"/>
      <c r="G502" s="14"/>
      <c r="I502" s="97"/>
      <c r="J502" s="97"/>
      <c r="L502" s="14"/>
      <c r="M502" s="14"/>
      <c r="N502" s="14"/>
      <c r="P502" s="98"/>
      <c r="Q502" s="98"/>
      <c r="S502" s="14"/>
      <c r="T502" s="14"/>
      <c r="U502" s="14"/>
      <c r="W502" s="14"/>
      <c r="X502" s="14"/>
      <c r="Z502" s="14"/>
      <c r="AA502" s="14"/>
      <c r="AB502" s="14"/>
      <c r="AD502" s="14"/>
      <c r="AE502" s="14"/>
      <c r="AF502" s="14"/>
      <c r="AG502" s="14"/>
      <c r="AL502" s="14"/>
    </row>
    <row r="503" spans="4:38">
      <c r="E503" s="14"/>
      <c r="F503" s="14"/>
      <c r="G503" s="14"/>
      <c r="I503" s="97"/>
      <c r="J503" s="97"/>
      <c r="L503" s="14"/>
      <c r="M503" s="14"/>
      <c r="N503" s="14"/>
      <c r="P503" s="98"/>
      <c r="Q503" s="98"/>
      <c r="S503" s="14"/>
      <c r="T503" s="14"/>
      <c r="U503" s="14"/>
      <c r="W503" s="14"/>
      <c r="X503" s="14"/>
      <c r="Z503" s="14"/>
      <c r="AA503" s="14"/>
      <c r="AB503" s="14"/>
      <c r="AD503" s="14"/>
      <c r="AE503" s="14"/>
      <c r="AF503" s="14"/>
      <c r="AG503" s="14"/>
      <c r="AL503" s="14"/>
    </row>
    <row r="504" spans="4:38">
      <c r="E504" s="14"/>
      <c r="F504" s="14"/>
      <c r="G504" s="14"/>
      <c r="I504" s="97"/>
      <c r="J504" s="97"/>
      <c r="L504" s="14"/>
      <c r="M504" s="14"/>
      <c r="N504" s="14"/>
      <c r="P504" s="98"/>
      <c r="Q504" s="98"/>
      <c r="S504" s="14"/>
      <c r="T504" s="14"/>
      <c r="U504" s="14"/>
      <c r="W504" s="14"/>
      <c r="X504" s="14"/>
      <c r="Z504" s="14"/>
      <c r="AA504" s="14"/>
      <c r="AB504" s="14"/>
      <c r="AD504" s="14"/>
      <c r="AE504" s="14"/>
      <c r="AF504" s="14"/>
      <c r="AG504" s="14"/>
      <c r="AL504" s="14"/>
    </row>
    <row r="505" spans="4:38">
      <c r="E505" s="14"/>
      <c r="F505" s="14"/>
      <c r="G505" s="14"/>
      <c r="I505" s="97"/>
      <c r="J505" s="97"/>
      <c r="L505" s="14"/>
      <c r="M505" s="14"/>
      <c r="N505" s="14"/>
      <c r="P505" s="98"/>
      <c r="Q505" s="98"/>
      <c r="S505" s="14"/>
      <c r="T505" s="14"/>
      <c r="U505" s="14"/>
      <c r="W505" s="14"/>
      <c r="X505" s="14"/>
      <c r="Z505" s="14"/>
      <c r="AA505" s="14"/>
      <c r="AB505" s="14"/>
      <c r="AD505" s="14"/>
      <c r="AE505" s="14"/>
      <c r="AF505" s="14"/>
      <c r="AG505" s="14"/>
      <c r="AL505" s="14"/>
    </row>
    <row r="506" spans="4:38">
      <c r="E506" s="14"/>
      <c r="F506" s="14"/>
      <c r="G506" s="14"/>
      <c r="I506" s="97"/>
      <c r="J506" s="97"/>
      <c r="L506" s="14"/>
      <c r="M506" s="14"/>
      <c r="N506" s="14"/>
      <c r="P506" s="98"/>
      <c r="Q506" s="98"/>
      <c r="S506" s="14"/>
      <c r="T506" s="14"/>
      <c r="U506" s="14"/>
      <c r="W506" s="14"/>
      <c r="X506" s="14"/>
      <c r="Z506" s="14"/>
      <c r="AA506" s="14"/>
      <c r="AB506" s="14"/>
      <c r="AD506" s="14"/>
      <c r="AE506" s="14"/>
      <c r="AF506" s="14"/>
      <c r="AG506" s="14"/>
      <c r="AL506" s="14"/>
    </row>
    <row r="507" spans="4:38">
      <c r="E507" s="14"/>
      <c r="F507" s="14"/>
      <c r="G507" s="14"/>
      <c r="I507" s="97"/>
      <c r="J507" s="97"/>
      <c r="L507" s="14"/>
      <c r="M507" s="14"/>
      <c r="N507" s="14"/>
      <c r="P507" s="98"/>
      <c r="Q507" s="98"/>
      <c r="S507" s="14"/>
      <c r="T507" s="14"/>
      <c r="U507" s="14"/>
      <c r="W507" s="14"/>
      <c r="X507" s="14"/>
      <c r="Z507" s="14"/>
      <c r="AA507" s="14"/>
      <c r="AB507" s="14"/>
      <c r="AD507" s="14"/>
      <c r="AE507" s="14"/>
      <c r="AF507" s="14"/>
      <c r="AG507" s="14"/>
      <c r="AL507" s="14"/>
    </row>
    <row r="508" spans="4:38">
      <c r="E508" s="14"/>
      <c r="F508" s="14"/>
      <c r="G508" s="14"/>
      <c r="I508" s="97"/>
      <c r="J508" s="97"/>
      <c r="L508" s="14"/>
      <c r="M508" s="14"/>
      <c r="N508" s="14"/>
      <c r="P508" s="98"/>
      <c r="Q508" s="98"/>
      <c r="S508" s="14"/>
      <c r="T508" s="14"/>
      <c r="U508" s="14"/>
      <c r="W508" s="14"/>
      <c r="X508" s="14"/>
      <c r="Z508" s="14"/>
      <c r="AA508" s="14"/>
      <c r="AB508" s="14"/>
      <c r="AD508" s="14"/>
      <c r="AE508" s="14"/>
      <c r="AF508" s="14"/>
      <c r="AG508" s="14"/>
      <c r="AL508" s="14"/>
    </row>
    <row r="509" spans="4:38">
      <c r="E509" s="14"/>
      <c r="F509" s="14"/>
      <c r="G509" s="14"/>
      <c r="I509" s="97"/>
      <c r="J509" s="97"/>
      <c r="L509" s="14"/>
      <c r="M509" s="14"/>
      <c r="N509" s="14"/>
      <c r="P509" s="98"/>
      <c r="Q509" s="98"/>
      <c r="S509" s="14"/>
      <c r="T509" s="14"/>
      <c r="U509" s="14"/>
      <c r="W509" s="14"/>
      <c r="X509" s="14"/>
      <c r="Z509" s="14"/>
      <c r="AA509" s="14"/>
      <c r="AB509" s="14"/>
      <c r="AD509" s="14"/>
      <c r="AE509" s="14"/>
      <c r="AF509" s="14"/>
      <c r="AG509" s="14"/>
      <c r="AL509" s="14"/>
    </row>
    <row r="510" spans="4:38">
      <c r="E510" s="14"/>
      <c r="F510" s="14"/>
      <c r="G510" s="14"/>
      <c r="I510" s="97"/>
      <c r="J510" s="97"/>
      <c r="L510" s="14"/>
      <c r="M510" s="14"/>
      <c r="N510" s="14"/>
      <c r="P510" s="98"/>
      <c r="Q510" s="98"/>
      <c r="S510" s="14"/>
      <c r="T510" s="14"/>
      <c r="U510" s="14"/>
      <c r="W510" s="14"/>
      <c r="X510" s="14"/>
      <c r="Z510" s="14"/>
      <c r="AA510" s="14"/>
      <c r="AB510" s="14"/>
      <c r="AD510" s="14"/>
      <c r="AE510" s="14"/>
      <c r="AF510" s="14"/>
      <c r="AG510" s="14"/>
      <c r="AL510" s="14"/>
    </row>
    <row r="511" spans="4:38">
      <c r="E511" s="14"/>
      <c r="F511" s="14"/>
      <c r="G511" s="14"/>
      <c r="I511" s="97"/>
      <c r="J511" s="97"/>
      <c r="L511" s="14"/>
      <c r="M511" s="14"/>
      <c r="N511" s="14"/>
      <c r="P511" s="98"/>
      <c r="Q511" s="98"/>
      <c r="S511" s="14"/>
      <c r="T511" s="14"/>
      <c r="U511" s="14"/>
      <c r="W511" s="14"/>
      <c r="X511" s="14"/>
      <c r="Z511" s="14"/>
      <c r="AA511" s="14"/>
      <c r="AB511" s="14"/>
      <c r="AD511" s="14"/>
      <c r="AE511" s="14"/>
      <c r="AF511" s="14"/>
      <c r="AG511" s="14"/>
      <c r="AL511" s="14"/>
    </row>
    <row r="512" spans="4:38">
      <c r="E512" s="14"/>
      <c r="F512" s="14"/>
      <c r="G512" s="14"/>
      <c r="I512" s="97"/>
      <c r="J512" s="97"/>
      <c r="L512" s="14"/>
      <c r="M512" s="14"/>
      <c r="N512" s="14"/>
      <c r="P512" s="98"/>
      <c r="Q512" s="98"/>
      <c r="S512" s="14"/>
      <c r="T512" s="14"/>
      <c r="U512" s="14"/>
      <c r="W512" s="14"/>
      <c r="X512" s="14"/>
      <c r="Z512" s="14"/>
      <c r="AA512" s="14"/>
      <c r="AB512" s="14"/>
      <c r="AD512" s="14"/>
      <c r="AE512" s="14"/>
      <c r="AF512" s="14"/>
      <c r="AG512" s="14"/>
      <c r="AL512" s="14"/>
    </row>
    <row r="513" spans="5:60">
      <c r="E513" s="14"/>
      <c r="F513" s="14"/>
      <c r="G513" s="14"/>
      <c r="W513" s="14"/>
      <c r="X513" s="14"/>
      <c r="Z513" s="14"/>
      <c r="AA513" s="14"/>
      <c r="AB513" s="14"/>
      <c r="AD513" s="14"/>
      <c r="AE513" s="14"/>
      <c r="AF513" s="14"/>
      <c r="AG513" s="14"/>
      <c r="AL513" s="14"/>
    </row>
    <row r="514" spans="5:60">
      <c r="W514" s="14"/>
      <c r="X514" s="14"/>
      <c r="Z514" s="14"/>
      <c r="AA514" s="14"/>
      <c r="AB514" s="14"/>
      <c r="AD514" s="14"/>
      <c r="AE514" s="14"/>
      <c r="AF514" s="14"/>
      <c r="AG514" s="14"/>
      <c r="AL514" s="14"/>
    </row>
    <row r="515" spans="5:60">
      <c r="AL515" s="14"/>
    </row>
    <row r="516" spans="5:60">
      <c r="BD516" s="14"/>
      <c r="BE516" s="14"/>
      <c r="BF516" s="14"/>
      <c r="BG516" s="14"/>
      <c r="BH516" s="14"/>
    </row>
    <row r="517" spans="5:60">
      <c r="BB517" s="100"/>
      <c r="BC517" s="100"/>
      <c r="BD517" s="100"/>
      <c r="BE517" s="100"/>
      <c r="BF517" s="100"/>
      <c r="BG517" s="100"/>
      <c r="BH517" s="100"/>
    </row>
    <row r="518" spans="5:60">
      <c r="BB518" s="100"/>
      <c r="BC518" s="100"/>
      <c r="BD518" s="100"/>
      <c r="BE518" s="100"/>
      <c r="BF518" s="100"/>
      <c r="BG518" s="100"/>
      <c r="BH518" s="100"/>
    </row>
    <row r="519" spans="5:60">
      <c r="AO519" s="100"/>
      <c r="AP519" s="100"/>
      <c r="AQ519" s="100"/>
      <c r="AR519" s="100"/>
      <c r="AS519" s="100"/>
      <c r="AT519" s="100"/>
      <c r="AU519" s="100"/>
      <c r="AV519" s="100"/>
      <c r="AW519" s="100"/>
      <c r="AX519" s="100"/>
      <c r="AY519" s="100"/>
      <c r="AZ519" s="100"/>
      <c r="BA519" s="100"/>
      <c r="BB519" s="100"/>
      <c r="BC519" s="100"/>
      <c r="BD519" s="100"/>
      <c r="BE519" s="100"/>
      <c r="BF519" s="100"/>
      <c r="BG519" s="100"/>
      <c r="BH519" s="100"/>
    </row>
    <row r="520" spans="5:60">
      <c r="AO520" s="100"/>
      <c r="AP520" s="100"/>
      <c r="AQ520" s="100"/>
      <c r="AR520" s="100"/>
      <c r="AS520" s="100"/>
      <c r="AT520" s="100"/>
      <c r="AU520" s="100"/>
      <c r="AV520" s="100"/>
      <c r="AW520" s="100"/>
      <c r="AX520" s="100"/>
      <c r="AY520" s="100"/>
      <c r="AZ520" s="100"/>
      <c r="BA520" s="100"/>
      <c r="BB520" s="100"/>
      <c r="BC520" s="100"/>
      <c r="BD520" s="100"/>
      <c r="BE520" s="100"/>
      <c r="BF520" s="100"/>
      <c r="BG520" s="100"/>
      <c r="BH520" s="100"/>
    </row>
    <row r="521" spans="5:60">
      <c r="AO521" s="100"/>
      <c r="AP521" s="100"/>
      <c r="AQ521" s="100"/>
      <c r="AR521" s="100"/>
      <c r="AS521" s="100"/>
      <c r="AT521" s="100"/>
      <c r="AU521" s="100"/>
      <c r="AV521" s="100"/>
      <c r="AW521" s="100"/>
      <c r="AX521" s="100"/>
      <c r="AY521" s="100"/>
      <c r="AZ521" s="100"/>
      <c r="BA521" s="100"/>
      <c r="BB521" s="100"/>
      <c r="BC521" s="100"/>
      <c r="BD521" s="100"/>
      <c r="BE521" s="100"/>
      <c r="BF521" s="100"/>
      <c r="BG521" s="100"/>
      <c r="BH521" s="100"/>
    </row>
    <row r="522" spans="5:60">
      <c r="AO522" s="100"/>
      <c r="AP522" s="100"/>
      <c r="AQ522" s="100"/>
      <c r="AR522" s="100"/>
      <c r="AS522" s="100"/>
      <c r="AT522" s="100"/>
      <c r="AU522" s="100"/>
      <c r="AV522" s="100"/>
      <c r="AW522" s="100"/>
      <c r="AX522" s="100"/>
      <c r="AY522" s="100"/>
      <c r="AZ522" s="100"/>
      <c r="BA522" s="100"/>
      <c r="BB522" s="100"/>
      <c r="BC522" s="100"/>
      <c r="BD522" s="100"/>
      <c r="BE522" s="100"/>
      <c r="BF522" s="100"/>
      <c r="BG522" s="100"/>
      <c r="BH522" s="100"/>
    </row>
    <row r="523" spans="5:60">
      <c r="AO523" s="100"/>
      <c r="AP523" s="100"/>
      <c r="AQ523" s="100"/>
      <c r="AR523" s="100"/>
      <c r="AS523" s="100"/>
      <c r="AT523" s="100"/>
      <c r="AU523" s="100"/>
      <c r="AV523" s="100"/>
      <c r="AW523" s="100"/>
      <c r="AX523" s="100"/>
      <c r="AY523" s="100"/>
      <c r="AZ523" s="100"/>
      <c r="BA523" s="100"/>
      <c r="BB523" s="100"/>
      <c r="BC523" s="100"/>
      <c r="BD523" s="100"/>
      <c r="BE523" s="100"/>
      <c r="BF523" s="100"/>
      <c r="BG523" s="100"/>
      <c r="BH523" s="100"/>
    </row>
    <row r="524" spans="5:60">
      <c r="AO524" s="100"/>
      <c r="AP524" s="100"/>
      <c r="AQ524" s="100"/>
      <c r="AR524" s="100"/>
      <c r="AS524" s="100"/>
      <c r="AT524" s="100"/>
      <c r="AU524" s="100"/>
      <c r="AV524" s="100"/>
      <c r="AW524" s="100"/>
      <c r="AX524" s="100"/>
      <c r="AY524" s="100"/>
      <c r="AZ524" s="100"/>
      <c r="BA524" s="100"/>
      <c r="BB524" s="100"/>
      <c r="BC524" s="100"/>
      <c r="BD524" s="100"/>
      <c r="BE524" s="100"/>
      <c r="BF524" s="100"/>
      <c r="BG524" s="100"/>
      <c r="BH524" s="100"/>
    </row>
    <row r="525" spans="5:60">
      <c r="AO525" s="100"/>
      <c r="AP525" s="100"/>
      <c r="AQ525" s="100"/>
      <c r="AR525" s="100"/>
      <c r="AS525" s="100"/>
      <c r="AT525" s="100"/>
      <c r="AU525" s="100"/>
      <c r="AV525" s="100"/>
      <c r="AW525" s="100"/>
      <c r="AX525" s="100"/>
      <c r="AY525" s="100"/>
      <c r="AZ525" s="100"/>
      <c r="BA525" s="100"/>
      <c r="BB525" s="100"/>
      <c r="BC525" s="100"/>
      <c r="BD525" s="100"/>
      <c r="BE525" s="100"/>
      <c r="BF525" s="100"/>
      <c r="BG525" s="100"/>
      <c r="BH525" s="100"/>
    </row>
    <row r="526" spans="5:60">
      <c r="AO526" s="100"/>
      <c r="AP526" s="100"/>
      <c r="AQ526" s="100"/>
      <c r="AR526" s="100"/>
      <c r="AS526" s="100"/>
      <c r="AT526" s="100"/>
      <c r="AU526" s="100"/>
      <c r="AV526" s="100"/>
      <c r="AW526" s="100"/>
      <c r="AX526" s="100"/>
      <c r="AY526" s="100"/>
      <c r="AZ526" s="100"/>
      <c r="BA526" s="100"/>
      <c r="BB526" s="100"/>
      <c r="BC526" s="100"/>
      <c r="BD526" s="100"/>
      <c r="BE526" s="100"/>
      <c r="BF526" s="100"/>
      <c r="BG526" s="100"/>
      <c r="BH526" s="100"/>
    </row>
    <row r="527" spans="5:60">
      <c r="AO527" s="100"/>
      <c r="AP527" s="100"/>
      <c r="AQ527" s="100"/>
      <c r="AR527" s="100"/>
      <c r="AS527" s="100"/>
      <c r="AT527" s="100"/>
      <c r="AU527" s="100"/>
      <c r="AV527" s="100"/>
      <c r="AW527" s="100"/>
      <c r="AX527" s="100"/>
      <c r="AY527" s="100"/>
      <c r="AZ527" s="100"/>
      <c r="BA527" s="100"/>
      <c r="BB527" s="100"/>
      <c r="BC527" s="100"/>
      <c r="BD527" s="100"/>
      <c r="BE527" s="100"/>
      <c r="BF527" s="100"/>
      <c r="BG527" s="100"/>
      <c r="BH527" s="100"/>
    </row>
    <row r="528" spans="5:60">
      <c r="AO528" s="100"/>
      <c r="AP528" s="100"/>
      <c r="AQ528" s="100"/>
      <c r="AR528" s="100"/>
      <c r="AS528" s="100"/>
      <c r="AT528" s="100"/>
      <c r="AU528" s="100"/>
      <c r="AV528" s="100"/>
      <c r="AW528" s="100"/>
      <c r="AX528" s="100"/>
      <c r="AY528" s="100"/>
      <c r="AZ528" s="100"/>
      <c r="BA528" s="100"/>
      <c r="BB528" s="100"/>
      <c r="BC528" s="100"/>
      <c r="BD528" s="100"/>
      <c r="BE528" s="100"/>
      <c r="BF528" s="100"/>
      <c r="BG528" s="100"/>
      <c r="BH528" s="100"/>
    </row>
    <row r="529" spans="41:60">
      <c r="AO529" s="100"/>
      <c r="AP529" s="100"/>
      <c r="AQ529" s="100"/>
      <c r="AR529" s="100"/>
      <c r="AS529" s="100"/>
      <c r="AT529" s="100"/>
      <c r="AU529" s="100"/>
      <c r="AV529" s="100"/>
      <c r="AW529" s="100"/>
      <c r="AX529" s="100"/>
      <c r="AY529" s="100"/>
      <c r="AZ529" s="100"/>
      <c r="BA529" s="100"/>
      <c r="BB529" s="100"/>
      <c r="BC529" s="100"/>
      <c r="BD529" s="100"/>
      <c r="BE529" s="100"/>
      <c r="BF529" s="100"/>
      <c r="BG529" s="100"/>
      <c r="BH529" s="100"/>
    </row>
    <row r="530" spans="41:60">
      <c r="AO530" s="100"/>
      <c r="AP530" s="100"/>
      <c r="AQ530" s="100"/>
      <c r="AR530" s="100"/>
      <c r="AS530" s="100"/>
      <c r="AT530" s="100"/>
      <c r="AU530" s="100"/>
      <c r="AV530" s="100"/>
      <c r="AW530" s="100"/>
      <c r="AX530" s="100"/>
      <c r="AY530" s="100"/>
      <c r="AZ530" s="100"/>
      <c r="BA530" s="100"/>
      <c r="BB530" s="100"/>
      <c r="BC530" s="100"/>
      <c r="BD530" s="100"/>
      <c r="BE530" s="100"/>
      <c r="BF530" s="100"/>
      <c r="BG530" s="100"/>
      <c r="BH530" s="100"/>
    </row>
    <row r="531" spans="41:60">
      <c r="AO531" s="100"/>
      <c r="AP531" s="100"/>
      <c r="AQ531" s="100"/>
      <c r="AR531" s="100"/>
      <c r="AS531" s="100"/>
      <c r="AT531" s="100"/>
      <c r="AU531" s="100"/>
      <c r="AV531" s="100"/>
      <c r="AW531" s="100"/>
      <c r="AX531" s="100"/>
      <c r="AY531" s="100"/>
      <c r="AZ531" s="100"/>
      <c r="BA531" s="100"/>
      <c r="BB531" s="100"/>
      <c r="BC531" s="100"/>
      <c r="BD531" s="100"/>
      <c r="BE531" s="100"/>
      <c r="BF531" s="100"/>
      <c r="BG531" s="100"/>
      <c r="BH531" s="100"/>
    </row>
    <row r="532" spans="41:60">
      <c r="AO532" s="100"/>
      <c r="AP532" s="100"/>
      <c r="AQ532" s="100"/>
      <c r="AR532" s="100"/>
      <c r="AS532" s="100"/>
      <c r="AT532" s="100"/>
      <c r="AU532" s="100"/>
      <c r="AV532" s="100"/>
      <c r="AW532" s="100"/>
      <c r="AX532" s="100"/>
      <c r="AY532" s="100"/>
      <c r="AZ532" s="100"/>
      <c r="BA532" s="100"/>
      <c r="BB532" s="100"/>
      <c r="BC532" s="100"/>
      <c r="BD532" s="100"/>
      <c r="BE532" s="100"/>
      <c r="BF532" s="100"/>
      <c r="BG532" s="100"/>
      <c r="BH532" s="100"/>
    </row>
    <row r="533" spans="41:60">
      <c r="AO533" s="100"/>
      <c r="AP533" s="100"/>
      <c r="AQ533" s="100"/>
      <c r="AR533" s="100"/>
      <c r="AS533" s="100"/>
      <c r="AT533" s="100"/>
      <c r="AU533" s="100"/>
      <c r="AV533" s="100"/>
      <c r="AW533" s="100"/>
      <c r="AX533" s="100"/>
      <c r="AY533" s="100"/>
      <c r="AZ533" s="100"/>
      <c r="BA533" s="100"/>
      <c r="BB533" s="100"/>
      <c r="BC533" s="100"/>
      <c r="BD533" s="100"/>
      <c r="BE533" s="100"/>
      <c r="BF533" s="100"/>
      <c r="BG533" s="100"/>
      <c r="BH533" s="100"/>
    </row>
    <row r="534" spans="41:60">
      <c r="AO534" s="100"/>
      <c r="AP534" s="100"/>
      <c r="AQ534" s="100"/>
      <c r="AR534" s="100"/>
      <c r="AS534" s="100"/>
      <c r="AT534" s="100"/>
      <c r="AU534" s="100"/>
      <c r="AV534" s="100"/>
      <c r="AW534" s="100"/>
      <c r="AX534" s="100"/>
      <c r="AY534" s="100"/>
      <c r="AZ534" s="100"/>
      <c r="BA534" s="100"/>
      <c r="BB534" s="100"/>
      <c r="BC534" s="100"/>
      <c r="BD534" s="100"/>
      <c r="BE534" s="100"/>
      <c r="BF534" s="100"/>
      <c r="BG534" s="100"/>
      <c r="BH534" s="100"/>
    </row>
    <row r="535" spans="41:60">
      <c r="AO535" s="100"/>
      <c r="AP535" s="100"/>
      <c r="AQ535" s="100"/>
      <c r="AR535" s="100"/>
      <c r="AS535" s="100"/>
      <c r="AT535" s="100"/>
      <c r="AU535" s="100"/>
      <c r="AV535" s="100"/>
      <c r="AW535" s="100"/>
      <c r="AX535" s="100"/>
      <c r="AY535" s="100"/>
      <c r="AZ535" s="100"/>
      <c r="BA535" s="100"/>
      <c r="BB535" s="100"/>
      <c r="BC535" s="100"/>
      <c r="BD535" s="100"/>
      <c r="BE535" s="100"/>
      <c r="BF535" s="100"/>
      <c r="BG535" s="100"/>
      <c r="BH535" s="100"/>
    </row>
    <row r="536" spans="41:60">
      <c r="AO536" s="100"/>
      <c r="AP536" s="100"/>
      <c r="AQ536" s="100"/>
      <c r="AR536" s="100"/>
      <c r="AS536" s="100"/>
      <c r="AT536" s="100"/>
      <c r="AU536" s="100"/>
      <c r="AV536" s="100"/>
      <c r="AW536" s="100"/>
      <c r="AX536" s="100"/>
      <c r="AY536" s="100"/>
      <c r="AZ536" s="100"/>
      <c r="BA536" s="100"/>
      <c r="BB536" s="100"/>
      <c r="BC536" s="100"/>
      <c r="BD536" s="100"/>
      <c r="BE536" s="100"/>
      <c r="BF536" s="100"/>
      <c r="BG536" s="100"/>
      <c r="BH536" s="100"/>
    </row>
    <row r="537" spans="41:60">
      <c r="AO537" s="100"/>
      <c r="AP537" s="100"/>
      <c r="AQ537" s="100"/>
      <c r="AR537" s="100"/>
      <c r="AS537" s="100"/>
      <c r="AT537" s="100"/>
      <c r="AU537" s="100"/>
      <c r="AV537" s="100"/>
      <c r="AW537" s="100"/>
      <c r="AX537" s="100"/>
      <c r="AY537" s="100"/>
      <c r="AZ537" s="100"/>
      <c r="BA537" s="100"/>
    </row>
    <row r="538" spans="41:60">
      <c r="AO538" s="100"/>
      <c r="AP538" s="100"/>
      <c r="AQ538" s="100"/>
      <c r="AR538" s="100"/>
      <c r="AS538" s="100"/>
      <c r="AT538" s="100"/>
      <c r="AU538" s="100"/>
      <c r="AV538" s="100"/>
      <c r="AW538" s="100"/>
      <c r="AX538" s="100"/>
      <c r="AY538" s="100"/>
      <c r="AZ538" s="100"/>
      <c r="BA538" s="100"/>
    </row>
    <row r="541" spans="41:60">
      <c r="BB541" s="106"/>
      <c r="BC541" s="106"/>
      <c r="BD541" s="106"/>
      <c r="BE541" s="106"/>
      <c r="BF541" s="106"/>
      <c r="BG541" s="106"/>
    </row>
    <row r="543" spans="41:60">
      <c r="AV543" s="106"/>
      <c r="AW543" s="106"/>
      <c r="AX543" s="106"/>
      <c r="AY543" s="106"/>
      <c r="AZ543" s="106"/>
      <c r="BA543" s="106"/>
    </row>
  </sheetData>
  <mergeCells count="25">
    <mergeCell ref="B2:G2"/>
    <mergeCell ref="I2:N2"/>
    <mergeCell ref="P2:U2"/>
    <mergeCell ref="W2:AB2"/>
    <mergeCell ref="B167:G167"/>
    <mergeCell ref="I167:N167"/>
    <mergeCell ref="P167:U167"/>
    <mergeCell ref="W167:AB167"/>
    <mergeCell ref="B331:G331"/>
    <mergeCell ref="I331:N331"/>
    <mergeCell ref="P331:U331"/>
    <mergeCell ref="B415:G415"/>
    <mergeCell ref="I415:N415"/>
    <mergeCell ref="P415:U415"/>
    <mergeCell ref="W415:AB415"/>
    <mergeCell ref="AD415:AH415"/>
    <mergeCell ref="AJ415:AN415"/>
    <mergeCell ref="B438:G438"/>
    <mergeCell ref="I438:N438"/>
    <mergeCell ref="P438:U438"/>
    <mergeCell ref="W459:AB459"/>
    <mergeCell ref="AD459:AH459"/>
    <mergeCell ref="B460:G460"/>
    <mergeCell ref="I460:N460"/>
    <mergeCell ref="P460:U460"/>
  </mergeCells>
  <pageMargins left="0.7" right="0.7" top="0.78740157499999996" bottom="0.78740157499999996" header="0.3" footer="0.3"/>
  <pageSetup paperSize="9" orientation="portrait" horizontalDpi="1200" verticalDpi="1200" r:id="rId1"/>
  <drawing r:id="rId2"/>
  <tableParts count="25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85E5E-924E-48BE-8F0E-96E2C5D5CFB4}">
  <sheetPr codeName="Sheet4">
    <tabColor rgb="FF002060"/>
  </sheetPr>
  <dimension ref="A1:V233"/>
  <sheetViews>
    <sheetView zoomScale="60" zoomScaleNormal="80" workbookViewId="0">
      <selection activeCell="D7" sqref="D7:E7"/>
    </sheetView>
  </sheetViews>
  <sheetFormatPr defaultColWidth="0" defaultRowHeight="0" customHeight="1" zeroHeight="1" outlineLevelRow="1"/>
  <cols>
    <col min="1" max="1" width="1.5703125" style="15" customWidth="1"/>
    <col min="2" max="2" width="31.5703125" style="12" bestFit="1" customWidth="1"/>
    <col min="3" max="3" width="1.7109375" style="12" customWidth="1"/>
    <col min="4" max="8" width="15.7109375" style="12" customWidth="1"/>
    <col min="9" max="22" width="15.7109375" style="15" customWidth="1"/>
    <col min="23" max="16384" width="0" style="15" hidden="1"/>
  </cols>
  <sheetData>
    <row r="1" spans="1:21" ht="19.899999999999999" customHeight="1"/>
    <row r="2" spans="1:21" ht="53.45" customHeight="1">
      <c r="B2" s="114" t="s">
        <v>127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</row>
    <row r="3" spans="1:21" ht="20.45" customHeight="1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</row>
    <row r="4" spans="1:21" ht="30" customHeight="1">
      <c r="A4" s="28"/>
      <c r="B4" s="115" t="s">
        <v>128</v>
      </c>
      <c r="C4" s="15"/>
      <c r="D4" s="15"/>
      <c r="E4" s="15"/>
      <c r="F4" s="29"/>
      <c r="H4" s="29"/>
      <c r="I4" s="29"/>
      <c r="J4" s="29"/>
      <c r="K4" s="29"/>
      <c r="L4" s="29"/>
      <c r="M4" s="29"/>
    </row>
    <row r="5" spans="1:21" ht="25.15" customHeight="1">
      <c r="A5" s="28"/>
      <c r="B5" s="116" t="s">
        <v>129</v>
      </c>
      <c r="C5" s="15"/>
      <c r="D5" s="305" t="s">
        <v>3</v>
      </c>
      <c r="E5" s="305"/>
      <c r="F5" s="29"/>
      <c r="G5" s="29"/>
      <c r="H5" s="29"/>
      <c r="I5" s="29"/>
      <c r="J5" s="29"/>
      <c r="K5" s="29"/>
      <c r="L5" s="29"/>
      <c r="M5" s="29"/>
    </row>
    <row r="6" spans="1:21" ht="25.15" customHeight="1">
      <c r="A6" s="28"/>
      <c r="B6" s="116" t="s">
        <v>130</v>
      </c>
      <c r="C6" s="15"/>
      <c r="D6" s="116" t="s">
        <v>280</v>
      </c>
      <c r="E6" s="116"/>
      <c r="F6" s="29"/>
      <c r="G6" s="29"/>
      <c r="H6" s="29"/>
      <c r="I6" s="29"/>
      <c r="J6" s="29"/>
      <c r="K6" s="29"/>
      <c r="L6" s="29"/>
      <c r="M6" s="29"/>
    </row>
    <row r="7" spans="1:21" ht="25.15" customHeight="1">
      <c r="A7" s="28"/>
      <c r="B7" s="117" t="s">
        <v>65</v>
      </c>
      <c r="C7" s="15"/>
      <c r="D7" s="306">
        <v>45348</v>
      </c>
      <c r="E7" s="306"/>
      <c r="F7" s="29"/>
      <c r="G7" s="29"/>
      <c r="H7" s="29"/>
      <c r="I7" s="29"/>
      <c r="J7" s="29"/>
      <c r="K7" s="29"/>
      <c r="L7" s="29"/>
      <c r="M7" s="29"/>
    </row>
    <row r="8" spans="1:21" ht="25.15" customHeight="1">
      <c r="B8" s="31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</row>
    <row r="9" spans="1:21" ht="30.6">
      <c r="A9" s="32"/>
      <c r="B9" s="33" t="s">
        <v>131</v>
      </c>
      <c r="C9" s="34"/>
      <c r="D9" s="15"/>
      <c r="E9" s="35"/>
      <c r="F9" s="35"/>
      <c r="G9" s="35"/>
      <c r="H9" s="35"/>
    </row>
    <row r="10" spans="1:21" ht="30.6">
      <c r="A10" s="32"/>
      <c r="B10" s="34" t="s">
        <v>132</v>
      </c>
      <c r="C10" s="34"/>
      <c r="D10" s="36"/>
      <c r="E10" s="35"/>
      <c r="F10" s="35"/>
      <c r="G10" s="35"/>
      <c r="H10" s="35"/>
    </row>
    <row r="11" spans="1:21" s="11" customFormat="1" ht="7.9" customHeight="1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</row>
    <row r="12" spans="1:21" s="11" customFormat="1" ht="30" customHeight="1">
      <c r="A12" s="32"/>
      <c r="B12" s="37" t="s">
        <v>133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</row>
    <row r="13" spans="1:21" s="11" customFormat="1" ht="7.9" customHeight="1" outlineLevel="1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</row>
    <row r="14" spans="1:21" s="11" customFormat="1" ht="25.15" customHeight="1" outlineLevel="1">
      <c r="A14" s="32"/>
      <c r="B14" s="1" t="s">
        <v>66</v>
      </c>
      <c r="C14" s="2"/>
      <c r="D14" s="243" t="s">
        <v>134</v>
      </c>
      <c r="E14" s="243"/>
      <c r="F14" s="244" t="s">
        <v>135</v>
      </c>
      <c r="G14" s="243"/>
      <c r="H14" s="244" t="s">
        <v>272</v>
      </c>
      <c r="I14" s="243"/>
    </row>
    <row r="15" spans="1:21" s="11" customFormat="1" ht="25.15" customHeight="1" outlineLevel="1">
      <c r="A15" s="32"/>
      <c r="B15" s="3" t="s">
        <v>137</v>
      </c>
      <c r="C15" s="4"/>
      <c r="D15" s="245">
        <v>5000</v>
      </c>
      <c r="E15" s="246"/>
      <c r="F15" s="141"/>
      <c r="G15" s="142">
        <v>468</v>
      </c>
      <c r="H15" s="142"/>
      <c r="I15" s="142">
        <v>10.683760683760683</v>
      </c>
    </row>
    <row r="16" spans="1:21" s="11" customFormat="1" ht="7.15" customHeight="1" outlineLevel="1">
      <c r="P16" s="7"/>
    </row>
    <row r="17" spans="1:22" s="11" customFormat="1" ht="25.15" customHeight="1" outlineLevel="1">
      <c r="A17" s="32"/>
      <c r="B17" s="1" t="s">
        <v>138</v>
      </c>
      <c r="C17" s="8"/>
      <c r="D17" s="243" t="s">
        <v>139</v>
      </c>
      <c r="E17" s="243"/>
      <c r="F17" s="244" t="s">
        <v>140</v>
      </c>
      <c r="G17" s="247"/>
      <c r="H17" s="244" t="s">
        <v>141</v>
      </c>
      <c r="I17" s="243"/>
      <c r="P17" s="38"/>
    </row>
    <row r="18" spans="1:22" s="11" customFormat="1" ht="25.15" customHeight="1" outlineLevel="1">
      <c r="A18" s="32"/>
      <c r="B18" s="3" t="s">
        <v>67</v>
      </c>
      <c r="D18" s="239">
        <v>45.223973000000065</v>
      </c>
      <c r="E18" s="239"/>
      <c r="F18" s="240">
        <v>1670.756809999996</v>
      </c>
      <c r="G18" s="240"/>
      <c r="H18" s="240">
        <v>148.46447320000055</v>
      </c>
      <c r="I18" s="240"/>
      <c r="P18" s="39"/>
    </row>
    <row r="19" spans="1:22" s="11" customFormat="1" ht="25.15" customHeight="1" outlineLevel="1">
      <c r="A19" s="32"/>
      <c r="B19" s="9" t="s">
        <v>68</v>
      </c>
      <c r="D19" s="241">
        <v>9.0590090459319743</v>
      </c>
      <c r="E19" s="241"/>
      <c r="F19" s="241">
        <v>870.34863544539019</v>
      </c>
      <c r="G19" s="241"/>
      <c r="H19" s="241">
        <v>30.876031023642192</v>
      </c>
      <c r="I19" s="241"/>
      <c r="P19" s="39"/>
    </row>
    <row r="20" spans="1:22" s="11" customFormat="1" ht="25.15" customHeight="1" outlineLevel="1">
      <c r="A20" s="32"/>
      <c r="B20" s="30" t="s">
        <v>70</v>
      </c>
      <c r="D20" s="253">
        <v>45.475071305631573</v>
      </c>
      <c r="E20" s="254"/>
      <c r="F20" s="253">
        <v>1694.8812000476219</v>
      </c>
      <c r="G20" s="254"/>
      <c r="H20" s="253">
        <v>149.32029738952866</v>
      </c>
      <c r="I20" s="254"/>
      <c r="P20" s="39"/>
    </row>
    <row r="21" spans="1:22" s="11" customFormat="1" ht="25.15" customHeight="1" outlineLevel="1">
      <c r="A21" s="32"/>
      <c r="B21" s="9" t="s">
        <v>71</v>
      </c>
      <c r="D21" s="249">
        <v>44.972874694368556</v>
      </c>
      <c r="E21" s="250"/>
      <c r="F21" s="249">
        <v>1646.6324199523701</v>
      </c>
      <c r="G21" s="250"/>
      <c r="H21" s="249">
        <v>147.60864901047245</v>
      </c>
      <c r="I21" s="250"/>
      <c r="P21" s="39"/>
    </row>
    <row r="22" spans="1:22" s="11" customFormat="1" ht="25.15" customHeight="1" outlineLevel="1">
      <c r="A22" s="32"/>
      <c r="B22" s="3" t="s">
        <v>72</v>
      </c>
      <c r="D22" s="248">
        <v>39.502000000000002</v>
      </c>
      <c r="E22" s="248"/>
      <c r="F22" s="239">
        <v>1225.52</v>
      </c>
      <c r="G22" s="239"/>
      <c r="H22" s="239">
        <v>128.85599999999999</v>
      </c>
      <c r="I22" s="239"/>
      <c r="P22" s="39"/>
    </row>
    <row r="23" spans="1:22" s="11" customFormat="1" ht="25.15" customHeight="1" outlineLevel="1">
      <c r="A23" s="32"/>
      <c r="B23" s="9" t="s">
        <v>69</v>
      </c>
      <c r="D23" s="249">
        <v>43.113</v>
      </c>
      <c r="E23" s="250"/>
      <c r="F23" s="249">
        <v>1459.81</v>
      </c>
      <c r="G23" s="250"/>
      <c r="H23" s="241">
        <v>141.21700000000001</v>
      </c>
      <c r="I23" s="241"/>
      <c r="P23" s="39"/>
    </row>
    <row r="24" spans="1:22" s="11" customFormat="1" ht="25.15" customHeight="1" outlineLevel="1">
      <c r="A24" s="32"/>
      <c r="B24" s="3" t="s">
        <v>73</v>
      </c>
      <c r="D24" s="248">
        <v>48.092749999999995</v>
      </c>
      <c r="E24" s="248"/>
      <c r="F24" s="239">
        <v>1816.58</v>
      </c>
      <c r="G24" s="239"/>
      <c r="H24" s="239">
        <v>158.25899999999999</v>
      </c>
      <c r="I24" s="239"/>
      <c r="P24" s="39"/>
    </row>
    <row r="25" spans="1:22" s="11" customFormat="1" ht="7.15" customHeight="1" outlineLevel="1">
      <c r="A25" s="40"/>
      <c r="P25" s="39"/>
    </row>
    <row r="26" spans="1:22" s="11" customFormat="1" ht="25.15" customHeight="1" outlineLevel="1">
      <c r="A26" s="32"/>
      <c r="B26" s="303" t="s">
        <v>142</v>
      </c>
      <c r="D26" s="22">
        <v>20</v>
      </c>
      <c r="E26" s="41">
        <v>30</v>
      </c>
      <c r="F26" s="22">
        <v>40</v>
      </c>
      <c r="G26" s="41">
        <v>50</v>
      </c>
      <c r="H26" s="22">
        <v>60</v>
      </c>
      <c r="I26" s="41">
        <v>70</v>
      </c>
      <c r="J26" s="22">
        <v>80</v>
      </c>
      <c r="K26" s="41">
        <v>90</v>
      </c>
      <c r="L26" s="22">
        <v>100</v>
      </c>
      <c r="M26" s="41">
        <v>110</v>
      </c>
      <c r="N26" s="22">
        <v>120</v>
      </c>
      <c r="O26" s="41">
        <v>130</v>
      </c>
      <c r="P26" s="22">
        <v>140</v>
      </c>
      <c r="Q26" s="41">
        <v>150</v>
      </c>
      <c r="R26" s="22">
        <v>160</v>
      </c>
      <c r="S26" s="41">
        <v>170</v>
      </c>
      <c r="T26" s="22">
        <v>180</v>
      </c>
      <c r="U26" s="22">
        <v>190</v>
      </c>
      <c r="V26" s="41">
        <v>200</v>
      </c>
    </row>
    <row r="27" spans="1:22" s="11" customFormat="1" ht="25.15" customHeight="1" outlineLevel="1">
      <c r="A27" s="32"/>
      <c r="B27" s="304"/>
      <c r="D27" s="22">
        <v>30</v>
      </c>
      <c r="E27" s="41">
        <v>40</v>
      </c>
      <c r="F27" s="22">
        <v>50</v>
      </c>
      <c r="G27" s="41">
        <v>60</v>
      </c>
      <c r="H27" s="22">
        <v>70</v>
      </c>
      <c r="I27" s="41">
        <v>80</v>
      </c>
      <c r="J27" s="22">
        <v>90</v>
      </c>
      <c r="K27" s="41">
        <v>100</v>
      </c>
      <c r="L27" s="22">
        <v>110</v>
      </c>
      <c r="M27" s="41">
        <v>120</v>
      </c>
      <c r="N27" s="22">
        <v>130</v>
      </c>
      <c r="O27" s="41">
        <v>140</v>
      </c>
      <c r="P27" s="22">
        <v>150</v>
      </c>
      <c r="Q27" s="41">
        <v>160</v>
      </c>
      <c r="R27" s="22">
        <v>170</v>
      </c>
      <c r="S27" s="41">
        <v>180</v>
      </c>
      <c r="T27" s="22">
        <v>190</v>
      </c>
      <c r="U27" s="22">
        <v>200</v>
      </c>
      <c r="V27" s="41">
        <v>210</v>
      </c>
    </row>
    <row r="28" spans="1:22" s="11" customFormat="1" ht="25.15" customHeight="1" outlineLevel="1">
      <c r="A28" s="32"/>
      <c r="B28" s="30" t="s">
        <v>139</v>
      </c>
      <c r="D28" s="92">
        <v>1.4019627478469858E-3</v>
      </c>
      <c r="E28" s="93">
        <v>0.28459843781293809</v>
      </c>
      <c r="F28" s="92">
        <v>0.51492088924494295</v>
      </c>
      <c r="G28" s="93">
        <v>0.12557580612858002</v>
      </c>
      <c r="H28" s="92">
        <v>5.2673743240536752E-2</v>
      </c>
      <c r="I28" s="93">
        <v>1.6222711796515122E-2</v>
      </c>
      <c r="J28" s="92">
        <v>3.2044862807931104E-3</v>
      </c>
      <c r="K28" s="93">
        <v>6.0084117764870821E-4</v>
      </c>
      <c r="L28" s="92">
        <v>0</v>
      </c>
      <c r="M28" s="93">
        <v>2.002803925495694E-4</v>
      </c>
      <c r="N28" s="92">
        <v>2.002803925495694E-4</v>
      </c>
      <c r="O28" s="93">
        <v>2.002803925495694E-4</v>
      </c>
      <c r="P28" s="92">
        <v>0</v>
      </c>
      <c r="Q28" s="93">
        <v>0</v>
      </c>
      <c r="R28" s="92">
        <v>0</v>
      </c>
      <c r="S28" s="93">
        <v>0</v>
      </c>
      <c r="T28" s="92">
        <v>0</v>
      </c>
      <c r="U28" s="93">
        <v>0</v>
      </c>
      <c r="V28" s="92">
        <v>2.002803925495694E-4</v>
      </c>
    </row>
    <row r="29" spans="1:22" s="11" customFormat="1" ht="25.15" customHeight="1" outlineLevel="1">
      <c r="A29" s="32"/>
      <c r="B29" s="9" t="s">
        <v>140</v>
      </c>
      <c r="D29" s="92">
        <v>1.4019627478469858E-3</v>
      </c>
      <c r="E29" s="93">
        <v>0.28459843781293809</v>
      </c>
      <c r="F29" s="92">
        <v>0.51492088924494295</v>
      </c>
      <c r="G29" s="93">
        <v>0.12557580612858002</v>
      </c>
      <c r="H29" s="92">
        <v>5.2673743240536752E-2</v>
      </c>
      <c r="I29" s="93">
        <v>1.6222711796515122E-2</v>
      </c>
      <c r="J29" s="92">
        <v>3.2044862807931104E-3</v>
      </c>
      <c r="K29" s="93">
        <v>6.0084117764870821E-4</v>
      </c>
      <c r="L29" s="92">
        <v>0</v>
      </c>
      <c r="M29" s="93">
        <v>2.002803925495694E-4</v>
      </c>
      <c r="N29" s="92">
        <v>2.002803925495694E-4</v>
      </c>
      <c r="O29" s="93">
        <v>2.002803925495694E-4</v>
      </c>
      <c r="P29" s="92">
        <v>0</v>
      </c>
      <c r="Q29" s="93">
        <v>0</v>
      </c>
      <c r="R29" s="92">
        <v>0</v>
      </c>
      <c r="S29" s="93">
        <v>0</v>
      </c>
      <c r="T29" s="92">
        <v>0</v>
      </c>
      <c r="U29" s="93">
        <v>0</v>
      </c>
      <c r="V29" s="92">
        <v>2.002803925495694E-4</v>
      </c>
    </row>
    <row r="30" spans="1:22" s="11" customFormat="1" ht="25.15" customHeight="1" outlineLevel="1">
      <c r="A30" s="32"/>
      <c r="B30" s="3" t="s">
        <v>141</v>
      </c>
      <c r="D30" s="92">
        <v>1.001401962747847E-3</v>
      </c>
      <c r="E30" s="93">
        <v>0.18365711996795514</v>
      </c>
      <c r="F30" s="92">
        <v>0.55437612657720814</v>
      </c>
      <c r="G30" s="93">
        <v>0.16443020228319646</v>
      </c>
      <c r="H30" s="92">
        <v>5.8682155017023833E-2</v>
      </c>
      <c r="I30" s="93">
        <v>2.984177848988584E-2</v>
      </c>
      <c r="J30" s="92">
        <v>5.6078509913879433E-3</v>
      </c>
      <c r="K30" s="93">
        <v>1.6022431403965552E-3</v>
      </c>
      <c r="L30" s="92">
        <v>2.002803925495694E-4</v>
      </c>
      <c r="M30" s="93">
        <v>0</v>
      </c>
      <c r="N30" s="92">
        <v>4.005607850991388E-4</v>
      </c>
      <c r="O30" s="93">
        <v>0</v>
      </c>
      <c r="P30" s="92">
        <v>2.002803925495694E-4</v>
      </c>
      <c r="Q30" s="93">
        <v>0</v>
      </c>
      <c r="R30" s="92">
        <v>0</v>
      </c>
      <c r="S30" s="93">
        <v>0</v>
      </c>
      <c r="T30" s="92">
        <v>0</v>
      </c>
      <c r="U30" s="93">
        <v>0</v>
      </c>
      <c r="V30" s="92">
        <v>0</v>
      </c>
    </row>
    <row r="31" spans="1:22" s="11" customFormat="1" ht="6.6" customHeight="1" outlineLevel="1">
      <c r="A31" s="15"/>
      <c r="B31" s="6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</row>
    <row r="32" spans="1:22" s="11" customFormat="1" ht="30" customHeight="1">
      <c r="A32" s="32"/>
      <c r="B32" s="37" t="s">
        <v>143</v>
      </c>
    </row>
    <row r="33" spans="1:16" ht="7.15" customHeight="1" outlineLevel="1">
      <c r="B33" s="6"/>
      <c r="C33" s="6"/>
      <c r="H33" s="43"/>
      <c r="I33" s="11"/>
      <c r="K33" s="11"/>
      <c r="L33" s="11"/>
      <c r="M33" s="11"/>
      <c r="N33" s="11"/>
      <c r="O33" s="11"/>
    </row>
    <row r="34" spans="1:16" s="11" customFormat="1" ht="25.15" customHeight="1" outlineLevel="1">
      <c r="A34" s="32"/>
    </row>
    <row r="35" spans="1:16" s="11" customFormat="1" ht="25.15" customHeight="1" outlineLevel="1">
      <c r="A35" s="32"/>
      <c r="P35" s="39"/>
    </row>
    <row r="36" spans="1:16" s="11" customFormat="1" ht="25.15" customHeight="1" outlineLevel="1">
      <c r="A36" s="32"/>
      <c r="P36" s="39"/>
    </row>
    <row r="37" spans="1:16" s="11" customFormat="1" ht="25.15" customHeight="1" outlineLevel="1">
      <c r="A37" s="32"/>
      <c r="P37" s="39"/>
    </row>
    <row r="38" spans="1:16" s="11" customFormat="1" ht="25.15" customHeight="1" outlineLevel="1">
      <c r="A38" s="32"/>
      <c r="P38" s="39"/>
    </row>
    <row r="39" spans="1:16" s="11" customFormat="1" ht="25.15" customHeight="1" outlineLevel="1">
      <c r="A39" s="32"/>
    </row>
    <row r="40" spans="1:16" s="11" customFormat="1" ht="25.15" customHeight="1" outlineLevel="1">
      <c r="A40" s="32"/>
    </row>
    <row r="41" spans="1:16" s="11" customFormat="1" ht="25.15" customHeight="1" outlineLevel="1">
      <c r="A41" s="32"/>
    </row>
    <row r="42" spans="1:16" s="11" customFormat="1" ht="25.15" customHeight="1" outlineLevel="1">
      <c r="A42" s="32"/>
    </row>
    <row r="43" spans="1:16" s="11" customFormat="1" ht="25.15" customHeight="1" outlineLevel="1">
      <c r="A43" s="32"/>
    </row>
    <row r="44" spans="1:16" s="11" customFormat="1" ht="25.15" customHeight="1" outlineLevel="1">
      <c r="A44" s="32"/>
    </row>
    <row r="45" spans="1:16" s="11" customFormat="1" ht="25.15" customHeight="1" outlineLevel="1">
      <c r="A45" s="32"/>
    </row>
    <row r="46" spans="1:16" s="11" customFormat="1" ht="25.15" customHeight="1" outlineLevel="1">
      <c r="A46" s="32"/>
    </row>
    <row r="47" spans="1:16" s="11" customFormat="1" ht="25.15" customHeight="1" outlineLevel="1">
      <c r="A47" s="32"/>
    </row>
    <row r="48" spans="1:16" s="11" customFormat="1" ht="25.15" customHeight="1" outlineLevel="1">
      <c r="A48" s="32"/>
    </row>
    <row r="49" spans="1:15" s="11" customFormat="1" ht="25.15" customHeight="1" outlineLevel="1">
      <c r="A49" s="32"/>
    </row>
    <row r="50" spans="1:15" s="11" customFormat="1" ht="25.15" customHeight="1" outlineLevel="1">
      <c r="A50" s="32"/>
    </row>
    <row r="51" spans="1:15" s="11" customFormat="1" ht="25.15" customHeight="1" outlineLevel="1">
      <c r="A51" s="32"/>
    </row>
    <row r="52" spans="1:15" s="11" customFormat="1" ht="25.15" customHeight="1" outlineLevel="1">
      <c r="A52" s="32"/>
    </row>
    <row r="53" spans="1:15" s="11" customFormat="1" ht="25.15" customHeight="1" outlineLevel="1">
      <c r="A53" s="32"/>
    </row>
    <row r="54" spans="1:15" s="11" customFormat="1" ht="25.15" customHeight="1" outlineLevel="1">
      <c r="A54" s="32"/>
    </row>
    <row r="55" spans="1:15" s="11" customFormat="1" ht="25.15" customHeight="1" outlineLevel="1">
      <c r="A55" s="32"/>
    </row>
    <row r="56" spans="1:15" s="11" customFormat="1" ht="25.15" customHeight="1" outlineLevel="1">
      <c r="A56" s="32"/>
    </row>
    <row r="57" spans="1:15" s="11" customFormat="1" ht="25.15" customHeight="1" outlineLevel="1">
      <c r="A57" s="15"/>
    </row>
    <row r="58" spans="1:15" s="11" customFormat="1" ht="30" customHeight="1">
      <c r="A58" s="44"/>
      <c r="B58" s="45" t="s">
        <v>144</v>
      </c>
    </row>
    <row r="59" spans="1:15" s="11" customFormat="1" ht="30" customHeight="1">
      <c r="A59" s="44"/>
      <c r="B59" s="46" t="s">
        <v>145</v>
      </c>
    </row>
    <row r="60" spans="1:15" ht="7.15" customHeight="1">
      <c r="B60" s="6"/>
      <c r="C60" s="6"/>
      <c r="H60" s="43"/>
      <c r="I60" s="11"/>
      <c r="K60" s="11"/>
      <c r="L60" s="11"/>
      <c r="M60" s="11"/>
      <c r="N60" s="11"/>
      <c r="O60" s="11"/>
    </row>
    <row r="61" spans="1:15" s="11" customFormat="1" ht="30" customHeight="1">
      <c r="A61" s="44"/>
      <c r="B61" s="47" t="s">
        <v>146</v>
      </c>
    </row>
    <row r="62" spans="1:15" ht="7.15" customHeight="1" outlineLevel="1">
      <c r="B62" s="6"/>
      <c r="C62" s="6"/>
      <c r="H62" s="43"/>
      <c r="I62" s="11"/>
      <c r="K62" s="11"/>
      <c r="L62" s="11"/>
      <c r="M62" s="11"/>
      <c r="N62" s="11"/>
      <c r="O62" s="11"/>
    </row>
    <row r="63" spans="1:15" ht="25.15" customHeight="1" outlineLevel="1">
      <c r="A63" s="44"/>
      <c r="B63" s="48" t="s">
        <v>147</v>
      </c>
      <c r="C63" s="49"/>
      <c r="D63" s="243" t="s">
        <v>148</v>
      </c>
      <c r="E63" s="247"/>
      <c r="F63" s="244" t="s">
        <v>149</v>
      </c>
      <c r="G63" s="247"/>
      <c r="H63" s="15"/>
      <c r="J63" s="2"/>
      <c r="K63" s="2"/>
      <c r="N63" s="2"/>
      <c r="O63" s="50"/>
    </row>
    <row r="64" spans="1:15" ht="25.15" customHeight="1" outlineLevel="1">
      <c r="A64" s="44"/>
      <c r="B64" s="3" t="s">
        <v>137</v>
      </c>
      <c r="C64" s="11"/>
      <c r="D64" s="239">
        <v>5000</v>
      </c>
      <c r="E64" s="262"/>
      <c r="F64" s="263">
        <v>1</v>
      </c>
      <c r="G64" s="264"/>
      <c r="H64" s="11"/>
      <c r="I64" s="11"/>
      <c r="J64" s="11"/>
      <c r="K64" s="51"/>
      <c r="L64" s="11"/>
      <c r="M64" s="52"/>
      <c r="N64" s="11"/>
      <c r="O64" s="11"/>
    </row>
    <row r="65" spans="1:18" ht="25.15" customHeight="1" outlineLevel="1">
      <c r="A65" s="44"/>
      <c r="B65" s="9" t="s">
        <v>150</v>
      </c>
      <c r="C65" s="11"/>
      <c r="D65" s="241">
        <v>4669</v>
      </c>
      <c r="E65" s="265"/>
      <c r="F65" s="256">
        <v>0.93379999999999996</v>
      </c>
      <c r="G65" s="257"/>
      <c r="H65" s="11"/>
      <c r="I65" s="11"/>
      <c r="J65" s="11"/>
      <c r="K65" s="51"/>
      <c r="L65" s="11"/>
      <c r="M65" s="52"/>
      <c r="N65" s="52"/>
      <c r="O65" s="11"/>
    </row>
    <row r="66" spans="1:18" ht="25.15" customHeight="1" outlineLevel="1">
      <c r="A66" s="44"/>
      <c r="B66" s="30" t="s">
        <v>151</v>
      </c>
      <c r="C66" s="11"/>
      <c r="D66" s="258">
        <v>185</v>
      </c>
      <c r="E66" s="259"/>
      <c r="F66" s="260">
        <v>3.6999999999999998E-2</v>
      </c>
      <c r="G66" s="261"/>
      <c r="H66" s="11"/>
      <c r="I66" s="11"/>
      <c r="J66" s="11"/>
      <c r="K66" s="51"/>
      <c r="L66" s="11"/>
      <c r="M66" s="52"/>
      <c r="N66" s="52"/>
      <c r="O66" s="11"/>
    </row>
    <row r="67" spans="1:18" ht="25.15" customHeight="1" outlineLevel="1">
      <c r="A67" s="44"/>
      <c r="B67" s="9" t="s">
        <v>152</v>
      </c>
      <c r="C67" s="11"/>
      <c r="D67" s="249">
        <v>149</v>
      </c>
      <c r="E67" s="250"/>
      <c r="F67" s="256">
        <v>2.98E-2</v>
      </c>
      <c r="G67" s="257"/>
      <c r="H67" s="11"/>
      <c r="I67" s="11"/>
      <c r="J67" s="11"/>
      <c r="K67" s="51"/>
      <c r="L67" s="11"/>
      <c r="M67" s="52"/>
      <c r="N67" s="52"/>
      <c r="O67" s="11"/>
    </row>
    <row r="68" spans="1:18" s="11" customFormat="1" ht="7.15" customHeight="1" outlineLevel="1">
      <c r="D68" s="53"/>
      <c r="E68" s="53"/>
      <c r="F68" s="53"/>
      <c r="G68" s="53"/>
    </row>
    <row r="69" spans="1:18" ht="25.15" customHeight="1" outlineLevel="1">
      <c r="A69" s="44"/>
      <c r="B69" s="1" t="s">
        <v>138</v>
      </c>
      <c r="C69" s="8"/>
      <c r="D69" s="243" t="s">
        <v>137</v>
      </c>
      <c r="E69" s="247"/>
      <c r="F69" s="244" t="s">
        <v>150</v>
      </c>
      <c r="G69" s="247"/>
      <c r="H69" s="244" t="s">
        <v>151</v>
      </c>
      <c r="I69" s="243"/>
      <c r="J69" s="1" t="s">
        <v>153</v>
      </c>
      <c r="K69" s="1" t="s">
        <v>154</v>
      </c>
      <c r="L69" s="244" t="s">
        <v>152</v>
      </c>
      <c r="M69" s="243"/>
      <c r="N69" s="1" t="s">
        <v>153</v>
      </c>
      <c r="O69" s="24" t="s">
        <v>154</v>
      </c>
    </row>
    <row r="70" spans="1:18" ht="25.15" customHeight="1" outlineLevel="1">
      <c r="A70" s="44"/>
      <c r="B70" s="3" t="s">
        <v>90</v>
      </c>
      <c r="C70" s="6"/>
      <c r="D70" s="239">
        <v>45.223973000000065</v>
      </c>
      <c r="E70" s="262"/>
      <c r="F70" s="267">
        <v>44.081545629820141</v>
      </c>
      <c r="G70" s="262"/>
      <c r="H70" s="268">
        <v>56.089233695652176</v>
      </c>
      <c r="I70" s="269"/>
      <c r="J70" s="26">
        <v>12.007688065832035</v>
      </c>
      <c r="K70" s="19">
        <v>0.27239716516902512</v>
      </c>
      <c r="L70" s="268">
        <v>67.74858783783786</v>
      </c>
      <c r="M70" s="269"/>
      <c r="N70" s="26">
        <v>23.667042208017719</v>
      </c>
      <c r="O70" s="19">
        <v>0.53689229517414017</v>
      </c>
      <c r="Q70" s="54"/>
      <c r="R70" s="54"/>
    </row>
    <row r="71" spans="1:18" ht="25.15" customHeight="1" outlineLevel="1">
      <c r="A71" s="44"/>
      <c r="B71" s="9" t="s">
        <v>91</v>
      </c>
      <c r="C71" s="6"/>
      <c r="D71" s="241">
        <v>9.0590090459319743</v>
      </c>
      <c r="E71" s="265"/>
      <c r="F71" s="252">
        <v>7.1282059680763972</v>
      </c>
      <c r="G71" s="265"/>
      <c r="H71" s="251">
        <v>18.530419215404958</v>
      </c>
      <c r="I71" s="249"/>
      <c r="J71" s="25">
        <v>11.402213247328561</v>
      </c>
      <c r="K71" s="21">
        <v>1.5995908786016098</v>
      </c>
      <c r="L71" s="251">
        <v>6.9049442586635319</v>
      </c>
      <c r="M71" s="249"/>
      <c r="N71" s="25">
        <v>-0.22326170941286527</v>
      </c>
      <c r="O71" s="21">
        <v>-3.1320883601391514E-2</v>
      </c>
      <c r="Q71" s="55"/>
      <c r="R71" s="55"/>
    </row>
    <row r="72" spans="1:18" ht="25.15" customHeight="1" outlineLevel="1">
      <c r="A72" s="44"/>
      <c r="B72" s="30" t="s">
        <v>70</v>
      </c>
      <c r="C72" s="6"/>
      <c r="D72" s="253">
        <v>45.475071305631573</v>
      </c>
      <c r="E72" s="254"/>
      <c r="F72" s="255">
        <v>44.279125788058323</v>
      </c>
      <c r="G72" s="254"/>
      <c r="H72" s="266">
        <v>56.602861272800823</v>
      </c>
      <c r="I72" s="248"/>
      <c r="J72" s="23" t="s">
        <v>273</v>
      </c>
      <c r="K72" s="20" t="s">
        <v>273</v>
      </c>
      <c r="L72" s="266">
        <v>67.939979610937925</v>
      </c>
      <c r="M72" s="248"/>
      <c r="N72" s="23" t="s">
        <v>273</v>
      </c>
      <c r="O72" s="20" t="s">
        <v>273</v>
      </c>
    </row>
    <row r="73" spans="1:18" ht="25.15" customHeight="1" outlineLevel="1">
      <c r="A73" s="44"/>
      <c r="B73" s="9" t="s">
        <v>71</v>
      </c>
      <c r="C73" s="6"/>
      <c r="D73" s="249">
        <v>44.972874694368556</v>
      </c>
      <c r="E73" s="250"/>
      <c r="F73" s="251">
        <v>43.883965471581959</v>
      </c>
      <c r="G73" s="250"/>
      <c r="H73" s="251">
        <v>55.575606118503529</v>
      </c>
      <c r="I73" s="249"/>
      <c r="J73" s="25" t="s">
        <v>273</v>
      </c>
      <c r="K73" s="21" t="s">
        <v>273</v>
      </c>
      <c r="L73" s="251">
        <v>67.557196064737795</v>
      </c>
      <c r="M73" s="249"/>
      <c r="N73" s="25" t="s">
        <v>273</v>
      </c>
      <c r="O73" s="21" t="s">
        <v>273</v>
      </c>
    </row>
    <row r="74" spans="1:18" ht="25.15" customHeight="1" outlineLevel="1">
      <c r="A74" s="44"/>
      <c r="B74" s="3" t="s">
        <v>93</v>
      </c>
      <c r="C74" s="6"/>
      <c r="D74" s="240">
        <v>39.502000000000002</v>
      </c>
      <c r="E74" s="271"/>
      <c r="F74" s="270">
        <v>39.29</v>
      </c>
      <c r="G74" s="271"/>
      <c r="H74" s="266">
        <v>45.260999999999996</v>
      </c>
      <c r="I74" s="248"/>
      <c r="J74" s="26">
        <v>5.9709999999999965</v>
      </c>
      <c r="K74" s="19">
        <v>0.15197251208959006</v>
      </c>
      <c r="L74" s="266">
        <v>63.365499999999997</v>
      </c>
      <c r="M74" s="248"/>
      <c r="N74" s="26">
        <v>24.075499999999998</v>
      </c>
      <c r="O74" s="19">
        <v>0.61276406210231604</v>
      </c>
    </row>
    <row r="75" spans="1:18" ht="25.15" customHeight="1" outlineLevel="1">
      <c r="A75" s="44"/>
      <c r="B75" s="3" t="s">
        <v>92</v>
      </c>
      <c r="C75" s="6"/>
      <c r="D75" s="241">
        <v>43.113</v>
      </c>
      <c r="E75" s="265"/>
      <c r="F75" s="252">
        <v>42.723999999999997</v>
      </c>
      <c r="G75" s="265"/>
      <c r="H75" s="251">
        <v>51.37</v>
      </c>
      <c r="I75" s="249"/>
      <c r="J75" s="25">
        <v>8.6460000000000008</v>
      </c>
      <c r="K75" s="21">
        <v>0.20236869207003094</v>
      </c>
      <c r="L75" s="251">
        <v>67.567499999999995</v>
      </c>
      <c r="M75" s="249"/>
      <c r="N75" s="25">
        <v>24.843499999999999</v>
      </c>
      <c r="O75" s="21">
        <v>0.58148815653964991</v>
      </c>
    </row>
    <row r="76" spans="1:18" ht="25.15" customHeight="1" outlineLevel="1">
      <c r="A76" s="44"/>
      <c r="B76" s="3" t="s">
        <v>94</v>
      </c>
      <c r="C76" s="6"/>
      <c r="D76" s="240">
        <v>48.092749999999995</v>
      </c>
      <c r="E76" s="271"/>
      <c r="F76" s="270">
        <v>47.151499999999999</v>
      </c>
      <c r="G76" s="271"/>
      <c r="H76" s="266">
        <v>60.889250000000004</v>
      </c>
      <c r="I76" s="248"/>
      <c r="J76" s="23">
        <v>13.737750000000005</v>
      </c>
      <c r="K76" s="20">
        <v>0.29135340339119664</v>
      </c>
      <c r="L76" s="266">
        <v>71.951999999999998</v>
      </c>
      <c r="M76" s="248"/>
      <c r="N76" s="23">
        <v>24.8005</v>
      </c>
      <c r="O76" s="18">
        <v>0.52597478341092008</v>
      </c>
    </row>
    <row r="77" spans="1:18" s="11" customFormat="1" ht="7.15" customHeight="1" outlineLevel="1" thickBot="1">
      <c r="B77" s="56"/>
      <c r="C77" s="56"/>
      <c r="D77" s="300"/>
      <c r="E77" s="301"/>
      <c r="F77" s="302"/>
      <c r="G77" s="301"/>
      <c r="H77" s="302"/>
      <c r="I77" s="300"/>
      <c r="J77" s="56"/>
      <c r="K77" s="56"/>
      <c r="L77" s="302"/>
      <c r="M77" s="300"/>
      <c r="N77" s="56"/>
      <c r="O77" s="57"/>
    </row>
    <row r="78" spans="1:18" ht="25.15" customHeight="1" outlineLevel="1" thickTop="1">
      <c r="A78" s="44"/>
      <c r="B78" s="3" t="s">
        <v>95</v>
      </c>
      <c r="C78" s="6"/>
      <c r="D78" s="275">
        <v>1670.756809999996</v>
      </c>
      <c r="E78" s="276"/>
      <c r="F78" s="277">
        <v>1566.079488003425</v>
      </c>
      <c r="G78" s="276"/>
      <c r="H78" s="278">
        <v>2740.553478260872</v>
      </c>
      <c r="I78" s="279"/>
      <c r="J78" s="26">
        <v>1174.473990257447</v>
      </c>
      <c r="K78" s="19">
        <v>0.74994532477707687</v>
      </c>
      <c r="L78" s="278">
        <v>3642.3186486486488</v>
      </c>
      <c r="M78" s="279"/>
      <c r="N78" s="26">
        <v>2076.2391606452238</v>
      </c>
      <c r="O78" s="19">
        <v>1.3257559252577882</v>
      </c>
    </row>
    <row r="79" spans="1:18" ht="25.15" customHeight="1" outlineLevel="1">
      <c r="A79" s="44"/>
      <c r="B79" s="9" t="s">
        <v>96</v>
      </c>
      <c r="C79" s="6"/>
      <c r="D79" s="241">
        <v>870.34863544539019</v>
      </c>
      <c r="E79" s="265"/>
      <c r="F79" s="252">
        <v>548.30444483933923</v>
      </c>
      <c r="G79" s="265"/>
      <c r="H79" s="251">
        <v>2823.0647836249386</v>
      </c>
      <c r="I79" s="249"/>
      <c r="J79" s="25">
        <v>2274.7603387855993</v>
      </c>
      <c r="K79" s="21">
        <v>4.1487176698925641</v>
      </c>
      <c r="L79" s="251">
        <v>738.50698184740838</v>
      </c>
      <c r="M79" s="249"/>
      <c r="N79" s="25">
        <v>190.20253700806916</v>
      </c>
      <c r="O79" s="21">
        <v>0.34689220340681559</v>
      </c>
    </row>
    <row r="80" spans="1:18" ht="25.15" customHeight="1" outlineLevel="1">
      <c r="A80" s="44"/>
      <c r="B80" s="30" t="s">
        <v>70</v>
      </c>
      <c r="C80" s="6"/>
      <c r="D80" s="253">
        <v>1694.8812000476219</v>
      </c>
      <c r="E80" s="254"/>
      <c r="F80" s="255">
        <v>1581.2774325436403</v>
      </c>
      <c r="G80" s="254"/>
      <c r="H80" s="266">
        <v>2818.8034038611258</v>
      </c>
      <c r="I80" s="248"/>
      <c r="J80" s="23" t="s">
        <v>273</v>
      </c>
      <c r="K80" s="20" t="s">
        <v>273</v>
      </c>
      <c r="L80" s="266">
        <v>3662.7886416576739</v>
      </c>
      <c r="M80" s="248"/>
      <c r="N80" s="23" t="s">
        <v>273</v>
      </c>
      <c r="O80" s="20" t="s">
        <v>273</v>
      </c>
    </row>
    <row r="81" spans="1:16" ht="25.15" customHeight="1" outlineLevel="1">
      <c r="A81" s="44"/>
      <c r="B81" s="9" t="s">
        <v>71</v>
      </c>
      <c r="C81" s="6"/>
      <c r="D81" s="249">
        <v>1646.6324199523701</v>
      </c>
      <c r="E81" s="250"/>
      <c r="F81" s="251">
        <v>1550.8815434632097</v>
      </c>
      <c r="G81" s="250"/>
      <c r="H81" s="251">
        <v>2662.3035526606182</v>
      </c>
      <c r="I81" s="249"/>
      <c r="J81" s="25" t="s">
        <v>273</v>
      </c>
      <c r="K81" s="21" t="s">
        <v>273</v>
      </c>
      <c r="L81" s="251">
        <v>3621.8486556396238</v>
      </c>
      <c r="M81" s="249"/>
      <c r="N81" s="25" t="s">
        <v>273</v>
      </c>
      <c r="O81" s="21" t="s">
        <v>273</v>
      </c>
    </row>
    <row r="82" spans="1:16" ht="25.15" customHeight="1" outlineLevel="1">
      <c r="A82" s="44"/>
      <c r="B82" s="6" t="s">
        <v>98</v>
      </c>
      <c r="C82" s="6"/>
      <c r="D82" s="240">
        <v>1225.52</v>
      </c>
      <c r="E82" s="271"/>
      <c r="F82" s="270">
        <v>1212.42</v>
      </c>
      <c r="G82" s="271"/>
      <c r="H82" s="266">
        <v>1608.9075</v>
      </c>
      <c r="I82" s="248"/>
      <c r="J82" s="26">
        <v>396.48749999999995</v>
      </c>
      <c r="K82" s="19">
        <v>0.32702157668134801</v>
      </c>
      <c r="L82" s="266">
        <v>3153.51</v>
      </c>
      <c r="M82" s="248"/>
      <c r="N82" s="26">
        <v>1941.0900000000001</v>
      </c>
      <c r="O82" s="19">
        <v>1.6010046023655171</v>
      </c>
      <c r="P82" s="55"/>
    </row>
    <row r="83" spans="1:16" ht="25.15" customHeight="1" outlineLevel="1">
      <c r="A83" s="44"/>
      <c r="B83" s="9" t="s">
        <v>97</v>
      </c>
      <c r="C83" s="6"/>
      <c r="D83" s="241">
        <v>1459.81</v>
      </c>
      <c r="E83" s="265"/>
      <c r="F83" s="252">
        <v>1433.6</v>
      </c>
      <c r="G83" s="265"/>
      <c r="H83" s="251">
        <v>2072.5749999999998</v>
      </c>
      <c r="I83" s="249"/>
      <c r="J83" s="25">
        <v>638.97499999999991</v>
      </c>
      <c r="K83" s="21">
        <v>0.44571358816964279</v>
      </c>
      <c r="L83" s="251">
        <v>3585.6400000000003</v>
      </c>
      <c r="M83" s="249"/>
      <c r="N83" s="25">
        <v>2152.0400000000004</v>
      </c>
      <c r="O83" s="21">
        <v>1.5011439732142859</v>
      </c>
    </row>
    <row r="84" spans="1:16" ht="25.15" customHeight="1" outlineLevel="1">
      <c r="A84" s="44"/>
      <c r="B84" s="10" t="s">
        <v>99</v>
      </c>
      <c r="C84" s="6"/>
      <c r="D84" s="240">
        <v>1816.58</v>
      </c>
      <c r="E84" s="271"/>
      <c r="F84" s="270">
        <v>1746.1224999999999</v>
      </c>
      <c r="G84" s="271"/>
      <c r="H84" s="266">
        <v>2911.85</v>
      </c>
      <c r="I84" s="248"/>
      <c r="J84" s="23">
        <v>1165.7275</v>
      </c>
      <c r="K84" s="20">
        <v>0.66760923131109062</v>
      </c>
      <c r="L84" s="266">
        <v>4066.0950000000003</v>
      </c>
      <c r="M84" s="248"/>
      <c r="N84" s="23">
        <v>2319.9725000000003</v>
      </c>
      <c r="O84" s="20">
        <v>1.3286424635155898</v>
      </c>
    </row>
    <row r="85" spans="1:16" s="11" customFormat="1" ht="7.15" customHeight="1" outlineLevel="1" thickBot="1">
      <c r="B85" s="56"/>
      <c r="C85" s="56"/>
      <c r="D85" s="300"/>
      <c r="E85" s="301"/>
      <c r="F85" s="302"/>
      <c r="G85" s="301"/>
      <c r="H85" s="302"/>
      <c r="I85" s="300"/>
      <c r="J85" s="56"/>
      <c r="K85" s="56"/>
      <c r="L85" s="302"/>
      <c r="M85" s="300"/>
      <c r="N85" s="56"/>
      <c r="O85" s="57"/>
    </row>
    <row r="86" spans="1:16" ht="25.15" customHeight="1" outlineLevel="1" thickTop="1">
      <c r="A86" s="44"/>
      <c r="B86" s="3" t="s">
        <v>100</v>
      </c>
      <c r="C86" s="6"/>
      <c r="D86" s="275">
        <v>148.46447320000055</v>
      </c>
      <c r="E86" s="276"/>
      <c r="F86" s="277">
        <v>144.5314008140532</v>
      </c>
      <c r="G86" s="276"/>
      <c r="H86" s="278">
        <v>185.35100543478248</v>
      </c>
      <c r="I86" s="279"/>
      <c r="J86" s="26">
        <v>40.81960462072928</v>
      </c>
      <c r="K86" s="19">
        <v>0.28242723996874375</v>
      </c>
      <c r="L86" s="278">
        <v>226.6567702702703</v>
      </c>
      <c r="M86" s="279"/>
      <c r="N86" s="26">
        <v>82.125369456217101</v>
      </c>
      <c r="O86" s="19">
        <v>0.56821817953508558</v>
      </c>
      <c r="P86" s="55"/>
    </row>
    <row r="87" spans="1:16" ht="25.15" customHeight="1" outlineLevel="1">
      <c r="A87" s="44"/>
      <c r="B87" s="9" t="s">
        <v>101</v>
      </c>
      <c r="C87" s="6"/>
      <c r="D87" s="241">
        <v>30.876031023642192</v>
      </c>
      <c r="E87" s="265"/>
      <c r="F87" s="252">
        <v>24.061393572457806</v>
      </c>
      <c r="G87" s="265"/>
      <c r="H87" s="251">
        <v>64.079311632360714</v>
      </c>
      <c r="I87" s="249"/>
      <c r="J87" s="25">
        <v>40.017918059902911</v>
      </c>
      <c r="K87" s="21">
        <v>1.6631587833594952</v>
      </c>
      <c r="L87" s="251">
        <v>23.413366182616407</v>
      </c>
      <c r="M87" s="249"/>
      <c r="N87" s="25">
        <v>-0.64802738984139907</v>
      </c>
      <c r="O87" s="21">
        <v>-2.6932246791523062E-2</v>
      </c>
      <c r="P87" s="54"/>
    </row>
    <row r="88" spans="1:16" ht="25.15" customHeight="1" outlineLevel="1">
      <c r="A88" s="44"/>
      <c r="B88" s="30" t="s">
        <v>70</v>
      </c>
      <c r="C88" s="6"/>
      <c r="D88" s="253">
        <v>149.32029738952866</v>
      </c>
      <c r="E88" s="254"/>
      <c r="F88" s="255">
        <v>145.19833636147823</v>
      </c>
      <c r="G88" s="254"/>
      <c r="H88" s="266">
        <v>187.12716069584215</v>
      </c>
      <c r="I88" s="248"/>
      <c r="J88" s="23" t="s">
        <v>273</v>
      </c>
      <c r="K88" s="20" t="s">
        <v>273</v>
      </c>
      <c r="L88" s="266">
        <v>227.30574374493804</v>
      </c>
      <c r="M88" s="248"/>
      <c r="N88" s="23" t="s">
        <v>273</v>
      </c>
      <c r="O88" s="20" t="s">
        <v>273</v>
      </c>
    </row>
    <row r="89" spans="1:16" ht="25.15" customHeight="1" outlineLevel="1">
      <c r="A89" s="44"/>
      <c r="B89" s="9" t="s">
        <v>71</v>
      </c>
      <c r="C89" s="6"/>
      <c r="D89" s="249">
        <v>147.60864901047245</v>
      </c>
      <c r="E89" s="250"/>
      <c r="F89" s="251">
        <v>143.86446526662817</v>
      </c>
      <c r="G89" s="250"/>
      <c r="H89" s="251">
        <v>183.57485017372281</v>
      </c>
      <c r="I89" s="249"/>
      <c r="J89" s="25" t="s">
        <v>273</v>
      </c>
      <c r="K89" s="21" t="s">
        <v>273</v>
      </c>
      <c r="L89" s="251">
        <v>226.00779679560256</v>
      </c>
      <c r="M89" s="249"/>
      <c r="N89" s="25" t="s">
        <v>273</v>
      </c>
      <c r="O89" s="21" t="s">
        <v>273</v>
      </c>
    </row>
    <row r="90" spans="1:16" ht="25.15" customHeight="1" outlineLevel="1">
      <c r="A90" s="44"/>
      <c r="B90" s="3" t="s">
        <v>103</v>
      </c>
      <c r="C90" s="6"/>
      <c r="D90" s="240">
        <v>128.85599999999999</v>
      </c>
      <c r="E90" s="271"/>
      <c r="F90" s="270">
        <v>128.06649999999999</v>
      </c>
      <c r="G90" s="271"/>
      <c r="H90" s="266">
        <v>148.49025</v>
      </c>
      <c r="I90" s="248"/>
      <c r="J90" s="26">
        <v>20.423750000000013</v>
      </c>
      <c r="K90" s="19">
        <v>0.1594776932296893</v>
      </c>
      <c r="L90" s="266">
        <v>211.31450000000001</v>
      </c>
      <c r="M90" s="248"/>
      <c r="N90" s="26">
        <v>83.248000000000019</v>
      </c>
      <c r="O90" s="19">
        <v>0.65003728531661298</v>
      </c>
    </row>
    <row r="91" spans="1:16" ht="25.15" customHeight="1" outlineLevel="1">
      <c r="A91" s="44"/>
      <c r="B91" s="10" t="s">
        <v>102</v>
      </c>
      <c r="C91" s="6"/>
      <c r="D91" s="241">
        <v>141.21700000000001</v>
      </c>
      <c r="E91" s="265"/>
      <c r="F91" s="252">
        <v>139.846</v>
      </c>
      <c r="G91" s="265"/>
      <c r="H91" s="251">
        <v>167.8775</v>
      </c>
      <c r="I91" s="249"/>
      <c r="J91" s="25">
        <v>28.031499999999994</v>
      </c>
      <c r="K91" s="21">
        <v>0.20044549003904288</v>
      </c>
      <c r="L91" s="251">
        <v>226.2165</v>
      </c>
      <c r="M91" s="249"/>
      <c r="N91" s="25">
        <v>86.370499999999993</v>
      </c>
      <c r="O91" s="21">
        <v>0.61761151552421945</v>
      </c>
    </row>
    <row r="92" spans="1:16" ht="25.15" customHeight="1" outlineLevel="1">
      <c r="A92" s="44"/>
      <c r="B92" s="3" t="s">
        <v>104</v>
      </c>
      <c r="D92" s="240">
        <v>158.25899999999999</v>
      </c>
      <c r="E92" s="271"/>
      <c r="F92" s="270">
        <v>154.73474999999999</v>
      </c>
      <c r="G92" s="271"/>
      <c r="H92" s="266">
        <v>204.17750000000001</v>
      </c>
      <c r="I92" s="248"/>
      <c r="J92" s="23">
        <v>49.442750000000018</v>
      </c>
      <c r="K92" s="20">
        <v>0.31953229639754488</v>
      </c>
      <c r="L92" s="266">
        <v>242.94749999999999</v>
      </c>
      <c r="M92" s="248"/>
      <c r="N92" s="23">
        <v>88.21275</v>
      </c>
      <c r="O92" s="20">
        <v>0.570090105810104</v>
      </c>
    </row>
    <row r="93" spans="1:16" ht="15" customHeight="1" outlineLevel="1">
      <c r="A93" s="11"/>
      <c r="B93" s="6"/>
      <c r="C93" s="6"/>
      <c r="D93" s="295"/>
      <c r="E93" s="296"/>
      <c r="F93" s="297"/>
      <c r="G93" s="296"/>
      <c r="H93" s="298"/>
      <c r="I93" s="299"/>
      <c r="J93" s="58"/>
      <c r="K93" s="59"/>
      <c r="L93" s="298"/>
      <c r="M93" s="299"/>
      <c r="N93" s="60"/>
      <c r="O93" s="61"/>
      <c r="P93" s="54"/>
    </row>
    <row r="94" spans="1:16" s="11" customFormat="1" ht="30" customHeight="1">
      <c r="A94" s="44"/>
      <c r="B94" s="47" t="s">
        <v>155</v>
      </c>
    </row>
    <row r="95" spans="1:16" ht="7.15" customHeight="1" outlineLevel="1">
      <c r="B95" s="6"/>
      <c r="C95" s="6"/>
      <c r="H95" s="43"/>
      <c r="I95" s="11"/>
      <c r="K95" s="11"/>
      <c r="L95" s="11"/>
      <c r="M95" s="11"/>
      <c r="N95" s="11"/>
      <c r="O95" s="11"/>
    </row>
    <row r="96" spans="1:16" ht="25.15" customHeight="1" outlineLevel="1">
      <c r="A96" s="44"/>
      <c r="B96" s="15"/>
      <c r="D96" s="60"/>
      <c r="E96" s="60"/>
      <c r="F96" s="60"/>
      <c r="G96" s="60"/>
      <c r="H96" s="60"/>
      <c r="I96" s="60"/>
      <c r="J96" s="62"/>
      <c r="K96" s="60"/>
      <c r="L96" s="60"/>
      <c r="M96" s="62"/>
    </row>
    <row r="97" spans="1:13" ht="25.15" customHeight="1" outlineLevel="1">
      <c r="A97" s="44"/>
      <c r="B97" s="15"/>
      <c r="D97" s="60"/>
      <c r="E97" s="60"/>
      <c r="F97" s="60"/>
      <c r="G97" s="60"/>
      <c r="H97" s="60"/>
      <c r="I97" s="60"/>
      <c r="J97" s="62"/>
      <c r="K97" s="60"/>
      <c r="L97" s="60"/>
      <c r="M97" s="62"/>
    </row>
    <row r="98" spans="1:13" ht="25.15" customHeight="1" outlineLevel="1">
      <c r="A98" s="44"/>
      <c r="B98" s="15"/>
      <c r="D98" s="60"/>
      <c r="E98" s="60"/>
      <c r="F98" s="60"/>
      <c r="G98" s="60"/>
      <c r="H98" s="60"/>
      <c r="I98" s="60"/>
      <c r="J98" s="62"/>
      <c r="K98" s="60"/>
      <c r="L98" s="60"/>
      <c r="M98" s="62"/>
    </row>
    <row r="99" spans="1:13" ht="25.15" customHeight="1" outlineLevel="1">
      <c r="A99" s="44"/>
      <c r="B99" s="15"/>
      <c r="D99" s="60"/>
      <c r="E99" s="60"/>
      <c r="F99" s="60"/>
      <c r="G99" s="60"/>
      <c r="H99" s="60"/>
      <c r="I99" s="60"/>
      <c r="J99" s="62"/>
      <c r="K99" s="60"/>
      <c r="L99" s="60"/>
      <c r="M99" s="62"/>
    </row>
    <row r="100" spans="1:13" ht="25.15" customHeight="1" outlineLevel="1">
      <c r="A100" s="44"/>
      <c r="B100" s="15"/>
      <c r="D100" s="60"/>
      <c r="E100" s="60"/>
      <c r="F100" s="60"/>
      <c r="G100" s="60"/>
      <c r="H100" s="60"/>
      <c r="I100" s="60"/>
      <c r="J100" s="62"/>
      <c r="K100" s="60"/>
      <c r="L100" s="60"/>
      <c r="M100" s="62"/>
    </row>
    <row r="101" spans="1:13" ht="25.15" customHeight="1" outlineLevel="1">
      <c r="A101" s="44"/>
      <c r="B101" s="15"/>
      <c r="D101" s="60"/>
      <c r="E101" s="60"/>
      <c r="F101" s="60"/>
      <c r="G101" s="60"/>
      <c r="H101" s="60"/>
      <c r="I101" s="60"/>
      <c r="J101" s="62"/>
      <c r="K101" s="60"/>
      <c r="L101" s="60"/>
      <c r="M101" s="62"/>
    </row>
    <row r="102" spans="1:13" ht="25.15" customHeight="1" outlineLevel="1">
      <c r="A102" s="44"/>
      <c r="B102" s="15"/>
      <c r="D102" s="60"/>
      <c r="E102" s="60"/>
      <c r="F102" s="60"/>
      <c r="G102" s="60"/>
      <c r="H102" s="60"/>
      <c r="I102" s="60"/>
      <c r="J102" s="62"/>
      <c r="K102" s="60"/>
      <c r="L102" s="60"/>
      <c r="M102" s="62"/>
    </row>
    <row r="103" spans="1:13" ht="25.15" customHeight="1" outlineLevel="1">
      <c r="A103" s="44"/>
      <c r="B103" s="15"/>
      <c r="D103" s="60"/>
      <c r="E103" s="60"/>
      <c r="F103" s="60"/>
      <c r="G103" s="60"/>
      <c r="H103" s="60"/>
      <c r="I103" s="60"/>
      <c r="J103" s="62"/>
      <c r="K103" s="60"/>
      <c r="L103" s="60"/>
      <c r="M103" s="62"/>
    </row>
    <row r="104" spans="1:13" ht="25.15" customHeight="1" outlineLevel="1">
      <c r="A104" s="44"/>
      <c r="B104" s="15"/>
      <c r="D104" s="60"/>
      <c r="E104" s="60"/>
      <c r="F104" s="60"/>
      <c r="G104" s="60"/>
      <c r="H104" s="60"/>
      <c r="I104" s="60"/>
      <c r="J104" s="62"/>
      <c r="K104" s="60"/>
      <c r="L104" s="60"/>
      <c r="M104" s="62"/>
    </row>
    <row r="105" spans="1:13" ht="25.15" customHeight="1" outlineLevel="1">
      <c r="A105" s="44"/>
      <c r="B105" s="15"/>
      <c r="D105" s="60"/>
      <c r="E105" s="60"/>
      <c r="F105" s="60"/>
      <c r="G105" s="60"/>
      <c r="H105" s="60"/>
      <c r="I105" s="60"/>
      <c r="J105" s="62"/>
      <c r="K105" s="60"/>
      <c r="L105" s="60"/>
      <c r="M105" s="62"/>
    </row>
    <row r="106" spans="1:13" ht="25.15" customHeight="1" outlineLevel="1">
      <c r="A106" s="44"/>
      <c r="B106" s="15"/>
      <c r="D106" s="60"/>
      <c r="E106" s="60"/>
      <c r="F106" s="60"/>
      <c r="G106" s="60"/>
      <c r="H106" s="60"/>
      <c r="I106" s="60"/>
      <c r="J106" s="62"/>
      <c r="K106" s="60"/>
      <c r="L106" s="60"/>
      <c r="M106" s="62"/>
    </row>
    <row r="107" spans="1:13" ht="25.15" customHeight="1" outlineLevel="1">
      <c r="A107" s="44"/>
      <c r="B107" s="6"/>
      <c r="D107" s="60"/>
      <c r="E107" s="60"/>
      <c r="F107" s="60"/>
      <c r="G107" s="60"/>
      <c r="H107" s="60"/>
      <c r="I107" s="60"/>
      <c r="J107" s="62"/>
      <c r="K107" s="60"/>
      <c r="L107" s="60"/>
      <c r="M107" s="62"/>
    </row>
    <row r="108" spans="1:13" ht="25.15" customHeight="1" outlineLevel="1">
      <c r="A108" s="44"/>
      <c r="B108" s="6"/>
      <c r="D108" s="60"/>
      <c r="E108" s="60"/>
      <c r="F108" s="60"/>
      <c r="G108" s="60"/>
      <c r="H108" s="60"/>
      <c r="I108" s="60"/>
      <c r="J108" s="62"/>
      <c r="K108" s="60"/>
      <c r="L108" s="60"/>
      <c r="M108" s="62"/>
    </row>
    <row r="109" spans="1:13" ht="25.15" customHeight="1" outlineLevel="1">
      <c r="A109" s="44"/>
      <c r="B109" s="6"/>
      <c r="D109" s="60"/>
      <c r="E109" s="60"/>
      <c r="F109" s="60"/>
      <c r="G109" s="60"/>
      <c r="H109" s="60"/>
      <c r="I109" s="60"/>
      <c r="J109" s="62"/>
      <c r="K109" s="60"/>
      <c r="L109" s="60"/>
      <c r="M109" s="62"/>
    </row>
    <row r="110" spans="1:13" ht="25.15" customHeight="1" outlineLevel="1">
      <c r="A110" s="44"/>
      <c r="B110" s="6"/>
      <c r="D110" s="60"/>
      <c r="E110" s="60"/>
      <c r="F110" s="60"/>
      <c r="G110" s="60"/>
      <c r="H110" s="60"/>
      <c r="I110" s="60"/>
      <c r="J110" s="62"/>
      <c r="K110" s="60"/>
      <c r="L110" s="60"/>
      <c r="M110" s="62"/>
    </row>
    <row r="111" spans="1:13" ht="25.15" customHeight="1" outlineLevel="1">
      <c r="A111" s="44"/>
      <c r="B111" s="6"/>
      <c r="D111" s="60"/>
      <c r="E111" s="60"/>
      <c r="F111" s="60"/>
      <c r="G111" s="60"/>
      <c r="H111" s="60"/>
      <c r="I111" s="60"/>
      <c r="J111" s="62"/>
      <c r="K111" s="60"/>
      <c r="L111" s="60"/>
      <c r="M111" s="62"/>
    </row>
    <row r="112" spans="1:13" ht="25.15" customHeight="1" outlineLevel="1">
      <c r="A112" s="44"/>
      <c r="B112" s="6"/>
      <c r="D112" s="60"/>
      <c r="E112" s="60"/>
      <c r="F112" s="60"/>
      <c r="G112" s="60"/>
      <c r="H112" s="60"/>
      <c r="I112" s="60"/>
      <c r="J112" s="62"/>
      <c r="K112" s="60"/>
      <c r="L112" s="60"/>
      <c r="M112" s="62"/>
    </row>
    <row r="113" spans="1:13" ht="25.15" customHeight="1" outlineLevel="1">
      <c r="A113" s="44"/>
      <c r="B113" s="6"/>
      <c r="D113" s="60"/>
      <c r="E113" s="60"/>
      <c r="F113" s="60"/>
      <c r="G113" s="60"/>
      <c r="H113" s="60"/>
      <c r="I113" s="60"/>
      <c r="J113" s="62"/>
      <c r="K113" s="60"/>
      <c r="L113" s="60"/>
      <c r="M113" s="62"/>
    </row>
    <row r="114" spans="1:13" ht="25.15" customHeight="1" outlineLevel="1">
      <c r="A114" s="44"/>
      <c r="B114" s="6"/>
      <c r="D114" s="60"/>
      <c r="E114" s="60"/>
      <c r="F114" s="60"/>
      <c r="G114" s="60"/>
      <c r="H114" s="60"/>
      <c r="I114" s="60"/>
      <c r="J114" s="62"/>
      <c r="K114" s="60"/>
      <c r="L114" s="60"/>
      <c r="M114" s="62"/>
    </row>
    <row r="115" spans="1:13" ht="25.15" customHeight="1" outlineLevel="1">
      <c r="A115" s="44"/>
      <c r="B115" s="6"/>
      <c r="D115" s="60"/>
      <c r="E115" s="60"/>
      <c r="F115" s="60"/>
      <c r="G115" s="60"/>
      <c r="H115" s="60"/>
      <c r="I115" s="60"/>
      <c r="J115" s="62"/>
      <c r="K115" s="60"/>
      <c r="L115" s="60"/>
      <c r="M115" s="62"/>
    </row>
    <row r="116" spans="1:13" ht="25.15" customHeight="1" outlineLevel="1">
      <c r="A116" s="44"/>
      <c r="B116" s="6"/>
      <c r="D116" s="60"/>
      <c r="E116" s="60"/>
      <c r="F116" s="60"/>
      <c r="G116" s="60"/>
      <c r="H116" s="60"/>
      <c r="I116" s="60"/>
      <c r="J116" s="62"/>
      <c r="K116" s="60"/>
      <c r="L116" s="60"/>
      <c r="M116" s="62"/>
    </row>
    <row r="117" spans="1:13" ht="25.15" customHeight="1" outlineLevel="1">
      <c r="A117" s="44"/>
      <c r="B117" s="6"/>
      <c r="D117" s="60"/>
      <c r="E117" s="60"/>
      <c r="F117" s="60"/>
      <c r="G117" s="60"/>
      <c r="H117" s="60"/>
      <c r="I117" s="60"/>
      <c r="J117" s="62"/>
      <c r="K117" s="60"/>
      <c r="L117" s="60"/>
      <c r="M117" s="62"/>
    </row>
    <row r="118" spans="1:13" ht="25.15" customHeight="1" outlineLevel="1">
      <c r="A118" s="44"/>
      <c r="B118" s="6"/>
      <c r="D118" s="60"/>
      <c r="E118" s="60"/>
      <c r="F118" s="60"/>
      <c r="G118" s="60"/>
      <c r="H118" s="60"/>
      <c r="I118" s="60"/>
      <c r="J118" s="62"/>
      <c r="K118" s="60"/>
      <c r="L118" s="60"/>
      <c r="M118" s="62"/>
    </row>
    <row r="119" spans="1:13" ht="25.15" customHeight="1" outlineLevel="1">
      <c r="A119" s="44"/>
      <c r="B119" s="6"/>
      <c r="D119" s="60"/>
      <c r="E119" s="60"/>
      <c r="F119" s="60"/>
      <c r="G119" s="60"/>
      <c r="H119" s="60"/>
      <c r="I119" s="60"/>
      <c r="J119" s="62"/>
      <c r="K119" s="60"/>
      <c r="L119" s="60"/>
      <c r="M119" s="62"/>
    </row>
    <row r="120" spans="1:13" ht="25.15" customHeight="1" outlineLevel="1">
      <c r="A120" s="44"/>
      <c r="B120" s="6"/>
      <c r="D120" s="60"/>
      <c r="E120" s="60"/>
      <c r="F120" s="60"/>
      <c r="G120" s="60"/>
      <c r="H120" s="60"/>
      <c r="I120" s="60"/>
      <c r="J120" s="62"/>
      <c r="K120" s="60"/>
      <c r="L120" s="60"/>
      <c r="M120" s="62"/>
    </row>
    <row r="121" spans="1:13" ht="25.15" customHeight="1" outlineLevel="1">
      <c r="A121" s="44"/>
      <c r="B121" s="6"/>
      <c r="D121" s="60"/>
      <c r="E121" s="60"/>
      <c r="F121" s="60"/>
      <c r="G121" s="60"/>
      <c r="H121" s="60"/>
      <c r="I121" s="60"/>
      <c r="J121" s="62"/>
      <c r="K121" s="60"/>
      <c r="L121" s="60"/>
      <c r="M121" s="62"/>
    </row>
    <row r="122" spans="1:13" ht="25.15" customHeight="1" outlineLevel="1">
      <c r="A122" s="44"/>
      <c r="B122" s="6"/>
      <c r="D122" s="60"/>
      <c r="E122" s="60"/>
      <c r="F122" s="60"/>
      <c r="G122" s="60"/>
      <c r="H122" s="60"/>
      <c r="I122" s="60"/>
      <c r="J122" s="62"/>
      <c r="K122" s="60"/>
      <c r="L122" s="60"/>
      <c r="M122" s="62"/>
    </row>
    <row r="123" spans="1:13" ht="25.15" customHeight="1" outlineLevel="1">
      <c r="A123" s="44"/>
      <c r="B123" s="6"/>
      <c r="D123" s="60"/>
      <c r="E123" s="60"/>
      <c r="F123" s="60"/>
      <c r="G123" s="60"/>
      <c r="H123" s="60"/>
      <c r="I123" s="60"/>
      <c r="J123" s="62"/>
      <c r="K123" s="60"/>
      <c r="L123" s="60"/>
      <c r="M123" s="62"/>
    </row>
    <row r="124" spans="1:13" ht="25.15" customHeight="1" outlineLevel="1">
      <c r="A124" s="44"/>
      <c r="B124" s="6"/>
      <c r="D124" s="60"/>
      <c r="E124" s="60"/>
      <c r="F124" s="60"/>
      <c r="G124" s="60"/>
      <c r="H124" s="60"/>
      <c r="I124" s="60"/>
      <c r="J124" s="62"/>
      <c r="K124" s="60"/>
      <c r="L124" s="60"/>
      <c r="M124" s="62"/>
    </row>
    <row r="125" spans="1:13" ht="25.15" customHeight="1" outlineLevel="1">
      <c r="A125" s="44"/>
      <c r="B125" s="6"/>
      <c r="D125" s="60"/>
      <c r="E125" s="60"/>
      <c r="F125" s="60"/>
      <c r="G125" s="60"/>
      <c r="H125" s="60"/>
      <c r="I125" s="60"/>
      <c r="J125" s="62"/>
      <c r="K125" s="60"/>
      <c r="L125" s="60"/>
      <c r="M125" s="62"/>
    </row>
    <row r="126" spans="1:13" ht="25.15" customHeight="1" outlineLevel="1">
      <c r="A126" s="44"/>
      <c r="B126" s="6"/>
      <c r="D126" s="60"/>
      <c r="E126" s="60"/>
      <c r="F126" s="60"/>
      <c r="G126" s="60"/>
      <c r="H126" s="60"/>
      <c r="I126" s="60"/>
      <c r="J126" s="62"/>
      <c r="K126" s="60"/>
      <c r="L126" s="60"/>
      <c r="M126" s="62"/>
    </row>
    <row r="127" spans="1:13" ht="25.15" customHeight="1" outlineLevel="1">
      <c r="A127" s="44"/>
      <c r="B127" s="6"/>
      <c r="D127" s="60"/>
      <c r="E127" s="60"/>
      <c r="F127" s="60"/>
      <c r="G127" s="60"/>
      <c r="H127" s="60"/>
      <c r="I127" s="60"/>
      <c r="J127" s="62"/>
      <c r="K127" s="60"/>
      <c r="L127" s="60"/>
      <c r="M127" s="62"/>
    </row>
    <row r="128" spans="1:13" ht="25.15" customHeight="1" outlineLevel="1">
      <c r="A128" s="44"/>
      <c r="B128" s="6"/>
      <c r="D128" s="60"/>
      <c r="E128" s="60"/>
      <c r="F128" s="60"/>
      <c r="G128" s="60"/>
      <c r="H128" s="60"/>
      <c r="I128" s="60"/>
      <c r="J128" s="62"/>
      <c r="K128" s="60"/>
      <c r="L128" s="60"/>
      <c r="M128" s="62"/>
    </row>
    <row r="129" spans="1:14" ht="25.15" customHeight="1" outlineLevel="1">
      <c r="A129" s="44"/>
      <c r="B129" s="6"/>
      <c r="D129" s="60"/>
      <c r="E129" s="60"/>
      <c r="F129" s="60"/>
      <c r="G129" s="60"/>
      <c r="H129" s="60"/>
      <c r="I129" s="60"/>
      <c r="J129" s="62"/>
      <c r="K129" s="60"/>
      <c r="L129" s="60"/>
      <c r="N129" s="62"/>
    </row>
    <row r="130" spans="1:14" ht="25.15" customHeight="1" outlineLevel="1">
      <c r="A130" s="44"/>
      <c r="B130" s="6"/>
      <c r="D130" s="60"/>
      <c r="E130" s="60"/>
      <c r="F130" s="60"/>
      <c r="G130" s="60"/>
      <c r="H130" s="60"/>
      <c r="I130" s="60"/>
      <c r="J130" s="62"/>
      <c r="K130" s="60"/>
      <c r="L130" s="60"/>
    </row>
    <row r="131" spans="1:14" ht="25.15" customHeight="1" outlineLevel="1">
      <c r="A131" s="44"/>
      <c r="B131" s="6"/>
      <c r="D131" s="60"/>
      <c r="E131" s="60"/>
      <c r="F131" s="60"/>
      <c r="G131" s="60"/>
      <c r="H131" s="60"/>
      <c r="I131" s="60"/>
      <c r="J131" s="62"/>
      <c r="K131" s="60"/>
      <c r="L131" s="60"/>
      <c r="M131" s="62"/>
    </row>
    <row r="132" spans="1:14" ht="25.15" customHeight="1" outlineLevel="1">
      <c r="A132" s="44"/>
      <c r="B132" s="6"/>
      <c r="D132" s="60"/>
      <c r="E132" s="60"/>
      <c r="F132" s="60"/>
      <c r="G132" s="60"/>
      <c r="H132" s="60"/>
      <c r="I132" s="60"/>
      <c r="J132" s="62"/>
      <c r="K132" s="60"/>
      <c r="L132" s="60"/>
      <c r="M132" s="62"/>
    </row>
    <row r="133" spans="1:14" ht="25.15" customHeight="1" outlineLevel="1">
      <c r="A133" s="44"/>
      <c r="B133" s="6"/>
      <c r="D133" s="60"/>
      <c r="E133" s="60"/>
      <c r="F133" s="60"/>
      <c r="G133" s="60"/>
      <c r="H133" s="60"/>
      <c r="I133" s="60"/>
      <c r="J133" s="62"/>
      <c r="K133" s="60"/>
      <c r="L133" s="60"/>
      <c r="M133" s="62"/>
    </row>
    <row r="134" spans="1:14" ht="25.15" customHeight="1" outlineLevel="1">
      <c r="A134" s="44"/>
      <c r="B134" s="6"/>
      <c r="D134" s="60"/>
      <c r="E134" s="60"/>
      <c r="F134" s="60"/>
      <c r="G134" s="60"/>
      <c r="H134" s="60"/>
      <c r="I134" s="60"/>
      <c r="J134" s="62"/>
      <c r="K134" s="60"/>
      <c r="L134" s="60"/>
      <c r="M134" s="62"/>
    </row>
    <row r="135" spans="1:14" ht="25.15" customHeight="1" outlineLevel="1">
      <c r="A135" s="44"/>
      <c r="B135" s="6"/>
      <c r="D135" s="60"/>
      <c r="E135" s="60"/>
      <c r="F135" s="60"/>
      <c r="G135" s="60"/>
      <c r="H135" s="60"/>
      <c r="I135" s="60"/>
      <c r="J135" s="62"/>
      <c r="K135" s="60"/>
      <c r="L135" s="60"/>
      <c r="M135" s="62"/>
    </row>
    <row r="136" spans="1:14" ht="25.15" customHeight="1" outlineLevel="1">
      <c r="A136" s="44"/>
      <c r="B136" s="6"/>
      <c r="D136" s="60"/>
      <c r="E136" s="60"/>
      <c r="F136" s="60"/>
      <c r="G136" s="60"/>
      <c r="H136" s="60"/>
      <c r="I136" s="60"/>
      <c r="J136" s="62"/>
      <c r="K136" s="60"/>
      <c r="L136" s="60"/>
      <c r="M136" s="62"/>
    </row>
    <row r="137" spans="1:14" ht="25.15" customHeight="1" outlineLevel="1">
      <c r="A137" s="44"/>
      <c r="B137" s="6"/>
      <c r="D137" s="60"/>
      <c r="E137" s="60"/>
      <c r="F137" s="60"/>
      <c r="G137" s="60"/>
      <c r="H137" s="60"/>
      <c r="I137" s="60"/>
      <c r="J137" s="62"/>
      <c r="K137" s="60"/>
      <c r="L137" s="60"/>
      <c r="M137" s="62"/>
    </row>
    <row r="138" spans="1:14" ht="25.15" customHeight="1" outlineLevel="1">
      <c r="A138" s="44"/>
      <c r="B138" s="6"/>
      <c r="D138" s="60"/>
      <c r="E138" s="60"/>
      <c r="F138" s="60"/>
      <c r="G138" s="60"/>
      <c r="H138" s="60"/>
      <c r="I138" s="60"/>
      <c r="J138" s="62"/>
      <c r="K138" s="60"/>
      <c r="L138" s="60"/>
      <c r="M138" s="62"/>
    </row>
    <row r="139" spans="1:14" ht="25.15" customHeight="1" outlineLevel="1">
      <c r="A139" s="44"/>
      <c r="B139" s="6"/>
      <c r="D139" s="60"/>
      <c r="E139" s="60"/>
      <c r="F139" s="60"/>
      <c r="G139" s="60"/>
      <c r="H139" s="60"/>
      <c r="I139" s="60"/>
      <c r="J139" s="62"/>
      <c r="K139" s="60"/>
      <c r="L139" s="60"/>
      <c r="M139" s="62"/>
    </row>
    <row r="140" spans="1:14" ht="25.15" customHeight="1" outlineLevel="1">
      <c r="A140" s="44"/>
      <c r="B140" s="6"/>
      <c r="D140" s="60"/>
      <c r="E140" s="60"/>
      <c r="F140" s="60"/>
      <c r="G140" s="60"/>
      <c r="H140" s="60"/>
      <c r="I140" s="60"/>
      <c r="J140" s="62"/>
      <c r="K140" s="60"/>
      <c r="L140" s="60"/>
      <c r="M140" s="62"/>
    </row>
    <row r="141" spans="1:14" ht="25.15" customHeight="1" outlineLevel="1">
      <c r="A141" s="44"/>
      <c r="B141" s="6"/>
      <c r="D141" s="60"/>
      <c r="E141" s="60"/>
      <c r="F141" s="60"/>
      <c r="G141" s="60"/>
      <c r="H141" s="60"/>
      <c r="I141" s="60"/>
      <c r="J141" s="62"/>
      <c r="K141" s="60"/>
      <c r="L141" s="60"/>
      <c r="M141" s="62"/>
    </row>
    <row r="142" spans="1:14" ht="25.15" customHeight="1" outlineLevel="1">
      <c r="A142" s="44"/>
      <c r="B142" s="6"/>
      <c r="D142" s="60"/>
      <c r="E142" s="60"/>
      <c r="F142" s="60"/>
      <c r="G142" s="60"/>
      <c r="H142" s="60"/>
      <c r="I142" s="60"/>
      <c r="J142" s="62"/>
      <c r="K142" s="60"/>
      <c r="L142" s="60"/>
      <c r="M142" s="62"/>
    </row>
    <row r="143" spans="1:14" ht="25.15" customHeight="1" outlineLevel="1">
      <c r="A143" s="44"/>
      <c r="B143" s="6"/>
      <c r="D143" s="60"/>
      <c r="E143" s="60"/>
      <c r="F143" s="60"/>
      <c r="G143" s="60"/>
      <c r="H143" s="60"/>
      <c r="I143" s="60"/>
      <c r="J143" s="62"/>
      <c r="K143" s="60"/>
      <c r="L143" s="60"/>
      <c r="M143" s="62"/>
    </row>
    <row r="144" spans="1:14" ht="25.15" customHeight="1" outlineLevel="1">
      <c r="B144" s="6"/>
      <c r="D144" s="60"/>
      <c r="E144" s="60"/>
      <c r="F144" s="60"/>
      <c r="G144" s="60"/>
      <c r="H144" s="60"/>
      <c r="I144" s="60"/>
      <c r="J144" s="62"/>
      <c r="K144" s="60"/>
      <c r="L144" s="60"/>
      <c r="M144" s="62"/>
    </row>
    <row r="145" spans="1:22" ht="30" customHeight="1">
      <c r="A145" s="63"/>
      <c r="B145" s="64" t="s">
        <v>156</v>
      </c>
      <c r="D145" s="60"/>
      <c r="E145" s="60"/>
      <c r="F145" s="60"/>
      <c r="G145" s="60"/>
      <c r="H145" s="60"/>
      <c r="I145" s="60"/>
      <c r="J145" s="62"/>
      <c r="K145" s="60"/>
      <c r="L145" s="60"/>
      <c r="M145" s="62"/>
    </row>
    <row r="146" spans="1:22" ht="30" customHeight="1">
      <c r="A146" s="63"/>
      <c r="B146" s="65" t="s">
        <v>157</v>
      </c>
      <c r="D146" s="60"/>
      <c r="E146" s="60"/>
      <c r="F146" s="60"/>
      <c r="G146" s="60"/>
      <c r="H146" s="60"/>
      <c r="I146" s="60"/>
      <c r="J146" s="62"/>
      <c r="K146" s="60"/>
      <c r="L146" s="60"/>
      <c r="M146" s="62"/>
    </row>
    <row r="147" spans="1:22" ht="7.15" customHeight="1">
      <c r="B147" s="15"/>
      <c r="C147" s="15"/>
      <c r="D147" s="15"/>
      <c r="E147" s="15"/>
      <c r="F147" s="15"/>
    </row>
    <row r="148" spans="1:22" ht="30" customHeight="1">
      <c r="A148" s="63"/>
      <c r="B148" s="64" t="s">
        <v>158</v>
      </c>
      <c r="D148" s="60"/>
      <c r="E148" s="60"/>
      <c r="F148" s="60"/>
      <c r="G148" s="60"/>
      <c r="H148" s="60"/>
      <c r="I148" s="60"/>
      <c r="J148" s="62"/>
      <c r="K148" s="60"/>
      <c r="L148" s="60"/>
      <c r="M148" s="62"/>
    </row>
    <row r="149" spans="1:22" ht="7.15" customHeight="1" outlineLevel="1">
      <c r="B149" s="15"/>
      <c r="C149" s="15"/>
      <c r="D149" s="15"/>
      <c r="E149" s="15"/>
      <c r="F149" s="15"/>
    </row>
    <row r="150" spans="1:22" ht="25.15" customHeight="1" outlineLevel="1">
      <c r="A150" s="63"/>
      <c r="B150" s="16" t="s">
        <v>159</v>
      </c>
      <c r="C150" s="17"/>
      <c r="D150" s="283" t="s">
        <v>137</v>
      </c>
      <c r="E150" s="285"/>
      <c r="F150" s="284" t="s">
        <v>150</v>
      </c>
      <c r="G150" s="285"/>
      <c r="H150" s="284" t="s">
        <v>151</v>
      </c>
      <c r="I150" s="285"/>
      <c r="J150" s="284" t="s">
        <v>152</v>
      </c>
      <c r="K150" s="285"/>
    </row>
    <row r="151" spans="1:22" ht="25.15" customHeight="1" outlineLevel="1">
      <c r="A151" s="63"/>
      <c r="B151" s="3" t="s">
        <v>274</v>
      </c>
      <c r="C151" s="11"/>
      <c r="D151" s="286">
        <v>0.91828393278955989</v>
      </c>
      <c r="E151" s="287"/>
      <c r="F151" s="288">
        <v>0.91978525994510951</v>
      </c>
      <c r="G151" s="287"/>
      <c r="H151" s="288">
        <v>0.90893531281703632</v>
      </c>
      <c r="I151" s="287"/>
      <c r="J151" s="288">
        <v>0.88255387138984709</v>
      </c>
      <c r="K151" s="287"/>
    </row>
    <row r="152" spans="1:22" ht="25.15" customHeight="1" outlineLevel="1">
      <c r="A152" s="63"/>
      <c r="B152" s="5" t="s">
        <v>86</v>
      </c>
      <c r="C152" s="15"/>
      <c r="D152" s="280">
        <v>2.8244655491003134E-2</v>
      </c>
      <c r="E152" s="281"/>
      <c r="F152" s="282">
        <v>2.7053865296535914E-2</v>
      </c>
      <c r="G152" s="281"/>
      <c r="H152" s="282">
        <v>3.2861002555248549E-2</v>
      </c>
      <c r="I152" s="281"/>
      <c r="J152" s="282">
        <v>3.2673949014602917E-2</v>
      </c>
      <c r="K152" s="281"/>
    </row>
    <row r="153" spans="1:22" ht="25.15" customHeight="1" outlineLevel="1">
      <c r="A153" s="63"/>
      <c r="B153" s="3" t="s">
        <v>87</v>
      </c>
      <c r="C153" s="15"/>
      <c r="D153" s="280">
        <v>0.91906682031080833</v>
      </c>
      <c r="E153" s="281"/>
      <c r="F153" s="282">
        <v>0.9205612666565669</v>
      </c>
      <c r="G153" s="281"/>
      <c r="H153" s="282">
        <v>0.91367056416083781</v>
      </c>
      <c r="I153" s="281"/>
      <c r="J153" s="282">
        <v>0.88780021321773961</v>
      </c>
      <c r="K153" s="281"/>
    </row>
    <row r="154" spans="1:22" ht="25.15" customHeight="1" outlineLevel="1">
      <c r="A154" s="63"/>
      <c r="B154" s="5" t="s">
        <v>88</v>
      </c>
      <c r="C154" s="15"/>
      <c r="D154" s="280">
        <v>0.91750104526831144</v>
      </c>
      <c r="E154" s="281"/>
      <c r="F154" s="282">
        <v>0.91900925323365212</v>
      </c>
      <c r="G154" s="281"/>
      <c r="H154" s="282">
        <v>0.90420006147323484</v>
      </c>
      <c r="I154" s="281"/>
      <c r="J154" s="282">
        <v>0.87730752956195457</v>
      </c>
      <c r="K154" s="281"/>
    </row>
    <row r="155" spans="1:22" ht="25.15" customHeight="1" outlineLevel="1">
      <c r="A155" s="63"/>
      <c r="B155" s="5" t="s">
        <v>89</v>
      </c>
      <c r="C155" s="15"/>
      <c r="D155" s="280">
        <v>0.90627753312834436</v>
      </c>
      <c r="E155" s="281"/>
      <c r="F155" s="282">
        <v>0.90806913133372025</v>
      </c>
      <c r="G155" s="281"/>
      <c r="H155" s="282">
        <v>0.89816755719427643</v>
      </c>
      <c r="I155" s="281"/>
      <c r="J155" s="282">
        <v>0.87457664253889444</v>
      </c>
      <c r="K155" s="281"/>
    </row>
    <row r="156" spans="1:22" ht="25.15" customHeight="1" outlineLevel="1">
      <c r="A156" s="63"/>
      <c r="B156" s="3" t="s">
        <v>69</v>
      </c>
      <c r="C156" s="15"/>
      <c r="D156" s="289">
        <v>0.92091241205115837</v>
      </c>
      <c r="E156" s="290"/>
      <c r="F156" s="291">
        <v>0.92199446118503192</v>
      </c>
      <c r="G156" s="290"/>
      <c r="H156" s="291">
        <v>0.91296966368103161</v>
      </c>
      <c r="I156" s="290"/>
      <c r="J156" s="291">
        <v>0.88885019715450331</v>
      </c>
      <c r="K156" s="290"/>
      <c r="M156" s="66"/>
      <c r="N156" s="66"/>
      <c r="O156" s="66"/>
      <c r="P156" s="66"/>
      <c r="Q156" s="66"/>
      <c r="R156" s="66"/>
      <c r="S156" s="66"/>
      <c r="T156" s="66"/>
      <c r="U156" s="66"/>
      <c r="V156" s="66"/>
    </row>
    <row r="157" spans="1:22" ht="25.15" customHeight="1" outlineLevel="1">
      <c r="A157" s="63"/>
      <c r="B157" s="5" t="s">
        <v>73</v>
      </c>
      <c r="C157" s="15"/>
      <c r="D157" s="280">
        <v>0.9343854155269693</v>
      </c>
      <c r="E157" s="281"/>
      <c r="F157" s="282">
        <v>0.93488595632078253</v>
      </c>
      <c r="G157" s="281"/>
      <c r="H157" s="282">
        <v>0.92662348532184269</v>
      </c>
      <c r="I157" s="281"/>
      <c r="J157" s="282">
        <v>0.89948509583133085</v>
      </c>
      <c r="K157" s="281"/>
      <c r="M157" s="67"/>
      <c r="N157" s="67"/>
      <c r="O157" s="67"/>
      <c r="P157" s="67"/>
      <c r="Q157" s="67"/>
      <c r="R157" s="67"/>
      <c r="S157" s="67"/>
      <c r="T157" s="67"/>
      <c r="U157" s="67"/>
      <c r="V157" s="67"/>
    </row>
    <row r="158" spans="1:22" ht="7.15" customHeight="1" outlineLevel="1">
      <c r="B158" s="15"/>
      <c r="C158" s="15"/>
      <c r="D158" s="15"/>
      <c r="E158" s="15"/>
      <c r="F158" s="15"/>
      <c r="G158" s="68"/>
      <c r="H158" s="68"/>
      <c r="L158" s="69"/>
      <c r="M158" s="70"/>
      <c r="N158" s="70"/>
      <c r="O158" s="70"/>
      <c r="P158" s="70"/>
      <c r="Q158" s="70"/>
      <c r="R158" s="70"/>
      <c r="S158" s="70"/>
      <c r="T158" s="70"/>
      <c r="U158" s="70"/>
      <c r="V158" s="70"/>
    </row>
    <row r="159" spans="1:22" ht="25.15" customHeight="1" outlineLevel="1">
      <c r="A159" s="63"/>
      <c r="B159" s="22" t="s">
        <v>160</v>
      </c>
      <c r="C159" s="17"/>
      <c r="D159" s="22" t="s">
        <v>161</v>
      </c>
      <c r="E159" s="41" t="s">
        <v>162</v>
      </c>
      <c r="F159" s="22" t="s">
        <v>163</v>
      </c>
      <c r="G159" s="41" t="s">
        <v>164</v>
      </c>
      <c r="H159" s="22" t="s">
        <v>165</v>
      </c>
      <c r="I159" s="41" t="s">
        <v>166</v>
      </c>
      <c r="J159" s="22" t="s">
        <v>167</v>
      </c>
      <c r="K159" s="41" t="s">
        <v>168</v>
      </c>
      <c r="L159" s="22" t="s">
        <v>169</v>
      </c>
      <c r="M159" s="41" t="s">
        <v>170</v>
      </c>
      <c r="N159" s="22" t="s">
        <v>171</v>
      </c>
      <c r="O159" s="41" t="s">
        <v>172</v>
      </c>
      <c r="P159" s="22" t="s">
        <v>173</v>
      </c>
      <c r="Q159" s="41" t="s">
        <v>174</v>
      </c>
      <c r="R159" s="22" t="s">
        <v>175</v>
      </c>
      <c r="S159" s="41" t="s">
        <v>176</v>
      </c>
      <c r="T159" s="22" t="s">
        <v>177</v>
      </c>
    </row>
    <row r="160" spans="1:22" ht="25.15" customHeight="1" outlineLevel="1">
      <c r="A160" s="63"/>
      <c r="B160" s="71" t="s">
        <v>137</v>
      </c>
      <c r="D160" s="72"/>
      <c r="E160" s="73"/>
      <c r="F160" s="74"/>
      <c r="G160" s="73"/>
      <c r="H160" s="74"/>
      <c r="I160" s="75"/>
      <c r="J160" s="72"/>
      <c r="K160" s="75"/>
      <c r="L160" s="11"/>
      <c r="M160" s="75"/>
      <c r="N160" s="72"/>
      <c r="O160" s="75"/>
      <c r="P160" s="72"/>
      <c r="Q160" s="75"/>
      <c r="R160" s="72"/>
      <c r="S160" s="75"/>
      <c r="T160" s="72"/>
      <c r="U160" s="72"/>
      <c r="V160" s="72"/>
    </row>
    <row r="161" spans="1:22" ht="25.15" customHeight="1" outlineLevel="1">
      <c r="A161" s="63"/>
      <c r="B161" s="3" t="s">
        <v>178</v>
      </c>
      <c r="D161" s="76">
        <v>0.9275690075481744</v>
      </c>
      <c r="E161" s="77">
        <v>0.91887356262577113</v>
      </c>
      <c r="F161" s="76">
        <v>0.9075822242431939</v>
      </c>
      <c r="G161" s="77">
        <v>0.90067929880708597</v>
      </c>
      <c r="H161" s="76">
        <v>0.88662408207219967</v>
      </c>
      <c r="I161" s="77">
        <v>0.88462131526305388</v>
      </c>
      <c r="J161" s="76">
        <v>0.88626659191867929</v>
      </c>
      <c r="K161" s="77">
        <v>0</v>
      </c>
      <c r="L161" s="76">
        <v>0.89804568234542492</v>
      </c>
      <c r="M161" s="77">
        <v>0.86768736471026287</v>
      </c>
      <c r="N161" s="76">
        <v>0.89200354340409893</v>
      </c>
      <c r="O161" s="77">
        <v>0</v>
      </c>
      <c r="P161" s="76">
        <v>0</v>
      </c>
      <c r="Q161" s="77">
        <v>0</v>
      </c>
      <c r="R161" s="76">
        <v>0</v>
      </c>
      <c r="S161" s="77">
        <v>0</v>
      </c>
      <c r="T161" s="76">
        <v>0</v>
      </c>
      <c r="U161" s="72"/>
      <c r="V161" s="72"/>
    </row>
    <row r="162" spans="1:22" ht="25.15" customHeight="1" outlineLevel="1">
      <c r="A162" s="63"/>
      <c r="B162" s="5" t="s">
        <v>86</v>
      </c>
      <c r="D162" s="78">
        <v>2.4186859593656223E-2</v>
      </c>
      <c r="E162" s="79">
        <v>2.3809218413382058E-2</v>
      </c>
      <c r="F162" s="78">
        <v>3.6450949904914619E-2</v>
      </c>
      <c r="G162" s="79">
        <v>2.4818433774828012E-2</v>
      </c>
      <c r="H162" s="78">
        <v>3.0697460081974073E-2</v>
      </c>
      <c r="I162" s="79">
        <v>1.9206468520715163E-2</v>
      </c>
      <c r="J162" s="78">
        <v>3.2135853531810692E-2</v>
      </c>
      <c r="K162" s="79">
        <v>0</v>
      </c>
      <c r="L162" s="78">
        <v>0</v>
      </c>
      <c r="M162" s="79">
        <v>0</v>
      </c>
      <c r="N162" s="78">
        <v>0</v>
      </c>
      <c r="O162" s="79">
        <v>0</v>
      </c>
      <c r="P162" s="78">
        <v>0</v>
      </c>
      <c r="Q162" s="79">
        <v>0</v>
      </c>
      <c r="R162" s="78">
        <v>0</v>
      </c>
      <c r="S162" s="79">
        <v>0</v>
      </c>
      <c r="T162" s="78">
        <v>0</v>
      </c>
      <c r="U162" s="72"/>
      <c r="V162" s="72"/>
    </row>
    <row r="163" spans="1:22" ht="25.15" customHeight="1" outlineLevel="1">
      <c r="A163" s="63"/>
      <c r="B163" s="3" t="s">
        <v>70</v>
      </c>
      <c r="C163" s="80"/>
      <c r="D163" s="81">
        <v>0.92882044631496297</v>
      </c>
      <c r="E163" s="82">
        <v>0.91979642267640449</v>
      </c>
      <c r="F163" s="81">
        <v>0.91043541725317856</v>
      </c>
      <c r="G163" s="82">
        <v>0.90367882437336389</v>
      </c>
      <c r="H163" s="81">
        <v>0.89330930671227404</v>
      </c>
      <c r="I163" s="82">
        <v>0.8940324848382043</v>
      </c>
      <c r="J163" s="81">
        <v>0.92263173354564865</v>
      </c>
      <c r="K163" s="82">
        <v>0</v>
      </c>
      <c r="L163" s="81">
        <v>0.89804568234542492</v>
      </c>
      <c r="M163" s="82">
        <v>0.86768736471026287</v>
      </c>
      <c r="N163" s="81">
        <v>0.89200354340409893</v>
      </c>
      <c r="O163" s="82">
        <v>0</v>
      </c>
      <c r="P163" s="81">
        <v>0</v>
      </c>
      <c r="Q163" s="82">
        <v>0</v>
      </c>
      <c r="R163" s="81">
        <v>0</v>
      </c>
      <c r="S163" s="82">
        <v>0</v>
      </c>
      <c r="T163" s="81">
        <v>0</v>
      </c>
      <c r="U163" s="72"/>
      <c r="V163" s="72"/>
    </row>
    <row r="164" spans="1:22" ht="25.15" customHeight="1" outlineLevel="1">
      <c r="A164" s="63"/>
      <c r="B164" s="5" t="s">
        <v>71</v>
      </c>
      <c r="D164" s="78">
        <v>0.92631756878138583</v>
      </c>
      <c r="E164" s="79">
        <v>0.91795070257513778</v>
      </c>
      <c r="F164" s="78">
        <v>0.90472903123320925</v>
      </c>
      <c r="G164" s="79">
        <v>0.89767977324080805</v>
      </c>
      <c r="H164" s="78">
        <v>0.8799388574321253</v>
      </c>
      <c r="I164" s="79">
        <v>0.87521014568790345</v>
      </c>
      <c r="J164" s="78">
        <v>0.84990145029170994</v>
      </c>
      <c r="K164" s="79">
        <v>0</v>
      </c>
      <c r="L164" s="78">
        <v>0.89804568234542492</v>
      </c>
      <c r="M164" s="79">
        <v>0.86768736471026287</v>
      </c>
      <c r="N164" s="78">
        <v>0.89200354340409893</v>
      </c>
      <c r="O164" s="79">
        <v>0</v>
      </c>
      <c r="P164" s="78">
        <v>0</v>
      </c>
      <c r="Q164" s="79">
        <v>0</v>
      </c>
      <c r="R164" s="78">
        <v>0</v>
      </c>
      <c r="S164" s="79">
        <v>0</v>
      </c>
      <c r="T164" s="78">
        <v>0</v>
      </c>
      <c r="U164" s="72"/>
      <c r="V164" s="72"/>
    </row>
    <row r="165" spans="1:22" ht="25.15" customHeight="1" outlineLevel="1">
      <c r="A165" s="63"/>
      <c r="B165" s="3" t="s">
        <v>179</v>
      </c>
      <c r="D165" s="81">
        <v>0.92792472063561682</v>
      </c>
      <c r="E165" s="82">
        <v>0.92193765449330056</v>
      </c>
      <c r="F165" s="81">
        <v>0.91310610720262919</v>
      </c>
      <c r="G165" s="82">
        <v>0.90325400295665914</v>
      </c>
      <c r="H165" s="81">
        <v>0.88863785185294808</v>
      </c>
      <c r="I165" s="82">
        <v>0.88205852425464215</v>
      </c>
      <c r="J165" s="81">
        <v>0.90043216513726787</v>
      </c>
      <c r="K165" s="82">
        <v>0</v>
      </c>
      <c r="L165" s="81">
        <v>0.89804568234542492</v>
      </c>
      <c r="M165" s="82">
        <v>0.86768736471026287</v>
      </c>
      <c r="N165" s="81">
        <v>0.89200354340409893</v>
      </c>
      <c r="O165" s="82">
        <v>0</v>
      </c>
      <c r="P165" s="81">
        <v>0</v>
      </c>
      <c r="Q165" s="82">
        <v>0</v>
      </c>
      <c r="R165" s="81">
        <v>0</v>
      </c>
      <c r="S165" s="82">
        <v>0</v>
      </c>
      <c r="T165" s="81">
        <v>0</v>
      </c>
      <c r="U165" s="72"/>
      <c r="V165" s="72"/>
    </row>
    <row r="166" spans="1:22" ht="25.15" customHeight="1" outlineLevel="1">
      <c r="A166" s="63"/>
      <c r="B166" s="83" t="s">
        <v>180</v>
      </c>
      <c r="C166" s="84"/>
      <c r="D166" s="85">
        <v>1435</v>
      </c>
      <c r="E166" s="86">
        <v>2557</v>
      </c>
      <c r="F166" s="85">
        <v>627</v>
      </c>
      <c r="G166" s="86">
        <v>263</v>
      </c>
      <c r="H166" s="85">
        <v>81</v>
      </c>
      <c r="I166" s="86">
        <v>16</v>
      </c>
      <c r="J166" s="85">
        <v>3</v>
      </c>
      <c r="K166" s="86">
        <v>0</v>
      </c>
      <c r="L166" s="85">
        <v>1</v>
      </c>
      <c r="M166" s="86">
        <v>1</v>
      </c>
      <c r="N166" s="85">
        <v>1</v>
      </c>
      <c r="O166" s="86">
        <v>0</v>
      </c>
      <c r="P166" s="85">
        <v>0</v>
      </c>
      <c r="Q166" s="86">
        <v>0</v>
      </c>
      <c r="R166" s="85">
        <v>0</v>
      </c>
      <c r="S166" s="86">
        <v>0</v>
      </c>
      <c r="T166" s="85">
        <v>0</v>
      </c>
      <c r="U166" s="72"/>
      <c r="V166" s="72"/>
    </row>
    <row r="167" spans="1:22" ht="25.15" customHeight="1" outlineLevel="1">
      <c r="A167" s="63"/>
      <c r="B167" s="71" t="s">
        <v>150</v>
      </c>
      <c r="D167" s="72"/>
      <c r="E167" s="73"/>
      <c r="F167" s="74"/>
      <c r="G167" s="73"/>
      <c r="H167" s="74"/>
      <c r="I167" s="75"/>
      <c r="J167" s="72"/>
      <c r="K167" s="75"/>
      <c r="L167" s="11"/>
      <c r="M167" s="75"/>
      <c r="N167" s="72"/>
      <c r="O167" s="75"/>
      <c r="P167" s="72"/>
      <c r="Q167" s="75"/>
      <c r="R167" s="72"/>
      <c r="S167" s="75"/>
      <c r="T167" s="72"/>
      <c r="U167" s="72"/>
      <c r="V167" s="72"/>
    </row>
    <row r="168" spans="1:22" ht="25.15" customHeight="1" outlineLevel="1">
      <c r="A168" s="63"/>
      <c r="B168" s="3" t="s">
        <v>178</v>
      </c>
      <c r="D168" s="76">
        <v>0.92751987738104635</v>
      </c>
      <c r="E168" s="77">
        <v>0.91898970454957907</v>
      </c>
      <c r="F168" s="76">
        <v>0.9087815102820398</v>
      </c>
      <c r="G168" s="77">
        <v>0.90519415956027383</v>
      </c>
      <c r="H168" s="76">
        <v>0.90338842086734938</v>
      </c>
      <c r="I168" s="77">
        <v>0.8929844431849151</v>
      </c>
      <c r="J168" s="76">
        <v>0.90043216513726787</v>
      </c>
      <c r="K168" s="77">
        <v>0</v>
      </c>
      <c r="L168" s="76">
        <v>0</v>
      </c>
      <c r="M168" s="77">
        <v>0</v>
      </c>
      <c r="N168" s="76">
        <v>0</v>
      </c>
      <c r="O168" s="77">
        <v>0</v>
      </c>
      <c r="P168" s="76">
        <v>0</v>
      </c>
      <c r="Q168" s="77">
        <v>0</v>
      </c>
      <c r="R168" s="76">
        <v>0</v>
      </c>
      <c r="S168" s="77">
        <v>0</v>
      </c>
      <c r="T168" s="76">
        <v>0</v>
      </c>
      <c r="U168" s="87"/>
      <c r="V168" s="87"/>
    </row>
    <row r="169" spans="1:22" ht="25.15" customHeight="1" outlineLevel="1">
      <c r="A169" s="63"/>
      <c r="B169" s="5" t="s">
        <v>86</v>
      </c>
      <c r="D169" s="78">
        <v>2.4140967213569075E-2</v>
      </c>
      <c r="E169" s="79">
        <v>2.3620777315073414E-2</v>
      </c>
      <c r="F169" s="78">
        <v>3.5121803137197892E-2</v>
      </c>
      <c r="G169" s="79">
        <v>2.2139038781713923E-2</v>
      </c>
      <c r="H169" s="78">
        <v>1.4998432490707841E-2</v>
      </c>
      <c r="I169" s="79">
        <v>3.040529638188829E-2</v>
      </c>
      <c r="J169" s="78">
        <v>0</v>
      </c>
      <c r="K169" s="79">
        <v>0</v>
      </c>
      <c r="L169" s="78">
        <v>0</v>
      </c>
      <c r="M169" s="79">
        <v>0</v>
      </c>
      <c r="N169" s="78">
        <v>0</v>
      </c>
      <c r="O169" s="79">
        <v>0</v>
      </c>
      <c r="P169" s="78">
        <v>0</v>
      </c>
      <c r="Q169" s="79">
        <v>0</v>
      </c>
      <c r="R169" s="78">
        <v>0</v>
      </c>
      <c r="S169" s="79">
        <v>0</v>
      </c>
      <c r="T169" s="78">
        <v>0</v>
      </c>
      <c r="U169" s="87"/>
      <c r="V169" s="87"/>
    </row>
    <row r="170" spans="1:22" ht="25.15" customHeight="1" outlineLevel="1">
      <c r="A170" s="63"/>
      <c r="B170" s="3" t="s">
        <v>70</v>
      </c>
      <c r="C170" s="80"/>
      <c r="D170" s="81">
        <v>0.928773756710363</v>
      </c>
      <c r="E170" s="82">
        <v>0.91991861630926963</v>
      </c>
      <c r="F170" s="81">
        <v>0.91168014389240426</v>
      </c>
      <c r="G170" s="82">
        <v>0.90863540992344816</v>
      </c>
      <c r="H170" s="81">
        <v>0.91013253860500642</v>
      </c>
      <c r="I170" s="82">
        <v>0.92739127504462726</v>
      </c>
      <c r="J170" s="81">
        <v>0.90043216513726787</v>
      </c>
      <c r="K170" s="82">
        <v>0</v>
      </c>
      <c r="L170" s="81">
        <v>0</v>
      </c>
      <c r="M170" s="82">
        <v>0</v>
      </c>
      <c r="N170" s="81">
        <v>0</v>
      </c>
      <c r="O170" s="82">
        <v>0</v>
      </c>
      <c r="P170" s="81">
        <v>0</v>
      </c>
      <c r="Q170" s="82">
        <v>0</v>
      </c>
      <c r="R170" s="81">
        <v>0</v>
      </c>
      <c r="S170" s="82">
        <v>0</v>
      </c>
      <c r="T170" s="81">
        <v>0</v>
      </c>
      <c r="U170" s="87"/>
      <c r="V170" s="87"/>
    </row>
    <row r="171" spans="1:22" ht="25.15" customHeight="1" outlineLevel="1">
      <c r="A171" s="63"/>
      <c r="B171" s="5" t="s">
        <v>71</v>
      </c>
      <c r="D171" s="78">
        <v>0.92626599805172971</v>
      </c>
      <c r="E171" s="79">
        <v>0.9180607927898885</v>
      </c>
      <c r="F171" s="78">
        <v>0.90588287667167533</v>
      </c>
      <c r="G171" s="79">
        <v>0.90175290919709949</v>
      </c>
      <c r="H171" s="78">
        <v>0.89664430312969234</v>
      </c>
      <c r="I171" s="79">
        <v>0.85857761132520294</v>
      </c>
      <c r="J171" s="78">
        <v>0.90043216513726787</v>
      </c>
      <c r="K171" s="79">
        <v>0</v>
      </c>
      <c r="L171" s="78">
        <v>0</v>
      </c>
      <c r="M171" s="79">
        <v>0</v>
      </c>
      <c r="N171" s="78">
        <v>0</v>
      </c>
      <c r="O171" s="79">
        <v>0</v>
      </c>
      <c r="P171" s="78">
        <v>0</v>
      </c>
      <c r="Q171" s="79">
        <v>0</v>
      </c>
      <c r="R171" s="78">
        <v>0</v>
      </c>
      <c r="S171" s="79">
        <v>0</v>
      </c>
      <c r="T171" s="78">
        <v>0</v>
      </c>
      <c r="U171" s="87"/>
      <c r="V171" s="87"/>
    </row>
    <row r="172" spans="1:22" ht="25.15" customHeight="1" outlineLevel="1">
      <c r="A172" s="63"/>
      <c r="B172" s="3" t="s">
        <v>179</v>
      </c>
      <c r="D172" s="81">
        <v>0.92782190512531681</v>
      </c>
      <c r="E172" s="82">
        <v>0.92199741081622211</v>
      </c>
      <c r="F172" s="81">
        <v>0.91340004084358517</v>
      </c>
      <c r="G172" s="82">
        <v>0.90738357520181911</v>
      </c>
      <c r="H172" s="81">
        <v>0.90940172472002623</v>
      </c>
      <c r="I172" s="82">
        <v>0.9077688672711417</v>
      </c>
      <c r="J172" s="81">
        <v>0.90043216513726787</v>
      </c>
      <c r="K172" s="82">
        <v>0</v>
      </c>
      <c r="L172" s="81">
        <v>0</v>
      </c>
      <c r="M172" s="82">
        <v>0</v>
      </c>
      <c r="N172" s="81">
        <v>0</v>
      </c>
      <c r="O172" s="82">
        <v>0</v>
      </c>
      <c r="P172" s="81">
        <v>0</v>
      </c>
      <c r="Q172" s="82">
        <v>0</v>
      </c>
      <c r="R172" s="81">
        <v>0</v>
      </c>
      <c r="S172" s="82">
        <v>0</v>
      </c>
      <c r="T172" s="81">
        <v>0</v>
      </c>
      <c r="U172" s="87"/>
      <c r="V172" s="87"/>
    </row>
    <row r="173" spans="1:22" ht="25.15" customHeight="1" outlineLevel="1">
      <c r="A173" s="63"/>
      <c r="B173" s="83" t="s">
        <v>180</v>
      </c>
      <c r="C173" s="84"/>
      <c r="D173" s="85">
        <v>1424</v>
      </c>
      <c r="E173" s="86">
        <v>2484</v>
      </c>
      <c r="F173" s="85">
        <v>564</v>
      </c>
      <c r="G173" s="86">
        <v>159</v>
      </c>
      <c r="H173" s="85">
        <v>19</v>
      </c>
      <c r="I173" s="86">
        <v>3</v>
      </c>
      <c r="J173" s="85">
        <v>1</v>
      </c>
      <c r="K173" s="86">
        <v>0</v>
      </c>
      <c r="L173" s="85">
        <v>0</v>
      </c>
      <c r="M173" s="86">
        <v>0</v>
      </c>
      <c r="N173" s="85">
        <v>0</v>
      </c>
      <c r="O173" s="86">
        <v>0</v>
      </c>
      <c r="P173" s="85">
        <v>0</v>
      </c>
      <c r="Q173" s="86">
        <v>0</v>
      </c>
      <c r="R173" s="85">
        <v>0</v>
      </c>
      <c r="S173" s="86">
        <v>0</v>
      </c>
      <c r="T173" s="85">
        <v>0</v>
      </c>
      <c r="U173" s="72"/>
      <c r="V173" s="72"/>
    </row>
    <row r="174" spans="1:22" ht="7.15" customHeight="1" outlineLevel="1">
      <c r="D174" s="74"/>
      <c r="E174" s="73"/>
      <c r="F174" s="74"/>
      <c r="G174" s="73"/>
      <c r="H174" s="74"/>
      <c r="I174" s="75"/>
      <c r="J174" s="72"/>
      <c r="K174" s="75"/>
      <c r="L174" s="72"/>
      <c r="M174" s="75"/>
      <c r="N174" s="72"/>
      <c r="O174" s="75"/>
      <c r="P174" s="72"/>
      <c r="Q174" s="75"/>
      <c r="R174" s="72"/>
      <c r="S174" s="75"/>
      <c r="T174" s="72"/>
      <c r="U174" s="72"/>
      <c r="V174" s="72"/>
    </row>
    <row r="175" spans="1:22" ht="25.15" customHeight="1" outlineLevel="1">
      <c r="A175" s="63"/>
      <c r="B175" s="71" t="s">
        <v>181</v>
      </c>
      <c r="E175" s="73"/>
      <c r="F175" s="74"/>
      <c r="G175" s="73"/>
      <c r="H175" s="74"/>
      <c r="I175" s="75"/>
      <c r="J175" s="72"/>
      <c r="K175" s="75"/>
      <c r="L175" s="72"/>
      <c r="M175" s="75"/>
      <c r="N175" s="72"/>
      <c r="O175" s="75"/>
      <c r="P175" s="72"/>
      <c r="Q175" s="75"/>
      <c r="R175" s="72"/>
      <c r="S175" s="75"/>
      <c r="T175" s="72"/>
      <c r="U175" s="72"/>
      <c r="V175" s="72"/>
    </row>
    <row r="176" spans="1:22" ht="25.15" customHeight="1" outlineLevel="1">
      <c r="A176" s="63"/>
      <c r="B176" s="3" t="s">
        <v>178</v>
      </c>
      <c r="D176" s="76">
        <v>0.93392913100184571</v>
      </c>
      <c r="E176" s="77">
        <v>0.91638995581132676</v>
      </c>
      <c r="F176" s="76">
        <v>0.90461851618743472</v>
      </c>
      <c r="G176" s="77">
        <v>0.90321836782773923</v>
      </c>
      <c r="H176" s="76">
        <v>0.89861114389718022</v>
      </c>
      <c r="I176" s="77">
        <v>0.89573797866959237</v>
      </c>
      <c r="J176" s="76">
        <v>0.879183805309385</v>
      </c>
      <c r="K176" s="77">
        <v>0</v>
      </c>
      <c r="L176" s="76">
        <v>0.89804568234542492</v>
      </c>
      <c r="M176" s="77">
        <v>0.86768736471026287</v>
      </c>
      <c r="N176" s="76">
        <v>0.89200354340409893</v>
      </c>
      <c r="O176" s="77">
        <v>0</v>
      </c>
      <c r="P176" s="76">
        <v>0</v>
      </c>
      <c r="Q176" s="77">
        <v>0</v>
      </c>
      <c r="R176" s="76">
        <v>0</v>
      </c>
      <c r="S176" s="77">
        <v>0</v>
      </c>
      <c r="T176" s="76">
        <v>0</v>
      </c>
      <c r="U176" s="72"/>
      <c r="V176" s="72"/>
    </row>
    <row r="177" spans="1:22" ht="25.15" customHeight="1" outlineLevel="1">
      <c r="A177" s="63"/>
      <c r="B177" s="5" t="s">
        <v>86</v>
      </c>
      <c r="D177" s="78">
        <v>3.0236877603705758E-2</v>
      </c>
      <c r="E177" s="79">
        <v>2.6858927569977532E-2</v>
      </c>
      <c r="F177" s="78">
        <v>4.1516598147260206E-2</v>
      </c>
      <c r="G177" s="79">
        <v>1.5900758839752407E-2</v>
      </c>
      <c r="H177" s="78">
        <v>3.5254932660022768E-2</v>
      </c>
      <c r="I177" s="79">
        <v>1.4216837084094335E-2</v>
      </c>
      <c r="J177" s="78">
        <v>4.2005130252377364E-2</v>
      </c>
      <c r="K177" s="79">
        <v>0</v>
      </c>
      <c r="L177" s="78">
        <v>0</v>
      </c>
      <c r="M177" s="79">
        <v>0</v>
      </c>
      <c r="N177" s="78">
        <v>0</v>
      </c>
      <c r="O177" s="79">
        <v>0</v>
      </c>
      <c r="P177" s="78">
        <v>0</v>
      </c>
      <c r="Q177" s="79">
        <v>0</v>
      </c>
      <c r="R177" s="78">
        <v>0</v>
      </c>
      <c r="S177" s="79">
        <v>0</v>
      </c>
      <c r="T177" s="78">
        <v>0</v>
      </c>
      <c r="U177" s="72"/>
      <c r="V177" s="72"/>
    </row>
    <row r="178" spans="1:22" ht="25.15" customHeight="1" outlineLevel="1">
      <c r="A178" s="63"/>
      <c r="B178" s="3" t="s">
        <v>70</v>
      </c>
      <c r="C178" s="80"/>
      <c r="D178" s="81">
        <v>0.95179798378121383</v>
      </c>
      <c r="E178" s="82">
        <v>0.92259405155256902</v>
      </c>
      <c r="F178" s="81">
        <v>0.91624316366866754</v>
      </c>
      <c r="G178" s="82">
        <v>0.90921616866008681</v>
      </c>
      <c r="H178" s="81">
        <v>0.91707880698624311</v>
      </c>
      <c r="I178" s="82">
        <v>0.9081995858144617</v>
      </c>
      <c r="J178" s="81">
        <v>0.93739994570370222</v>
      </c>
      <c r="K178" s="82">
        <v>0</v>
      </c>
      <c r="L178" s="81">
        <v>0.89804568234542492</v>
      </c>
      <c r="M178" s="82">
        <v>0.86768736471026287</v>
      </c>
      <c r="N178" s="81">
        <v>0.89200354340409893</v>
      </c>
      <c r="O178" s="82">
        <v>0</v>
      </c>
      <c r="P178" s="81">
        <v>0</v>
      </c>
      <c r="Q178" s="82">
        <v>0</v>
      </c>
      <c r="R178" s="81">
        <v>0</v>
      </c>
      <c r="S178" s="82">
        <v>0</v>
      </c>
      <c r="T178" s="81">
        <v>0</v>
      </c>
      <c r="U178" s="72"/>
      <c r="V178" s="72"/>
    </row>
    <row r="179" spans="1:22" ht="25.15" customHeight="1" outlineLevel="1">
      <c r="A179" s="63"/>
      <c r="B179" s="5" t="s">
        <v>71</v>
      </c>
      <c r="D179" s="78">
        <v>0.9160602782224776</v>
      </c>
      <c r="E179" s="79">
        <v>0.91018586007008451</v>
      </c>
      <c r="F179" s="78">
        <v>0.8929938687062019</v>
      </c>
      <c r="G179" s="79">
        <v>0.89722056699539166</v>
      </c>
      <c r="H179" s="78">
        <v>0.88014348080811733</v>
      </c>
      <c r="I179" s="79">
        <v>0.88327637152472305</v>
      </c>
      <c r="J179" s="78">
        <v>0.82096766491506779</v>
      </c>
      <c r="K179" s="79">
        <v>0</v>
      </c>
      <c r="L179" s="78">
        <v>0.89804568234542492</v>
      </c>
      <c r="M179" s="79">
        <v>0.86768736471026287</v>
      </c>
      <c r="N179" s="78">
        <v>0.89200354340409893</v>
      </c>
      <c r="O179" s="79">
        <v>0</v>
      </c>
      <c r="P179" s="78">
        <v>0</v>
      </c>
      <c r="Q179" s="79">
        <v>0</v>
      </c>
      <c r="R179" s="78">
        <v>0</v>
      </c>
      <c r="S179" s="79">
        <v>0</v>
      </c>
      <c r="T179" s="78">
        <v>0</v>
      </c>
      <c r="U179" s="72"/>
      <c r="V179" s="72"/>
    </row>
    <row r="180" spans="1:22" ht="25.15" customHeight="1" outlineLevel="1">
      <c r="A180" s="63"/>
      <c r="B180" s="3" t="s">
        <v>179</v>
      </c>
      <c r="D180" s="81">
        <v>0.93829915891930138</v>
      </c>
      <c r="E180" s="82">
        <v>0</v>
      </c>
      <c r="F180" s="81">
        <v>0</v>
      </c>
      <c r="G180" s="82">
        <v>0</v>
      </c>
      <c r="H180" s="81">
        <v>0</v>
      </c>
      <c r="I180" s="82">
        <v>0</v>
      </c>
      <c r="J180" s="81">
        <v>0</v>
      </c>
      <c r="K180" s="82">
        <v>0</v>
      </c>
      <c r="L180" s="81">
        <v>0</v>
      </c>
      <c r="M180" s="82">
        <v>0</v>
      </c>
      <c r="N180" s="81">
        <v>0</v>
      </c>
      <c r="O180" s="82">
        <v>0</v>
      </c>
      <c r="P180" s="81">
        <v>0</v>
      </c>
      <c r="Q180" s="82">
        <v>0</v>
      </c>
      <c r="R180" s="81">
        <v>0</v>
      </c>
      <c r="S180" s="82">
        <v>0</v>
      </c>
      <c r="T180" s="81">
        <v>0</v>
      </c>
      <c r="U180" s="72"/>
      <c r="V180" s="72"/>
    </row>
    <row r="181" spans="1:22" ht="25.15" customHeight="1" outlineLevel="1">
      <c r="A181" s="63"/>
      <c r="B181" s="83" t="s">
        <v>180</v>
      </c>
      <c r="C181" s="84"/>
      <c r="D181" s="85">
        <v>11</v>
      </c>
      <c r="E181" s="86">
        <v>72</v>
      </c>
      <c r="F181" s="85">
        <v>49</v>
      </c>
      <c r="G181" s="86">
        <v>27</v>
      </c>
      <c r="H181" s="85">
        <v>14</v>
      </c>
      <c r="I181" s="86">
        <v>5</v>
      </c>
      <c r="J181" s="85">
        <v>2</v>
      </c>
      <c r="K181" s="86">
        <v>0</v>
      </c>
      <c r="L181" s="85">
        <v>1</v>
      </c>
      <c r="M181" s="86">
        <v>1</v>
      </c>
      <c r="N181" s="85">
        <v>1</v>
      </c>
      <c r="O181" s="86">
        <v>0</v>
      </c>
      <c r="P181" s="85">
        <v>0</v>
      </c>
      <c r="Q181" s="86">
        <v>0</v>
      </c>
      <c r="R181" s="85">
        <v>0</v>
      </c>
      <c r="S181" s="86">
        <v>0</v>
      </c>
      <c r="T181" s="85">
        <v>0</v>
      </c>
      <c r="U181" s="72"/>
      <c r="V181" s="72"/>
    </row>
    <row r="182" spans="1:22" ht="7.15" customHeight="1" outlineLevel="1">
      <c r="D182" s="74"/>
      <c r="E182" s="73"/>
      <c r="F182" s="74"/>
      <c r="G182" s="73"/>
      <c r="H182" s="74"/>
      <c r="I182" s="75"/>
      <c r="J182" s="72"/>
      <c r="K182" s="75"/>
      <c r="L182" s="72"/>
      <c r="M182" s="75"/>
      <c r="N182" s="72"/>
      <c r="O182" s="75"/>
      <c r="P182" s="72"/>
      <c r="Q182" s="75"/>
      <c r="R182" s="72"/>
      <c r="S182" s="75"/>
      <c r="T182" s="72"/>
      <c r="U182" s="72"/>
      <c r="V182" s="72"/>
    </row>
    <row r="183" spans="1:22" ht="25.15" customHeight="1" outlineLevel="1">
      <c r="A183" s="63"/>
      <c r="B183" s="71" t="s">
        <v>182</v>
      </c>
      <c r="D183" s="74"/>
      <c r="E183" s="73"/>
      <c r="F183" s="74"/>
      <c r="G183" s="73"/>
      <c r="H183" s="74"/>
      <c r="I183" s="75"/>
      <c r="J183" s="72"/>
      <c r="K183" s="75"/>
      <c r="L183" s="72"/>
      <c r="M183" s="75"/>
      <c r="N183" s="72"/>
      <c r="O183" s="75"/>
      <c r="P183" s="72"/>
      <c r="Q183" s="75"/>
      <c r="R183" s="72"/>
      <c r="S183" s="75"/>
      <c r="T183" s="72"/>
      <c r="U183" s="72"/>
      <c r="V183" s="72"/>
    </row>
    <row r="184" spans="1:22" ht="25.15" customHeight="1" outlineLevel="1">
      <c r="A184" s="63"/>
      <c r="B184" s="3" t="s">
        <v>178</v>
      </c>
      <c r="D184" s="76">
        <v>0</v>
      </c>
      <c r="E184" s="77">
        <v>0.80919671452434405</v>
      </c>
      <c r="F184" s="76">
        <v>0.86964110773055581</v>
      </c>
      <c r="G184" s="77">
        <v>0.89046608162118412</v>
      </c>
      <c r="H184" s="76">
        <v>0.87649197160016656</v>
      </c>
      <c r="I184" s="77">
        <v>0.87453722766326913</v>
      </c>
      <c r="J184" s="76">
        <v>0</v>
      </c>
      <c r="K184" s="77">
        <v>0</v>
      </c>
      <c r="L184" s="76">
        <v>0</v>
      </c>
      <c r="M184" s="77">
        <v>0</v>
      </c>
      <c r="N184" s="76">
        <v>0</v>
      </c>
      <c r="O184" s="77">
        <v>0</v>
      </c>
      <c r="P184" s="76">
        <v>0</v>
      </c>
      <c r="Q184" s="77">
        <v>0</v>
      </c>
      <c r="R184" s="76">
        <v>0</v>
      </c>
      <c r="S184" s="77">
        <v>0</v>
      </c>
      <c r="T184" s="76">
        <v>0</v>
      </c>
      <c r="U184" s="72"/>
      <c r="V184" s="72"/>
    </row>
    <row r="185" spans="1:22" ht="25.15" customHeight="1" outlineLevel="1">
      <c r="A185" s="63"/>
      <c r="B185" s="5" t="s">
        <v>86</v>
      </c>
      <c r="D185" s="78">
        <v>0</v>
      </c>
      <c r="E185" s="79">
        <v>0</v>
      </c>
      <c r="F185" s="78">
        <v>4.8650191027554433E-2</v>
      </c>
      <c r="G185" s="79">
        <v>2.925876686788538E-2</v>
      </c>
      <c r="H185" s="78">
        <v>2.9895861014532239E-2</v>
      </c>
      <c r="I185" s="79">
        <v>1.2423019150804401E-2</v>
      </c>
      <c r="J185" s="78">
        <v>0</v>
      </c>
      <c r="K185" s="79">
        <v>0</v>
      </c>
      <c r="L185" s="78">
        <v>0</v>
      </c>
      <c r="M185" s="79">
        <v>0</v>
      </c>
      <c r="N185" s="78">
        <v>0</v>
      </c>
      <c r="O185" s="79">
        <v>0</v>
      </c>
      <c r="P185" s="78">
        <v>0</v>
      </c>
      <c r="Q185" s="79">
        <v>0</v>
      </c>
      <c r="R185" s="78">
        <v>0</v>
      </c>
      <c r="S185" s="79">
        <v>0</v>
      </c>
      <c r="T185" s="78">
        <v>0</v>
      </c>
      <c r="U185" s="72"/>
      <c r="V185" s="72"/>
    </row>
    <row r="186" spans="1:22" ht="25.15" customHeight="1" outlineLevel="1">
      <c r="A186" s="63"/>
      <c r="B186" s="3" t="s">
        <v>70</v>
      </c>
      <c r="C186" s="80"/>
      <c r="D186" s="81">
        <v>0</v>
      </c>
      <c r="E186" s="82">
        <v>0.80919671452434405</v>
      </c>
      <c r="F186" s="81">
        <v>0.8951256362582255</v>
      </c>
      <c r="G186" s="82">
        <v>0.89700139966115833</v>
      </c>
      <c r="H186" s="81">
        <v>0.88494955946832055</v>
      </c>
      <c r="I186" s="82">
        <v>0.88314594072592634</v>
      </c>
      <c r="J186" s="81">
        <v>0</v>
      </c>
      <c r="K186" s="82">
        <v>0</v>
      </c>
      <c r="L186" s="81">
        <v>0</v>
      </c>
      <c r="M186" s="82">
        <v>0</v>
      </c>
      <c r="N186" s="81">
        <v>0</v>
      </c>
      <c r="O186" s="82">
        <v>0</v>
      </c>
      <c r="P186" s="81">
        <v>0</v>
      </c>
      <c r="Q186" s="82">
        <v>0</v>
      </c>
      <c r="R186" s="81">
        <v>0</v>
      </c>
      <c r="S186" s="82">
        <v>0</v>
      </c>
      <c r="T186" s="81">
        <v>0</v>
      </c>
      <c r="U186" s="72"/>
      <c r="V186" s="72"/>
    </row>
    <row r="187" spans="1:22" ht="25.15" customHeight="1" outlineLevel="1">
      <c r="A187" s="63"/>
      <c r="B187" s="5" t="s">
        <v>71</v>
      </c>
      <c r="D187" s="78">
        <v>0</v>
      </c>
      <c r="E187" s="79">
        <v>0.80919671452434405</v>
      </c>
      <c r="F187" s="78">
        <v>0.84415657920288611</v>
      </c>
      <c r="G187" s="79">
        <v>0.88393076358120992</v>
      </c>
      <c r="H187" s="78">
        <v>0.86803438373201258</v>
      </c>
      <c r="I187" s="79">
        <v>0.86592851460061193</v>
      </c>
      <c r="J187" s="78">
        <v>0</v>
      </c>
      <c r="K187" s="79">
        <v>0</v>
      </c>
      <c r="L187" s="78">
        <v>0</v>
      </c>
      <c r="M187" s="79">
        <v>0</v>
      </c>
      <c r="N187" s="78">
        <v>0</v>
      </c>
      <c r="O187" s="79">
        <v>0</v>
      </c>
      <c r="P187" s="78">
        <v>0</v>
      </c>
      <c r="Q187" s="79">
        <v>0</v>
      </c>
      <c r="R187" s="78">
        <v>0</v>
      </c>
      <c r="S187" s="79">
        <v>0</v>
      </c>
      <c r="T187" s="78">
        <v>0</v>
      </c>
      <c r="U187" s="72"/>
      <c r="V187" s="72"/>
    </row>
    <row r="188" spans="1:22" ht="25.15" customHeight="1" outlineLevel="1">
      <c r="A188" s="63"/>
      <c r="B188" s="3" t="s">
        <v>179</v>
      </c>
      <c r="D188" s="81">
        <v>0</v>
      </c>
      <c r="E188" s="82">
        <v>0.80919671452434405</v>
      </c>
      <c r="F188" s="81">
        <v>0.89084200785860179</v>
      </c>
      <c r="G188" s="82">
        <v>0.89668650207808842</v>
      </c>
      <c r="H188" s="81">
        <v>0.88191440123931808</v>
      </c>
      <c r="I188" s="82">
        <v>0.87382495649303094</v>
      </c>
      <c r="J188" s="81">
        <v>0</v>
      </c>
      <c r="K188" s="82">
        <v>0</v>
      </c>
      <c r="L188" s="81">
        <v>0</v>
      </c>
      <c r="M188" s="82">
        <v>0</v>
      </c>
      <c r="N188" s="81">
        <v>0</v>
      </c>
      <c r="O188" s="82">
        <v>0</v>
      </c>
      <c r="P188" s="81">
        <v>0</v>
      </c>
      <c r="Q188" s="82">
        <v>0</v>
      </c>
      <c r="R188" s="81">
        <v>0</v>
      </c>
      <c r="S188" s="82">
        <v>0</v>
      </c>
      <c r="T188" s="81">
        <v>0</v>
      </c>
      <c r="U188" s="72"/>
      <c r="V188" s="72"/>
    </row>
    <row r="189" spans="1:22" ht="25.15" customHeight="1" outlineLevel="1">
      <c r="A189" s="63"/>
      <c r="B189" s="83" t="s">
        <v>183</v>
      </c>
      <c r="C189" s="84"/>
      <c r="D189" s="78">
        <v>0</v>
      </c>
      <c r="E189" s="79">
        <v>0.80919671452434405</v>
      </c>
      <c r="F189" s="78">
        <v>0.8951256362582255</v>
      </c>
      <c r="G189" s="79">
        <v>0.89700139966115833</v>
      </c>
      <c r="H189" s="78">
        <v>0.88494955946832055</v>
      </c>
      <c r="I189" s="79">
        <v>0.88314594072592634</v>
      </c>
      <c r="J189" s="78">
        <v>0</v>
      </c>
      <c r="K189" s="79">
        <v>0</v>
      </c>
      <c r="L189" s="78">
        <v>0</v>
      </c>
      <c r="M189" s="79">
        <v>0</v>
      </c>
      <c r="N189" s="78">
        <v>0</v>
      </c>
      <c r="O189" s="79">
        <v>0</v>
      </c>
      <c r="P189" s="78">
        <v>0</v>
      </c>
      <c r="Q189" s="79">
        <v>0</v>
      </c>
      <c r="R189" s="78">
        <v>0</v>
      </c>
      <c r="S189" s="79">
        <v>0</v>
      </c>
      <c r="T189" s="78">
        <v>0</v>
      </c>
      <c r="U189" s="72"/>
      <c r="V189" s="72"/>
    </row>
    <row r="190" spans="1:22" ht="25.15" customHeight="1" outlineLevel="1">
      <c r="A190" s="63"/>
      <c r="B190" s="3" t="s">
        <v>180</v>
      </c>
      <c r="D190" s="85">
        <v>0</v>
      </c>
      <c r="E190" s="86">
        <v>1</v>
      </c>
      <c r="F190" s="85">
        <v>14</v>
      </c>
      <c r="G190" s="86">
        <v>77</v>
      </c>
      <c r="H190" s="85">
        <v>48</v>
      </c>
      <c r="I190" s="86">
        <v>8</v>
      </c>
      <c r="J190" s="85">
        <v>0</v>
      </c>
      <c r="K190" s="86">
        <v>0</v>
      </c>
      <c r="L190" s="85">
        <v>0</v>
      </c>
      <c r="M190" s="86">
        <v>0</v>
      </c>
      <c r="N190" s="85">
        <v>0</v>
      </c>
      <c r="O190" s="86">
        <v>0</v>
      </c>
      <c r="P190" s="85">
        <v>0</v>
      </c>
      <c r="Q190" s="86">
        <v>0</v>
      </c>
      <c r="R190" s="85">
        <v>0</v>
      </c>
      <c r="S190" s="86">
        <v>0</v>
      </c>
      <c r="T190" s="85">
        <v>0</v>
      </c>
      <c r="U190" s="72"/>
      <c r="V190" s="72"/>
    </row>
    <row r="191" spans="1:22" ht="15" customHeight="1" outlineLevel="1">
      <c r="E191" s="88"/>
      <c r="F191" s="89"/>
      <c r="G191" s="90"/>
      <c r="H191" s="89"/>
      <c r="I191" s="91"/>
      <c r="K191" s="91"/>
      <c r="M191" s="91"/>
      <c r="O191" s="91"/>
      <c r="Q191" s="91"/>
      <c r="S191" s="91"/>
    </row>
    <row r="192" spans="1:22" ht="30" customHeight="1">
      <c r="A192" s="63"/>
      <c r="B192" s="64" t="s">
        <v>184</v>
      </c>
      <c r="D192" s="60"/>
      <c r="E192" s="60"/>
      <c r="F192" s="60"/>
      <c r="G192" s="60"/>
      <c r="H192" s="60"/>
      <c r="I192" s="60"/>
      <c r="J192" s="62"/>
      <c r="K192" s="60"/>
      <c r="L192" s="60"/>
      <c r="M192" s="62"/>
    </row>
    <row r="193" spans="1:8" ht="7.15" customHeight="1" outlineLevel="1">
      <c r="B193" s="15"/>
      <c r="C193" s="15"/>
      <c r="D193" s="15"/>
      <c r="E193" s="15"/>
      <c r="F193" s="15"/>
    </row>
    <row r="194" spans="1:8" ht="19.899999999999999" customHeight="1" outlineLevel="1">
      <c r="A194" s="63"/>
      <c r="F194" s="89"/>
      <c r="G194" s="89"/>
      <c r="H194" s="89"/>
    </row>
    <row r="195" spans="1:8" ht="19.899999999999999" customHeight="1" outlineLevel="1">
      <c r="A195" s="63"/>
      <c r="F195" s="89"/>
      <c r="G195" s="89"/>
      <c r="H195" s="89"/>
    </row>
    <row r="196" spans="1:8" ht="19.899999999999999" customHeight="1" outlineLevel="1">
      <c r="A196" s="63"/>
      <c r="F196" s="89"/>
      <c r="G196" s="89"/>
      <c r="H196" s="89"/>
    </row>
    <row r="197" spans="1:8" ht="19.899999999999999" customHeight="1" outlineLevel="1">
      <c r="A197" s="63"/>
      <c r="F197" s="89"/>
      <c r="G197" s="89"/>
      <c r="H197" s="89"/>
    </row>
    <row r="198" spans="1:8" ht="19.899999999999999" customHeight="1" outlineLevel="1">
      <c r="A198" s="63"/>
    </row>
    <row r="199" spans="1:8" ht="19.899999999999999" customHeight="1" outlineLevel="1">
      <c r="A199" s="63"/>
      <c r="F199" s="89"/>
      <c r="G199" s="89"/>
      <c r="H199" s="89"/>
    </row>
    <row r="200" spans="1:8" ht="19.899999999999999" customHeight="1" outlineLevel="1">
      <c r="A200" s="63"/>
      <c r="F200" s="89"/>
      <c r="G200" s="89"/>
      <c r="H200" s="89"/>
    </row>
    <row r="201" spans="1:8" ht="19.899999999999999" customHeight="1" outlineLevel="1">
      <c r="A201" s="63"/>
      <c r="F201" s="89"/>
      <c r="G201" s="89"/>
      <c r="H201" s="89"/>
    </row>
    <row r="202" spans="1:8" ht="19.899999999999999" customHeight="1" outlineLevel="1">
      <c r="A202" s="63"/>
    </row>
    <row r="203" spans="1:8" ht="19.899999999999999" customHeight="1" outlineLevel="1">
      <c r="A203" s="63"/>
    </row>
    <row r="204" spans="1:8" ht="19.899999999999999" customHeight="1" outlineLevel="1">
      <c r="A204" s="63"/>
    </row>
    <row r="205" spans="1:8" ht="19.899999999999999" customHeight="1" outlineLevel="1">
      <c r="A205" s="63"/>
    </row>
    <row r="206" spans="1:8" ht="19.899999999999999" customHeight="1" outlineLevel="1">
      <c r="A206" s="63"/>
    </row>
    <row r="207" spans="1:8" ht="19.899999999999999" customHeight="1" outlineLevel="1">
      <c r="A207" s="63"/>
    </row>
    <row r="208" spans="1:8" ht="19.899999999999999" customHeight="1" outlineLevel="1">
      <c r="A208" s="63"/>
    </row>
    <row r="209" spans="1:1" ht="19.899999999999999" customHeight="1" outlineLevel="1">
      <c r="A209" s="63"/>
    </row>
    <row r="210" spans="1:1" ht="19.899999999999999" customHeight="1" outlineLevel="1">
      <c r="A210" s="63"/>
    </row>
    <row r="211" spans="1:1" ht="19.899999999999999" customHeight="1" outlineLevel="1">
      <c r="A211" s="63"/>
    </row>
    <row r="212" spans="1:1" ht="19.899999999999999" customHeight="1" outlineLevel="1">
      <c r="A212" s="63"/>
    </row>
    <row r="213" spans="1:1" ht="19.899999999999999" customHeight="1" outlineLevel="1">
      <c r="A213" s="63"/>
    </row>
    <row r="214" spans="1:1" ht="19.899999999999999" customHeight="1" outlineLevel="1">
      <c r="A214" s="63"/>
    </row>
    <row r="215" spans="1:1" ht="19.899999999999999" customHeight="1" outlineLevel="1">
      <c r="A215" s="63"/>
    </row>
    <row r="216" spans="1:1" ht="19.899999999999999" customHeight="1" outlineLevel="1">
      <c r="A216" s="63"/>
    </row>
    <row r="217" spans="1:1" ht="19.899999999999999" customHeight="1" outlineLevel="1">
      <c r="A217" s="63"/>
    </row>
    <row r="218" spans="1:1" ht="19.899999999999999" customHeight="1" outlineLevel="1">
      <c r="A218" s="63"/>
    </row>
    <row r="219" spans="1:1" ht="19.899999999999999" customHeight="1" outlineLevel="1">
      <c r="A219" s="63"/>
    </row>
    <row r="220" spans="1:1" ht="19.899999999999999" customHeight="1" outlineLevel="1">
      <c r="A220" s="63"/>
    </row>
    <row r="221" spans="1:1" ht="19.899999999999999" customHeight="1" outlineLevel="1">
      <c r="A221" s="63"/>
    </row>
    <row r="222" spans="1:1" ht="19.899999999999999" customHeight="1" outlineLevel="1">
      <c r="A222" s="63"/>
    </row>
    <row r="223" spans="1:1" ht="19.899999999999999" customHeight="1" outlineLevel="1">
      <c r="A223" s="63"/>
    </row>
    <row r="224" spans="1:1" ht="19.899999999999999" customHeight="1" outlineLevel="1">
      <c r="A224" s="63"/>
    </row>
    <row r="225" spans="1:1" ht="19.899999999999999" customHeight="1" outlineLevel="1">
      <c r="A225" s="63"/>
    </row>
    <row r="226" spans="1:1" ht="19.899999999999999" customHeight="1"/>
    <row r="227" spans="1:1" ht="19.899999999999999" customHeight="1"/>
    <row r="233" spans="1:1" ht="19.899999999999999" customHeight="1"/>
  </sheetData>
  <mergeCells count="173">
    <mergeCell ref="D5:E5"/>
    <mergeCell ref="D7:E7"/>
    <mergeCell ref="D14:E14"/>
    <mergeCell ref="F14:G14"/>
    <mergeCell ref="H14:I14"/>
    <mergeCell ref="D15:E15"/>
    <mergeCell ref="D19:E19"/>
    <mergeCell ref="F19:G19"/>
    <mergeCell ref="H19:I19"/>
    <mergeCell ref="D20:E20"/>
    <mergeCell ref="F20:G20"/>
    <mergeCell ref="H20:I20"/>
    <mergeCell ref="D17:E17"/>
    <mergeCell ref="F17:G17"/>
    <mergeCell ref="H17:I17"/>
    <mergeCell ref="D18:E18"/>
    <mergeCell ref="F18:G18"/>
    <mergeCell ref="H18:I18"/>
    <mergeCell ref="H23:I23"/>
    <mergeCell ref="D24:E24"/>
    <mergeCell ref="F24:G24"/>
    <mergeCell ref="H24:I24"/>
    <mergeCell ref="D21:E21"/>
    <mergeCell ref="F21:G21"/>
    <mergeCell ref="H21:I21"/>
    <mergeCell ref="D22:E22"/>
    <mergeCell ref="F22:G22"/>
    <mergeCell ref="H22:I22"/>
    <mergeCell ref="B26:B27"/>
    <mergeCell ref="D63:E63"/>
    <mergeCell ref="F63:G63"/>
    <mergeCell ref="D64:E64"/>
    <mergeCell ref="F64:G64"/>
    <mergeCell ref="D65:E65"/>
    <mergeCell ref="F65:G65"/>
    <mergeCell ref="D23:E23"/>
    <mergeCell ref="F23:G23"/>
    <mergeCell ref="H69:I69"/>
    <mergeCell ref="L69:M69"/>
    <mergeCell ref="D70:E70"/>
    <mergeCell ref="F70:G70"/>
    <mergeCell ref="H70:I70"/>
    <mergeCell ref="L70:M70"/>
    <mergeCell ref="D66:E66"/>
    <mergeCell ref="F66:G66"/>
    <mergeCell ref="D67:E67"/>
    <mergeCell ref="F67:G67"/>
    <mergeCell ref="D69:E69"/>
    <mergeCell ref="F69:G69"/>
    <mergeCell ref="D73:E73"/>
    <mergeCell ref="F73:G73"/>
    <mergeCell ref="H73:I73"/>
    <mergeCell ref="L73:M73"/>
    <mergeCell ref="D74:E74"/>
    <mergeCell ref="F74:G74"/>
    <mergeCell ref="H74:I74"/>
    <mergeCell ref="L74:M74"/>
    <mergeCell ref="D71:E71"/>
    <mergeCell ref="F71:G71"/>
    <mergeCell ref="H71:I71"/>
    <mergeCell ref="L71:M71"/>
    <mergeCell ref="D72:E72"/>
    <mergeCell ref="F72:G72"/>
    <mergeCell ref="H72:I72"/>
    <mergeCell ref="L72:M72"/>
    <mergeCell ref="D77:E77"/>
    <mergeCell ref="F77:G77"/>
    <mergeCell ref="H77:I77"/>
    <mergeCell ref="L77:M77"/>
    <mergeCell ref="D78:E78"/>
    <mergeCell ref="F78:G78"/>
    <mergeCell ref="H78:I78"/>
    <mergeCell ref="L78:M78"/>
    <mergeCell ref="D75:E75"/>
    <mergeCell ref="F75:G75"/>
    <mergeCell ref="H75:I75"/>
    <mergeCell ref="L75:M75"/>
    <mergeCell ref="D76:E76"/>
    <mergeCell ref="F76:G76"/>
    <mergeCell ref="H76:I76"/>
    <mergeCell ref="L76:M76"/>
    <mergeCell ref="D81:E81"/>
    <mergeCell ref="F81:G81"/>
    <mergeCell ref="H81:I81"/>
    <mergeCell ref="L81:M81"/>
    <mergeCell ref="D82:E82"/>
    <mergeCell ref="F82:G82"/>
    <mergeCell ref="H82:I82"/>
    <mergeCell ref="L82:M82"/>
    <mergeCell ref="D79:E79"/>
    <mergeCell ref="F79:G79"/>
    <mergeCell ref="H79:I79"/>
    <mergeCell ref="L79:M79"/>
    <mergeCell ref="D80:E80"/>
    <mergeCell ref="F80:G80"/>
    <mergeCell ref="H80:I80"/>
    <mergeCell ref="L80:M80"/>
    <mergeCell ref="D85:E85"/>
    <mergeCell ref="F85:G85"/>
    <mergeCell ref="H85:I85"/>
    <mergeCell ref="L85:M85"/>
    <mergeCell ref="D86:E86"/>
    <mergeCell ref="F86:G86"/>
    <mergeCell ref="H86:I86"/>
    <mergeCell ref="L86:M86"/>
    <mergeCell ref="D83:E83"/>
    <mergeCell ref="F83:G83"/>
    <mergeCell ref="H83:I83"/>
    <mergeCell ref="L83:M83"/>
    <mergeCell ref="D84:E84"/>
    <mergeCell ref="F84:G84"/>
    <mergeCell ref="H84:I84"/>
    <mergeCell ref="L84:M84"/>
    <mergeCell ref="D89:E89"/>
    <mergeCell ref="F89:G89"/>
    <mergeCell ref="H89:I89"/>
    <mergeCell ref="L89:M89"/>
    <mergeCell ref="D90:E90"/>
    <mergeCell ref="F90:G90"/>
    <mergeCell ref="H90:I90"/>
    <mergeCell ref="L90:M90"/>
    <mergeCell ref="D87:E87"/>
    <mergeCell ref="F87:G87"/>
    <mergeCell ref="H87:I87"/>
    <mergeCell ref="L87:M87"/>
    <mergeCell ref="D88:E88"/>
    <mergeCell ref="F88:G88"/>
    <mergeCell ref="H88:I88"/>
    <mergeCell ref="L88:M88"/>
    <mergeCell ref="D93:E93"/>
    <mergeCell ref="F93:G93"/>
    <mergeCell ref="H93:I93"/>
    <mergeCell ref="L93:M93"/>
    <mergeCell ref="D150:E150"/>
    <mergeCell ref="F150:G150"/>
    <mergeCell ref="H150:I150"/>
    <mergeCell ref="J150:K150"/>
    <mergeCell ref="D91:E91"/>
    <mergeCell ref="F91:G91"/>
    <mergeCell ref="H91:I91"/>
    <mergeCell ref="L91:M91"/>
    <mergeCell ref="D92:E92"/>
    <mergeCell ref="F92:G92"/>
    <mergeCell ref="H92:I92"/>
    <mergeCell ref="L92:M92"/>
    <mergeCell ref="D153:E153"/>
    <mergeCell ref="F153:G153"/>
    <mergeCell ref="H153:I153"/>
    <mergeCell ref="J153:K153"/>
    <mergeCell ref="D154:E154"/>
    <mergeCell ref="F154:G154"/>
    <mergeCell ref="H154:I154"/>
    <mergeCell ref="J154:K154"/>
    <mergeCell ref="D151:E151"/>
    <mergeCell ref="F151:G151"/>
    <mergeCell ref="H151:I151"/>
    <mergeCell ref="J151:K151"/>
    <mergeCell ref="D152:E152"/>
    <mergeCell ref="F152:G152"/>
    <mergeCell ref="H152:I152"/>
    <mergeCell ref="J152:K152"/>
    <mergeCell ref="D157:E157"/>
    <mergeCell ref="F157:G157"/>
    <mergeCell ref="H157:I157"/>
    <mergeCell ref="J157:K157"/>
    <mergeCell ref="D155:E155"/>
    <mergeCell ref="F155:G155"/>
    <mergeCell ref="H155:I155"/>
    <mergeCell ref="J155:K155"/>
    <mergeCell ref="D156:E156"/>
    <mergeCell ref="F156:G156"/>
    <mergeCell ref="H156:I156"/>
    <mergeCell ref="J156:K156"/>
  </mergeCell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A251C-A200-4A87-8EA3-27DCCA31AC81}">
  <sheetPr codeName="Tabelle6">
    <tabColor theme="5" tint="0.79998168889431442"/>
  </sheetPr>
  <dimension ref="B2:BH543"/>
  <sheetViews>
    <sheetView zoomScale="30" zoomScaleNormal="30" workbookViewId="0">
      <selection activeCell="D7" sqref="D7:E7"/>
    </sheetView>
  </sheetViews>
  <sheetFormatPr defaultColWidth="11.42578125" defaultRowHeight="14.45"/>
  <cols>
    <col min="2" max="2" width="15.7109375" bestFit="1" customWidth="1"/>
    <col min="3" max="3" width="11" customWidth="1"/>
    <col min="4" max="4" width="13.42578125" customWidth="1"/>
    <col min="5" max="5" width="12" customWidth="1"/>
    <col min="6" max="6" width="15.7109375" customWidth="1"/>
    <col min="7" max="7" width="15.7109375" bestFit="1" customWidth="1"/>
    <col min="9" max="9" width="9.28515625" customWidth="1"/>
    <col min="10" max="10" width="11" customWidth="1"/>
    <col min="11" max="11" width="13.42578125" customWidth="1"/>
    <col min="12" max="12" width="12" customWidth="1"/>
    <col min="13" max="13" width="15.7109375" customWidth="1"/>
    <col min="14" max="14" width="13.7109375" customWidth="1"/>
    <col min="16" max="16" width="9.28515625" customWidth="1"/>
    <col min="17" max="17" width="11.7109375" customWidth="1"/>
    <col min="18" max="18" width="13.42578125" customWidth="1"/>
    <col min="19" max="19" width="12" customWidth="1"/>
    <col min="20" max="20" width="15.7109375" customWidth="1"/>
    <col min="21" max="21" width="13.7109375" customWidth="1"/>
    <col min="23" max="23" width="9.28515625" customWidth="1"/>
    <col min="24" max="24" width="13.140625" customWidth="1"/>
    <col min="25" max="25" width="13.7109375" customWidth="1"/>
    <col min="26" max="26" width="12.140625" customWidth="1"/>
    <col min="27" max="27" width="16.28515625" customWidth="1"/>
    <col min="28" max="28" width="14.28515625" customWidth="1"/>
    <col min="30" max="30" width="13.140625" customWidth="1"/>
    <col min="31" max="31" width="13.7109375" customWidth="1"/>
    <col min="32" max="32" width="13.42578125" customWidth="1"/>
    <col min="33" max="33" width="16.28515625" customWidth="1"/>
    <col min="34" max="34" width="15.7109375" customWidth="1"/>
    <col min="35" max="35" width="13.7109375" customWidth="1"/>
    <col min="36" max="36" width="15.42578125" bestFit="1" customWidth="1"/>
    <col min="37" max="53" width="6.85546875" bestFit="1" customWidth="1"/>
  </cols>
  <sheetData>
    <row r="2" spans="2:28" ht="16.149999999999999">
      <c r="B2" s="292" t="s">
        <v>219</v>
      </c>
      <c r="C2" s="292"/>
      <c r="D2" s="292"/>
      <c r="E2" s="292"/>
      <c r="F2" s="292"/>
      <c r="G2" s="292"/>
      <c r="I2" s="292" t="s">
        <v>220</v>
      </c>
      <c r="J2" s="292"/>
      <c r="K2" s="292"/>
      <c r="L2" s="292"/>
      <c r="M2" s="292"/>
      <c r="N2" s="292"/>
      <c r="P2" s="292" t="s">
        <v>221</v>
      </c>
      <c r="Q2" s="292"/>
      <c r="R2" s="292"/>
      <c r="S2" s="292"/>
      <c r="T2" s="292"/>
      <c r="U2" s="292"/>
      <c r="W2" s="292" t="s">
        <v>222</v>
      </c>
      <c r="X2" s="292"/>
      <c r="Y2" s="292"/>
      <c r="Z2" s="292"/>
      <c r="AA2" s="292"/>
      <c r="AB2" s="292"/>
    </row>
    <row r="3" spans="2:28">
      <c r="D3">
        <v>4993</v>
      </c>
      <c r="E3">
        <v>4662</v>
      </c>
      <c r="F3">
        <v>183</v>
      </c>
      <c r="G3">
        <v>148</v>
      </c>
      <c r="K3">
        <v>4993</v>
      </c>
      <c r="L3">
        <v>4662</v>
      </c>
      <c r="M3">
        <v>183</v>
      </c>
      <c r="N3">
        <v>148</v>
      </c>
      <c r="R3">
        <v>4993</v>
      </c>
      <c r="S3">
        <v>4662</v>
      </c>
      <c r="T3">
        <v>183</v>
      </c>
      <c r="U3">
        <v>148</v>
      </c>
      <c r="X3" s="94"/>
      <c r="Y3">
        <v>4995</v>
      </c>
      <c r="Z3">
        <v>4663</v>
      </c>
      <c r="AA3">
        <v>184</v>
      </c>
      <c r="AB3">
        <v>148</v>
      </c>
    </row>
    <row r="4" spans="2:28">
      <c r="B4" s="96" t="s">
        <v>223</v>
      </c>
      <c r="C4" s="96" t="s">
        <v>224</v>
      </c>
      <c r="D4" s="96" t="s">
        <v>137</v>
      </c>
      <c r="E4" s="96" t="s">
        <v>225</v>
      </c>
      <c r="F4" s="96" t="s">
        <v>181</v>
      </c>
      <c r="G4" s="96" t="s">
        <v>152</v>
      </c>
      <c r="H4" s="7"/>
      <c r="I4" s="96" t="s">
        <v>223</v>
      </c>
      <c r="J4" s="96" t="s">
        <v>224</v>
      </c>
      <c r="K4" s="7" t="s">
        <v>137</v>
      </c>
      <c r="L4" s="7" t="s">
        <v>225</v>
      </c>
      <c r="M4" s="7" t="s">
        <v>181</v>
      </c>
      <c r="N4" s="7" t="s">
        <v>152</v>
      </c>
      <c r="O4" s="7"/>
      <c r="P4" s="96" t="s">
        <v>223</v>
      </c>
      <c r="Q4" s="96" t="s">
        <v>224</v>
      </c>
      <c r="R4" s="7" t="s">
        <v>137</v>
      </c>
      <c r="S4" s="7" t="s">
        <v>225</v>
      </c>
      <c r="T4" s="7" t="s">
        <v>181</v>
      </c>
      <c r="U4" s="7" t="s">
        <v>152</v>
      </c>
      <c r="W4" s="96" t="s">
        <v>223</v>
      </c>
      <c r="X4" s="96" t="s">
        <v>224</v>
      </c>
      <c r="Y4" s="7" t="s">
        <v>137</v>
      </c>
      <c r="Z4" s="7" t="s">
        <v>225</v>
      </c>
      <c r="AA4" s="7" t="s">
        <v>181</v>
      </c>
      <c r="AB4" s="7" t="s">
        <v>152</v>
      </c>
    </row>
    <row r="5" spans="2:28">
      <c r="B5">
        <v>19</v>
      </c>
      <c r="C5">
        <v>20</v>
      </c>
      <c r="D5">
        <v>1</v>
      </c>
      <c r="E5">
        <v>1</v>
      </c>
      <c r="F5">
        <v>0</v>
      </c>
      <c r="G5">
        <v>0</v>
      </c>
      <c r="I5" s="97">
        <v>283.5287369864788</v>
      </c>
      <c r="J5" s="97">
        <v>314.15926535897933</v>
      </c>
      <c r="K5">
        <v>1</v>
      </c>
      <c r="L5">
        <v>1</v>
      </c>
      <c r="M5">
        <v>0</v>
      </c>
      <c r="N5">
        <v>0</v>
      </c>
      <c r="P5" s="98">
        <v>59.690260418206066</v>
      </c>
      <c r="Q5" s="98">
        <v>62.831853071795862</v>
      </c>
      <c r="R5">
        <v>0</v>
      </c>
      <c r="S5">
        <v>0</v>
      </c>
      <c r="T5">
        <v>0</v>
      </c>
      <c r="U5">
        <v>0</v>
      </c>
      <c r="W5" s="14">
        <v>1</v>
      </c>
      <c r="X5" s="14">
        <v>0.99</v>
      </c>
      <c r="Y5">
        <v>1</v>
      </c>
      <c r="Z5">
        <v>1</v>
      </c>
      <c r="AA5">
        <v>0</v>
      </c>
      <c r="AB5">
        <v>0</v>
      </c>
    </row>
    <row r="6" spans="2:28">
      <c r="B6">
        <v>20</v>
      </c>
      <c r="C6">
        <v>21</v>
      </c>
      <c r="D6">
        <v>0</v>
      </c>
      <c r="E6">
        <v>0</v>
      </c>
      <c r="F6">
        <v>0</v>
      </c>
      <c r="G6">
        <v>0</v>
      </c>
      <c r="I6" s="97">
        <v>314.15926535897933</v>
      </c>
      <c r="J6" s="97">
        <v>346.36059005827468</v>
      </c>
      <c r="K6">
        <v>0</v>
      </c>
      <c r="L6">
        <v>0</v>
      </c>
      <c r="M6">
        <v>0</v>
      </c>
      <c r="N6">
        <v>0</v>
      </c>
      <c r="P6" s="98">
        <v>62.831853071795862</v>
      </c>
      <c r="Q6" s="98">
        <v>65.973445725385659</v>
      </c>
      <c r="R6">
        <v>1</v>
      </c>
      <c r="S6">
        <v>1</v>
      </c>
      <c r="T6">
        <v>0</v>
      </c>
      <c r="U6">
        <v>0</v>
      </c>
      <c r="W6" s="14">
        <v>0.99</v>
      </c>
      <c r="X6" s="14">
        <v>0.98</v>
      </c>
      <c r="Y6">
        <v>11</v>
      </c>
      <c r="Z6">
        <v>11</v>
      </c>
      <c r="AA6">
        <v>0</v>
      </c>
      <c r="AB6">
        <v>0</v>
      </c>
    </row>
    <row r="7" spans="2:28">
      <c r="B7">
        <v>21</v>
      </c>
      <c r="C7">
        <v>22</v>
      </c>
      <c r="D7">
        <v>2</v>
      </c>
      <c r="E7">
        <v>2</v>
      </c>
      <c r="F7">
        <v>0</v>
      </c>
      <c r="G7">
        <v>0</v>
      </c>
      <c r="I7" s="97">
        <v>346.36059005827468</v>
      </c>
      <c r="J7" s="97">
        <v>380.13271108436498</v>
      </c>
      <c r="K7">
        <v>2</v>
      </c>
      <c r="L7">
        <v>2</v>
      </c>
      <c r="M7">
        <v>0</v>
      </c>
      <c r="N7">
        <v>0</v>
      </c>
      <c r="P7" s="98">
        <v>65.973445725385659</v>
      </c>
      <c r="Q7" s="98">
        <v>69.115038378975441</v>
      </c>
      <c r="R7">
        <v>0</v>
      </c>
      <c r="S7">
        <v>0</v>
      </c>
      <c r="T7">
        <v>0</v>
      </c>
      <c r="U7">
        <v>0</v>
      </c>
      <c r="W7" s="14">
        <v>0.98</v>
      </c>
      <c r="X7" s="14">
        <v>0.97</v>
      </c>
      <c r="Y7">
        <v>29</v>
      </c>
      <c r="Z7">
        <v>28</v>
      </c>
      <c r="AA7">
        <v>1</v>
      </c>
      <c r="AB7">
        <v>0</v>
      </c>
    </row>
    <row r="8" spans="2:28">
      <c r="B8">
        <v>22</v>
      </c>
      <c r="C8">
        <v>23</v>
      </c>
      <c r="D8">
        <v>0</v>
      </c>
      <c r="E8">
        <v>0</v>
      </c>
      <c r="F8">
        <v>0</v>
      </c>
      <c r="G8">
        <v>0</v>
      </c>
      <c r="I8" s="97">
        <v>380.13271108436498</v>
      </c>
      <c r="J8" s="97">
        <v>415.47562843725012</v>
      </c>
      <c r="K8">
        <v>0</v>
      </c>
      <c r="L8">
        <v>0</v>
      </c>
      <c r="M8">
        <v>0</v>
      </c>
      <c r="N8">
        <v>0</v>
      </c>
      <c r="P8" s="98">
        <v>69.115038378975441</v>
      </c>
      <c r="Q8" s="98">
        <v>72.256631032565238</v>
      </c>
      <c r="R8">
        <v>2</v>
      </c>
      <c r="S8">
        <v>2</v>
      </c>
      <c r="T8">
        <v>0</v>
      </c>
      <c r="U8">
        <v>0</v>
      </c>
      <c r="W8" s="14">
        <v>0.97</v>
      </c>
      <c r="X8" s="14">
        <v>0.96</v>
      </c>
      <c r="Y8">
        <v>84</v>
      </c>
      <c r="Z8">
        <v>82</v>
      </c>
      <c r="AA8">
        <v>2</v>
      </c>
      <c r="AB8">
        <v>0</v>
      </c>
    </row>
    <row r="9" spans="2:28">
      <c r="B9">
        <v>23</v>
      </c>
      <c r="C9">
        <v>24</v>
      </c>
      <c r="D9">
        <v>2</v>
      </c>
      <c r="E9">
        <v>2</v>
      </c>
      <c r="F9">
        <v>0</v>
      </c>
      <c r="G9">
        <v>0</v>
      </c>
      <c r="I9" s="97">
        <v>415.47562843725012</v>
      </c>
      <c r="J9" s="97">
        <v>452.38934211693021</v>
      </c>
      <c r="K9">
        <v>2</v>
      </c>
      <c r="L9">
        <v>2</v>
      </c>
      <c r="M9">
        <v>0</v>
      </c>
      <c r="N9">
        <v>0</v>
      </c>
      <c r="P9" s="98">
        <v>72.256631032565238</v>
      </c>
      <c r="Q9" s="98">
        <v>75.398223686155035</v>
      </c>
      <c r="R9">
        <v>0</v>
      </c>
      <c r="S9">
        <v>0</v>
      </c>
      <c r="T9">
        <v>0</v>
      </c>
      <c r="U9">
        <v>0</v>
      </c>
      <c r="W9" s="14">
        <v>0.96</v>
      </c>
      <c r="X9" s="14">
        <v>0.95</v>
      </c>
      <c r="Y9">
        <v>220</v>
      </c>
      <c r="Z9">
        <v>216</v>
      </c>
      <c r="AA9">
        <v>4</v>
      </c>
      <c r="AB9">
        <v>0</v>
      </c>
    </row>
    <row r="10" spans="2:28">
      <c r="B10">
        <v>24</v>
      </c>
      <c r="C10">
        <v>25</v>
      </c>
      <c r="D10">
        <v>0</v>
      </c>
      <c r="E10">
        <v>0</v>
      </c>
      <c r="F10">
        <v>0</v>
      </c>
      <c r="G10">
        <v>0</v>
      </c>
      <c r="I10" s="97">
        <v>452.38934211693021</v>
      </c>
      <c r="J10" s="97">
        <v>490.87385212340519</v>
      </c>
      <c r="K10">
        <v>0</v>
      </c>
      <c r="L10">
        <v>0</v>
      </c>
      <c r="M10">
        <v>0</v>
      </c>
      <c r="N10">
        <v>0</v>
      </c>
      <c r="P10" s="98">
        <v>75.398223686155035</v>
      </c>
      <c r="Q10" s="98">
        <v>78.539816339744831</v>
      </c>
      <c r="R10">
        <v>1</v>
      </c>
      <c r="S10">
        <v>1</v>
      </c>
      <c r="T10">
        <v>0</v>
      </c>
      <c r="U10">
        <v>0</v>
      </c>
      <c r="W10" s="14">
        <v>0.95</v>
      </c>
      <c r="X10" s="14">
        <v>0.94</v>
      </c>
      <c r="Y10">
        <v>494</v>
      </c>
      <c r="Z10">
        <v>486</v>
      </c>
      <c r="AA10">
        <v>8</v>
      </c>
      <c r="AB10">
        <v>0</v>
      </c>
    </row>
    <row r="11" spans="2:28">
      <c r="B11">
        <v>25</v>
      </c>
      <c r="C11">
        <v>26</v>
      </c>
      <c r="D11">
        <v>1</v>
      </c>
      <c r="E11">
        <v>1</v>
      </c>
      <c r="F11">
        <v>0</v>
      </c>
      <c r="G11">
        <v>0</v>
      </c>
      <c r="I11" s="97">
        <v>490.87385212340519</v>
      </c>
      <c r="J11" s="97">
        <v>530.92915845667505</v>
      </c>
      <c r="K11">
        <v>1</v>
      </c>
      <c r="L11">
        <v>1</v>
      </c>
      <c r="M11">
        <v>0</v>
      </c>
      <c r="N11">
        <v>0</v>
      </c>
      <c r="P11" s="98">
        <v>78.539816339744831</v>
      </c>
      <c r="Q11" s="98">
        <v>81.681408993334628</v>
      </c>
      <c r="R11">
        <v>0</v>
      </c>
      <c r="S11">
        <v>0</v>
      </c>
      <c r="T11">
        <v>0</v>
      </c>
      <c r="U11">
        <v>0</v>
      </c>
      <c r="W11" s="14">
        <v>0.94</v>
      </c>
      <c r="X11" s="14">
        <v>0.92999999999999994</v>
      </c>
      <c r="Y11">
        <v>789</v>
      </c>
      <c r="Z11">
        <v>762</v>
      </c>
      <c r="AA11">
        <v>26</v>
      </c>
      <c r="AB11">
        <v>1</v>
      </c>
    </row>
    <row r="12" spans="2:28">
      <c r="B12">
        <v>26</v>
      </c>
      <c r="C12">
        <v>27</v>
      </c>
      <c r="D12">
        <v>0</v>
      </c>
      <c r="E12">
        <v>0</v>
      </c>
      <c r="F12">
        <v>0</v>
      </c>
      <c r="G12">
        <v>0</v>
      </c>
      <c r="I12" s="97">
        <v>530.92915845667505</v>
      </c>
      <c r="J12" s="97">
        <v>572.55526111673976</v>
      </c>
      <c r="K12">
        <v>0</v>
      </c>
      <c r="L12">
        <v>0</v>
      </c>
      <c r="M12">
        <v>0</v>
      </c>
      <c r="N12">
        <v>0</v>
      </c>
      <c r="P12" s="98">
        <v>81.681408993334628</v>
      </c>
      <c r="Q12" s="98">
        <v>84.823001646924411</v>
      </c>
      <c r="R12">
        <v>1</v>
      </c>
      <c r="S12">
        <v>1</v>
      </c>
      <c r="T12">
        <v>0</v>
      </c>
      <c r="U12">
        <v>0</v>
      </c>
      <c r="W12" s="14">
        <v>0.92999999999999994</v>
      </c>
      <c r="X12" s="14">
        <v>0.91999999999999993</v>
      </c>
      <c r="Y12">
        <v>959</v>
      </c>
      <c r="Z12">
        <v>928</v>
      </c>
      <c r="AA12">
        <v>26</v>
      </c>
      <c r="AB12">
        <v>5</v>
      </c>
    </row>
    <row r="13" spans="2:28">
      <c r="B13">
        <v>27</v>
      </c>
      <c r="C13">
        <v>28</v>
      </c>
      <c r="D13">
        <v>1</v>
      </c>
      <c r="E13">
        <v>1</v>
      </c>
      <c r="F13">
        <v>0</v>
      </c>
      <c r="G13">
        <v>0</v>
      </c>
      <c r="I13" s="97">
        <v>572.55526111673976</v>
      </c>
      <c r="J13" s="97">
        <v>615.75216010359941</v>
      </c>
      <c r="K13">
        <v>1</v>
      </c>
      <c r="L13">
        <v>1</v>
      </c>
      <c r="M13">
        <v>0</v>
      </c>
      <c r="N13">
        <v>0</v>
      </c>
      <c r="P13" s="98">
        <v>84.823001646924411</v>
      </c>
      <c r="Q13" s="98">
        <v>87.964594300514207</v>
      </c>
      <c r="R13">
        <v>0</v>
      </c>
      <c r="S13">
        <v>0</v>
      </c>
      <c r="T13">
        <v>0</v>
      </c>
      <c r="U13">
        <v>0</v>
      </c>
      <c r="W13" s="14">
        <v>0.91999999999999993</v>
      </c>
      <c r="X13" s="14">
        <v>0.90999999999999992</v>
      </c>
      <c r="Y13">
        <v>870</v>
      </c>
      <c r="Z13">
        <v>829</v>
      </c>
      <c r="AA13">
        <v>31</v>
      </c>
      <c r="AB13">
        <v>10</v>
      </c>
    </row>
    <row r="14" spans="2:28">
      <c r="B14">
        <v>28</v>
      </c>
      <c r="C14">
        <v>29</v>
      </c>
      <c r="D14">
        <v>0</v>
      </c>
      <c r="E14">
        <v>0</v>
      </c>
      <c r="F14">
        <v>0</v>
      </c>
      <c r="G14">
        <v>0</v>
      </c>
      <c r="I14" s="97">
        <v>615.75216010359941</v>
      </c>
      <c r="J14" s="97">
        <v>660.51985541725401</v>
      </c>
      <c r="K14">
        <v>0</v>
      </c>
      <c r="L14">
        <v>0</v>
      </c>
      <c r="M14">
        <v>0</v>
      </c>
      <c r="N14">
        <v>0</v>
      </c>
      <c r="P14" s="98">
        <v>87.964594300514207</v>
      </c>
      <c r="Q14" s="98">
        <v>91.106186954104004</v>
      </c>
      <c r="R14">
        <v>0</v>
      </c>
      <c r="S14">
        <v>0</v>
      </c>
      <c r="T14">
        <v>0</v>
      </c>
      <c r="U14">
        <v>0</v>
      </c>
      <c r="W14" s="14">
        <v>0.90999999999999992</v>
      </c>
      <c r="X14" s="14">
        <v>0.89999999999999991</v>
      </c>
      <c r="Y14">
        <v>631</v>
      </c>
      <c r="Z14">
        <v>576</v>
      </c>
      <c r="AA14">
        <v>36</v>
      </c>
      <c r="AB14">
        <v>19</v>
      </c>
    </row>
    <row r="15" spans="2:28">
      <c r="B15">
        <v>29</v>
      </c>
      <c r="C15">
        <v>30</v>
      </c>
      <c r="D15">
        <v>1</v>
      </c>
      <c r="E15">
        <v>1</v>
      </c>
      <c r="F15">
        <v>0</v>
      </c>
      <c r="G15">
        <v>0</v>
      </c>
      <c r="I15" s="97">
        <v>660.51985541725401</v>
      </c>
      <c r="J15" s="97">
        <v>706.85834705770344</v>
      </c>
      <c r="K15">
        <v>1</v>
      </c>
      <c r="L15">
        <v>1</v>
      </c>
      <c r="M15">
        <v>0</v>
      </c>
      <c r="N15">
        <v>0</v>
      </c>
      <c r="P15" s="98">
        <v>91.106186954104004</v>
      </c>
      <c r="Q15" s="98">
        <v>94.247779607693786</v>
      </c>
      <c r="R15">
        <v>0</v>
      </c>
      <c r="S15">
        <v>0</v>
      </c>
      <c r="T15">
        <v>0</v>
      </c>
      <c r="U15">
        <v>0</v>
      </c>
      <c r="W15" s="14">
        <v>0.89999999999999991</v>
      </c>
      <c r="X15" s="14">
        <v>0.8899999999999999</v>
      </c>
      <c r="Y15">
        <v>406</v>
      </c>
      <c r="Z15">
        <v>349</v>
      </c>
      <c r="AA15">
        <v>23</v>
      </c>
      <c r="AB15">
        <v>34</v>
      </c>
    </row>
    <row r="16" spans="2:28">
      <c r="B16">
        <v>30</v>
      </c>
      <c r="C16">
        <v>31</v>
      </c>
      <c r="D16">
        <v>1</v>
      </c>
      <c r="E16">
        <v>1</v>
      </c>
      <c r="F16">
        <v>0</v>
      </c>
      <c r="G16">
        <v>0</v>
      </c>
      <c r="I16" s="97">
        <v>706.85834705770344</v>
      </c>
      <c r="J16" s="97">
        <v>754.76763502494782</v>
      </c>
      <c r="K16">
        <v>1</v>
      </c>
      <c r="L16">
        <v>1</v>
      </c>
      <c r="M16">
        <v>0</v>
      </c>
      <c r="N16">
        <v>0</v>
      </c>
      <c r="P16" s="98">
        <v>94.247779607693786</v>
      </c>
      <c r="Q16" s="98">
        <v>97.389372261283583</v>
      </c>
      <c r="R16">
        <v>1</v>
      </c>
      <c r="S16">
        <v>1</v>
      </c>
      <c r="T16">
        <v>0</v>
      </c>
      <c r="U16">
        <v>0</v>
      </c>
      <c r="W16" s="14">
        <v>0.8899999999999999</v>
      </c>
      <c r="X16" s="14">
        <v>0.87999999999999989</v>
      </c>
      <c r="Y16">
        <v>221</v>
      </c>
      <c r="Z16">
        <v>176</v>
      </c>
      <c r="AA16">
        <v>12</v>
      </c>
      <c r="AB16">
        <v>33</v>
      </c>
    </row>
    <row r="17" spans="2:28">
      <c r="B17">
        <v>31</v>
      </c>
      <c r="C17">
        <v>32</v>
      </c>
      <c r="D17">
        <v>3</v>
      </c>
      <c r="E17">
        <v>3</v>
      </c>
      <c r="F17">
        <v>0</v>
      </c>
      <c r="G17">
        <v>0</v>
      </c>
      <c r="I17" s="97">
        <v>754.76763502494782</v>
      </c>
      <c r="J17" s="97">
        <v>804.24771931898704</v>
      </c>
      <c r="K17">
        <v>3</v>
      </c>
      <c r="L17">
        <v>3</v>
      </c>
      <c r="M17">
        <v>0</v>
      </c>
      <c r="N17">
        <v>0</v>
      </c>
      <c r="P17" s="98">
        <v>97.389372261283583</v>
      </c>
      <c r="Q17" s="98">
        <v>100.53096491487338</v>
      </c>
      <c r="R17">
        <v>2</v>
      </c>
      <c r="S17">
        <v>2</v>
      </c>
      <c r="T17">
        <v>0</v>
      </c>
      <c r="U17">
        <v>0</v>
      </c>
      <c r="W17" s="14">
        <v>0.87999999999999989</v>
      </c>
      <c r="X17" s="14">
        <v>0.86999999999999988</v>
      </c>
      <c r="Y17">
        <v>105</v>
      </c>
      <c r="Z17">
        <v>85</v>
      </c>
      <c r="AA17">
        <v>4</v>
      </c>
      <c r="AB17">
        <v>16</v>
      </c>
    </row>
    <row r="18" spans="2:28">
      <c r="B18">
        <v>32</v>
      </c>
      <c r="C18">
        <v>33</v>
      </c>
      <c r="D18">
        <v>26</v>
      </c>
      <c r="E18">
        <v>26</v>
      </c>
      <c r="F18">
        <v>0</v>
      </c>
      <c r="G18">
        <v>0</v>
      </c>
      <c r="I18" s="97">
        <v>804.24771931898704</v>
      </c>
      <c r="J18" s="97">
        <v>855.2985999398212</v>
      </c>
      <c r="K18">
        <v>26</v>
      </c>
      <c r="L18">
        <v>26</v>
      </c>
      <c r="M18">
        <v>0</v>
      </c>
      <c r="N18">
        <v>0</v>
      </c>
      <c r="P18" s="98">
        <v>100.53096491487338</v>
      </c>
      <c r="Q18" s="98">
        <v>103.67255756846318</v>
      </c>
      <c r="R18">
        <v>4</v>
      </c>
      <c r="S18">
        <v>4</v>
      </c>
      <c r="T18">
        <v>0</v>
      </c>
      <c r="U18">
        <v>0</v>
      </c>
      <c r="W18" s="14">
        <v>0.86999999999999988</v>
      </c>
      <c r="X18" s="14">
        <v>0.85999999999999988</v>
      </c>
      <c r="Y18">
        <v>64</v>
      </c>
      <c r="Z18">
        <v>50</v>
      </c>
      <c r="AA18">
        <v>1</v>
      </c>
      <c r="AB18">
        <v>13</v>
      </c>
    </row>
    <row r="19" spans="2:28">
      <c r="B19">
        <v>33</v>
      </c>
      <c r="C19">
        <v>34</v>
      </c>
      <c r="D19">
        <v>52</v>
      </c>
      <c r="E19">
        <v>52</v>
      </c>
      <c r="F19">
        <v>0</v>
      </c>
      <c r="G19">
        <v>0</v>
      </c>
      <c r="I19" s="97">
        <v>855.2985999398212</v>
      </c>
      <c r="J19" s="97">
        <v>907.9202768874502</v>
      </c>
      <c r="K19">
        <v>52</v>
      </c>
      <c r="L19">
        <v>52</v>
      </c>
      <c r="M19">
        <v>0</v>
      </c>
      <c r="N19">
        <v>0</v>
      </c>
      <c r="P19" s="98">
        <v>103.67255756846318</v>
      </c>
      <c r="Q19" s="98">
        <v>106.81415022205297</v>
      </c>
      <c r="R19">
        <v>16</v>
      </c>
      <c r="S19">
        <v>16</v>
      </c>
      <c r="T19">
        <v>0</v>
      </c>
      <c r="U19">
        <v>0</v>
      </c>
      <c r="W19" s="14">
        <v>0.85999999999999988</v>
      </c>
      <c r="X19" s="14">
        <v>0.84999999999999987</v>
      </c>
      <c r="Y19">
        <v>28</v>
      </c>
      <c r="Z19">
        <v>22</v>
      </c>
      <c r="AA19">
        <v>2</v>
      </c>
      <c r="AB19">
        <v>4</v>
      </c>
    </row>
    <row r="20" spans="2:28">
      <c r="B20">
        <v>34</v>
      </c>
      <c r="C20">
        <v>35</v>
      </c>
      <c r="D20">
        <v>72</v>
      </c>
      <c r="E20">
        <v>72</v>
      </c>
      <c r="F20">
        <v>0</v>
      </c>
      <c r="G20">
        <v>0</v>
      </c>
      <c r="I20" s="97">
        <v>907.9202768874502</v>
      </c>
      <c r="J20" s="97">
        <v>962.11275016187415</v>
      </c>
      <c r="K20">
        <v>72</v>
      </c>
      <c r="L20">
        <v>72</v>
      </c>
      <c r="M20">
        <v>0</v>
      </c>
      <c r="N20">
        <v>0</v>
      </c>
      <c r="P20" s="98">
        <v>106.81415022205297</v>
      </c>
      <c r="Q20" s="98">
        <v>109.95574287564276</v>
      </c>
      <c r="R20">
        <v>50</v>
      </c>
      <c r="S20">
        <v>50</v>
      </c>
      <c r="T20">
        <v>0</v>
      </c>
      <c r="U20">
        <v>0</v>
      </c>
      <c r="W20" s="14">
        <v>0.84999999999999987</v>
      </c>
      <c r="X20" s="14">
        <v>0.83999999999999986</v>
      </c>
      <c r="Y20">
        <v>18</v>
      </c>
      <c r="Z20">
        <v>16</v>
      </c>
      <c r="AA20">
        <v>1</v>
      </c>
      <c r="AB20">
        <v>1</v>
      </c>
    </row>
    <row r="21" spans="2:28">
      <c r="B21">
        <v>35</v>
      </c>
      <c r="C21">
        <v>36</v>
      </c>
      <c r="D21">
        <v>115</v>
      </c>
      <c r="E21">
        <v>115</v>
      </c>
      <c r="F21">
        <v>0</v>
      </c>
      <c r="G21">
        <v>0</v>
      </c>
      <c r="I21" s="97">
        <v>962.11275016187415</v>
      </c>
      <c r="J21" s="97">
        <v>1017.8760197630929</v>
      </c>
      <c r="K21">
        <v>115</v>
      </c>
      <c r="L21">
        <v>115</v>
      </c>
      <c r="M21">
        <v>0</v>
      </c>
      <c r="N21">
        <v>0</v>
      </c>
      <c r="P21" s="98">
        <v>109.95574287564276</v>
      </c>
      <c r="Q21" s="98">
        <v>113.09733552923255</v>
      </c>
      <c r="R21">
        <v>56</v>
      </c>
      <c r="S21">
        <v>56</v>
      </c>
      <c r="T21">
        <v>0</v>
      </c>
      <c r="U21">
        <v>0</v>
      </c>
      <c r="W21" s="14">
        <v>0.83999999999999986</v>
      </c>
      <c r="X21" s="14">
        <v>0.82999999999999985</v>
      </c>
      <c r="Y21">
        <v>13</v>
      </c>
      <c r="Z21">
        <v>10</v>
      </c>
      <c r="AA21">
        <v>0</v>
      </c>
      <c r="AB21">
        <v>3</v>
      </c>
    </row>
    <row r="22" spans="2:28">
      <c r="B22">
        <v>36</v>
      </c>
      <c r="C22">
        <v>37</v>
      </c>
      <c r="D22">
        <v>185</v>
      </c>
      <c r="E22">
        <v>183</v>
      </c>
      <c r="F22">
        <v>2</v>
      </c>
      <c r="G22">
        <v>0</v>
      </c>
      <c r="I22" s="97">
        <v>1017.8760197630929</v>
      </c>
      <c r="J22" s="97">
        <v>1075.2100856911068</v>
      </c>
      <c r="K22">
        <v>185</v>
      </c>
      <c r="L22">
        <v>183</v>
      </c>
      <c r="M22">
        <v>2</v>
      </c>
      <c r="N22">
        <v>0</v>
      </c>
      <c r="P22" s="98">
        <v>113.09733552923255</v>
      </c>
      <c r="Q22" s="98">
        <v>116.23892818282235</v>
      </c>
      <c r="R22">
        <v>89</v>
      </c>
      <c r="S22">
        <v>89</v>
      </c>
      <c r="T22">
        <v>0</v>
      </c>
      <c r="U22">
        <v>0</v>
      </c>
      <c r="W22" s="14">
        <v>0.82999999999999985</v>
      </c>
      <c r="X22" s="14">
        <v>0.81999999999999984</v>
      </c>
      <c r="Y22">
        <v>7</v>
      </c>
      <c r="Z22">
        <v>5</v>
      </c>
      <c r="AA22">
        <v>1</v>
      </c>
      <c r="AB22">
        <v>1</v>
      </c>
    </row>
    <row r="23" spans="2:28">
      <c r="B23">
        <v>37</v>
      </c>
      <c r="C23">
        <v>38</v>
      </c>
      <c r="D23">
        <v>267</v>
      </c>
      <c r="E23">
        <v>264</v>
      </c>
      <c r="F23">
        <v>3</v>
      </c>
      <c r="G23">
        <v>0</v>
      </c>
      <c r="I23" s="97">
        <v>1075.2100856911068</v>
      </c>
      <c r="J23" s="97">
        <v>1134.1149479459152</v>
      </c>
      <c r="K23">
        <v>267</v>
      </c>
      <c r="L23">
        <v>264</v>
      </c>
      <c r="M23">
        <v>3</v>
      </c>
      <c r="N23">
        <v>0</v>
      </c>
      <c r="P23" s="98">
        <v>116.23892818282235</v>
      </c>
      <c r="Q23" s="98">
        <v>119.38052083641213</v>
      </c>
      <c r="R23">
        <v>148</v>
      </c>
      <c r="S23">
        <v>146</v>
      </c>
      <c r="T23">
        <v>2</v>
      </c>
      <c r="U23">
        <v>0</v>
      </c>
      <c r="W23" s="14">
        <v>0.81999999999999984</v>
      </c>
      <c r="X23" s="14">
        <v>0.80999999999999983</v>
      </c>
      <c r="Y23">
        <v>11</v>
      </c>
      <c r="Z23">
        <v>6</v>
      </c>
      <c r="AA23">
        <v>3</v>
      </c>
      <c r="AB23">
        <v>2</v>
      </c>
    </row>
    <row r="24" spans="2:28">
      <c r="B24">
        <v>38</v>
      </c>
      <c r="C24">
        <v>39</v>
      </c>
      <c r="D24">
        <v>347</v>
      </c>
      <c r="E24">
        <v>344</v>
      </c>
      <c r="F24">
        <v>3</v>
      </c>
      <c r="G24">
        <v>0</v>
      </c>
      <c r="I24" s="97">
        <v>1134.1149479459152</v>
      </c>
      <c r="J24" s="97">
        <v>1194.5906065275187</v>
      </c>
      <c r="K24">
        <v>347</v>
      </c>
      <c r="L24">
        <v>344</v>
      </c>
      <c r="M24">
        <v>3</v>
      </c>
      <c r="N24">
        <v>0</v>
      </c>
      <c r="P24" s="98">
        <v>119.38052083641213</v>
      </c>
      <c r="Q24" s="98">
        <v>122.52211349000193</v>
      </c>
      <c r="R24">
        <v>246</v>
      </c>
      <c r="S24">
        <v>245</v>
      </c>
      <c r="T24">
        <v>1</v>
      </c>
      <c r="U24">
        <v>0</v>
      </c>
      <c r="W24" s="14">
        <v>0.80999999999999983</v>
      </c>
      <c r="X24" s="14">
        <v>0.79999999999999982</v>
      </c>
      <c r="Y24">
        <v>10</v>
      </c>
      <c r="Z24">
        <v>8</v>
      </c>
      <c r="AA24">
        <v>1</v>
      </c>
      <c r="AB24">
        <v>1</v>
      </c>
    </row>
    <row r="25" spans="2:28">
      <c r="B25">
        <v>39</v>
      </c>
      <c r="C25">
        <v>40</v>
      </c>
      <c r="D25">
        <v>353</v>
      </c>
      <c r="E25">
        <v>350</v>
      </c>
      <c r="F25">
        <v>3</v>
      </c>
      <c r="G25">
        <v>0</v>
      </c>
      <c r="I25" s="97">
        <v>1194.5906065275187</v>
      </c>
      <c r="J25" s="97">
        <v>1256.6370614359173</v>
      </c>
      <c r="K25">
        <v>353</v>
      </c>
      <c r="L25">
        <v>350</v>
      </c>
      <c r="M25">
        <v>3</v>
      </c>
      <c r="N25">
        <v>0</v>
      </c>
      <c r="P25" s="98">
        <v>122.52211349000193</v>
      </c>
      <c r="Q25" s="98">
        <v>125.66370614359172</v>
      </c>
      <c r="R25">
        <v>305</v>
      </c>
      <c r="S25">
        <v>302</v>
      </c>
      <c r="T25">
        <v>3</v>
      </c>
      <c r="U25">
        <v>0</v>
      </c>
      <c r="W25" s="14">
        <v>0.79999999999999982</v>
      </c>
      <c r="X25" s="14">
        <v>0.78999999999999981</v>
      </c>
      <c r="Y25">
        <v>6</v>
      </c>
      <c r="Z25">
        <v>5</v>
      </c>
      <c r="AA25">
        <v>0</v>
      </c>
      <c r="AB25">
        <v>1</v>
      </c>
    </row>
    <row r="26" spans="2:28">
      <c r="B26">
        <v>40</v>
      </c>
      <c r="C26">
        <v>41</v>
      </c>
      <c r="D26">
        <v>345</v>
      </c>
      <c r="E26">
        <v>339</v>
      </c>
      <c r="F26">
        <v>6</v>
      </c>
      <c r="G26">
        <v>0</v>
      </c>
      <c r="I26" s="97">
        <v>1256.6370614359173</v>
      </c>
      <c r="J26" s="97">
        <v>1320.2543126711105</v>
      </c>
      <c r="K26">
        <v>345</v>
      </c>
      <c r="L26">
        <v>339</v>
      </c>
      <c r="M26">
        <v>6</v>
      </c>
      <c r="N26">
        <v>0</v>
      </c>
      <c r="P26" s="98">
        <v>125.66370614359172</v>
      </c>
      <c r="Q26" s="98">
        <v>128.80529879718151</v>
      </c>
      <c r="R26">
        <v>312</v>
      </c>
      <c r="S26">
        <v>307</v>
      </c>
      <c r="T26">
        <v>5</v>
      </c>
      <c r="U26">
        <v>0</v>
      </c>
      <c r="W26" s="14">
        <v>0.78999999999999981</v>
      </c>
      <c r="X26" s="14">
        <v>0.7799999999999998</v>
      </c>
      <c r="Y26">
        <v>2</v>
      </c>
      <c r="Z26">
        <v>0</v>
      </c>
      <c r="AA26">
        <v>1</v>
      </c>
      <c r="AB26">
        <v>1</v>
      </c>
    </row>
    <row r="27" spans="2:28">
      <c r="B27">
        <v>41</v>
      </c>
      <c r="C27">
        <v>42</v>
      </c>
      <c r="D27">
        <v>352</v>
      </c>
      <c r="E27">
        <v>349</v>
      </c>
      <c r="F27">
        <v>3</v>
      </c>
      <c r="G27">
        <v>0</v>
      </c>
      <c r="I27" s="97">
        <v>1320.2543126711105</v>
      </c>
      <c r="J27" s="97">
        <v>1385.4423602330987</v>
      </c>
      <c r="K27">
        <v>352</v>
      </c>
      <c r="L27">
        <v>349</v>
      </c>
      <c r="M27">
        <v>3</v>
      </c>
      <c r="N27">
        <v>0</v>
      </c>
      <c r="P27" s="98">
        <v>128.80529879718151</v>
      </c>
      <c r="Q27" s="98">
        <v>131.94689145077132</v>
      </c>
      <c r="R27">
        <v>310</v>
      </c>
      <c r="S27">
        <v>306</v>
      </c>
      <c r="T27">
        <v>4</v>
      </c>
      <c r="U27">
        <v>0</v>
      </c>
      <c r="W27" s="14">
        <v>0.7799999999999998</v>
      </c>
      <c r="X27" s="14">
        <v>0.7699999999999998</v>
      </c>
      <c r="Y27">
        <v>3</v>
      </c>
      <c r="Z27">
        <v>2</v>
      </c>
      <c r="AA27">
        <v>0</v>
      </c>
      <c r="AB27">
        <v>1</v>
      </c>
    </row>
    <row r="28" spans="2:28">
      <c r="B28">
        <v>42</v>
      </c>
      <c r="C28">
        <v>43</v>
      </c>
      <c r="D28">
        <v>330</v>
      </c>
      <c r="E28">
        <v>321</v>
      </c>
      <c r="F28">
        <v>9</v>
      </c>
      <c r="G28">
        <v>0</v>
      </c>
      <c r="I28" s="97">
        <v>1385.4423602330987</v>
      </c>
      <c r="J28" s="97">
        <v>1452.2012041218818</v>
      </c>
      <c r="K28">
        <v>330</v>
      </c>
      <c r="L28">
        <v>321</v>
      </c>
      <c r="M28">
        <v>9</v>
      </c>
      <c r="N28">
        <v>0</v>
      </c>
      <c r="P28" s="98">
        <v>131.94689145077132</v>
      </c>
      <c r="Q28" s="98">
        <v>135.0884841043611</v>
      </c>
      <c r="R28">
        <v>318</v>
      </c>
      <c r="S28">
        <v>315</v>
      </c>
      <c r="T28">
        <v>3</v>
      </c>
      <c r="U28">
        <v>0</v>
      </c>
      <c r="W28" s="14">
        <v>0.7699999999999998</v>
      </c>
      <c r="X28" s="14">
        <v>0.75999999999999979</v>
      </c>
      <c r="Y28">
        <v>1</v>
      </c>
      <c r="Z28">
        <v>1</v>
      </c>
      <c r="AA28">
        <v>0</v>
      </c>
      <c r="AB28">
        <v>0</v>
      </c>
    </row>
    <row r="29" spans="2:28">
      <c r="B29">
        <v>43</v>
      </c>
      <c r="C29">
        <v>44</v>
      </c>
      <c r="D29">
        <v>303</v>
      </c>
      <c r="E29">
        <v>296</v>
      </c>
      <c r="F29">
        <v>7</v>
      </c>
      <c r="G29">
        <v>0</v>
      </c>
      <c r="I29" s="97">
        <v>1452.2012041218818</v>
      </c>
      <c r="J29" s="97">
        <v>1520.5308443374599</v>
      </c>
      <c r="K29">
        <v>303</v>
      </c>
      <c r="L29">
        <v>296</v>
      </c>
      <c r="M29">
        <v>7</v>
      </c>
      <c r="N29">
        <v>0</v>
      </c>
      <c r="P29" s="98">
        <v>135.0884841043611</v>
      </c>
      <c r="Q29" s="98">
        <v>138.23007675795088</v>
      </c>
      <c r="R29">
        <v>326</v>
      </c>
      <c r="S29">
        <v>321</v>
      </c>
      <c r="T29">
        <v>5</v>
      </c>
      <c r="U29">
        <v>0</v>
      </c>
      <c r="W29" s="14">
        <v>0.75999999999999979</v>
      </c>
      <c r="X29" s="14">
        <v>0.74999999999999978</v>
      </c>
      <c r="Y29">
        <v>0</v>
      </c>
      <c r="Z29">
        <v>0</v>
      </c>
      <c r="AA29">
        <v>0</v>
      </c>
      <c r="AB29">
        <v>0</v>
      </c>
    </row>
    <row r="30" spans="2:28">
      <c r="B30">
        <v>44</v>
      </c>
      <c r="C30">
        <v>45</v>
      </c>
      <c r="D30">
        <v>275</v>
      </c>
      <c r="E30">
        <v>269</v>
      </c>
      <c r="F30">
        <v>6</v>
      </c>
      <c r="G30">
        <v>0</v>
      </c>
      <c r="I30" s="97">
        <v>1520.5308443374599</v>
      </c>
      <c r="J30" s="97">
        <v>1590.4312808798327</v>
      </c>
      <c r="K30">
        <v>275</v>
      </c>
      <c r="L30">
        <v>269</v>
      </c>
      <c r="M30">
        <v>6</v>
      </c>
      <c r="N30">
        <v>0</v>
      </c>
      <c r="P30" s="98">
        <v>138.23007675795088</v>
      </c>
      <c r="Q30" s="98">
        <v>141.37166941154069</v>
      </c>
      <c r="R30">
        <v>321</v>
      </c>
      <c r="S30">
        <v>316</v>
      </c>
      <c r="T30">
        <v>5</v>
      </c>
      <c r="U30">
        <v>0</v>
      </c>
      <c r="W30" s="14">
        <v>0.74999999999999978</v>
      </c>
      <c r="X30" s="14">
        <v>0.73999999999999977</v>
      </c>
      <c r="Y30">
        <v>0</v>
      </c>
      <c r="Z30">
        <v>0</v>
      </c>
      <c r="AA30">
        <v>0</v>
      </c>
      <c r="AB30">
        <v>0</v>
      </c>
    </row>
    <row r="31" spans="2:28">
      <c r="B31">
        <v>45</v>
      </c>
      <c r="C31">
        <v>46</v>
      </c>
      <c r="D31">
        <v>251</v>
      </c>
      <c r="E31">
        <v>239</v>
      </c>
      <c r="F31">
        <v>12</v>
      </c>
      <c r="G31">
        <v>0</v>
      </c>
      <c r="I31" s="97">
        <v>1590.4312808798327</v>
      </c>
      <c r="J31" s="97">
        <v>1661.9025137490005</v>
      </c>
      <c r="K31">
        <v>251</v>
      </c>
      <c r="L31">
        <v>239</v>
      </c>
      <c r="M31">
        <v>12</v>
      </c>
      <c r="N31">
        <v>0</v>
      </c>
      <c r="P31" s="98">
        <v>141.37166941154069</v>
      </c>
      <c r="Q31" s="98">
        <v>144.51326206513048</v>
      </c>
      <c r="R31">
        <v>275</v>
      </c>
      <c r="S31">
        <v>270</v>
      </c>
      <c r="T31">
        <v>5</v>
      </c>
      <c r="U31">
        <v>0</v>
      </c>
      <c r="W31" s="14">
        <v>0.73999999999999977</v>
      </c>
      <c r="X31" s="14">
        <v>0.72999999999999976</v>
      </c>
      <c r="Y31">
        <v>2</v>
      </c>
      <c r="Z31">
        <v>2</v>
      </c>
      <c r="AA31">
        <v>0</v>
      </c>
      <c r="AB31">
        <v>0</v>
      </c>
    </row>
    <row r="32" spans="2:28">
      <c r="B32">
        <v>46</v>
      </c>
      <c r="C32">
        <v>47</v>
      </c>
      <c r="D32">
        <v>239</v>
      </c>
      <c r="E32">
        <v>234</v>
      </c>
      <c r="F32">
        <v>5</v>
      </c>
      <c r="G32">
        <v>0</v>
      </c>
      <c r="I32" s="97">
        <v>1661.9025137490005</v>
      </c>
      <c r="J32" s="97">
        <v>1734.9445429449634</v>
      </c>
      <c r="K32">
        <v>239</v>
      </c>
      <c r="L32">
        <v>234</v>
      </c>
      <c r="M32">
        <v>5</v>
      </c>
      <c r="N32">
        <v>0</v>
      </c>
      <c r="P32" s="98">
        <v>144.51326206513048</v>
      </c>
      <c r="Q32" s="98">
        <v>147.65485471872029</v>
      </c>
      <c r="R32">
        <v>263</v>
      </c>
      <c r="S32">
        <v>254</v>
      </c>
      <c r="T32">
        <v>9</v>
      </c>
      <c r="U32">
        <v>0</v>
      </c>
      <c r="W32" s="14">
        <v>0.72999999999999976</v>
      </c>
      <c r="X32" s="14">
        <v>0.71999999999999975</v>
      </c>
      <c r="Y32">
        <v>2</v>
      </c>
      <c r="Z32">
        <v>2</v>
      </c>
      <c r="AA32">
        <v>0</v>
      </c>
      <c r="AB32">
        <v>0</v>
      </c>
    </row>
    <row r="33" spans="2:28">
      <c r="B33">
        <v>47</v>
      </c>
      <c r="C33">
        <v>48</v>
      </c>
      <c r="D33">
        <v>209</v>
      </c>
      <c r="E33">
        <v>202</v>
      </c>
      <c r="F33">
        <v>7</v>
      </c>
      <c r="G33">
        <v>0</v>
      </c>
      <c r="I33" s="97">
        <v>1734.9445429449634</v>
      </c>
      <c r="J33" s="97">
        <v>1809.5573684677208</v>
      </c>
      <c r="K33">
        <v>209</v>
      </c>
      <c r="L33">
        <v>202</v>
      </c>
      <c r="M33">
        <v>7</v>
      </c>
      <c r="N33">
        <v>0</v>
      </c>
      <c r="P33" s="98">
        <v>147.65485471872029</v>
      </c>
      <c r="Q33" s="98">
        <v>150.79644737231007</v>
      </c>
      <c r="R33">
        <v>249</v>
      </c>
      <c r="S33">
        <v>238</v>
      </c>
      <c r="T33">
        <v>11</v>
      </c>
      <c r="U33">
        <v>0</v>
      </c>
      <c r="W33" s="14">
        <v>0.71999999999999975</v>
      </c>
      <c r="X33" s="14">
        <v>0.70999999999999974</v>
      </c>
      <c r="Y33">
        <v>1</v>
      </c>
      <c r="Z33">
        <v>0</v>
      </c>
      <c r="AA33">
        <v>0</v>
      </c>
      <c r="AB33">
        <v>1</v>
      </c>
    </row>
    <row r="34" spans="2:28">
      <c r="B34">
        <v>48</v>
      </c>
      <c r="C34">
        <v>49</v>
      </c>
      <c r="D34">
        <v>147</v>
      </c>
      <c r="E34">
        <v>134</v>
      </c>
      <c r="F34">
        <v>12</v>
      </c>
      <c r="G34">
        <v>1</v>
      </c>
      <c r="I34" s="97">
        <v>1809.5573684677208</v>
      </c>
      <c r="J34" s="97">
        <v>1885.7409903172734</v>
      </c>
      <c r="K34">
        <v>147</v>
      </c>
      <c r="L34">
        <v>134</v>
      </c>
      <c r="M34">
        <v>12</v>
      </c>
      <c r="N34">
        <v>1</v>
      </c>
      <c r="P34" s="98">
        <v>150.79644737231007</v>
      </c>
      <c r="Q34" s="98">
        <v>153.93804002589985</v>
      </c>
      <c r="R34">
        <v>223</v>
      </c>
      <c r="S34">
        <v>215</v>
      </c>
      <c r="T34">
        <v>8</v>
      </c>
      <c r="U34">
        <v>0</v>
      </c>
      <c r="W34" s="14">
        <v>0.70999999999999974</v>
      </c>
      <c r="X34" s="14">
        <v>0.69999999999999973</v>
      </c>
      <c r="Y34">
        <v>1</v>
      </c>
      <c r="Z34">
        <v>0</v>
      </c>
      <c r="AA34">
        <v>0</v>
      </c>
      <c r="AB34">
        <v>1</v>
      </c>
    </row>
    <row r="35" spans="2:28">
      <c r="B35">
        <v>49</v>
      </c>
      <c r="C35">
        <v>50</v>
      </c>
      <c r="D35">
        <v>120</v>
      </c>
      <c r="E35">
        <v>115</v>
      </c>
      <c r="F35">
        <v>5</v>
      </c>
      <c r="G35">
        <v>0</v>
      </c>
      <c r="I35" s="97">
        <v>1885.7409903172734</v>
      </c>
      <c r="J35" s="97">
        <v>1963.4954084936207</v>
      </c>
      <c r="K35">
        <v>120</v>
      </c>
      <c r="L35">
        <v>115</v>
      </c>
      <c r="M35">
        <v>5</v>
      </c>
      <c r="N35">
        <v>0</v>
      </c>
      <c r="P35" s="98">
        <v>153.93804002589985</v>
      </c>
      <c r="Q35" s="98">
        <v>157.07963267948966</v>
      </c>
      <c r="R35">
        <v>171</v>
      </c>
      <c r="S35">
        <v>167</v>
      </c>
      <c r="T35">
        <v>4</v>
      </c>
      <c r="U35">
        <v>0</v>
      </c>
      <c r="W35" s="14">
        <v>0.69999999999999973</v>
      </c>
      <c r="X35" s="14">
        <v>0.68999999999999972</v>
      </c>
      <c r="Y35">
        <v>0</v>
      </c>
      <c r="Z35">
        <v>0</v>
      </c>
      <c r="AA35">
        <v>0</v>
      </c>
      <c r="AB35">
        <v>0</v>
      </c>
    </row>
    <row r="36" spans="2:28">
      <c r="B36">
        <v>50</v>
      </c>
      <c r="C36">
        <v>51</v>
      </c>
      <c r="D36">
        <v>103</v>
      </c>
      <c r="E36">
        <v>95</v>
      </c>
      <c r="F36">
        <v>7</v>
      </c>
      <c r="G36">
        <v>1</v>
      </c>
      <c r="I36" s="97">
        <v>1963.4954084936207</v>
      </c>
      <c r="J36" s="97">
        <v>2042.8206229967629</v>
      </c>
      <c r="K36">
        <v>103</v>
      </c>
      <c r="L36">
        <v>95</v>
      </c>
      <c r="M36">
        <v>7</v>
      </c>
      <c r="N36">
        <v>1</v>
      </c>
      <c r="P36" s="98">
        <v>157.07963267948966</v>
      </c>
      <c r="Q36" s="98">
        <v>160.22122533307945</v>
      </c>
      <c r="R36">
        <v>141</v>
      </c>
      <c r="S36">
        <v>133</v>
      </c>
      <c r="T36">
        <v>8</v>
      </c>
      <c r="U36">
        <v>0</v>
      </c>
      <c r="W36" s="14">
        <v>0.68999999999999972</v>
      </c>
      <c r="X36" s="14">
        <v>0.67999999999999972</v>
      </c>
      <c r="Y36">
        <v>0</v>
      </c>
      <c r="Z36">
        <v>0</v>
      </c>
      <c r="AA36">
        <v>0</v>
      </c>
      <c r="AB36">
        <v>0</v>
      </c>
    </row>
    <row r="37" spans="2:28">
      <c r="B37">
        <v>51</v>
      </c>
      <c r="C37">
        <v>52</v>
      </c>
      <c r="D37">
        <v>91</v>
      </c>
      <c r="E37">
        <v>83</v>
      </c>
      <c r="F37">
        <v>8</v>
      </c>
      <c r="G37">
        <v>0</v>
      </c>
      <c r="I37" s="97">
        <v>2042.8206229967629</v>
      </c>
      <c r="J37" s="97">
        <v>2123.7166338267002</v>
      </c>
      <c r="K37">
        <v>91</v>
      </c>
      <c r="L37">
        <v>83</v>
      </c>
      <c r="M37">
        <v>8</v>
      </c>
      <c r="N37">
        <v>0</v>
      </c>
      <c r="P37" s="98">
        <v>160.22122533307945</v>
      </c>
      <c r="Q37" s="98">
        <v>163.36281798666926</v>
      </c>
      <c r="R37">
        <v>121</v>
      </c>
      <c r="S37">
        <v>112</v>
      </c>
      <c r="T37">
        <v>9</v>
      </c>
      <c r="U37">
        <v>0</v>
      </c>
      <c r="W37" s="14">
        <v>0.67999999999999972</v>
      </c>
      <c r="X37" s="14">
        <v>0.66999999999999971</v>
      </c>
      <c r="Y37">
        <v>1</v>
      </c>
      <c r="Z37">
        <v>0</v>
      </c>
      <c r="AA37">
        <v>1</v>
      </c>
      <c r="AB37">
        <v>0</v>
      </c>
    </row>
    <row r="38" spans="2:28">
      <c r="B38">
        <v>52</v>
      </c>
      <c r="C38">
        <v>53</v>
      </c>
      <c r="D38">
        <v>83</v>
      </c>
      <c r="E38">
        <v>77</v>
      </c>
      <c r="F38">
        <v>4</v>
      </c>
      <c r="G38">
        <v>2</v>
      </c>
      <c r="I38" s="97">
        <v>2123.7166338267002</v>
      </c>
      <c r="J38" s="97">
        <v>2206.1834409834323</v>
      </c>
      <c r="K38">
        <v>83</v>
      </c>
      <c r="L38">
        <v>77</v>
      </c>
      <c r="M38">
        <v>4</v>
      </c>
      <c r="N38">
        <v>2</v>
      </c>
      <c r="P38" s="98">
        <v>163.36281798666926</v>
      </c>
      <c r="Q38" s="98">
        <v>166.50441064025904</v>
      </c>
      <c r="R38">
        <v>110</v>
      </c>
      <c r="S38">
        <v>104</v>
      </c>
      <c r="T38">
        <v>6</v>
      </c>
      <c r="U38">
        <v>0</v>
      </c>
      <c r="W38" s="14">
        <v>0.66999999999999971</v>
      </c>
      <c r="X38" s="14">
        <v>0.6599999999999997</v>
      </c>
      <c r="Y38">
        <v>0</v>
      </c>
      <c r="Z38">
        <v>0</v>
      </c>
      <c r="AA38">
        <v>0</v>
      </c>
      <c r="AB38">
        <v>0</v>
      </c>
    </row>
    <row r="39" spans="2:28">
      <c r="B39">
        <v>53</v>
      </c>
      <c r="C39">
        <v>54</v>
      </c>
      <c r="D39">
        <v>70</v>
      </c>
      <c r="E39">
        <v>67</v>
      </c>
      <c r="F39">
        <v>2</v>
      </c>
      <c r="G39">
        <v>1</v>
      </c>
      <c r="I39" s="97">
        <v>2206.1834409834323</v>
      </c>
      <c r="J39" s="97">
        <v>2290.221044466959</v>
      </c>
      <c r="K39">
        <v>70</v>
      </c>
      <c r="L39">
        <v>67</v>
      </c>
      <c r="M39">
        <v>2</v>
      </c>
      <c r="N39">
        <v>1</v>
      </c>
      <c r="P39" s="98">
        <v>166.50441064025904</v>
      </c>
      <c r="Q39" s="98">
        <v>169.64600329384882</v>
      </c>
      <c r="R39">
        <v>85</v>
      </c>
      <c r="S39">
        <v>77</v>
      </c>
      <c r="T39">
        <v>7</v>
      </c>
      <c r="U39">
        <v>1</v>
      </c>
      <c r="W39" s="14">
        <v>0.6599999999999997</v>
      </c>
      <c r="X39" s="14">
        <v>0.64999999999999969</v>
      </c>
      <c r="Y39">
        <v>1</v>
      </c>
      <c r="Z39">
        <v>1</v>
      </c>
      <c r="AA39">
        <v>0</v>
      </c>
      <c r="AB39">
        <v>0</v>
      </c>
    </row>
    <row r="40" spans="2:28">
      <c r="B40">
        <v>54</v>
      </c>
      <c r="C40">
        <v>55</v>
      </c>
      <c r="D40">
        <v>66</v>
      </c>
      <c r="E40">
        <v>61</v>
      </c>
      <c r="F40">
        <v>4</v>
      </c>
      <c r="G40">
        <v>1</v>
      </c>
      <c r="I40" s="97">
        <v>2290.221044466959</v>
      </c>
      <c r="J40" s="97">
        <v>2375.8294442772813</v>
      </c>
      <c r="K40">
        <v>66</v>
      </c>
      <c r="L40">
        <v>61</v>
      </c>
      <c r="M40">
        <v>4</v>
      </c>
      <c r="N40">
        <v>1</v>
      </c>
      <c r="P40" s="98">
        <v>169.64600329384882</v>
      </c>
      <c r="Q40" s="98">
        <v>172.78759594743863</v>
      </c>
      <c r="R40">
        <v>83</v>
      </c>
      <c r="S40">
        <v>78</v>
      </c>
      <c r="T40">
        <v>5</v>
      </c>
      <c r="U40">
        <v>0</v>
      </c>
      <c r="W40" s="14">
        <v>0.64999999999999969</v>
      </c>
      <c r="X40" s="14">
        <v>0.63999999999999968</v>
      </c>
      <c r="Y40">
        <v>0</v>
      </c>
      <c r="Z40">
        <v>0</v>
      </c>
      <c r="AA40">
        <v>0</v>
      </c>
      <c r="AB40">
        <v>0</v>
      </c>
    </row>
    <row r="41" spans="2:28">
      <c r="B41">
        <v>55</v>
      </c>
      <c r="C41">
        <v>56</v>
      </c>
      <c r="D41">
        <v>54</v>
      </c>
      <c r="E41">
        <v>47</v>
      </c>
      <c r="F41">
        <v>7</v>
      </c>
      <c r="G41">
        <v>0</v>
      </c>
      <c r="I41" s="97">
        <v>2375.8294442772813</v>
      </c>
      <c r="J41" s="97">
        <v>2463.0086404143976</v>
      </c>
      <c r="K41">
        <v>54</v>
      </c>
      <c r="L41">
        <v>47</v>
      </c>
      <c r="M41">
        <v>7</v>
      </c>
      <c r="N41">
        <v>0</v>
      </c>
      <c r="P41" s="98">
        <v>172.78759594743863</v>
      </c>
      <c r="Q41" s="98">
        <v>175.92918860102841</v>
      </c>
      <c r="R41">
        <v>80</v>
      </c>
      <c r="S41">
        <v>77</v>
      </c>
      <c r="T41">
        <v>2</v>
      </c>
      <c r="U41">
        <v>1</v>
      </c>
      <c r="W41" s="14">
        <v>0.63999999999999968</v>
      </c>
      <c r="X41" s="14">
        <v>0.62999999999999967</v>
      </c>
      <c r="Y41">
        <v>0</v>
      </c>
      <c r="Z41">
        <v>0</v>
      </c>
      <c r="AA41">
        <v>0</v>
      </c>
      <c r="AB41">
        <v>0</v>
      </c>
    </row>
    <row r="42" spans="2:28">
      <c r="B42">
        <v>56</v>
      </c>
      <c r="C42">
        <v>57</v>
      </c>
      <c r="D42">
        <v>43</v>
      </c>
      <c r="E42">
        <v>36</v>
      </c>
      <c r="F42">
        <v>3</v>
      </c>
      <c r="G42">
        <v>4</v>
      </c>
      <c r="I42" s="97">
        <v>2463.0086404143976</v>
      </c>
      <c r="J42" s="97">
        <v>2551.7586328783095</v>
      </c>
      <c r="K42">
        <v>43</v>
      </c>
      <c r="L42">
        <v>36</v>
      </c>
      <c r="M42">
        <v>3</v>
      </c>
      <c r="N42">
        <v>4</v>
      </c>
      <c r="P42" s="98">
        <v>175.92918860102841</v>
      </c>
      <c r="Q42" s="98">
        <v>179.0707812546182</v>
      </c>
      <c r="R42">
        <v>57</v>
      </c>
      <c r="S42">
        <v>55</v>
      </c>
      <c r="T42">
        <v>2</v>
      </c>
      <c r="U42">
        <v>0</v>
      </c>
      <c r="W42" s="14">
        <v>0.62999999999999967</v>
      </c>
      <c r="X42" s="14">
        <v>0.61999999999999966</v>
      </c>
      <c r="Y42">
        <v>1</v>
      </c>
      <c r="Z42">
        <v>1</v>
      </c>
      <c r="AA42">
        <v>0</v>
      </c>
      <c r="AB42">
        <v>0</v>
      </c>
    </row>
    <row r="43" spans="2:28">
      <c r="B43">
        <v>57</v>
      </c>
      <c r="C43">
        <v>58</v>
      </c>
      <c r="D43">
        <v>45</v>
      </c>
      <c r="E43">
        <v>37</v>
      </c>
      <c r="F43">
        <v>5</v>
      </c>
      <c r="G43">
        <v>3</v>
      </c>
      <c r="I43" s="97">
        <v>2551.7586328783095</v>
      </c>
      <c r="J43" s="97">
        <v>2642.079421669016</v>
      </c>
      <c r="K43">
        <v>45</v>
      </c>
      <c r="L43">
        <v>37</v>
      </c>
      <c r="M43">
        <v>5</v>
      </c>
      <c r="N43">
        <v>3</v>
      </c>
      <c r="P43" s="98">
        <v>179.0707812546182</v>
      </c>
      <c r="Q43" s="98">
        <v>182.21237390820801</v>
      </c>
      <c r="R43">
        <v>58</v>
      </c>
      <c r="S43">
        <v>51</v>
      </c>
      <c r="T43">
        <v>7</v>
      </c>
      <c r="U43">
        <v>0</v>
      </c>
      <c r="W43" s="14">
        <v>0.61999999999999966</v>
      </c>
      <c r="X43" s="14">
        <v>0.60999999999999965</v>
      </c>
      <c r="Y43">
        <v>0</v>
      </c>
      <c r="Z43">
        <v>0</v>
      </c>
      <c r="AA43">
        <v>0</v>
      </c>
      <c r="AB43">
        <v>0</v>
      </c>
    </row>
    <row r="44" spans="2:28">
      <c r="B44">
        <v>58</v>
      </c>
      <c r="C44">
        <v>59</v>
      </c>
      <c r="D44">
        <v>46</v>
      </c>
      <c r="E44">
        <v>40</v>
      </c>
      <c r="F44">
        <v>6</v>
      </c>
      <c r="G44">
        <v>0</v>
      </c>
      <c r="I44" s="97">
        <v>2642.079421669016</v>
      </c>
      <c r="J44" s="97">
        <v>2733.9710067865176</v>
      </c>
      <c r="K44">
        <v>46</v>
      </c>
      <c r="L44">
        <v>40</v>
      </c>
      <c r="M44">
        <v>6</v>
      </c>
      <c r="N44">
        <v>0</v>
      </c>
      <c r="P44" s="98">
        <v>182.21237390820801</v>
      </c>
      <c r="Q44" s="98">
        <v>185.35396656179779</v>
      </c>
      <c r="R44">
        <v>47</v>
      </c>
      <c r="S44">
        <v>39</v>
      </c>
      <c r="T44">
        <v>5</v>
      </c>
      <c r="U44">
        <v>3</v>
      </c>
      <c r="W44" s="14">
        <v>0.60999999999999965</v>
      </c>
      <c r="X44" s="14">
        <v>0.59999999999999964</v>
      </c>
      <c r="Y44">
        <v>0</v>
      </c>
      <c r="Z44">
        <v>0</v>
      </c>
      <c r="AA44">
        <v>0</v>
      </c>
      <c r="AB44">
        <v>0</v>
      </c>
    </row>
    <row r="45" spans="2:28">
      <c r="B45">
        <v>59</v>
      </c>
      <c r="C45">
        <v>60</v>
      </c>
      <c r="D45">
        <v>26</v>
      </c>
      <c r="E45">
        <v>21</v>
      </c>
      <c r="F45">
        <v>3</v>
      </c>
      <c r="G45">
        <v>2</v>
      </c>
      <c r="I45" s="97">
        <v>2733.9710067865176</v>
      </c>
      <c r="J45" s="97">
        <v>2827.4333882308138</v>
      </c>
      <c r="K45">
        <v>26</v>
      </c>
      <c r="L45">
        <v>21</v>
      </c>
      <c r="M45">
        <v>3</v>
      </c>
      <c r="N45">
        <v>2</v>
      </c>
      <c r="P45" s="98">
        <v>185.35396656179779</v>
      </c>
      <c r="Q45" s="98">
        <v>188.49555921538757</v>
      </c>
      <c r="R45">
        <v>39</v>
      </c>
      <c r="S45">
        <v>32</v>
      </c>
      <c r="T45">
        <v>4</v>
      </c>
      <c r="U45">
        <v>3</v>
      </c>
      <c r="W45" s="14">
        <v>0.59999999999999964</v>
      </c>
      <c r="X45" s="14">
        <v>0.58999999999999964</v>
      </c>
      <c r="Y45">
        <v>0</v>
      </c>
      <c r="Z45">
        <v>0</v>
      </c>
      <c r="AA45">
        <v>0</v>
      </c>
      <c r="AB45">
        <v>0</v>
      </c>
    </row>
    <row r="46" spans="2:28">
      <c r="B46">
        <v>60</v>
      </c>
      <c r="C46">
        <v>61</v>
      </c>
      <c r="D46">
        <v>39</v>
      </c>
      <c r="E46">
        <v>26</v>
      </c>
      <c r="F46">
        <v>7</v>
      </c>
      <c r="G46">
        <v>6</v>
      </c>
      <c r="I46" s="97">
        <v>2827.4333882308138</v>
      </c>
      <c r="J46" s="97">
        <v>2922.466566001905</v>
      </c>
      <c r="K46">
        <v>39</v>
      </c>
      <c r="L46">
        <v>26</v>
      </c>
      <c r="M46">
        <v>7</v>
      </c>
      <c r="N46">
        <v>6</v>
      </c>
      <c r="P46" s="98">
        <v>188.49555921538757</v>
      </c>
      <c r="Q46" s="98">
        <v>191.63715186897738</v>
      </c>
      <c r="R46">
        <v>45</v>
      </c>
      <c r="S46">
        <v>39</v>
      </c>
      <c r="T46">
        <v>3</v>
      </c>
      <c r="U46">
        <v>3</v>
      </c>
      <c r="W46" s="14">
        <v>0.58999999999999964</v>
      </c>
      <c r="X46" s="14">
        <v>0.57999999999999963</v>
      </c>
      <c r="Y46">
        <v>0</v>
      </c>
      <c r="Z46">
        <v>0</v>
      </c>
      <c r="AA46">
        <v>0</v>
      </c>
      <c r="AB46">
        <v>0</v>
      </c>
    </row>
    <row r="47" spans="2:28">
      <c r="B47">
        <v>61</v>
      </c>
      <c r="C47">
        <v>62</v>
      </c>
      <c r="D47">
        <v>24</v>
      </c>
      <c r="E47">
        <v>18</v>
      </c>
      <c r="F47">
        <v>0</v>
      </c>
      <c r="G47">
        <v>6</v>
      </c>
      <c r="I47" s="97">
        <v>2922.466566001905</v>
      </c>
      <c r="J47" s="97">
        <v>3019.0705400997913</v>
      </c>
      <c r="K47">
        <v>24</v>
      </c>
      <c r="L47">
        <v>18</v>
      </c>
      <c r="M47">
        <v>0</v>
      </c>
      <c r="N47">
        <v>6</v>
      </c>
      <c r="P47" s="98">
        <v>191.63715186897738</v>
      </c>
      <c r="Q47" s="98">
        <v>194.77874452256717</v>
      </c>
      <c r="R47">
        <v>35</v>
      </c>
      <c r="S47">
        <v>29</v>
      </c>
      <c r="T47">
        <v>5</v>
      </c>
      <c r="U47">
        <v>1</v>
      </c>
      <c r="W47" s="14">
        <v>0.57999999999999963</v>
      </c>
      <c r="X47" s="14">
        <v>0.56999999999999962</v>
      </c>
      <c r="Y47">
        <v>0</v>
      </c>
      <c r="Z47">
        <v>0</v>
      </c>
      <c r="AA47">
        <v>0</v>
      </c>
      <c r="AB47">
        <v>0</v>
      </c>
    </row>
    <row r="48" spans="2:28">
      <c r="B48">
        <v>62</v>
      </c>
      <c r="C48">
        <v>63</v>
      </c>
      <c r="D48">
        <v>23</v>
      </c>
      <c r="E48">
        <v>16</v>
      </c>
      <c r="F48">
        <v>2</v>
      </c>
      <c r="G48">
        <v>5</v>
      </c>
      <c r="I48" s="97">
        <v>3019.0705400997913</v>
      </c>
      <c r="J48" s="97">
        <v>3117.2453105244722</v>
      </c>
      <c r="K48">
        <v>23</v>
      </c>
      <c r="L48">
        <v>16</v>
      </c>
      <c r="M48">
        <v>2</v>
      </c>
      <c r="N48">
        <v>5</v>
      </c>
      <c r="P48" s="98">
        <v>194.77874452256717</v>
      </c>
      <c r="Q48" s="98">
        <v>197.92033717615698</v>
      </c>
      <c r="R48">
        <v>34</v>
      </c>
      <c r="S48">
        <v>26</v>
      </c>
      <c r="T48">
        <v>5</v>
      </c>
      <c r="U48">
        <v>3</v>
      </c>
      <c r="W48" s="14">
        <v>0.56999999999999962</v>
      </c>
      <c r="X48" s="14">
        <v>0.55999999999999961</v>
      </c>
      <c r="Y48">
        <v>0</v>
      </c>
      <c r="Z48">
        <v>0</v>
      </c>
      <c r="AA48">
        <v>0</v>
      </c>
      <c r="AB48">
        <v>0</v>
      </c>
    </row>
    <row r="49" spans="2:28">
      <c r="B49">
        <v>63</v>
      </c>
      <c r="C49">
        <v>64</v>
      </c>
      <c r="D49">
        <v>32</v>
      </c>
      <c r="E49">
        <v>20</v>
      </c>
      <c r="F49">
        <v>3</v>
      </c>
      <c r="G49">
        <v>9</v>
      </c>
      <c r="I49" s="97">
        <v>3117.2453105244722</v>
      </c>
      <c r="J49" s="97">
        <v>3216.9908772759482</v>
      </c>
      <c r="K49">
        <v>32</v>
      </c>
      <c r="L49">
        <v>20</v>
      </c>
      <c r="M49">
        <v>3</v>
      </c>
      <c r="N49">
        <v>9</v>
      </c>
      <c r="P49" s="98">
        <v>197.92033717615698</v>
      </c>
      <c r="Q49" s="98">
        <v>201.06192982974676</v>
      </c>
      <c r="R49">
        <v>32</v>
      </c>
      <c r="S49">
        <v>24</v>
      </c>
      <c r="T49">
        <v>5</v>
      </c>
      <c r="U49">
        <v>3</v>
      </c>
      <c r="W49" s="14">
        <v>0.55999999999999961</v>
      </c>
      <c r="X49" s="14">
        <v>0.5499999999999996</v>
      </c>
      <c r="Y49">
        <v>0</v>
      </c>
      <c r="Z49">
        <v>0</v>
      </c>
      <c r="AA49">
        <v>0</v>
      </c>
      <c r="AB49">
        <v>0</v>
      </c>
    </row>
    <row r="50" spans="2:28">
      <c r="B50">
        <v>64</v>
      </c>
      <c r="C50">
        <v>65</v>
      </c>
      <c r="D50">
        <v>25</v>
      </c>
      <c r="E50">
        <v>13</v>
      </c>
      <c r="F50">
        <v>2</v>
      </c>
      <c r="G50">
        <v>10</v>
      </c>
      <c r="I50" s="97">
        <v>3216.9908772759482</v>
      </c>
      <c r="J50" s="97">
        <v>3318.3072403542192</v>
      </c>
      <c r="K50">
        <v>25</v>
      </c>
      <c r="L50">
        <v>13</v>
      </c>
      <c r="M50">
        <v>2</v>
      </c>
      <c r="N50">
        <v>10</v>
      </c>
      <c r="P50" s="98">
        <v>201.06192982974676</v>
      </c>
      <c r="Q50" s="98">
        <v>204.20352248333654</v>
      </c>
      <c r="R50">
        <v>25</v>
      </c>
      <c r="S50">
        <v>18</v>
      </c>
      <c r="T50">
        <v>0</v>
      </c>
      <c r="U50">
        <v>7</v>
      </c>
      <c r="W50" s="14">
        <v>0.5499999999999996</v>
      </c>
      <c r="X50" s="14">
        <v>0.53999999999999959</v>
      </c>
      <c r="Y50">
        <v>0</v>
      </c>
      <c r="Z50">
        <v>0</v>
      </c>
      <c r="AA50">
        <v>0</v>
      </c>
      <c r="AB50">
        <v>0</v>
      </c>
    </row>
    <row r="51" spans="2:28">
      <c r="B51">
        <v>65</v>
      </c>
      <c r="C51">
        <v>66</v>
      </c>
      <c r="D51">
        <v>24</v>
      </c>
      <c r="E51">
        <v>16</v>
      </c>
      <c r="F51">
        <v>1</v>
      </c>
      <c r="G51">
        <v>7</v>
      </c>
      <c r="I51" s="97">
        <v>3318.3072403542192</v>
      </c>
      <c r="J51" s="97">
        <v>3421.1943997592848</v>
      </c>
      <c r="K51">
        <v>24</v>
      </c>
      <c r="L51">
        <v>16</v>
      </c>
      <c r="M51">
        <v>1</v>
      </c>
      <c r="N51">
        <v>7</v>
      </c>
      <c r="P51" s="98">
        <v>204.20352248333654</v>
      </c>
      <c r="Q51" s="98">
        <v>207.34511513692635</v>
      </c>
      <c r="R51">
        <v>22</v>
      </c>
      <c r="S51">
        <v>15</v>
      </c>
      <c r="T51">
        <v>2</v>
      </c>
      <c r="U51">
        <v>5</v>
      </c>
      <c r="W51" s="14">
        <v>0.53999999999999959</v>
      </c>
      <c r="X51" s="14">
        <v>0.52999999999999958</v>
      </c>
      <c r="Y51">
        <v>0</v>
      </c>
      <c r="Z51">
        <v>0</v>
      </c>
      <c r="AA51">
        <v>0</v>
      </c>
      <c r="AB51">
        <v>0</v>
      </c>
    </row>
    <row r="52" spans="2:28">
      <c r="B52">
        <v>66</v>
      </c>
      <c r="C52">
        <v>67</v>
      </c>
      <c r="D52">
        <v>27</v>
      </c>
      <c r="E52">
        <v>15</v>
      </c>
      <c r="F52">
        <v>3</v>
      </c>
      <c r="G52">
        <v>9</v>
      </c>
      <c r="I52" s="97">
        <v>3421.1943997592848</v>
      </c>
      <c r="J52" s="97">
        <v>3525.6523554911455</v>
      </c>
      <c r="K52">
        <v>27</v>
      </c>
      <c r="L52">
        <v>15</v>
      </c>
      <c r="M52">
        <v>3</v>
      </c>
      <c r="N52">
        <v>9</v>
      </c>
      <c r="P52" s="98">
        <v>207.34511513692635</v>
      </c>
      <c r="Q52" s="98">
        <v>210.48670779051614</v>
      </c>
      <c r="R52">
        <v>20</v>
      </c>
      <c r="S52">
        <v>14</v>
      </c>
      <c r="T52">
        <v>1</v>
      </c>
      <c r="U52">
        <v>5</v>
      </c>
      <c r="W52" s="14">
        <v>0.52999999999999958</v>
      </c>
      <c r="X52" s="14">
        <v>0.51999999999999957</v>
      </c>
      <c r="Y52">
        <v>0</v>
      </c>
      <c r="Z52">
        <v>0</v>
      </c>
      <c r="AA52">
        <v>0</v>
      </c>
      <c r="AB52">
        <v>0</v>
      </c>
    </row>
    <row r="53" spans="2:28">
      <c r="B53">
        <v>67</v>
      </c>
      <c r="C53">
        <v>68</v>
      </c>
      <c r="D53">
        <v>32</v>
      </c>
      <c r="E53">
        <v>16</v>
      </c>
      <c r="F53">
        <v>6</v>
      </c>
      <c r="G53">
        <v>10</v>
      </c>
      <c r="I53" s="97">
        <v>3525.6523554911455</v>
      </c>
      <c r="J53" s="97">
        <v>3631.6811075498008</v>
      </c>
      <c r="K53">
        <v>32</v>
      </c>
      <c r="L53">
        <v>16</v>
      </c>
      <c r="M53">
        <v>6</v>
      </c>
      <c r="N53">
        <v>10</v>
      </c>
      <c r="P53" s="98">
        <v>210.48670779051614</v>
      </c>
      <c r="Q53" s="98">
        <v>213.62830044410595</v>
      </c>
      <c r="R53">
        <v>26</v>
      </c>
      <c r="S53">
        <v>15</v>
      </c>
      <c r="T53">
        <v>2</v>
      </c>
      <c r="U53">
        <v>9</v>
      </c>
      <c r="W53" s="14">
        <v>0.51999999999999957</v>
      </c>
      <c r="X53" s="14">
        <v>0.50999999999999956</v>
      </c>
      <c r="Y53">
        <v>1</v>
      </c>
      <c r="Z53">
        <v>1</v>
      </c>
      <c r="AA53">
        <v>0</v>
      </c>
      <c r="AB53">
        <v>0</v>
      </c>
    </row>
    <row r="54" spans="2:28">
      <c r="B54">
        <v>68</v>
      </c>
      <c r="C54">
        <v>69</v>
      </c>
      <c r="D54">
        <v>24</v>
      </c>
      <c r="E54">
        <v>13</v>
      </c>
      <c r="F54">
        <v>1</v>
      </c>
      <c r="G54">
        <v>10</v>
      </c>
      <c r="I54" s="97">
        <v>3631.6811075498008</v>
      </c>
      <c r="J54" s="97">
        <v>3739.2806559352512</v>
      </c>
      <c r="K54">
        <v>24</v>
      </c>
      <c r="L54">
        <v>13</v>
      </c>
      <c r="M54">
        <v>1</v>
      </c>
      <c r="N54">
        <v>10</v>
      </c>
      <c r="P54" s="98">
        <v>213.62830044410595</v>
      </c>
      <c r="Q54" s="98">
        <v>216.76989309769573</v>
      </c>
      <c r="R54">
        <v>27</v>
      </c>
      <c r="S54">
        <v>16</v>
      </c>
      <c r="T54">
        <v>3</v>
      </c>
      <c r="U54">
        <v>8</v>
      </c>
      <c r="W54" s="14">
        <v>0.50999999999999956</v>
      </c>
      <c r="X54" s="14">
        <v>0.49999999999999956</v>
      </c>
      <c r="Y54">
        <v>0</v>
      </c>
      <c r="Z54">
        <v>0</v>
      </c>
      <c r="AA54">
        <v>0</v>
      </c>
      <c r="AB54">
        <v>0</v>
      </c>
    </row>
    <row r="55" spans="2:28">
      <c r="B55">
        <v>69</v>
      </c>
      <c r="C55">
        <v>70</v>
      </c>
      <c r="D55">
        <v>13</v>
      </c>
      <c r="E55">
        <v>6</v>
      </c>
      <c r="F55">
        <v>2</v>
      </c>
      <c r="G55">
        <v>5</v>
      </c>
      <c r="I55" s="97">
        <v>3739.2806559352512</v>
      </c>
      <c r="J55" s="97">
        <v>3848.4510006474966</v>
      </c>
      <c r="K55">
        <v>13</v>
      </c>
      <c r="L55">
        <v>6</v>
      </c>
      <c r="M55">
        <v>2</v>
      </c>
      <c r="N55">
        <v>5</v>
      </c>
      <c r="P55" s="98">
        <v>216.76989309769573</v>
      </c>
      <c r="Q55" s="98">
        <v>219.91148575128551</v>
      </c>
      <c r="R55">
        <v>27</v>
      </c>
      <c r="S55">
        <v>18</v>
      </c>
      <c r="T55">
        <v>3</v>
      </c>
      <c r="U55">
        <v>6</v>
      </c>
      <c r="W55" s="14">
        <v>0.49999999999999956</v>
      </c>
      <c r="X55" s="14">
        <v>0.48999999999999955</v>
      </c>
      <c r="Y55">
        <v>2</v>
      </c>
      <c r="Z55">
        <v>2</v>
      </c>
      <c r="AA55">
        <v>0</v>
      </c>
      <c r="AB55">
        <v>0</v>
      </c>
    </row>
    <row r="56" spans="2:28">
      <c r="B56">
        <v>70</v>
      </c>
      <c r="C56">
        <v>71</v>
      </c>
      <c r="D56">
        <v>20</v>
      </c>
      <c r="E56">
        <v>9</v>
      </c>
      <c r="F56">
        <v>1</v>
      </c>
      <c r="G56">
        <v>10</v>
      </c>
      <c r="I56" s="97">
        <v>3848.4510006474966</v>
      </c>
      <c r="J56" s="97">
        <v>3959.1921416865366</v>
      </c>
      <c r="K56">
        <v>20</v>
      </c>
      <c r="L56">
        <v>9</v>
      </c>
      <c r="M56">
        <v>1</v>
      </c>
      <c r="N56">
        <v>10</v>
      </c>
      <c r="P56" s="98">
        <v>219.91148575128551</v>
      </c>
      <c r="Q56" s="98">
        <v>223.05307840487532</v>
      </c>
      <c r="R56">
        <v>25</v>
      </c>
      <c r="S56">
        <v>14</v>
      </c>
      <c r="T56">
        <v>2</v>
      </c>
      <c r="U56">
        <v>9</v>
      </c>
      <c r="W56" s="14">
        <v>0.48999999999999955</v>
      </c>
      <c r="X56" s="14">
        <v>0.47999999999999954</v>
      </c>
      <c r="Y56">
        <v>0</v>
      </c>
      <c r="Z56">
        <v>0</v>
      </c>
      <c r="AA56">
        <v>0</v>
      </c>
      <c r="AB56">
        <v>0</v>
      </c>
    </row>
    <row r="57" spans="2:28">
      <c r="B57">
        <v>71</v>
      </c>
      <c r="C57">
        <v>72</v>
      </c>
      <c r="D57">
        <v>16</v>
      </c>
      <c r="E57">
        <v>2</v>
      </c>
      <c r="F57">
        <v>4</v>
      </c>
      <c r="G57">
        <v>10</v>
      </c>
      <c r="I57" s="97">
        <v>3959.1921416865366</v>
      </c>
      <c r="J57" s="97">
        <v>4071.5040790523717</v>
      </c>
      <c r="K57">
        <v>16</v>
      </c>
      <c r="L57">
        <v>2</v>
      </c>
      <c r="M57">
        <v>4</v>
      </c>
      <c r="N57">
        <v>10</v>
      </c>
      <c r="P57" s="98">
        <v>223.05307840487532</v>
      </c>
      <c r="Q57" s="98">
        <v>226.1946710584651</v>
      </c>
      <c r="R57">
        <v>22</v>
      </c>
      <c r="S57">
        <v>12</v>
      </c>
      <c r="T57">
        <v>3</v>
      </c>
      <c r="U57">
        <v>7</v>
      </c>
      <c r="W57" s="14">
        <v>0.47999999999999954</v>
      </c>
      <c r="X57" s="14">
        <v>0.46999999999999953</v>
      </c>
      <c r="Y57">
        <v>0</v>
      </c>
      <c r="Z57">
        <v>0</v>
      </c>
      <c r="AA57">
        <v>0</v>
      </c>
      <c r="AB57">
        <v>0</v>
      </c>
    </row>
    <row r="58" spans="2:28">
      <c r="B58">
        <v>72</v>
      </c>
      <c r="C58">
        <v>73</v>
      </c>
      <c r="D58">
        <v>8</v>
      </c>
      <c r="E58">
        <v>1</v>
      </c>
      <c r="F58">
        <v>1</v>
      </c>
      <c r="G58">
        <v>6</v>
      </c>
      <c r="I58" s="97">
        <v>4071.5040790523717</v>
      </c>
      <c r="J58" s="97">
        <v>4185.3868127450023</v>
      </c>
      <c r="K58">
        <v>8</v>
      </c>
      <c r="L58">
        <v>1</v>
      </c>
      <c r="M58">
        <v>1</v>
      </c>
      <c r="N58">
        <v>6</v>
      </c>
      <c r="P58" s="98">
        <v>226.1946710584651</v>
      </c>
      <c r="Q58" s="98">
        <v>229.33626371205489</v>
      </c>
      <c r="R58">
        <v>25</v>
      </c>
      <c r="S58">
        <v>10</v>
      </c>
      <c r="T58">
        <v>3</v>
      </c>
      <c r="U58">
        <v>12</v>
      </c>
      <c r="W58" s="14">
        <v>0.46999999999999953</v>
      </c>
      <c r="X58" s="14">
        <v>0.45999999999999952</v>
      </c>
      <c r="Y58">
        <v>0</v>
      </c>
      <c r="Z58">
        <v>0</v>
      </c>
      <c r="AA58">
        <v>0</v>
      </c>
      <c r="AB58">
        <v>0</v>
      </c>
    </row>
    <row r="59" spans="2:28">
      <c r="B59">
        <v>73</v>
      </c>
      <c r="C59">
        <v>74</v>
      </c>
      <c r="D59">
        <v>12</v>
      </c>
      <c r="E59">
        <v>3</v>
      </c>
      <c r="F59">
        <v>2</v>
      </c>
      <c r="G59">
        <v>7</v>
      </c>
      <c r="I59" s="97">
        <v>4185.3868127450023</v>
      </c>
      <c r="J59" s="97">
        <v>4300.8403427644271</v>
      </c>
      <c r="K59">
        <v>12</v>
      </c>
      <c r="L59">
        <v>3</v>
      </c>
      <c r="M59">
        <v>2</v>
      </c>
      <c r="N59">
        <v>7</v>
      </c>
      <c r="P59" s="98">
        <v>229.33626371205489</v>
      </c>
      <c r="Q59" s="98">
        <v>232.4778563656447</v>
      </c>
      <c r="R59">
        <v>16</v>
      </c>
      <c r="S59">
        <v>10</v>
      </c>
      <c r="T59">
        <v>2</v>
      </c>
      <c r="U59">
        <v>4</v>
      </c>
      <c r="W59" s="14">
        <v>0.45999999999999952</v>
      </c>
      <c r="X59" s="14">
        <v>0.44999999999999951</v>
      </c>
      <c r="Y59">
        <v>0</v>
      </c>
      <c r="Z59">
        <v>0</v>
      </c>
      <c r="AA59">
        <v>0</v>
      </c>
      <c r="AB59">
        <v>0</v>
      </c>
    </row>
    <row r="60" spans="2:28">
      <c r="B60">
        <v>74</v>
      </c>
      <c r="C60">
        <v>75</v>
      </c>
      <c r="D60">
        <v>7</v>
      </c>
      <c r="E60">
        <v>0</v>
      </c>
      <c r="F60">
        <v>3</v>
      </c>
      <c r="G60">
        <v>4</v>
      </c>
      <c r="I60" s="97">
        <v>4300.8403427644271</v>
      </c>
      <c r="J60" s="97">
        <v>4417.8646691106469</v>
      </c>
      <c r="K60">
        <v>7</v>
      </c>
      <c r="L60">
        <v>0</v>
      </c>
      <c r="M60">
        <v>3</v>
      </c>
      <c r="N60">
        <v>4</v>
      </c>
      <c r="P60" s="98">
        <v>232.4778563656447</v>
      </c>
      <c r="Q60" s="98">
        <v>235.61944901923448</v>
      </c>
      <c r="R60">
        <v>14</v>
      </c>
      <c r="S60">
        <v>5</v>
      </c>
      <c r="T60">
        <v>2</v>
      </c>
      <c r="U60">
        <v>7</v>
      </c>
      <c r="W60" s="14">
        <v>0.44999999999999951</v>
      </c>
      <c r="X60" s="14">
        <v>0.4399999999999995</v>
      </c>
      <c r="Y60">
        <v>0</v>
      </c>
      <c r="Z60">
        <v>0</v>
      </c>
      <c r="AA60">
        <v>0</v>
      </c>
      <c r="AB60">
        <v>0</v>
      </c>
    </row>
    <row r="61" spans="2:28">
      <c r="B61">
        <v>75</v>
      </c>
      <c r="C61">
        <v>76</v>
      </c>
      <c r="D61">
        <v>6</v>
      </c>
      <c r="E61">
        <v>2</v>
      </c>
      <c r="F61">
        <v>0</v>
      </c>
      <c r="G61">
        <v>4</v>
      </c>
      <c r="I61" s="97">
        <v>4417.8646691106469</v>
      </c>
      <c r="J61" s="97">
        <v>4536.4597917836609</v>
      </c>
      <c r="K61">
        <v>6</v>
      </c>
      <c r="L61">
        <v>2</v>
      </c>
      <c r="M61">
        <v>0</v>
      </c>
      <c r="N61">
        <v>4</v>
      </c>
      <c r="P61" s="98">
        <v>235.61944901923448</v>
      </c>
      <c r="Q61" s="98">
        <v>238.76104167282426</v>
      </c>
      <c r="R61">
        <v>13</v>
      </c>
      <c r="S61">
        <v>2</v>
      </c>
      <c r="T61">
        <v>2</v>
      </c>
      <c r="U61">
        <v>9</v>
      </c>
      <c r="W61" s="14">
        <v>0.4399999999999995</v>
      </c>
      <c r="X61" s="14">
        <v>0.42999999999999949</v>
      </c>
      <c r="Y61">
        <v>0</v>
      </c>
      <c r="Z61">
        <v>0</v>
      </c>
      <c r="AA61">
        <v>0</v>
      </c>
      <c r="AB61">
        <v>0</v>
      </c>
    </row>
    <row r="62" spans="2:28">
      <c r="B62">
        <v>76</v>
      </c>
      <c r="C62">
        <v>77</v>
      </c>
      <c r="D62">
        <v>7</v>
      </c>
      <c r="E62">
        <v>2</v>
      </c>
      <c r="F62">
        <v>1</v>
      </c>
      <c r="G62">
        <v>4</v>
      </c>
      <c r="I62" s="97">
        <v>4536.4597917836609</v>
      </c>
      <c r="J62" s="97">
        <v>4656.6257107834708</v>
      </c>
      <c r="K62">
        <v>7</v>
      </c>
      <c r="L62">
        <v>2</v>
      </c>
      <c r="M62">
        <v>1</v>
      </c>
      <c r="N62">
        <v>4</v>
      </c>
      <c r="P62" s="98">
        <v>238.76104167282426</v>
      </c>
      <c r="Q62" s="98">
        <v>241.90263432641407</v>
      </c>
      <c r="R62">
        <v>7</v>
      </c>
      <c r="S62">
        <v>1</v>
      </c>
      <c r="T62">
        <v>2</v>
      </c>
      <c r="U62">
        <v>4</v>
      </c>
      <c r="W62" s="14">
        <v>0.42999999999999949</v>
      </c>
      <c r="X62" s="14">
        <v>0.41999999999999948</v>
      </c>
      <c r="Y62">
        <v>0</v>
      </c>
      <c r="Z62">
        <v>0</v>
      </c>
      <c r="AA62">
        <v>0</v>
      </c>
      <c r="AB62">
        <v>0</v>
      </c>
    </row>
    <row r="63" spans="2:28">
      <c r="B63">
        <v>77</v>
      </c>
      <c r="C63">
        <v>78</v>
      </c>
      <c r="D63">
        <v>0</v>
      </c>
      <c r="E63">
        <v>0</v>
      </c>
      <c r="F63">
        <v>0</v>
      </c>
      <c r="G63">
        <v>0</v>
      </c>
      <c r="I63" s="97">
        <v>4656.6257107834708</v>
      </c>
      <c r="J63" s="97">
        <v>4778.3624261100749</v>
      </c>
      <c r="K63">
        <v>0</v>
      </c>
      <c r="L63">
        <v>0</v>
      </c>
      <c r="M63">
        <v>0</v>
      </c>
      <c r="N63">
        <v>0</v>
      </c>
      <c r="P63" s="98">
        <v>241.90263432641407</v>
      </c>
      <c r="Q63" s="98">
        <v>245.04422698000386</v>
      </c>
      <c r="R63">
        <v>9</v>
      </c>
      <c r="S63">
        <v>2</v>
      </c>
      <c r="T63">
        <v>2</v>
      </c>
      <c r="U63">
        <v>5</v>
      </c>
      <c r="W63" s="14">
        <v>0.41999999999999948</v>
      </c>
      <c r="X63" s="14">
        <v>0.40999999999999948</v>
      </c>
      <c r="Y63">
        <v>0</v>
      </c>
      <c r="Z63">
        <v>0</v>
      </c>
      <c r="AA63">
        <v>0</v>
      </c>
      <c r="AB63">
        <v>0</v>
      </c>
    </row>
    <row r="64" spans="2:28">
      <c r="B64">
        <v>78</v>
      </c>
      <c r="C64">
        <v>79</v>
      </c>
      <c r="D64">
        <v>3</v>
      </c>
      <c r="E64">
        <v>0</v>
      </c>
      <c r="F64">
        <v>2</v>
      </c>
      <c r="G64">
        <v>1</v>
      </c>
      <c r="I64" s="97">
        <v>4778.3624261100749</v>
      </c>
      <c r="J64" s="97">
        <v>4901.669937763475</v>
      </c>
      <c r="K64">
        <v>3</v>
      </c>
      <c r="L64">
        <v>0</v>
      </c>
      <c r="M64">
        <v>2</v>
      </c>
      <c r="N64">
        <v>1</v>
      </c>
      <c r="P64" s="98">
        <v>245.04422698000386</v>
      </c>
      <c r="Q64" s="98">
        <v>248.18581963359367</v>
      </c>
      <c r="R64">
        <v>11</v>
      </c>
      <c r="S64">
        <v>2</v>
      </c>
      <c r="T64">
        <v>2</v>
      </c>
      <c r="U64">
        <v>7</v>
      </c>
      <c r="W64" s="14">
        <v>0.40999999999999948</v>
      </c>
      <c r="X64" s="14">
        <v>0.39999999999999947</v>
      </c>
      <c r="Y64">
        <v>0</v>
      </c>
      <c r="Z64">
        <v>0</v>
      </c>
      <c r="AA64">
        <v>0</v>
      </c>
      <c r="AB64">
        <v>0</v>
      </c>
    </row>
    <row r="65" spans="2:24">
      <c r="B65">
        <v>79</v>
      </c>
      <c r="C65">
        <v>80</v>
      </c>
      <c r="D65">
        <v>2</v>
      </c>
      <c r="E65">
        <v>0</v>
      </c>
      <c r="F65">
        <v>0</v>
      </c>
      <c r="G65">
        <v>2</v>
      </c>
      <c r="I65" s="97">
        <v>4901.669937763475</v>
      </c>
      <c r="J65" s="97">
        <v>5026.5482457436692</v>
      </c>
      <c r="K65">
        <v>2</v>
      </c>
      <c r="L65">
        <v>0</v>
      </c>
      <c r="M65">
        <v>0</v>
      </c>
      <c r="N65">
        <v>2</v>
      </c>
      <c r="P65" s="98">
        <v>248.18581963359367</v>
      </c>
      <c r="Q65" s="98">
        <v>251.32741228718345</v>
      </c>
      <c r="R65">
        <v>7</v>
      </c>
      <c r="S65">
        <v>1</v>
      </c>
      <c r="T65">
        <v>0</v>
      </c>
      <c r="U65">
        <v>6</v>
      </c>
      <c r="W65" s="14"/>
      <c r="X65" s="14"/>
    </row>
    <row r="66" spans="2:24">
      <c r="B66">
        <v>80</v>
      </c>
      <c r="C66">
        <v>81</v>
      </c>
      <c r="D66">
        <v>5</v>
      </c>
      <c r="E66">
        <v>1</v>
      </c>
      <c r="F66">
        <v>2</v>
      </c>
      <c r="G66">
        <v>2</v>
      </c>
      <c r="I66" s="97">
        <v>5026.5482457436692</v>
      </c>
      <c r="J66" s="97">
        <v>5152.9973500506585</v>
      </c>
      <c r="K66">
        <v>5</v>
      </c>
      <c r="L66">
        <v>1</v>
      </c>
      <c r="M66">
        <v>2</v>
      </c>
      <c r="N66">
        <v>2</v>
      </c>
      <c r="P66" s="98">
        <v>251.32741228718345</v>
      </c>
      <c r="Q66" s="98">
        <v>254.46900494077323</v>
      </c>
      <c r="R66">
        <v>8</v>
      </c>
      <c r="S66">
        <v>2</v>
      </c>
      <c r="T66">
        <v>1</v>
      </c>
      <c r="U66">
        <v>5</v>
      </c>
      <c r="W66" s="14"/>
      <c r="X66" s="14"/>
    </row>
    <row r="67" spans="2:24">
      <c r="B67">
        <v>81</v>
      </c>
      <c r="C67">
        <v>82</v>
      </c>
      <c r="D67">
        <v>1</v>
      </c>
      <c r="E67">
        <v>0</v>
      </c>
      <c r="F67">
        <v>0</v>
      </c>
      <c r="G67">
        <v>1</v>
      </c>
      <c r="I67" s="97">
        <v>5152.9973500506585</v>
      </c>
      <c r="J67" s="97">
        <v>5281.0172506844419</v>
      </c>
      <c r="K67">
        <v>1</v>
      </c>
      <c r="L67">
        <v>0</v>
      </c>
      <c r="M67">
        <v>0</v>
      </c>
      <c r="N67">
        <v>1</v>
      </c>
      <c r="P67" s="98">
        <v>254.46900494077323</v>
      </c>
      <c r="Q67" s="98">
        <v>257.61059759436301</v>
      </c>
      <c r="R67">
        <v>4</v>
      </c>
      <c r="S67">
        <v>0</v>
      </c>
      <c r="T67">
        <v>2</v>
      </c>
      <c r="U67">
        <v>2</v>
      </c>
      <c r="W67" s="14"/>
      <c r="X67" s="14"/>
    </row>
    <row r="68" spans="2:24">
      <c r="B68">
        <v>82</v>
      </c>
      <c r="C68">
        <v>83</v>
      </c>
      <c r="D68">
        <v>3</v>
      </c>
      <c r="E68">
        <v>0</v>
      </c>
      <c r="F68">
        <v>0</v>
      </c>
      <c r="G68">
        <v>3</v>
      </c>
      <c r="I68" s="97">
        <v>5281.0172506844419</v>
      </c>
      <c r="J68" s="97">
        <v>5410.6079476450213</v>
      </c>
      <c r="K68">
        <v>3</v>
      </c>
      <c r="L68">
        <v>0</v>
      </c>
      <c r="M68">
        <v>0</v>
      </c>
      <c r="N68">
        <v>3</v>
      </c>
      <c r="P68" s="98">
        <v>257.61059759436301</v>
      </c>
      <c r="Q68" s="98">
        <v>260.75219024795285</v>
      </c>
      <c r="R68">
        <v>2</v>
      </c>
      <c r="S68">
        <v>0</v>
      </c>
      <c r="T68">
        <v>1</v>
      </c>
      <c r="U68">
        <v>1</v>
      </c>
      <c r="W68" s="14"/>
      <c r="X68" s="14"/>
    </row>
    <row r="69" spans="2:24">
      <c r="B69">
        <v>83</v>
      </c>
      <c r="C69">
        <v>84</v>
      </c>
      <c r="D69">
        <v>0</v>
      </c>
      <c r="E69">
        <v>0</v>
      </c>
      <c r="F69">
        <v>0</v>
      </c>
      <c r="G69">
        <v>0</v>
      </c>
      <c r="I69" s="97">
        <v>5410.6079476450213</v>
      </c>
      <c r="J69" s="97">
        <v>5541.7694409323949</v>
      </c>
      <c r="K69">
        <v>0</v>
      </c>
      <c r="L69">
        <v>0</v>
      </c>
      <c r="M69">
        <v>0</v>
      </c>
      <c r="N69">
        <v>0</v>
      </c>
      <c r="P69" s="98">
        <v>260.75219024795285</v>
      </c>
      <c r="Q69" s="98">
        <v>263.89378290154264</v>
      </c>
      <c r="R69">
        <v>2</v>
      </c>
      <c r="S69">
        <v>0</v>
      </c>
      <c r="T69">
        <v>1</v>
      </c>
      <c r="U69">
        <v>1</v>
      </c>
      <c r="W69" s="14"/>
      <c r="X69" s="14"/>
    </row>
    <row r="70" spans="2:24">
      <c r="B70">
        <v>84</v>
      </c>
      <c r="C70">
        <v>85</v>
      </c>
      <c r="D70">
        <v>2</v>
      </c>
      <c r="E70">
        <v>1</v>
      </c>
      <c r="F70">
        <v>1</v>
      </c>
      <c r="G70">
        <v>0</v>
      </c>
      <c r="I70" s="97">
        <v>5541.7694409323949</v>
      </c>
      <c r="J70" s="97">
        <v>5674.5017305465635</v>
      </c>
      <c r="K70">
        <v>2</v>
      </c>
      <c r="L70">
        <v>1</v>
      </c>
      <c r="M70">
        <v>1</v>
      </c>
      <c r="N70">
        <v>0</v>
      </c>
      <c r="P70" s="98">
        <v>263.89378290154264</v>
      </c>
      <c r="Q70" s="98">
        <v>267.03537555513242</v>
      </c>
      <c r="R70">
        <v>4</v>
      </c>
      <c r="S70">
        <v>1</v>
      </c>
      <c r="T70">
        <v>1</v>
      </c>
      <c r="U70">
        <v>2</v>
      </c>
      <c r="W70" s="14"/>
      <c r="X70" s="14"/>
    </row>
    <row r="71" spans="2:24">
      <c r="B71">
        <v>85</v>
      </c>
      <c r="C71">
        <v>86</v>
      </c>
      <c r="D71">
        <v>1</v>
      </c>
      <c r="E71">
        <v>0</v>
      </c>
      <c r="F71">
        <v>0</v>
      </c>
      <c r="G71">
        <v>1</v>
      </c>
      <c r="I71" s="97">
        <v>5674.5017305465635</v>
      </c>
      <c r="J71" s="97">
        <v>5808.8048164875272</v>
      </c>
      <c r="K71">
        <v>1</v>
      </c>
      <c r="L71">
        <v>0</v>
      </c>
      <c r="M71">
        <v>0</v>
      </c>
      <c r="N71">
        <v>1</v>
      </c>
      <c r="P71" s="98">
        <v>267.03537555513242</v>
      </c>
      <c r="Q71" s="98">
        <v>270.1769682087222</v>
      </c>
      <c r="R71">
        <v>2</v>
      </c>
      <c r="S71">
        <v>0</v>
      </c>
      <c r="T71">
        <v>0</v>
      </c>
      <c r="U71">
        <v>2</v>
      </c>
      <c r="W71" s="14"/>
      <c r="X71" s="14"/>
    </row>
    <row r="72" spans="2:24">
      <c r="B72">
        <v>86</v>
      </c>
      <c r="C72">
        <v>87</v>
      </c>
      <c r="D72">
        <v>1</v>
      </c>
      <c r="E72">
        <v>0</v>
      </c>
      <c r="F72">
        <v>0</v>
      </c>
      <c r="G72">
        <v>1</v>
      </c>
      <c r="I72" s="97">
        <v>5808.8048164875272</v>
      </c>
      <c r="J72" s="97">
        <v>5944.678698755286</v>
      </c>
      <c r="K72">
        <v>1</v>
      </c>
      <c r="L72">
        <v>0</v>
      </c>
      <c r="M72">
        <v>0</v>
      </c>
      <c r="N72">
        <v>1</v>
      </c>
      <c r="P72" s="98">
        <v>270.1769682087222</v>
      </c>
      <c r="Q72" s="98">
        <v>273.31856086231198</v>
      </c>
      <c r="R72">
        <v>0</v>
      </c>
      <c r="S72">
        <v>0</v>
      </c>
      <c r="T72">
        <v>0</v>
      </c>
      <c r="U72">
        <v>0</v>
      </c>
      <c r="W72" s="14"/>
      <c r="X72" s="14"/>
    </row>
    <row r="73" spans="2:24">
      <c r="B73">
        <v>87</v>
      </c>
      <c r="C73">
        <v>88</v>
      </c>
      <c r="D73">
        <v>1</v>
      </c>
      <c r="E73">
        <v>1</v>
      </c>
      <c r="F73">
        <v>0</v>
      </c>
      <c r="G73">
        <v>0</v>
      </c>
      <c r="I73" s="97">
        <v>5944.678698755286</v>
      </c>
      <c r="J73" s="97">
        <v>6082.1233773498398</v>
      </c>
      <c r="K73">
        <v>1</v>
      </c>
      <c r="L73">
        <v>1</v>
      </c>
      <c r="M73">
        <v>0</v>
      </c>
      <c r="N73">
        <v>0</v>
      </c>
      <c r="P73" s="98">
        <v>273.31856086231198</v>
      </c>
      <c r="Q73" s="98">
        <v>276.46015351590177</v>
      </c>
      <c r="R73">
        <v>3</v>
      </c>
      <c r="S73">
        <v>0</v>
      </c>
      <c r="T73">
        <v>0</v>
      </c>
      <c r="U73">
        <v>3</v>
      </c>
      <c r="W73" s="14"/>
      <c r="X73" s="14"/>
    </row>
    <row r="74" spans="2:24">
      <c r="B74">
        <v>88</v>
      </c>
      <c r="C74">
        <v>89</v>
      </c>
      <c r="D74">
        <v>2</v>
      </c>
      <c r="E74">
        <v>0</v>
      </c>
      <c r="F74">
        <v>2</v>
      </c>
      <c r="G74">
        <v>0</v>
      </c>
      <c r="I74" s="97">
        <v>6082.1233773498398</v>
      </c>
      <c r="J74" s="97">
        <v>6221.1388522711877</v>
      </c>
      <c r="K74">
        <v>2</v>
      </c>
      <c r="L74">
        <v>0</v>
      </c>
      <c r="M74">
        <v>2</v>
      </c>
      <c r="N74">
        <v>0</v>
      </c>
      <c r="P74" s="98">
        <v>276.46015351590177</v>
      </c>
      <c r="Q74" s="98">
        <v>279.60174616949161</v>
      </c>
      <c r="R74">
        <v>1</v>
      </c>
      <c r="S74">
        <v>0</v>
      </c>
      <c r="T74">
        <v>0</v>
      </c>
      <c r="U74">
        <v>1</v>
      </c>
      <c r="W74" s="14"/>
      <c r="X74" s="14"/>
    </row>
    <row r="75" spans="2:24">
      <c r="B75">
        <v>89</v>
      </c>
      <c r="C75">
        <v>90</v>
      </c>
      <c r="D75">
        <v>0</v>
      </c>
      <c r="E75">
        <v>0</v>
      </c>
      <c r="F75">
        <v>0</v>
      </c>
      <c r="G75">
        <v>0</v>
      </c>
      <c r="I75" s="97">
        <v>6221.1388522711877</v>
      </c>
      <c r="J75" s="97">
        <v>6361.7251235193307</v>
      </c>
      <c r="K75">
        <v>0</v>
      </c>
      <c r="L75">
        <v>0</v>
      </c>
      <c r="M75">
        <v>0</v>
      </c>
      <c r="N75">
        <v>0</v>
      </c>
      <c r="P75" s="98">
        <v>279.60174616949161</v>
      </c>
      <c r="Q75" s="98">
        <v>282.74333882308139</v>
      </c>
      <c r="R75">
        <v>2</v>
      </c>
      <c r="S75">
        <v>0</v>
      </c>
      <c r="T75">
        <v>1</v>
      </c>
      <c r="U75">
        <v>1</v>
      </c>
      <c r="W75" s="14"/>
      <c r="X75" s="14"/>
    </row>
    <row r="76" spans="2:24">
      <c r="B76">
        <v>90</v>
      </c>
      <c r="C76">
        <v>91</v>
      </c>
      <c r="D76">
        <v>1</v>
      </c>
      <c r="E76">
        <v>0</v>
      </c>
      <c r="F76">
        <v>1</v>
      </c>
      <c r="G76">
        <v>0</v>
      </c>
      <c r="I76" s="97">
        <v>6361.7251235193307</v>
      </c>
      <c r="J76" s="97">
        <v>6503.8821910942688</v>
      </c>
      <c r="K76">
        <v>1</v>
      </c>
      <c r="L76">
        <v>0</v>
      </c>
      <c r="M76">
        <v>1</v>
      </c>
      <c r="N76">
        <v>0</v>
      </c>
      <c r="P76" s="98">
        <v>282.74333882308139</v>
      </c>
      <c r="Q76" s="98">
        <v>285.88493147667117</v>
      </c>
      <c r="R76">
        <v>0</v>
      </c>
      <c r="S76">
        <v>0</v>
      </c>
      <c r="T76">
        <v>0</v>
      </c>
      <c r="U76">
        <v>0</v>
      </c>
      <c r="W76" s="14"/>
      <c r="X76" s="14"/>
    </row>
    <row r="77" spans="2:24">
      <c r="B77">
        <v>91</v>
      </c>
      <c r="C77">
        <v>92</v>
      </c>
      <c r="D77">
        <v>0</v>
      </c>
      <c r="E77">
        <v>0</v>
      </c>
      <c r="F77">
        <v>0</v>
      </c>
      <c r="G77">
        <v>0</v>
      </c>
      <c r="I77" s="97">
        <v>6503.8821910942688</v>
      </c>
      <c r="J77" s="97">
        <v>6647.610054996002</v>
      </c>
      <c r="K77">
        <v>0</v>
      </c>
      <c r="L77">
        <v>0</v>
      </c>
      <c r="M77">
        <v>0</v>
      </c>
      <c r="N77">
        <v>0</v>
      </c>
      <c r="P77" s="98">
        <v>285.88493147667117</v>
      </c>
      <c r="Q77" s="98">
        <v>289.02652413026095</v>
      </c>
      <c r="R77">
        <v>4</v>
      </c>
      <c r="S77">
        <v>2</v>
      </c>
      <c r="T77">
        <v>0</v>
      </c>
      <c r="U77">
        <v>2</v>
      </c>
      <c r="W77" s="14"/>
      <c r="X77" s="14"/>
    </row>
    <row r="78" spans="2:24">
      <c r="B78">
        <v>92</v>
      </c>
      <c r="C78">
        <v>93</v>
      </c>
      <c r="D78">
        <v>0</v>
      </c>
      <c r="E78">
        <v>0</v>
      </c>
      <c r="F78">
        <v>0</v>
      </c>
      <c r="G78">
        <v>0</v>
      </c>
      <c r="I78" s="97">
        <v>6647.610054996002</v>
      </c>
      <c r="J78" s="97">
        <v>6792.9087152245302</v>
      </c>
      <c r="K78">
        <v>0</v>
      </c>
      <c r="L78">
        <v>0</v>
      </c>
      <c r="M78">
        <v>0</v>
      </c>
      <c r="N78">
        <v>0</v>
      </c>
      <c r="P78" s="98">
        <v>289.02652413026095</v>
      </c>
      <c r="Q78" s="98">
        <v>292.16811678385073</v>
      </c>
      <c r="R78">
        <v>0</v>
      </c>
      <c r="S78">
        <v>0</v>
      </c>
      <c r="T78">
        <v>0</v>
      </c>
      <c r="U78">
        <v>0</v>
      </c>
      <c r="W78" s="14"/>
      <c r="X78" s="14"/>
    </row>
    <row r="79" spans="2:24">
      <c r="B79">
        <v>93</v>
      </c>
      <c r="C79">
        <v>94</v>
      </c>
      <c r="D79">
        <v>1</v>
      </c>
      <c r="E79">
        <v>1</v>
      </c>
      <c r="F79">
        <v>0</v>
      </c>
      <c r="G79">
        <v>0</v>
      </c>
      <c r="I79" s="97">
        <v>6792.9087152245302</v>
      </c>
      <c r="J79" s="97">
        <v>6939.7781717798534</v>
      </c>
      <c r="K79">
        <v>1</v>
      </c>
      <c r="L79">
        <v>1</v>
      </c>
      <c r="M79">
        <v>0</v>
      </c>
      <c r="N79">
        <v>0</v>
      </c>
      <c r="P79" s="98">
        <v>292.16811678385073</v>
      </c>
      <c r="Q79" s="98">
        <v>295.30970943744057</v>
      </c>
      <c r="R79">
        <v>0</v>
      </c>
      <c r="S79">
        <v>0</v>
      </c>
      <c r="T79">
        <v>0</v>
      </c>
      <c r="U79">
        <v>0</v>
      </c>
      <c r="W79" s="14"/>
      <c r="X79" s="14"/>
    </row>
    <row r="80" spans="2:24">
      <c r="B80">
        <v>94</v>
      </c>
      <c r="C80">
        <v>95</v>
      </c>
      <c r="D80">
        <v>1</v>
      </c>
      <c r="E80">
        <v>0</v>
      </c>
      <c r="F80">
        <v>1</v>
      </c>
      <c r="G80">
        <v>0</v>
      </c>
      <c r="I80" s="97">
        <v>6939.7781717798534</v>
      </c>
      <c r="J80" s="97">
        <v>7088.2184246619709</v>
      </c>
      <c r="K80">
        <v>1</v>
      </c>
      <c r="L80">
        <v>0</v>
      </c>
      <c r="M80">
        <v>1</v>
      </c>
      <c r="N80">
        <v>0</v>
      </c>
      <c r="P80" s="98">
        <v>295.30970943744057</v>
      </c>
      <c r="Q80" s="98">
        <v>298.45130209103036</v>
      </c>
      <c r="R80">
        <v>3</v>
      </c>
      <c r="S80">
        <v>0</v>
      </c>
      <c r="T80">
        <v>3</v>
      </c>
      <c r="U80">
        <v>0</v>
      </c>
      <c r="W80" s="14"/>
      <c r="X80" s="14"/>
    </row>
    <row r="81" spans="2:24">
      <c r="B81">
        <v>95</v>
      </c>
      <c r="C81">
        <v>96</v>
      </c>
      <c r="D81">
        <v>0</v>
      </c>
      <c r="E81">
        <v>0</v>
      </c>
      <c r="F81">
        <v>0</v>
      </c>
      <c r="G81">
        <v>0</v>
      </c>
      <c r="I81" s="97">
        <v>7088.2184246619709</v>
      </c>
      <c r="J81" s="97">
        <v>7238.2294738708833</v>
      </c>
      <c r="K81">
        <v>0</v>
      </c>
      <c r="L81">
        <v>0</v>
      </c>
      <c r="M81">
        <v>0</v>
      </c>
      <c r="N81">
        <v>0</v>
      </c>
      <c r="P81" s="98">
        <v>298.45130209103036</v>
      </c>
      <c r="Q81" s="98">
        <v>301.59289474462014</v>
      </c>
      <c r="R81">
        <v>0</v>
      </c>
      <c r="S81">
        <v>0</v>
      </c>
      <c r="T81">
        <v>0</v>
      </c>
      <c r="U81">
        <v>0</v>
      </c>
      <c r="W81" s="14"/>
      <c r="X81" s="14"/>
    </row>
    <row r="82" spans="2:24">
      <c r="B82">
        <v>96</v>
      </c>
      <c r="C82">
        <v>97</v>
      </c>
      <c r="D82">
        <v>0</v>
      </c>
      <c r="E82">
        <v>0</v>
      </c>
      <c r="F82">
        <v>0</v>
      </c>
      <c r="G82">
        <v>0</v>
      </c>
      <c r="I82" s="97">
        <v>7238.2294738708833</v>
      </c>
      <c r="J82" s="97">
        <v>7389.8113194065909</v>
      </c>
      <c r="K82">
        <v>0</v>
      </c>
      <c r="L82">
        <v>0</v>
      </c>
      <c r="M82">
        <v>0</v>
      </c>
      <c r="N82">
        <v>0</v>
      </c>
      <c r="P82" s="98">
        <v>301.59289474462014</v>
      </c>
      <c r="Q82" s="98">
        <v>304.73448739820992</v>
      </c>
      <c r="R82">
        <v>0</v>
      </c>
      <c r="S82">
        <v>0</v>
      </c>
      <c r="T82">
        <v>0</v>
      </c>
      <c r="U82">
        <v>0</v>
      </c>
      <c r="W82" s="14"/>
      <c r="X82" s="14"/>
    </row>
    <row r="83" spans="2:24">
      <c r="B83">
        <v>97</v>
      </c>
      <c r="C83">
        <v>98</v>
      </c>
      <c r="D83">
        <v>0</v>
      </c>
      <c r="E83">
        <v>0</v>
      </c>
      <c r="F83">
        <v>0</v>
      </c>
      <c r="G83">
        <v>0</v>
      </c>
      <c r="I83" s="97">
        <v>7389.8113194065909</v>
      </c>
      <c r="J83" s="97">
        <v>7542.9639612690935</v>
      </c>
      <c r="K83">
        <v>0</v>
      </c>
      <c r="L83">
        <v>0</v>
      </c>
      <c r="M83">
        <v>0</v>
      </c>
      <c r="N83">
        <v>0</v>
      </c>
      <c r="P83" s="98">
        <v>304.73448739820992</v>
      </c>
      <c r="Q83" s="98">
        <v>307.8760800517997</v>
      </c>
      <c r="R83">
        <v>0</v>
      </c>
      <c r="S83">
        <v>0</v>
      </c>
      <c r="T83">
        <v>0</v>
      </c>
      <c r="U83">
        <v>0</v>
      </c>
      <c r="W83" s="14"/>
      <c r="X83" s="14"/>
    </row>
    <row r="84" spans="2:24">
      <c r="B84">
        <v>98</v>
      </c>
      <c r="C84">
        <v>99</v>
      </c>
      <c r="D84">
        <v>0</v>
      </c>
      <c r="E84">
        <v>0</v>
      </c>
      <c r="F84">
        <v>0</v>
      </c>
      <c r="G84">
        <v>0</v>
      </c>
      <c r="I84" s="97">
        <v>7542.9639612690935</v>
      </c>
      <c r="J84" s="97">
        <v>7697.6873994583902</v>
      </c>
      <c r="K84">
        <v>0</v>
      </c>
      <c r="L84">
        <v>0</v>
      </c>
      <c r="M84">
        <v>0</v>
      </c>
      <c r="N84">
        <v>0</v>
      </c>
      <c r="P84" s="98">
        <v>307.8760800517997</v>
      </c>
      <c r="Q84" s="98">
        <v>311.01767270538954</v>
      </c>
      <c r="R84">
        <v>1</v>
      </c>
      <c r="S84">
        <v>1</v>
      </c>
      <c r="T84">
        <v>0</v>
      </c>
      <c r="U84">
        <v>0</v>
      </c>
      <c r="W84" s="14"/>
      <c r="X84" s="14"/>
    </row>
    <row r="85" spans="2:24">
      <c r="B85">
        <v>99</v>
      </c>
      <c r="C85">
        <v>100</v>
      </c>
      <c r="D85">
        <v>0</v>
      </c>
      <c r="E85">
        <v>0</v>
      </c>
      <c r="F85">
        <v>0</v>
      </c>
      <c r="G85">
        <v>0</v>
      </c>
      <c r="I85" s="97">
        <v>7697.6873994583902</v>
      </c>
      <c r="J85" s="97">
        <v>7853.981633974483</v>
      </c>
      <c r="K85">
        <v>0</v>
      </c>
      <c r="L85">
        <v>0</v>
      </c>
      <c r="M85">
        <v>0</v>
      </c>
      <c r="N85">
        <v>0</v>
      </c>
      <c r="P85" s="98">
        <v>311.01767270538954</v>
      </c>
      <c r="Q85" s="98">
        <v>314.15926535897933</v>
      </c>
      <c r="R85">
        <v>0</v>
      </c>
      <c r="S85">
        <v>0</v>
      </c>
      <c r="T85">
        <v>0</v>
      </c>
      <c r="U85">
        <v>0</v>
      </c>
      <c r="W85" s="14"/>
      <c r="X85" s="14"/>
    </row>
    <row r="86" spans="2:24">
      <c r="B86">
        <v>100</v>
      </c>
      <c r="C86">
        <v>101</v>
      </c>
      <c r="D86">
        <v>0</v>
      </c>
      <c r="E86">
        <v>0</v>
      </c>
      <c r="F86">
        <v>0</v>
      </c>
      <c r="G86">
        <v>0</v>
      </c>
      <c r="I86" s="97">
        <v>7853.981633974483</v>
      </c>
      <c r="J86" s="97">
        <v>8011.8466648173699</v>
      </c>
      <c r="K86">
        <v>0</v>
      </c>
      <c r="L86">
        <v>0</v>
      </c>
      <c r="M86">
        <v>0</v>
      </c>
      <c r="N86">
        <v>0</v>
      </c>
      <c r="P86" s="98">
        <v>314.15926535897933</v>
      </c>
      <c r="Q86" s="98">
        <v>317.30085801256911</v>
      </c>
      <c r="R86">
        <v>0</v>
      </c>
      <c r="S86">
        <v>0</v>
      </c>
      <c r="T86">
        <v>0</v>
      </c>
      <c r="U86">
        <v>0</v>
      </c>
      <c r="W86" s="14"/>
      <c r="X86" s="14"/>
    </row>
    <row r="87" spans="2:24">
      <c r="B87">
        <v>101</v>
      </c>
      <c r="C87">
        <v>102</v>
      </c>
      <c r="D87">
        <v>0</v>
      </c>
      <c r="E87">
        <v>0</v>
      </c>
      <c r="F87">
        <v>0</v>
      </c>
      <c r="G87">
        <v>0</v>
      </c>
      <c r="I87" s="97">
        <v>8011.8466648173699</v>
      </c>
      <c r="J87" s="97">
        <v>8171.2824919870518</v>
      </c>
      <c r="K87">
        <v>0</v>
      </c>
      <c r="L87">
        <v>0</v>
      </c>
      <c r="M87">
        <v>0</v>
      </c>
      <c r="N87">
        <v>0</v>
      </c>
      <c r="P87" s="98">
        <v>317.30085801256911</v>
      </c>
      <c r="Q87" s="98">
        <v>320.44245066615889</v>
      </c>
      <c r="R87">
        <v>0</v>
      </c>
      <c r="S87">
        <v>0</v>
      </c>
      <c r="T87">
        <v>0</v>
      </c>
      <c r="U87">
        <v>0</v>
      </c>
      <c r="W87" s="14"/>
      <c r="X87" s="14"/>
    </row>
    <row r="88" spans="2:24">
      <c r="B88">
        <v>102</v>
      </c>
      <c r="C88">
        <v>103</v>
      </c>
      <c r="D88">
        <v>0</v>
      </c>
      <c r="E88">
        <v>0</v>
      </c>
      <c r="F88">
        <v>0</v>
      </c>
      <c r="G88">
        <v>0</v>
      </c>
      <c r="I88" s="97">
        <v>8171.2824919870518</v>
      </c>
      <c r="J88" s="97">
        <v>8332.2891154835288</v>
      </c>
      <c r="K88">
        <v>0</v>
      </c>
      <c r="L88">
        <v>0</v>
      </c>
      <c r="M88">
        <v>0</v>
      </c>
      <c r="N88">
        <v>0</v>
      </c>
      <c r="P88" s="98">
        <v>320.44245066615889</v>
      </c>
      <c r="Q88" s="98">
        <v>323.58404331974867</v>
      </c>
      <c r="R88">
        <v>1</v>
      </c>
      <c r="S88">
        <v>0</v>
      </c>
      <c r="T88">
        <v>1</v>
      </c>
      <c r="U88">
        <v>0</v>
      </c>
      <c r="W88" s="14"/>
      <c r="X88" s="14"/>
    </row>
    <row r="89" spans="2:24">
      <c r="B89">
        <v>103</v>
      </c>
      <c r="C89">
        <v>104</v>
      </c>
      <c r="D89">
        <v>0</v>
      </c>
      <c r="E89">
        <v>0</v>
      </c>
      <c r="F89">
        <v>0</v>
      </c>
      <c r="G89">
        <v>0</v>
      </c>
      <c r="I89" s="97">
        <v>8332.2891154835288</v>
      </c>
      <c r="J89" s="97">
        <v>8494.8665353068009</v>
      </c>
      <c r="K89">
        <v>0</v>
      </c>
      <c r="L89">
        <v>0</v>
      </c>
      <c r="M89">
        <v>0</v>
      </c>
      <c r="N89">
        <v>0</v>
      </c>
      <c r="P89" s="98">
        <v>323.58404331974867</v>
      </c>
      <c r="Q89" s="98">
        <v>326.72563597333851</v>
      </c>
      <c r="R89">
        <v>0</v>
      </c>
      <c r="S89">
        <v>0</v>
      </c>
      <c r="T89">
        <v>0</v>
      </c>
      <c r="U89">
        <v>0</v>
      </c>
      <c r="W89" s="14"/>
      <c r="X89" s="14"/>
    </row>
    <row r="90" spans="2:24">
      <c r="B90">
        <v>104</v>
      </c>
      <c r="C90">
        <v>105</v>
      </c>
      <c r="D90">
        <v>0</v>
      </c>
      <c r="E90">
        <v>0</v>
      </c>
      <c r="F90">
        <v>0</v>
      </c>
      <c r="G90">
        <v>0</v>
      </c>
      <c r="I90" s="97">
        <v>8494.8665353068009</v>
      </c>
      <c r="J90" s="97">
        <v>8659.0147514568671</v>
      </c>
      <c r="K90">
        <v>0</v>
      </c>
      <c r="L90">
        <v>0</v>
      </c>
      <c r="M90">
        <v>0</v>
      </c>
      <c r="N90">
        <v>0</v>
      </c>
      <c r="P90" s="98">
        <v>326.72563597333851</v>
      </c>
      <c r="Q90" s="98">
        <v>329.86722862692829</v>
      </c>
      <c r="R90">
        <v>0</v>
      </c>
      <c r="S90">
        <v>0</v>
      </c>
      <c r="T90">
        <v>0</v>
      </c>
      <c r="U90">
        <v>0</v>
      </c>
      <c r="W90" s="14"/>
      <c r="X90" s="14"/>
    </row>
    <row r="91" spans="2:24">
      <c r="B91">
        <v>105</v>
      </c>
      <c r="C91">
        <v>106</v>
      </c>
      <c r="D91">
        <v>0</v>
      </c>
      <c r="E91">
        <v>0</v>
      </c>
      <c r="F91">
        <v>0</v>
      </c>
      <c r="G91">
        <v>0</v>
      </c>
      <c r="I91" s="97">
        <v>8659.0147514568671</v>
      </c>
      <c r="J91" s="97">
        <v>8824.7337639337293</v>
      </c>
      <c r="K91">
        <v>0</v>
      </c>
      <c r="L91">
        <v>0</v>
      </c>
      <c r="M91">
        <v>0</v>
      </c>
      <c r="N91">
        <v>0</v>
      </c>
      <c r="P91" s="98">
        <v>329.86722862692829</v>
      </c>
      <c r="Q91" s="98">
        <v>333.00882128051808</v>
      </c>
      <c r="R91">
        <v>0</v>
      </c>
      <c r="S91">
        <v>0</v>
      </c>
      <c r="T91">
        <v>0</v>
      </c>
      <c r="U91">
        <v>0</v>
      </c>
      <c r="W91" s="14"/>
      <c r="X91" s="14"/>
    </row>
    <row r="92" spans="2:24">
      <c r="B92">
        <v>106</v>
      </c>
      <c r="C92">
        <v>107</v>
      </c>
      <c r="D92">
        <v>0</v>
      </c>
      <c r="E92">
        <v>0</v>
      </c>
      <c r="F92">
        <v>0</v>
      </c>
      <c r="G92">
        <v>0</v>
      </c>
      <c r="I92" s="97">
        <v>8824.7337639337293</v>
      </c>
      <c r="J92" s="97">
        <v>8992.0235727373856</v>
      </c>
      <c r="K92">
        <v>0</v>
      </c>
      <c r="L92">
        <v>0</v>
      </c>
      <c r="M92">
        <v>0</v>
      </c>
      <c r="N92">
        <v>0</v>
      </c>
      <c r="P92" s="98">
        <v>333.00882128051808</v>
      </c>
      <c r="Q92" s="98">
        <v>336.15041393410786</v>
      </c>
      <c r="R92">
        <v>0</v>
      </c>
      <c r="S92">
        <v>0</v>
      </c>
      <c r="T92">
        <v>0</v>
      </c>
      <c r="U92">
        <v>0</v>
      </c>
      <c r="W92" s="14"/>
      <c r="X92" s="14"/>
    </row>
    <row r="93" spans="2:24">
      <c r="B93">
        <v>107</v>
      </c>
      <c r="C93">
        <v>108</v>
      </c>
      <c r="D93">
        <v>0</v>
      </c>
      <c r="E93">
        <v>0</v>
      </c>
      <c r="F93">
        <v>0</v>
      </c>
      <c r="G93">
        <v>0</v>
      </c>
      <c r="I93" s="97">
        <v>8992.0235727373856</v>
      </c>
      <c r="J93" s="97">
        <v>9160.8841778678361</v>
      </c>
      <c r="K93">
        <v>0</v>
      </c>
      <c r="L93">
        <v>0</v>
      </c>
      <c r="M93">
        <v>0</v>
      </c>
      <c r="N93">
        <v>0</v>
      </c>
      <c r="P93" s="98">
        <v>336.15041393410786</v>
      </c>
      <c r="Q93" s="98">
        <v>339.29200658769764</v>
      </c>
      <c r="R93">
        <v>0</v>
      </c>
      <c r="S93">
        <v>0</v>
      </c>
      <c r="T93">
        <v>0</v>
      </c>
      <c r="U93">
        <v>0</v>
      </c>
      <c r="W93" s="14"/>
      <c r="X93" s="14"/>
    </row>
    <row r="94" spans="2:24">
      <c r="B94">
        <v>108</v>
      </c>
      <c r="C94">
        <v>109</v>
      </c>
      <c r="D94">
        <v>0</v>
      </c>
      <c r="E94">
        <v>0</v>
      </c>
      <c r="F94">
        <v>0</v>
      </c>
      <c r="G94">
        <v>0</v>
      </c>
      <c r="I94" s="97">
        <v>9160.8841778678361</v>
      </c>
      <c r="J94" s="97">
        <v>9331.3155793250826</v>
      </c>
      <c r="K94">
        <v>0</v>
      </c>
      <c r="L94">
        <v>0</v>
      </c>
      <c r="M94">
        <v>0</v>
      </c>
      <c r="N94">
        <v>0</v>
      </c>
      <c r="P94" s="98">
        <v>339.29200658769764</v>
      </c>
      <c r="Q94" s="98">
        <v>342.43359924128742</v>
      </c>
      <c r="R94">
        <v>0</v>
      </c>
      <c r="S94">
        <v>0</v>
      </c>
      <c r="T94">
        <v>0</v>
      </c>
      <c r="U94">
        <v>0</v>
      </c>
      <c r="W94" s="14"/>
      <c r="X94" s="14"/>
    </row>
    <row r="95" spans="2:24">
      <c r="B95">
        <v>109</v>
      </c>
      <c r="C95">
        <v>110</v>
      </c>
      <c r="D95">
        <v>0</v>
      </c>
      <c r="E95">
        <v>0</v>
      </c>
      <c r="F95">
        <v>0</v>
      </c>
      <c r="G95">
        <v>0</v>
      </c>
      <c r="I95" s="97">
        <v>9331.3155793250826</v>
      </c>
      <c r="J95" s="97">
        <v>9503.317777109125</v>
      </c>
      <c r="K95">
        <v>0</v>
      </c>
      <c r="L95">
        <v>0</v>
      </c>
      <c r="M95">
        <v>0</v>
      </c>
      <c r="N95">
        <v>0</v>
      </c>
      <c r="P95" s="98">
        <v>342.43359924128742</v>
      </c>
      <c r="Q95" s="98">
        <v>345.57519189487726</v>
      </c>
      <c r="R95">
        <v>0</v>
      </c>
      <c r="S95">
        <v>0</v>
      </c>
      <c r="T95">
        <v>0</v>
      </c>
      <c r="U95">
        <v>0</v>
      </c>
      <c r="W95" s="14"/>
      <c r="X95" s="14"/>
    </row>
    <row r="96" spans="2:24">
      <c r="B96">
        <v>110</v>
      </c>
      <c r="C96">
        <v>111</v>
      </c>
      <c r="D96">
        <v>0</v>
      </c>
      <c r="E96">
        <v>0</v>
      </c>
      <c r="F96">
        <v>0</v>
      </c>
      <c r="G96">
        <v>0</v>
      </c>
      <c r="I96" s="97">
        <v>9503.317777109125</v>
      </c>
      <c r="J96" s="97">
        <v>9676.8907712199598</v>
      </c>
      <c r="K96">
        <v>0</v>
      </c>
      <c r="L96">
        <v>0</v>
      </c>
      <c r="M96">
        <v>0</v>
      </c>
      <c r="N96">
        <v>0</v>
      </c>
      <c r="P96" s="98">
        <v>345.57519189487726</v>
      </c>
      <c r="Q96" s="98">
        <v>348.71678454846705</v>
      </c>
      <c r="R96">
        <v>0</v>
      </c>
      <c r="S96">
        <v>0</v>
      </c>
      <c r="T96">
        <v>0</v>
      </c>
      <c r="U96">
        <v>0</v>
      </c>
      <c r="W96" s="14"/>
      <c r="X96" s="14"/>
    </row>
    <row r="97" spans="2:24">
      <c r="B97">
        <v>111</v>
      </c>
      <c r="C97">
        <v>112</v>
      </c>
      <c r="D97">
        <v>0</v>
      </c>
      <c r="E97">
        <v>0</v>
      </c>
      <c r="F97">
        <v>0</v>
      </c>
      <c r="G97">
        <v>0</v>
      </c>
      <c r="I97" s="97">
        <v>9676.8907712199598</v>
      </c>
      <c r="J97" s="97">
        <v>9852.0345616575905</v>
      </c>
      <c r="K97">
        <v>0</v>
      </c>
      <c r="L97">
        <v>0</v>
      </c>
      <c r="M97">
        <v>0</v>
      </c>
      <c r="N97">
        <v>0</v>
      </c>
      <c r="P97" s="98">
        <v>348.71678454846705</v>
      </c>
      <c r="Q97" s="98">
        <v>351.85837720205683</v>
      </c>
      <c r="R97">
        <v>0</v>
      </c>
      <c r="S97">
        <v>0</v>
      </c>
      <c r="T97">
        <v>0</v>
      </c>
      <c r="U97">
        <v>0</v>
      </c>
      <c r="W97" s="14"/>
      <c r="X97" s="14"/>
    </row>
    <row r="98" spans="2:24">
      <c r="B98">
        <v>112</v>
      </c>
      <c r="C98">
        <v>113</v>
      </c>
      <c r="D98">
        <v>0</v>
      </c>
      <c r="E98">
        <v>0</v>
      </c>
      <c r="F98">
        <v>0</v>
      </c>
      <c r="G98">
        <v>0</v>
      </c>
      <c r="I98" s="97">
        <v>9852.0345616575905</v>
      </c>
      <c r="J98" s="97">
        <v>10028.749148422017</v>
      </c>
      <c r="K98">
        <v>0</v>
      </c>
      <c r="L98">
        <v>0</v>
      </c>
      <c r="M98">
        <v>0</v>
      </c>
      <c r="N98">
        <v>0</v>
      </c>
      <c r="P98" s="98">
        <v>351.85837720205683</v>
      </c>
      <c r="Q98" s="98">
        <v>354.99996985564661</v>
      </c>
      <c r="R98">
        <v>0</v>
      </c>
      <c r="S98">
        <v>0</v>
      </c>
      <c r="T98">
        <v>0</v>
      </c>
      <c r="U98">
        <v>0</v>
      </c>
      <c r="W98" s="14"/>
      <c r="X98" s="14"/>
    </row>
    <row r="99" spans="2:24">
      <c r="B99">
        <v>113</v>
      </c>
      <c r="C99">
        <v>114</v>
      </c>
      <c r="D99">
        <v>0</v>
      </c>
      <c r="E99">
        <v>0</v>
      </c>
      <c r="F99">
        <v>0</v>
      </c>
      <c r="G99">
        <v>0</v>
      </c>
      <c r="I99" s="97">
        <v>10028.749148422017</v>
      </c>
      <c r="J99" s="97">
        <v>10207.034531513238</v>
      </c>
      <c r="K99">
        <v>0</v>
      </c>
      <c r="L99">
        <v>0</v>
      </c>
      <c r="M99">
        <v>0</v>
      </c>
      <c r="N99">
        <v>0</v>
      </c>
      <c r="P99" s="98">
        <v>354.99996985564661</v>
      </c>
      <c r="Q99" s="98">
        <v>358.14156250923639</v>
      </c>
      <c r="R99">
        <v>0</v>
      </c>
      <c r="S99">
        <v>0</v>
      </c>
      <c r="T99">
        <v>0</v>
      </c>
      <c r="U99">
        <v>0</v>
      </c>
      <c r="W99" s="14"/>
      <c r="X99" s="14"/>
    </row>
    <row r="100" spans="2:24">
      <c r="B100">
        <v>114</v>
      </c>
      <c r="C100">
        <v>115</v>
      </c>
      <c r="D100">
        <v>0</v>
      </c>
      <c r="E100">
        <v>0</v>
      </c>
      <c r="F100">
        <v>0</v>
      </c>
      <c r="G100">
        <v>0</v>
      </c>
      <c r="I100" s="97">
        <v>10207.034531513238</v>
      </c>
      <c r="J100" s="97">
        <v>10386.890710931253</v>
      </c>
      <c r="K100">
        <v>0</v>
      </c>
      <c r="L100">
        <v>0</v>
      </c>
      <c r="M100">
        <v>0</v>
      </c>
      <c r="N100">
        <v>0</v>
      </c>
      <c r="P100" s="98">
        <v>358.14156250923639</v>
      </c>
      <c r="Q100" s="98">
        <v>361.28315516282623</v>
      </c>
      <c r="R100">
        <v>0</v>
      </c>
      <c r="S100">
        <v>0</v>
      </c>
      <c r="T100">
        <v>0</v>
      </c>
      <c r="U100">
        <v>0</v>
      </c>
      <c r="W100" s="14"/>
      <c r="X100" s="14"/>
    </row>
    <row r="101" spans="2:24">
      <c r="B101">
        <v>115</v>
      </c>
      <c r="C101">
        <v>116</v>
      </c>
      <c r="D101">
        <v>0</v>
      </c>
      <c r="E101">
        <v>0</v>
      </c>
      <c r="F101">
        <v>0</v>
      </c>
      <c r="G101">
        <v>0</v>
      </c>
      <c r="I101" s="97">
        <v>10386.890710931253</v>
      </c>
      <c r="J101" s="97">
        <v>10568.317686676064</v>
      </c>
      <c r="K101">
        <v>0</v>
      </c>
      <c r="L101">
        <v>0</v>
      </c>
      <c r="M101">
        <v>0</v>
      </c>
      <c r="N101">
        <v>0</v>
      </c>
      <c r="P101" s="98">
        <v>361.28315516282623</v>
      </c>
      <c r="Q101" s="98">
        <v>364.42474781641602</v>
      </c>
      <c r="R101">
        <v>0</v>
      </c>
      <c r="S101">
        <v>0</v>
      </c>
      <c r="T101">
        <v>0</v>
      </c>
      <c r="U101">
        <v>0</v>
      </c>
      <c r="W101" s="14"/>
      <c r="X101" s="14"/>
    </row>
    <row r="102" spans="2:24">
      <c r="B102">
        <v>116</v>
      </c>
      <c r="C102">
        <v>117</v>
      </c>
      <c r="D102">
        <v>0</v>
      </c>
      <c r="E102">
        <v>0</v>
      </c>
      <c r="F102">
        <v>0</v>
      </c>
      <c r="G102">
        <v>0</v>
      </c>
      <c r="I102" s="97">
        <v>10568.317686676064</v>
      </c>
      <c r="J102" s="97">
        <v>10751.315458747669</v>
      </c>
      <c r="K102">
        <v>0</v>
      </c>
      <c r="L102">
        <v>0</v>
      </c>
      <c r="M102">
        <v>0</v>
      </c>
      <c r="N102">
        <v>0</v>
      </c>
      <c r="P102" s="98">
        <v>364.42474781641602</v>
      </c>
      <c r="Q102" s="98">
        <v>367.5663404700058</v>
      </c>
      <c r="R102">
        <v>0</v>
      </c>
      <c r="S102">
        <v>0</v>
      </c>
      <c r="T102">
        <v>0</v>
      </c>
      <c r="U102">
        <v>0</v>
      </c>
      <c r="W102" s="14"/>
      <c r="X102" s="14"/>
    </row>
    <row r="103" spans="2:24">
      <c r="B103">
        <v>117</v>
      </c>
      <c r="C103">
        <v>118</v>
      </c>
      <c r="D103">
        <v>0</v>
      </c>
      <c r="E103">
        <v>0</v>
      </c>
      <c r="F103">
        <v>0</v>
      </c>
      <c r="G103">
        <v>0</v>
      </c>
      <c r="I103" s="97">
        <v>10751.315458747669</v>
      </c>
      <c r="J103" s="97">
        <v>10935.88402714607</v>
      </c>
      <c r="K103">
        <v>0</v>
      </c>
      <c r="L103">
        <v>0</v>
      </c>
      <c r="M103">
        <v>0</v>
      </c>
      <c r="N103">
        <v>0</v>
      </c>
      <c r="P103" s="98">
        <v>367.5663404700058</v>
      </c>
      <c r="Q103" s="98">
        <v>370.70793312359558</v>
      </c>
      <c r="R103">
        <v>0</v>
      </c>
      <c r="S103">
        <v>0</v>
      </c>
      <c r="T103">
        <v>0</v>
      </c>
      <c r="U103">
        <v>0</v>
      </c>
      <c r="W103" s="14"/>
      <c r="X103" s="14"/>
    </row>
    <row r="104" spans="2:24">
      <c r="B104">
        <v>118</v>
      </c>
      <c r="C104">
        <v>119</v>
      </c>
      <c r="D104">
        <v>0</v>
      </c>
      <c r="E104">
        <v>0</v>
      </c>
      <c r="F104">
        <v>0</v>
      </c>
      <c r="G104">
        <v>0</v>
      </c>
      <c r="I104" s="97">
        <v>10935.88402714607</v>
      </c>
      <c r="J104" s="97">
        <v>11122.023391871266</v>
      </c>
      <c r="K104">
        <v>0</v>
      </c>
      <c r="L104">
        <v>0</v>
      </c>
      <c r="M104">
        <v>0</v>
      </c>
      <c r="N104">
        <v>0</v>
      </c>
      <c r="P104" s="98">
        <v>370.70793312359558</v>
      </c>
      <c r="Q104" s="98">
        <v>373.84952577718536</v>
      </c>
      <c r="R104">
        <v>0</v>
      </c>
      <c r="S104">
        <v>0</v>
      </c>
      <c r="T104">
        <v>0</v>
      </c>
      <c r="U104">
        <v>0</v>
      </c>
      <c r="W104" s="14"/>
      <c r="X104" s="14"/>
    </row>
    <row r="105" spans="2:24">
      <c r="B105">
        <v>119</v>
      </c>
      <c r="C105">
        <v>120</v>
      </c>
      <c r="D105">
        <v>1</v>
      </c>
      <c r="E105">
        <v>0</v>
      </c>
      <c r="F105">
        <v>1</v>
      </c>
      <c r="G105">
        <v>0</v>
      </c>
      <c r="I105" s="97">
        <v>11122.023391871266</v>
      </c>
      <c r="J105" s="97">
        <v>11309.733552923255</v>
      </c>
      <c r="K105">
        <v>1</v>
      </c>
      <c r="L105">
        <v>0</v>
      </c>
      <c r="M105">
        <v>1</v>
      </c>
      <c r="N105">
        <v>0</v>
      </c>
      <c r="P105" s="98">
        <v>373.84952577718536</v>
      </c>
      <c r="Q105" s="98">
        <v>376.99111843077515</v>
      </c>
      <c r="R105">
        <v>0</v>
      </c>
      <c r="S105">
        <v>0</v>
      </c>
      <c r="T105">
        <v>0</v>
      </c>
      <c r="U105">
        <v>0</v>
      </c>
      <c r="X105" s="14"/>
    </row>
    <row r="106" spans="2:24">
      <c r="B106">
        <v>120</v>
      </c>
      <c r="C106">
        <v>121</v>
      </c>
      <c r="D106">
        <v>1</v>
      </c>
      <c r="E106">
        <v>0</v>
      </c>
      <c r="F106">
        <v>1</v>
      </c>
      <c r="G106">
        <v>0</v>
      </c>
      <c r="I106" s="97">
        <v>11309.733552923255</v>
      </c>
      <c r="J106" s="97">
        <v>11499.01451030204</v>
      </c>
      <c r="K106">
        <v>1</v>
      </c>
      <c r="L106">
        <v>0</v>
      </c>
      <c r="M106">
        <v>1</v>
      </c>
      <c r="N106">
        <v>0</v>
      </c>
      <c r="P106" s="98">
        <v>376.99111843077515</v>
      </c>
      <c r="Q106" s="98">
        <v>380.13271108436498</v>
      </c>
      <c r="R106">
        <v>0</v>
      </c>
      <c r="S106">
        <v>0</v>
      </c>
      <c r="T106">
        <v>0</v>
      </c>
      <c r="U106">
        <v>0</v>
      </c>
    </row>
    <row r="107" spans="2:24">
      <c r="B107">
        <v>121</v>
      </c>
      <c r="C107">
        <v>122</v>
      </c>
      <c r="D107">
        <v>0</v>
      </c>
      <c r="E107">
        <v>0</v>
      </c>
      <c r="F107">
        <v>0</v>
      </c>
      <c r="G107">
        <v>0</v>
      </c>
      <c r="I107" s="97">
        <v>11499.01451030204</v>
      </c>
      <c r="J107" s="97">
        <v>11689.86626400762</v>
      </c>
      <c r="K107">
        <v>0</v>
      </c>
      <c r="L107">
        <v>0</v>
      </c>
      <c r="M107">
        <v>0</v>
      </c>
      <c r="N107">
        <v>0</v>
      </c>
      <c r="P107" s="98">
        <v>380.13271108436498</v>
      </c>
      <c r="Q107" s="98">
        <v>383.27430373795477</v>
      </c>
      <c r="R107">
        <v>0</v>
      </c>
      <c r="S107">
        <v>0</v>
      </c>
      <c r="T107">
        <v>0</v>
      </c>
      <c r="U107">
        <v>0</v>
      </c>
    </row>
    <row r="108" spans="2:24">
      <c r="B108">
        <v>122</v>
      </c>
      <c r="C108">
        <v>123</v>
      </c>
      <c r="D108">
        <v>0</v>
      </c>
      <c r="E108">
        <v>0</v>
      </c>
      <c r="F108">
        <v>0</v>
      </c>
      <c r="G108">
        <v>0</v>
      </c>
      <c r="I108" s="97">
        <v>11689.86626400762</v>
      </c>
      <c r="J108" s="97">
        <v>11882.288814039995</v>
      </c>
      <c r="K108">
        <v>0</v>
      </c>
      <c r="L108">
        <v>0</v>
      </c>
      <c r="M108">
        <v>0</v>
      </c>
      <c r="N108">
        <v>0</v>
      </c>
      <c r="P108" s="98">
        <v>383.27430373795477</v>
      </c>
      <c r="Q108" s="98">
        <v>386.41589639154455</v>
      </c>
      <c r="R108">
        <v>0</v>
      </c>
      <c r="S108">
        <v>0</v>
      </c>
      <c r="T108">
        <v>0</v>
      </c>
      <c r="U108">
        <v>0</v>
      </c>
    </row>
    <row r="109" spans="2:24">
      <c r="B109">
        <v>123</v>
      </c>
      <c r="C109">
        <v>124</v>
      </c>
      <c r="D109">
        <v>0</v>
      </c>
      <c r="E109">
        <v>0</v>
      </c>
      <c r="F109">
        <v>0</v>
      </c>
      <c r="G109">
        <v>0</v>
      </c>
      <c r="I109" s="97">
        <v>11882.288814039995</v>
      </c>
      <c r="J109" s="97">
        <v>12076.282160399165</v>
      </c>
      <c r="K109">
        <v>0</v>
      </c>
      <c r="L109">
        <v>0</v>
      </c>
      <c r="M109">
        <v>0</v>
      </c>
      <c r="N109">
        <v>0</v>
      </c>
      <c r="P109" s="98">
        <v>386.41589639154455</v>
      </c>
      <c r="Q109" s="98">
        <v>389.55748904513433</v>
      </c>
      <c r="R109">
        <v>0</v>
      </c>
      <c r="S109">
        <v>0</v>
      </c>
      <c r="T109">
        <v>0</v>
      </c>
      <c r="U109">
        <v>0</v>
      </c>
    </row>
    <row r="110" spans="2:24">
      <c r="B110">
        <v>124</v>
      </c>
      <c r="C110">
        <v>125</v>
      </c>
      <c r="D110">
        <v>0</v>
      </c>
      <c r="E110">
        <v>0</v>
      </c>
      <c r="F110">
        <v>0</v>
      </c>
      <c r="G110">
        <v>0</v>
      </c>
      <c r="I110" s="97">
        <v>12076.282160399165</v>
      </c>
      <c r="J110" s="97">
        <v>12271.846303085129</v>
      </c>
      <c r="K110">
        <v>0</v>
      </c>
      <c r="L110">
        <v>0</v>
      </c>
      <c r="M110">
        <v>0</v>
      </c>
      <c r="N110">
        <v>0</v>
      </c>
      <c r="P110" s="98">
        <v>389.55748904513433</v>
      </c>
      <c r="Q110" s="98">
        <v>392.69908169872411</v>
      </c>
      <c r="R110">
        <v>0</v>
      </c>
      <c r="S110">
        <v>0</v>
      </c>
      <c r="T110">
        <v>0</v>
      </c>
      <c r="U110">
        <v>0</v>
      </c>
    </row>
    <row r="111" spans="2:24">
      <c r="B111">
        <v>125</v>
      </c>
      <c r="C111">
        <v>126</v>
      </c>
      <c r="D111">
        <v>0</v>
      </c>
      <c r="E111">
        <v>0</v>
      </c>
      <c r="F111">
        <v>0</v>
      </c>
      <c r="G111">
        <v>0</v>
      </c>
      <c r="I111" s="97">
        <v>12271.846303085129</v>
      </c>
      <c r="J111" s="97">
        <v>12468.981242097889</v>
      </c>
      <c r="K111">
        <v>0</v>
      </c>
      <c r="L111">
        <v>0</v>
      </c>
      <c r="M111">
        <v>0</v>
      </c>
      <c r="N111">
        <v>0</v>
      </c>
      <c r="P111" s="98">
        <v>392.69908169872411</v>
      </c>
      <c r="Q111" s="98">
        <v>395.84067435231395</v>
      </c>
      <c r="R111">
        <v>0</v>
      </c>
      <c r="S111">
        <v>0</v>
      </c>
      <c r="T111">
        <v>0</v>
      </c>
      <c r="U111">
        <v>0</v>
      </c>
    </row>
    <row r="112" spans="2:24">
      <c r="B112">
        <v>126</v>
      </c>
      <c r="C112">
        <v>127</v>
      </c>
      <c r="D112">
        <v>0</v>
      </c>
      <c r="E112">
        <v>0</v>
      </c>
      <c r="F112">
        <v>0</v>
      </c>
      <c r="G112">
        <v>0</v>
      </c>
      <c r="I112" s="97">
        <v>12468.981242097889</v>
      </c>
      <c r="J112" s="97">
        <v>12667.686977437443</v>
      </c>
      <c r="K112">
        <v>0</v>
      </c>
      <c r="L112">
        <v>0</v>
      </c>
      <c r="M112">
        <v>0</v>
      </c>
      <c r="N112">
        <v>0</v>
      </c>
      <c r="P112" s="98">
        <v>395.84067435231395</v>
      </c>
      <c r="Q112" s="98">
        <v>398.98226700590374</v>
      </c>
      <c r="R112">
        <v>1</v>
      </c>
      <c r="S112">
        <v>0</v>
      </c>
      <c r="T112">
        <v>1</v>
      </c>
      <c r="U112">
        <v>0</v>
      </c>
    </row>
    <row r="113" spans="2:21">
      <c r="B113">
        <v>127</v>
      </c>
      <c r="C113">
        <v>128</v>
      </c>
      <c r="D113">
        <v>0</v>
      </c>
      <c r="E113">
        <v>0</v>
      </c>
      <c r="F113">
        <v>0</v>
      </c>
      <c r="G113">
        <v>0</v>
      </c>
      <c r="I113" s="97">
        <v>12667.686977437443</v>
      </c>
      <c r="J113" s="97">
        <v>12867.963509103793</v>
      </c>
      <c r="K113">
        <v>0</v>
      </c>
      <c r="L113">
        <v>0</v>
      </c>
      <c r="M113">
        <v>0</v>
      </c>
      <c r="N113">
        <v>0</v>
      </c>
      <c r="P113" s="98">
        <v>398.98226700590374</v>
      </c>
      <c r="Q113" s="98">
        <v>402.12385965949352</v>
      </c>
      <c r="R113">
        <v>0</v>
      </c>
      <c r="S113">
        <v>0</v>
      </c>
      <c r="T113">
        <v>0</v>
      </c>
      <c r="U113">
        <v>0</v>
      </c>
    </row>
    <row r="114" spans="2:21">
      <c r="B114">
        <v>128</v>
      </c>
      <c r="C114">
        <v>129</v>
      </c>
      <c r="D114">
        <v>0</v>
      </c>
      <c r="E114">
        <v>0</v>
      </c>
      <c r="F114">
        <v>0</v>
      </c>
      <c r="G114">
        <v>0</v>
      </c>
      <c r="I114" s="97">
        <v>12867.963509103793</v>
      </c>
      <c r="J114" s="97">
        <v>13069.810837096937</v>
      </c>
      <c r="K114">
        <v>0</v>
      </c>
      <c r="L114">
        <v>0</v>
      </c>
      <c r="M114">
        <v>0</v>
      </c>
      <c r="N114">
        <v>0</v>
      </c>
      <c r="P114" s="98">
        <v>402.12385965949352</v>
      </c>
      <c r="Q114" s="98">
        <v>405.2654523130833</v>
      </c>
      <c r="R114">
        <v>0</v>
      </c>
      <c r="S114">
        <v>0</v>
      </c>
      <c r="T114">
        <v>0</v>
      </c>
      <c r="U114">
        <v>0</v>
      </c>
    </row>
    <row r="115" spans="2:21">
      <c r="B115">
        <v>129</v>
      </c>
      <c r="C115">
        <v>130</v>
      </c>
      <c r="D115">
        <v>0</v>
      </c>
      <c r="E115">
        <v>0</v>
      </c>
      <c r="F115">
        <v>0</v>
      </c>
      <c r="G115">
        <v>0</v>
      </c>
      <c r="I115" s="97">
        <v>13069.810837096937</v>
      </c>
      <c r="J115" s="97">
        <v>13273.228961416877</v>
      </c>
      <c r="K115">
        <v>0</v>
      </c>
      <c r="L115">
        <v>0</v>
      </c>
      <c r="M115">
        <v>0</v>
      </c>
      <c r="N115">
        <v>0</v>
      </c>
      <c r="P115" s="98">
        <v>405.2654523130833</v>
      </c>
      <c r="Q115" s="98">
        <v>408.40704496667308</v>
      </c>
      <c r="R115">
        <v>1</v>
      </c>
      <c r="S115">
        <v>0</v>
      </c>
      <c r="T115">
        <v>1</v>
      </c>
      <c r="U115">
        <v>0</v>
      </c>
    </row>
    <row r="116" spans="2:21">
      <c r="B116">
        <v>130</v>
      </c>
      <c r="C116">
        <v>131</v>
      </c>
      <c r="D116">
        <v>0</v>
      </c>
      <c r="E116">
        <v>0</v>
      </c>
      <c r="F116">
        <v>0</v>
      </c>
      <c r="G116">
        <v>0</v>
      </c>
      <c r="I116" s="97">
        <v>13273.228961416877</v>
      </c>
      <c r="J116" s="97">
        <v>13478.217882063609</v>
      </c>
      <c r="K116">
        <v>0</v>
      </c>
      <c r="L116">
        <v>0</v>
      </c>
      <c r="M116">
        <v>0</v>
      </c>
      <c r="N116">
        <v>0</v>
      </c>
      <c r="P116" s="98">
        <v>408.40704496667308</v>
      </c>
      <c r="Q116" s="98">
        <v>411.54863762026292</v>
      </c>
      <c r="R116">
        <v>0</v>
      </c>
      <c r="S116">
        <v>0</v>
      </c>
      <c r="T116">
        <v>0</v>
      </c>
      <c r="U116">
        <v>0</v>
      </c>
    </row>
    <row r="117" spans="2:21">
      <c r="B117">
        <v>131</v>
      </c>
      <c r="C117">
        <v>132</v>
      </c>
      <c r="D117">
        <v>0</v>
      </c>
      <c r="E117">
        <v>0</v>
      </c>
      <c r="F117">
        <v>0</v>
      </c>
      <c r="G117">
        <v>0</v>
      </c>
      <c r="I117" s="97">
        <v>13478.217882063609</v>
      </c>
      <c r="J117" s="97">
        <v>13684.777599037139</v>
      </c>
      <c r="K117">
        <v>0</v>
      </c>
      <c r="L117">
        <v>0</v>
      </c>
      <c r="M117">
        <v>0</v>
      </c>
      <c r="N117">
        <v>0</v>
      </c>
      <c r="P117" s="98">
        <v>411.54863762026292</v>
      </c>
      <c r="Q117" s="98">
        <v>414.69023027385271</v>
      </c>
      <c r="R117">
        <v>0</v>
      </c>
      <c r="S117">
        <v>0</v>
      </c>
      <c r="T117">
        <v>0</v>
      </c>
      <c r="U117">
        <v>0</v>
      </c>
    </row>
    <row r="118" spans="2:21">
      <c r="B118">
        <v>132</v>
      </c>
      <c r="C118">
        <v>133</v>
      </c>
      <c r="D118">
        <v>0</v>
      </c>
      <c r="E118">
        <v>0</v>
      </c>
      <c r="F118">
        <v>0</v>
      </c>
      <c r="G118">
        <v>0</v>
      </c>
      <c r="I118" s="97">
        <v>13684.777599037139</v>
      </c>
      <c r="J118" s="97">
        <v>13892.908112337462</v>
      </c>
      <c r="K118">
        <v>0</v>
      </c>
      <c r="L118">
        <v>0</v>
      </c>
      <c r="M118">
        <v>0</v>
      </c>
      <c r="N118">
        <v>0</v>
      </c>
      <c r="P118" s="98">
        <v>414.69023027385271</v>
      </c>
      <c r="Q118" s="98">
        <v>417.83182292744249</v>
      </c>
      <c r="R118">
        <v>0</v>
      </c>
      <c r="S118">
        <v>0</v>
      </c>
      <c r="T118">
        <v>0</v>
      </c>
      <c r="U118">
        <v>0</v>
      </c>
    </row>
    <row r="119" spans="2:21">
      <c r="B119">
        <v>133</v>
      </c>
      <c r="C119">
        <v>134</v>
      </c>
      <c r="D119">
        <v>1</v>
      </c>
      <c r="E119">
        <v>0</v>
      </c>
      <c r="F119">
        <v>1</v>
      </c>
      <c r="G119">
        <v>0</v>
      </c>
      <c r="I119" s="97">
        <v>13892.908112337462</v>
      </c>
      <c r="J119" s="97">
        <v>14102.609421964582</v>
      </c>
      <c r="K119">
        <v>1</v>
      </c>
      <c r="L119">
        <v>0</v>
      </c>
      <c r="M119">
        <v>1</v>
      </c>
      <c r="N119">
        <v>0</v>
      </c>
      <c r="P119" s="98">
        <v>417.83182292744249</v>
      </c>
      <c r="Q119" s="98">
        <v>420.97341558103227</v>
      </c>
      <c r="R119">
        <v>0</v>
      </c>
      <c r="S119">
        <v>0</v>
      </c>
      <c r="T119">
        <v>0</v>
      </c>
      <c r="U119">
        <v>0</v>
      </c>
    </row>
    <row r="120" spans="2:21">
      <c r="B120">
        <v>134</v>
      </c>
      <c r="C120">
        <v>135</v>
      </c>
      <c r="D120">
        <v>0</v>
      </c>
      <c r="E120">
        <v>0</v>
      </c>
      <c r="F120">
        <v>0</v>
      </c>
      <c r="G120">
        <v>0</v>
      </c>
      <c r="I120" s="97">
        <v>14102.609421964582</v>
      </c>
      <c r="J120" s="97">
        <v>14313.881527918495</v>
      </c>
      <c r="K120">
        <v>0</v>
      </c>
      <c r="L120">
        <v>0</v>
      </c>
      <c r="M120">
        <v>0</v>
      </c>
      <c r="N120">
        <v>0</v>
      </c>
      <c r="P120" s="98">
        <v>420.97341558103227</v>
      </c>
      <c r="Q120" s="98">
        <v>424.11500823462205</v>
      </c>
      <c r="R120">
        <v>0</v>
      </c>
      <c r="S120">
        <v>0</v>
      </c>
      <c r="T120">
        <v>0</v>
      </c>
      <c r="U120">
        <v>0</v>
      </c>
    </row>
    <row r="121" spans="2:21">
      <c r="B121">
        <v>135</v>
      </c>
      <c r="C121">
        <v>136</v>
      </c>
      <c r="D121">
        <v>0</v>
      </c>
      <c r="E121">
        <v>0</v>
      </c>
      <c r="F121">
        <v>0</v>
      </c>
      <c r="G121">
        <v>0</v>
      </c>
      <c r="I121" s="97">
        <v>14313.881527918495</v>
      </c>
      <c r="J121" s="97">
        <v>14526.724430199203</v>
      </c>
      <c r="K121">
        <v>0</v>
      </c>
      <c r="L121">
        <v>0</v>
      </c>
      <c r="M121">
        <v>0</v>
      </c>
      <c r="N121">
        <v>0</v>
      </c>
      <c r="P121" s="98">
        <v>424.11500823462205</v>
      </c>
      <c r="Q121" s="98">
        <v>427.25660088821189</v>
      </c>
      <c r="R121">
        <v>0</v>
      </c>
      <c r="S121">
        <v>0</v>
      </c>
      <c r="T121">
        <v>0</v>
      </c>
      <c r="U121">
        <v>0</v>
      </c>
    </row>
    <row r="122" spans="2:21">
      <c r="B122">
        <v>136</v>
      </c>
      <c r="C122">
        <v>137</v>
      </c>
      <c r="D122">
        <v>0</v>
      </c>
      <c r="E122">
        <v>0</v>
      </c>
      <c r="F122">
        <v>0</v>
      </c>
      <c r="G122">
        <v>0</v>
      </c>
      <c r="I122" s="97">
        <v>14526.724430199203</v>
      </c>
      <c r="J122" s="97">
        <v>14741.138128806706</v>
      </c>
      <c r="K122">
        <v>0</v>
      </c>
      <c r="L122">
        <v>0</v>
      </c>
      <c r="M122">
        <v>0</v>
      </c>
      <c r="N122">
        <v>0</v>
      </c>
      <c r="P122" s="98">
        <v>427.25660088821189</v>
      </c>
      <c r="Q122" s="98">
        <v>430.39819354180167</v>
      </c>
      <c r="R122">
        <v>0</v>
      </c>
      <c r="S122">
        <v>0</v>
      </c>
      <c r="T122">
        <v>0</v>
      </c>
      <c r="U122">
        <v>0</v>
      </c>
    </row>
    <row r="123" spans="2:21">
      <c r="B123">
        <v>137</v>
      </c>
      <c r="C123">
        <v>138</v>
      </c>
      <c r="D123">
        <v>0</v>
      </c>
      <c r="E123">
        <v>0</v>
      </c>
      <c r="F123">
        <v>0</v>
      </c>
      <c r="G123">
        <v>0</v>
      </c>
      <c r="I123" s="97">
        <v>14741.138128806706</v>
      </c>
      <c r="J123" s="97">
        <v>14957.122623741005</v>
      </c>
      <c r="K123">
        <v>0</v>
      </c>
      <c r="L123">
        <v>0</v>
      </c>
      <c r="M123">
        <v>0</v>
      </c>
      <c r="N123">
        <v>0</v>
      </c>
      <c r="P123" s="98">
        <v>430.39819354180167</v>
      </c>
      <c r="Q123" s="98">
        <v>433.53978619539146</v>
      </c>
      <c r="R123">
        <v>0</v>
      </c>
      <c r="S123">
        <v>0</v>
      </c>
      <c r="T123">
        <v>0</v>
      </c>
      <c r="U123">
        <v>0</v>
      </c>
    </row>
    <row r="124" spans="2:21">
      <c r="B124">
        <v>138</v>
      </c>
      <c r="C124">
        <v>139</v>
      </c>
      <c r="D124">
        <v>0</v>
      </c>
      <c r="E124">
        <v>0</v>
      </c>
      <c r="F124">
        <v>0</v>
      </c>
      <c r="G124">
        <v>0</v>
      </c>
      <c r="I124" s="97">
        <v>14957.122623741005</v>
      </c>
      <c r="J124" s="97">
        <v>15174.677915002098</v>
      </c>
      <c r="K124">
        <v>0</v>
      </c>
      <c r="L124">
        <v>0</v>
      </c>
      <c r="M124">
        <v>0</v>
      </c>
      <c r="N124">
        <v>0</v>
      </c>
      <c r="P124" s="98">
        <v>433.53978619539146</v>
      </c>
      <c r="Q124" s="98">
        <v>436.68137884898124</v>
      </c>
      <c r="R124">
        <v>0</v>
      </c>
      <c r="S124">
        <v>0</v>
      </c>
      <c r="T124">
        <v>0</v>
      </c>
      <c r="U124">
        <v>0</v>
      </c>
    </row>
    <row r="125" spans="2:21">
      <c r="B125">
        <v>139</v>
      </c>
      <c r="C125">
        <v>140</v>
      </c>
      <c r="D125">
        <v>0</v>
      </c>
      <c r="E125">
        <v>0</v>
      </c>
      <c r="F125">
        <v>0</v>
      </c>
      <c r="G125">
        <v>0</v>
      </c>
      <c r="I125" s="97">
        <v>15174.677915002098</v>
      </c>
      <c r="J125" s="97">
        <v>15393.804002589986</v>
      </c>
      <c r="K125">
        <v>0</v>
      </c>
      <c r="L125">
        <v>0</v>
      </c>
      <c r="M125">
        <v>0</v>
      </c>
      <c r="N125">
        <v>0</v>
      </c>
      <c r="P125" s="98">
        <v>436.68137884898124</v>
      </c>
      <c r="Q125" s="98">
        <v>439.82297150257102</v>
      </c>
      <c r="R125">
        <v>0</v>
      </c>
      <c r="S125">
        <v>0</v>
      </c>
      <c r="T125">
        <v>0</v>
      </c>
      <c r="U125">
        <v>0</v>
      </c>
    </row>
    <row r="126" spans="2:21">
      <c r="B126">
        <v>140</v>
      </c>
      <c r="C126">
        <v>141</v>
      </c>
      <c r="D126">
        <v>0</v>
      </c>
      <c r="E126">
        <v>0</v>
      </c>
      <c r="F126">
        <v>0</v>
      </c>
      <c r="G126">
        <v>0</v>
      </c>
      <c r="I126" s="97">
        <v>15393.804002589986</v>
      </c>
      <c r="J126" s="97">
        <v>15614.500886504669</v>
      </c>
      <c r="K126">
        <v>0</v>
      </c>
      <c r="L126">
        <v>0</v>
      </c>
      <c r="M126">
        <v>0</v>
      </c>
      <c r="N126">
        <v>0</v>
      </c>
      <c r="P126" s="98">
        <v>439.82297150257102</v>
      </c>
      <c r="Q126" s="98">
        <v>442.9645641561608</v>
      </c>
      <c r="R126">
        <v>0</v>
      </c>
      <c r="S126">
        <v>0</v>
      </c>
      <c r="T126">
        <v>0</v>
      </c>
      <c r="U126">
        <v>0</v>
      </c>
    </row>
    <row r="127" spans="2:21">
      <c r="B127">
        <v>141</v>
      </c>
      <c r="C127">
        <v>142</v>
      </c>
      <c r="D127">
        <v>0</v>
      </c>
      <c r="E127">
        <v>0</v>
      </c>
      <c r="F127">
        <v>0</v>
      </c>
      <c r="G127">
        <v>0</v>
      </c>
      <c r="I127" s="97">
        <v>15614.500886504669</v>
      </c>
      <c r="J127" s="97">
        <v>15836.768566746146</v>
      </c>
      <c r="K127">
        <v>0</v>
      </c>
      <c r="L127">
        <v>0</v>
      </c>
      <c r="M127">
        <v>0</v>
      </c>
      <c r="N127">
        <v>0</v>
      </c>
      <c r="P127" s="98">
        <v>442.9645641561608</v>
      </c>
      <c r="Q127" s="98">
        <v>446.10615680975064</v>
      </c>
      <c r="R127">
        <v>1</v>
      </c>
      <c r="S127">
        <v>0</v>
      </c>
      <c r="T127">
        <v>1</v>
      </c>
      <c r="U127">
        <v>0</v>
      </c>
    </row>
    <row r="128" spans="2:21">
      <c r="B128">
        <v>142</v>
      </c>
      <c r="C128">
        <v>143</v>
      </c>
      <c r="D128">
        <v>0</v>
      </c>
      <c r="E128">
        <v>0</v>
      </c>
      <c r="F128">
        <v>0</v>
      </c>
      <c r="G128">
        <v>0</v>
      </c>
      <c r="I128" s="97">
        <v>15836.768566746146</v>
      </c>
      <c r="J128" s="97">
        <v>16060.60704331442</v>
      </c>
      <c r="K128">
        <v>0</v>
      </c>
      <c r="L128">
        <v>0</v>
      </c>
      <c r="M128">
        <v>0</v>
      </c>
      <c r="N128">
        <v>0</v>
      </c>
      <c r="P128" s="98">
        <v>446.10615680975064</v>
      </c>
      <c r="Q128" s="98">
        <v>449.24774946334043</v>
      </c>
      <c r="R128">
        <v>0</v>
      </c>
      <c r="S128">
        <v>0</v>
      </c>
      <c r="T128">
        <v>0</v>
      </c>
      <c r="U128">
        <v>0</v>
      </c>
    </row>
    <row r="129" spans="2:21">
      <c r="B129">
        <v>143</v>
      </c>
      <c r="C129">
        <v>144</v>
      </c>
      <c r="D129">
        <v>0</v>
      </c>
      <c r="E129">
        <v>0</v>
      </c>
      <c r="F129">
        <v>0</v>
      </c>
      <c r="G129">
        <v>0</v>
      </c>
      <c r="I129" s="97">
        <v>16060.60704331442</v>
      </c>
      <c r="J129" s="97">
        <v>16286.016316209487</v>
      </c>
      <c r="K129">
        <v>0</v>
      </c>
      <c r="L129">
        <v>0</v>
      </c>
      <c r="M129">
        <v>0</v>
      </c>
      <c r="N129">
        <v>0</v>
      </c>
      <c r="P129" s="98">
        <v>449.24774946334043</v>
      </c>
      <c r="Q129" s="98">
        <v>452.38934211693021</v>
      </c>
      <c r="R129">
        <v>0</v>
      </c>
      <c r="S129">
        <v>0</v>
      </c>
      <c r="T129">
        <v>0</v>
      </c>
      <c r="U129">
        <v>0</v>
      </c>
    </row>
    <row r="130" spans="2:21">
      <c r="B130">
        <v>144</v>
      </c>
      <c r="C130">
        <v>145</v>
      </c>
      <c r="D130">
        <v>0</v>
      </c>
      <c r="E130">
        <v>0</v>
      </c>
      <c r="F130">
        <v>0</v>
      </c>
      <c r="G130">
        <v>0</v>
      </c>
      <c r="I130" s="97">
        <v>16286.016316209487</v>
      </c>
      <c r="J130" s="97">
        <v>16512.99638543135</v>
      </c>
      <c r="K130">
        <v>0</v>
      </c>
      <c r="L130">
        <v>0</v>
      </c>
      <c r="M130">
        <v>0</v>
      </c>
      <c r="N130">
        <v>0</v>
      </c>
      <c r="P130" s="98">
        <v>452.38934211693021</v>
      </c>
      <c r="Q130" s="98">
        <v>455.53093477051999</v>
      </c>
      <c r="R130">
        <v>0</v>
      </c>
      <c r="S130">
        <v>0</v>
      </c>
      <c r="T130">
        <v>0</v>
      </c>
      <c r="U130">
        <v>0</v>
      </c>
    </row>
    <row r="131" spans="2:21">
      <c r="B131">
        <v>145</v>
      </c>
      <c r="C131">
        <v>146</v>
      </c>
      <c r="D131">
        <v>0</v>
      </c>
      <c r="E131">
        <v>0</v>
      </c>
      <c r="F131">
        <v>0</v>
      </c>
      <c r="G131">
        <v>0</v>
      </c>
      <c r="I131" s="97">
        <v>16512.99638543135</v>
      </c>
      <c r="J131" s="97">
        <v>16741.547250980009</v>
      </c>
      <c r="K131">
        <v>0</v>
      </c>
      <c r="L131">
        <v>0</v>
      </c>
      <c r="M131">
        <v>0</v>
      </c>
      <c r="N131">
        <v>0</v>
      </c>
      <c r="P131" s="98">
        <v>455.53093477051999</v>
      </c>
      <c r="Q131" s="98">
        <v>458.67252742410977</v>
      </c>
      <c r="R131">
        <v>0</v>
      </c>
      <c r="S131">
        <v>0</v>
      </c>
      <c r="T131">
        <v>0</v>
      </c>
      <c r="U131">
        <v>0</v>
      </c>
    </row>
    <row r="132" spans="2:21">
      <c r="B132">
        <v>146</v>
      </c>
      <c r="C132">
        <v>147</v>
      </c>
      <c r="D132">
        <v>0</v>
      </c>
      <c r="E132">
        <v>0</v>
      </c>
      <c r="F132">
        <v>0</v>
      </c>
      <c r="G132">
        <v>0</v>
      </c>
      <c r="I132" s="97">
        <v>16741.547250980009</v>
      </c>
      <c r="J132" s="97">
        <v>16971.668912855461</v>
      </c>
      <c r="K132">
        <v>0</v>
      </c>
      <c r="L132">
        <v>0</v>
      </c>
      <c r="M132">
        <v>0</v>
      </c>
      <c r="N132">
        <v>0</v>
      </c>
      <c r="P132" s="98">
        <v>458.67252742410977</v>
      </c>
      <c r="Q132" s="98">
        <v>461.81412007769961</v>
      </c>
      <c r="R132">
        <v>0</v>
      </c>
      <c r="S132">
        <v>0</v>
      </c>
      <c r="T132">
        <v>0</v>
      </c>
      <c r="U132">
        <v>0</v>
      </c>
    </row>
    <row r="133" spans="2:21">
      <c r="B133">
        <v>147</v>
      </c>
      <c r="C133">
        <v>148</v>
      </c>
      <c r="D133">
        <v>0</v>
      </c>
      <c r="E133">
        <v>0</v>
      </c>
      <c r="F133">
        <v>0</v>
      </c>
      <c r="G133">
        <v>0</v>
      </c>
      <c r="I133" s="97">
        <v>16971.668912855461</v>
      </c>
      <c r="J133" s="97">
        <v>17203.361371057708</v>
      </c>
      <c r="K133">
        <v>0</v>
      </c>
      <c r="L133">
        <v>0</v>
      </c>
      <c r="M133">
        <v>0</v>
      </c>
      <c r="N133">
        <v>0</v>
      </c>
      <c r="P133" s="98">
        <v>461.81412007769961</v>
      </c>
      <c r="Q133" s="98">
        <v>464.9557127312894</v>
      </c>
      <c r="R133">
        <v>0</v>
      </c>
      <c r="S133">
        <v>0</v>
      </c>
      <c r="T133">
        <v>0</v>
      </c>
      <c r="U133">
        <v>0</v>
      </c>
    </row>
    <row r="134" spans="2:21">
      <c r="B134">
        <v>148</v>
      </c>
      <c r="C134">
        <v>149</v>
      </c>
      <c r="D134">
        <v>0</v>
      </c>
      <c r="E134">
        <v>0</v>
      </c>
      <c r="F134">
        <v>0</v>
      </c>
      <c r="G134">
        <v>0</v>
      </c>
      <c r="I134" s="97">
        <v>17203.361371057708</v>
      </c>
      <c r="J134" s="97">
        <v>17436.624625586748</v>
      </c>
      <c r="K134">
        <v>0</v>
      </c>
      <c r="L134">
        <v>0</v>
      </c>
      <c r="M134">
        <v>0</v>
      </c>
      <c r="N134">
        <v>0</v>
      </c>
      <c r="P134" s="98">
        <v>464.9557127312894</v>
      </c>
      <c r="Q134" s="98">
        <v>468.09730538487918</v>
      </c>
      <c r="R134">
        <v>0</v>
      </c>
      <c r="S134">
        <v>0</v>
      </c>
      <c r="T134">
        <v>0</v>
      </c>
      <c r="U134">
        <v>0</v>
      </c>
    </row>
    <row r="135" spans="2:21">
      <c r="B135">
        <v>149</v>
      </c>
      <c r="C135">
        <v>150</v>
      </c>
      <c r="D135">
        <v>0</v>
      </c>
      <c r="E135">
        <v>0</v>
      </c>
      <c r="F135">
        <v>0</v>
      </c>
      <c r="G135">
        <v>0</v>
      </c>
      <c r="I135" s="97">
        <v>17436.624625586748</v>
      </c>
      <c r="J135" s="97">
        <v>17671.458676442588</v>
      </c>
      <c r="K135">
        <v>0</v>
      </c>
      <c r="L135">
        <v>0</v>
      </c>
      <c r="M135">
        <v>0</v>
      </c>
      <c r="N135">
        <v>0</v>
      </c>
      <c r="P135" s="98">
        <v>468.09730538487918</v>
      </c>
      <c r="Q135" s="98">
        <v>471.23889803846896</v>
      </c>
      <c r="R135">
        <v>0</v>
      </c>
      <c r="S135">
        <v>0</v>
      </c>
      <c r="T135">
        <v>0</v>
      </c>
      <c r="U135">
        <v>0</v>
      </c>
    </row>
    <row r="136" spans="2:21">
      <c r="B136">
        <v>150</v>
      </c>
      <c r="C136">
        <v>151</v>
      </c>
      <c r="D136">
        <v>0</v>
      </c>
      <c r="E136">
        <v>0</v>
      </c>
      <c r="F136">
        <v>0</v>
      </c>
      <c r="G136">
        <v>0</v>
      </c>
      <c r="I136" s="97">
        <v>17671.458676442588</v>
      </c>
      <c r="J136" s="97">
        <v>17907.863523625219</v>
      </c>
      <c r="K136">
        <v>0</v>
      </c>
      <c r="L136">
        <v>0</v>
      </c>
      <c r="M136">
        <v>0</v>
      </c>
      <c r="N136">
        <v>0</v>
      </c>
      <c r="P136" s="98">
        <v>471.23889803846896</v>
      </c>
      <c r="Q136" s="98">
        <v>474.38049069205874</v>
      </c>
      <c r="R136">
        <v>0</v>
      </c>
      <c r="S136">
        <v>0</v>
      </c>
      <c r="T136">
        <v>0</v>
      </c>
      <c r="U136">
        <v>0</v>
      </c>
    </row>
    <row r="137" spans="2:21">
      <c r="B137">
        <v>151</v>
      </c>
      <c r="C137">
        <v>152</v>
      </c>
      <c r="D137">
        <v>0</v>
      </c>
      <c r="E137">
        <v>0</v>
      </c>
      <c r="F137">
        <v>0</v>
      </c>
      <c r="G137">
        <v>0</v>
      </c>
      <c r="I137" s="97">
        <v>17907.863523625219</v>
      </c>
      <c r="J137" s="97">
        <v>18145.839167134644</v>
      </c>
      <c r="K137">
        <v>0</v>
      </c>
      <c r="L137">
        <v>0</v>
      </c>
      <c r="M137">
        <v>0</v>
      </c>
      <c r="N137">
        <v>0</v>
      </c>
      <c r="P137" s="98">
        <v>474.38049069205874</v>
      </c>
      <c r="Q137" s="98">
        <v>477.52208334564853</v>
      </c>
      <c r="R137">
        <v>0</v>
      </c>
      <c r="S137">
        <v>0</v>
      </c>
      <c r="T137">
        <v>0</v>
      </c>
      <c r="U137">
        <v>0</v>
      </c>
    </row>
    <row r="138" spans="2:21">
      <c r="B138">
        <v>152</v>
      </c>
      <c r="C138">
        <v>153</v>
      </c>
      <c r="D138">
        <v>0</v>
      </c>
      <c r="E138">
        <v>0</v>
      </c>
      <c r="F138">
        <v>0</v>
      </c>
      <c r="G138">
        <v>0</v>
      </c>
      <c r="I138" s="97">
        <v>18145.839167134644</v>
      </c>
      <c r="J138" s="97">
        <v>18385.385606970867</v>
      </c>
      <c r="K138">
        <v>0</v>
      </c>
      <c r="L138">
        <v>0</v>
      </c>
      <c r="M138">
        <v>0</v>
      </c>
      <c r="N138">
        <v>0</v>
      </c>
      <c r="P138" s="98">
        <v>477.52208334564853</v>
      </c>
      <c r="Q138" s="98">
        <v>480.66367599923836</v>
      </c>
      <c r="R138">
        <v>0</v>
      </c>
      <c r="S138">
        <v>0</v>
      </c>
      <c r="T138">
        <v>0</v>
      </c>
      <c r="U138">
        <v>0</v>
      </c>
    </row>
    <row r="139" spans="2:21">
      <c r="B139">
        <v>153</v>
      </c>
      <c r="C139">
        <v>154</v>
      </c>
      <c r="D139">
        <v>0</v>
      </c>
      <c r="E139">
        <v>0</v>
      </c>
      <c r="F139">
        <v>0</v>
      </c>
      <c r="G139">
        <v>0</v>
      </c>
      <c r="I139" s="97">
        <v>18385.385606970867</v>
      </c>
      <c r="J139" s="97">
        <v>18626.502843133883</v>
      </c>
      <c r="K139">
        <v>0</v>
      </c>
      <c r="L139">
        <v>0</v>
      </c>
      <c r="M139">
        <v>0</v>
      </c>
      <c r="N139">
        <v>0</v>
      </c>
      <c r="P139" s="98">
        <v>480.66367599923836</v>
      </c>
      <c r="Q139" s="98">
        <v>483.80526865282815</v>
      </c>
      <c r="R139">
        <v>0</v>
      </c>
      <c r="S139">
        <v>0</v>
      </c>
      <c r="T139">
        <v>0</v>
      </c>
      <c r="U139">
        <v>0</v>
      </c>
    </row>
    <row r="140" spans="2:21">
      <c r="B140">
        <v>154</v>
      </c>
      <c r="C140">
        <v>155</v>
      </c>
      <c r="D140">
        <v>0</v>
      </c>
      <c r="E140">
        <v>0</v>
      </c>
      <c r="F140">
        <v>0</v>
      </c>
      <c r="G140">
        <v>0</v>
      </c>
      <c r="I140" s="97">
        <v>18626.502843133883</v>
      </c>
      <c r="J140" s="97">
        <v>18869.190875623695</v>
      </c>
      <c r="K140">
        <v>0</v>
      </c>
      <c r="L140">
        <v>0</v>
      </c>
      <c r="M140">
        <v>0</v>
      </c>
      <c r="N140">
        <v>0</v>
      </c>
      <c r="P140" s="98">
        <v>483.80526865282815</v>
      </c>
      <c r="Q140" s="98">
        <v>486.94686130641793</v>
      </c>
      <c r="R140">
        <v>0</v>
      </c>
      <c r="S140">
        <v>0</v>
      </c>
      <c r="T140">
        <v>0</v>
      </c>
      <c r="U140">
        <v>0</v>
      </c>
    </row>
    <row r="141" spans="2:21">
      <c r="B141">
        <v>155</v>
      </c>
      <c r="C141">
        <v>156</v>
      </c>
      <c r="D141">
        <v>0</v>
      </c>
      <c r="E141">
        <v>0</v>
      </c>
      <c r="F141">
        <v>0</v>
      </c>
      <c r="G141">
        <v>0</v>
      </c>
      <c r="I141" s="97">
        <v>18869.190875623695</v>
      </c>
      <c r="J141" s="97">
        <v>19113.4497044403</v>
      </c>
      <c r="K141">
        <v>0</v>
      </c>
      <c r="L141">
        <v>0</v>
      </c>
      <c r="M141">
        <v>0</v>
      </c>
      <c r="N141">
        <v>0</v>
      </c>
      <c r="P141" s="98">
        <v>486.94686130641793</v>
      </c>
      <c r="Q141" s="98">
        <v>490.08845396000771</v>
      </c>
      <c r="R141">
        <v>0</v>
      </c>
      <c r="S141">
        <v>0</v>
      </c>
      <c r="T141">
        <v>0</v>
      </c>
      <c r="U141">
        <v>0</v>
      </c>
    </row>
    <row r="142" spans="2:21">
      <c r="B142">
        <v>156</v>
      </c>
      <c r="C142">
        <v>157</v>
      </c>
      <c r="D142">
        <v>0</v>
      </c>
      <c r="E142">
        <v>0</v>
      </c>
      <c r="F142">
        <v>0</v>
      </c>
      <c r="G142">
        <v>0</v>
      </c>
      <c r="I142" s="97">
        <v>19113.4497044403</v>
      </c>
      <c r="J142" s="97">
        <v>19359.279329583704</v>
      </c>
      <c r="K142">
        <v>0</v>
      </c>
      <c r="L142">
        <v>0</v>
      </c>
      <c r="M142">
        <v>0</v>
      </c>
      <c r="N142">
        <v>0</v>
      </c>
      <c r="P142" s="98">
        <v>490.08845396000771</v>
      </c>
      <c r="Q142" s="98">
        <v>493.23004661359749</v>
      </c>
      <c r="R142">
        <v>0</v>
      </c>
      <c r="S142">
        <v>0</v>
      </c>
      <c r="T142">
        <v>0</v>
      </c>
      <c r="U142">
        <v>0</v>
      </c>
    </row>
    <row r="143" spans="2:21">
      <c r="B143">
        <v>157</v>
      </c>
      <c r="C143">
        <v>158</v>
      </c>
      <c r="D143">
        <v>0</v>
      </c>
      <c r="E143">
        <v>0</v>
      </c>
      <c r="F143">
        <v>0</v>
      </c>
      <c r="G143">
        <v>0</v>
      </c>
      <c r="I143" s="97">
        <v>19359.279329583704</v>
      </c>
      <c r="J143" s="97">
        <v>19606.6797510539</v>
      </c>
      <c r="K143">
        <v>0</v>
      </c>
      <c r="L143">
        <v>0</v>
      </c>
      <c r="M143">
        <v>0</v>
      </c>
      <c r="N143">
        <v>0</v>
      </c>
      <c r="P143" s="98">
        <v>493.23004661359749</v>
      </c>
      <c r="Q143" s="98">
        <v>496.37163926718733</v>
      </c>
      <c r="R143">
        <v>0</v>
      </c>
      <c r="S143">
        <v>0</v>
      </c>
      <c r="T143">
        <v>0</v>
      </c>
      <c r="U143">
        <v>0</v>
      </c>
    </row>
    <row r="144" spans="2:21">
      <c r="B144">
        <v>158</v>
      </c>
      <c r="C144">
        <v>159</v>
      </c>
      <c r="D144">
        <v>0</v>
      </c>
      <c r="E144">
        <v>0</v>
      </c>
      <c r="F144">
        <v>0</v>
      </c>
      <c r="G144">
        <v>0</v>
      </c>
      <c r="I144" s="97">
        <v>19606.6797510539</v>
      </c>
      <c r="J144" s="97">
        <v>19855.650968850889</v>
      </c>
      <c r="K144">
        <v>0</v>
      </c>
      <c r="L144">
        <v>0</v>
      </c>
      <c r="M144">
        <v>0</v>
      </c>
      <c r="N144">
        <v>0</v>
      </c>
      <c r="P144" s="98">
        <v>496.37163926718733</v>
      </c>
      <c r="Q144" s="98">
        <v>499.51323192077712</v>
      </c>
      <c r="R144">
        <v>0</v>
      </c>
      <c r="S144">
        <v>0</v>
      </c>
      <c r="T144">
        <v>0</v>
      </c>
      <c r="U144">
        <v>0</v>
      </c>
    </row>
    <row r="145" spans="2:41">
      <c r="B145">
        <v>159</v>
      </c>
      <c r="C145">
        <v>160</v>
      </c>
      <c r="D145">
        <v>0</v>
      </c>
      <c r="E145">
        <v>0</v>
      </c>
      <c r="F145">
        <v>0</v>
      </c>
      <c r="G145">
        <v>0</v>
      </c>
      <c r="I145" s="97">
        <v>19855.650968850889</v>
      </c>
      <c r="J145" s="97">
        <v>20106.192982974677</v>
      </c>
      <c r="K145">
        <v>0</v>
      </c>
      <c r="L145">
        <v>0</v>
      </c>
      <c r="M145">
        <v>0</v>
      </c>
      <c r="N145">
        <v>0</v>
      </c>
      <c r="P145" s="98">
        <v>499.51323192077712</v>
      </c>
      <c r="Q145" s="98">
        <v>502.6548245743669</v>
      </c>
      <c r="R145">
        <v>0</v>
      </c>
      <c r="S145">
        <v>0</v>
      </c>
      <c r="T145">
        <v>0</v>
      </c>
      <c r="U145">
        <v>0</v>
      </c>
    </row>
    <row r="146" spans="2:41">
      <c r="B146">
        <v>160</v>
      </c>
      <c r="C146">
        <v>161</v>
      </c>
      <c r="D146">
        <v>0</v>
      </c>
      <c r="E146">
        <v>0</v>
      </c>
      <c r="F146">
        <v>0</v>
      </c>
      <c r="G146">
        <v>0</v>
      </c>
      <c r="I146" s="97">
        <v>20106.192982974677</v>
      </c>
      <c r="J146" s="97">
        <v>20358.305793425257</v>
      </c>
      <c r="K146">
        <v>0</v>
      </c>
      <c r="L146">
        <v>0</v>
      </c>
      <c r="M146">
        <v>0</v>
      </c>
      <c r="N146">
        <v>0</v>
      </c>
      <c r="P146" s="98">
        <v>502.6548245743669</v>
      </c>
      <c r="Q146" s="98">
        <v>505.79641722795668</v>
      </c>
      <c r="R146">
        <v>0</v>
      </c>
      <c r="S146">
        <v>0</v>
      </c>
      <c r="T146">
        <v>0</v>
      </c>
      <c r="U146">
        <v>0</v>
      </c>
    </row>
    <row r="147" spans="2:41">
      <c r="B147">
        <v>161</v>
      </c>
      <c r="C147">
        <v>162</v>
      </c>
      <c r="D147">
        <v>0</v>
      </c>
      <c r="E147">
        <v>0</v>
      </c>
      <c r="F147">
        <v>0</v>
      </c>
      <c r="G147">
        <v>0</v>
      </c>
      <c r="I147" s="97">
        <v>20358.305793425257</v>
      </c>
      <c r="J147" s="97">
        <v>20611.989400202634</v>
      </c>
      <c r="K147">
        <v>0</v>
      </c>
      <c r="L147">
        <v>0</v>
      </c>
      <c r="M147">
        <v>0</v>
      </c>
      <c r="N147">
        <v>0</v>
      </c>
      <c r="P147" s="98">
        <v>505.79641722795668</v>
      </c>
      <c r="Q147" s="98">
        <v>508.93800988154646</v>
      </c>
      <c r="R147">
        <v>0</v>
      </c>
      <c r="S147">
        <v>0</v>
      </c>
      <c r="T147">
        <v>0</v>
      </c>
      <c r="U147">
        <v>0</v>
      </c>
    </row>
    <row r="148" spans="2:41">
      <c r="B148">
        <v>162</v>
      </c>
      <c r="C148">
        <v>163</v>
      </c>
      <c r="D148">
        <v>0</v>
      </c>
      <c r="E148">
        <v>0</v>
      </c>
      <c r="F148">
        <v>0</v>
      </c>
      <c r="G148">
        <v>0</v>
      </c>
      <c r="I148" s="97">
        <v>20611.989400202634</v>
      </c>
      <c r="J148" s="97">
        <v>20867.243803306803</v>
      </c>
      <c r="K148">
        <v>0</v>
      </c>
      <c r="L148">
        <v>0</v>
      </c>
      <c r="M148">
        <v>0</v>
      </c>
      <c r="N148">
        <v>0</v>
      </c>
      <c r="P148" s="98">
        <v>508.93800988154646</v>
      </c>
      <c r="Q148" s="98">
        <v>512.07960253513625</v>
      </c>
      <c r="R148">
        <v>0</v>
      </c>
      <c r="S148">
        <v>0</v>
      </c>
      <c r="T148">
        <v>0</v>
      </c>
      <c r="U148">
        <v>0</v>
      </c>
    </row>
    <row r="149" spans="2:41">
      <c r="B149">
        <v>163</v>
      </c>
      <c r="C149">
        <v>164</v>
      </c>
      <c r="D149">
        <v>0</v>
      </c>
      <c r="E149">
        <v>0</v>
      </c>
      <c r="F149">
        <v>0</v>
      </c>
      <c r="G149">
        <v>0</v>
      </c>
      <c r="I149" s="97">
        <v>20867.243803306803</v>
      </c>
      <c r="J149" s="97">
        <v>21124.069002737768</v>
      </c>
      <c r="K149">
        <v>0</v>
      </c>
      <c r="L149">
        <v>0</v>
      </c>
      <c r="M149">
        <v>0</v>
      </c>
      <c r="N149">
        <v>0</v>
      </c>
      <c r="P149" s="98">
        <v>512.07960253513625</v>
      </c>
      <c r="Q149" s="98">
        <v>515.22119518872603</v>
      </c>
      <c r="R149">
        <v>0</v>
      </c>
      <c r="S149">
        <v>0</v>
      </c>
      <c r="T149">
        <v>0</v>
      </c>
      <c r="U149">
        <v>0</v>
      </c>
    </row>
    <row r="150" spans="2:41">
      <c r="B150">
        <v>164</v>
      </c>
      <c r="C150">
        <v>165</v>
      </c>
      <c r="D150">
        <v>0</v>
      </c>
      <c r="E150">
        <v>0</v>
      </c>
      <c r="F150">
        <v>0</v>
      </c>
      <c r="G150">
        <v>0</v>
      </c>
      <c r="I150" s="97">
        <v>21124.069002737768</v>
      </c>
      <c r="J150" s="97">
        <v>21382.464998495529</v>
      </c>
      <c r="K150">
        <v>0</v>
      </c>
      <c r="L150">
        <v>0</v>
      </c>
      <c r="M150">
        <v>0</v>
      </c>
      <c r="N150">
        <v>0</v>
      </c>
      <c r="P150" s="98">
        <v>515.22119518872603</v>
      </c>
      <c r="Q150" s="98">
        <v>518.36278784231581</v>
      </c>
      <c r="R150">
        <v>0</v>
      </c>
      <c r="S150">
        <v>0</v>
      </c>
      <c r="T150">
        <v>0</v>
      </c>
      <c r="U150">
        <v>0</v>
      </c>
    </row>
    <row r="151" spans="2:41">
      <c r="B151">
        <v>165</v>
      </c>
      <c r="C151">
        <v>166</v>
      </c>
      <c r="D151">
        <v>0</v>
      </c>
      <c r="E151">
        <v>0</v>
      </c>
      <c r="F151">
        <v>0</v>
      </c>
      <c r="G151">
        <v>0</v>
      </c>
      <c r="I151" s="97">
        <v>21382.464998495529</v>
      </c>
      <c r="J151" s="97">
        <v>21642.431790580085</v>
      </c>
      <c r="K151">
        <v>0</v>
      </c>
      <c r="L151">
        <v>0</v>
      </c>
      <c r="M151">
        <v>0</v>
      </c>
      <c r="N151">
        <v>0</v>
      </c>
      <c r="P151" s="98">
        <v>518.36278784231581</v>
      </c>
      <c r="Q151" s="98">
        <v>521.50438049590571</v>
      </c>
      <c r="R151">
        <v>0</v>
      </c>
      <c r="S151">
        <v>0</v>
      </c>
      <c r="T151">
        <v>0</v>
      </c>
      <c r="U151">
        <v>0</v>
      </c>
    </row>
    <row r="152" spans="2:41">
      <c r="B152">
        <v>166</v>
      </c>
      <c r="C152">
        <v>167</v>
      </c>
      <c r="D152">
        <v>0</v>
      </c>
      <c r="E152">
        <v>0</v>
      </c>
      <c r="F152">
        <v>0</v>
      </c>
      <c r="G152">
        <v>0</v>
      </c>
      <c r="I152" s="97">
        <v>21642.431790580085</v>
      </c>
      <c r="J152" s="97">
        <v>21903.969378991434</v>
      </c>
      <c r="K152">
        <v>0</v>
      </c>
      <c r="L152">
        <v>0</v>
      </c>
      <c r="M152">
        <v>0</v>
      </c>
      <c r="N152">
        <v>0</v>
      </c>
      <c r="P152" s="98">
        <v>521.50438049590571</v>
      </c>
      <c r="Q152" s="98">
        <v>524.64597314949549</v>
      </c>
      <c r="R152">
        <v>0</v>
      </c>
      <c r="S152">
        <v>0</v>
      </c>
      <c r="T152">
        <v>0</v>
      </c>
      <c r="U152">
        <v>0</v>
      </c>
    </row>
    <row r="153" spans="2:41">
      <c r="B153">
        <v>167</v>
      </c>
      <c r="C153">
        <v>168</v>
      </c>
      <c r="D153">
        <v>0</v>
      </c>
      <c r="E153">
        <v>0</v>
      </c>
      <c r="F153">
        <v>0</v>
      </c>
      <c r="G153">
        <v>0</v>
      </c>
      <c r="I153" s="97">
        <v>21903.969378991434</v>
      </c>
      <c r="J153" s="97">
        <v>22167.07776372958</v>
      </c>
      <c r="K153">
        <v>0</v>
      </c>
      <c r="L153">
        <v>0</v>
      </c>
      <c r="M153">
        <v>0</v>
      </c>
      <c r="N153">
        <v>0</v>
      </c>
      <c r="P153" s="98">
        <v>524.64597314949549</v>
      </c>
      <c r="Q153" s="98">
        <v>527.78756580308527</v>
      </c>
      <c r="R153">
        <v>0</v>
      </c>
      <c r="S153">
        <v>0</v>
      </c>
      <c r="T153">
        <v>0</v>
      </c>
      <c r="U153">
        <v>0</v>
      </c>
    </row>
    <row r="154" spans="2:41">
      <c r="B154">
        <v>168</v>
      </c>
      <c r="C154">
        <v>169</v>
      </c>
      <c r="D154">
        <v>0</v>
      </c>
      <c r="E154">
        <v>0</v>
      </c>
      <c r="F154">
        <v>0</v>
      </c>
      <c r="G154">
        <v>0</v>
      </c>
      <c r="I154" s="97">
        <v>22167.07776372958</v>
      </c>
      <c r="J154" s="97">
        <v>22431.756944794521</v>
      </c>
      <c r="K154">
        <v>0</v>
      </c>
      <c r="L154">
        <v>0</v>
      </c>
      <c r="M154">
        <v>0</v>
      </c>
      <c r="N154">
        <v>0</v>
      </c>
      <c r="P154" s="98">
        <v>527.78756580308527</v>
      </c>
      <c r="Q154" s="98">
        <v>530.92915845667505</v>
      </c>
      <c r="R154">
        <v>0</v>
      </c>
      <c r="S154">
        <v>0</v>
      </c>
      <c r="T154">
        <v>0</v>
      </c>
      <c r="U154">
        <v>0</v>
      </c>
    </row>
    <row r="155" spans="2:41">
      <c r="B155">
        <v>169</v>
      </c>
      <c r="C155">
        <v>170</v>
      </c>
      <c r="D155">
        <v>0</v>
      </c>
      <c r="E155">
        <v>0</v>
      </c>
      <c r="F155">
        <v>0</v>
      </c>
      <c r="G155">
        <v>0</v>
      </c>
      <c r="I155" s="97">
        <v>22431.756944794521</v>
      </c>
      <c r="J155" s="97">
        <v>22698.006922186254</v>
      </c>
      <c r="K155">
        <v>0</v>
      </c>
      <c r="L155">
        <v>0</v>
      </c>
      <c r="M155">
        <v>0</v>
      </c>
      <c r="N155">
        <v>0</v>
      </c>
      <c r="P155" s="98">
        <v>530.92915845667505</v>
      </c>
      <c r="Q155" s="98">
        <v>534.07075111026484</v>
      </c>
      <c r="R155">
        <v>0</v>
      </c>
      <c r="S155">
        <v>0</v>
      </c>
      <c r="T155">
        <v>0</v>
      </c>
      <c r="U155">
        <v>0</v>
      </c>
    </row>
    <row r="156" spans="2:41">
      <c r="B156">
        <v>170</v>
      </c>
      <c r="C156">
        <v>171</v>
      </c>
      <c r="D156">
        <v>0</v>
      </c>
      <c r="E156">
        <v>0</v>
      </c>
      <c r="F156">
        <v>0</v>
      </c>
      <c r="G156">
        <v>0</v>
      </c>
      <c r="I156" s="97">
        <v>22698.006922186254</v>
      </c>
      <c r="J156" s="97">
        <v>22965.827695904783</v>
      </c>
      <c r="K156">
        <v>0</v>
      </c>
      <c r="L156">
        <v>0</v>
      </c>
      <c r="M156">
        <v>0</v>
      </c>
      <c r="N156">
        <v>0</v>
      </c>
      <c r="P156" s="98">
        <v>534.07075111026484</v>
      </c>
      <c r="Q156" s="98">
        <v>537.21234376385462</v>
      </c>
      <c r="R156">
        <v>0</v>
      </c>
      <c r="S156">
        <v>0</v>
      </c>
      <c r="T156">
        <v>0</v>
      </c>
      <c r="U156">
        <v>0</v>
      </c>
    </row>
    <row r="157" spans="2:41">
      <c r="B157">
        <v>171</v>
      </c>
      <c r="C157">
        <v>172</v>
      </c>
      <c r="D157">
        <v>0</v>
      </c>
      <c r="E157">
        <v>0</v>
      </c>
      <c r="F157">
        <v>0</v>
      </c>
      <c r="G157">
        <v>0</v>
      </c>
      <c r="I157" s="97">
        <v>22965.827695904783</v>
      </c>
      <c r="J157" s="97">
        <v>23235.219265950109</v>
      </c>
      <c r="K157">
        <v>0</v>
      </c>
      <c r="L157">
        <v>0</v>
      </c>
      <c r="M157">
        <v>0</v>
      </c>
      <c r="N157">
        <v>0</v>
      </c>
      <c r="P157" s="98">
        <v>537.21234376385462</v>
      </c>
      <c r="Q157" s="98">
        <v>540.3539364174444</v>
      </c>
      <c r="R157">
        <v>0</v>
      </c>
      <c r="S157">
        <v>0</v>
      </c>
      <c r="T157">
        <v>0</v>
      </c>
      <c r="U157">
        <v>0</v>
      </c>
    </row>
    <row r="158" spans="2:41">
      <c r="B158">
        <v>172</v>
      </c>
      <c r="C158">
        <v>173</v>
      </c>
      <c r="D158">
        <v>0</v>
      </c>
      <c r="E158">
        <v>0</v>
      </c>
      <c r="F158">
        <v>0</v>
      </c>
      <c r="G158">
        <v>0</v>
      </c>
      <c r="I158" s="97">
        <v>23235.219265950109</v>
      </c>
      <c r="J158" s="97">
        <v>23506.18163232223</v>
      </c>
      <c r="K158">
        <v>0</v>
      </c>
      <c r="L158">
        <v>0</v>
      </c>
      <c r="M158">
        <v>0</v>
      </c>
      <c r="N158">
        <v>0</v>
      </c>
      <c r="P158" s="98">
        <v>540.3539364174444</v>
      </c>
      <c r="Q158" s="98">
        <v>543.49552907103418</v>
      </c>
      <c r="R158">
        <v>0</v>
      </c>
      <c r="S158">
        <v>0</v>
      </c>
      <c r="T158">
        <v>0</v>
      </c>
      <c r="U158">
        <v>0</v>
      </c>
    </row>
    <row r="159" spans="2:41">
      <c r="B159">
        <v>173</v>
      </c>
      <c r="C159">
        <v>174</v>
      </c>
      <c r="D159">
        <v>0</v>
      </c>
      <c r="E159">
        <v>0</v>
      </c>
      <c r="F159">
        <v>0</v>
      </c>
      <c r="G159">
        <v>0</v>
      </c>
      <c r="I159" s="97">
        <v>23506.18163232223</v>
      </c>
      <c r="J159" s="97">
        <v>23778.714795021144</v>
      </c>
      <c r="K159">
        <v>0</v>
      </c>
      <c r="L159">
        <v>0</v>
      </c>
      <c r="M159">
        <v>0</v>
      </c>
      <c r="N159">
        <v>0</v>
      </c>
      <c r="P159" s="98">
        <v>543.49552907103418</v>
      </c>
      <c r="Q159" s="98">
        <v>546.63712172462397</v>
      </c>
      <c r="R159">
        <v>0</v>
      </c>
      <c r="S159">
        <v>0</v>
      </c>
      <c r="T159">
        <v>0</v>
      </c>
      <c r="U159">
        <v>0</v>
      </c>
      <c r="AK159" s="99"/>
    </row>
    <row r="160" spans="2:41">
      <c r="B160">
        <v>174</v>
      </c>
      <c r="C160">
        <v>175</v>
      </c>
      <c r="D160">
        <v>0</v>
      </c>
      <c r="E160">
        <v>0</v>
      </c>
      <c r="F160">
        <v>0</v>
      </c>
      <c r="G160">
        <v>0</v>
      </c>
      <c r="I160" s="97">
        <v>23778.714795021144</v>
      </c>
      <c r="J160" s="97">
        <v>24052.818754046853</v>
      </c>
      <c r="K160">
        <v>0</v>
      </c>
      <c r="L160">
        <v>0</v>
      </c>
      <c r="M160">
        <v>0</v>
      </c>
      <c r="N160">
        <v>0</v>
      </c>
      <c r="P160" s="98">
        <v>546.63712172462397</v>
      </c>
      <c r="Q160" s="98">
        <v>549.77871437821375</v>
      </c>
      <c r="R160">
        <v>0</v>
      </c>
      <c r="S160">
        <v>0</v>
      </c>
      <c r="T160">
        <v>0</v>
      </c>
      <c r="U160">
        <v>0</v>
      </c>
      <c r="AK160" s="99"/>
      <c r="AM160" s="99"/>
      <c r="AN160" s="99"/>
      <c r="AO160" s="99"/>
    </row>
    <row r="161" spans="2:37">
      <c r="B161">
        <v>175</v>
      </c>
      <c r="C161">
        <v>176</v>
      </c>
      <c r="D161">
        <v>0</v>
      </c>
      <c r="E161">
        <v>0</v>
      </c>
      <c r="F161">
        <v>0</v>
      </c>
      <c r="G161">
        <v>0</v>
      </c>
      <c r="I161" s="97">
        <v>24052.818754046853</v>
      </c>
      <c r="J161" s="97">
        <v>24328.493509399359</v>
      </c>
      <c r="K161">
        <v>0</v>
      </c>
      <c r="L161">
        <v>0</v>
      </c>
      <c r="M161">
        <v>0</v>
      </c>
      <c r="N161">
        <v>0</v>
      </c>
      <c r="P161" s="98">
        <v>549.77871437821375</v>
      </c>
      <c r="Q161" s="98">
        <v>552.92030703180353</v>
      </c>
      <c r="R161">
        <v>0</v>
      </c>
      <c r="S161">
        <v>0</v>
      </c>
      <c r="T161">
        <v>0</v>
      </c>
      <c r="U161">
        <v>0</v>
      </c>
      <c r="AK161" s="99"/>
    </row>
    <row r="162" spans="2:37">
      <c r="B162">
        <v>176</v>
      </c>
      <c r="C162">
        <v>177</v>
      </c>
      <c r="D162">
        <v>0</v>
      </c>
      <c r="E162">
        <v>0</v>
      </c>
      <c r="F162">
        <v>0</v>
      </c>
      <c r="G162">
        <v>0</v>
      </c>
      <c r="I162" s="97">
        <v>24328.493509399359</v>
      </c>
      <c r="J162" s="97">
        <v>24605.739061078657</v>
      </c>
      <c r="K162">
        <v>0</v>
      </c>
      <c r="L162">
        <v>0</v>
      </c>
      <c r="M162">
        <v>0</v>
      </c>
      <c r="N162">
        <v>0</v>
      </c>
      <c r="P162" s="98">
        <v>552.92030703180353</v>
      </c>
      <c r="Q162" s="98">
        <v>556.06189968539343</v>
      </c>
      <c r="R162">
        <v>0</v>
      </c>
      <c r="S162">
        <v>0</v>
      </c>
      <c r="T162">
        <v>0</v>
      </c>
      <c r="U162">
        <v>0</v>
      </c>
      <c r="AK162" s="99"/>
    </row>
    <row r="163" spans="2:37">
      <c r="B163">
        <v>177</v>
      </c>
      <c r="C163">
        <v>178</v>
      </c>
      <c r="D163">
        <v>0</v>
      </c>
      <c r="E163">
        <v>0</v>
      </c>
      <c r="F163">
        <v>0</v>
      </c>
      <c r="G163">
        <v>0</v>
      </c>
      <c r="I163" s="97">
        <v>24605.739061078657</v>
      </c>
      <c r="J163" s="97">
        <v>24884.555409084751</v>
      </c>
      <c r="K163">
        <v>0</v>
      </c>
      <c r="L163">
        <v>0</v>
      </c>
      <c r="M163">
        <v>0</v>
      </c>
      <c r="N163">
        <v>0</v>
      </c>
      <c r="P163" s="98">
        <v>556.06189968539343</v>
      </c>
      <c r="Q163" s="98">
        <v>559.20349233898321</v>
      </c>
      <c r="R163">
        <v>0</v>
      </c>
      <c r="S163">
        <v>0</v>
      </c>
      <c r="T163">
        <v>0</v>
      </c>
      <c r="U163">
        <v>0</v>
      </c>
    </row>
    <row r="164" spans="2:37">
      <c r="B164">
        <v>178</v>
      </c>
      <c r="C164">
        <v>179</v>
      </c>
      <c r="D164">
        <v>0</v>
      </c>
      <c r="E164">
        <v>0</v>
      </c>
      <c r="F164">
        <v>0</v>
      </c>
      <c r="G164">
        <v>0</v>
      </c>
      <c r="I164" s="97">
        <v>24884.555409084751</v>
      </c>
      <c r="J164" s="97">
        <v>25164.942553417641</v>
      </c>
      <c r="K164">
        <v>0</v>
      </c>
      <c r="L164">
        <v>0</v>
      </c>
      <c r="M164">
        <v>0</v>
      </c>
      <c r="N164">
        <v>0</v>
      </c>
      <c r="P164" s="98">
        <v>559.20349233898321</v>
      </c>
      <c r="Q164" s="98">
        <v>562.34508499257299</v>
      </c>
      <c r="R164">
        <v>0</v>
      </c>
      <c r="S164">
        <v>0</v>
      </c>
      <c r="T164">
        <v>0</v>
      </c>
      <c r="U164">
        <v>0</v>
      </c>
    </row>
    <row r="165" spans="2:37">
      <c r="B165">
        <v>179</v>
      </c>
      <c r="C165">
        <v>180</v>
      </c>
      <c r="D165">
        <v>0</v>
      </c>
      <c r="E165">
        <v>0</v>
      </c>
      <c r="F165">
        <v>0</v>
      </c>
      <c r="G165">
        <v>0</v>
      </c>
      <c r="I165" s="97">
        <v>25164.942553417641</v>
      </c>
      <c r="J165" s="97">
        <v>25446.900494077323</v>
      </c>
      <c r="K165">
        <v>0</v>
      </c>
      <c r="L165">
        <v>0</v>
      </c>
      <c r="M165">
        <v>0</v>
      </c>
      <c r="N165">
        <v>0</v>
      </c>
      <c r="P165" s="98">
        <v>562.34508499257299</v>
      </c>
      <c r="Q165" s="98">
        <v>565.48667764616278</v>
      </c>
      <c r="R165">
        <v>0</v>
      </c>
      <c r="S165">
        <v>0</v>
      </c>
      <c r="T165">
        <v>0</v>
      </c>
      <c r="U165">
        <v>0</v>
      </c>
    </row>
    <row r="166" spans="2:37">
      <c r="I166" s="97"/>
      <c r="J166" s="97"/>
      <c r="P166" s="98"/>
      <c r="Q166" s="98"/>
    </row>
    <row r="167" spans="2:37" ht="16.149999999999999">
      <c r="B167" s="293" t="s">
        <v>226</v>
      </c>
      <c r="C167" s="293"/>
      <c r="D167" s="293"/>
      <c r="E167" s="293"/>
      <c r="F167" s="293"/>
      <c r="G167" s="293"/>
      <c r="I167" s="293" t="s">
        <v>227</v>
      </c>
      <c r="J167" s="293"/>
      <c r="K167" s="293"/>
      <c r="L167" s="293"/>
      <c r="M167" s="293"/>
      <c r="N167" s="293"/>
      <c r="P167" s="293" t="s">
        <v>228</v>
      </c>
      <c r="Q167" s="293"/>
      <c r="R167" s="293"/>
      <c r="S167" s="293"/>
      <c r="T167" s="293"/>
      <c r="U167" s="293"/>
      <c r="W167" s="293" t="s">
        <v>229</v>
      </c>
      <c r="X167" s="293"/>
      <c r="Y167" s="293"/>
      <c r="Z167" s="293"/>
      <c r="AA167" s="293"/>
      <c r="AB167" s="293"/>
    </row>
    <row r="168" spans="2:37">
      <c r="B168" s="96" t="s">
        <v>223</v>
      </c>
      <c r="C168" s="96" t="s">
        <v>224</v>
      </c>
      <c r="D168" s="7" t="s">
        <v>137</v>
      </c>
      <c r="E168" s="7" t="s">
        <v>225</v>
      </c>
      <c r="F168" s="7" t="s">
        <v>181</v>
      </c>
      <c r="G168" s="7" t="s">
        <v>152</v>
      </c>
      <c r="I168" s="96" t="s">
        <v>223</v>
      </c>
      <c r="J168" s="96" t="s">
        <v>224</v>
      </c>
      <c r="K168" s="7" t="s">
        <v>137</v>
      </c>
      <c r="L168" s="7" t="s">
        <v>225</v>
      </c>
      <c r="M168" s="7" t="s">
        <v>181</v>
      </c>
      <c r="N168" s="7" t="s">
        <v>152</v>
      </c>
      <c r="P168" s="96" t="s">
        <v>223</v>
      </c>
      <c r="Q168" s="96" t="s">
        <v>224</v>
      </c>
      <c r="R168" s="7" t="s">
        <v>137</v>
      </c>
      <c r="S168" s="7" t="s">
        <v>225</v>
      </c>
      <c r="T168" s="7" t="s">
        <v>181</v>
      </c>
      <c r="U168" s="7" t="s">
        <v>152</v>
      </c>
      <c r="W168" t="s">
        <v>230</v>
      </c>
      <c r="X168" s="7" t="s">
        <v>157</v>
      </c>
      <c r="Y168" s="7" t="s">
        <v>137</v>
      </c>
      <c r="Z168" s="7" t="s">
        <v>225</v>
      </c>
      <c r="AA168" s="7" t="s">
        <v>181</v>
      </c>
      <c r="AB168" s="7" t="s">
        <v>152</v>
      </c>
      <c r="AD168" t="s">
        <v>230</v>
      </c>
      <c r="AE168" s="7" t="s">
        <v>157</v>
      </c>
      <c r="AF168" s="7" t="s">
        <v>137</v>
      </c>
      <c r="AG168" s="7" t="s">
        <v>225</v>
      </c>
      <c r="AH168" s="7" t="s">
        <v>181</v>
      </c>
      <c r="AI168" s="7" t="s">
        <v>152</v>
      </c>
    </row>
    <row r="169" spans="2:37">
      <c r="B169">
        <v>19</v>
      </c>
      <c r="C169">
        <v>20</v>
      </c>
      <c r="D169" s="14">
        <v>2.002803925495694E-4</v>
      </c>
      <c r="E169" s="14">
        <v>2.002803925495694E-4</v>
      </c>
      <c r="F169" s="14">
        <v>0</v>
      </c>
      <c r="G169" s="14">
        <v>0</v>
      </c>
      <c r="I169" s="97">
        <v>283.5287369864788</v>
      </c>
      <c r="J169" s="97">
        <v>314.15926535897933</v>
      </c>
      <c r="K169">
        <v>2.002803925495694E-4</v>
      </c>
      <c r="L169">
        <v>2.002803925495694E-4</v>
      </c>
      <c r="M169">
        <v>0</v>
      </c>
      <c r="N169">
        <v>0</v>
      </c>
      <c r="P169" s="98">
        <v>59.690260418206066</v>
      </c>
      <c r="Q169" s="98">
        <v>62.831853071795862</v>
      </c>
      <c r="R169">
        <v>0</v>
      </c>
      <c r="S169">
        <v>0</v>
      </c>
      <c r="T169">
        <v>0</v>
      </c>
      <c r="U169">
        <v>0</v>
      </c>
      <c r="W169" s="14">
        <v>1</v>
      </c>
      <c r="X169" s="14">
        <v>0.99</v>
      </c>
      <c r="Y169" s="14">
        <v>2.0020020020020021E-4</v>
      </c>
      <c r="Z169" s="14">
        <v>2.0020020020020021E-4</v>
      </c>
      <c r="AA169" s="14">
        <v>0</v>
      </c>
      <c r="AB169" s="14">
        <v>0</v>
      </c>
      <c r="AD169" s="14">
        <v>1</v>
      </c>
      <c r="AE169" s="14">
        <v>0.99</v>
      </c>
      <c r="AG169" s="100">
        <v>2.1445421402530561E-4</v>
      </c>
      <c r="AH169" s="100">
        <v>0</v>
      </c>
      <c r="AI169" s="100">
        <v>0</v>
      </c>
    </row>
    <row r="170" spans="2:37">
      <c r="B170">
        <v>20</v>
      </c>
      <c r="C170">
        <v>21</v>
      </c>
      <c r="D170" s="14">
        <v>0</v>
      </c>
      <c r="E170" s="14">
        <v>0</v>
      </c>
      <c r="F170" s="14">
        <v>0</v>
      </c>
      <c r="G170" s="14">
        <v>0</v>
      </c>
      <c r="I170" s="97">
        <v>314.15926535897933</v>
      </c>
      <c r="J170" s="97">
        <v>346.36059005827468</v>
      </c>
      <c r="K170" s="13">
        <v>0</v>
      </c>
      <c r="L170" s="14">
        <v>0</v>
      </c>
      <c r="M170" s="14">
        <v>0</v>
      </c>
      <c r="N170" s="14">
        <v>0</v>
      </c>
      <c r="P170" s="98">
        <v>62.831853071795862</v>
      </c>
      <c r="Q170" s="98">
        <v>65.973445725385659</v>
      </c>
      <c r="R170" s="13">
        <v>2.002803925495694E-4</v>
      </c>
      <c r="S170" s="14">
        <v>2.002803925495694E-4</v>
      </c>
      <c r="T170" s="14">
        <v>0</v>
      </c>
      <c r="U170" s="14">
        <v>0</v>
      </c>
      <c r="W170" s="14">
        <v>0.99</v>
      </c>
      <c r="X170" s="14">
        <v>0.98</v>
      </c>
      <c r="Y170" s="14">
        <v>2.2022022022022024E-3</v>
      </c>
      <c r="Z170" s="14">
        <v>2.2022022022022024E-3</v>
      </c>
      <c r="AA170" s="14">
        <v>0</v>
      </c>
      <c r="AB170" s="14">
        <v>0</v>
      </c>
      <c r="AD170" s="14">
        <v>0.99</v>
      </c>
      <c r="AE170" s="14">
        <v>0.98</v>
      </c>
      <c r="AG170" s="100">
        <v>2.3589963542783618E-3</v>
      </c>
      <c r="AH170" s="100">
        <v>0</v>
      </c>
      <c r="AI170" s="100">
        <v>0</v>
      </c>
    </row>
    <row r="171" spans="2:37">
      <c r="B171">
        <v>21</v>
      </c>
      <c r="C171">
        <v>22</v>
      </c>
      <c r="D171" s="14">
        <v>4.005607850991388E-4</v>
      </c>
      <c r="E171" s="14">
        <v>4.005607850991388E-4</v>
      </c>
      <c r="F171" s="14">
        <v>0</v>
      </c>
      <c r="G171" s="14">
        <v>0</v>
      </c>
      <c r="I171" s="97">
        <v>346.36059005827468</v>
      </c>
      <c r="J171" s="97">
        <v>380.13271108436498</v>
      </c>
      <c r="K171" s="13">
        <v>4.005607850991388E-4</v>
      </c>
      <c r="L171" s="14">
        <v>4.005607850991388E-4</v>
      </c>
      <c r="M171" s="14">
        <v>0</v>
      </c>
      <c r="N171" s="14">
        <v>0</v>
      </c>
      <c r="P171" s="98">
        <v>65.973445725385659</v>
      </c>
      <c r="Q171" s="98">
        <v>69.115038378975441</v>
      </c>
      <c r="R171" s="13">
        <v>0</v>
      </c>
      <c r="S171" s="14">
        <v>0</v>
      </c>
      <c r="T171" s="14">
        <v>0</v>
      </c>
      <c r="U171" s="14">
        <v>0</v>
      </c>
      <c r="W171" s="14">
        <v>0.98</v>
      </c>
      <c r="X171" s="14">
        <v>0.97</v>
      </c>
      <c r="Y171" s="14">
        <v>5.8058058058058056E-3</v>
      </c>
      <c r="Z171" s="14">
        <v>5.6056056056056052E-3</v>
      </c>
      <c r="AA171" s="14">
        <v>2.0020020020020021E-4</v>
      </c>
      <c r="AB171" s="14">
        <v>0</v>
      </c>
      <c r="AD171" s="14">
        <v>0.98</v>
      </c>
      <c r="AE171" s="14">
        <v>0.97</v>
      </c>
      <c r="AG171" s="100">
        <v>6.0047179927085565E-3</v>
      </c>
      <c r="AH171" s="100">
        <v>5.434782608695652E-3</v>
      </c>
      <c r="AI171" s="100">
        <v>0</v>
      </c>
    </row>
    <row r="172" spans="2:37">
      <c r="B172">
        <v>22</v>
      </c>
      <c r="C172">
        <v>23</v>
      </c>
      <c r="D172" s="14">
        <v>0</v>
      </c>
      <c r="E172" s="14">
        <v>0</v>
      </c>
      <c r="F172" s="14">
        <v>0</v>
      </c>
      <c r="G172" s="14">
        <v>0</v>
      </c>
      <c r="I172" s="97">
        <v>380.13271108436498</v>
      </c>
      <c r="J172" s="97">
        <v>415.47562843725012</v>
      </c>
      <c r="K172" s="13">
        <v>0</v>
      </c>
      <c r="L172" s="14">
        <v>0</v>
      </c>
      <c r="M172" s="14">
        <v>0</v>
      </c>
      <c r="N172" s="14">
        <v>0</v>
      </c>
      <c r="P172" s="98">
        <v>69.115038378975441</v>
      </c>
      <c r="Q172" s="98">
        <v>72.256631032565238</v>
      </c>
      <c r="R172" s="13">
        <v>4.005607850991388E-4</v>
      </c>
      <c r="S172" s="14">
        <v>4.005607850991388E-4</v>
      </c>
      <c r="T172" s="14">
        <v>0</v>
      </c>
      <c r="U172" s="14">
        <v>0</v>
      </c>
      <c r="W172" s="14">
        <v>0.97</v>
      </c>
      <c r="X172" s="14">
        <v>0.96</v>
      </c>
      <c r="Y172" s="14">
        <v>1.6816816816816817E-2</v>
      </c>
      <c r="Z172" s="14">
        <v>1.6416416416416415E-2</v>
      </c>
      <c r="AA172" s="14">
        <v>4.0040040040040042E-4</v>
      </c>
      <c r="AB172" s="14">
        <v>0</v>
      </c>
      <c r="AD172" s="14">
        <v>0.97</v>
      </c>
      <c r="AE172" s="14">
        <v>0.96</v>
      </c>
      <c r="AG172" s="100">
        <v>1.7585245550075058E-2</v>
      </c>
      <c r="AH172" s="100">
        <v>1.0869565217391304E-2</v>
      </c>
      <c r="AI172" s="100">
        <v>0</v>
      </c>
    </row>
    <row r="173" spans="2:37">
      <c r="B173">
        <v>23</v>
      </c>
      <c r="C173">
        <v>24</v>
      </c>
      <c r="D173" s="14">
        <v>4.005607850991388E-4</v>
      </c>
      <c r="E173" s="14">
        <v>4.005607850991388E-4</v>
      </c>
      <c r="F173" s="14">
        <v>0</v>
      </c>
      <c r="G173" s="14">
        <v>0</v>
      </c>
      <c r="I173" s="97">
        <v>415.47562843725012</v>
      </c>
      <c r="J173" s="97">
        <v>452.38934211693021</v>
      </c>
      <c r="K173" s="13">
        <v>4.005607850991388E-4</v>
      </c>
      <c r="L173" s="14">
        <v>4.005607850991388E-4</v>
      </c>
      <c r="M173" s="14">
        <v>0</v>
      </c>
      <c r="N173" s="14">
        <v>0</v>
      </c>
      <c r="P173" s="98">
        <v>72.256631032565238</v>
      </c>
      <c r="Q173" s="98">
        <v>75.398223686155035</v>
      </c>
      <c r="R173" s="13">
        <v>0</v>
      </c>
      <c r="S173" s="14">
        <v>0</v>
      </c>
      <c r="T173" s="14">
        <v>0</v>
      </c>
      <c r="U173" s="14">
        <v>0</v>
      </c>
      <c r="W173" s="14">
        <v>0.96</v>
      </c>
      <c r="X173" s="14">
        <v>0.95</v>
      </c>
      <c r="Y173" s="14">
        <v>4.4044044044044044E-2</v>
      </c>
      <c r="Z173" s="14">
        <v>4.3243243243243246E-2</v>
      </c>
      <c r="AA173" s="14">
        <v>8.0080080080080084E-4</v>
      </c>
      <c r="AB173" s="14">
        <v>0</v>
      </c>
      <c r="AD173" s="14">
        <v>0.96</v>
      </c>
      <c r="AE173" s="14">
        <v>0.95</v>
      </c>
      <c r="AG173" s="100">
        <v>4.6322110229466008E-2</v>
      </c>
      <c r="AH173" s="100">
        <v>2.1739130434782608E-2</v>
      </c>
      <c r="AI173" s="100">
        <v>0</v>
      </c>
    </row>
    <row r="174" spans="2:37">
      <c r="B174">
        <v>24</v>
      </c>
      <c r="C174">
        <v>25</v>
      </c>
      <c r="D174" s="14">
        <v>0</v>
      </c>
      <c r="E174" s="14">
        <v>0</v>
      </c>
      <c r="F174" s="14">
        <v>0</v>
      </c>
      <c r="G174" s="14">
        <v>0</v>
      </c>
      <c r="I174" s="97">
        <v>452.38934211693021</v>
      </c>
      <c r="J174" s="97">
        <v>490.87385212340519</v>
      </c>
      <c r="K174" s="13">
        <v>0</v>
      </c>
      <c r="L174" s="14">
        <v>0</v>
      </c>
      <c r="M174" s="14">
        <v>0</v>
      </c>
      <c r="N174" s="14">
        <v>0</v>
      </c>
      <c r="P174" s="98">
        <v>75.398223686155035</v>
      </c>
      <c r="Q174" s="98">
        <v>78.539816339744831</v>
      </c>
      <c r="R174" s="13">
        <v>2.002803925495694E-4</v>
      </c>
      <c r="S174" s="14">
        <v>2.002803925495694E-4</v>
      </c>
      <c r="T174" s="14">
        <v>0</v>
      </c>
      <c r="U174" s="14">
        <v>0</v>
      </c>
      <c r="W174" s="14">
        <v>0.95</v>
      </c>
      <c r="X174" s="14">
        <v>0.94</v>
      </c>
      <c r="Y174" s="14">
        <v>9.8898898898898899E-2</v>
      </c>
      <c r="Z174" s="14">
        <v>9.7297297297297303E-2</v>
      </c>
      <c r="AA174" s="14">
        <v>1.6016016016016017E-3</v>
      </c>
      <c r="AB174" s="14">
        <v>0</v>
      </c>
      <c r="AD174" s="14">
        <v>0.95</v>
      </c>
      <c r="AE174" s="14">
        <v>0.94</v>
      </c>
      <c r="AG174" s="100">
        <v>0.10422474801629852</v>
      </c>
      <c r="AH174" s="100">
        <v>4.3478260869565216E-2</v>
      </c>
      <c r="AI174" s="100">
        <v>0</v>
      </c>
    </row>
    <row r="175" spans="2:37">
      <c r="B175">
        <v>25</v>
      </c>
      <c r="C175">
        <v>26</v>
      </c>
      <c r="D175" s="14">
        <v>2.002803925495694E-4</v>
      </c>
      <c r="E175" s="14">
        <v>2.002803925495694E-4</v>
      </c>
      <c r="F175" s="14">
        <v>0</v>
      </c>
      <c r="G175" s="14">
        <v>0</v>
      </c>
      <c r="I175" s="97">
        <v>490.87385212340519</v>
      </c>
      <c r="J175" s="97">
        <v>530.92915845667505</v>
      </c>
      <c r="K175" s="13">
        <v>2.002803925495694E-4</v>
      </c>
      <c r="L175" s="14">
        <v>2.002803925495694E-4</v>
      </c>
      <c r="M175" s="14">
        <v>0</v>
      </c>
      <c r="N175" s="14">
        <v>0</v>
      </c>
      <c r="P175" s="98">
        <v>78.539816339744831</v>
      </c>
      <c r="Q175" s="98">
        <v>81.681408993334628</v>
      </c>
      <c r="R175" s="13">
        <v>0</v>
      </c>
      <c r="S175" s="14">
        <v>0</v>
      </c>
      <c r="T175" s="14">
        <v>0</v>
      </c>
      <c r="U175" s="14">
        <v>0</v>
      </c>
      <c r="W175" s="14">
        <v>0.94</v>
      </c>
      <c r="X175" s="14">
        <v>0.92999999999999994</v>
      </c>
      <c r="Y175" s="14">
        <v>0.15795795795795795</v>
      </c>
      <c r="Z175" s="14">
        <v>0.15255255255255254</v>
      </c>
      <c r="AA175" s="14">
        <v>5.2052052052052053E-3</v>
      </c>
      <c r="AB175" s="14">
        <v>2.0020020020020021E-4</v>
      </c>
      <c r="AD175" s="14">
        <v>0.94</v>
      </c>
      <c r="AE175" s="14">
        <v>0.92999999999999994</v>
      </c>
      <c r="AG175" s="100">
        <v>0.16341411108728288</v>
      </c>
      <c r="AH175" s="100">
        <v>0.14130434782608695</v>
      </c>
      <c r="AI175" s="100">
        <v>6.7567567567567571E-3</v>
      </c>
    </row>
    <row r="176" spans="2:37">
      <c r="B176">
        <v>26</v>
      </c>
      <c r="C176">
        <v>27</v>
      </c>
      <c r="D176" s="14">
        <v>0</v>
      </c>
      <c r="E176" s="14">
        <v>0</v>
      </c>
      <c r="F176" s="14">
        <v>0</v>
      </c>
      <c r="G176" s="14">
        <v>0</v>
      </c>
      <c r="I176" s="97">
        <v>530.92915845667505</v>
      </c>
      <c r="J176" s="97">
        <v>572.55526111673976</v>
      </c>
      <c r="K176" s="13">
        <v>0</v>
      </c>
      <c r="L176" s="14">
        <v>0</v>
      </c>
      <c r="M176" s="14">
        <v>0</v>
      </c>
      <c r="N176" s="14">
        <v>0</v>
      </c>
      <c r="P176" s="98">
        <v>81.681408993334628</v>
      </c>
      <c r="Q176" s="98">
        <v>84.823001646924411</v>
      </c>
      <c r="R176" s="13">
        <v>2.002803925495694E-4</v>
      </c>
      <c r="S176" s="14">
        <v>2.002803925495694E-4</v>
      </c>
      <c r="T176" s="14">
        <v>0</v>
      </c>
      <c r="U176" s="14">
        <v>0</v>
      </c>
      <c r="W176" s="14">
        <v>0.92999999999999994</v>
      </c>
      <c r="X176" s="14">
        <v>0.91999999999999993</v>
      </c>
      <c r="Y176" s="14">
        <v>0.19199199199199199</v>
      </c>
      <c r="Z176" s="14">
        <v>0.18578578578578578</v>
      </c>
      <c r="AA176" s="14">
        <v>5.2052052052052053E-3</v>
      </c>
      <c r="AB176" s="14">
        <v>1.001001001001001E-3</v>
      </c>
      <c r="AD176" s="14">
        <v>0.92999999999999994</v>
      </c>
      <c r="AE176" s="14">
        <v>0.91999999999999993</v>
      </c>
      <c r="AG176" s="100">
        <v>0.19901351061548359</v>
      </c>
      <c r="AH176" s="100">
        <v>0.14130434782608695</v>
      </c>
      <c r="AI176" s="100">
        <v>3.3783783783783786E-2</v>
      </c>
    </row>
    <row r="177" spans="2:35">
      <c r="B177">
        <v>27</v>
      </c>
      <c r="C177">
        <v>28</v>
      </c>
      <c r="D177" s="14">
        <v>2.002803925495694E-4</v>
      </c>
      <c r="E177" s="14">
        <v>2.002803925495694E-4</v>
      </c>
      <c r="F177" s="14">
        <v>0</v>
      </c>
      <c r="G177" s="14">
        <v>0</v>
      </c>
      <c r="I177" s="97">
        <v>572.55526111673976</v>
      </c>
      <c r="J177" s="97">
        <v>615.75216010359941</v>
      </c>
      <c r="K177" s="13">
        <v>2.002803925495694E-4</v>
      </c>
      <c r="L177" s="14">
        <v>2.002803925495694E-4</v>
      </c>
      <c r="M177" s="14">
        <v>0</v>
      </c>
      <c r="N177" s="14">
        <v>0</v>
      </c>
      <c r="P177" s="98">
        <v>84.823001646924411</v>
      </c>
      <c r="Q177" s="98">
        <v>87.964594300514207</v>
      </c>
      <c r="R177" s="13">
        <v>0</v>
      </c>
      <c r="S177" s="14">
        <v>0</v>
      </c>
      <c r="T177" s="14">
        <v>0</v>
      </c>
      <c r="U177" s="14">
        <v>0</v>
      </c>
      <c r="W177" s="14">
        <v>0.91999999999999993</v>
      </c>
      <c r="X177" s="14">
        <v>0.90999999999999992</v>
      </c>
      <c r="Y177" s="14">
        <v>0.17417417417417416</v>
      </c>
      <c r="Z177" s="14">
        <v>0.16596596596596597</v>
      </c>
      <c r="AA177" s="14">
        <v>6.2062062062062063E-3</v>
      </c>
      <c r="AB177" s="14">
        <v>2.002002002002002E-3</v>
      </c>
      <c r="AD177" s="14">
        <v>0.91999999999999993</v>
      </c>
      <c r="AE177" s="14">
        <v>0.90999999999999992</v>
      </c>
      <c r="AG177" s="100">
        <v>0.17778254342697833</v>
      </c>
      <c r="AH177" s="100">
        <v>0.16847826086956522</v>
      </c>
      <c r="AI177" s="100">
        <v>6.7567567567567571E-2</v>
      </c>
    </row>
    <row r="178" spans="2:35">
      <c r="B178">
        <v>28</v>
      </c>
      <c r="C178">
        <v>29</v>
      </c>
      <c r="D178" s="14">
        <v>0</v>
      </c>
      <c r="E178" s="14">
        <v>0</v>
      </c>
      <c r="F178" s="14">
        <v>0</v>
      </c>
      <c r="G178" s="14">
        <v>0</v>
      </c>
      <c r="I178" s="97">
        <v>615.75216010359941</v>
      </c>
      <c r="J178" s="97">
        <v>660.51985541725401</v>
      </c>
      <c r="K178" s="13">
        <v>0</v>
      </c>
      <c r="L178" s="14">
        <v>0</v>
      </c>
      <c r="M178" s="14">
        <v>0</v>
      </c>
      <c r="N178" s="14">
        <v>0</v>
      </c>
      <c r="P178" s="98">
        <v>87.964594300514207</v>
      </c>
      <c r="Q178" s="98">
        <v>91.106186954104004</v>
      </c>
      <c r="R178" s="13">
        <v>0</v>
      </c>
      <c r="S178" s="14">
        <v>0</v>
      </c>
      <c r="T178" s="14">
        <v>0</v>
      </c>
      <c r="U178" s="14">
        <v>0</v>
      </c>
      <c r="W178" s="14">
        <v>0.90999999999999992</v>
      </c>
      <c r="X178" s="14">
        <v>0.89999999999999991</v>
      </c>
      <c r="Y178" s="14">
        <v>0.12632632632632632</v>
      </c>
      <c r="Z178" s="14">
        <v>0.11531531531531532</v>
      </c>
      <c r="AA178" s="14">
        <v>7.2072072072072073E-3</v>
      </c>
      <c r="AB178" s="14">
        <v>3.8038038038038036E-3</v>
      </c>
      <c r="AD178" s="14">
        <v>0.90999999999999992</v>
      </c>
      <c r="AE178" s="14">
        <v>0.89999999999999991</v>
      </c>
      <c r="AG178" s="100">
        <v>0.12352562727857602</v>
      </c>
      <c r="AH178" s="100">
        <v>0.19565217391304349</v>
      </c>
      <c r="AI178" s="100">
        <v>0.12837837837837837</v>
      </c>
    </row>
    <row r="179" spans="2:35">
      <c r="B179">
        <v>29</v>
      </c>
      <c r="C179">
        <v>30</v>
      </c>
      <c r="D179" s="14">
        <v>2.002803925495694E-4</v>
      </c>
      <c r="E179" s="14">
        <v>2.002803925495694E-4</v>
      </c>
      <c r="F179" s="14">
        <v>0</v>
      </c>
      <c r="G179" s="14">
        <v>0</v>
      </c>
      <c r="I179" s="97">
        <v>660.51985541725401</v>
      </c>
      <c r="J179" s="97">
        <v>706.85834705770344</v>
      </c>
      <c r="K179" s="13">
        <v>2.002803925495694E-4</v>
      </c>
      <c r="L179" s="14">
        <v>2.002803925495694E-4</v>
      </c>
      <c r="M179" s="14">
        <v>0</v>
      </c>
      <c r="N179" s="14">
        <v>0</v>
      </c>
      <c r="P179" s="98">
        <v>91.106186954104004</v>
      </c>
      <c r="Q179" s="98">
        <v>94.247779607693786</v>
      </c>
      <c r="R179" s="13">
        <v>0</v>
      </c>
      <c r="S179" s="14">
        <v>0</v>
      </c>
      <c r="T179" s="14">
        <v>0</v>
      </c>
      <c r="U179" s="14">
        <v>0</v>
      </c>
      <c r="W179" s="14">
        <v>0.89999999999999991</v>
      </c>
      <c r="X179" s="14">
        <v>0.8899999999999999</v>
      </c>
      <c r="Y179" s="14">
        <v>8.1281281281281287E-2</v>
      </c>
      <c r="Z179" s="14">
        <v>6.9869869869869872E-2</v>
      </c>
      <c r="AA179" s="14">
        <v>4.6046046046046042E-3</v>
      </c>
      <c r="AB179" s="14">
        <v>6.8068068068068066E-3</v>
      </c>
      <c r="AD179" s="14">
        <v>0.89999999999999991</v>
      </c>
      <c r="AE179" s="14">
        <v>0.8899999999999999</v>
      </c>
      <c r="AG179" s="100">
        <v>7.4844520694831648E-2</v>
      </c>
      <c r="AH179" s="100">
        <v>0.125</v>
      </c>
      <c r="AI179" s="100">
        <v>0.22972972972972974</v>
      </c>
    </row>
    <row r="180" spans="2:35">
      <c r="B180">
        <v>30</v>
      </c>
      <c r="C180">
        <v>31</v>
      </c>
      <c r="D180" s="14">
        <v>2.002803925495694E-4</v>
      </c>
      <c r="E180" s="14">
        <v>2.002803925495694E-4</v>
      </c>
      <c r="F180" s="14">
        <v>0</v>
      </c>
      <c r="G180" s="14">
        <v>0</v>
      </c>
      <c r="I180" s="97">
        <v>706.85834705770344</v>
      </c>
      <c r="J180" s="97">
        <v>754.76763502494782</v>
      </c>
      <c r="K180" s="13">
        <v>2.002803925495694E-4</v>
      </c>
      <c r="L180" s="14">
        <v>2.002803925495694E-4</v>
      </c>
      <c r="M180" s="14">
        <v>0</v>
      </c>
      <c r="N180" s="14">
        <v>0</v>
      </c>
      <c r="P180" s="98">
        <v>94.247779607693786</v>
      </c>
      <c r="Q180" s="98">
        <v>97.389372261283583</v>
      </c>
      <c r="R180" s="13">
        <v>2.002803925495694E-4</v>
      </c>
      <c r="S180" s="14">
        <v>2.002803925495694E-4</v>
      </c>
      <c r="T180" s="14">
        <v>0</v>
      </c>
      <c r="U180" s="14">
        <v>0</v>
      </c>
      <c r="W180" s="14">
        <v>0.8899999999999999</v>
      </c>
      <c r="X180" s="14">
        <v>0.87999999999999989</v>
      </c>
      <c r="Y180" s="14">
        <v>4.4244244244244245E-2</v>
      </c>
      <c r="Z180" s="14">
        <v>3.5235235235235238E-2</v>
      </c>
      <c r="AA180" s="14">
        <v>2.4024024024024023E-3</v>
      </c>
      <c r="AB180" s="14">
        <v>6.6066066066066062E-3</v>
      </c>
      <c r="AD180" s="14">
        <v>0.8899999999999999</v>
      </c>
      <c r="AE180" s="14">
        <v>0.87999999999999989</v>
      </c>
      <c r="AG180" s="100">
        <v>3.7743941668453788E-2</v>
      </c>
      <c r="AH180" s="100">
        <v>6.5217391304347824E-2</v>
      </c>
      <c r="AI180" s="100">
        <v>0.22297297297297297</v>
      </c>
    </row>
    <row r="181" spans="2:35">
      <c r="B181">
        <v>31</v>
      </c>
      <c r="C181">
        <v>32</v>
      </c>
      <c r="D181" s="14">
        <v>6.0084117764870821E-4</v>
      </c>
      <c r="E181" s="14">
        <v>6.0084117764870821E-4</v>
      </c>
      <c r="F181" s="14">
        <v>0</v>
      </c>
      <c r="G181" s="14">
        <v>0</v>
      </c>
      <c r="I181" s="97">
        <v>754.76763502494782</v>
      </c>
      <c r="J181" s="97">
        <v>804.24771931898704</v>
      </c>
      <c r="K181" s="13">
        <v>6.0084117764870821E-4</v>
      </c>
      <c r="L181" s="14">
        <v>6.0084117764870821E-4</v>
      </c>
      <c r="M181" s="14">
        <v>0</v>
      </c>
      <c r="N181" s="14">
        <v>0</v>
      </c>
      <c r="P181" s="98">
        <v>97.389372261283583</v>
      </c>
      <c r="Q181" s="98">
        <v>100.53096491487338</v>
      </c>
      <c r="R181" s="13">
        <v>4.005607850991388E-4</v>
      </c>
      <c r="S181" s="14">
        <v>4.005607850991388E-4</v>
      </c>
      <c r="T181" s="14">
        <v>0</v>
      </c>
      <c r="U181" s="14">
        <v>0</v>
      </c>
      <c r="W181" s="14">
        <v>0.87999999999999989</v>
      </c>
      <c r="X181" s="14">
        <v>0.86999999999999988</v>
      </c>
      <c r="Y181" s="14">
        <v>2.1021021021021023E-2</v>
      </c>
      <c r="Z181" s="14">
        <v>1.7017017017017019E-2</v>
      </c>
      <c r="AA181" s="14">
        <v>8.0080080080080084E-4</v>
      </c>
      <c r="AB181" s="14">
        <v>3.2032032032032033E-3</v>
      </c>
      <c r="AD181" s="14">
        <v>0.87999999999999989</v>
      </c>
      <c r="AE181" s="14">
        <v>0.86999999999999988</v>
      </c>
      <c r="AG181" s="100">
        <v>1.8228608192150976E-2</v>
      </c>
      <c r="AH181" s="100">
        <v>2.1739130434782608E-2</v>
      </c>
      <c r="AI181" s="100">
        <v>0.10810810810810811</v>
      </c>
    </row>
    <row r="182" spans="2:35">
      <c r="B182">
        <v>32</v>
      </c>
      <c r="C182">
        <v>33</v>
      </c>
      <c r="D182" s="14">
        <v>5.2072902062888045E-3</v>
      </c>
      <c r="E182" s="14">
        <v>5.2072902062888045E-3</v>
      </c>
      <c r="F182" s="14">
        <v>0</v>
      </c>
      <c r="G182" s="14">
        <v>0</v>
      </c>
      <c r="I182" s="97">
        <v>804.24771931898704</v>
      </c>
      <c r="J182" s="97">
        <v>855.2985999398212</v>
      </c>
      <c r="K182" s="13">
        <v>5.2072902062888045E-3</v>
      </c>
      <c r="L182" s="14">
        <v>5.2072902062888045E-3</v>
      </c>
      <c r="M182" s="14">
        <v>0</v>
      </c>
      <c r="N182" s="14">
        <v>0</v>
      </c>
      <c r="P182" s="98">
        <v>100.53096491487338</v>
      </c>
      <c r="Q182" s="98">
        <v>103.67255756846318</v>
      </c>
      <c r="R182" s="13">
        <v>8.0112157019827761E-4</v>
      </c>
      <c r="S182" s="14">
        <v>8.0112157019827761E-4</v>
      </c>
      <c r="T182" s="14">
        <v>0</v>
      </c>
      <c r="U182" s="14">
        <v>0</v>
      </c>
      <c r="W182" s="14">
        <v>0.86999999999999988</v>
      </c>
      <c r="X182" s="14">
        <v>0.85999999999999988</v>
      </c>
      <c r="Y182" s="14">
        <v>1.2812812812812813E-2</v>
      </c>
      <c r="Z182" s="14">
        <v>1.001001001001001E-2</v>
      </c>
      <c r="AA182" s="14">
        <v>2.0020020020020021E-4</v>
      </c>
      <c r="AB182" s="14">
        <v>2.6026026026026027E-3</v>
      </c>
      <c r="AD182" s="14">
        <v>0.86999999999999988</v>
      </c>
      <c r="AE182" s="14">
        <v>0.85999999999999988</v>
      </c>
      <c r="AG182" s="100">
        <v>1.072271070126528E-2</v>
      </c>
      <c r="AH182" s="100">
        <v>5.434782608695652E-3</v>
      </c>
      <c r="AI182" s="100">
        <v>8.7837837837837843E-2</v>
      </c>
    </row>
    <row r="183" spans="2:35">
      <c r="B183">
        <v>33</v>
      </c>
      <c r="C183">
        <v>34</v>
      </c>
      <c r="D183" s="14">
        <v>1.0414580412577609E-2</v>
      </c>
      <c r="E183" s="14">
        <v>1.0414580412577609E-2</v>
      </c>
      <c r="F183" s="14">
        <v>0</v>
      </c>
      <c r="G183" s="14">
        <v>0</v>
      </c>
      <c r="I183" s="97">
        <v>855.2985999398212</v>
      </c>
      <c r="J183" s="97">
        <v>907.9202768874502</v>
      </c>
      <c r="K183" s="13">
        <v>1.0414580412577609E-2</v>
      </c>
      <c r="L183" s="14">
        <v>1.0414580412577609E-2</v>
      </c>
      <c r="M183" s="14">
        <v>0</v>
      </c>
      <c r="N183" s="14">
        <v>0</v>
      </c>
      <c r="P183" s="98">
        <v>103.67255756846318</v>
      </c>
      <c r="Q183" s="98">
        <v>106.81415022205297</v>
      </c>
      <c r="R183" s="13">
        <v>3.2044862807931104E-3</v>
      </c>
      <c r="S183" s="14">
        <v>3.2044862807931104E-3</v>
      </c>
      <c r="T183" s="14">
        <v>0</v>
      </c>
      <c r="U183" s="14">
        <v>0</v>
      </c>
      <c r="W183" s="14">
        <v>0.85999999999999988</v>
      </c>
      <c r="X183" s="14">
        <v>0.84999999999999987</v>
      </c>
      <c r="Y183" s="14">
        <v>5.6056056056056052E-3</v>
      </c>
      <c r="Z183" s="14">
        <v>4.4044044044044047E-3</v>
      </c>
      <c r="AA183" s="14">
        <v>4.0040040040040042E-4</v>
      </c>
      <c r="AB183" s="14">
        <v>8.0080080080080084E-4</v>
      </c>
      <c r="AD183" s="14">
        <v>0.85999999999999988</v>
      </c>
      <c r="AE183" s="14">
        <v>0.84999999999999987</v>
      </c>
      <c r="AG183" s="100">
        <v>4.7179927085567236E-3</v>
      </c>
      <c r="AH183" s="100">
        <v>1.0869565217391304E-2</v>
      </c>
      <c r="AI183" s="100">
        <v>2.7027027027027029E-2</v>
      </c>
    </row>
    <row r="184" spans="2:35">
      <c r="B184">
        <v>34</v>
      </c>
      <c r="C184">
        <v>35</v>
      </c>
      <c r="D184" s="14">
        <v>1.4420188263568997E-2</v>
      </c>
      <c r="E184" s="14">
        <v>1.4420188263568997E-2</v>
      </c>
      <c r="F184" s="14">
        <v>0</v>
      </c>
      <c r="G184" s="14">
        <v>0</v>
      </c>
      <c r="I184" s="97">
        <v>907.9202768874502</v>
      </c>
      <c r="J184" s="97">
        <v>962.11275016187415</v>
      </c>
      <c r="K184" s="13">
        <v>1.4420188263568997E-2</v>
      </c>
      <c r="L184" s="14">
        <v>1.4420188263568997E-2</v>
      </c>
      <c r="M184" s="14">
        <v>0</v>
      </c>
      <c r="N184" s="14">
        <v>0</v>
      </c>
      <c r="P184" s="98">
        <v>106.81415022205297</v>
      </c>
      <c r="Q184" s="98">
        <v>109.95574287564276</v>
      </c>
      <c r="R184" s="13">
        <v>1.0014019627478469E-2</v>
      </c>
      <c r="S184" s="14">
        <v>1.0014019627478469E-2</v>
      </c>
      <c r="T184" s="14">
        <v>0</v>
      </c>
      <c r="U184" s="14">
        <v>0</v>
      </c>
      <c r="W184" s="14">
        <v>0.84999999999999987</v>
      </c>
      <c r="X184" s="14">
        <v>0.83999999999999986</v>
      </c>
      <c r="Y184" s="14">
        <v>3.6036036036036037E-3</v>
      </c>
      <c r="Z184" s="14">
        <v>3.2032032032032033E-3</v>
      </c>
      <c r="AA184" s="14">
        <v>2.0020020020020021E-4</v>
      </c>
      <c r="AB184" s="14">
        <v>2.0020020020020021E-4</v>
      </c>
      <c r="AD184" s="14">
        <v>0.84999999999999987</v>
      </c>
      <c r="AE184" s="14">
        <v>0.83999999999999986</v>
      </c>
      <c r="AG184" s="100">
        <v>3.4312674244048897E-3</v>
      </c>
      <c r="AH184" s="100">
        <v>5.434782608695652E-3</v>
      </c>
      <c r="AI184" s="100">
        <v>6.7567567567567571E-3</v>
      </c>
    </row>
    <row r="185" spans="2:35">
      <c r="B185">
        <v>35</v>
      </c>
      <c r="C185">
        <v>36</v>
      </c>
      <c r="D185" s="14">
        <v>2.3032245143200479E-2</v>
      </c>
      <c r="E185" s="14">
        <v>2.3032245143200479E-2</v>
      </c>
      <c r="F185" s="14">
        <v>0</v>
      </c>
      <c r="G185" s="14">
        <v>0</v>
      </c>
      <c r="I185" s="97">
        <v>962.11275016187415</v>
      </c>
      <c r="J185" s="97">
        <v>1017.8760197630929</v>
      </c>
      <c r="K185" s="13">
        <v>2.3032245143200479E-2</v>
      </c>
      <c r="L185" s="14">
        <v>2.3032245143200479E-2</v>
      </c>
      <c r="M185" s="14">
        <v>0</v>
      </c>
      <c r="N185" s="14">
        <v>0</v>
      </c>
      <c r="P185" s="98">
        <v>109.95574287564276</v>
      </c>
      <c r="Q185" s="98">
        <v>113.09733552923255</v>
      </c>
      <c r="R185" s="13">
        <v>1.1215701982775887E-2</v>
      </c>
      <c r="S185" s="14">
        <v>1.1215701982775887E-2</v>
      </c>
      <c r="T185" s="14">
        <v>0</v>
      </c>
      <c r="U185" s="14">
        <v>0</v>
      </c>
      <c r="W185" s="14">
        <v>0.83999999999999986</v>
      </c>
      <c r="X185" s="14">
        <v>0.82999999999999985</v>
      </c>
      <c r="Y185" s="14">
        <v>2.6026026026026027E-3</v>
      </c>
      <c r="Z185" s="14">
        <v>2.002002002002002E-3</v>
      </c>
      <c r="AA185" s="14">
        <v>0</v>
      </c>
      <c r="AB185" s="14">
        <v>6.0060060060060057E-4</v>
      </c>
      <c r="AD185" s="14">
        <v>0.83999999999999986</v>
      </c>
      <c r="AE185" s="14">
        <v>0.82999999999999985</v>
      </c>
      <c r="AG185" s="100">
        <v>2.1445421402530558E-3</v>
      </c>
      <c r="AH185" s="100">
        <v>0</v>
      </c>
      <c r="AI185" s="100">
        <v>2.0270270270270271E-2</v>
      </c>
    </row>
    <row r="186" spans="2:35">
      <c r="B186">
        <v>36</v>
      </c>
      <c r="C186">
        <v>37</v>
      </c>
      <c r="D186" s="14">
        <v>3.705187262167034E-2</v>
      </c>
      <c r="E186" s="14">
        <v>3.66513118365712E-2</v>
      </c>
      <c r="F186" s="14">
        <v>4.005607850991388E-4</v>
      </c>
      <c r="G186" s="14">
        <v>0</v>
      </c>
      <c r="I186" s="97">
        <v>1017.8760197630929</v>
      </c>
      <c r="J186" s="97">
        <v>1075.2100856911068</v>
      </c>
      <c r="K186" s="13">
        <v>3.705187262167034E-2</v>
      </c>
      <c r="L186" s="14">
        <v>3.66513118365712E-2</v>
      </c>
      <c r="M186" s="14">
        <v>4.005607850991388E-4</v>
      </c>
      <c r="N186" s="14">
        <v>0</v>
      </c>
      <c r="P186" s="98">
        <v>113.09733552923255</v>
      </c>
      <c r="Q186" s="98">
        <v>116.23892818282235</v>
      </c>
      <c r="R186" s="13">
        <v>1.7824954936911677E-2</v>
      </c>
      <c r="S186" s="14">
        <v>1.7824954936911677E-2</v>
      </c>
      <c r="T186" s="14">
        <v>0</v>
      </c>
      <c r="U186" s="14">
        <v>0</v>
      </c>
      <c r="W186" s="14">
        <v>0.82999999999999985</v>
      </c>
      <c r="X186" s="14">
        <v>0.81999999999999984</v>
      </c>
      <c r="Y186" s="14">
        <v>1.4014014014014013E-3</v>
      </c>
      <c r="Z186" s="14">
        <v>1.001001001001001E-3</v>
      </c>
      <c r="AA186" s="14">
        <v>2.0020020020020021E-4</v>
      </c>
      <c r="AB186" s="14">
        <v>2.0020020020020021E-4</v>
      </c>
      <c r="AD186" s="14">
        <v>0.82999999999999985</v>
      </c>
      <c r="AE186" s="14">
        <v>0.81999999999999984</v>
      </c>
      <c r="AG186" s="100">
        <v>1.0722710701265279E-3</v>
      </c>
      <c r="AH186" s="100">
        <v>5.434782608695652E-3</v>
      </c>
      <c r="AI186" s="100">
        <v>6.7567567567567571E-3</v>
      </c>
    </row>
    <row r="187" spans="2:35">
      <c r="B187">
        <v>37</v>
      </c>
      <c r="C187">
        <v>38</v>
      </c>
      <c r="D187" s="14">
        <v>5.3474864810735032E-2</v>
      </c>
      <c r="E187" s="14">
        <v>5.2874023633086319E-2</v>
      </c>
      <c r="F187" s="14">
        <v>6.0084117764870821E-4</v>
      </c>
      <c r="G187" s="14">
        <v>0</v>
      </c>
      <c r="I187" s="97">
        <v>1075.2100856911068</v>
      </c>
      <c r="J187" s="97">
        <v>1134.1149479459152</v>
      </c>
      <c r="K187" s="13">
        <v>5.3474864810735032E-2</v>
      </c>
      <c r="L187" s="14">
        <v>5.2874023633086319E-2</v>
      </c>
      <c r="M187" s="14">
        <v>6.0084117764870821E-4</v>
      </c>
      <c r="N187" s="14">
        <v>0</v>
      </c>
      <c r="P187" s="98">
        <v>116.23892818282235</v>
      </c>
      <c r="Q187" s="98">
        <v>119.38052083641213</v>
      </c>
      <c r="R187" s="13">
        <v>2.964149809733627E-2</v>
      </c>
      <c r="S187" s="14">
        <v>2.9240937312237134E-2</v>
      </c>
      <c r="T187" s="14">
        <v>4.005607850991388E-4</v>
      </c>
      <c r="U187" s="14">
        <v>0</v>
      </c>
      <c r="W187" s="14">
        <v>0.81999999999999984</v>
      </c>
      <c r="X187" s="14">
        <v>0.80999999999999983</v>
      </c>
      <c r="Y187" s="14">
        <v>2.2022022022022024E-3</v>
      </c>
      <c r="Z187" s="14">
        <v>1.2012012012012011E-3</v>
      </c>
      <c r="AA187" s="14">
        <v>6.0060060060060057E-4</v>
      </c>
      <c r="AB187" s="14">
        <v>4.0040040040040042E-4</v>
      </c>
      <c r="AD187" s="14">
        <v>0.81999999999999984</v>
      </c>
      <c r="AE187" s="14">
        <v>0.80999999999999983</v>
      </c>
      <c r="AG187" s="100">
        <v>1.2867252841518336E-3</v>
      </c>
      <c r="AH187" s="100">
        <v>1.6304347826086956E-2</v>
      </c>
      <c r="AI187" s="100">
        <v>1.3513513513513514E-2</v>
      </c>
    </row>
    <row r="188" spans="2:35">
      <c r="B188">
        <v>38</v>
      </c>
      <c r="C188">
        <v>39</v>
      </c>
      <c r="D188" s="14">
        <v>6.9497296214700577E-2</v>
      </c>
      <c r="E188" s="14">
        <v>6.8896455037051871E-2</v>
      </c>
      <c r="F188" s="14">
        <v>6.0084117764870821E-4</v>
      </c>
      <c r="G188" s="14">
        <v>0</v>
      </c>
      <c r="I188" s="97">
        <v>1134.1149479459152</v>
      </c>
      <c r="J188" s="97">
        <v>1194.5906065275187</v>
      </c>
      <c r="K188" s="13">
        <v>6.9497296214700577E-2</v>
      </c>
      <c r="L188" s="14">
        <v>6.8896455037051871E-2</v>
      </c>
      <c r="M188" s="14">
        <v>6.0084117764870821E-4</v>
      </c>
      <c r="N188" s="14">
        <v>0</v>
      </c>
      <c r="P188" s="98">
        <v>119.38052083641213</v>
      </c>
      <c r="Q188" s="98">
        <v>122.52211349000193</v>
      </c>
      <c r="R188" s="13">
        <v>4.9268976567194069E-2</v>
      </c>
      <c r="S188" s="14">
        <v>4.9068696174644502E-2</v>
      </c>
      <c r="T188" s="14">
        <v>2.002803925495694E-4</v>
      </c>
      <c r="U188" s="14">
        <v>0</v>
      </c>
      <c r="W188" s="14">
        <v>0.80999999999999983</v>
      </c>
      <c r="X188" s="14">
        <v>0.79999999999999982</v>
      </c>
      <c r="Y188" s="14">
        <v>2.002002002002002E-3</v>
      </c>
      <c r="Z188" s="14">
        <v>1.6016016016016017E-3</v>
      </c>
      <c r="AA188" s="14">
        <v>2.0020020020020021E-4</v>
      </c>
      <c r="AB188" s="14">
        <v>2.0020020020020021E-4</v>
      </c>
      <c r="AD188" s="14">
        <v>0.80999999999999983</v>
      </c>
      <c r="AE188" s="14">
        <v>0.79999999999999982</v>
      </c>
      <c r="AG188" s="100">
        <v>1.7156337122024449E-3</v>
      </c>
      <c r="AH188" s="100">
        <v>5.434782608695652E-3</v>
      </c>
      <c r="AI188" s="100">
        <v>6.7567567567567571E-3</v>
      </c>
    </row>
    <row r="189" spans="2:35">
      <c r="B189">
        <v>39</v>
      </c>
      <c r="C189">
        <v>40</v>
      </c>
      <c r="D189" s="14">
        <v>7.0698978569998003E-2</v>
      </c>
      <c r="E189" s="14">
        <v>7.0098137392349283E-2</v>
      </c>
      <c r="F189" s="14">
        <v>6.0084117764870821E-4</v>
      </c>
      <c r="G189" s="14">
        <v>0</v>
      </c>
      <c r="I189" s="97">
        <v>1194.5906065275187</v>
      </c>
      <c r="J189" s="97">
        <v>1256.6370614359173</v>
      </c>
      <c r="K189" s="13">
        <v>7.0698978569998003E-2</v>
      </c>
      <c r="L189" s="14">
        <v>7.0098137392349283E-2</v>
      </c>
      <c r="M189" s="14">
        <v>6.0084117764870821E-4</v>
      </c>
      <c r="N189" s="14">
        <v>0</v>
      </c>
      <c r="P189" s="98">
        <v>122.52211349000193</v>
      </c>
      <c r="Q189" s="98">
        <v>125.66370614359172</v>
      </c>
      <c r="R189" s="13">
        <v>6.1085519727618665E-2</v>
      </c>
      <c r="S189" s="14">
        <v>6.0484678549969959E-2</v>
      </c>
      <c r="T189" s="14">
        <v>6.0084117764870821E-4</v>
      </c>
      <c r="U189" s="14">
        <v>0</v>
      </c>
      <c r="W189" s="14">
        <v>0.79999999999999982</v>
      </c>
      <c r="X189" s="14">
        <v>0.78999999999999981</v>
      </c>
      <c r="Y189" s="14">
        <v>1.2012012012012011E-3</v>
      </c>
      <c r="Z189" s="14">
        <v>1.001001001001001E-3</v>
      </c>
      <c r="AA189" s="14">
        <v>0</v>
      </c>
      <c r="AB189" s="14">
        <v>2.0020020020020021E-4</v>
      </c>
      <c r="AD189" s="14">
        <v>0.79999999999999982</v>
      </c>
      <c r="AE189" s="14">
        <v>0.78999999999999981</v>
      </c>
      <c r="AG189" s="100">
        <v>1.0722710701265279E-3</v>
      </c>
      <c r="AH189" s="100">
        <v>0</v>
      </c>
      <c r="AI189" s="100">
        <v>6.7567567567567571E-3</v>
      </c>
    </row>
    <row r="190" spans="2:35">
      <c r="B190">
        <v>40</v>
      </c>
      <c r="C190">
        <v>41</v>
      </c>
      <c r="D190" s="14">
        <v>6.9096735429601444E-2</v>
      </c>
      <c r="E190" s="14">
        <v>6.7895053074304032E-2</v>
      </c>
      <c r="F190" s="14">
        <v>1.2016823552974164E-3</v>
      </c>
      <c r="G190" s="14">
        <v>0</v>
      </c>
      <c r="I190" s="97">
        <v>1256.6370614359173</v>
      </c>
      <c r="J190" s="97">
        <v>1320.2543126711105</v>
      </c>
      <c r="K190" s="13">
        <v>6.9096735429601444E-2</v>
      </c>
      <c r="L190" s="14">
        <v>6.7895053074304032E-2</v>
      </c>
      <c r="M190" s="14">
        <v>1.2016823552974164E-3</v>
      </c>
      <c r="N190" s="14">
        <v>0</v>
      </c>
      <c r="P190" s="98">
        <v>125.66370614359172</v>
      </c>
      <c r="Q190" s="98">
        <v>128.80529879718151</v>
      </c>
      <c r="R190" s="13">
        <v>6.248748247546565E-2</v>
      </c>
      <c r="S190" s="14">
        <v>6.1486080512717804E-2</v>
      </c>
      <c r="T190" s="14">
        <v>1.001401962747847E-3</v>
      </c>
      <c r="U190" s="14">
        <v>0</v>
      </c>
      <c r="W190" s="14">
        <v>0.78999999999999981</v>
      </c>
      <c r="X190" s="14">
        <v>0.7799999999999998</v>
      </c>
      <c r="Y190" s="14">
        <v>4.0040040040040042E-4</v>
      </c>
      <c r="Z190" s="14">
        <v>0</v>
      </c>
      <c r="AA190" s="14">
        <v>2.0020020020020021E-4</v>
      </c>
      <c r="AB190" s="14">
        <v>2.0020020020020021E-4</v>
      </c>
      <c r="AD190" s="14">
        <v>0.78999999999999981</v>
      </c>
      <c r="AE190" s="14">
        <v>0.7799999999999998</v>
      </c>
      <c r="AG190" s="100">
        <v>0</v>
      </c>
      <c r="AH190" s="100">
        <v>5.434782608695652E-3</v>
      </c>
      <c r="AI190" s="100">
        <v>6.7567567567567571E-3</v>
      </c>
    </row>
    <row r="191" spans="2:35">
      <c r="B191">
        <v>41</v>
      </c>
      <c r="C191">
        <v>42</v>
      </c>
      <c r="D191" s="14">
        <v>7.0498698177448429E-2</v>
      </c>
      <c r="E191" s="14">
        <v>6.9897856999799723E-2</v>
      </c>
      <c r="F191" s="14">
        <v>6.0084117764870821E-4</v>
      </c>
      <c r="G191" s="14">
        <v>0</v>
      </c>
      <c r="I191" s="97">
        <v>1320.2543126711105</v>
      </c>
      <c r="J191" s="97">
        <v>1385.4423602330987</v>
      </c>
      <c r="K191" s="13">
        <v>7.0498698177448429E-2</v>
      </c>
      <c r="L191" s="14">
        <v>6.9897856999799723E-2</v>
      </c>
      <c r="M191" s="14">
        <v>6.0084117764870821E-4</v>
      </c>
      <c r="N191" s="14">
        <v>0</v>
      </c>
      <c r="P191" s="98">
        <v>128.80529879718151</v>
      </c>
      <c r="Q191" s="98">
        <v>131.94689145077132</v>
      </c>
      <c r="R191" s="13">
        <v>6.208692169036651E-2</v>
      </c>
      <c r="S191" s="14">
        <v>6.1285800120168238E-2</v>
      </c>
      <c r="T191" s="14">
        <v>8.0112157019827761E-4</v>
      </c>
      <c r="U191" s="14">
        <v>0</v>
      </c>
      <c r="W191" s="14">
        <v>0.7799999999999998</v>
      </c>
      <c r="X191" s="14">
        <v>0.7699999999999998</v>
      </c>
      <c r="Y191" s="14">
        <v>6.0060060060060057E-4</v>
      </c>
      <c r="Z191" s="14">
        <v>4.0040040040040042E-4</v>
      </c>
      <c r="AA191" s="14">
        <v>0</v>
      </c>
      <c r="AB191" s="14">
        <v>2.0020020020020021E-4</v>
      </c>
      <c r="AD191" s="14">
        <v>0.7799999999999998</v>
      </c>
      <c r="AE191" s="14">
        <v>0.7699999999999998</v>
      </c>
      <c r="AG191" s="100">
        <v>4.2890842805061121E-4</v>
      </c>
      <c r="AH191" s="100">
        <v>0</v>
      </c>
      <c r="AI191" s="100">
        <v>6.7567567567567571E-3</v>
      </c>
    </row>
    <row r="192" spans="2:35">
      <c r="B192">
        <v>42</v>
      </c>
      <c r="C192">
        <v>43</v>
      </c>
      <c r="D192" s="14">
        <v>6.60925295413579E-2</v>
      </c>
      <c r="E192" s="14">
        <v>6.4290006008411782E-2</v>
      </c>
      <c r="F192" s="14">
        <v>1.8025235329461246E-3</v>
      </c>
      <c r="G192" s="14">
        <v>0</v>
      </c>
      <c r="I192" s="97">
        <v>1385.4423602330987</v>
      </c>
      <c r="J192" s="97">
        <v>1452.2012041218818</v>
      </c>
      <c r="K192" s="13">
        <v>6.60925295413579E-2</v>
      </c>
      <c r="L192" s="14">
        <v>6.4290006008411782E-2</v>
      </c>
      <c r="M192" s="14">
        <v>1.8025235329461246E-3</v>
      </c>
      <c r="N192" s="14">
        <v>0</v>
      </c>
      <c r="P192" s="98">
        <v>131.94689145077132</v>
      </c>
      <c r="Q192" s="98">
        <v>135.0884841043611</v>
      </c>
      <c r="R192" s="13">
        <v>6.3689164830763062E-2</v>
      </c>
      <c r="S192" s="14">
        <v>6.3088323653114356E-2</v>
      </c>
      <c r="T192" s="14">
        <v>6.0084117764870821E-4</v>
      </c>
      <c r="U192" s="14">
        <v>0</v>
      </c>
      <c r="W192" s="14">
        <v>0.7699999999999998</v>
      </c>
      <c r="X192" s="14">
        <v>0.75999999999999979</v>
      </c>
      <c r="Y192" s="14">
        <v>2.0020020020020021E-4</v>
      </c>
      <c r="Z192" s="14">
        <v>2.0020020020020021E-4</v>
      </c>
      <c r="AA192" s="14">
        <v>0</v>
      </c>
      <c r="AB192" s="14">
        <v>0</v>
      </c>
      <c r="AD192" s="14">
        <v>0.7699999999999998</v>
      </c>
      <c r="AE192" s="14">
        <v>0.75999999999999979</v>
      </c>
      <c r="AG192" s="100">
        <v>2.1445421402530561E-4</v>
      </c>
      <c r="AH192" s="100">
        <v>0</v>
      </c>
      <c r="AI192" s="100">
        <v>0</v>
      </c>
    </row>
    <row r="193" spans="2:35">
      <c r="B193">
        <v>43</v>
      </c>
      <c r="C193">
        <v>44</v>
      </c>
      <c r="D193" s="14">
        <v>6.0684958942519525E-2</v>
      </c>
      <c r="E193" s="14">
        <v>5.928299619467254E-2</v>
      </c>
      <c r="F193" s="14">
        <v>1.4019627478469858E-3</v>
      </c>
      <c r="G193" s="14">
        <v>0</v>
      </c>
      <c r="I193" s="97">
        <v>1452.2012041218818</v>
      </c>
      <c r="J193" s="97">
        <v>1520.5308443374599</v>
      </c>
      <c r="K193" s="13">
        <v>6.0684958942519525E-2</v>
      </c>
      <c r="L193" s="14">
        <v>5.928299619467254E-2</v>
      </c>
      <c r="M193" s="14">
        <v>1.4019627478469858E-3</v>
      </c>
      <c r="N193" s="14">
        <v>0</v>
      </c>
      <c r="P193" s="98">
        <v>135.0884841043611</v>
      </c>
      <c r="Q193" s="98">
        <v>138.23007675795088</v>
      </c>
      <c r="R193" s="13">
        <v>6.5291407971159621E-2</v>
      </c>
      <c r="S193" s="14">
        <v>6.4290006008411782E-2</v>
      </c>
      <c r="T193" s="14">
        <v>1.001401962747847E-3</v>
      </c>
      <c r="U193" s="14">
        <v>0</v>
      </c>
      <c r="W193" s="14">
        <v>0.75999999999999979</v>
      </c>
      <c r="X193" s="14">
        <v>0.74999999999999978</v>
      </c>
      <c r="Y193" s="14">
        <v>0</v>
      </c>
      <c r="Z193" s="14">
        <v>0</v>
      </c>
      <c r="AA193" s="14">
        <v>0</v>
      </c>
      <c r="AB193" s="14">
        <v>0</v>
      </c>
      <c r="AD193" s="14">
        <v>0.75999999999999979</v>
      </c>
      <c r="AE193" s="14">
        <v>0.74999999999999978</v>
      </c>
      <c r="AG193" s="100">
        <v>0</v>
      </c>
      <c r="AH193" s="100">
        <v>0</v>
      </c>
      <c r="AI193" s="100">
        <v>0</v>
      </c>
    </row>
    <row r="194" spans="2:35">
      <c r="B194">
        <v>44</v>
      </c>
      <c r="C194">
        <v>45</v>
      </c>
      <c r="D194" s="14">
        <v>5.5077107951131583E-2</v>
      </c>
      <c r="E194" s="14">
        <v>5.3875425595834171E-2</v>
      </c>
      <c r="F194" s="14">
        <v>1.2016823552974164E-3</v>
      </c>
      <c r="G194" s="14">
        <v>0</v>
      </c>
      <c r="I194" s="97">
        <v>1520.5308443374599</v>
      </c>
      <c r="J194" s="97">
        <v>1590.4312808798327</v>
      </c>
      <c r="K194" s="13">
        <v>5.5077107951131583E-2</v>
      </c>
      <c r="L194" s="14">
        <v>5.3875425595834171E-2</v>
      </c>
      <c r="M194" s="14">
        <v>1.2016823552974164E-3</v>
      </c>
      <c r="N194" s="14">
        <v>0</v>
      </c>
      <c r="P194" s="98">
        <v>138.23007675795088</v>
      </c>
      <c r="Q194" s="98">
        <v>141.37166941154069</v>
      </c>
      <c r="R194" s="13">
        <v>6.4290006008411782E-2</v>
      </c>
      <c r="S194" s="14">
        <v>6.3288604045663929E-2</v>
      </c>
      <c r="T194" s="14">
        <v>1.001401962747847E-3</v>
      </c>
      <c r="U194" s="14">
        <v>0</v>
      </c>
      <c r="W194" s="14">
        <v>0.74999999999999978</v>
      </c>
      <c r="X194" s="14">
        <v>0.73999999999999977</v>
      </c>
      <c r="Y194" s="14">
        <v>0</v>
      </c>
      <c r="Z194" s="14">
        <v>0</v>
      </c>
      <c r="AA194" s="14">
        <v>0</v>
      </c>
      <c r="AB194" s="14">
        <v>0</v>
      </c>
      <c r="AD194" s="14">
        <v>0.74999999999999978</v>
      </c>
      <c r="AE194" s="14">
        <v>0.73999999999999977</v>
      </c>
      <c r="AG194" s="100">
        <v>0</v>
      </c>
      <c r="AH194" s="100">
        <v>0</v>
      </c>
      <c r="AI194" s="100">
        <v>0</v>
      </c>
    </row>
    <row r="195" spans="2:35">
      <c r="B195">
        <v>45</v>
      </c>
      <c r="C195">
        <v>46</v>
      </c>
      <c r="D195" s="14">
        <v>5.0270378529941921E-2</v>
      </c>
      <c r="E195" s="14">
        <v>4.7867013819347083E-2</v>
      </c>
      <c r="F195" s="14">
        <v>2.4033647105948328E-3</v>
      </c>
      <c r="G195" s="14">
        <v>0</v>
      </c>
      <c r="I195" s="97">
        <v>1590.4312808798327</v>
      </c>
      <c r="J195" s="97">
        <v>1661.9025137490005</v>
      </c>
      <c r="K195" s="13">
        <v>5.0270378529941921E-2</v>
      </c>
      <c r="L195" s="14">
        <v>4.7867013819347083E-2</v>
      </c>
      <c r="M195" s="14">
        <v>2.4033647105948328E-3</v>
      </c>
      <c r="N195" s="14">
        <v>0</v>
      </c>
      <c r="P195" s="98">
        <v>141.37166941154069</v>
      </c>
      <c r="Q195" s="98">
        <v>144.51326206513048</v>
      </c>
      <c r="R195" s="13">
        <v>5.5077107951131583E-2</v>
      </c>
      <c r="S195" s="14">
        <v>5.4075705988383738E-2</v>
      </c>
      <c r="T195" s="14">
        <v>1.001401962747847E-3</v>
      </c>
      <c r="U195" s="14">
        <v>0</v>
      </c>
      <c r="W195" s="14">
        <v>0.73999999999999977</v>
      </c>
      <c r="X195" s="14">
        <v>0.72999999999999976</v>
      </c>
      <c r="Y195" s="14">
        <v>4.0040040040040042E-4</v>
      </c>
      <c r="Z195" s="14">
        <v>4.0040040040040042E-4</v>
      </c>
      <c r="AA195" s="14">
        <v>0</v>
      </c>
      <c r="AB195" s="14">
        <v>0</v>
      </c>
      <c r="AD195" s="14">
        <v>0.73999999999999977</v>
      </c>
      <c r="AE195" s="14">
        <v>0.72999999999999976</v>
      </c>
      <c r="AG195" s="100">
        <v>4.2890842805061121E-4</v>
      </c>
      <c r="AH195" s="100">
        <v>0</v>
      </c>
      <c r="AI195" s="100">
        <v>0</v>
      </c>
    </row>
    <row r="196" spans="2:35">
      <c r="B196">
        <v>46</v>
      </c>
      <c r="C196">
        <v>47</v>
      </c>
      <c r="D196" s="14">
        <v>4.7867013819347083E-2</v>
      </c>
      <c r="E196" s="14">
        <v>4.6865611856599237E-2</v>
      </c>
      <c r="F196" s="14">
        <v>1.001401962747847E-3</v>
      </c>
      <c r="G196" s="14">
        <v>0</v>
      </c>
      <c r="I196" s="97">
        <v>1661.9025137490005</v>
      </c>
      <c r="J196" s="97">
        <v>1734.9445429449634</v>
      </c>
      <c r="K196" s="13">
        <v>4.7867013819347083E-2</v>
      </c>
      <c r="L196" s="14">
        <v>4.6865611856599237E-2</v>
      </c>
      <c r="M196" s="14">
        <v>1.001401962747847E-3</v>
      </c>
      <c r="N196" s="14">
        <v>0</v>
      </c>
      <c r="P196" s="98">
        <v>144.51326206513048</v>
      </c>
      <c r="Q196" s="98">
        <v>147.65485471872029</v>
      </c>
      <c r="R196" s="13">
        <v>5.2673743240536752E-2</v>
      </c>
      <c r="S196" s="14">
        <v>5.0871219707590627E-2</v>
      </c>
      <c r="T196" s="14">
        <v>1.8025235329461246E-3</v>
      </c>
      <c r="U196" s="14">
        <v>0</v>
      </c>
      <c r="W196" s="14">
        <v>0.72999999999999976</v>
      </c>
      <c r="X196" s="14">
        <v>0.71999999999999975</v>
      </c>
      <c r="Y196" s="14">
        <v>4.0040040040040042E-4</v>
      </c>
      <c r="Z196" s="14">
        <v>4.0040040040040042E-4</v>
      </c>
      <c r="AA196" s="14">
        <v>0</v>
      </c>
      <c r="AB196" s="14">
        <v>0</v>
      </c>
      <c r="AD196" s="14">
        <v>0.72999999999999976</v>
      </c>
      <c r="AE196" s="14">
        <v>0.71999999999999975</v>
      </c>
      <c r="AG196" s="100">
        <v>4.2890842805061121E-4</v>
      </c>
      <c r="AH196" s="100">
        <v>0</v>
      </c>
      <c r="AI196" s="100">
        <v>0</v>
      </c>
    </row>
    <row r="197" spans="2:35">
      <c r="B197">
        <v>47</v>
      </c>
      <c r="C197">
        <v>48</v>
      </c>
      <c r="D197" s="14">
        <v>4.1858602042860002E-2</v>
      </c>
      <c r="E197" s="14">
        <v>4.0456639295013017E-2</v>
      </c>
      <c r="F197" s="14">
        <v>1.4019627478469858E-3</v>
      </c>
      <c r="G197" s="14">
        <v>0</v>
      </c>
      <c r="I197" s="97">
        <v>1734.9445429449634</v>
      </c>
      <c r="J197" s="97">
        <v>1809.5573684677208</v>
      </c>
      <c r="K197" s="13">
        <v>4.1858602042860002E-2</v>
      </c>
      <c r="L197" s="14">
        <v>4.0456639295013017E-2</v>
      </c>
      <c r="M197" s="14">
        <v>1.4019627478469858E-3</v>
      </c>
      <c r="N197" s="14">
        <v>0</v>
      </c>
      <c r="P197" s="98">
        <v>147.65485471872029</v>
      </c>
      <c r="Q197" s="98">
        <v>150.79644737231007</v>
      </c>
      <c r="R197" s="13">
        <v>4.9869817744842782E-2</v>
      </c>
      <c r="S197" s="14">
        <v>4.7666733426797517E-2</v>
      </c>
      <c r="T197" s="14">
        <v>2.2030843180452634E-3</v>
      </c>
      <c r="U197" s="14">
        <v>0</v>
      </c>
      <c r="W197" s="14">
        <v>0.71999999999999975</v>
      </c>
      <c r="X197" s="14">
        <v>0.70999999999999974</v>
      </c>
      <c r="Y197" s="14">
        <v>2.0020020020020021E-4</v>
      </c>
      <c r="Z197" s="14">
        <v>0</v>
      </c>
      <c r="AA197" s="14">
        <v>0</v>
      </c>
      <c r="AB197" s="14">
        <v>2.0020020020020021E-4</v>
      </c>
      <c r="AD197" s="14">
        <v>0.71999999999999975</v>
      </c>
      <c r="AE197" s="14">
        <v>0.70999999999999974</v>
      </c>
      <c r="AG197" s="100">
        <v>0</v>
      </c>
      <c r="AH197" s="100">
        <v>0</v>
      </c>
      <c r="AI197" s="100">
        <v>6.7567567567567571E-3</v>
      </c>
    </row>
    <row r="198" spans="2:35">
      <c r="B198">
        <v>48</v>
      </c>
      <c r="C198">
        <v>49</v>
      </c>
      <c r="D198" s="14">
        <v>2.94412177047867E-2</v>
      </c>
      <c r="E198" s="14">
        <v>2.6837572601642299E-2</v>
      </c>
      <c r="F198" s="14">
        <v>2.4033647105948328E-3</v>
      </c>
      <c r="G198" s="14">
        <v>2.002803925495694E-4</v>
      </c>
      <c r="I198" s="97">
        <v>1809.5573684677208</v>
      </c>
      <c r="J198" s="97">
        <v>1885.7409903172734</v>
      </c>
      <c r="K198" s="13">
        <v>2.94412177047867E-2</v>
      </c>
      <c r="L198" s="14">
        <v>2.6837572601642299E-2</v>
      </c>
      <c r="M198" s="14">
        <v>2.4033647105948328E-3</v>
      </c>
      <c r="N198" s="14">
        <v>2.002803925495694E-4</v>
      </c>
      <c r="P198" s="98">
        <v>150.79644737231007</v>
      </c>
      <c r="Q198" s="98">
        <v>153.93804002589985</v>
      </c>
      <c r="R198" s="13">
        <v>4.4662527538553973E-2</v>
      </c>
      <c r="S198" s="14">
        <v>4.3060284398157421E-2</v>
      </c>
      <c r="T198" s="14">
        <v>1.6022431403965552E-3</v>
      </c>
      <c r="U198" s="14">
        <v>0</v>
      </c>
      <c r="W198" s="14">
        <v>0.70999999999999974</v>
      </c>
      <c r="X198" s="14">
        <v>0.69999999999999973</v>
      </c>
      <c r="Y198" s="14">
        <v>2.0020020020020021E-4</v>
      </c>
      <c r="Z198" s="14">
        <v>0</v>
      </c>
      <c r="AA198" s="14">
        <v>0</v>
      </c>
      <c r="AB198" s="14">
        <v>2.0020020020020021E-4</v>
      </c>
      <c r="AD198" s="14">
        <v>0.70999999999999974</v>
      </c>
      <c r="AE198" s="14">
        <v>0.69999999999999973</v>
      </c>
      <c r="AG198" s="100">
        <v>0</v>
      </c>
      <c r="AH198" s="100">
        <v>0</v>
      </c>
      <c r="AI198" s="100">
        <v>6.7567567567567571E-3</v>
      </c>
    </row>
    <row r="199" spans="2:35">
      <c r="B199">
        <v>49</v>
      </c>
      <c r="C199">
        <v>50</v>
      </c>
      <c r="D199" s="14">
        <v>2.4033647105948328E-2</v>
      </c>
      <c r="E199" s="14">
        <v>2.3032245143200479E-2</v>
      </c>
      <c r="F199" s="14">
        <v>1.001401962747847E-3</v>
      </c>
      <c r="G199" s="14">
        <v>0</v>
      </c>
      <c r="I199" s="97">
        <v>1885.7409903172734</v>
      </c>
      <c r="J199" s="97">
        <v>1963.4954084936207</v>
      </c>
      <c r="K199" s="13">
        <v>2.4033647105948328E-2</v>
      </c>
      <c r="L199" s="14">
        <v>2.3032245143200479E-2</v>
      </c>
      <c r="M199" s="14">
        <v>1.001401962747847E-3</v>
      </c>
      <c r="N199" s="14">
        <v>0</v>
      </c>
      <c r="P199" s="98">
        <v>153.93804002589985</v>
      </c>
      <c r="Q199" s="98">
        <v>157.07963267948966</v>
      </c>
      <c r="R199" s="13">
        <v>3.4247947125976369E-2</v>
      </c>
      <c r="S199" s="14">
        <v>3.344682555577809E-2</v>
      </c>
      <c r="T199" s="14">
        <v>8.0112157019827761E-4</v>
      </c>
      <c r="U199" s="14">
        <v>0</v>
      </c>
      <c r="W199" s="14">
        <v>0.69999999999999973</v>
      </c>
      <c r="X199" s="14">
        <v>0.68999999999999972</v>
      </c>
      <c r="Y199" s="14">
        <v>0</v>
      </c>
      <c r="Z199" s="14">
        <v>0</v>
      </c>
      <c r="AA199" s="14">
        <v>0</v>
      </c>
      <c r="AB199" s="14">
        <v>0</v>
      </c>
      <c r="AD199" s="14">
        <v>0.69999999999999973</v>
      </c>
      <c r="AE199" s="14">
        <v>0.68999999999999972</v>
      </c>
      <c r="AG199" s="100">
        <v>0</v>
      </c>
      <c r="AH199" s="100">
        <v>0</v>
      </c>
      <c r="AI199" s="100">
        <v>0</v>
      </c>
    </row>
    <row r="200" spans="2:35">
      <c r="B200">
        <v>50</v>
      </c>
      <c r="C200">
        <v>51</v>
      </c>
      <c r="D200" s="14">
        <v>2.0628880432605648E-2</v>
      </c>
      <c r="E200" s="14">
        <v>1.9026637292209093E-2</v>
      </c>
      <c r="F200" s="14">
        <v>1.4019627478469858E-3</v>
      </c>
      <c r="G200" s="14">
        <v>2.002803925495694E-4</v>
      </c>
      <c r="I200" s="97">
        <v>1963.4954084936207</v>
      </c>
      <c r="J200" s="97">
        <v>2042.8206229967629</v>
      </c>
      <c r="K200" s="13">
        <v>2.0628880432605648E-2</v>
      </c>
      <c r="L200" s="14">
        <v>1.9026637292209093E-2</v>
      </c>
      <c r="M200" s="14">
        <v>1.4019627478469858E-3</v>
      </c>
      <c r="N200" s="14">
        <v>2.002803925495694E-4</v>
      </c>
      <c r="P200" s="98">
        <v>157.07963267948966</v>
      </c>
      <c r="Q200" s="98">
        <v>160.22122533307945</v>
      </c>
      <c r="R200" s="13">
        <v>2.8239535349489284E-2</v>
      </c>
      <c r="S200" s="14">
        <v>2.6637292209092729E-2</v>
      </c>
      <c r="T200" s="14">
        <v>1.6022431403965552E-3</v>
      </c>
      <c r="U200" s="14">
        <v>0</v>
      </c>
      <c r="W200" s="14">
        <v>0.68999999999999972</v>
      </c>
      <c r="X200" s="14">
        <v>0.67999999999999972</v>
      </c>
      <c r="Y200" s="14">
        <v>0</v>
      </c>
      <c r="Z200" s="14">
        <v>0</v>
      </c>
      <c r="AA200" s="14">
        <v>0</v>
      </c>
      <c r="AB200" s="14">
        <v>0</v>
      </c>
      <c r="AD200" s="14">
        <v>0.68999999999999972</v>
      </c>
      <c r="AE200" s="14">
        <v>0.67999999999999972</v>
      </c>
      <c r="AG200" s="100">
        <v>0</v>
      </c>
      <c r="AH200" s="100">
        <v>0</v>
      </c>
      <c r="AI200" s="100">
        <v>0</v>
      </c>
    </row>
    <row r="201" spans="2:35">
      <c r="B201">
        <v>51</v>
      </c>
      <c r="C201">
        <v>52</v>
      </c>
      <c r="D201" s="14">
        <v>1.8225515722010813E-2</v>
      </c>
      <c r="E201" s="14">
        <v>1.6623272581614262E-2</v>
      </c>
      <c r="F201" s="14">
        <v>1.6022431403965552E-3</v>
      </c>
      <c r="G201" s="14">
        <v>0</v>
      </c>
      <c r="I201" s="97">
        <v>2042.8206229967629</v>
      </c>
      <c r="J201" s="97">
        <v>2123.7166338267002</v>
      </c>
      <c r="K201" s="13">
        <v>1.8225515722010813E-2</v>
      </c>
      <c r="L201" s="14">
        <v>1.6623272581614262E-2</v>
      </c>
      <c r="M201" s="14">
        <v>1.6022431403965552E-3</v>
      </c>
      <c r="N201" s="14">
        <v>0</v>
      </c>
      <c r="P201" s="98">
        <v>160.22122533307945</v>
      </c>
      <c r="Q201" s="98">
        <v>163.36281798666926</v>
      </c>
      <c r="R201" s="13">
        <v>2.4233927498497898E-2</v>
      </c>
      <c r="S201" s="14">
        <v>2.2431403965551773E-2</v>
      </c>
      <c r="T201" s="14">
        <v>1.8025235329461246E-3</v>
      </c>
      <c r="U201" s="14">
        <v>0</v>
      </c>
      <c r="W201" s="14">
        <v>0.67999999999999972</v>
      </c>
      <c r="X201" s="14">
        <v>0.66999999999999971</v>
      </c>
      <c r="Y201" s="14">
        <v>2.0020020020020021E-4</v>
      </c>
      <c r="Z201" s="14">
        <v>0</v>
      </c>
      <c r="AA201" s="14">
        <v>2.0020020020020021E-4</v>
      </c>
      <c r="AB201" s="14">
        <v>0</v>
      </c>
      <c r="AD201" s="14">
        <v>0.67999999999999972</v>
      </c>
      <c r="AE201" s="14">
        <v>0.66999999999999971</v>
      </c>
      <c r="AG201" s="100">
        <v>0</v>
      </c>
      <c r="AH201" s="100">
        <v>5.434782608695652E-3</v>
      </c>
      <c r="AI201" s="100">
        <v>0</v>
      </c>
    </row>
    <row r="202" spans="2:35">
      <c r="B202">
        <v>52</v>
      </c>
      <c r="C202">
        <v>53</v>
      </c>
      <c r="D202" s="14">
        <v>1.6623272581614262E-2</v>
      </c>
      <c r="E202" s="14">
        <v>1.5421590226316844E-2</v>
      </c>
      <c r="F202" s="14">
        <v>8.0112157019827761E-4</v>
      </c>
      <c r="G202" s="14">
        <v>4.005607850991388E-4</v>
      </c>
      <c r="I202" s="97">
        <v>2123.7166338267002</v>
      </c>
      <c r="J202" s="97">
        <v>2206.1834409834323</v>
      </c>
      <c r="K202" s="13">
        <v>1.6623272581614262E-2</v>
      </c>
      <c r="L202" s="14">
        <v>1.5421590226316844E-2</v>
      </c>
      <c r="M202" s="14">
        <v>8.0112157019827761E-4</v>
      </c>
      <c r="N202" s="14">
        <v>4.005607850991388E-4</v>
      </c>
      <c r="P202" s="98">
        <v>163.36281798666926</v>
      </c>
      <c r="Q202" s="98">
        <v>166.50441064025904</v>
      </c>
      <c r="R202" s="13">
        <v>2.2030843180452633E-2</v>
      </c>
      <c r="S202" s="14">
        <v>2.0829160825155218E-2</v>
      </c>
      <c r="T202" s="14">
        <v>1.2016823552974164E-3</v>
      </c>
      <c r="U202" s="14">
        <v>0</v>
      </c>
      <c r="W202" s="14">
        <v>0.66999999999999971</v>
      </c>
      <c r="X202" s="14">
        <v>0.6599999999999997</v>
      </c>
      <c r="Y202" s="14">
        <v>0</v>
      </c>
      <c r="Z202" s="14">
        <v>0</v>
      </c>
      <c r="AA202" s="14">
        <v>0</v>
      </c>
      <c r="AB202" s="14">
        <v>0</v>
      </c>
      <c r="AD202" s="14">
        <v>0.66999999999999971</v>
      </c>
      <c r="AE202" s="14">
        <v>0.6599999999999997</v>
      </c>
      <c r="AG202" s="100">
        <v>0</v>
      </c>
      <c r="AH202" s="100">
        <v>0</v>
      </c>
      <c r="AI202" s="100">
        <v>0</v>
      </c>
    </row>
    <row r="203" spans="2:35">
      <c r="B203">
        <v>53</v>
      </c>
      <c r="C203">
        <v>54</v>
      </c>
      <c r="D203" s="14">
        <v>1.4019627478469857E-2</v>
      </c>
      <c r="E203" s="14">
        <v>1.3418786300821149E-2</v>
      </c>
      <c r="F203" s="14">
        <v>4.005607850991388E-4</v>
      </c>
      <c r="G203" s="14">
        <v>2.002803925495694E-4</v>
      </c>
      <c r="I203" s="97">
        <v>2206.1834409834323</v>
      </c>
      <c r="J203" s="97">
        <v>2290.221044466959</v>
      </c>
      <c r="K203" s="13">
        <v>1.4019627478469857E-2</v>
      </c>
      <c r="L203" s="14">
        <v>1.3418786300821149E-2</v>
      </c>
      <c r="M203" s="14">
        <v>4.005607850991388E-4</v>
      </c>
      <c r="N203" s="14">
        <v>2.002803925495694E-4</v>
      </c>
      <c r="P203" s="98">
        <v>166.50441064025904</v>
      </c>
      <c r="Q203" s="98">
        <v>169.64600329384882</v>
      </c>
      <c r="R203" s="13">
        <v>1.7023833366713398E-2</v>
      </c>
      <c r="S203" s="14">
        <v>1.5421590226316844E-2</v>
      </c>
      <c r="T203" s="14">
        <v>1.4019627478469858E-3</v>
      </c>
      <c r="U203" s="14">
        <v>2.002803925495694E-4</v>
      </c>
      <c r="W203" s="14">
        <v>0.6599999999999997</v>
      </c>
      <c r="X203" s="14">
        <v>0.64999999999999969</v>
      </c>
      <c r="Y203" s="14">
        <v>2.0020020020020021E-4</v>
      </c>
      <c r="Z203" s="14">
        <v>2.0020020020020021E-4</v>
      </c>
      <c r="AA203" s="14">
        <v>0</v>
      </c>
      <c r="AB203" s="14">
        <v>0</v>
      </c>
      <c r="AD203" s="14">
        <v>0.6599999999999997</v>
      </c>
      <c r="AE203" s="14">
        <v>0.64999999999999969</v>
      </c>
      <c r="AG203" s="100">
        <v>2.1445421402530561E-4</v>
      </c>
      <c r="AH203" s="100">
        <v>0</v>
      </c>
      <c r="AI203" s="100">
        <v>0</v>
      </c>
    </row>
    <row r="204" spans="2:35">
      <c r="B204">
        <v>54</v>
      </c>
      <c r="C204">
        <v>55</v>
      </c>
      <c r="D204" s="14">
        <v>1.321850590827158E-2</v>
      </c>
      <c r="E204" s="14">
        <v>1.2217103945523734E-2</v>
      </c>
      <c r="F204" s="14">
        <v>8.0112157019827761E-4</v>
      </c>
      <c r="G204" s="14">
        <v>2.002803925495694E-4</v>
      </c>
      <c r="I204" s="97">
        <v>2290.221044466959</v>
      </c>
      <c r="J204" s="97">
        <v>2375.8294442772813</v>
      </c>
      <c r="K204" s="13">
        <v>1.321850590827158E-2</v>
      </c>
      <c r="L204" s="14">
        <v>1.2217103945523734E-2</v>
      </c>
      <c r="M204" s="14">
        <v>8.0112157019827761E-4</v>
      </c>
      <c r="N204" s="14">
        <v>2.002803925495694E-4</v>
      </c>
      <c r="P204" s="98">
        <v>169.64600329384882</v>
      </c>
      <c r="Q204" s="98">
        <v>172.78759594743863</v>
      </c>
      <c r="R204" s="13">
        <v>1.6623272581614262E-2</v>
      </c>
      <c r="S204" s="14">
        <v>1.5621870618866412E-2</v>
      </c>
      <c r="T204" s="14">
        <v>1.001401962747847E-3</v>
      </c>
      <c r="U204" s="14">
        <v>0</v>
      </c>
      <c r="W204" s="14">
        <v>0.64999999999999969</v>
      </c>
      <c r="X204" s="14">
        <v>0.63999999999999968</v>
      </c>
      <c r="Y204" s="14">
        <v>0</v>
      </c>
      <c r="Z204" s="14">
        <v>0</v>
      </c>
      <c r="AA204" s="14">
        <v>0</v>
      </c>
      <c r="AB204" s="14">
        <v>0</v>
      </c>
      <c r="AD204" s="14">
        <v>0.64999999999999969</v>
      </c>
      <c r="AE204" s="14">
        <v>0.63999999999999968</v>
      </c>
      <c r="AG204" s="100">
        <v>0</v>
      </c>
      <c r="AH204" s="100">
        <v>0</v>
      </c>
      <c r="AI204" s="100">
        <v>0</v>
      </c>
    </row>
    <row r="205" spans="2:35">
      <c r="B205">
        <v>55</v>
      </c>
      <c r="C205">
        <v>56</v>
      </c>
      <c r="D205" s="14">
        <v>1.0815141197676747E-2</v>
      </c>
      <c r="E205" s="14">
        <v>9.4131784498297615E-3</v>
      </c>
      <c r="F205" s="14">
        <v>1.4019627478469858E-3</v>
      </c>
      <c r="G205" s="14">
        <v>0</v>
      </c>
      <c r="I205" s="97">
        <v>2375.8294442772813</v>
      </c>
      <c r="J205" s="97">
        <v>2463.0086404143976</v>
      </c>
      <c r="K205" s="13">
        <v>1.0815141197676747E-2</v>
      </c>
      <c r="L205" s="14">
        <v>9.4131784498297615E-3</v>
      </c>
      <c r="M205" s="14">
        <v>1.4019627478469858E-3</v>
      </c>
      <c r="N205" s="14">
        <v>0</v>
      </c>
      <c r="P205" s="98">
        <v>172.78759594743863</v>
      </c>
      <c r="Q205" s="98">
        <v>175.92918860102841</v>
      </c>
      <c r="R205" s="13">
        <v>1.6022431403965552E-2</v>
      </c>
      <c r="S205" s="14">
        <v>1.5421590226316844E-2</v>
      </c>
      <c r="T205" s="14">
        <v>4.005607850991388E-4</v>
      </c>
      <c r="U205" s="14">
        <v>2.002803925495694E-4</v>
      </c>
      <c r="W205" s="14">
        <v>0.63999999999999968</v>
      </c>
      <c r="X205" s="14">
        <v>0.62999999999999967</v>
      </c>
      <c r="Y205" s="14">
        <v>0</v>
      </c>
      <c r="Z205" s="14">
        <v>0</v>
      </c>
      <c r="AA205" s="14">
        <v>0</v>
      </c>
      <c r="AB205" s="14">
        <v>0</v>
      </c>
      <c r="AD205" s="14">
        <v>0.63999999999999968</v>
      </c>
      <c r="AE205" s="14">
        <v>0.62999999999999967</v>
      </c>
      <c r="AG205" s="100">
        <v>0</v>
      </c>
      <c r="AH205" s="100">
        <v>0</v>
      </c>
      <c r="AI205" s="100">
        <v>0</v>
      </c>
    </row>
    <row r="206" spans="2:35">
      <c r="B206">
        <v>56</v>
      </c>
      <c r="C206">
        <v>57</v>
      </c>
      <c r="D206" s="14">
        <v>8.6120568796314838E-3</v>
      </c>
      <c r="E206" s="14">
        <v>7.2100941317844985E-3</v>
      </c>
      <c r="F206" s="14">
        <v>6.0084117764870821E-4</v>
      </c>
      <c r="G206" s="14">
        <v>8.0112157019827761E-4</v>
      </c>
      <c r="I206" s="97">
        <v>2463.0086404143976</v>
      </c>
      <c r="J206" s="97">
        <v>2551.7586328783095</v>
      </c>
      <c r="K206" s="13">
        <v>8.6120568796314838E-3</v>
      </c>
      <c r="L206" s="14">
        <v>7.2100941317844985E-3</v>
      </c>
      <c r="M206" s="14">
        <v>6.0084117764870821E-4</v>
      </c>
      <c r="N206" s="14">
        <v>8.0112157019827761E-4</v>
      </c>
      <c r="P206" s="98">
        <v>175.92918860102841</v>
      </c>
      <c r="Q206" s="98">
        <v>179.0707812546182</v>
      </c>
      <c r="R206" s="13">
        <v>1.1415982375325456E-2</v>
      </c>
      <c r="S206" s="14">
        <v>1.1015421590226317E-2</v>
      </c>
      <c r="T206" s="14">
        <v>4.005607850991388E-4</v>
      </c>
      <c r="U206" s="14">
        <v>0</v>
      </c>
      <c r="W206" s="14">
        <v>0.62999999999999967</v>
      </c>
      <c r="X206" s="14">
        <v>0.61999999999999966</v>
      </c>
      <c r="Y206" s="14">
        <v>2.0020020020020021E-4</v>
      </c>
      <c r="Z206" s="14">
        <v>2.0020020020020021E-4</v>
      </c>
      <c r="AA206" s="14">
        <v>0</v>
      </c>
      <c r="AB206" s="14">
        <v>0</v>
      </c>
      <c r="AD206" s="14">
        <v>0.62999999999999967</v>
      </c>
      <c r="AE206" s="14">
        <v>0.61999999999999966</v>
      </c>
      <c r="AG206" s="100">
        <v>2.1445421402530561E-4</v>
      </c>
      <c r="AH206" s="100">
        <v>0</v>
      </c>
      <c r="AI206" s="100">
        <v>0</v>
      </c>
    </row>
    <row r="207" spans="2:35">
      <c r="B207">
        <v>57</v>
      </c>
      <c r="C207">
        <v>58</v>
      </c>
      <c r="D207" s="14">
        <v>9.0126176647306235E-3</v>
      </c>
      <c r="E207" s="14">
        <v>7.4103745243340674E-3</v>
      </c>
      <c r="F207" s="14">
        <v>1.001401962747847E-3</v>
      </c>
      <c r="G207" s="14">
        <v>6.0084117764870821E-4</v>
      </c>
      <c r="I207" s="97">
        <v>2551.7586328783095</v>
      </c>
      <c r="J207" s="97">
        <v>2642.079421669016</v>
      </c>
      <c r="K207" s="13">
        <v>9.0126176647306235E-3</v>
      </c>
      <c r="L207" s="14">
        <v>7.4103745243340674E-3</v>
      </c>
      <c r="M207" s="14">
        <v>1.001401962747847E-3</v>
      </c>
      <c r="N207" s="14">
        <v>6.0084117764870821E-4</v>
      </c>
      <c r="P207" s="98">
        <v>179.0707812546182</v>
      </c>
      <c r="Q207" s="98">
        <v>182.21237390820801</v>
      </c>
      <c r="R207" s="13">
        <v>1.1616262767875024E-2</v>
      </c>
      <c r="S207" s="14">
        <v>1.0214300020028039E-2</v>
      </c>
      <c r="T207" s="14">
        <v>1.4019627478469858E-3</v>
      </c>
      <c r="U207" s="14">
        <v>0</v>
      </c>
      <c r="W207" s="14">
        <v>0.61999999999999966</v>
      </c>
      <c r="X207" s="14">
        <v>0.60999999999999965</v>
      </c>
      <c r="Y207" s="14">
        <v>0</v>
      </c>
      <c r="Z207" s="14">
        <v>0</v>
      </c>
      <c r="AA207" s="14">
        <v>0</v>
      </c>
      <c r="AB207" s="14">
        <v>0</v>
      </c>
      <c r="AD207" s="14">
        <v>0.61999999999999966</v>
      </c>
      <c r="AE207" s="14">
        <v>0.60999999999999965</v>
      </c>
      <c r="AG207" s="100">
        <v>0</v>
      </c>
      <c r="AH207" s="100">
        <v>0</v>
      </c>
      <c r="AI207" s="100">
        <v>0</v>
      </c>
    </row>
    <row r="208" spans="2:35">
      <c r="B208">
        <v>58</v>
      </c>
      <c r="C208">
        <v>59</v>
      </c>
      <c r="D208" s="14">
        <v>9.2128980572801916E-3</v>
      </c>
      <c r="E208" s="14">
        <v>8.0112157019827761E-3</v>
      </c>
      <c r="F208" s="14">
        <v>1.2016823552974164E-3</v>
      </c>
      <c r="G208" s="14">
        <v>0</v>
      </c>
      <c r="I208" s="97">
        <v>2642.079421669016</v>
      </c>
      <c r="J208" s="97">
        <v>2733.9710067865176</v>
      </c>
      <c r="K208" s="13">
        <v>9.2128980572801916E-3</v>
      </c>
      <c r="L208" s="14">
        <v>8.0112157019827761E-3</v>
      </c>
      <c r="M208" s="14">
        <v>1.2016823552974164E-3</v>
      </c>
      <c r="N208" s="14">
        <v>0</v>
      </c>
      <c r="P208" s="98">
        <v>182.21237390820801</v>
      </c>
      <c r="Q208" s="98">
        <v>185.35396656179779</v>
      </c>
      <c r="R208" s="13">
        <v>9.4131784498297615E-3</v>
      </c>
      <c r="S208" s="14">
        <v>7.8109353094332062E-3</v>
      </c>
      <c r="T208" s="14">
        <v>1.001401962747847E-3</v>
      </c>
      <c r="U208" s="14">
        <v>6.0084117764870821E-4</v>
      </c>
      <c r="W208" s="14">
        <v>0.60999999999999965</v>
      </c>
      <c r="X208" s="14">
        <v>0.59999999999999964</v>
      </c>
      <c r="Y208" s="14">
        <v>0</v>
      </c>
      <c r="Z208" s="14">
        <v>0</v>
      </c>
      <c r="AA208" s="14">
        <v>0</v>
      </c>
      <c r="AB208" s="14">
        <v>0</v>
      </c>
      <c r="AD208" s="14">
        <v>0.60999999999999965</v>
      </c>
      <c r="AE208" s="14">
        <v>0.59999999999999964</v>
      </c>
      <c r="AG208" s="100">
        <v>0</v>
      </c>
      <c r="AH208" s="100">
        <v>0</v>
      </c>
      <c r="AI208" s="100">
        <v>0</v>
      </c>
    </row>
    <row r="209" spans="2:35">
      <c r="B209">
        <v>59</v>
      </c>
      <c r="C209">
        <v>60</v>
      </c>
      <c r="D209" s="14">
        <v>5.2072902062888045E-3</v>
      </c>
      <c r="E209" s="14">
        <v>4.205888243540957E-3</v>
      </c>
      <c r="F209" s="14">
        <v>6.0084117764870821E-4</v>
      </c>
      <c r="G209" s="14">
        <v>4.005607850991388E-4</v>
      </c>
      <c r="I209" s="97">
        <v>2733.9710067865176</v>
      </c>
      <c r="J209" s="97">
        <v>2827.4333882308138</v>
      </c>
      <c r="K209" s="13">
        <v>5.2072902062888045E-3</v>
      </c>
      <c r="L209" s="14">
        <v>4.205888243540957E-3</v>
      </c>
      <c r="M209" s="14">
        <v>6.0084117764870821E-4</v>
      </c>
      <c r="N209" s="14">
        <v>4.005607850991388E-4</v>
      </c>
      <c r="P209" s="98">
        <v>185.35396656179779</v>
      </c>
      <c r="Q209" s="98">
        <v>188.49555921538757</v>
      </c>
      <c r="R209" s="13">
        <v>7.8109353094332062E-3</v>
      </c>
      <c r="S209" s="14">
        <v>6.4089725615862209E-3</v>
      </c>
      <c r="T209" s="14">
        <v>8.0112157019827761E-4</v>
      </c>
      <c r="U209" s="14">
        <v>6.0084117764870821E-4</v>
      </c>
      <c r="W209" s="14">
        <v>0.59999999999999964</v>
      </c>
      <c r="X209" s="14">
        <v>0.58999999999999964</v>
      </c>
      <c r="Y209" s="14">
        <v>0</v>
      </c>
      <c r="Z209" s="14">
        <v>0</v>
      </c>
      <c r="AA209" s="14">
        <v>0</v>
      </c>
      <c r="AB209" s="14">
        <v>0</v>
      </c>
      <c r="AD209" s="14">
        <v>0.59999999999999964</v>
      </c>
      <c r="AE209" s="14">
        <v>0.58999999999999964</v>
      </c>
      <c r="AG209" s="100">
        <v>0</v>
      </c>
      <c r="AH209" s="100">
        <v>0</v>
      </c>
      <c r="AI209" s="100">
        <v>0</v>
      </c>
    </row>
    <row r="210" spans="2:35">
      <c r="B210">
        <v>60</v>
      </c>
      <c r="C210">
        <v>61</v>
      </c>
      <c r="D210" s="14">
        <v>7.8109353094332062E-3</v>
      </c>
      <c r="E210" s="14">
        <v>5.2072902062888045E-3</v>
      </c>
      <c r="F210" s="14">
        <v>1.4019627478469858E-3</v>
      </c>
      <c r="G210" s="14">
        <v>1.2016823552974164E-3</v>
      </c>
      <c r="I210" s="97">
        <v>2827.4333882308138</v>
      </c>
      <c r="J210" s="97">
        <v>2922.466566001905</v>
      </c>
      <c r="K210" s="13">
        <v>7.8109353094332062E-3</v>
      </c>
      <c r="L210" s="14">
        <v>5.2072902062888045E-3</v>
      </c>
      <c r="M210" s="14">
        <v>1.4019627478469858E-3</v>
      </c>
      <c r="N210" s="14">
        <v>1.2016823552974164E-3</v>
      </c>
      <c r="P210" s="98">
        <v>188.49555921538757</v>
      </c>
      <c r="Q210" s="98">
        <v>191.63715186897738</v>
      </c>
      <c r="R210" s="13">
        <v>9.0126176647306235E-3</v>
      </c>
      <c r="S210" s="14">
        <v>7.8109353094332062E-3</v>
      </c>
      <c r="T210" s="14">
        <v>6.0084117764870821E-4</v>
      </c>
      <c r="U210" s="14">
        <v>6.0084117764870821E-4</v>
      </c>
      <c r="W210" s="14">
        <v>0.58999999999999964</v>
      </c>
      <c r="X210" s="14">
        <v>0.57999999999999963</v>
      </c>
      <c r="Y210" s="14">
        <v>0</v>
      </c>
      <c r="Z210" s="14">
        <v>0</v>
      </c>
      <c r="AA210" s="14">
        <v>0</v>
      </c>
      <c r="AB210" s="14">
        <v>0</v>
      </c>
      <c r="AD210" s="14">
        <v>0.58999999999999964</v>
      </c>
      <c r="AE210" s="14">
        <v>0.57999999999999963</v>
      </c>
      <c r="AG210" s="100">
        <v>0</v>
      </c>
      <c r="AH210" s="100">
        <v>0</v>
      </c>
      <c r="AI210" s="100">
        <v>0</v>
      </c>
    </row>
    <row r="211" spans="2:35">
      <c r="B211">
        <v>61</v>
      </c>
      <c r="C211">
        <v>62</v>
      </c>
      <c r="D211" s="14">
        <v>4.8067294211896656E-3</v>
      </c>
      <c r="E211" s="14">
        <v>3.6050470658922492E-3</v>
      </c>
      <c r="F211" s="14">
        <v>0</v>
      </c>
      <c r="G211" s="14">
        <v>1.2016823552974164E-3</v>
      </c>
      <c r="I211" s="97">
        <v>2922.466566001905</v>
      </c>
      <c r="J211" s="97">
        <v>3019.0705400997913</v>
      </c>
      <c r="K211" s="13">
        <v>4.8067294211896656E-3</v>
      </c>
      <c r="L211" s="14">
        <v>3.6050470658922492E-3</v>
      </c>
      <c r="M211" s="14">
        <v>0</v>
      </c>
      <c r="N211" s="14">
        <v>1.2016823552974164E-3</v>
      </c>
      <c r="P211" s="98">
        <v>191.63715186897738</v>
      </c>
      <c r="Q211" s="98">
        <v>194.77874452256717</v>
      </c>
      <c r="R211" s="13">
        <v>7.0098137392349286E-3</v>
      </c>
      <c r="S211" s="14">
        <v>5.8081313839375122E-3</v>
      </c>
      <c r="T211" s="14">
        <v>1.001401962747847E-3</v>
      </c>
      <c r="U211" s="14">
        <v>2.002803925495694E-4</v>
      </c>
      <c r="W211" s="14">
        <v>0.57999999999999963</v>
      </c>
      <c r="X211" s="14">
        <v>0.56999999999999962</v>
      </c>
      <c r="Y211" s="14">
        <v>0</v>
      </c>
      <c r="Z211" s="14">
        <v>0</v>
      </c>
      <c r="AA211" s="14">
        <v>0</v>
      </c>
      <c r="AB211" s="14">
        <v>0</v>
      </c>
      <c r="AD211" s="14">
        <v>0.57999999999999963</v>
      </c>
      <c r="AE211" s="14">
        <v>0.56999999999999962</v>
      </c>
      <c r="AG211" s="100">
        <v>0</v>
      </c>
      <c r="AH211" s="100">
        <v>0</v>
      </c>
      <c r="AI211" s="100">
        <v>0</v>
      </c>
    </row>
    <row r="212" spans="2:35">
      <c r="B212">
        <v>62</v>
      </c>
      <c r="C212">
        <v>63</v>
      </c>
      <c r="D212" s="14">
        <v>4.6064490286400958E-3</v>
      </c>
      <c r="E212" s="14">
        <v>3.2044862807931104E-3</v>
      </c>
      <c r="F212" s="14">
        <v>4.005607850991388E-4</v>
      </c>
      <c r="G212" s="14">
        <v>1.001401962747847E-3</v>
      </c>
      <c r="I212" s="97">
        <v>3019.0705400997913</v>
      </c>
      <c r="J212" s="97">
        <v>3117.2453105244722</v>
      </c>
      <c r="K212" s="13">
        <v>4.6064490286400958E-3</v>
      </c>
      <c r="L212" s="14">
        <v>3.2044862807931104E-3</v>
      </c>
      <c r="M212" s="14">
        <v>4.005607850991388E-4</v>
      </c>
      <c r="N212" s="14">
        <v>1.001401962747847E-3</v>
      </c>
      <c r="P212" s="98">
        <v>194.77874452256717</v>
      </c>
      <c r="Q212" s="98">
        <v>197.92033717615698</v>
      </c>
      <c r="R212" s="13">
        <v>6.8095333466853597E-3</v>
      </c>
      <c r="S212" s="14">
        <v>5.2072902062888045E-3</v>
      </c>
      <c r="T212" s="14">
        <v>1.001401962747847E-3</v>
      </c>
      <c r="U212" s="14">
        <v>6.0084117764870821E-4</v>
      </c>
      <c r="W212" s="14">
        <v>0.56999999999999962</v>
      </c>
      <c r="X212" s="14">
        <v>0.55999999999999961</v>
      </c>
      <c r="Y212" s="14">
        <v>0</v>
      </c>
      <c r="Z212" s="14">
        <v>0</v>
      </c>
      <c r="AA212" s="14">
        <v>0</v>
      </c>
      <c r="AB212" s="14">
        <v>0</v>
      </c>
      <c r="AD212" s="14">
        <v>0.56999999999999962</v>
      </c>
      <c r="AE212" s="14">
        <v>0.55999999999999961</v>
      </c>
      <c r="AG212" s="100">
        <v>0</v>
      </c>
      <c r="AH212" s="100">
        <v>0</v>
      </c>
      <c r="AI212" s="100">
        <v>0</v>
      </c>
    </row>
    <row r="213" spans="2:35">
      <c r="B213">
        <v>63</v>
      </c>
      <c r="C213">
        <v>64</v>
      </c>
      <c r="D213" s="14">
        <v>6.4089725615862209E-3</v>
      </c>
      <c r="E213" s="14">
        <v>4.005607850991388E-3</v>
      </c>
      <c r="F213" s="14">
        <v>6.0084117764870821E-4</v>
      </c>
      <c r="G213" s="14">
        <v>1.8025235329461246E-3</v>
      </c>
      <c r="I213" s="97">
        <v>3117.2453105244722</v>
      </c>
      <c r="J213" s="97">
        <v>3216.9908772759482</v>
      </c>
      <c r="K213" s="13">
        <v>6.4089725615862209E-3</v>
      </c>
      <c r="L213" s="14">
        <v>4.005607850991388E-3</v>
      </c>
      <c r="M213" s="14">
        <v>6.0084117764870821E-4</v>
      </c>
      <c r="N213" s="14">
        <v>1.8025235329461246E-3</v>
      </c>
      <c r="P213" s="98">
        <v>197.92033717615698</v>
      </c>
      <c r="Q213" s="98">
        <v>201.06192982974676</v>
      </c>
      <c r="R213" s="13">
        <v>6.4089725615862209E-3</v>
      </c>
      <c r="S213" s="14">
        <v>4.8067294211896656E-3</v>
      </c>
      <c r="T213" s="14">
        <v>1.001401962747847E-3</v>
      </c>
      <c r="U213" s="14">
        <v>6.0084117764870821E-4</v>
      </c>
      <c r="W213" s="14">
        <v>0.55999999999999961</v>
      </c>
      <c r="X213" s="14">
        <v>0.5499999999999996</v>
      </c>
      <c r="Y213" s="14">
        <v>0</v>
      </c>
      <c r="Z213" s="14">
        <v>0</v>
      </c>
      <c r="AA213" s="14">
        <v>0</v>
      </c>
      <c r="AB213" s="14">
        <v>0</v>
      </c>
      <c r="AD213" s="14">
        <v>0.55999999999999961</v>
      </c>
      <c r="AE213" s="14">
        <v>0.5499999999999996</v>
      </c>
      <c r="AG213" s="100">
        <v>0</v>
      </c>
      <c r="AH213" s="100">
        <v>0</v>
      </c>
      <c r="AI213" s="100">
        <v>0</v>
      </c>
    </row>
    <row r="214" spans="2:35">
      <c r="B214">
        <v>64</v>
      </c>
      <c r="C214">
        <v>65</v>
      </c>
      <c r="D214" s="14">
        <v>5.0070098137392346E-3</v>
      </c>
      <c r="E214" s="14">
        <v>2.6036451031444022E-3</v>
      </c>
      <c r="F214" s="14">
        <v>4.005607850991388E-4</v>
      </c>
      <c r="G214" s="14">
        <v>2.002803925495694E-3</v>
      </c>
      <c r="I214" s="97">
        <v>3216.9908772759482</v>
      </c>
      <c r="J214" s="97">
        <v>3318.3072403542192</v>
      </c>
      <c r="K214" s="13">
        <v>5.0070098137392346E-3</v>
      </c>
      <c r="L214" s="14">
        <v>2.6036451031444022E-3</v>
      </c>
      <c r="M214" s="14">
        <v>4.005607850991388E-4</v>
      </c>
      <c r="N214" s="14">
        <v>2.002803925495694E-3</v>
      </c>
      <c r="P214" s="98">
        <v>201.06192982974676</v>
      </c>
      <c r="Q214" s="98">
        <v>204.20352248333654</v>
      </c>
      <c r="R214" s="13">
        <v>5.0070098137392346E-3</v>
      </c>
      <c r="S214" s="14">
        <v>3.6050470658922492E-3</v>
      </c>
      <c r="T214" s="14">
        <v>0</v>
      </c>
      <c r="U214" s="14">
        <v>1.4019627478469858E-3</v>
      </c>
      <c r="W214" s="14">
        <v>0.5499999999999996</v>
      </c>
      <c r="X214" s="14">
        <v>0.53999999999999959</v>
      </c>
      <c r="Y214" s="14">
        <v>0</v>
      </c>
      <c r="Z214" s="14">
        <v>0</v>
      </c>
      <c r="AA214" s="14">
        <v>0</v>
      </c>
      <c r="AB214" s="14">
        <v>0</v>
      </c>
      <c r="AD214" s="14">
        <v>0.5499999999999996</v>
      </c>
      <c r="AE214" s="14">
        <v>0.53999999999999959</v>
      </c>
      <c r="AG214" s="100">
        <v>0</v>
      </c>
      <c r="AH214" s="100">
        <v>0</v>
      </c>
      <c r="AI214" s="100">
        <v>0</v>
      </c>
    </row>
    <row r="215" spans="2:35">
      <c r="B215">
        <v>65</v>
      </c>
      <c r="C215">
        <v>66</v>
      </c>
      <c r="D215" s="14">
        <v>4.8067294211896656E-3</v>
      </c>
      <c r="E215" s="14">
        <v>3.2044862807931104E-3</v>
      </c>
      <c r="F215" s="14">
        <v>2.002803925495694E-4</v>
      </c>
      <c r="G215" s="14">
        <v>1.4019627478469858E-3</v>
      </c>
      <c r="I215" s="97">
        <v>3318.3072403542192</v>
      </c>
      <c r="J215" s="97">
        <v>3421.1943997592848</v>
      </c>
      <c r="K215" s="13">
        <v>4.8067294211896656E-3</v>
      </c>
      <c r="L215" s="14">
        <v>3.2044862807931104E-3</v>
      </c>
      <c r="M215" s="14">
        <v>2.002803925495694E-4</v>
      </c>
      <c r="N215" s="14">
        <v>1.4019627478469858E-3</v>
      </c>
      <c r="P215" s="98">
        <v>204.20352248333654</v>
      </c>
      <c r="Q215" s="98">
        <v>207.34511513692635</v>
      </c>
      <c r="R215" s="13">
        <v>4.4061686360905268E-3</v>
      </c>
      <c r="S215" s="14">
        <v>3.004205888243541E-3</v>
      </c>
      <c r="T215" s="14">
        <v>4.005607850991388E-4</v>
      </c>
      <c r="U215" s="14">
        <v>1.001401962747847E-3</v>
      </c>
      <c r="W215" s="14">
        <v>0.53999999999999959</v>
      </c>
      <c r="X215" s="14">
        <v>0.52999999999999958</v>
      </c>
      <c r="Y215" s="14">
        <v>0</v>
      </c>
      <c r="Z215" s="14">
        <v>0</v>
      </c>
      <c r="AA215" s="14">
        <v>0</v>
      </c>
      <c r="AB215" s="14">
        <v>0</v>
      </c>
      <c r="AD215" s="14">
        <v>0.53999999999999959</v>
      </c>
      <c r="AE215" s="14">
        <v>0.52999999999999958</v>
      </c>
      <c r="AG215" s="100">
        <v>0</v>
      </c>
      <c r="AH215" s="100">
        <v>0</v>
      </c>
      <c r="AI215" s="100">
        <v>0</v>
      </c>
    </row>
    <row r="216" spans="2:35">
      <c r="B216">
        <v>66</v>
      </c>
      <c r="C216">
        <v>67</v>
      </c>
      <c r="D216" s="14">
        <v>5.4075705988383734E-3</v>
      </c>
      <c r="E216" s="14">
        <v>3.004205888243541E-3</v>
      </c>
      <c r="F216" s="14">
        <v>6.0084117764870821E-4</v>
      </c>
      <c r="G216" s="14">
        <v>1.8025235329461246E-3</v>
      </c>
      <c r="I216" s="97">
        <v>3421.1943997592848</v>
      </c>
      <c r="J216" s="97">
        <v>3525.6523554911455</v>
      </c>
      <c r="K216" s="13">
        <v>5.4075705988383734E-3</v>
      </c>
      <c r="L216" s="14">
        <v>3.004205888243541E-3</v>
      </c>
      <c r="M216" s="14">
        <v>6.0084117764870821E-4</v>
      </c>
      <c r="N216" s="14">
        <v>1.8025235329461246E-3</v>
      </c>
      <c r="P216" s="98">
        <v>207.34511513692635</v>
      </c>
      <c r="Q216" s="98">
        <v>210.48670779051614</v>
      </c>
      <c r="R216" s="13">
        <v>4.005607850991388E-3</v>
      </c>
      <c r="S216" s="14">
        <v>2.8039254956939716E-3</v>
      </c>
      <c r="T216" s="14">
        <v>2.002803925495694E-4</v>
      </c>
      <c r="U216" s="14">
        <v>1.001401962747847E-3</v>
      </c>
      <c r="W216" s="14">
        <v>0.52999999999999958</v>
      </c>
      <c r="X216" s="14">
        <v>0.51999999999999957</v>
      </c>
      <c r="Y216" s="14">
        <v>0</v>
      </c>
      <c r="Z216" s="14">
        <v>0</v>
      </c>
      <c r="AA216" s="14">
        <v>0</v>
      </c>
      <c r="AB216" s="14">
        <v>0</v>
      </c>
      <c r="AD216" s="14">
        <v>0.52999999999999958</v>
      </c>
      <c r="AE216" s="14">
        <v>0.51999999999999957</v>
      </c>
      <c r="AG216" s="100">
        <v>0</v>
      </c>
      <c r="AH216" s="100">
        <v>0</v>
      </c>
      <c r="AI216" s="100">
        <v>0</v>
      </c>
    </row>
    <row r="217" spans="2:35">
      <c r="B217">
        <v>67</v>
      </c>
      <c r="C217">
        <v>68</v>
      </c>
      <c r="D217" s="14">
        <v>6.4089725615862209E-3</v>
      </c>
      <c r="E217" s="14">
        <v>3.2044862807931104E-3</v>
      </c>
      <c r="F217" s="14">
        <v>1.2016823552974164E-3</v>
      </c>
      <c r="G217" s="14">
        <v>2.002803925495694E-3</v>
      </c>
      <c r="I217" s="97">
        <v>3525.6523554911455</v>
      </c>
      <c r="J217" s="97">
        <v>3631.6811075498008</v>
      </c>
      <c r="K217" s="13">
        <v>6.4089725615862209E-3</v>
      </c>
      <c r="L217" s="14">
        <v>3.2044862807931104E-3</v>
      </c>
      <c r="M217" s="14">
        <v>1.2016823552974164E-3</v>
      </c>
      <c r="N217" s="14">
        <v>2.002803925495694E-3</v>
      </c>
      <c r="P217" s="98">
        <v>210.48670779051614</v>
      </c>
      <c r="Q217" s="98">
        <v>213.62830044410595</v>
      </c>
      <c r="R217" s="13">
        <v>5.2072902062888045E-3</v>
      </c>
      <c r="S217" s="14">
        <v>3.004205888243541E-3</v>
      </c>
      <c r="T217" s="14">
        <v>4.005607850991388E-4</v>
      </c>
      <c r="U217" s="14">
        <v>1.8025235329461246E-3</v>
      </c>
      <c r="W217" s="14">
        <v>0.51999999999999957</v>
      </c>
      <c r="X217" s="14">
        <v>0.50999999999999956</v>
      </c>
      <c r="Y217" s="14">
        <v>2.0020020020020021E-4</v>
      </c>
      <c r="Z217" s="14">
        <v>2.0020020020020021E-4</v>
      </c>
      <c r="AA217" s="14">
        <v>0</v>
      </c>
      <c r="AB217" s="14">
        <v>0</v>
      </c>
      <c r="AD217" s="14">
        <v>0.51999999999999957</v>
      </c>
      <c r="AE217" s="14">
        <v>0.50999999999999956</v>
      </c>
      <c r="AG217" s="100">
        <v>2.1445421402530561E-4</v>
      </c>
      <c r="AH217" s="100">
        <v>0</v>
      </c>
      <c r="AI217" s="100">
        <v>0</v>
      </c>
    </row>
    <row r="218" spans="2:35">
      <c r="B218">
        <v>68</v>
      </c>
      <c r="C218">
        <v>69</v>
      </c>
      <c r="D218" s="14">
        <v>4.8067294211896656E-3</v>
      </c>
      <c r="E218" s="14">
        <v>2.6036451031444022E-3</v>
      </c>
      <c r="F218" s="14">
        <v>2.002803925495694E-4</v>
      </c>
      <c r="G218" s="14">
        <v>2.002803925495694E-3</v>
      </c>
      <c r="I218" s="97">
        <v>3631.6811075498008</v>
      </c>
      <c r="J218" s="97">
        <v>3739.2806559352512</v>
      </c>
      <c r="K218" s="13">
        <v>4.8067294211896656E-3</v>
      </c>
      <c r="L218" s="14">
        <v>2.6036451031444022E-3</v>
      </c>
      <c r="M218" s="14">
        <v>2.002803925495694E-4</v>
      </c>
      <c r="N218" s="14">
        <v>2.002803925495694E-3</v>
      </c>
      <c r="P218" s="98">
        <v>213.62830044410595</v>
      </c>
      <c r="Q218" s="98">
        <v>216.76989309769573</v>
      </c>
      <c r="R218" s="13">
        <v>5.4075705988383734E-3</v>
      </c>
      <c r="S218" s="14">
        <v>3.2044862807931104E-3</v>
      </c>
      <c r="T218" s="14">
        <v>6.0084117764870821E-4</v>
      </c>
      <c r="U218" s="14">
        <v>1.6022431403965552E-3</v>
      </c>
      <c r="W218" s="14">
        <v>0.50999999999999956</v>
      </c>
      <c r="X218" s="14">
        <v>0.49999999999999956</v>
      </c>
      <c r="Y218" s="14">
        <v>0</v>
      </c>
      <c r="Z218" s="14">
        <v>0</v>
      </c>
      <c r="AA218" s="14">
        <v>0</v>
      </c>
      <c r="AB218" s="14">
        <v>0</v>
      </c>
      <c r="AD218" s="14">
        <v>0.50999999999999956</v>
      </c>
      <c r="AE218" s="14">
        <v>0.49999999999999956</v>
      </c>
      <c r="AG218" s="100">
        <v>0</v>
      </c>
      <c r="AH218" s="100">
        <v>0</v>
      </c>
      <c r="AI218" s="100">
        <v>0</v>
      </c>
    </row>
    <row r="219" spans="2:35">
      <c r="B219">
        <v>69</v>
      </c>
      <c r="C219">
        <v>70</v>
      </c>
      <c r="D219" s="14">
        <v>2.6036451031444022E-3</v>
      </c>
      <c r="E219" s="14">
        <v>1.2016823552974164E-3</v>
      </c>
      <c r="F219" s="14">
        <v>4.005607850991388E-4</v>
      </c>
      <c r="G219" s="14">
        <v>1.001401962747847E-3</v>
      </c>
      <c r="I219" s="97">
        <v>3739.2806559352512</v>
      </c>
      <c r="J219" s="97">
        <v>3848.4510006474966</v>
      </c>
      <c r="K219" s="13">
        <v>2.6036451031444022E-3</v>
      </c>
      <c r="L219" s="14">
        <v>1.2016823552974164E-3</v>
      </c>
      <c r="M219" s="14">
        <v>4.005607850991388E-4</v>
      </c>
      <c r="N219" s="14">
        <v>1.001401962747847E-3</v>
      </c>
      <c r="P219" s="98">
        <v>216.76989309769573</v>
      </c>
      <c r="Q219" s="98">
        <v>219.91148575128551</v>
      </c>
      <c r="R219" s="13">
        <v>5.4075705988383734E-3</v>
      </c>
      <c r="S219" s="14">
        <v>3.6050470658922492E-3</v>
      </c>
      <c r="T219" s="14">
        <v>6.0084117764870821E-4</v>
      </c>
      <c r="U219" s="14">
        <v>1.2016823552974164E-3</v>
      </c>
      <c r="W219" s="14">
        <v>0.49999999999999956</v>
      </c>
      <c r="X219" s="14">
        <v>0.48999999999999955</v>
      </c>
      <c r="Y219" s="14">
        <v>4.0040040040040042E-4</v>
      </c>
      <c r="Z219" s="14">
        <v>4.0040040040040042E-4</v>
      </c>
      <c r="AA219" s="14">
        <v>0</v>
      </c>
      <c r="AB219" s="14">
        <v>0</v>
      </c>
      <c r="AD219" s="14">
        <v>0.49999999999999956</v>
      </c>
      <c r="AE219" s="14">
        <v>0.48999999999999955</v>
      </c>
      <c r="AG219" s="100">
        <v>4.2890842805061121E-4</v>
      </c>
      <c r="AH219" s="100">
        <v>0</v>
      </c>
      <c r="AI219" s="100">
        <v>0</v>
      </c>
    </row>
    <row r="220" spans="2:35">
      <c r="B220">
        <v>70</v>
      </c>
      <c r="C220">
        <v>71</v>
      </c>
      <c r="D220" s="14">
        <v>4.005607850991388E-3</v>
      </c>
      <c r="E220" s="14">
        <v>1.8025235329461246E-3</v>
      </c>
      <c r="F220" s="14">
        <v>2.002803925495694E-4</v>
      </c>
      <c r="G220" s="14">
        <v>2.002803925495694E-3</v>
      </c>
      <c r="I220" s="97">
        <v>3848.4510006474966</v>
      </c>
      <c r="J220" s="97">
        <v>3959.1921416865366</v>
      </c>
      <c r="K220" s="13">
        <v>4.005607850991388E-3</v>
      </c>
      <c r="L220" s="14">
        <v>1.8025235329461246E-3</v>
      </c>
      <c r="M220" s="14">
        <v>2.002803925495694E-4</v>
      </c>
      <c r="N220" s="14">
        <v>2.002803925495694E-3</v>
      </c>
      <c r="P220" s="98">
        <v>219.91148575128551</v>
      </c>
      <c r="Q220" s="98">
        <v>223.05307840487532</v>
      </c>
      <c r="R220" s="13">
        <v>5.0070098137392346E-3</v>
      </c>
      <c r="S220" s="14">
        <v>2.8039254956939716E-3</v>
      </c>
      <c r="T220" s="14">
        <v>4.005607850991388E-4</v>
      </c>
      <c r="U220" s="14">
        <v>1.8025235329461246E-3</v>
      </c>
      <c r="W220" s="14">
        <v>0.48999999999999955</v>
      </c>
      <c r="X220" s="14">
        <v>0.47999999999999954</v>
      </c>
      <c r="Y220" s="14">
        <v>0</v>
      </c>
      <c r="Z220" s="14">
        <v>0</v>
      </c>
      <c r="AA220" s="14">
        <v>0</v>
      </c>
      <c r="AB220" s="14">
        <v>0</v>
      </c>
      <c r="AD220" s="14">
        <v>0.48999999999999955</v>
      </c>
      <c r="AE220" s="14">
        <v>0.47999999999999954</v>
      </c>
      <c r="AG220" s="100">
        <v>0</v>
      </c>
      <c r="AH220" s="100">
        <v>0</v>
      </c>
      <c r="AI220" s="100">
        <v>0</v>
      </c>
    </row>
    <row r="221" spans="2:35">
      <c r="B221">
        <v>71</v>
      </c>
      <c r="C221">
        <v>72</v>
      </c>
      <c r="D221" s="14">
        <v>3.2044862807931104E-3</v>
      </c>
      <c r="E221" s="14">
        <v>4.005607850991388E-4</v>
      </c>
      <c r="F221" s="14">
        <v>8.0112157019827761E-4</v>
      </c>
      <c r="G221" s="14">
        <v>2.002803925495694E-3</v>
      </c>
      <c r="I221" s="97">
        <v>3959.1921416865366</v>
      </c>
      <c r="J221" s="97">
        <v>4071.5040790523717</v>
      </c>
      <c r="K221" s="13">
        <v>3.2044862807931104E-3</v>
      </c>
      <c r="L221" s="14">
        <v>4.005607850991388E-4</v>
      </c>
      <c r="M221" s="14">
        <v>8.0112157019827761E-4</v>
      </c>
      <c r="N221" s="14">
        <v>2.002803925495694E-3</v>
      </c>
      <c r="P221" s="98">
        <v>223.05307840487532</v>
      </c>
      <c r="Q221" s="98">
        <v>226.1946710584651</v>
      </c>
      <c r="R221" s="13">
        <v>4.4061686360905268E-3</v>
      </c>
      <c r="S221" s="14">
        <v>2.4033647105948328E-3</v>
      </c>
      <c r="T221" s="14">
        <v>6.0084117764870821E-4</v>
      </c>
      <c r="U221" s="14">
        <v>1.4019627478469858E-3</v>
      </c>
      <c r="W221" s="14">
        <v>0.47999999999999954</v>
      </c>
      <c r="X221" s="14">
        <v>0.46999999999999953</v>
      </c>
      <c r="Y221" s="14">
        <v>0</v>
      </c>
      <c r="Z221" s="14">
        <v>0</v>
      </c>
      <c r="AA221" s="14">
        <v>0</v>
      </c>
      <c r="AB221" s="14">
        <v>0</v>
      </c>
      <c r="AD221" s="14">
        <v>0.47999999999999954</v>
      </c>
      <c r="AE221" s="14">
        <v>0.46999999999999953</v>
      </c>
      <c r="AG221" s="100">
        <v>0</v>
      </c>
      <c r="AH221" s="100">
        <v>0</v>
      </c>
      <c r="AI221" s="100">
        <v>0</v>
      </c>
    </row>
    <row r="222" spans="2:35">
      <c r="B222">
        <v>72</v>
      </c>
      <c r="C222">
        <v>73</v>
      </c>
      <c r="D222" s="14">
        <v>1.6022431403965552E-3</v>
      </c>
      <c r="E222" s="14">
        <v>2.002803925495694E-4</v>
      </c>
      <c r="F222" s="14">
        <v>2.002803925495694E-4</v>
      </c>
      <c r="G222" s="14">
        <v>1.2016823552974164E-3</v>
      </c>
      <c r="I222" s="97">
        <v>4071.5040790523717</v>
      </c>
      <c r="J222" s="97">
        <v>4185.3868127450023</v>
      </c>
      <c r="K222" s="13">
        <v>1.6022431403965552E-3</v>
      </c>
      <c r="L222" s="14">
        <v>2.002803925495694E-4</v>
      </c>
      <c r="M222" s="14">
        <v>2.002803925495694E-4</v>
      </c>
      <c r="N222" s="14">
        <v>1.2016823552974164E-3</v>
      </c>
      <c r="P222" s="98">
        <v>226.1946710584651</v>
      </c>
      <c r="Q222" s="98">
        <v>229.33626371205489</v>
      </c>
      <c r="R222" s="13">
        <v>5.0070098137392346E-3</v>
      </c>
      <c r="S222" s="14">
        <v>2.002803925495694E-3</v>
      </c>
      <c r="T222" s="14">
        <v>6.0084117764870821E-4</v>
      </c>
      <c r="U222" s="14">
        <v>2.4033647105948328E-3</v>
      </c>
      <c r="W222" s="14">
        <v>0.46999999999999953</v>
      </c>
      <c r="X222" s="14">
        <v>0.45999999999999952</v>
      </c>
      <c r="Y222" s="14">
        <v>0</v>
      </c>
      <c r="Z222" s="14">
        <v>0</v>
      </c>
      <c r="AA222" s="14">
        <v>0</v>
      </c>
      <c r="AB222" s="14">
        <v>0</v>
      </c>
      <c r="AD222" s="14">
        <v>0.46999999999999953</v>
      </c>
      <c r="AE222" s="14">
        <v>0.45999999999999952</v>
      </c>
      <c r="AG222" s="100">
        <v>0</v>
      </c>
      <c r="AH222" s="100">
        <v>0</v>
      </c>
      <c r="AI222" s="100">
        <v>0</v>
      </c>
    </row>
    <row r="223" spans="2:35">
      <c r="B223">
        <v>73</v>
      </c>
      <c r="C223">
        <v>74</v>
      </c>
      <c r="D223" s="14">
        <v>2.4033647105948328E-3</v>
      </c>
      <c r="E223" s="14">
        <v>6.0084117764870821E-4</v>
      </c>
      <c r="F223" s="14">
        <v>4.005607850991388E-4</v>
      </c>
      <c r="G223" s="14">
        <v>1.4019627478469858E-3</v>
      </c>
      <c r="I223" s="97">
        <v>4185.3868127450023</v>
      </c>
      <c r="J223" s="97">
        <v>4300.8403427644271</v>
      </c>
      <c r="K223" s="13">
        <v>2.4033647105948328E-3</v>
      </c>
      <c r="L223" s="14">
        <v>6.0084117764870821E-4</v>
      </c>
      <c r="M223" s="14">
        <v>4.005607850991388E-4</v>
      </c>
      <c r="N223" s="14">
        <v>1.4019627478469858E-3</v>
      </c>
      <c r="P223" s="98">
        <v>229.33626371205489</v>
      </c>
      <c r="Q223" s="98">
        <v>232.4778563656447</v>
      </c>
      <c r="R223" s="13">
        <v>3.2044862807931104E-3</v>
      </c>
      <c r="S223" s="14">
        <v>2.002803925495694E-3</v>
      </c>
      <c r="T223" s="14">
        <v>4.005607850991388E-4</v>
      </c>
      <c r="U223" s="14">
        <v>8.0112157019827761E-4</v>
      </c>
      <c r="W223" s="14">
        <v>0.45999999999999952</v>
      </c>
      <c r="X223" s="14">
        <v>0.44999999999999951</v>
      </c>
      <c r="Y223" s="14">
        <v>0</v>
      </c>
      <c r="Z223" s="14">
        <v>0</v>
      </c>
      <c r="AA223" s="14">
        <v>0</v>
      </c>
      <c r="AB223" s="14">
        <v>0</v>
      </c>
      <c r="AD223" s="14">
        <v>0.45999999999999952</v>
      </c>
      <c r="AE223" s="14">
        <v>0.44999999999999951</v>
      </c>
      <c r="AG223" s="100">
        <v>0</v>
      </c>
      <c r="AH223" s="100">
        <v>0</v>
      </c>
      <c r="AI223" s="100">
        <v>0</v>
      </c>
    </row>
    <row r="224" spans="2:35">
      <c r="B224">
        <v>74</v>
      </c>
      <c r="C224">
        <v>75</v>
      </c>
      <c r="D224" s="14">
        <v>1.4019627478469858E-3</v>
      </c>
      <c r="E224" s="14">
        <v>0</v>
      </c>
      <c r="F224" s="14">
        <v>6.0084117764870821E-4</v>
      </c>
      <c r="G224" s="14">
        <v>8.0112157019827761E-4</v>
      </c>
      <c r="I224" s="97">
        <v>4300.8403427644271</v>
      </c>
      <c r="J224" s="97">
        <v>4417.8646691106469</v>
      </c>
      <c r="K224" s="13">
        <v>1.4019627478469858E-3</v>
      </c>
      <c r="L224" s="14">
        <v>0</v>
      </c>
      <c r="M224" s="14">
        <v>6.0084117764870821E-4</v>
      </c>
      <c r="N224" s="14">
        <v>8.0112157019827761E-4</v>
      </c>
      <c r="P224" s="98">
        <v>232.4778563656447</v>
      </c>
      <c r="Q224" s="98">
        <v>235.61944901923448</v>
      </c>
      <c r="R224" s="13">
        <v>2.8039254956939716E-3</v>
      </c>
      <c r="S224" s="14">
        <v>1.001401962747847E-3</v>
      </c>
      <c r="T224" s="14">
        <v>4.005607850991388E-4</v>
      </c>
      <c r="U224" s="14">
        <v>1.4019627478469858E-3</v>
      </c>
      <c r="W224" s="14">
        <v>0.44999999999999951</v>
      </c>
      <c r="X224" s="14">
        <v>0.4399999999999995</v>
      </c>
      <c r="Y224" s="14">
        <v>0</v>
      </c>
      <c r="Z224" s="14">
        <v>0</v>
      </c>
      <c r="AA224" s="14">
        <v>0</v>
      </c>
      <c r="AB224" s="14">
        <v>0</v>
      </c>
      <c r="AD224" s="14">
        <v>0.44999999999999951</v>
      </c>
      <c r="AE224" s="14">
        <v>0.4399999999999995</v>
      </c>
      <c r="AG224" s="100">
        <v>0</v>
      </c>
      <c r="AH224" s="100">
        <v>0</v>
      </c>
      <c r="AI224" s="100">
        <v>0</v>
      </c>
    </row>
    <row r="225" spans="2:35">
      <c r="B225">
        <v>75</v>
      </c>
      <c r="C225">
        <v>76</v>
      </c>
      <c r="D225" s="14">
        <v>1.2016823552974164E-3</v>
      </c>
      <c r="E225" s="14">
        <v>4.005607850991388E-4</v>
      </c>
      <c r="F225" s="14">
        <v>0</v>
      </c>
      <c r="G225" s="14">
        <v>8.0112157019827761E-4</v>
      </c>
      <c r="I225" s="97">
        <v>4417.8646691106469</v>
      </c>
      <c r="J225" s="97">
        <v>4536.4597917836609</v>
      </c>
      <c r="K225" s="13">
        <v>1.2016823552974164E-3</v>
      </c>
      <c r="L225" s="14">
        <v>4.005607850991388E-4</v>
      </c>
      <c r="M225" s="14">
        <v>0</v>
      </c>
      <c r="N225" s="14">
        <v>8.0112157019827761E-4</v>
      </c>
      <c r="P225" s="98">
        <v>235.61944901923448</v>
      </c>
      <c r="Q225" s="98">
        <v>238.76104167282426</v>
      </c>
      <c r="R225" s="13">
        <v>2.6036451031444022E-3</v>
      </c>
      <c r="S225" s="14">
        <v>4.005607850991388E-4</v>
      </c>
      <c r="T225" s="14">
        <v>4.005607850991388E-4</v>
      </c>
      <c r="U225" s="14">
        <v>1.8025235329461246E-3</v>
      </c>
      <c r="W225" s="14">
        <v>0.4399999999999995</v>
      </c>
      <c r="X225" s="14">
        <v>0.42999999999999949</v>
      </c>
      <c r="Y225" s="14">
        <v>0</v>
      </c>
      <c r="Z225" s="14">
        <v>0</v>
      </c>
      <c r="AA225" s="14">
        <v>0</v>
      </c>
      <c r="AB225" s="14">
        <v>0</v>
      </c>
      <c r="AD225" s="14">
        <v>0.4399999999999995</v>
      </c>
      <c r="AE225" s="14">
        <v>0.42999999999999949</v>
      </c>
      <c r="AG225" s="100">
        <v>0</v>
      </c>
      <c r="AH225" s="100">
        <v>0</v>
      </c>
      <c r="AI225" s="100">
        <v>0</v>
      </c>
    </row>
    <row r="226" spans="2:35">
      <c r="B226">
        <v>76</v>
      </c>
      <c r="C226">
        <v>77</v>
      </c>
      <c r="D226" s="14">
        <v>1.4019627478469858E-3</v>
      </c>
      <c r="E226" s="14">
        <v>4.005607850991388E-4</v>
      </c>
      <c r="F226" s="14">
        <v>2.002803925495694E-4</v>
      </c>
      <c r="G226" s="14">
        <v>8.0112157019827761E-4</v>
      </c>
      <c r="I226" s="97">
        <v>4536.4597917836609</v>
      </c>
      <c r="J226" s="97">
        <v>4656.6257107834708</v>
      </c>
      <c r="K226" s="13">
        <v>1.4019627478469858E-3</v>
      </c>
      <c r="L226" s="14">
        <v>4.005607850991388E-4</v>
      </c>
      <c r="M226" s="14">
        <v>2.002803925495694E-4</v>
      </c>
      <c r="N226" s="14">
        <v>8.0112157019827761E-4</v>
      </c>
      <c r="P226" s="98">
        <v>238.76104167282426</v>
      </c>
      <c r="Q226" s="98">
        <v>241.90263432641407</v>
      </c>
      <c r="R226" s="13">
        <v>1.4019627478469858E-3</v>
      </c>
      <c r="S226" s="14">
        <v>2.002803925495694E-4</v>
      </c>
      <c r="T226" s="14">
        <v>4.005607850991388E-4</v>
      </c>
      <c r="U226" s="14">
        <v>8.0112157019827761E-4</v>
      </c>
      <c r="W226" s="14">
        <v>0.42999999999999949</v>
      </c>
      <c r="X226" s="14">
        <v>0.41999999999999948</v>
      </c>
      <c r="Y226" s="14">
        <v>0</v>
      </c>
      <c r="Z226" s="14">
        <v>0</v>
      </c>
      <c r="AA226" s="14">
        <v>0</v>
      </c>
      <c r="AB226" s="14">
        <v>0</v>
      </c>
      <c r="AD226" s="14">
        <v>0.42999999999999949</v>
      </c>
      <c r="AE226" s="14">
        <v>0.41999999999999948</v>
      </c>
      <c r="AG226" s="100">
        <v>0</v>
      </c>
      <c r="AH226" s="100">
        <v>0</v>
      </c>
      <c r="AI226" s="100">
        <v>0</v>
      </c>
    </row>
    <row r="227" spans="2:35">
      <c r="B227">
        <v>77</v>
      </c>
      <c r="C227">
        <v>78</v>
      </c>
      <c r="D227" s="14">
        <v>0</v>
      </c>
      <c r="E227" s="14">
        <v>0</v>
      </c>
      <c r="F227" s="14">
        <v>0</v>
      </c>
      <c r="G227" s="14">
        <v>0</v>
      </c>
      <c r="I227" s="97">
        <v>4656.6257107834708</v>
      </c>
      <c r="J227" s="97">
        <v>4778.3624261100749</v>
      </c>
      <c r="K227" s="13">
        <v>0</v>
      </c>
      <c r="L227" s="14">
        <v>0</v>
      </c>
      <c r="M227" s="14">
        <v>0</v>
      </c>
      <c r="N227" s="14">
        <v>0</v>
      </c>
      <c r="P227" s="98">
        <v>241.90263432641407</v>
      </c>
      <c r="Q227" s="98">
        <v>245.04422698000386</v>
      </c>
      <c r="R227" s="13">
        <v>1.8025235329461246E-3</v>
      </c>
      <c r="S227" s="14">
        <v>4.005607850991388E-4</v>
      </c>
      <c r="T227" s="14">
        <v>4.005607850991388E-4</v>
      </c>
      <c r="U227" s="14">
        <v>1.001401962747847E-3</v>
      </c>
      <c r="W227" s="14">
        <v>0.41999999999999948</v>
      </c>
      <c r="X227" s="14">
        <v>0.40999999999999948</v>
      </c>
      <c r="Y227" s="14">
        <v>0</v>
      </c>
      <c r="Z227" s="14">
        <v>0</v>
      </c>
      <c r="AA227" s="14">
        <v>0</v>
      </c>
      <c r="AB227" s="14">
        <v>0</v>
      </c>
      <c r="AD227" s="14">
        <v>0.41999999999999948</v>
      </c>
      <c r="AE227" s="14">
        <v>0.40999999999999948</v>
      </c>
      <c r="AG227" s="100">
        <v>0</v>
      </c>
      <c r="AH227" s="100">
        <v>0</v>
      </c>
      <c r="AI227" s="100">
        <v>0</v>
      </c>
    </row>
    <row r="228" spans="2:35">
      <c r="B228">
        <v>78</v>
      </c>
      <c r="C228">
        <v>79</v>
      </c>
      <c r="D228" s="14">
        <v>6.0084117764870821E-4</v>
      </c>
      <c r="E228" s="14">
        <v>0</v>
      </c>
      <c r="F228" s="14">
        <v>4.005607850991388E-4</v>
      </c>
      <c r="G228" s="14">
        <v>2.002803925495694E-4</v>
      </c>
      <c r="I228" s="97">
        <v>4778.3624261100749</v>
      </c>
      <c r="J228" s="97">
        <v>4901.669937763475</v>
      </c>
      <c r="K228" s="13">
        <v>6.0084117764870821E-4</v>
      </c>
      <c r="L228" s="14">
        <v>0</v>
      </c>
      <c r="M228" s="14">
        <v>4.005607850991388E-4</v>
      </c>
      <c r="N228" s="14">
        <v>2.002803925495694E-4</v>
      </c>
      <c r="P228" s="98">
        <v>245.04422698000386</v>
      </c>
      <c r="Q228" s="98">
        <v>248.18581963359367</v>
      </c>
      <c r="R228" s="13">
        <v>2.2030843180452634E-3</v>
      </c>
      <c r="S228" s="14">
        <v>4.005607850991388E-4</v>
      </c>
      <c r="T228" s="14">
        <v>4.005607850991388E-4</v>
      </c>
      <c r="U228" s="14">
        <v>1.4019627478469858E-3</v>
      </c>
      <c r="W228" s="14">
        <v>0.40999999999999948</v>
      </c>
      <c r="X228" s="14">
        <v>0.39999999999999947</v>
      </c>
      <c r="Y228" s="14">
        <v>0</v>
      </c>
      <c r="Z228" s="14">
        <v>0</v>
      </c>
      <c r="AA228" s="14">
        <v>0</v>
      </c>
      <c r="AB228" s="14">
        <v>0</v>
      </c>
      <c r="AD228" s="14">
        <v>0.40999999999999948</v>
      </c>
      <c r="AE228" s="14">
        <v>0.39999999999999947</v>
      </c>
      <c r="AG228" s="100">
        <v>0</v>
      </c>
      <c r="AH228" s="100">
        <v>0</v>
      </c>
      <c r="AI228" s="100">
        <v>0</v>
      </c>
    </row>
    <row r="229" spans="2:35">
      <c r="B229">
        <v>79</v>
      </c>
      <c r="C229">
        <v>80</v>
      </c>
      <c r="D229" s="14">
        <v>4.005607850991388E-4</v>
      </c>
      <c r="E229" s="14">
        <v>0</v>
      </c>
      <c r="F229" s="14">
        <v>0</v>
      </c>
      <c r="G229" s="14">
        <v>4.005607850991388E-4</v>
      </c>
      <c r="I229" s="97">
        <v>4901.669937763475</v>
      </c>
      <c r="J229" s="97">
        <v>5026.5482457436692</v>
      </c>
      <c r="K229" s="13">
        <v>4.005607850991388E-4</v>
      </c>
      <c r="L229" s="14">
        <v>0</v>
      </c>
      <c r="M229" s="14">
        <v>0</v>
      </c>
      <c r="N229" s="14">
        <v>4.005607850991388E-4</v>
      </c>
      <c r="P229" s="98">
        <v>248.18581963359367</v>
      </c>
      <c r="Q229" s="98">
        <v>251.32741228718345</v>
      </c>
      <c r="R229" s="13">
        <v>1.4019627478469858E-3</v>
      </c>
      <c r="S229" s="14">
        <v>2.002803925495694E-4</v>
      </c>
      <c r="T229" s="14">
        <v>0</v>
      </c>
      <c r="U229" s="14">
        <v>1.2016823552974164E-3</v>
      </c>
    </row>
    <row r="230" spans="2:35">
      <c r="B230">
        <v>80</v>
      </c>
      <c r="C230">
        <v>81</v>
      </c>
      <c r="D230" s="14">
        <v>1.001401962747847E-3</v>
      </c>
      <c r="E230" s="14">
        <v>2.002803925495694E-4</v>
      </c>
      <c r="F230" s="14">
        <v>4.005607850991388E-4</v>
      </c>
      <c r="G230" s="14">
        <v>4.005607850991388E-4</v>
      </c>
      <c r="I230" s="97">
        <v>5026.5482457436692</v>
      </c>
      <c r="J230" s="97">
        <v>5152.9973500506585</v>
      </c>
      <c r="K230" s="13">
        <v>1.001401962747847E-3</v>
      </c>
      <c r="L230" s="14">
        <v>2.002803925495694E-4</v>
      </c>
      <c r="M230" s="14">
        <v>4.005607850991388E-4</v>
      </c>
      <c r="N230" s="14">
        <v>4.005607850991388E-4</v>
      </c>
      <c r="P230" s="98">
        <v>251.32741228718345</v>
      </c>
      <c r="Q230" s="98">
        <v>254.46900494077323</v>
      </c>
      <c r="R230" s="13">
        <v>1.6022431403965552E-3</v>
      </c>
      <c r="S230" s="14">
        <v>4.005607850991388E-4</v>
      </c>
      <c r="T230" s="14">
        <v>2.002803925495694E-4</v>
      </c>
      <c r="U230" s="14">
        <v>1.001401962747847E-3</v>
      </c>
    </row>
    <row r="231" spans="2:35">
      <c r="B231">
        <v>81</v>
      </c>
      <c r="C231">
        <v>82</v>
      </c>
      <c r="D231" s="14">
        <v>2.002803925495694E-4</v>
      </c>
      <c r="E231" s="14">
        <v>0</v>
      </c>
      <c r="F231" s="14">
        <v>0</v>
      </c>
      <c r="G231" s="14">
        <v>2.002803925495694E-4</v>
      </c>
      <c r="I231" s="97">
        <v>5152.9973500506585</v>
      </c>
      <c r="J231" s="97">
        <v>5281.0172506844419</v>
      </c>
      <c r="K231" s="13">
        <v>2.002803925495694E-4</v>
      </c>
      <c r="L231" s="14">
        <v>0</v>
      </c>
      <c r="M231" s="14">
        <v>0</v>
      </c>
      <c r="N231" s="14">
        <v>2.002803925495694E-4</v>
      </c>
      <c r="P231" s="98">
        <v>254.46900494077323</v>
      </c>
      <c r="Q231" s="98">
        <v>257.61059759436301</v>
      </c>
      <c r="R231" s="13">
        <v>8.0112157019827761E-4</v>
      </c>
      <c r="S231" s="14">
        <v>0</v>
      </c>
      <c r="T231" s="14">
        <v>4.005607850991388E-4</v>
      </c>
      <c r="U231" s="14">
        <v>4.005607850991388E-4</v>
      </c>
    </row>
    <row r="232" spans="2:35">
      <c r="B232">
        <v>82</v>
      </c>
      <c r="C232">
        <v>83</v>
      </c>
      <c r="D232" s="14">
        <v>6.0084117764870821E-4</v>
      </c>
      <c r="E232" s="14">
        <v>0</v>
      </c>
      <c r="F232" s="14">
        <v>0</v>
      </c>
      <c r="G232" s="14">
        <v>6.0084117764870821E-4</v>
      </c>
      <c r="I232" s="97">
        <v>5281.0172506844419</v>
      </c>
      <c r="J232" s="97">
        <v>5410.6079476450213</v>
      </c>
      <c r="K232" s="13">
        <v>6.0084117764870821E-4</v>
      </c>
      <c r="L232" s="14">
        <v>0</v>
      </c>
      <c r="M232" s="14">
        <v>0</v>
      </c>
      <c r="N232" s="14">
        <v>6.0084117764870821E-4</v>
      </c>
      <c r="P232" s="98">
        <v>257.61059759436301</v>
      </c>
      <c r="Q232" s="98">
        <v>260.75219024795285</v>
      </c>
      <c r="R232" s="13">
        <v>4.005607850991388E-4</v>
      </c>
      <c r="S232" s="14">
        <v>0</v>
      </c>
      <c r="T232" s="14">
        <v>2.002803925495694E-4</v>
      </c>
      <c r="U232" s="14">
        <v>2.002803925495694E-4</v>
      </c>
    </row>
    <row r="233" spans="2:35">
      <c r="B233">
        <v>83</v>
      </c>
      <c r="C233">
        <v>84</v>
      </c>
      <c r="D233" s="14">
        <v>0</v>
      </c>
      <c r="E233" s="14">
        <v>0</v>
      </c>
      <c r="F233" s="14">
        <v>0</v>
      </c>
      <c r="G233" s="14">
        <v>0</v>
      </c>
      <c r="I233" s="97">
        <v>5410.6079476450213</v>
      </c>
      <c r="J233" s="97">
        <v>5541.7694409323949</v>
      </c>
      <c r="K233" s="13">
        <v>0</v>
      </c>
      <c r="L233" s="14">
        <v>0</v>
      </c>
      <c r="M233" s="14">
        <v>0</v>
      </c>
      <c r="N233" s="14">
        <v>0</v>
      </c>
      <c r="P233" s="98">
        <v>260.75219024795285</v>
      </c>
      <c r="Q233" s="98">
        <v>263.89378290154264</v>
      </c>
      <c r="R233" s="13">
        <v>4.005607850991388E-4</v>
      </c>
      <c r="S233" s="14">
        <v>0</v>
      </c>
      <c r="T233" s="14">
        <v>2.002803925495694E-4</v>
      </c>
      <c r="U233" s="14">
        <v>2.002803925495694E-4</v>
      </c>
    </row>
    <row r="234" spans="2:35">
      <c r="B234">
        <v>84</v>
      </c>
      <c r="C234">
        <v>85</v>
      </c>
      <c r="D234" s="14">
        <v>4.005607850991388E-4</v>
      </c>
      <c r="E234" s="14">
        <v>2.002803925495694E-4</v>
      </c>
      <c r="F234" s="14">
        <v>2.002803925495694E-4</v>
      </c>
      <c r="G234" s="14">
        <v>0</v>
      </c>
      <c r="I234" s="97">
        <v>5541.7694409323949</v>
      </c>
      <c r="J234" s="97">
        <v>5674.5017305465635</v>
      </c>
      <c r="K234" s="13">
        <v>4.005607850991388E-4</v>
      </c>
      <c r="L234" s="14">
        <v>2.002803925495694E-4</v>
      </c>
      <c r="M234" s="14">
        <v>2.002803925495694E-4</v>
      </c>
      <c r="N234" s="14">
        <v>0</v>
      </c>
      <c r="P234" s="98">
        <v>263.89378290154264</v>
      </c>
      <c r="Q234" s="98">
        <v>267.03537555513242</v>
      </c>
      <c r="R234" s="13">
        <v>8.0112157019827761E-4</v>
      </c>
      <c r="S234" s="14">
        <v>2.002803925495694E-4</v>
      </c>
      <c r="T234" s="14">
        <v>2.002803925495694E-4</v>
      </c>
      <c r="U234" s="14">
        <v>4.005607850991388E-4</v>
      </c>
    </row>
    <row r="235" spans="2:35">
      <c r="B235">
        <v>85</v>
      </c>
      <c r="C235">
        <v>86</v>
      </c>
      <c r="D235" s="14">
        <v>2.002803925495694E-4</v>
      </c>
      <c r="E235" s="14">
        <v>0</v>
      </c>
      <c r="F235" s="14">
        <v>0</v>
      </c>
      <c r="G235" s="14">
        <v>2.002803925495694E-4</v>
      </c>
      <c r="I235" s="97">
        <v>5674.5017305465635</v>
      </c>
      <c r="J235" s="97">
        <v>5808.8048164875272</v>
      </c>
      <c r="K235" s="13">
        <v>2.002803925495694E-4</v>
      </c>
      <c r="L235" s="14">
        <v>0</v>
      </c>
      <c r="M235" s="14">
        <v>0</v>
      </c>
      <c r="N235" s="14">
        <v>2.002803925495694E-4</v>
      </c>
      <c r="P235" s="98">
        <v>267.03537555513242</v>
      </c>
      <c r="Q235" s="98">
        <v>270.1769682087222</v>
      </c>
      <c r="R235" s="13">
        <v>4.005607850991388E-4</v>
      </c>
      <c r="S235" s="14">
        <v>0</v>
      </c>
      <c r="T235" s="14">
        <v>0</v>
      </c>
      <c r="U235" s="14">
        <v>4.005607850991388E-4</v>
      </c>
    </row>
    <row r="236" spans="2:35">
      <c r="B236">
        <v>86</v>
      </c>
      <c r="C236">
        <v>87</v>
      </c>
      <c r="D236" s="14">
        <v>2.002803925495694E-4</v>
      </c>
      <c r="E236" s="14">
        <v>0</v>
      </c>
      <c r="F236" s="14">
        <v>0</v>
      </c>
      <c r="G236" s="14">
        <v>2.002803925495694E-4</v>
      </c>
      <c r="I236" s="97">
        <v>5808.8048164875272</v>
      </c>
      <c r="J236" s="97">
        <v>5944.678698755286</v>
      </c>
      <c r="K236" s="13">
        <v>2.002803925495694E-4</v>
      </c>
      <c r="L236" s="14">
        <v>0</v>
      </c>
      <c r="M236" s="14">
        <v>0</v>
      </c>
      <c r="N236" s="14">
        <v>2.002803925495694E-4</v>
      </c>
      <c r="P236" s="98">
        <v>270.1769682087222</v>
      </c>
      <c r="Q236" s="98">
        <v>273.31856086231198</v>
      </c>
      <c r="R236" s="13">
        <v>0</v>
      </c>
      <c r="S236" s="14">
        <v>0</v>
      </c>
      <c r="T236" s="14">
        <v>0</v>
      </c>
      <c r="U236" s="14">
        <v>0</v>
      </c>
    </row>
    <row r="237" spans="2:35">
      <c r="B237">
        <v>87</v>
      </c>
      <c r="C237">
        <v>88</v>
      </c>
      <c r="D237" s="14">
        <v>2.002803925495694E-4</v>
      </c>
      <c r="E237" s="14">
        <v>2.002803925495694E-4</v>
      </c>
      <c r="F237" s="14">
        <v>0</v>
      </c>
      <c r="G237" s="14">
        <v>0</v>
      </c>
      <c r="I237" s="97">
        <v>5944.678698755286</v>
      </c>
      <c r="J237" s="97">
        <v>6082.1233773498398</v>
      </c>
      <c r="K237" s="13">
        <v>2.002803925495694E-4</v>
      </c>
      <c r="L237" s="14">
        <v>2.002803925495694E-4</v>
      </c>
      <c r="M237" s="14">
        <v>0</v>
      </c>
      <c r="N237" s="14">
        <v>0</v>
      </c>
      <c r="P237" s="98">
        <v>273.31856086231198</v>
      </c>
      <c r="Q237" s="98">
        <v>276.46015351590177</v>
      </c>
      <c r="R237" s="13">
        <v>6.0084117764870821E-4</v>
      </c>
      <c r="S237" s="14">
        <v>0</v>
      </c>
      <c r="T237" s="14">
        <v>0</v>
      </c>
      <c r="U237" s="14">
        <v>6.0084117764870821E-4</v>
      </c>
    </row>
    <row r="238" spans="2:35">
      <c r="B238">
        <v>88</v>
      </c>
      <c r="C238">
        <v>89</v>
      </c>
      <c r="D238" s="14">
        <v>4.005607850991388E-4</v>
      </c>
      <c r="E238" s="14">
        <v>0</v>
      </c>
      <c r="F238" s="14">
        <v>4.005607850991388E-4</v>
      </c>
      <c r="G238" s="14">
        <v>0</v>
      </c>
      <c r="I238" s="97">
        <v>6082.1233773498398</v>
      </c>
      <c r="J238" s="97">
        <v>6221.1388522711877</v>
      </c>
      <c r="K238" s="13">
        <v>4.005607850991388E-4</v>
      </c>
      <c r="L238" s="14">
        <v>0</v>
      </c>
      <c r="M238" s="14">
        <v>4.005607850991388E-4</v>
      </c>
      <c r="N238" s="14">
        <v>0</v>
      </c>
      <c r="P238" s="98">
        <v>276.46015351590177</v>
      </c>
      <c r="Q238" s="98">
        <v>279.60174616949161</v>
      </c>
      <c r="R238" s="13">
        <v>2.002803925495694E-4</v>
      </c>
      <c r="S238" s="14">
        <v>0</v>
      </c>
      <c r="T238" s="14">
        <v>0</v>
      </c>
      <c r="U238" s="14">
        <v>2.002803925495694E-4</v>
      </c>
    </row>
    <row r="239" spans="2:35">
      <c r="B239">
        <v>89</v>
      </c>
      <c r="C239">
        <v>90</v>
      </c>
      <c r="D239" s="14">
        <v>0</v>
      </c>
      <c r="E239" s="14">
        <v>0</v>
      </c>
      <c r="F239" s="14">
        <v>0</v>
      </c>
      <c r="G239" s="14">
        <v>0</v>
      </c>
      <c r="I239" s="97">
        <v>6221.1388522711877</v>
      </c>
      <c r="J239" s="97">
        <v>6361.7251235193307</v>
      </c>
      <c r="K239" s="13">
        <v>0</v>
      </c>
      <c r="L239" s="14">
        <v>0</v>
      </c>
      <c r="M239" s="14">
        <v>0</v>
      </c>
      <c r="N239" s="14">
        <v>0</v>
      </c>
      <c r="P239" s="98">
        <v>279.60174616949161</v>
      </c>
      <c r="Q239" s="98">
        <v>282.74333882308139</v>
      </c>
      <c r="R239" s="13">
        <v>4.005607850991388E-4</v>
      </c>
      <c r="S239" s="14">
        <v>0</v>
      </c>
      <c r="T239" s="14">
        <v>2.002803925495694E-4</v>
      </c>
      <c r="U239" s="14">
        <v>2.002803925495694E-4</v>
      </c>
    </row>
    <row r="240" spans="2:35">
      <c r="B240">
        <v>90</v>
      </c>
      <c r="C240">
        <v>91</v>
      </c>
      <c r="D240" s="14">
        <v>2.002803925495694E-4</v>
      </c>
      <c r="E240" s="14">
        <v>0</v>
      </c>
      <c r="F240" s="14">
        <v>2.002803925495694E-4</v>
      </c>
      <c r="G240" s="14">
        <v>0</v>
      </c>
      <c r="I240" s="97">
        <v>6361.7251235193307</v>
      </c>
      <c r="J240" s="97">
        <v>6503.8821910942688</v>
      </c>
      <c r="K240" s="13">
        <v>2.002803925495694E-4</v>
      </c>
      <c r="L240" s="14">
        <v>0</v>
      </c>
      <c r="M240" s="14">
        <v>2.002803925495694E-4</v>
      </c>
      <c r="N240" s="14">
        <v>0</v>
      </c>
      <c r="P240" s="98">
        <v>282.74333882308139</v>
      </c>
      <c r="Q240" s="98">
        <v>285.88493147667117</v>
      </c>
      <c r="R240" s="13">
        <v>0</v>
      </c>
      <c r="S240" s="14">
        <v>0</v>
      </c>
      <c r="T240" s="14">
        <v>0</v>
      </c>
      <c r="U240" s="14">
        <v>0</v>
      </c>
    </row>
    <row r="241" spans="2:21">
      <c r="B241">
        <v>91</v>
      </c>
      <c r="C241">
        <v>92</v>
      </c>
      <c r="D241" s="14">
        <v>0</v>
      </c>
      <c r="E241" s="14">
        <v>0</v>
      </c>
      <c r="F241" s="14">
        <v>0</v>
      </c>
      <c r="G241" s="14">
        <v>0</v>
      </c>
      <c r="I241" s="97">
        <v>6503.8821910942688</v>
      </c>
      <c r="J241" s="97">
        <v>6647.610054996002</v>
      </c>
      <c r="K241" s="13">
        <v>0</v>
      </c>
      <c r="L241" s="14">
        <v>0</v>
      </c>
      <c r="M241" s="14">
        <v>0</v>
      </c>
      <c r="N241" s="14">
        <v>0</v>
      </c>
      <c r="P241" s="98">
        <v>285.88493147667117</v>
      </c>
      <c r="Q241" s="98">
        <v>289.02652413026095</v>
      </c>
      <c r="R241" s="13">
        <v>8.0112157019827761E-4</v>
      </c>
      <c r="S241" s="14">
        <v>4.005607850991388E-4</v>
      </c>
      <c r="T241" s="14">
        <v>0</v>
      </c>
      <c r="U241" s="14">
        <v>4.005607850991388E-4</v>
      </c>
    </row>
    <row r="242" spans="2:21">
      <c r="B242">
        <v>92</v>
      </c>
      <c r="C242">
        <v>93</v>
      </c>
      <c r="D242" s="14">
        <v>0</v>
      </c>
      <c r="E242" s="14">
        <v>0</v>
      </c>
      <c r="F242" s="14">
        <v>0</v>
      </c>
      <c r="G242" s="14">
        <v>0</v>
      </c>
      <c r="I242" s="97">
        <v>6647.610054996002</v>
      </c>
      <c r="J242" s="97">
        <v>6792.9087152245302</v>
      </c>
      <c r="K242" s="13">
        <v>0</v>
      </c>
      <c r="L242" s="14">
        <v>0</v>
      </c>
      <c r="M242" s="14">
        <v>0</v>
      </c>
      <c r="N242" s="14">
        <v>0</v>
      </c>
      <c r="P242" s="98">
        <v>289.02652413026095</v>
      </c>
      <c r="Q242" s="98">
        <v>292.16811678385073</v>
      </c>
      <c r="R242" s="13">
        <v>0</v>
      </c>
      <c r="S242" s="14">
        <v>0</v>
      </c>
      <c r="T242" s="14">
        <v>0</v>
      </c>
      <c r="U242" s="14">
        <v>0</v>
      </c>
    </row>
    <row r="243" spans="2:21">
      <c r="B243">
        <v>93</v>
      </c>
      <c r="C243">
        <v>94</v>
      </c>
      <c r="D243" s="14">
        <v>2.002803925495694E-4</v>
      </c>
      <c r="E243" s="14">
        <v>2.002803925495694E-4</v>
      </c>
      <c r="F243" s="14">
        <v>0</v>
      </c>
      <c r="G243" s="14">
        <v>0</v>
      </c>
      <c r="I243" s="97">
        <v>6792.9087152245302</v>
      </c>
      <c r="J243" s="97">
        <v>6939.7781717798534</v>
      </c>
      <c r="K243" s="13">
        <v>2.002803925495694E-4</v>
      </c>
      <c r="L243" s="14">
        <v>2.002803925495694E-4</v>
      </c>
      <c r="M243" s="14">
        <v>0</v>
      </c>
      <c r="N243" s="14">
        <v>0</v>
      </c>
      <c r="P243" s="98">
        <v>292.16811678385073</v>
      </c>
      <c r="Q243" s="98">
        <v>295.30970943744057</v>
      </c>
      <c r="R243" s="13">
        <v>0</v>
      </c>
      <c r="S243" s="14">
        <v>0</v>
      </c>
      <c r="T243" s="14">
        <v>0</v>
      </c>
      <c r="U243" s="14">
        <v>0</v>
      </c>
    </row>
    <row r="244" spans="2:21">
      <c r="B244">
        <v>94</v>
      </c>
      <c r="C244">
        <v>95</v>
      </c>
      <c r="D244" s="14">
        <v>2.002803925495694E-4</v>
      </c>
      <c r="E244" s="14">
        <v>0</v>
      </c>
      <c r="F244" s="14">
        <v>2.002803925495694E-4</v>
      </c>
      <c r="G244" s="14">
        <v>0</v>
      </c>
      <c r="I244" s="97">
        <v>6939.7781717798534</v>
      </c>
      <c r="J244" s="97">
        <v>7088.2184246619709</v>
      </c>
      <c r="K244" s="13">
        <v>2.002803925495694E-4</v>
      </c>
      <c r="L244" s="14">
        <v>0</v>
      </c>
      <c r="M244" s="14">
        <v>2.002803925495694E-4</v>
      </c>
      <c r="N244" s="14">
        <v>0</v>
      </c>
      <c r="P244" s="98">
        <v>295.30970943744057</v>
      </c>
      <c r="Q244" s="98">
        <v>298.45130209103036</v>
      </c>
      <c r="R244" s="13">
        <v>6.0084117764870821E-4</v>
      </c>
      <c r="S244" s="14">
        <v>0</v>
      </c>
      <c r="T244" s="14">
        <v>6.0084117764870821E-4</v>
      </c>
      <c r="U244" s="14">
        <v>0</v>
      </c>
    </row>
    <row r="245" spans="2:21">
      <c r="B245">
        <v>95</v>
      </c>
      <c r="C245">
        <v>96</v>
      </c>
      <c r="D245" s="14">
        <v>0</v>
      </c>
      <c r="E245" s="14">
        <v>0</v>
      </c>
      <c r="F245" s="14">
        <v>0</v>
      </c>
      <c r="G245" s="14">
        <v>0</v>
      </c>
      <c r="I245" s="97">
        <v>7088.2184246619709</v>
      </c>
      <c r="J245" s="97">
        <v>7238.2294738708833</v>
      </c>
      <c r="K245" s="13">
        <v>0</v>
      </c>
      <c r="L245" s="14">
        <v>0</v>
      </c>
      <c r="M245" s="14">
        <v>0</v>
      </c>
      <c r="N245" s="14">
        <v>0</v>
      </c>
      <c r="P245" s="98">
        <v>298.45130209103036</v>
      </c>
      <c r="Q245" s="98">
        <v>301.59289474462014</v>
      </c>
      <c r="R245" s="13">
        <v>0</v>
      </c>
      <c r="S245" s="14">
        <v>0</v>
      </c>
      <c r="T245" s="14">
        <v>0</v>
      </c>
      <c r="U245" s="14">
        <v>0</v>
      </c>
    </row>
    <row r="246" spans="2:21">
      <c r="B246">
        <v>96</v>
      </c>
      <c r="C246">
        <v>97</v>
      </c>
      <c r="D246" s="14">
        <v>0</v>
      </c>
      <c r="E246" s="14">
        <v>0</v>
      </c>
      <c r="F246" s="14">
        <v>0</v>
      </c>
      <c r="G246" s="14">
        <v>0</v>
      </c>
      <c r="I246" s="97">
        <v>7238.2294738708833</v>
      </c>
      <c r="J246" s="97">
        <v>7389.8113194065909</v>
      </c>
      <c r="K246" s="13">
        <v>0</v>
      </c>
      <c r="L246" s="14">
        <v>0</v>
      </c>
      <c r="M246" s="14">
        <v>0</v>
      </c>
      <c r="N246" s="14">
        <v>0</v>
      </c>
      <c r="P246" s="98">
        <v>301.59289474462014</v>
      </c>
      <c r="Q246" s="98">
        <v>304.73448739820992</v>
      </c>
      <c r="R246" s="13">
        <v>0</v>
      </c>
      <c r="S246" s="14">
        <v>0</v>
      </c>
      <c r="T246" s="14">
        <v>0</v>
      </c>
      <c r="U246" s="14">
        <v>0</v>
      </c>
    </row>
    <row r="247" spans="2:21">
      <c r="B247">
        <v>97</v>
      </c>
      <c r="C247">
        <v>98</v>
      </c>
      <c r="D247" s="14">
        <v>0</v>
      </c>
      <c r="E247" s="14">
        <v>0</v>
      </c>
      <c r="F247" s="14">
        <v>0</v>
      </c>
      <c r="G247" s="14">
        <v>0</v>
      </c>
      <c r="I247" s="97">
        <v>7389.8113194065909</v>
      </c>
      <c r="J247" s="97">
        <v>7542.9639612690935</v>
      </c>
      <c r="K247" s="13">
        <v>0</v>
      </c>
      <c r="L247" s="14">
        <v>0</v>
      </c>
      <c r="M247" s="14">
        <v>0</v>
      </c>
      <c r="N247" s="14">
        <v>0</v>
      </c>
      <c r="P247" s="98">
        <v>304.73448739820992</v>
      </c>
      <c r="Q247" s="98">
        <v>307.8760800517997</v>
      </c>
      <c r="R247" s="13">
        <v>0</v>
      </c>
      <c r="S247" s="14">
        <v>0</v>
      </c>
      <c r="T247" s="14">
        <v>0</v>
      </c>
      <c r="U247" s="14">
        <v>0</v>
      </c>
    </row>
    <row r="248" spans="2:21">
      <c r="B248">
        <v>98</v>
      </c>
      <c r="C248">
        <v>99</v>
      </c>
      <c r="D248" s="14">
        <v>0</v>
      </c>
      <c r="E248" s="14">
        <v>0</v>
      </c>
      <c r="F248" s="14">
        <v>0</v>
      </c>
      <c r="G248" s="14">
        <v>0</v>
      </c>
      <c r="I248" s="97">
        <v>7542.9639612690935</v>
      </c>
      <c r="J248" s="97">
        <v>7697.6873994583902</v>
      </c>
      <c r="K248" s="13">
        <v>0</v>
      </c>
      <c r="L248" s="14">
        <v>0</v>
      </c>
      <c r="M248" s="14">
        <v>0</v>
      </c>
      <c r="N248" s="14">
        <v>0</v>
      </c>
      <c r="P248" s="98">
        <v>307.8760800517997</v>
      </c>
      <c r="Q248" s="98">
        <v>311.01767270538954</v>
      </c>
      <c r="R248" s="13">
        <v>2.002803925495694E-4</v>
      </c>
      <c r="S248" s="14">
        <v>2.002803925495694E-4</v>
      </c>
      <c r="T248" s="14">
        <v>0</v>
      </c>
      <c r="U248" s="14">
        <v>0</v>
      </c>
    </row>
    <row r="249" spans="2:21">
      <c r="B249">
        <v>99</v>
      </c>
      <c r="C249">
        <v>100</v>
      </c>
      <c r="D249" s="14">
        <v>0</v>
      </c>
      <c r="E249" s="14">
        <v>0</v>
      </c>
      <c r="F249" s="14">
        <v>0</v>
      </c>
      <c r="G249" s="14">
        <v>0</v>
      </c>
      <c r="I249" s="97">
        <v>7697.6873994583902</v>
      </c>
      <c r="J249" s="97">
        <v>7853.981633974483</v>
      </c>
      <c r="K249" s="13">
        <v>0</v>
      </c>
      <c r="L249" s="14">
        <v>0</v>
      </c>
      <c r="M249" s="14">
        <v>0</v>
      </c>
      <c r="N249" s="14">
        <v>0</v>
      </c>
      <c r="P249" s="98">
        <v>311.01767270538954</v>
      </c>
      <c r="Q249" s="98">
        <v>314.15926535897933</v>
      </c>
      <c r="R249" s="13">
        <v>0</v>
      </c>
      <c r="S249" s="14">
        <v>0</v>
      </c>
      <c r="T249" s="14">
        <v>0</v>
      </c>
      <c r="U249" s="14">
        <v>0</v>
      </c>
    </row>
    <row r="250" spans="2:21">
      <c r="B250">
        <v>100</v>
      </c>
      <c r="C250">
        <v>101</v>
      </c>
      <c r="D250" s="14">
        <v>0</v>
      </c>
      <c r="E250" s="14">
        <v>0</v>
      </c>
      <c r="F250" s="14">
        <v>0</v>
      </c>
      <c r="G250" s="14">
        <v>0</v>
      </c>
      <c r="I250" s="97">
        <v>7853.981633974483</v>
      </c>
      <c r="J250" s="97">
        <v>8011.8466648173699</v>
      </c>
      <c r="K250" s="13">
        <v>0</v>
      </c>
      <c r="L250" s="14">
        <v>0</v>
      </c>
      <c r="M250" s="14">
        <v>0</v>
      </c>
      <c r="N250" s="14">
        <v>0</v>
      </c>
      <c r="P250" s="98">
        <v>314.15926535897933</v>
      </c>
      <c r="Q250" s="98">
        <v>317.30085801256911</v>
      </c>
      <c r="R250" s="13">
        <v>0</v>
      </c>
      <c r="S250" s="14">
        <v>0</v>
      </c>
      <c r="T250" s="14">
        <v>0</v>
      </c>
      <c r="U250" s="14">
        <v>0</v>
      </c>
    </row>
    <row r="251" spans="2:21">
      <c r="B251">
        <v>101</v>
      </c>
      <c r="C251">
        <v>102</v>
      </c>
      <c r="D251" s="14">
        <v>0</v>
      </c>
      <c r="E251" s="14">
        <v>0</v>
      </c>
      <c r="F251" s="14">
        <v>0</v>
      </c>
      <c r="G251" s="14">
        <v>0</v>
      </c>
      <c r="I251" s="97">
        <v>8011.8466648173699</v>
      </c>
      <c r="J251" s="97">
        <v>8171.2824919870518</v>
      </c>
      <c r="K251" s="13">
        <v>0</v>
      </c>
      <c r="L251" s="14">
        <v>0</v>
      </c>
      <c r="M251" s="14">
        <v>0</v>
      </c>
      <c r="N251" s="14">
        <v>0</v>
      </c>
      <c r="P251" s="98">
        <v>317.30085801256911</v>
      </c>
      <c r="Q251" s="98">
        <v>320.44245066615889</v>
      </c>
      <c r="R251" s="13">
        <v>0</v>
      </c>
      <c r="S251" s="14">
        <v>0</v>
      </c>
      <c r="T251" s="14">
        <v>0</v>
      </c>
      <c r="U251" s="14">
        <v>0</v>
      </c>
    </row>
    <row r="252" spans="2:21">
      <c r="B252">
        <v>102</v>
      </c>
      <c r="C252">
        <v>103</v>
      </c>
      <c r="D252" s="14">
        <v>0</v>
      </c>
      <c r="E252" s="14">
        <v>0</v>
      </c>
      <c r="F252" s="14">
        <v>0</v>
      </c>
      <c r="G252" s="14">
        <v>0</v>
      </c>
      <c r="I252" s="97">
        <v>8171.2824919870518</v>
      </c>
      <c r="J252" s="97">
        <v>8332.2891154835288</v>
      </c>
      <c r="K252" s="13">
        <v>0</v>
      </c>
      <c r="L252" s="14">
        <v>0</v>
      </c>
      <c r="M252" s="14">
        <v>0</v>
      </c>
      <c r="N252" s="14">
        <v>0</v>
      </c>
      <c r="P252" s="98">
        <v>320.44245066615889</v>
      </c>
      <c r="Q252" s="98">
        <v>323.58404331974867</v>
      </c>
      <c r="R252" s="13">
        <v>2.002803925495694E-4</v>
      </c>
      <c r="S252" s="14">
        <v>0</v>
      </c>
      <c r="T252" s="14">
        <v>2.002803925495694E-4</v>
      </c>
      <c r="U252" s="14">
        <v>0</v>
      </c>
    </row>
    <row r="253" spans="2:21">
      <c r="B253">
        <v>103</v>
      </c>
      <c r="C253">
        <v>104</v>
      </c>
      <c r="D253" s="14">
        <v>0</v>
      </c>
      <c r="E253" s="14">
        <v>0</v>
      </c>
      <c r="F253" s="14">
        <v>0</v>
      </c>
      <c r="G253" s="14">
        <v>0</v>
      </c>
      <c r="I253" s="97">
        <v>8332.2891154835288</v>
      </c>
      <c r="J253" s="97">
        <v>8494.8665353068009</v>
      </c>
      <c r="K253" s="13">
        <v>0</v>
      </c>
      <c r="L253" s="14">
        <v>0</v>
      </c>
      <c r="M253" s="14">
        <v>0</v>
      </c>
      <c r="N253" s="14">
        <v>0</v>
      </c>
      <c r="P253" s="98">
        <v>323.58404331974867</v>
      </c>
      <c r="Q253" s="98">
        <v>326.72563597333851</v>
      </c>
      <c r="R253" s="13">
        <v>0</v>
      </c>
      <c r="S253" s="14">
        <v>0</v>
      </c>
      <c r="T253" s="14">
        <v>0</v>
      </c>
      <c r="U253" s="14">
        <v>0</v>
      </c>
    </row>
    <row r="254" spans="2:21">
      <c r="B254">
        <v>104</v>
      </c>
      <c r="C254">
        <v>105</v>
      </c>
      <c r="D254" s="14">
        <v>0</v>
      </c>
      <c r="E254" s="14">
        <v>0</v>
      </c>
      <c r="F254" s="14">
        <v>0</v>
      </c>
      <c r="G254" s="14">
        <v>0</v>
      </c>
      <c r="I254" s="97">
        <v>8494.8665353068009</v>
      </c>
      <c r="J254" s="97">
        <v>8659.0147514568671</v>
      </c>
      <c r="K254" s="13">
        <v>0</v>
      </c>
      <c r="L254" s="14">
        <v>0</v>
      </c>
      <c r="M254" s="14">
        <v>0</v>
      </c>
      <c r="N254" s="14">
        <v>0</v>
      </c>
      <c r="P254" s="98">
        <v>326.72563597333851</v>
      </c>
      <c r="Q254" s="98">
        <v>329.86722862692829</v>
      </c>
      <c r="R254" s="13">
        <v>0</v>
      </c>
      <c r="S254" s="14">
        <v>0</v>
      </c>
      <c r="T254" s="14">
        <v>0</v>
      </c>
      <c r="U254" s="14">
        <v>0</v>
      </c>
    </row>
    <row r="255" spans="2:21">
      <c r="B255">
        <v>105</v>
      </c>
      <c r="C255">
        <v>106</v>
      </c>
      <c r="D255" s="14">
        <v>0</v>
      </c>
      <c r="E255" s="14">
        <v>0</v>
      </c>
      <c r="F255" s="14">
        <v>0</v>
      </c>
      <c r="G255" s="14">
        <v>0</v>
      </c>
      <c r="I255" s="97">
        <v>8659.0147514568671</v>
      </c>
      <c r="J255" s="97">
        <v>8824.7337639337293</v>
      </c>
      <c r="K255" s="13">
        <v>0</v>
      </c>
      <c r="L255" s="14">
        <v>0</v>
      </c>
      <c r="M255" s="14">
        <v>0</v>
      </c>
      <c r="N255" s="14">
        <v>0</v>
      </c>
      <c r="P255" s="98">
        <v>329.86722862692829</v>
      </c>
      <c r="Q255" s="98">
        <v>333.00882128051808</v>
      </c>
      <c r="R255" s="13">
        <v>0</v>
      </c>
      <c r="S255" s="14">
        <v>0</v>
      </c>
      <c r="T255" s="14">
        <v>0</v>
      </c>
      <c r="U255" s="14">
        <v>0</v>
      </c>
    </row>
    <row r="256" spans="2:21">
      <c r="B256">
        <v>106</v>
      </c>
      <c r="C256">
        <v>107</v>
      </c>
      <c r="D256" s="14">
        <v>0</v>
      </c>
      <c r="E256" s="14">
        <v>0</v>
      </c>
      <c r="F256" s="14">
        <v>0</v>
      </c>
      <c r="G256" s="14">
        <v>0</v>
      </c>
      <c r="I256" s="97">
        <v>8824.7337639337293</v>
      </c>
      <c r="J256" s="97">
        <v>8992.0235727373856</v>
      </c>
      <c r="K256" s="13">
        <v>0</v>
      </c>
      <c r="L256" s="14">
        <v>0</v>
      </c>
      <c r="M256" s="14">
        <v>0</v>
      </c>
      <c r="N256" s="14">
        <v>0</v>
      </c>
      <c r="P256" s="98">
        <v>333.00882128051808</v>
      </c>
      <c r="Q256" s="98">
        <v>336.15041393410786</v>
      </c>
      <c r="R256" s="13">
        <v>0</v>
      </c>
      <c r="S256" s="14">
        <v>0</v>
      </c>
      <c r="T256" s="14">
        <v>0</v>
      </c>
      <c r="U256" s="14">
        <v>0</v>
      </c>
    </row>
    <row r="257" spans="2:21">
      <c r="B257">
        <v>107</v>
      </c>
      <c r="C257">
        <v>108</v>
      </c>
      <c r="D257" s="14">
        <v>0</v>
      </c>
      <c r="E257" s="14">
        <v>0</v>
      </c>
      <c r="F257" s="14">
        <v>0</v>
      </c>
      <c r="G257" s="14">
        <v>0</v>
      </c>
      <c r="I257" s="97">
        <v>8992.0235727373856</v>
      </c>
      <c r="J257" s="97">
        <v>9160.8841778678361</v>
      </c>
      <c r="K257" s="13">
        <v>0</v>
      </c>
      <c r="L257" s="14">
        <v>0</v>
      </c>
      <c r="M257" s="14">
        <v>0</v>
      </c>
      <c r="N257" s="14">
        <v>0</v>
      </c>
      <c r="P257" s="98">
        <v>336.15041393410786</v>
      </c>
      <c r="Q257" s="98">
        <v>339.29200658769764</v>
      </c>
      <c r="R257" s="13">
        <v>0</v>
      </c>
      <c r="S257" s="14">
        <v>0</v>
      </c>
      <c r="T257" s="14">
        <v>0</v>
      </c>
      <c r="U257" s="14">
        <v>0</v>
      </c>
    </row>
    <row r="258" spans="2:21">
      <c r="B258">
        <v>108</v>
      </c>
      <c r="C258">
        <v>109</v>
      </c>
      <c r="D258" s="14">
        <v>0</v>
      </c>
      <c r="E258" s="14">
        <v>0</v>
      </c>
      <c r="F258" s="14">
        <v>0</v>
      </c>
      <c r="G258" s="14">
        <v>0</v>
      </c>
      <c r="I258" s="97">
        <v>9160.8841778678361</v>
      </c>
      <c r="J258" s="97">
        <v>9331.3155793250826</v>
      </c>
      <c r="K258" s="13">
        <v>0</v>
      </c>
      <c r="L258" s="14">
        <v>0</v>
      </c>
      <c r="M258" s="14">
        <v>0</v>
      </c>
      <c r="N258" s="14">
        <v>0</v>
      </c>
      <c r="P258" s="98">
        <v>339.29200658769764</v>
      </c>
      <c r="Q258" s="98">
        <v>342.43359924128742</v>
      </c>
      <c r="R258" s="13">
        <v>0</v>
      </c>
      <c r="S258" s="14">
        <v>0</v>
      </c>
      <c r="T258" s="14">
        <v>0</v>
      </c>
      <c r="U258" s="14">
        <v>0</v>
      </c>
    </row>
    <row r="259" spans="2:21">
      <c r="B259">
        <v>109</v>
      </c>
      <c r="C259">
        <v>110</v>
      </c>
      <c r="D259" s="14">
        <v>0</v>
      </c>
      <c r="E259" s="14">
        <v>0</v>
      </c>
      <c r="F259" s="14">
        <v>0</v>
      </c>
      <c r="G259" s="14">
        <v>0</v>
      </c>
      <c r="I259" s="97">
        <v>9331.3155793250826</v>
      </c>
      <c r="J259" s="97">
        <v>9503.317777109125</v>
      </c>
      <c r="K259" s="13">
        <v>0</v>
      </c>
      <c r="L259" s="14">
        <v>0</v>
      </c>
      <c r="M259" s="14">
        <v>0</v>
      </c>
      <c r="N259" s="14">
        <v>0</v>
      </c>
      <c r="P259" s="98">
        <v>342.43359924128742</v>
      </c>
      <c r="Q259" s="98">
        <v>345.57519189487726</v>
      </c>
      <c r="R259" s="13">
        <v>0</v>
      </c>
      <c r="S259" s="14">
        <v>0</v>
      </c>
      <c r="T259" s="14">
        <v>0</v>
      </c>
      <c r="U259" s="14">
        <v>0</v>
      </c>
    </row>
    <row r="260" spans="2:21">
      <c r="B260">
        <v>110</v>
      </c>
      <c r="C260">
        <v>111</v>
      </c>
      <c r="D260" s="14">
        <v>0</v>
      </c>
      <c r="E260" s="14">
        <v>0</v>
      </c>
      <c r="F260" s="14">
        <v>0</v>
      </c>
      <c r="G260" s="14">
        <v>0</v>
      </c>
      <c r="I260" s="97">
        <v>9503.317777109125</v>
      </c>
      <c r="J260" s="97">
        <v>9676.8907712199598</v>
      </c>
      <c r="K260" s="13">
        <v>0</v>
      </c>
      <c r="L260" s="14">
        <v>0</v>
      </c>
      <c r="M260" s="14">
        <v>0</v>
      </c>
      <c r="N260" s="14">
        <v>0</v>
      </c>
      <c r="P260" s="98">
        <v>345.57519189487726</v>
      </c>
      <c r="Q260" s="98">
        <v>348.71678454846705</v>
      </c>
      <c r="R260" s="13">
        <v>0</v>
      </c>
      <c r="S260" s="14">
        <v>0</v>
      </c>
      <c r="T260" s="14">
        <v>0</v>
      </c>
      <c r="U260" s="14">
        <v>0</v>
      </c>
    </row>
    <row r="261" spans="2:21">
      <c r="B261">
        <v>111</v>
      </c>
      <c r="C261">
        <v>112</v>
      </c>
      <c r="D261" s="14">
        <v>0</v>
      </c>
      <c r="E261" s="14">
        <v>0</v>
      </c>
      <c r="F261" s="14">
        <v>0</v>
      </c>
      <c r="G261" s="14">
        <v>0</v>
      </c>
      <c r="I261" s="97">
        <v>9676.8907712199598</v>
      </c>
      <c r="J261" s="97">
        <v>9852.0345616575905</v>
      </c>
      <c r="K261" s="13">
        <v>0</v>
      </c>
      <c r="L261" s="14">
        <v>0</v>
      </c>
      <c r="M261" s="14">
        <v>0</v>
      </c>
      <c r="N261" s="14">
        <v>0</v>
      </c>
      <c r="P261" s="98">
        <v>348.71678454846705</v>
      </c>
      <c r="Q261" s="98">
        <v>351.85837720205683</v>
      </c>
      <c r="R261" s="13">
        <v>0</v>
      </c>
      <c r="S261" s="14">
        <v>0</v>
      </c>
      <c r="T261" s="14">
        <v>0</v>
      </c>
      <c r="U261" s="14">
        <v>0</v>
      </c>
    </row>
    <row r="262" spans="2:21">
      <c r="B262">
        <v>112</v>
      </c>
      <c r="C262">
        <v>113</v>
      </c>
      <c r="D262" s="14">
        <v>0</v>
      </c>
      <c r="E262" s="14">
        <v>0</v>
      </c>
      <c r="F262" s="14">
        <v>0</v>
      </c>
      <c r="G262" s="14">
        <v>0</v>
      </c>
      <c r="I262" s="97">
        <v>9852.0345616575905</v>
      </c>
      <c r="J262" s="97">
        <v>10028.749148422017</v>
      </c>
      <c r="K262" s="13">
        <v>0</v>
      </c>
      <c r="L262" s="14">
        <v>0</v>
      </c>
      <c r="M262" s="14">
        <v>0</v>
      </c>
      <c r="N262" s="14">
        <v>0</v>
      </c>
      <c r="P262" s="98">
        <v>351.85837720205683</v>
      </c>
      <c r="Q262" s="98">
        <v>354.99996985564661</v>
      </c>
      <c r="R262" s="13">
        <v>0</v>
      </c>
      <c r="S262" s="14">
        <v>0</v>
      </c>
      <c r="T262" s="14">
        <v>0</v>
      </c>
      <c r="U262" s="14">
        <v>0</v>
      </c>
    </row>
    <row r="263" spans="2:21">
      <c r="B263">
        <v>113</v>
      </c>
      <c r="C263">
        <v>114</v>
      </c>
      <c r="D263" s="14">
        <v>0</v>
      </c>
      <c r="E263" s="14">
        <v>0</v>
      </c>
      <c r="F263" s="14">
        <v>0</v>
      </c>
      <c r="G263" s="14">
        <v>0</v>
      </c>
      <c r="I263" s="97">
        <v>10028.749148422017</v>
      </c>
      <c r="J263" s="97">
        <v>10207.034531513238</v>
      </c>
      <c r="K263" s="13">
        <v>0</v>
      </c>
      <c r="L263" s="14">
        <v>0</v>
      </c>
      <c r="M263" s="14">
        <v>0</v>
      </c>
      <c r="N263" s="14">
        <v>0</v>
      </c>
      <c r="P263" s="98">
        <v>354.99996985564661</v>
      </c>
      <c r="Q263" s="98">
        <v>358.14156250923639</v>
      </c>
      <c r="R263" s="13">
        <v>0</v>
      </c>
      <c r="S263" s="14">
        <v>0</v>
      </c>
      <c r="T263" s="14">
        <v>0</v>
      </c>
      <c r="U263" s="14">
        <v>0</v>
      </c>
    </row>
    <row r="264" spans="2:21">
      <c r="B264">
        <v>114</v>
      </c>
      <c r="C264">
        <v>115</v>
      </c>
      <c r="D264" s="14">
        <v>0</v>
      </c>
      <c r="E264" s="14">
        <v>0</v>
      </c>
      <c r="F264" s="14">
        <v>0</v>
      </c>
      <c r="G264" s="14">
        <v>0</v>
      </c>
      <c r="I264" s="97">
        <v>10207.034531513238</v>
      </c>
      <c r="J264" s="97">
        <v>10386.890710931253</v>
      </c>
      <c r="K264" s="13">
        <v>0</v>
      </c>
      <c r="L264" s="14">
        <v>0</v>
      </c>
      <c r="M264" s="14">
        <v>0</v>
      </c>
      <c r="N264" s="14">
        <v>0</v>
      </c>
      <c r="P264" s="98">
        <v>358.14156250923639</v>
      </c>
      <c r="Q264" s="98">
        <v>361.28315516282623</v>
      </c>
      <c r="R264" s="13">
        <v>0</v>
      </c>
      <c r="S264" s="14">
        <v>0</v>
      </c>
      <c r="T264" s="14">
        <v>0</v>
      </c>
      <c r="U264" s="14">
        <v>0</v>
      </c>
    </row>
    <row r="265" spans="2:21">
      <c r="B265">
        <v>115</v>
      </c>
      <c r="C265">
        <v>116</v>
      </c>
      <c r="D265" s="14">
        <v>0</v>
      </c>
      <c r="E265" s="14">
        <v>0</v>
      </c>
      <c r="F265" s="14">
        <v>0</v>
      </c>
      <c r="G265" s="14">
        <v>0</v>
      </c>
      <c r="I265" s="97">
        <v>10386.890710931253</v>
      </c>
      <c r="J265" s="97">
        <v>10568.317686676064</v>
      </c>
      <c r="K265" s="13">
        <v>0</v>
      </c>
      <c r="L265" s="14">
        <v>0</v>
      </c>
      <c r="M265" s="14">
        <v>0</v>
      </c>
      <c r="N265" s="14">
        <v>0</v>
      </c>
      <c r="P265" s="98">
        <v>361.28315516282623</v>
      </c>
      <c r="Q265" s="98">
        <v>364.42474781641602</v>
      </c>
      <c r="R265" s="13">
        <v>0</v>
      </c>
      <c r="S265" s="14">
        <v>0</v>
      </c>
      <c r="T265" s="14">
        <v>0</v>
      </c>
      <c r="U265" s="14">
        <v>0</v>
      </c>
    </row>
    <row r="266" spans="2:21">
      <c r="B266">
        <v>116</v>
      </c>
      <c r="C266">
        <v>117</v>
      </c>
      <c r="D266" s="14">
        <v>0</v>
      </c>
      <c r="E266" s="14">
        <v>0</v>
      </c>
      <c r="F266" s="14">
        <v>0</v>
      </c>
      <c r="G266" s="14">
        <v>0</v>
      </c>
      <c r="I266" s="97">
        <v>10568.317686676064</v>
      </c>
      <c r="J266" s="97">
        <v>10751.315458747669</v>
      </c>
      <c r="K266" s="13">
        <v>0</v>
      </c>
      <c r="L266" s="14">
        <v>0</v>
      </c>
      <c r="M266" s="14">
        <v>0</v>
      </c>
      <c r="N266" s="14">
        <v>0</v>
      </c>
      <c r="P266" s="98">
        <v>364.42474781641602</v>
      </c>
      <c r="Q266" s="98">
        <v>367.5663404700058</v>
      </c>
      <c r="R266" s="13">
        <v>0</v>
      </c>
      <c r="S266" s="14">
        <v>0</v>
      </c>
      <c r="T266" s="14">
        <v>0</v>
      </c>
      <c r="U266" s="14">
        <v>0</v>
      </c>
    </row>
    <row r="267" spans="2:21">
      <c r="B267">
        <v>117</v>
      </c>
      <c r="C267">
        <v>118</v>
      </c>
      <c r="D267" s="14">
        <v>0</v>
      </c>
      <c r="E267" s="14">
        <v>0</v>
      </c>
      <c r="F267" s="14">
        <v>0</v>
      </c>
      <c r="G267" s="14">
        <v>0</v>
      </c>
      <c r="I267" s="97">
        <v>10751.315458747669</v>
      </c>
      <c r="J267" s="97">
        <v>10935.88402714607</v>
      </c>
      <c r="K267" s="13">
        <v>0</v>
      </c>
      <c r="L267" s="14">
        <v>0</v>
      </c>
      <c r="M267" s="14">
        <v>0</v>
      </c>
      <c r="N267" s="14">
        <v>0</v>
      </c>
      <c r="P267" s="98">
        <v>367.5663404700058</v>
      </c>
      <c r="Q267" s="98">
        <v>370.70793312359558</v>
      </c>
      <c r="R267" s="13">
        <v>0</v>
      </c>
      <c r="S267" s="14">
        <v>0</v>
      </c>
      <c r="T267" s="14">
        <v>0</v>
      </c>
      <c r="U267" s="14">
        <v>0</v>
      </c>
    </row>
    <row r="268" spans="2:21">
      <c r="B268">
        <v>118</v>
      </c>
      <c r="C268">
        <v>119</v>
      </c>
      <c r="D268" s="14">
        <v>0</v>
      </c>
      <c r="E268" s="14">
        <v>0</v>
      </c>
      <c r="F268" s="14">
        <v>0</v>
      </c>
      <c r="G268" s="14">
        <v>0</v>
      </c>
      <c r="I268" s="97">
        <v>10935.88402714607</v>
      </c>
      <c r="J268" s="97">
        <v>11122.023391871266</v>
      </c>
      <c r="K268" s="13">
        <v>0</v>
      </c>
      <c r="L268" s="14">
        <v>0</v>
      </c>
      <c r="M268" s="14">
        <v>0</v>
      </c>
      <c r="N268" s="14">
        <v>0</v>
      </c>
      <c r="P268" s="98">
        <v>370.70793312359558</v>
      </c>
      <c r="Q268" s="98">
        <v>373.84952577718536</v>
      </c>
      <c r="R268" s="13">
        <v>0</v>
      </c>
      <c r="S268" s="14">
        <v>0</v>
      </c>
      <c r="T268" s="14">
        <v>0</v>
      </c>
      <c r="U268" s="14">
        <v>0</v>
      </c>
    </row>
    <row r="269" spans="2:21">
      <c r="B269">
        <v>119</v>
      </c>
      <c r="C269">
        <v>120</v>
      </c>
      <c r="D269" s="14">
        <v>2.002803925495694E-4</v>
      </c>
      <c r="E269" s="14">
        <v>0</v>
      </c>
      <c r="F269" s="14">
        <v>2.002803925495694E-4</v>
      </c>
      <c r="G269" s="14">
        <v>0</v>
      </c>
      <c r="I269" s="97">
        <v>11122.023391871266</v>
      </c>
      <c r="J269" s="97">
        <v>11309.733552923255</v>
      </c>
      <c r="K269" s="13">
        <v>2.002803925495694E-4</v>
      </c>
      <c r="L269" s="14">
        <v>0</v>
      </c>
      <c r="M269" s="14">
        <v>2.002803925495694E-4</v>
      </c>
      <c r="N269" s="14">
        <v>0</v>
      </c>
      <c r="P269" s="98">
        <v>373.84952577718536</v>
      </c>
      <c r="Q269" s="98">
        <v>376.99111843077515</v>
      </c>
      <c r="R269" s="13">
        <v>0</v>
      </c>
      <c r="S269" s="14">
        <v>0</v>
      </c>
      <c r="T269" s="14">
        <v>0</v>
      </c>
      <c r="U269" s="14">
        <v>0</v>
      </c>
    </row>
    <row r="270" spans="2:21">
      <c r="B270">
        <v>120</v>
      </c>
      <c r="C270">
        <v>121</v>
      </c>
      <c r="D270" s="14">
        <v>2.002803925495694E-4</v>
      </c>
      <c r="E270" s="14">
        <v>0</v>
      </c>
      <c r="F270" s="14">
        <v>2.002803925495694E-4</v>
      </c>
      <c r="G270" s="14">
        <v>0</v>
      </c>
      <c r="I270" s="97">
        <v>11309.733552923255</v>
      </c>
      <c r="J270" s="97">
        <v>11499.01451030204</v>
      </c>
      <c r="K270" s="13">
        <v>2.002803925495694E-4</v>
      </c>
      <c r="L270" s="14">
        <v>0</v>
      </c>
      <c r="M270" s="14">
        <v>2.002803925495694E-4</v>
      </c>
      <c r="N270" s="14">
        <v>0</v>
      </c>
      <c r="P270" s="98">
        <v>376.99111843077515</v>
      </c>
      <c r="Q270" s="98">
        <v>380.13271108436498</v>
      </c>
      <c r="R270" s="13">
        <v>0</v>
      </c>
      <c r="S270" s="14">
        <v>0</v>
      </c>
      <c r="T270" s="14">
        <v>0</v>
      </c>
      <c r="U270" s="14">
        <v>0</v>
      </c>
    </row>
    <row r="271" spans="2:21">
      <c r="B271">
        <v>121</v>
      </c>
      <c r="C271">
        <v>122</v>
      </c>
      <c r="D271" s="14">
        <v>0</v>
      </c>
      <c r="E271" s="14">
        <v>0</v>
      </c>
      <c r="F271" s="14">
        <v>0</v>
      </c>
      <c r="G271" s="14">
        <v>0</v>
      </c>
      <c r="I271" s="97">
        <v>11499.01451030204</v>
      </c>
      <c r="J271" s="97">
        <v>11689.86626400762</v>
      </c>
      <c r="K271" s="13">
        <v>0</v>
      </c>
      <c r="L271" s="14">
        <v>0</v>
      </c>
      <c r="M271" s="14">
        <v>0</v>
      </c>
      <c r="N271" s="14">
        <v>0</v>
      </c>
      <c r="P271" s="98">
        <v>380.13271108436498</v>
      </c>
      <c r="Q271" s="98">
        <v>383.27430373795477</v>
      </c>
      <c r="R271" s="13">
        <v>0</v>
      </c>
      <c r="S271" s="14">
        <v>0</v>
      </c>
      <c r="T271" s="14">
        <v>0</v>
      </c>
      <c r="U271" s="14">
        <v>0</v>
      </c>
    </row>
    <row r="272" spans="2:21">
      <c r="B272">
        <v>122</v>
      </c>
      <c r="C272">
        <v>123</v>
      </c>
      <c r="D272" s="14">
        <v>0</v>
      </c>
      <c r="E272" s="14">
        <v>0</v>
      </c>
      <c r="F272" s="14">
        <v>0</v>
      </c>
      <c r="G272" s="14">
        <v>0</v>
      </c>
      <c r="I272" s="97">
        <v>11689.86626400762</v>
      </c>
      <c r="J272" s="97">
        <v>11882.288814039995</v>
      </c>
      <c r="K272" s="13">
        <v>0</v>
      </c>
      <c r="L272" s="14">
        <v>0</v>
      </c>
      <c r="M272" s="14">
        <v>0</v>
      </c>
      <c r="N272" s="14">
        <v>0</v>
      </c>
      <c r="P272" s="98">
        <v>383.27430373795477</v>
      </c>
      <c r="Q272" s="98">
        <v>386.41589639154455</v>
      </c>
      <c r="R272" s="13">
        <v>0</v>
      </c>
      <c r="S272" s="14">
        <v>0</v>
      </c>
      <c r="T272" s="14">
        <v>0</v>
      </c>
      <c r="U272" s="14">
        <v>0</v>
      </c>
    </row>
    <row r="273" spans="2:21">
      <c r="B273">
        <v>123</v>
      </c>
      <c r="C273">
        <v>124</v>
      </c>
      <c r="D273" s="14">
        <v>0</v>
      </c>
      <c r="E273" s="14">
        <v>0</v>
      </c>
      <c r="F273" s="14">
        <v>0</v>
      </c>
      <c r="G273" s="14">
        <v>0</v>
      </c>
      <c r="I273" s="97">
        <v>11882.288814039995</v>
      </c>
      <c r="J273" s="97">
        <v>12076.282160399165</v>
      </c>
      <c r="K273" s="13">
        <v>0</v>
      </c>
      <c r="L273" s="14">
        <v>0</v>
      </c>
      <c r="M273" s="14">
        <v>0</v>
      </c>
      <c r="N273" s="14">
        <v>0</v>
      </c>
      <c r="P273" s="98">
        <v>386.41589639154455</v>
      </c>
      <c r="Q273" s="98">
        <v>389.55748904513433</v>
      </c>
      <c r="R273" s="13">
        <v>0</v>
      </c>
      <c r="S273" s="14">
        <v>0</v>
      </c>
      <c r="T273" s="14">
        <v>0</v>
      </c>
      <c r="U273" s="14">
        <v>0</v>
      </c>
    </row>
    <row r="274" spans="2:21">
      <c r="B274">
        <v>124</v>
      </c>
      <c r="C274">
        <v>125</v>
      </c>
      <c r="D274" s="14">
        <v>0</v>
      </c>
      <c r="E274" s="14">
        <v>0</v>
      </c>
      <c r="F274" s="14">
        <v>0</v>
      </c>
      <c r="G274" s="14">
        <v>0</v>
      </c>
      <c r="I274" s="97">
        <v>12076.282160399165</v>
      </c>
      <c r="J274" s="97">
        <v>12271.846303085129</v>
      </c>
      <c r="K274" s="13">
        <v>0</v>
      </c>
      <c r="L274" s="14">
        <v>0</v>
      </c>
      <c r="M274" s="14">
        <v>0</v>
      </c>
      <c r="N274" s="14">
        <v>0</v>
      </c>
      <c r="P274" s="98">
        <v>389.55748904513433</v>
      </c>
      <c r="Q274" s="98">
        <v>392.69908169872411</v>
      </c>
      <c r="R274" s="13">
        <v>0</v>
      </c>
      <c r="S274" s="14">
        <v>0</v>
      </c>
      <c r="T274" s="14">
        <v>0</v>
      </c>
      <c r="U274" s="14">
        <v>0</v>
      </c>
    </row>
    <row r="275" spans="2:21">
      <c r="B275">
        <v>125</v>
      </c>
      <c r="C275">
        <v>126</v>
      </c>
      <c r="D275" s="14">
        <v>0</v>
      </c>
      <c r="E275" s="14">
        <v>0</v>
      </c>
      <c r="F275" s="14">
        <v>0</v>
      </c>
      <c r="G275" s="14">
        <v>0</v>
      </c>
      <c r="I275" s="97">
        <v>12271.846303085129</v>
      </c>
      <c r="J275" s="97">
        <v>12468.981242097889</v>
      </c>
      <c r="K275" s="13">
        <v>0</v>
      </c>
      <c r="L275" s="14">
        <v>0</v>
      </c>
      <c r="M275" s="14">
        <v>0</v>
      </c>
      <c r="N275" s="14">
        <v>0</v>
      </c>
      <c r="P275" s="98">
        <v>392.69908169872411</v>
      </c>
      <c r="Q275" s="98">
        <v>395.84067435231395</v>
      </c>
      <c r="R275" s="13">
        <v>0</v>
      </c>
      <c r="S275" s="14">
        <v>0</v>
      </c>
      <c r="T275" s="14">
        <v>0</v>
      </c>
      <c r="U275" s="14">
        <v>0</v>
      </c>
    </row>
    <row r="276" spans="2:21">
      <c r="B276">
        <v>126</v>
      </c>
      <c r="C276">
        <v>127</v>
      </c>
      <c r="D276" s="14">
        <v>0</v>
      </c>
      <c r="E276" s="14">
        <v>0</v>
      </c>
      <c r="F276" s="14">
        <v>0</v>
      </c>
      <c r="G276" s="14">
        <v>0</v>
      </c>
      <c r="I276" s="97">
        <v>12468.981242097889</v>
      </c>
      <c r="J276" s="97">
        <v>12667.686977437443</v>
      </c>
      <c r="K276" s="13">
        <v>0</v>
      </c>
      <c r="L276" s="14">
        <v>0</v>
      </c>
      <c r="M276" s="14">
        <v>0</v>
      </c>
      <c r="N276" s="14">
        <v>0</v>
      </c>
      <c r="P276" s="98">
        <v>395.84067435231395</v>
      </c>
      <c r="Q276" s="98">
        <v>398.98226700590374</v>
      </c>
      <c r="R276" s="13">
        <v>2.002803925495694E-4</v>
      </c>
      <c r="S276" s="14">
        <v>0</v>
      </c>
      <c r="T276" s="14">
        <v>2.002803925495694E-4</v>
      </c>
      <c r="U276" s="14">
        <v>0</v>
      </c>
    </row>
    <row r="277" spans="2:21">
      <c r="B277">
        <v>127</v>
      </c>
      <c r="C277">
        <v>128</v>
      </c>
      <c r="D277" s="14">
        <v>0</v>
      </c>
      <c r="E277" s="14">
        <v>0</v>
      </c>
      <c r="F277" s="14">
        <v>0</v>
      </c>
      <c r="G277" s="14">
        <v>0</v>
      </c>
      <c r="I277" s="97">
        <v>12667.686977437443</v>
      </c>
      <c r="J277" s="97">
        <v>12867.963509103793</v>
      </c>
      <c r="K277" s="13">
        <v>0</v>
      </c>
      <c r="L277" s="14">
        <v>0</v>
      </c>
      <c r="M277" s="14">
        <v>0</v>
      </c>
      <c r="N277" s="14">
        <v>0</v>
      </c>
      <c r="P277" s="98">
        <v>398.98226700590374</v>
      </c>
      <c r="Q277" s="98">
        <v>402.12385965949352</v>
      </c>
      <c r="R277" s="13">
        <v>0</v>
      </c>
      <c r="S277" s="14">
        <v>0</v>
      </c>
      <c r="T277" s="14">
        <v>0</v>
      </c>
      <c r="U277" s="14">
        <v>0</v>
      </c>
    </row>
    <row r="278" spans="2:21">
      <c r="B278">
        <v>128</v>
      </c>
      <c r="C278">
        <v>129</v>
      </c>
      <c r="D278" s="14">
        <v>0</v>
      </c>
      <c r="E278" s="14">
        <v>0</v>
      </c>
      <c r="F278" s="14">
        <v>0</v>
      </c>
      <c r="G278" s="14">
        <v>0</v>
      </c>
      <c r="I278" s="97">
        <v>12867.963509103793</v>
      </c>
      <c r="J278" s="97">
        <v>13069.810837096937</v>
      </c>
      <c r="K278" s="13">
        <v>0</v>
      </c>
      <c r="L278" s="14">
        <v>0</v>
      </c>
      <c r="M278" s="14">
        <v>0</v>
      </c>
      <c r="N278" s="14">
        <v>0</v>
      </c>
      <c r="P278" s="98">
        <v>402.12385965949352</v>
      </c>
      <c r="Q278" s="98">
        <v>405.2654523130833</v>
      </c>
      <c r="R278" s="13">
        <v>0</v>
      </c>
      <c r="S278" s="14">
        <v>0</v>
      </c>
      <c r="T278" s="14">
        <v>0</v>
      </c>
      <c r="U278" s="14">
        <v>0</v>
      </c>
    </row>
    <row r="279" spans="2:21">
      <c r="B279">
        <v>129</v>
      </c>
      <c r="C279">
        <v>130</v>
      </c>
      <c r="D279" s="14">
        <v>0</v>
      </c>
      <c r="E279" s="14">
        <v>0</v>
      </c>
      <c r="F279" s="14">
        <v>0</v>
      </c>
      <c r="G279" s="14">
        <v>0</v>
      </c>
      <c r="I279" s="97">
        <v>13069.810837096937</v>
      </c>
      <c r="J279" s="97">
        <v>13273.228961416877</v>
      </c>
      <c r="K279" s="13">
        <v>0</v>
      </c>
      <c r="L279" s="14">
        <v>0</v>
      </c>
      <c r="M279" s="14">
        <v>0</v>
      </c>
      <c r="N279" s="14">
        <v>0</v>
      </c>
      <c r="P279" s="98">
        <v>405.2654523130833</v>
      </c>
      <c r="Q279" s="98">
        <v>408.40704496667308</v>
      </c>
      <c r="R279" s="13">
        <v>2.002803925495694E-4</v>
      </c>
      <c r="S279" s="14">
        <v>0</v>
      </c>
      <c r="T279" s="14">
        <v>2.002803925495694E-4</v>
      </c>
      <c r="U279" s="14">
        <v>0</v>
      </c>
    </row>
    <row r="280" spans="2:21">
      <c r="B280">
        <v>130</v>
      </c>
      <c r="C280">
        <v>131</v>
      </c>
      <c r="D280" s="14">
        <v>0</v>
      </c>
      <c r="E280" s="14">
        <v>0</v>
      </c>
      <c r="F280" s="14">
        <v>0</v>
      </c>
      <c r="G280" s="14">
        <v>0</v>
      </c>
      <c r="I280" s="97">
        <v>13273.228961416877</v>
      </c>
      <c r="J280" s="97">
        <v>13478.217882063609</v>
      </c>
      <c r="K280" s="13">
        <v>0</v>
      </c>
      <c r="L280" s="14">
        <v>0</v>
      </c>
      <c r="M280" s="14">
        <v>0</v>
      </c>
      <c r="N280" s="14">
        <v>0</v>
      </c>
      <c r="P280" s="98">
        <v>408.40704496667308</v>
      </c>
      <c r="Q280" s="98">
        <v>411.54863762026292</v>
      </c>
      <c r="R280" s="13">
        <v>0</v>
      </c>
      <c r="S280" s="14">
        <v>0</v>
      </c>
      <c r="T280" s="14">
        <v>0</v>
      </c>
      <c r="U280" s="14">
        <v>0</v>
      </c>
    </row>
    <row r="281" spans="2:21">
      <c r="B281">
        <v>131</v>
      </c>
      <c r="C281">
        <v>132</v>
      </c>
      <c r="D281" s="14">
        <v>0</v>
      </c>
      <c r="E281" s="14">
        <v>0</v>
      </c>
      <c r="F281" s="14">
        <v>0</v>
      </c>
      <c r="G281" s="14">
        <v>0</v>
      </c>
      <c r="I281" s="97">
        <v>13478.217882063609</v>
      </c>
      <c r="J281" s="97">
        <v>13684.777599037139</v>
      </c>
      <c r="K281" s="13">
        <v>0</v>
      </c>
      <c r="L281" s="14">
        <v>0</v>
      </c>
      <c r="M281" s="14">
        <v>0</v>
      </c>
      <c r="N281" s="14">
        <v>0</v>
      </c>
      <c r="P281" s="98">
        <v>411.54863762026292</v>
      </c>
      <c r="Q281" s="98">
        <v>414.69023027385271</v>
      </c>
      <c r="R281" s="13">
        <v>0</v>
      </c>
      <c r="S281" s="14">
        <v>0</v>
      </c>
      <c r="T281" s="14">
        <v>0</v>
      </c>
      <c r="U281" s="14">
        <v>0</v>
      </c>
    </row>
    <row r="282" spans="2:21">
      <c r="B282">
        <v>132</v>
      </c>
      <c r="C282">
        <v>133</v>
      </c>
      <c r="D282" s="14">
        <v>0</v>
      </c>
      <c r="E282" s="14">
        <v>0</v>
      </c>
      <c r="F282" s="14">
        <v>0</v>
      </c>
      <c r="G282" s="14">
        <v>0</v>
      </c>
      <c r="I282" s="97">
        <v>13684.777599037139</v>
      </c>
      <c r="J282" s="97">
        <v>13892.908112337462</v>
      </c>
      <c r="K282" s="13">
        <v>0</v>
      </c>
      <c r="L282" s="14">
        <v>0</v>
      </c>
      <c r="M282" s="14">
        <v>0</v>
      </c>
      <c r="N282" s="14">
        <v>0</v>
      </c>
      <c r="P282" s="98">
        <v>414.69023027385271</v>
      </c>
      <c r="Q282" s="98">
        <v>417.83182292744249</v>
      </c>
      <c r="R282" s="13">
        <v>0</v>
      </c>
      <c r="S282" s="14">
        <v>0</v>
      </c>
      <c r="T282" s="14">
        <v>0</v>
      </c>
      <c r="U282" s="14">
        <v>0</v>
      </c>
    </row>
    <row r="283" spans="2:21">
      <c r="B283">
        <v>133</v>
      </c>
      <c r="C283">
        <v>134</v>
      </c>
      <c r="D283" s="14">
        <v>2.002803925495694E-4</v>
      </c>
      <c r="E283" s="14">
        <v>0</v>
      </c>
      <c r="F283" s="14">
        <v>2.002803925495694E-4</v>
      </c>
      <c r="G283" s="14">
        <v>0</v>
      </c>
      <c r="I283" s="97">
        <v>13892.908112337462</v>
      </c>
      <c r="J283" s="97">
        <v>14102.609421964582</v>
      </c>
      <c r="K283" s="13">
        <v>2.002803925495694E-4</v>
      </c>
      <c r="L283" s="14">
        <v>0</v>
      </c>
      <c r="M283" s="14">
        <v>2.002803925495694E-4</v>
      </c>
      <c r="N283" s="14">
        <v>0</v>
      </c>
      <c r="P283" s="98">
        <v>417.83182292744249</v>
      </c>
      <c r="Q283" s="98">
        <v>420.97341558103227</v>
      </c>
      <c r="R283" s="13">
        <v>0</v>
      </c>
      <c r="S283" s="14">
        <v>0</v>
      </c>
      <c r="T283" s="14">
        <v>0</v>
      </c>
      <c r="U283" s="14">
        <v>0</v>
      </c>
    </row>
    <row r="284" spans="2:21">
      <c r="B284">
        <v>134</v>
      </c>
      <c r="C284">
        <v>135</v>
      </c>
      <c r="D284" s="14">
        <v>0</v>
      </c>
      <c r="E284" s="14">
        <v>0</v>
      </c>
      <c r="F284" s="14">
        <v>0</v>
      </c>
      <c r="G284" s="14">
        <v>0</v>
      </c>
      <c r="I284" s="97">
        <v>14102.609421964582</v>
      </c>
      <c r="J284" s="97">
        <v>14313.881527918495</v>
      </c>
      <c r="K284" s="13">
        <v>0</v>
      </c>
      <c r="L284" s="14">
        <v>0</v>
      </c>
      <c r="M284" s="14">
        <v>0</v>
      </c>
      <c r="N284" s="14">
        <v>0</v>
      </c>
      <c r="P284" s="98">
        <v>420.97341558103227</v>
      </c>
      <c r="Q284" s="98">
        <v>424.11500823462205</v>
      </c>
      <c r="R284" s="13">
        <v>0</v>
      </c>
      <c r="S284" s="14">
        <v>0</v>
      </c>
      <c r="T284" s="14">
        <v>0</v>
      </c>
      <c r="U284" s="14">
        <v>0</v>
      </c>
    </row>
    <row r="285" spans="2:21">
      <c r="B285">
        <v>135</v>
      </c>
      <c r="C285">
        <v>136</v>
      </c>
      <c r="D285" s="14">
        <v>0</v>
      </c>
      <c r="E285" s="14">
        <v>0</v>
      </c>
      <c r="F285" s="14">
        <v>0</v>
      </c>
      <c r="G285" s="14">
        <v>0</v>
      </c>
      <c r="I285" s="97">
        <v>14313.881527918495</v>
      </c>
      <c r="J285" s="97">
        <v>14526.724430199203</v>
      </c>
      <c r="K285" s="13">
        <v>0</v>
      </c>
      <c r="L285" s="14">
        <v>0</v>
      </c>
      <c r="M285" s="14">
        <v>0</v>
      </c>
      <c r="N285" s="14">
        <v>0</v>
      </c>
      <c r="P285" s="98">
        <v>424.11500823462205</v>
      </c>
      <c r="Q285" s="98">
        <v>427.25660088821189</v>
      </c>
      <c r="R285" s="13">
        <v>0</v>
      </c>
      <c r="S285" s="14">
        <v>0</v>
      </c>
      <c r="T285" s="14">
        <v>0</v>
      </c>
      <c r="U285" s="14">
        <v>0</v>
      </c>
    </row>
    <row r="286" spans="2:21">
      <c r="B286">
        <v>136</v>
      </c>
      <c r="C286">
        <v>137</v>
      </c>
      <c r="D286" s="14">
        <v>0</v>
      </c>
      <c r="E286" s="14">
        <v>0</v>
      </c>
      <c r="F286" s="14">
        <v>0</v>
      </c>
      <c r="G286" s="14">
        <v>0</v>
      </c>
      <c r="I286" s="97">
        <v>14526.724430199203</v>
      </c>
      <c r="J286" s="97">
        <v>14741.138128806706</v>
      </c>
      <c r="K286" s="13">
        <v>0</v>
      </c>
      <c r="L286" s="14">
        <v>0</v>
      </c>
      <c r="M286" s="14">
        <v>0</v>
      </c>
      <c r="N286" s="14">
        <v>0</v>
      </c>
      <c r="P286" s="98">
        <v>427.25660088821189</v>
      </c>
      <c r="Q286" s="98">
        <v>430.39819354180167</v>
      </c>
      <c r="R286" s="13">
        <v>0</v>
      </c>
      <c r="S286" s="14">
        <v>0</v>
      </c>
      <c r="T286" s="14">
        <v>0</v>
      </c>
      <c r="U286" s="14">
        <v>0</v>
      </c>
    </row>
    <row r="287" spans="2:21">
      <c r="B287">
        <v>137</v>
      </c>
      <c r="C287">
        <v>138</v>
      </c>
      <c r="D287" s="14">
        <v>0</v>
      </c>
      <c r="E287" s="14">
        <v>0</v>
      </c>
      <c r="F287" s="14">
        <v>0</v>
      </c>
      <c r="G287" s="14">
        <v>0</v>
      </c>
      <c r="I287" s="97">
        <v>14741.138128806706</v>
      </c>
      <c r="J287" s="97">
        <v>14957.122623741005</v>
      </c>
      <c r="K287" s="13">
        <v>0</v>
      </c>
      <c r="L287" s="14">
        <v>0</v>
      </c>
      <c r="M287" s="14">
        <v>0</v>
      </c>
      <c r="N287" s="14">
        <v>0</v>
      </c>
      <c r="P287" s="98">
        <v>430.39819354180167</v>
      </c>
      <c r="Q287" s="98">
        <v>433.53978619539146</v>
      </c>
      <c r="R287" s="13">
        <v>0</v>
      </c>
      <c r="S287" s="14">
        <v>0</v>
      </c>
      <c r="T287" s="14">
        <v>0</v>
      </c>
      <c r="U287" s="14">
        <v>0</v>
      </c>
    </row>
    <row r="288" spans="2:21">
      <c r="B288">
        <v>138</v>
      </c>
      <c r="C288">
        <v>139</v>
      </c>
      <c r="D288" s="14">
        <v>0</v>
      </c>
      <c r="E288" s="14">
        <v>0</v>
      </c>
      <c r="F288" s="14">
        <v>0</v>
      </c>
      <c r="G288" s="14">
        <v>0</v>
      </c>
      <c r="I288" s="97">
        <v>14957.122623741005</v>
      </c>
      <c r="J288" s="97">
        <v>15174.677915002098</v>
      </c>
      <c r="K288" s="13">
        <v>0</v>
      </c>
      <c r="L288" s="14">
        <v>0</v>
      </c>
      <c r="M288" s="14">
        <v>0</v>
      </c>
      <c r="N288" s="14">
        <v>0</v>
      </c>
      <c r="P288" s="98">
        <v>433.53978619539146</v>
      </c>
      <c r="Q288" s="98">
        <v>436.68137884898124</v>
      </c>
      <c r="R288" s="13">
        <v>0</v>
      </c>
      <c r="S288" s="14">
        <v>0</v>
      </c>
      <c r="T288" s="14">
        <v>0</v>
      </c>
      <c r="U288" s="14">
        <v>0</v>
      </c>
    </row>
    <row r="289" spans="2:21">
      <c r="B289">
        <v>139</v>
      </c>
      <c r="C289">
        <v>140</v>
      </c>
      <c r="D289" s="14">
        <v>0</v>
      </c>
      <c r="E289" s="14">
        <v>0</v>
      </c>
      <c r="F289" s="14">
        <v>0</v>
      </c>
      <c r="G289" s="14">
        <v>0</v>
      </c>
      <c r="I289" s="97">
        <v>15174.677915002098</v>
      </c>
      <c r="J289" s="97">
        <v>15393.804002589986</v>
      </c>
      <c r="K289" s="13">
        <v>0</v>
      </c>
      <c r="L289" s="14">
        <v>0</v>
      </c>
      <c r="M289" s="14">
        <v>0</v>
      </c>
      <c r="N289" s="14">
        <v>0</v>
      </c>
      <c r="P289" s="98">
        <v>436.68137884898124</v>
      </c>
      <c r="Q289" s="98">
        <v>439.82297150257102</v>
      </c>
      <c r="R289" s="13">
        <v>0</v>
      </c>
      <c r="S289" s="14">
        <v>0</v>
      </c>
      <c r="T289" s="14">
        <v>0</v>
      </c>
      <c r="U289" s="14">
        <v>0</v>
      </c>
    </row>
    <row r="290" spans="2:21">
      <c r="B290">
        <v>140</v>
      </c>
      <c r="C290">
        <v>141</v>
      </c>
      <c r="D290" s="14">
        <v>0</v>
      </c>
      <c r="E290" s="14">
        <v>0</v>
      </c>
      <c r="F290" s="14">
        <v>0</v>
      </c>
      <c r="G290" s="14">
        <v>0</v>
      </c>
      <c r="I290" s="97">
        <v>15393.804002589986</v>
      </c>
      <c r="J290" s="97">
        <v>15614.500886504669</v>
      </c>
      <c r="K290" s="13">
        <v>0</v>
      </c>
      <c r="L290" s="14">
        <v>0</v>
      </c>
      <c r="M290" s="14">
        <v>0</v>
      </c>
      <c r="N290" s="14">
        <v>0</v>
      </c>
      <c r="P290" s="98">
        <v>439.82297150257102</v>
      </c>
      <c r="Q290" s="98">
        <v>442.9645641561608</v>
      </c>
      <c r="R290" s="13">
        <v>0</v>
      </c>
      <c r="S290" s="14">
        <v>0</v>
      </c>
      <c r="T290" s="14">
        <v>0</v>
      </c>
      <c r="U290" s="14">
        <v>0</v>
      </c>
    </row>
    <row r="291" spans="2:21">
      <c r="B291">
        <v>141</v>
      </c>
      <c r="C291">
        <v>142</v>
      </c>
      <c r="D291" s="14">
        <v>0</v>
      </c>
      <c r="E291" s="14">
        <v>0</v>
      </c>
      <c r="F291" s="14">
        <v>0</v>
      </c>
      <c r="G291" s="14">
        <v>0</v>
      </c>
      <c r="I291" s="97">
        <v>15614.500886504669</v>
      </c>
      <c r="J291" s="97">
        <v>15836.768566746146</v>
      </c>
      <c r="K291" s="13">
        <v>0</v>
      </c>
      <c r="L291" s="14">
        <v>0</v>
      </c>
      <c r="M291" s="14">
        <v>0</v>
      </c>
      <c r="N291" s="14">
        <v>0</v>
      </c>
      <c r="P291" s="98">
        <v>442.9645641561608</v>
      </c>
      <c r="Q291" s="98">
        <v>446.10615680975064</v>
      </c>
      <c r="R291" s="13">
        <v>2.002803925495694E-4</v>
      </c>
      <c r="S291" s="14">
        <v>0</v>
      </c>
      <c r="T291" s="14">
        <v>2.002803925495694E-4</v>
      </c>
      <c r="U291" s="14">
        <v>0</v>
      </c>
    </row>
    <row r="292" spans="2:21">
      <c r="B292">
        <v>142</v>
      </c>
      <c r="C292">
        <v>143</v>
      </c>
      <c r="D292" s="14">
        <v>0</v>
      </c>
      <c r="E292" s="14">
        <v>0</v>
      </c>
      <c r="F292" s="14">
        <v>0</v>
      </c>
      <c r="G292" s="14">
        <v>0</v>
      </c>
      <c r="I292" s="97">
        <v>15836.768566746146</v>
      </c>
      <c r="J292" s="97">
        <v>16060.60704331442</v>
      </c>
      <c r="K292" s="13">
        <v>0</v>
      </c>
      <c r="L292" s="14">
        <v>0</v>
      </c>
      <c r="M292" s="14">
        <v>0</v>
      </c>
      <c r="N292" s="14">
        <v>0</v>
      </c>
      <c r="P292" s="98">
        <v>446.10615680975064</v>
      </c>
      <c r="Q292" s="98">
        <v>449.24774946334043</v>
      </c>
      <c r="R292" s="13">
        <v>0</v>
      </c>
      <c r="S292" s="14">
        <v>0</v>
      </c>
      <c r="T292" s="14">
        <v>0</v>
      </c>
      <c r="U292" s="14">
        <v>0</v>
      </c>
    </row>
    <row r="293" spans="2:21">
      <c r="B293">
        <v>143</v>
      </c>
      <c r="C293">
        <v>144</v>
      </c>
      <c r="D293" s="14">
        <v>0</v>
      </c>
      <c r="E293" s="14">
        <v>0</v>
      </c>
      <c r="F293" s="14">
        <v>0</v>
      </c>
      <c r="G293" s="14">
        <v>0</v>
      </c>
      <c r="I293" s="97">
        <v>16060.60704331442</v>
      </c>
      <c r="J293" s="97">
        <v>16286.016316209487</v>
      </c>
      <c r="K293" s="13">
        <v>0</v>
      </c>
      <c r="L293" s="14">
        <v>0</v>
      </c>
      <c r="M293" s="14">
        <v>0</v>
      </c>
      <c r="N293" s="14">
        <v>0</v>
      </c>
      <c r="P293" s="98">
        <v>449.24774946334043</v>
      </c>
      <c r="Q293" s="98">
        <v>452.38934211693021</v>
      </c>
      <c r="R293" s="13">
        <v>0</v>
      </c>
      <c r="S293" s="14">
        <v>0</v>
      </c>
      <c r="T293" s="14">
        <v>0</v>
      </c>
      <c r="U293" s="14">
        <v>0</v>
      </c>
    </row>
    <row r="294" spans="2:21">
      <c r="B294">
        <v>144</v>
      </c>
      <c r="C294">
        <v>145</v>
      </c>
      <c r="D294" s="14">
        <v>0</v>
      </c>
      <c r="E294" s="14">
        <v>0</v>
      </c>
      <c r="F294" s="14">
        <v>0</v>
      </c>
      <c r="G294" s="14">
        <v>0</v>
      </c>
      <c r="I294" s="97">
        <v>16286.016316209487</v>
      </c>
      <c r="J294" s="97">
        <v>16512.99638543135</v>
      </c>
      <c r="K294" s="13">
        <v>0</v>
      </c>
      <c r="L294" s="14">
        <v>0</v>
      </c>
      <c r="M294" s="14">
        <v>0</v>
      </c>
      <c r="N294" s="14">
        <v>0</v>
      </c>
      <c r="P294" s="98">
        <v>452.38934211693021</v>
      </c>
      <c r="Q294" s="98">
        <v>455.53093477051999</v>
      </c>
      <c r="R294" s="13">
        <v>0</v>
      </c>
      <c r="S294" s="14">
        <v>0</v>
      </c>
      <c r="T294" s="14">
        <v>0</v>
      </c>
      <c r="U294" s="14">
        <v>0</v>
      </c>
    </row>
    <row r="295" spans="2:21">
      <c r="B295">
        <v>145</v>
      </c>
      <c r="C295">
        <v>146</v>
      </c>
      <c r="D295" s="14">
        <v>0</v>
      </c>
      <c r="E295" s="14">
        <v>0</v>
      </c>
      <c r="F295" s="14">
        <v>0</v>
      </c>
      <c r="G295" s="14">
        <v>0</v>
      </c>
      <c r="I295" s="97">
        <v>16512.99638543135</v>
      </c>
      <c r="J295" s="97">
        <v>16741.547250980009</v>
      </c>
      <c r="K295" s="13">
        <v>0</v>
      </c>
      <c r="L295" s="14">
        <v>0</v>
      </c>
      <c r="M295" s="14">
        <v>0</v>
      </c>
      <c r="N295" s="14">
        <v>0</v>
      </c>
      <c r="P295" s="98">
        <v>455.53093477051999</v>
      </c>
      <c r="Q295" s="98">
        <v>458.67252742410977</v>
      </c>
      <c r="R295" s="13">
        <v>0</v>
      </c>
      <c r="S295" s="14">
        <v>0</v>
      </c>
      <c r="T295" s="14">
        <v>0</v>
      </c>
      <c r="U295" s="14">
        <v>0</v>
      </c>
    </row>
    <row r="296" spans="2:21">
      <c r="B296">
        <v>146</v>
      </c>
      <c r="C296">
        <v>147</v>
      </c>
      <c r="D296" s="14">
        <v>0</v>
      </c>
      <c r="E296" s="14">
        <v>0</v>
      </c>
      <c r="F296" s="14">
        <v>0</v>
      </c>
      <c r="G296" s="14">
        <v>0</v>
      </c>
      <c r="I296" s="97">
        <v>16741.547250980009</v>
      </c>
      <c r="J296" s="97">
        <v>16971.668912855461</v>
      </c>
      <c r="K296" s="13">
        <v>0</v>
      </c>
      <c r="L296" s="14">
        <v>0</v>
      </c>
      <c r="M296" s="14">
        <v>0</v>
      </c>
      <c r="N296" s="14">
        <v>0</v>
      </c>
      <c r="P296" s="98">
        <v>458.67252742410977</v>
      </c>
      <c r="Q296" s="98">
        <v>461.81412007769961</v>
      </c>
      <c r="R296" s="13">
        <v>0</v>
      </c>
      <c r="S296" s="14">
        <v>0</v>
      </c>
      <c r="T296" s="14">
        <v>0</v>
      </c>
      <c r="U296" s="14">
        <v>0</v>
      </c>
    </row>
    <row r="297" spans="2:21">
      <c r="B297">
        <v>147</v>
      </c>
      <c r="C297">
        <v>148</v>
      </c>
      <c r="D297" s="14">
        <v>0</v>
      </c>
      <c r="E297" s="14">
        <v>0</v>
      </c>
      <c r="F297" s="14">
        <v>0</v>
      </c>
      <c r="G297" s="14">
        <v>0</v>
      </c>
      <c r="I297" s="97">
        <v>16971.668912855461</v>
      </c>
      <c r="J297" s="97">
        <v>17203.361371057708</v>
      </c>
      <c r="K297" s="13">
        <v>0</v>
      </c>
      <c r="L297" s="14">
        <v>0</v>
      </c>
      <c r="M297" s="14">
        <v>0</v>
      </c>
      <c r="N297" s="14">
        <v>0</v>
      </c>
      <c r="P297" s="98">
        <v>461.81412007769961</v>
      </c>
      <c r="Q297" s="98">
        <v>464.9557127312894</v>
      </c>
      <c r="R297" s="13">
        <v>0</v>
      </c>
      <c r="S297" s="14">
        <v>0</v>
      </c>
      <c r="T297" s="14">
        <v>0</v>
      </c>
      <c r="U297" s="14">
        <v>0</v>
      </c>
    </row>
    <row r="298" spans="2:21">
      <c r="B298">
        <v>148</v>
      </c>
      <c r="C298">
        <v>149</v>
      </c>
      <c r="D298" s="14">
        <v>0</v>
      </c>
      <c r="E298" s="14">
        <v>0</v>
      </c>
      <c r="F298" s="14">
        <v>0</v>
      </c>
      <c r="G298" s="14">
        <v>0</v>
      </c>
      <c r="I298" s="97">
        <v>17203.361371057708</v>
      </c>
      <c r="J298" s="97">
        <v>17436.624625586748</v>
      </c>
      <c r="K298" s="13">
        <v>0</v>
      </c>
      <c r="L298" s="14">
        <v>0</v>
      </c>
      <c r="M298" s="14">
        <v>0</v>
      </c>
      <c r="N298" s="14">
        <v>0</v>
      </c>
      <c r="P298" s="98">
        <v>464.9557127312894</v>
      </c>
      <c r="Q298" s="98">
        <v>468.09730538487918</v>
      </c>
      <c r="R298" s="13">
        <v>0</v>
      </c>
      <c r="S298" s="14">
        <v>0</v>
      </c>
      <c r="T298" s="14">
        <v>0</v>
      </c>
      <c r="U298" s="14">
        <v>0</v>
      </c>
    </row>
    <row r="299" spans="2:21">
      <c r="B299">
        <v>149</v>
      </c>
      <c r="C299">
        <v>150</v>
      </c>
      <c r="D299" s="14">
        <v>0</v>
      </c>
      <c r="E299" s="14">
        <v>0</v>
      </c>
      <c r="F299" s="14">
        <v>0</v>
      </c>
      <c r="G299" s="14">
        <v>0</v>
      </c>
      <c r="I299" s="97">
        <v>17436.624625586748</v>
      </c>
      <c r="J299" s="97">
        <v>17671.458676442588</v>
      </c>
      <c r="K299" s="13">
        <v>0</v>
      </c>
      <c r="L299" s="14">
        <v>0</v>
      </c>
      <c r="M299" s="14">
        <v>0</v>
      </c>
      <c r="N299" s="14">
        <v>0</v>
      </c>
      <c r="P299" s="98">
        <v>468.09730538487918</v>
      </c>
      <c r="Q299" s="98">
        <v>471.23889803846896</v>
      </c>
      <c r="R299" s="13">
        <v>0</v>
      </c>
      <c r="S299" s="14">
        <v>0</v>
      </c>
      <c r="T299" s="14">
        <v>0</v>
      </c>
      <c r="U299" s="14">
        <v>0</v>
      </c>
    </row>
    <row r="300" spans="2:21">
      <c r="B300">
        <v>150</v>
      </c>
      <c r="C300">
        <v>151</v>
      </c>
      <c r="D300" s="14">
        <v>0</v>
      </c>
      <c r="E300" s="14">
        <v>0</v>
      </c>
      <c r="F300" s="14">
        <v>0</v>
      </c>
      <c r="G300" s="14">
        <v>0</v>
      </c>
      <c r="I300" s="97">
        <v>17671.458676442588</v>
      </c>
      <c r="J300" s="97">
        <v>17907.863523625219</v>
      </c>
      <c r="K300" s="13">
        <v>0</v>
      </c>
      <c r="L300" s="14">
        <v>0</v>
      </c>
      <c r="M300" s="14">
        <v>0</v>
      </c>
      <c r="N300" s="14">
        <v>0</v>
      </c>
      <c r="P300" s="98">
        <v>471.23889803846896</v>
      </c>
      <c r="Q300" s="98">
        <v>474.38049069205874</v>
      </c>
      <c r="R300" s="13">
        <v>0</v>
      </c>
      <c r="S300" s="14">
        <v>0</v>
      </c>
      <c r="T300" s="14">
        <v>0</v>
      </c>
      <c r="U300" s="14">
        <v>0</v>
      </c>
    </row>
    <row r="301" spans="2:21">
      <c r="B301">
        <v>151</v>
      </c>
      <c r="C301">
        <v>152</v>
      </c>
      <c r="D301" s="14">
        <v>0</v>
      </c>
      <c r="E301" s="14">
        <v>0</v>
      </c>
      <c r="F301" s="14">
        <v>0</v>
      </c>
      <c r="G301" s="14">
        <v>0</v>
      </c>
      <c r="I301" s="97">
        <v>17907.863523625219</v>
      </c>
      <c r="J301" s="97">
        <v>18145.839167134644</v>
      </c>
      <c r="K301" s="13">
        <v>0</v>
      </c>
      <c r="L301" s="14">
        <v>0</v>
      </c>
      <c r="M301" s="14">
        <v>0</v>
      </c>
      <c r="N301" s="14">
        <v>0</v>
      </c>
      <c r="P301" s="98">
        <v>474.38049069205874</v>
      </c>
      <c r="Q301" s="98">
        <v>477.52208334564853</v>
      </c>
      <c r="R301" s="13">
        <v>0</v>
      </c>
      <c r="S301" s="14">
        <v>0</v>
      </c>
      <c r="T301" s="14">
        <v>0</v>
      </c>
      <c r="U301" s="14">
        <v>0</v>
      </c>
    </row>
    <row r="302" spans="2:21">
      <c r="B302">
        <v>152</v>
      </c>
      <c r="C302">
        <v>153</v>
      </c>
      <c r="D302" s="14">
        <v>0</v>
      </c>
      <c r="E302" s="14">
        <v>0</v>
      </c>
      <c r="F302" s="14">
        <v>0</v>
      </c>
      <c r="G302" s="14">
        <v>0</v>
      </c>
      <c r="I302" s="97">
        <v>18145.839167134644</v>
      </c>
      <c r="J302" s="97">
        <v>18385.385606970867</v>
      </c>
      <c r="K302" s="13">
        <v>0</v>
      </c>
      <c r="L302" s="14">
        <v>0</v>
      </c>
      <c r="M302" s="14">
        <v>0</v>
      </c>
      <c r="N302" s="14">
        <v>0</v>
      </c>
      <c r="P302" s="98">
        <v>477.52208334564853</v>
      </c>
      <c r="Q302" s="98">
        <v>480.66367599923836</v>
      </c>
      <c r="R302" s="13">
        <v>0</v>
      </c>
      <c r="S302" s="14">
        <v>0</v>
      </c>
      <c r="T302" s="14">
        <v>0</v>
      </c>
      <c r="U302" s="14">
        <v>0</v>
      </c>
    </row>
    <row r="303" spans="2:21">
      <c r="B303">
        <v>153</v>
      </c>
      <c r="C303">
        <v>154</v>
      </c>
      <c r="D303" s="14">
        <v>0</v>
      </c>
      <c r="E303" s="14">
        <v>0</v>
      </c>
      <c r="F303" s="14">
        <v>0</v>
      </c>
      <c r="G303" s="14">
        <v>0</v>
      </c>
      <c r="I303" s="97">
        <v>18385.385606970867</v>
      </c>
      <c r="J303" s="97">
        <v>18626.502843133883</v>
      </c>
      <c r="K303" s="13">
        <v>0</v>
      </c>
      <c r="L303" s="14">
        <v>0</v>
      </c>
      <c r="M303" s="14">
        <v>0</v>
      </c>
      <c r="N303" s="14">
        <v>0</v>
      </c>
      <c r="P303" s="98">
        <v>480.66367599923836</v>
      </c>
      <c r="Q303" s="98">
        <v>483.80526865282815</v>
      </c>
      <c r="R303" s="13">
        <v>0</v>
      </c>
      <c r="S303" s="14">
        <v>0</v>
      </c>
      <c r="T303" s="14">
        <v>0</v>
      </c>
      <c r="U303" s="14">
        <v>0</v>
      </c>
    </row>
    <row r="304" spans="2:21">
      <c r="B304">
        <v>154</v>
      </c>
      <c r="C304">
        <v>155</v>
      </c>
      <c r="D304" s="14">
        <v>0</v>
      </c>
      <c r="E304" s="14">
        <v>0</v>
      </c>
      <c r="F304" s="14">
        <v>0</v>
      </c>
      <c r="G304" s="14">
        <v>0</v>
      </c>
      <c r="I304" s="97">
        <v>18626.502843133883</v>
      </c>
      <c r="J304" s="97">
        <v>18869.190875623695</v>
      </c>
      <c r="K304" s="13">
        <v>0</v>
      </c>
      <c r="L304" s="14">
        <v>0</v>
      </c>
      <c r="M304" s="14">
        <v>0</v>
      </c>
      <c r="N304" s="14">
        <v>0</v>
      </c>
      <c r="P304" s="98">
        <v>483.80526865282815</v>
      </c>
      <c r="Q304" s="98">
        <v>486.94686130641793</v>
      </c>
      <c r="R304" s="13">
        <v>0</v>
      </c>
      <c r="S304" s="14">
        <v>0</v>
      </c>
      <c r="T304" s="14">
        <v>0</v>
      </c>
      <c r="U304" s="14">
        <v>0</v>
      </c>
    </row>
    <row r="305" spans="2:21">
      <c r="B305">
        <v>155</v>
      </c>
      <c r="C305">
        <v>156</v>
      </c>
      <c r="D305" s="14">
        <v>0</v>
      </c>
      <c r="E305" s="14">
        <v>0</v>
      </c>
      <c r="F305" s="14">
        <v>0</v>
      </c>
      <c r="G305" s="14">
        <v>0</v>
      </c>
      <c r="I305" s="97">
        <v>18869.190875623695</v>
      </c>
      <c r="J305" s="97">
        <v>19113.4497044403</v>
      </c>
      <c r="K305" s="13">
        <v>0</v>
      </c>
      <c r="L305" s="14">
        <v>0</v>
      </c>
      <c r="M305" s="14">
        <v>0</v>
      </c>
      <c r="N305" s="14">
        <v>0</v>
      </c>
      <c r="P305" s="98">
        <v>486.94686130641793</v>
      </c>
      <c r="Q305" s="98">
        <v>490.08845396000771</v>
      </c>
      <c r="R305" s="13">
        <v>0</v>
      </c>
      <c r="S305" s="14">
        <v>0</v>
      </c>
      <c r="T305" s="14">
        <v>0</v>
      </c>
      <c r="U305" s="14">
        <v>0</v>
      </c>
    </row>
    <row r="306" spans="2:21">
      <c r="B306">
        <v>156</v>
      </c>
      <c r="C306">
        <v>157</v>
      </c>
      <c r="D306" s="14">
        <v>0</v>
      </c>
      <c r="E306" s="14">
        <v>0</v>
      </c>
      <c r="F306" s="14">
        <v>0</v>
      </c>
      <c r="G306" s="14">
        <v>0</v>
      </c>
      <c r="I306" s="97">
        <v>19113.4497044403</v>
      </c>
      <c r="J306" s="97">
        <v>19359.279329583704</v>
      </c>
      <c r="K306" s="13">
        <v>0</v>
      </c>
      <c r="L306" s="14">
        <v>0</v>
      </c>
      <c r="M306" s="14">
        <v>0</v>
      </c>
      <c r="N306" s="14">
        <v>0</v>
      </c>
      <c r="P306" s="98">
        <v>490.08845396000771</v>
      </c>
      <c r="Q306" s="98">
        <v>493.23004661359749</v>
      </c>
      <c r="R306" s="13">
        <v>0</v>
      </c>
      <c r="S306" s="14">
        <v>0</v>
      </c>
      <c r="T306" s="14">
        <v>0</v>
      </c>
      <c r="U306" s="14">
        <v>0</v>
      </c>
    </row>
    <row r="307" spans="2:21">
      <c r="B307">
        <v>157</v>
      </c>
      <c r="C307">
        <v>158</v>
      </c>
      <c r="D307" s="14">
        <v>0</v>
      </c>
      <c r="E307" s="14">
        <v>0</v>
      </c>
      <c r="F307" s="14">
        <v>0</v>
      </c>
      <c r="G307" s="14">
        <v>0</v>
      </c>
      <c r="I307" s="97">
        <v>19359.279329583704</v>
      </c>
      <c r="J307" s="97">
        <v>19606.6797510539</v>
      </c>
      <c r="K307" s="13">
        <v>0</v>
      </c>
      <c r="L307" s="14">
        <v>0</v>
      </c>
      <c r="M307" s="14">
        <v>0</v>
      </c>
      <c r="N307" s="14">
        <v>0</v>
      </c>
      <c r="P307" s="98">
        <v>493.23004661359749</v>
      </c>
      <c r="Q307" s="98">
        <v>496.37163926718733</v>
      </c>
      <c r="R307" s="13">
        <v>0</v>
      </c>
      <c r="S307" s="14">
        <v>0</v>
      </c>
      <c r="T307" s="14">
        <v>0</v>
      </c>
      <c r="U307" s="14">
        <v>0</v>
      </c>
    </row>
    <row r="308" spans="2:21">
      <c r="B308">
        <v>158</v>
      </c>
      <c r="C308">
        <v>159</v>
      </c>
      <c r="D308" s="14">
        <v>0</v>
      </c>
      <c r="E308" s="14">
        <v>0</v>
      </c>
      <c r="F308" s="14">
        <v>0</v>
      </c>
      <c r="G308" s="14">
        <v>0</v>
      </c>
      <c r="I308" s="97">
        <v>19606.6797510539</v>
      </c>
      <c r="J308" s="97">
        <v>19855.650968850889</v>
      </c>
      <c r="K308" s="13">
        <v>0</v>
      </c>
      <c r="L308" s="14">
        <v>0</v>
      </c>
      <c r="M308" s="14">
        <v>0</v>
      </c>
      <c r="N308" s="14">
        <v>0</v>
      </c>
      <c r="P308" s="98">
        <v>496.37163926718733</v>
      </c>
      <c r="Q308" s="98">
        <v>499.51323192077712</v>
      </c>
      <c r="R308" s="13">
        <v>0</v>
      </c>
      <c r="S308" s="14">
        <v>0</v>
      </c>
      <c r="T308" s="14">
        <v>0</v>
      </c>
      <c r="U308" s="14">
        <v>0</v>
      </c>
    </row>
    <row r="309" spans="2:21">
      <c r="B309">
        <v>159</v>
      </c>
      <c r="C309">
        <v>160</v>
      </c>
      <c r="D309" s="14">
        <v>0</v>
      </c>
      <c r="E309" s="14">
        <v>0</v>
      </c>
      <c r="F309" s="14">
        <v>0</v>
      </c>
      <c r="G309" s="14">
        <v>0</v>
      </c>
      <c r="I309" s="97">
        <v>19855.650968850889</v>
      </c>
      <c r="J309" s="97">
        <v>20106.192982974677</v>
      </c>
      <c r="K309" s="13">
        <v>0</v>
      </c>
      <c r="L309" s="14">
        <v>0</v>
      </c>
      <c r="M309" s="14">
        <v>0</v>
      </c>
      <c r="N309" s="14">
        <v>0</v>
      </c>
      <c r="P309" s="98">
        <v>499.51323192077712</v>
      </c>
      <c r="Q309" s="98">
        <v>502.6548245743669</v>
      </c>
      <c r="R309" s="13">
        <v>0</v>
      </c>
      <c r="S309" s="14">
        <v>0</v>
      </c>
      <c r="T309" s="14">
        <v>0</v>
      </c>
      <c r="U309" s="14">
        <v>0</v>
      </c>
    </row>
    <row r="310" spans="2:21">
      <c r="B310">
        <v>160</v>
      </c>
      <c r="C310">
        <v>161</v>
      </c>
      <c r="D310" s="14">
        <v>0</v>
      </c>
      <c r="E310" s="14">
        <v>0</v>
      </c>
      <c r="F310" s="14">
        <v>0</v>
      </c>
      <c r="G310" s="14">
        <v>0</v>
      </c>
      <c r="I310" s="97">
        <v>20106.192982974677</v>
      </c>
      <c r="J310" s="97">
        <v>20358.305793425257</v>
      </c>
      <c r="K310" s="13">
        <v>0</v>
      </c>
      <c r="L310" s="14">
        <v>0</v>
      </c>
      <c r="M310" s="14">
        <v>0</v>
      </c>
      <c r="N310" s="14">
        <v>0</v>
      </c>
      <c r="P310" s="98">
        <v>502.6548245743669</v>
      </c>
      <c r="Q310" s="98">
        <v>505.79641722795668</v>
      </c>
      <c r="R310" s="13">
        <v>0</v>
      </c>
      <c r="S310" s="14">
        <v>0</v>
      </c>
      <c r="T310" s="14">
        <v>0</v>
      </c>
      <c r="U310" s="14">
        <v>0</v>
      </c>
    </row>
    <row r="311" spans="2:21">
      <c r="B311">
        <v>161</v>
      </c>
      <c r="C311">
        <v>162</v>
      </c>
      <c r="D311" s="14">
        <v>0</v>
      </c>
      <c r="E311" s="14">
        <v>0</v>
      </c>
      <c r="F311" s="14">
        <v>0</v>
      </c>
      <c r="G311" s="14">
        <v>0</v>
      </c>
      <c r="I311" s="97">
        <v>20358.305793425257</v>
      </c>
      <c r="J311" s="97">
        <v>20611.989400202634</v>
      </c>
      <c r="K311" s="13">
        <v>0</v>
      </c>
      <c r="L311" s="14">
        <v>0</v>
      </c>
      <c r="M311" s="14">
        <v>0</v>
      </c>
      <c r="N311" s="14">
        <v>0</v>
      </c>
      <c r="P311" s="98">
        <v>505.79641722795668</v>
      </c>
      <c r="Q311" s="98">
        <v>508.93800988154646</v>
      </c>
      <c r="R311" s="13">
        <v>0</v>
      </c>
      <c r="S311" s="14">
        <v>0</v>
      </c>
      <c r="T311" s="14">
        <v>0</v>
      </c>
      <c r="U311" s="14">
        <v>0</v>
      </c>
    </row>
    <row r="312" spans="2:21">
      <c r="B312">
        <v>162</v>
      </c>
      <c r="C312">
        <v>163</v>
      </c>
      <c r="D312" s="14">
        <v>0</v>
      </c>
      <c r="E312" s="14">
        <v>0</v>
      </c>
      <c r="F312" s="14">
        <v>0</v>
      </c>
      <c r="G312" s="14">
        <v>0</v>
      </c>
      <c r="I312" s="97">
        <v>20611.989400202634</v>
      </c>
      <c r="J312" s="97">
        <v>20867.243803306803</v>
      </c>
      <c r="K312" s="13">
        <v>0</v>
      </c>
      <c r="L312" s="14">
        <v>0</v>
      </c>
      <c r="M312" s="14">
        <v>0</v>
      </c>
      <c r="N312" s="14">
        <v>0</v>
      </c>
      <c r="P312" s="98">
        <v>508.93800988154646</v>
      </c>
      <c r="Q312" s="98">
        <v>512.07960253513625</v>
      </c>
      <c r="R312" s="13">
        <v>0</v>
      </c>
      <c r="S312" s="14">
        <v>0</v>
      </c>
      <c r="T312" s="14">
        <v>0</v>
      </c>
      <c r="U312" s="14">
        <v>0</v>
      </c>
    </row>
    <row r="313" spans="2:21">
      <c r="B313">
        <v>163</v>
      </c>
      <c r="C313">
        <v>164</v>
      </c>
      <c r="D313" s="14">
        <v>0</v>
      </c>
      <c r="E313" s="14">
        <v>0</v>
      </c>
      <c r="F313" s="14">
        <v>0</v>
      </c>
      <c r="G313" s="14">
        <v>0</v>
      </c>
      <c r="I313" s="97">
        <v>20867.243803306803</v>
      </c>
      <c r="J313" s="97">
        <v>21124.069002737768</v>
      </c>
      <c r="K313" s="13">
        <v>0</v>
      </c>
      <c r="L313" s="14">
        <v>0</v>
      </c>
      <c r="M313" s="14">
        <v>0</v>
      </c>
      <c r="N313" s="14">
        <v>0</v>
      </c>
      <c r="P313" s="98">
        <v>512.07960253513625</v>
      </c>
      <c r="Q313" s="98">
        <v>515.22119518872603</v>
      </c>
      <c r="R313" s="13">
        <v>0</v>
      </c>
      <c r="S313" s="14">
        <v>0</v>
      </c>
      <c r="T313" s="14">
        <v>0</v>
      </c>
      <c r="U313" s="14">
        <v>0</v>
      </c>
    </row>
    <row r="314" spans="2:21">
      <c r="B314">
        <v>164</v>
      </c>
      <c r="C314">
        <v>165</v>
      </c>
      <c r="D314" s="14">
        <v>0</v>
      </c>
      <c r="E314" s="14">
        <v>0</v>
      </c>
      <c r="F314" s="14">
        <v>0</v>
      </c>
      <c r="G314" s="14">
        <v>0</v>
      </c>
      <c r="I314" s="97">
        <v>21124.069002737768</v>
      </c>
      <c r="J314" s="97">
        <v>21382.464998495529</v>
      </c>
      <c r="K314" s="13">
        <v>0</v>
      </c>
      <c r="L314" s="14">
        <v>0</v>
      </c>
      <c r="M314" s="14">
        <v>0</v>
      </c>
      <c r="N314" s="14">
        <v>0</v>
      </c>
      <c r="P314" s="98">
        <v>515.22119518872603</v>
      </c>
      <c r="Q314" s="98">
        <v>518.36278784231581</v>
      </c>
      <c r="R314" s="13">
        <v>0</v>
      </c>
      <c r="S314" s="14">
        <v>0</v>
      </c>
      <c r="T314" s="14">
        <v>0</v>
      </c>
      <c r="U314" s="14">
        <v>0</v>
      </c>
    </row>
    <row r="315" spans="2:21">
      <c r="B315">
        <v>165</v>
      </c>
      <c r="C315">
        <v>166</v>
      </c>
      <c r="D315" s="14">
        <v>0</v>
      </c>
      <c r="E315" s="14">
        <v>0</v>
      </c>
      <c r="F315" s="14">
        <v>0</v>
      </c>
      <c r="G315" s="14">
        <v>0</v>
      </c>
      <c r="I315" s="97">
        <v>21382.464998495529</v>
      </c>
      <c r="J315" s="97">
        <v>21642.431790580085</v>
      </c>
      <c r="K315" s="13">
        <v>0</v>
      </c>
      <c r="L315" s="14">
        <v>0</v>
      </c>
      <c r="M315" s="14">
        <v>0</v>
      </c>
      <c r="N315" s="14">
        <v>0</v>
      </c>
      <c r="P315" s="98">
        <v>518.36278784231581</v>
      </c>
      <c r="Q315" s="98">
        <v>521.50438049590571</v>
      </c>
      <c r="R315" s="13">
        <v>0</v>
      </c>
      <c r="S315" s="14">
        <v>0</v>
      </c>
      <c r="T315" s="14">
        <v>0</v>
      </c>
      <c r="U315" s="14">
        <v>0</v>
      </c>
    </row>
    <row r="316" spans="2:21">
      <c r="B316">
        <v>166</v>
      </c>
      <c r="C316">
        <v>167</v>
      </c>
      <c r="D316" s="14">
        <v>0</v>
      </c>
      <c r="E316" s="14">
        <v>0</v>
      </c>
      <c r="F316" s="14">
        <v>0</v>
      </c>
      <c r="G316" s="14">
        <v>0</v>
      </c>
      <c r="I316" s="97">
        <v>21642.431790580085</v>
      </c>
      <c r="J316" s="97">
        <v>21903.969378991434</v>
      </c>
      <c r="K316" s="13">
        <v>0</v>
      </c>
      <c r="L316" s="14">
        <v>0</v>
      </c>
      <c r="M316" s="14">
        <v>0</v>
      </c>
      <c r="N316" s="14">
        <v>0</v>
      </c>
      <c r="P316" s="98">
        <v>521.50438049590571</v>
      </c>
      <c r="Q316" s="98">
        <v>524.64597314949549</v>
      </c>
      <c r="R316" s="13">
        <v>0</v>
      </c>
      <c r="S316" s="14">
        <v>0</v>
      </c>
      <c r="T316" s="14">
        <v>0</v>
      </c>
      <c r="U316" s="14">
        <v>0</v>
      </c>
    </row>
    <row r="317" spans="2:21">
      <c r="B317">
        <v>167</v>
      </c>
      <c r="C317">
        <v>168</v>
      </c>
      <c r="D317" s="14">
        <v>0</v>
      </c>
      <c r="E317" s="14">
        <v>0</v>
      </c>
      <c r="F317" s="14">
        <v>0</v>
      </c>
      <c r="G317" s="14">
        <v>0</v>
      </c>
      <c r="I317" s="97">
        <v>21903.969378991434</v>
      </c>
      <c r="J317" s="97">
        <v>22167.07776372958</v>
      </c>
      <c r="K317" s="13">
        <v>0</v>
      </c>
      <c r="L317" s="14">
        <v>0</v>
      </c>
      <c r="M317" s="14">
        <v>0</v>
      </c>
      <c r="N317" s="14">
        <v>0</v>
      </c>
      <c r="P317" s="98">
        <v>524.64597314949549</v>
      </c>
      <c r="Q317" s="98">
        <v>527.78756580308527</v>
      </c>
      <c r="R317" s="13">
        <v>0</v>
      </c>
      <c r="S317" s="14">
        <v>0</v>
      </c>
      <c r="T317" s="14">
        <v>0</v>
      </c>
      <c r="U317" s="14">
        <v>0</v>
      </c>
    </row>
    <row r="318" spans="2:21">
      <c r="B318">
        <v>168</v>
      </c>
      <c r="C318">
        <v>169</v>
      </c>
      <c r="D318" s="14">
        <v>0</v>
      </c>
      <c r="E318" s="14">
        <v>0</v>
      </c>
      <c r="F318" s="14">
        <v>0</v>
      </c>
      <c r="G318" s="14">
        <v>0</v>
      </c>
      <c r="I318" s="97">
        <v>22167.07776372958</v>
      </c>
      <c r="J318" s="97">
        <v>22431.756944794521</v>
      </c>
      <c r="K318" s="13">
        <v>0</v>
      </c>
      <c r="L318" s="14">
        <v>0</v>
      </c>
      <c r="M318" s="14">
        <v>0</v>
      </c>
      <c r="N318" s="14">
        <v>0</v>
      </c>
      <c r="P318" s="98">
        <v>527.78756580308527</v>
      </c>
      <c r="Q318" s="98">
        <v>530.92915845667505</v>
      </c>
      <c r="R318" s="13">
        <v>0</v>
      </c>
      <c r="S318" s="14">
        <v>0</v>
      </c>
      <c r="T318" s="14">
        <v>0</v>
      </c>
      <c r="U318" s="14">
        <v>0</v>
      </c>
    </row>
    <row r="319" spans="2:21">
      <c r="B319">
        <v>169</v>
      </c>
      <c r="C319">
        <v>170</v>
      </c>
      <c r="D319" s="14">
        <v>0</v>
      </c>
      <c r="E319" s="14">
        <v>0</v>
      </c>
      <c r="F319" s="14">
        <v>0</v>
      </c>
      <c r="G319" s="14">
        <v>0</v>
      </c>
      <c r="I319" s="97">
        <v>22431.756944794521</v>
      </c>
      <c r="J319" s="97">
        <v>22698.006922186254</v>
      </c>
      <c r="K319" s="13">
        <v>0</v>
      </c>
      <c r="L319" s="14">
        <v>0</v>
      </c>
      <c r="M319" s="14">
        <v>0</v>
      </c>
      <c r="N319" s="14">
        <v>0</v>
      </c>
      <c r="P319" s="98">
        <v>530.92915845667505</v>
      </c>
      <c r="Q319" s="98">
        <v>534.07075111026484</v>
      </c>
      <c r="R319" s="13">
        <v>0</v>
      </c>
      <c r="S319" s="14">
        <v>0</v>
      </c>
      <c r="T319" s="14">
        <v>0</v>
      </c>
      <c r="U319" s="14">
        <v>0</v>
      </c>
    </row>
    <row r="320" spans="2:21">
      <c r="B320">
        <v>170</v>
      </c>
      <c r="C320">
        <v>171</v>
      </c>
      <c r="D320" s="14">
        <v>0</v>
      </c>
      <c r="E320" s="14">
        <v>0</v>
      </c>
      <c r="F320" s="14">
        <v>0</v>
      </c>
      <c r="G320" s="14">
        <v>0</v>
      </c>
      <c r="I320" s="97">
        <v>22698.006922186254</v>
      </c>
      <c r="J320" s="97">
        <v>22965.827695904783</v>
      </c>
      <c r="K320" s="13">
        <v>0</v>
      </c>
      <c r="L320" s="14">
        <v>0</v>
      </c>
      <c r="M320" s="14">
        <v>0</v>
      </c>
      <c r="N320" s="14">
        <v>0</v>
      </c>
      <c r="P320" s="98">
        <v>534.07075111026484</v>
      </c>
      <c r="Q320" s="98">
        <v>537.21234376385462</v>
      </c>
      <c r="R320" s="13">
        <v>0</v>
      </c>
      <c r="S320" s="14">
        <v>0</v>
      </c>
      <c r="T320" s="14">
        <v>0</v>
      </c>
      <c r="U320" s="14">
        <v>0</v>
      </c>
    </row>
    <row r="321" spans="2:21">
      <c r="B321">
        <v>171</v>
      </c>
      <c r="C321">
        <v>172</v>
      </c>
      <c r="D321" s="14">
        <v>0</v>
      </c>
      <c r="E321" s="14">
        <v>0</v>
      </c>
      <c r="F321" s="14">
        <v>0</v>
      </c>
      <c r="G321" s="14">
        <v>0</v>
      </c>
      <c r="I321" s="97">
        <v>22965.827695904783</v>
      </c>
      <c r="J321" s="97">
        <v>23235.219265950109</v>
      </c>
      <c r="K321" s="13">
        <v>0</v>
      </c>
      <c r="L321" s="14">
        <v>0</v>
      </c>
      <c r="M321" s="14">
        <v>0</v>
      </c>
      <c r="N321" s="14">
        <v>0</v>
      </c>
      <c r="P321" s="98">
        <v>537.21234376385462</v>
      </c>
      <c r="Q321" s="98">
        <v>540.3539364174444</v>
      </c>
      <c r="R321" s="13">
        <v>0</v>
      </c>
      <c r="S321" s="14">
        <v>0</v>
      </c>
      <c r="T321" s="14">
        <v>0</v>
      </c>
      <c r="U321" s="14">
        <v>0</v>
      </c>
    </row>
    <row r="322" spans="2:21">
      <c r="B322">
        <v>172</v>
      </c>
      <c r="C322">
        <v>173</v>
      </c>
      <c r="D322" s="14">
        <v>0</v>
      </c>
      <c r="E322" s="14">
        <v>0</v>
      </c>
      <c r="F322" s="14">
        <v>0</v>
      </c>
      <c r="G322" s="14">
        <v>0</v>
      </c>
      <c r="I322" s="97">
        <v>23235.219265950109</v>
      </c>
      <c r="J322" s="97">
        <v>23506.18163232223</v>
      </c>
      <c r="K322" s="13">
        <v>0</v>
      </c>
      <c r="L322" s="14">
        <v>0</v>
      </c>
      <c r="M322" s="14">
        <v>0</v>
      </c>
      <c r="N322" s="14">
        <v>0</v>
      </c>
      <c r="P322" s="98">
        <v>540.3539364174444</v>
      </c>
      <c r="Q322" s="98">
        <v>543.49552907103418</v>
      </c>
      <c r="R322" s="13">
        <v>0</v>
      </c>
      <c r="S322" s="14">
        <v>0</v>
      </c>
      <c r="T322" s="14">
        <v>0</v>
      </c>
      <c r="U322" s="14">
        <v>0</v>
      </c>
    </row>
    <row r="323" spans="2:21">
      <c r="B323">
        <v>173</v>
      </c>
      <c r="C323">
        <v>174</v>
      </c>
      <c r="D323" s="14">
        <v>0</v>
      </c>
      <c r="E323" s="14">
        <v>0</v>
      </c>
      <c r="F323" s="14">
        <v>0</v>
      </c>
      <c r="G323" s="14">
        <v>0</v>
      </c>
      <c r="I323" s="97">
        <v>23506.18163232223</v>
      </c>
      <c r="J323" s="97">
        <v>23778.714795021144</v>
      </c>
      <c r="K323" s="13">
        <v>0</v>
      </c>
      <c r="L323" s="14">
        <v>0</v>
      </c>
      <c r="M323" s="14">
        <v>0</v>
      </c>
      <c r="N323" s="14">
        <v>0</v>
      </c>
      <c r="P323" s="98">
        <v>543.49552907103418</v>
      </c>
      <c r="Q323" s="98">
        <v>546.63712172462397</v>
      </c>
      <c r="R323" s="13">
        <v>0</v>
      </c>
      <c r="S323" s="14">
        <v>0</v>
      </c>
      <c r="T323" s="14">
        <v>0</v>
      </c>
      <c r="U323" s="14">
        <v>0</v>
      </c>
    </row>
    <row r="324" spans="2:21">
      <c r="B324">
        <v>174</v>
      </c>
      <c r="C324">
        <v>175</v>
      </c>
      <c r="D324" s="14">
        <v>0</v>
      </c>
      <c r="E324" s="14">
        <v>0</v>
      </c>
      <c r="F324" s="14">
        <v>0</v>
      </c>
      <c r="G324" s="14">
        <v>0</v>
      </c>
      <c r="I324" s="97">
        <v>23778.714795021144</v>
      </c>
      <c r="J324" s="97">
        <v>24052.818754046853</v>
      </c>
      <c r="K324" s="13">
        <v>0</v>
      </c>
      <c r="L324" s="14">
        <v>0</v>
      </c>
      <c r="M324" s="14">
        <v>0</v>
      </c>
      <c r="N324" s="14">
        <v>0</v>
      </c>
      <c r="P324" s="98">
        <v>546.63712172462397</v>
      </c>
      <c r="Q324" s="98">
        <v>549.77871437821375</v>
      </c>
      <c r="R324" s="13">
        <v>0</v>
      </c>
      <c r="S324" s="14">
        <v>0</v>
      </c>
      <c r="T324" s="14">
        <v>0</v>
      </c>
      <c r="U324" s="14">
        <v>0</v>
      </c>
    </row>
    <row r="325" spans="2:21">
      <c r="B325">
        <v>175</v>
      </c>
      <c r="C325">
        <v>176</v>
      </c>
      <c r="D325" s="14">
        <v>0</v>
      </c>
      <c r="E325" s="14">
        <v>0</v>
      </c>
      <c r="F325" s="14">
        <v>0</v>
      </c>
      <c r="G325" s="14">
        <v>0</v>
      </c>
      <c r="I325" s="97">
        <v>24052.818754046853</v>
      </c>
      <c r="J325" s="97">
        <v>24328.493509399359</v>
      </c>
      <c r="K325" s="13">
        <v>0</v>
      </c>
      <c r="L325" s="14">
        <v>0</v>
      </c>
      <c r="M325" s="14">
        <v>0</v>
      </c>
      <c r="N325" s="14">
        <v>0</v>
      </c>
      <c r="P325" s="98">
        <v>549.77871437821375</v>
      </c>
      <c r="Q325" s="98">
        <v>552.92030703180353</v>
      </c>
      <c r="R325" s="13">
        <v>0</v>
      </c>
      <c r="S325" s="14">
        <v>0</v>
      </c>
      <c r="T325" s="14">
        <v>0</v>
      </c>
      <c r="U325" s="14">
        <v>0</v>
      </c>
    </row>
    <row r="326" spans="2:21">
      <c r="B326">
        <v>176</v>
      </c>
      <c r="C326">
        <v>177</v>
      </c>
      <c r="D326" s="14">
        <v>0</v>
      </c>
      <c r="E326" s="14">
        <v>0</v>
      </c>
      <c r="F326" s="14">
        <v>0</v>
      </c>
      <c r="G326" s="14">
        <v>0</v>
      </c>
      <c r="I326" s="97">
        <v>24328.493509399359</v>
      </c>
      <c r="J326" s="97">
        <v>24605.739061078657</v>
      </c>
      <c r="K326" s="13">
        <v>0</v>
      </c>
      <c r="L326" s="14">
        <v>0</v>
      </c>
      <c r="M326" s="14">
        <v>0</v>
      </c>
      <c r="N326" s="14">
        <v>0</v>
      </c>
      <c r="P326" s="98">
        <v>552.92030703180353</v>
      </c>
      <c r="Q326" s="98">
        <v>556.06189968539343</v>
      </c>
      <c r="R326" s="13">
        <v>0</v>
      </c>
      <c r="S326" s="14">
        <v>0</v>
      </c>
      <c r="T326" s="14">
        <v>0</v>
      </c>
      <c r="U326" s="14">
        <v>0</v>
      </c>
    </row>
    <row r="327" spans="2:21">
      <c r="B327">
        <v>177</v>
      </c>
      <c r="C327">
        <v>178</v>
      </c>
      <c r="D327" s="14">
        <v>0</v>
      </c>
      <c r="E327" s="14">
        <v>0</v>
      </c>
      <c r="F327" s="14">
        <v>0</v>
      </c>
      <c r="G327" s="14">
        <v>0</v>
      </c>
      <c r="I327" s="97">
        <v>24605.739061078657</v>
      </c>
      <c r="J327" s="97">
        <v>24884.555409084751</v>
      </c>
      <c r="K327" s="13">
        <v>0</v>
      </c>
      <c r="L327" s="14">
        <v>0</v>
      </c>
      <c r="M327" s="14">
        <v>0</v>
      </c>
      <c r="N327" s="14">
        <v>0</v>
      </c>
      <c r="P327" s="98">
        <v>556.06189968539343</v>
      </c>
      <c r="Q327" s="98">
        <v>559.20349233898321</v>
      </c>
      <c r="R327" s="13">
        <v>0</v>
      </c>
      <c r="S327" s="14">
        <v>0</v>
      </c>
      <c r="T327" s="14">
        <v>0</v>
      </c>
      <c r="U327" s="14">
        <v>0</v>
      </c>
    </row>
    <row r="328" spans="2:21">
      <c r="B328">
        <v>178</v>
      </c>
      <c r="C328">
        <v>179</v>
      </c>
      <c r="D328" s="14">
        <v>0</v>
      </c>
      <c r="E328" s="14">
        <v>0</v>
      </c>
      <c r="F328" s="14">
        <v>0</v>
      </c>
      <c r="G328" s="14">
        <v>0</v>
      </c>
      <c r="I328" s="97">
        <v>24884.555409084751</v>
      </c>
      <c r="J328" s="97">
        <v>25164.942553417641</v>
      </c>
      <c r="K328" s="13">
        <v>0</v>
      </c>
      <c r="L328" s="14">
        <v>0</v>
      </c>
      <c r="M328" s="14">
        <v>0</v>
      </c>
      <c r="N328" s="14">
        <v>0</v>
      </c>
      <c r="P328" s="98">
        <v>559.20349233898321</v>
      </c>
      <c r="Q328" s="98">
        <v>562.34508499257299</v>
      </c>
      <c r="R328" s="13">
        <v>0</v>
      </c>
      <c r="S328" s="14">
        <v>0</v>
      </c>
      <c r="T328" s="14">
        <v>0</v>
      </c>
      <c r="U328" s="14">
        <v>0</v>
      </c>
    </row>
    <row r="329" spans="2:21">
      <c r="B329">
        <v>179</v>
      </c>
      <c r="C329">
        <v>180</v>
      </c>
      <c r="D329" s="14">
        <v>0</v>
      </c>
      <c r="E329" s="14">
        <v>0</v>
      </c>
      <c r="F329" s="14">
        <v>0</v>
      </c>
      <c r="G329" s="14">
        <v>0</v>
      </c>
      <c r="I329" s="97">
        <v>25164.942553417641</v>
      </c>
      <c r="J329" s="97">
        <v>25446.900494077323</v>
      </c>
      <c r="K329" s="13">
        <v>0</v>
      </c>
      <c r="L329" s="14">
        <v>0</v>
      </c>
      <c r="M329" s="14">
        <v>0</v>
      </c>
      <c r="N329" s="14">
        <v>0</v>
      </c>
      <c r="P329" s="98">
        <v>562.34508499257299</v>
      </c>
      <c r="Q329" s="98">
        <v>565.48667764616278</v>
      </c>
      <c r="R329" s="13">
        <v>0</v>
      </c>
      <c r="S329" s="14">
        <v>0</v>
      </c>
      <c r="T329" s="14">
        <v>0</v>
      </c>
      <c r="U329" s="14">
        <v>0</v>
      </c>
    </row>
    <row r="330" spans="2:21">
      <c r="I330" s="97"/>
      <c r="J330" s="97"/>
      <c r="P330" s="98"/>
      <c r="Q330" s="98"/>
    </row>
    <row r="331" spans="2:21" ht="16.149999999999999">
      <c r="B331" s="293" t="s">
        <v>231</v>
      </c>
      <c r="C331" s="293"/>
      <c r="D331" s="293"/>
      <c r="E331" s="293"/>
      <c r="F331" s="293"/>
      <c r="G331" s="293"/>
      <c r="I331" s="293" t="s">
        <v>232</v>
      </c>
      <c r="J331" s="293"/>
      <c r="K331" s="293"/>
      <c r="L331" s="293"/>
      <c r="M331" s="293"/>
      <c r="N331" s="293"/>
      <c r="P331" s="293" t="s">
        <v>233</v>
      </c>
      <c r="Q331" s="293"/>
      <c r="R331" s="293"/>
      <c r="S331" s="293"/>
      <c r="T331" s="293"/>
      <c r="U331" s="293"/>
    </row>
    <row r="332" spans="2:21">
      <c r="B332" t="s">
        <v>234</v>
      </c>
      <c r="D332">
        <v>3</v>
      </c>
      <c r="P332" s="98"/>
      <c r="Q332" s="98"/>
    </row>
    <row r="333" spans="2:21">
      <c r="B333" s="96" t="s">
        <v>223</v>
      </c>
      <c r="C333" s="96" t="s">
        <v>224</v>
      </c>
      <c r="D333" s="7" t="s">
        <v>137</v>
      </c>
      <c r="E333" s="7" t="s">
        <v>225</v>
      </c>
      <c r="F333" s="7" t="s">
        <v>181</v>
      </c>
      <c r="G333" s="7" t="s">
        <v>152</v>
      </c>
      <c r="I333" s="96" t="s">
        <v>223</v>
      </c>
      <c r="J333" s="96" t="s">
        <v>224</v>
      </c>
      <c r="K333" s="7" t="s">
        <v>137</v>
      </c>
      <c r="L333" s="7" t="s">
        <v>225</v>
      </c>
      <c r="M333" s="7" t="s">
        <v>181</v>
      </c>
      <c r="N333" s="7" t="s">
        <v>152</v>
      </c>
      <c r="P333" s="96" t="s">
        <v>223</v>
      </c>
      <c r="Q333" s="96" t="s">
        <v>224</v>
      </c>
      <c r="R333" s="7" t="s">
        <v>137</v>
      </c>
      <c r="S333" s="7" t="s">
        <v>225</v>
      </c>
      <c r="T333" s="7" t="s">
        <v>181</v>
      </c>
      <c r="U333" s="7" t="s">
        <v>152</v>
      </c>
    </row>
    <row r="334" spans="2:21">
      <c r="B334">
        <v>20</v>
      </c>
      <c r="C334">
        <v>22</v>
      </c>
      <c r="D334" s="14">
        <v>4.005607850991388E-4</v>
      </c>
      <c r="E334" s="14">
        <v>4.29000429000429E-4</v>
      </c>
      <c r="F334" s="14">
        <v>0</v>
      </c>
      <c r="G334" s="14">
        <v>0</v>
      </c>
      <c r="I334" s="97">
        <v>314.15926535897933</v>
      </c>
      <c r="J334" s="97">
        <v>380.13271108436498</v>
      </c>
      <c r="K334" s="14">
        <v>4.005607850991388E-4</v>
      </c>
      <c r="L334" s="14">
        <v>4.29000429000429E-4</v>
      </c>
      <c r="M334" s="14">
        <v>0</v>
      </c>
      <c r="N334" s="14">
        <v>0</v>
      </c>
      <c r="P334" s="98">
        <v>62.831853071795862</v>
      </c>
      <c r="Q334" s="98">
        <v>69.115038378975441</v>
      </c>
      <c r="R334" s="14">
        <v>2.002803925495694E-4</v>
      </c>
      <c r="S334" s="14">
        <v>2.145002145002145E-4</v>
      </c>
      <c r="T334" s="14">
        <v>0</v>
      </c>
      <c r="U334" s="14">
        <v>0</v>
      </c>
    </row>
    <row r="335" spans="2:21">
      <c r="B335">
        <v>22</v>
      </c>
      <c r="C335">
        <v>25</v>
      </c>
      <c r="D335" s="14">
        <v>4.005607850991388E-4</v>
      </c>
      <c r="E335" s="14">
        <v>4.29000429000429E-4</v>
      </c>
      <c r="F335" s="14">
        <v>0</v>
      </c>
      <c r="G335" s="14">
        <v>0</v>
      </c>
      <c r="I335" s="97">
        <v>380.13271108436498</v>
      </c>
      <c r="J335" s="97">
        <v>490.87385212340519</v>
      </c>
      <c r="K335" s="14">
        <v>4.005607850991388E-4</v>
      </c>
      <c r="L335" s="14">
        <v>4.29000429000429E-4</v>
      </c>
      <c r="M335" s="14">
        <v>0</v>
      </c>
      <c r="N335" s="14">
        <v>0</v>
      </c>
      <c r="P335" s="98">
        <v>69.115038378975441</v>
      </c>
      <c r="Q335" s="98">
        <v>78.539816339744831</v>
      </c>
      <c r="R335" s="14">
        <v>6.0084117764870821E-4</v>
      </c>
      <c r="S335" s="14">
        <v>6.4350064350064348E-4</v>
      </c>
      <c r="T335" s="14">
        <v>0</v>
      </c>
      <c r="U335" s="14">
        <v>0</v>
      </c>
    </row>
    <row r="336" spans="2:21">
      <c r="B336">
        <v>25</v>
      </c>
      <c r="C336">
        <v>28</v>
      </c>
      <c r="D336" s="14">
        <v>4.005607850991388E-4</v>
      </c>
      <c r="E336" s="14">
        <v>4.29000429000429E-4</v>
      </c>
      <c r="F336" s="14">
        <v>0</v>
      </c>
      <c r="G336" s="14">
        <v>0</v>
      </c>
      <c r="I336" s="97">
        <v>490.87385212340519</v>
      </c>
      <c r="J336" s="97">
        <v>615.75216010359941</v>
      </c>
      <c r="K336" s="14">
        <v>4.005607850991388E-4</v>
      </c>
      <c r="L336" s="14">
        <v>4.29000429000429E-4</v>
      </c>
      <c r="M336" s="14">
        <v>0</v>
      </c>
      <c r="N336" s="14">
        <v>0</v>
      </c>
      <c r="P336" s="98">
        <v>78.539816339744831</v>
      </c>
      <c r="Q336" s="98">
        <v>87.964594300514207</v>
      </c>
      <c r="R336" s="14">
        <v>2.002803925495694E-4</v>
      </c>
      <c r="S336" s="14">
        <v>2.145002145002145E-4</v>
      </c>
      <c r="T336" s="14">
        <v>0</v>
      </c>
      <c r="U336" s="14">
        <v>0</v>
      </c>
    </row>
    <row r="337" spans="2:21">
      <c r="B337">
        <v>28</v>
      </c>
      <c r="C337">
        <v>31</v>
      </c>
      <c r="D337" s="14">
        <v>4.005607850991388E-4</v>
      </c>
      <c r="E337" s="14">
        <v>4.29000429000429E-4</v>
      </c>
      <c r="F337" s="14">
        <v>0</v>
      </c>
      <c r="G337" s="14">
        <v>0</v>
      </c>
      <c r="I337" s="97">
        <v>615.75216010359941</v>
      </c>
      <c r="J337" s="97">
        <v>754.76763502494782</v>
      </c>
      <c r="K337" s="14">
        <v>4.005607850991388E-4</v>
      </c>
      <c r="L337" s="14">
        <v>4.29000429000429E-4</v>
      </c>
      <c r="M337" s="14">
        <v>0</v>
      </c>
      <c r="N337" s="14">
        <v>0</v>
      </c>
      <c r="P337" s="98">
        <v>87.964594300514207</v>
      </c>
      <c r="Q337" s="98">
        <v>97.389372261283583</v>
      </c>
      <c r="R337" s="14">
        <v>2.002803925495694E-4</v>
      </c>
      <c r="S337" s="14">
        <v>2.145002145002145E-4</v>
      </c>
      <c r="T337" s="14">
        <v>0</v>
      </c>
      <c r="U337" s="14">
        <v>0</v>
      </c>
    </row>
    <row r="338" spans="2:21">
      <c r="B338">
        <v>31</v>
      </c>
      <c r="C338">
        <v>34</v>
      </c>
      <c r="D338" s="14">
        <v>1.6222711796515122E-2</v>
      </c>
      <c r="E338" s="14">
        <v>1.7374517374517374E-2</v>
      </c>
      <c r="F338" s="14">
        <v>0</v>
      </c>
      <c r="G338" s="14">
        <v>0</v>
      </c>
      <c r="I338" s="97">
        <v>754.76763502494782</v>
      </c>
      <c r="J338" s="97">
        <v>907.9202768874502</v>
      </c>
      <c r="K338" s="14">
        <v>1.6222711796515122E-2</v>
      </c>
      <c r="L338" s="14">
        <v>1.7374517374517374E-2</v>
      </c>
      <c r="M338" s="14">
        <v>0</v>
      </c>
      <c r="N338" s="14">
        <v>0</v>
      </c>
      <c r="P338" s="98">
        <v>97.389372261283583</v>
      </c>
      <c r="Q338" s="98">
        <v>106.81415022205297</v>
      </c>
      <c r="R338" s="14">
        <v>4.4061686360905268E-3</v>
      </c>
      <c r="S338" s="14">
        <v>4.7190047190047192E-3</v>
      </c>
      <c r="T338" s="14">
        <v>0</v>
      </c>
      <c r="U338" s="14">
        <v>0</v>
      </c>
    </row>
    <row r="339" spans="2:21">
      <c r="B339">
        <v>34</v>
      </c>
      <c r="C339">
        <v>37</v>
      </c>
      <c r="D339" s="14">
        <v>7.4504306028439812E-2</v>
      </c>
      <c r="E339" s="14">
        <v>7.9365079365079361E-2</v>
      </c>
      <c r="F339" s="14">
        <v>1.092896174863388E-2</v>
      </c>
      <c r="G339" s="14">
        <v>0</v>
      </c>
      <c r="I339" s="97">
        <v>907.9202768874502</v>
      </c>
      <c r="J339" s="97">
        <v>1075.2100856911068</v>
      </c>
      <c r="K339" s="14">
        <v>7.4504306028439812E-2</v>
      </c>
      <c r="L339" s="14">
        <v>7.9365079365079361E-2</v>
      </c>
      <c r="M339" s="14">
        <v>1.092896174863388E-2</v>
      </c>
      <c r="N339" s="14">
        <v>0</v>
      </c>
      <c r="P339" s="98">
        <v>106.81415022205297</v>
      </c>
      <c r="Q339" s="98">
        <v>116.23892818282235</v>
      </c>
      <c r="R339" s="14">
        <v>3.9054676547166031E-2</v>
      </c>
      <c r="S339" s="14">
        <v>4.182754182754183E-2</v>
      </c>
      <c r="T339" s="14">
        <v>0</v>
      </c>
      <c r="U339" s="14">
        <v>0</v>
      </c>
    </row>
    <row r="340" spans="2:21">
      <c r="B340">
        <v>37</v>
      </c>
      <c r="C340">
        <v>40</v>
      </c>
      <c r="D340" s="14">
        <v>0.19367113959543361</v>
      </c>
      <c r="E340" s="14">
        <v>0.2054912054912055</v>
      </c>
      <c r="F340" s="14">
        <v>4.9180327868852458E-2</v>
      </c>
      <c r="G340" s="14">
        <v>0</v>
      </c>
      <c r="I340" s="97">
        <v>1075.2100856911068</v>
      </c>
      <c r="J340" s="97">
        <v>1256.6370614359173</v>
      </c>
      <c r="K340" s="14">
        <v>0.19367113959543361</v>
      </c>
      <c r="L340" s="14">
        <v>0.2054912054912055</v>
      </c>
      <c r="M340" s="14">
        <v>4.9180327868852458E-2</v>
      </c>
      <c r="N340" s="14">
        <v>0</v>
      </c>
      <c r="P340" s="98">
        <v>116.23892818282235</v>
      </c>
      <c r="Q340" s="98">
        <v>125.66370614359172</v>
      </c>
      <c r="R340" s="14">
        <v>0.13999599439214902</v>
      </c>
      <c r="S340" s="14">
        <v>0.14864864864864866</v>
      </c>
      <c r="T340" s="14">
        <v>3.2786885245901641E-2</v>
      </c>
      <c r="U340" s="14">
        <v>0</v>
      </c>
    </row>
    <row r="341" spans="2:21">
      <c r="B341">
        <v>40</v>
      </c>
      <c r="C341">
        <v>43</v>
      </c>
      <c r="D341" s="14">
        <v>0.20568796314840776</v>
      </c>
      <c r="E341" s="14">
        <v>0.21643071643071643</v>
      </c>
      <c r="F341" s="14">
        <v>9.8360655737704916E-2</v>
      </c>
      <c r="G341" s="14">
        <v>0</v>
      </c>
      <c r="I341" s="97">
        <v>1256.6370614359173</v>
      </c>
      <c r="J341" s="97">
        <v>1452.2012041218818</v>
      </c>
      <c r="K341" s="14">
        <v>0.20568796314840776</v>
      </c>
      <c r="L341" s="14">
        <v>0.21643071643071643</v>
      </c>
      <c r="M341" s="14">
        <v>9.8360655737704916E-2</v>
      </c>
      <c r="N341" s="14">
        <v>0</v>
      </c>
      <c r="P341" s="98">
        <v>125.66370614359172</v>
      </c>
      <c r="Q341" s="98">
        <v>135.0884841043611</v>
      </c>
      <c r="R341" s="14">
        <v>0.18826356899659524</v>
      </c>
      <c r="S341" s="14">
        <v>0.19905619905619906</v>
      </c>
      <c r="T341" s="14">
        <v>6.5573770491803282E-2</v>
      </c>
      <c r="U341" s="14">
        <v>0</v>
      </c>
    </row>
    <row r="342" spans="2:21">
      <c r="B342">
        <v>43</v>
      </c>
      <c r="C342">
        <v>46</v>
      </c>
      <c r="D342" s="14">
        <v>0.16603244542359302</v>
      </c>
      <c r="E342" s="14">
        <v>0.17245817245817247</v>
      </c>
      <c r="F342" s="14">
        <v>0.13661202185792351</v>
      </c>
      <c r="G342" s="14">
        <v>0</v>
      </c>
      <c r="I342" s="97">
        <v>1452.2012041218818</v>
      </c>
      <c r="J342" s="97">
        <v>1661.9025137490005</v>
      </c>
      <c r="K342" s="14">
        <v>0.16603244542359302</v>
      </c>
      <c r="L342" s="14">
        <v>0.17245817245817247</v>
      </c>
      <c r="M342" s="14">
        <v>0.13661202185792351</v>
      </c>
      <c r="N342" s="14">
        <v>0</v>
      </c>
      <c r="P342" s="98">
        <v>135.0884841043611</v>
      </c>
      <c r="Q342" s="98">
        <v>144.51326206513048</v>
      </c>
      <c r="R342" s="14">
        <v>0.18465852193070298</v>
      </c>
      <c r="S342" s="14">
        <v>0.19455169455169455</v>
      </c>
      <c r="T342" s="14">
        <v>8.1967213114754092E-2</v>
      </c>
      <c r="U342" s="14">
        <v>0</v>
      </c>
    </row>
    <row r="343" spans="2:21">
      <c r="B343">
        <v>46</v>
      </c>
      <c r="C343">
        <v>49</v>
      </c>
      <c r="D343" s="14">
        <v>0.11916683356699379</v>
      </c>
      <c r="E343" s="14">
        <v>0.12226512226512226</v>
      </c>
      <c r="F343" s="14">
        <v>0.13114754098360656</v>
      </c>
      <c r="G343" s="14">
        <v>6.7567567567567571E-3</v>
      </c>
      <c r="I343" s="97">
        <v>1661.9025137490005</v>
      </c>
      <c r="J343" s="97">
        <v>1885.7409903172734</v>
      </c>
      <c r="K343" s="14">
        <v>0.11916683356699379</v>
      </c>
      <c r="L343" s="14">
        <v>0.12226512226512226</v>
      </c>
      <c r="M343" s="14">
        <v>0.13114754098360656</v>
      </c>
      <c r="N343" s="14">
        <v>6.7567567567567571E-3</v>
      </c>
      <c r="P343" s="98">
        <v>144.51326206513048</v>
      </c>
      <c r="Q343" s="98">
        <v>153.93804002589985</v>
      </c>
      <c r="R343" s="14">
        <v>0.14720608852393352</v>
      </c>
      <c r="S343" s="14">
        <v>0.15165165165165165</v>
      </c>
      <c r="T343" s="14">
        <v>0.15300546448087432</v>
      </c>
      <c r="U343" s="14">
        <v>0</v>
      </c>
    </row>
    <row r="344" spans="2:21">
      <c r="B344">
        <v>49</v>
      </c>
      <c r="C344">
        <v>52</v>
      </c>
      <c r="D344" s="14">
        <v>6.2888043260564797E-2</v>
      </c>
      <c r="E344" s="14">
        <v>6.2848562848562842E-2</v>
      </c>
      <c r="F344" s="14">
        <v>0.10928961748633879</v>
      </c>
      <c r="G344" s="14">
        <v>6.7567567567567571E-3</v>
      </c>
      <c r="I344" s="97">
        <v>1885.7409903172734</v>
      </c>
      <c r="J344" s="97">
        <v>2123.7166338267002</v>
      </c>
      <c r="K344" s="14">
        <v>6.2888043260564797E-2</v>
      </c>
      <c r="L344" s="14">
        <v>6.2848562848562842E-2</v>
      </c>
      <c r="M344" s="14">
        <v>0.10928961748633879</v>
      </c>
      <c r="N344" s="14">
        <v>6.7567567567567571E-3</v>
      </c>
      <c r="P344" s="98">
        <v>153.93804002589985</v>
      </c>
      <c r="Q344" s="98">
        <v>163.36281798666926</v>
      </c>
      <c r="R344" s="14">
        <v>8.6721409973963548E-2</v>
      </c>
      <c r="S344" s="14">
        <v>8.8374088374088375E-2</v>
      </c>
      <c r="T344" s="14">
        <v>0.11475409836065574</v>
      </c>
      <c r="U344" s="14">
        <v>0</v>
      </c>
    </row>
    <row r="345" spans="2:21">
      <c r="B345">
        <v>52</v>
      </c>
      <c r="C345">
        <v>55</v>
      </c>
      <c r="D345" s="14">
        <v>4.38614059683557E-2</v>
      </c>
      <c r="E345" s="14">
        <v>4.3972543972543972E-2</v>
      </c>
      <c r="F345" s="14">
        <v>5.4644808743169397E-2</v>
      </c>
      <c r="G345" s="14">
        <v>2.7027027027027029E-2</v>
      </c>
      <c r="I345" s="97">
        <v>2123.7166338267002</v>
      </c>
      <c r="J345" s="97">
        <v>2375.8294442772813</v>
      </c>
      <c r="K345" s="14">
        <v>4.38614059683557E-2</v>
      </c>
      <c r="L345" s="14">
        <v>4.3972543972543972E-2</v>
      </c>
      <c r="M345" s="14">
        <v>5.4644808743169397E-2</v>
      </c>
      <c r="N345" s="14">
        <v>2.7027027027027029E-2</v>
      </c>
      <c r="P345" s="98">
        <v>163.36281798666926</v>
      </c>
      <c r="Q345" s="98">
        <v>172.78759594743863</v>
      </c>
      <c r="R345" s="14">
        <v>5.5677949128780289E-2</v>
      </c>
      <c r="S345" s="14">
        <v>5.5555555555555552E-2</v>
      </c>
      <c r="T345" s="14">
        <v>9.8360655737704916E-2</v>
      </c>
      <c r="U345" s="14">
        <v>6.7567567567567571E-3</v>
      </c>
    </row>
    <row r="346" spans="2:21">
      <c r="B346">
        <v>55</v>
      </c>
      <c r="C346">
        <v>58</v>
      </c>
      <c r="D346" s="14">
        <v>2.8439815742038854E-2</v>
      </c>
      <c r="E346" s="14">
        <v>2.5740025740025738E-2</v>
      </c>
      <c r="F346" s="14">
        <v>8.1967213114754092E-2</v>
      </c>
      <c r="G346" s="14">
        <v>4.72972972972973E-2</v>
      </c>
      <c r="I346" s="97">
        <v>2375.8294442772813</v>
      </c>
      <c r="J346" s="97">
        <v>2642.079421669016</v>
      </c>
      <c r="K346" s="14">
        <v>2.8439815742038854E-2</v>
      </c>
      <c r="L346" s="14">
        <v>2.5740025740025738E-2</v>
      </c>
      <c r="M346" s="14">
        <v>8.1967213114754092E-2</v>
      </c>
      <c r="N346" s="14">
        <v>4.72972972972973E-2</v>
      </c>
      <c r="P346" s="98">
        <v>172.78759594743863</v>
      </c>
      <c r="Q346" s="98">
        <v>182.21237390820801</v>
      </c>
      <c r="R346" s="14">
        <v>3.9054676547166031E-2</v>
      </c>
      <c r="S346" s="14">
        <v>3.9253539253539256E-2</v>
      </c>
      <c r="T346" s="14">
        <v>6.0109289617486336E-2</v>
      </c>
      <c r="U346" s="14">
        <v>6.7567567567567571E-3</v>
      </c>
    </row>
    <row r="347" spans="2:21">
      <c r="B347">
        <v>58</v>
      </c>
      <c r="C347">
        <v>61</v>
      </c>
      <c r="D347" s="14">
        <v>2.2231123573002203E-2</v>
      </c>
      <c r="E347" s="14">
        <v>1.8661518661518661E-2</v>
      </c>
      <c r="F347" s="14">
        <v>8.7431693989071038E-2</v>
      </c>
      <c r="G347" s="14">
        <v>5.4054054054054057E-2</v>
      </c>
      <c r="I347" s="97">
        <v>2642.079421669016</v>
      </c>
      <c r="J347" s="97">
        <v>2922.466566001905</v>
      </c>
      <c r="K347" s="14">
        <v>2.2231123573002203E-2</v>
      </c>
      <c r="L347" s="14">
        <v>1.8661518661518661E-2</v>
      </c>
      <c r="M347" s="14">
        <v>8.7431693989071038E-2</v>
      </c>
      <c r="N347" s="14">
        <v>5.4054054054054057E-2</v>
      </c>
      <c r="P347" s="98">
        <v>182.21237390820801</v>
      </c>
      <c r="Q347" s="98">
        <v>191.63715186897738</v>
      </c>
      <c r="R347" s="14">
        <v>2.6236731423993589E-2</v>
      </c>
      <c r="S347" s="14">
        <v>2.3595023595023596E-2</v>
      </c>
      <c r="T347" s="14">
        <v>6.5573770491803282E-2</v>
      </c>
      <c r="U347" s="14">
        <v>6.0810810810810814E-2</v>
      </c>
    </row>
    <row r="348" spans="2:21">
      <c r="B348">
        <v>61</v>
      </c>
      <c r="C348">
        <v>64</v>
      </c>
      <c r="D348" s="14">
        <v>1.5822151011415982E-2</v>
      </c>
      <c r="E348" s="14">
        <v>1.1583011583011582E-2</v>
      </c>
      <c r="F348" s="14">
        <v>2.7322404371584699E-2</v>
      </c>
      <c r="G348" s="14">
        <v>0.13513513513513514</v>
      </c>
      <c r="I348" s="97">
        <v>2922.466566001905</v>
      </c>
      <c r="J348" s="97">
        <v>3216.9908772759482</v>
      </c>
      <c r="K348" s="14">
        <v>1.5822151011415982E-2</v>
      </c>
      <c r="L348" s="14">
        <v>1.1583011583011582E-2</v>
      </c>
      <c r="M348" s="14">
        <v>2.7322404371584699E-2</v>
      </c>
      <c r="N348" s="14">
        <v>0.13513513513513514</v>
      </c>
      <c r="P348" s="98">
        <v>191.63715186897738</v>
      </c>
      <c r="Q348" s="98">
        <v>201.06192982974676</v>
      </c>
      <c r="R348" s="14">
        <v>2.0228319647506508E-2</v>
      </c>
      <c r="S348" s="14">
        <v>1.6945516945516947E-2</v>
      </c>
      <c r="T348" s="14">
        <v>8.1967213114754092E-2</v>
      </c>
      <c r="U348" s="14">
        <v>4.72972972972973E-2</v>
      </c>
    </row>
    <row r="349" spans="2:21">
      <c r="B349">
        <v>64</v>
      </c>
      <c r="C349">
        <v>67</v>
      </c>
      <c r="D349" s="14">
        <v>1.5221309833767275E-2</v>
      </c>
      <c r="E349" s="14">
        <v>9.4380094380094384E-3</v>
      </c>
      <c r="F349" s="14">
        <v>3.2786885245901641E-2</v>
      </c>
      <c r="G349" s="14">
        <v>0.17567567567567569</v>
      </c>
      <c r="I349" s="97">
        <v>3216.9908772759482</v>
      </c>
      <c r="J349" s="97">
        <v>3525.6523554911455</v>
      </c>
      <c r="K349" s="14">
        <v>1.5221309833767275E-2</v>
      </c>
      <c r="L349" s="14">
        <v>9.4380094380094384E-3</v>
      </c>
      <c r="M349" s="14">
        <v>3.2786885245901641E-2</v>
      </c>
      <c r="N349" s="14">
        <v>0.17567567567567569</v>
      </c>
      <c r="P349" s="98">
        <v>201.06192982974676</v>
      </c>
      <c r="Q349" s="98">
        <v>210.48670779051614</v>
      </c>
      <c r="R349" s="14">
        <v>1.3418786300821149E-2</v>
      </c>
      <c r="S349" s="14">
        <v>1.0081510081510082E-2</v>
      </c>
      <c r="T349" s="14">
        <v>1.6393442622950821E-2</v>
      </c>
      <c r="U349" s="14">
        <v>0.11486486486486487</v>
      </c>
    </row>
    <row r="350" spans="2:21">
      <c r="B350">
        <v>67</v>
      </c>
      <c r="C350">
        <v>70</v>
      </c>
      <c r="D350" s="14">
        <v>1.3819347085920289E-2</v>
      </c>
      <c r="E350" s="14">
        <v>7.5075075075075074E-3</v>
      </c>
      <c r="F350" s="14">
        <v>4.9180327868852458E-2</v>
      </c>
      <c r="G350" s="14">
        <v>0.16891891891891891</v>
      </c>
      <c r="I350" s="97">
        <v>3525.6523554911455</v>
      </c>
      <c r="J350" s="97">
        <v>3848.4510006474966</v>
      </c>
      <c r="K350" s="14">
        <v>1.3819347085920289E-2</v>
      </c>
      <c r="L350" s="14">
        <v>7.5075075075075074E-3</v>
      </c>
      <c r="M350" s="14">
        <v>4.9180327868852458E-2</v>
      </c>
      <c r="N350" s="14">
        <v>0.16891891891891891</v>
      </c>
      <c r="P350" s="98">
        <v>210.48670779051614</v>
      </c>
      <c r="Q350" s="98">
        <v>219.91148575128551</v>
      </c>
      <c r="R350" s="14">
        <v>1.6022431403965552E-2</v>
      </c>
      <c r="S350" s="14">
        <v>1.0510510510510511E-2</v>
      </c>
      <c r="T350" s="14">
        <v>4.3715846994535519E-2</v>
      </c>
      <c r="U350" s="14">
        <v>0.1554054054054054</v>
      </c>
    </row>
    <row r="351" spans="2:21">
      <c r="B351">
        <v>70</v>
      </c>
      <c r="C351">
        <v>73</v>
      </c>
      <c r="D351" s="14">
        <v>8.8123372721810537E-3</v>
      </c>
      <c r="E351" s="14">
        <v>2.5740025740025739E-3</v>
      </c>
      <c r="F351" s="14">
        <v>3.2786885245901641E-2</v>
      </c>
      <c r="G351" s="14">
        <v>0.17567567567567569</v>
      </c>
      <c r="I351" s="97">
        <v>3848.4510006474966</v>
      </c>
      <c r="J351" s="97">
        <v>4185.3868127450023</v>
      </c>
      <c r="K351" s="14">
        <v>8.8123372721810537E-3</v>
      </c>
      <c r="L351" s="14">
        <v>2.5740025740025739E-3</v>
      </c>
      <c r="M351" s="14">
        <v>3.2786885245901641E-2</v>
      </c>
      <c r="N351" s="14">
        <v>0.17567567567567569</v>
      </c>
      <c r="P351" s="98">
        <v>219.91148575128551</v>
      </c>
      <c r="Q351" s="98">
        <v>229.33626371205489</v>
      </c>
      <c r="R351" s="14">
        <v>1.4420188263568997E-2</v>
      </c>
      <c r="S351" s="14">
        <v>7.7220077220077222E-3</v>
      </c>
      <c r="T351" s="14">
        <v>4.3715846994535519E-2</v>
      </c>
      <c r="U351" s="14">
        <v>0.1891891891891892</v>
      </c>
    </row>
    <row r="352" spans="2:21">
      <c r="B352">
        <v>73</v>
      </c>
      <c r="C352">
        <v>76</v>
      </c>
      <c r="D352" s="14">
        <v>5.0070098137392346E-3</v>
      </c>
      <c r="E352" s="14">
        <v>1.0725010725010724E-3</v>
      </c>
      <c r="F352" s="14">
        <v>2.7322404371584699E-2</v>
      </c>
      <c r="G352" s="14">
        <v>0.10135135135135136</v>
      </c>
      <c r="I352" s="97">
        <v>4185.3868127450023</v>
      </c>
      <c r="J352" s="97">
        <v>4536.4597917836609</v>
      </c>
      <c r="K352" s="14">
        <v>5.0070098137392346E-3</v>
      </c>
      <c r="L352" s="14">
        <v>1.0725010725010724E-3</v>
      </c>
      <c r="M352" s="14">
        <v>2.7322404371584699E-2</v>
      </c>
      <c r="N352" s="14">
        <v>0.10135135135135136</v>
      </c>
      <c r="P352" s="98">
        <v>229.33626371205489</v>
      </c>
      <c r="Q352" s="98">
        <v>238.76104167282426</v>
      </c>
      <c r="R352" s="14">
        <v>8.6120568796314838E-3</v>
      </c>
      <c r="S352" s="14">
        <v>3.6465036465036463E-3</v>
      </c>
      <c r="T352" s="14">
        <v>3.2786885245901641E-2</v>
      </c>
      <c r="U352" s="14">
        <v>0.13513513513513514</v>
      </c>
    </row>
    <row r="353" spans="2:21">
      <c r="B353">
        <v>76</v>
      </c>
      <c r="C353">
        <v>79</v>
      </c>
      <c r="D353" s="14">
        <v>2.002803925495694E-3</v>
      </c>
      <c r="E353" s="14">
        <v>4.29000429000429E-4</v>
      </c>
      <c r="F353" s="14">
        <v>1.6393442622950821E-2</v>
      </c>
      <c r="G353" s="14">
        <v>3.3783783783783786E-2</v>
      </c>
      <c r="I353" s="97">
        <v>4536.4597917836609</v>
      </c>
      <c r="J353" s="97">
        <v>4901.669937763475</v>
      </c>
      <c r="K353" s="14">
        <v>2.002803925495694E-3</v>
      </c>
      <c r="L353" s="14">
        <v>4.29000429000429E-4</v>
      </c>
      <c r="M353" s="14">
        <v>1.6393442622950821E-2</v>
      </c>
      <c r="N353" s="14">
        <v>3.3783783783783786E-2</v>
      </c>
      <c r="P353" s="98">
        <v>238.76104167282426</v>
      </c>
      <c r="Q353" s="98">
        <v>248.18581963359367</v>
      </c>
      <c r="R353" s="14">
        <v>5.4075705988383734E-3</v>
      </c>
      <c r="S353" s="14">
        <v>1.0725010725010724E-3</v>
      </c>
      <c r="T353" s="14">
        <v>3.2786885245901641E-2</v>
      </c>
      <c r="U353" s="14">
        <v>0.10810810810810811</v>
      </c>
    </row>
    <row r="354" spans="2:21">
      <c r="B354">
        <v>79</v>
      </c>
      <c r="C354">
        <v>82</v>
      </c>
      <c r="D354" s="14">
        <v>1.6022431403965552E-3</v>
      </c>
      <c r="E354" s="14">
        <v>2.145002145002145E-4</v>
      </c>
      <c r="F354" s="14">
        <v>1.092896174863388E-2</v>
      </c>
      <c r="G354" s="14">
        <v>3.3783783783783786E-2</v>
      </c>
      <c r="I354" s="97">
        <v>4901.669937763475</v>
      </c>
      <c r="J354" s="97">
        <v>5281.0172506844419</v>
      </c>
      <c r="K354" s="14">
        <v>1.6022431403965552E-3</v>
      </c>
      <c r="L354" s="14">
        <v>2.145002145002145E-4</v>
      </c>
      <c r="M354" s="14">
        <v>1.092896174863388E-2</v>
      </c>
      <c r="N354" s="14">
        <v>3.3783783783783786E-2</v>
      </c>
      <c r="P354" s="98">
        <v>248.18581963359367</v>
      </c>
      <c r="Q354" s="98">
        <v>257.61059759436301</v>
      </c>
      <c r="R354" s="14">
        <v>3.8053274584418186E-3</v>
      </c>
      <c r="S354" s="14">
        <v>6.4350064350064348E-4</v>
      </c>
      <c r="T354" s="14">
        <v>1.6393442622950821E-2</v>
      </c>
      <c r="U354" s="14">
        <v>8.7837837837837843E-2</v>
      </c>
    </row>
    <row r="355" spans="2:21">
      <c r="B355">
        <v>82</v>
      </c>
      <c r="C355">
        <v>85</v>
      </c>
      <c r="D355" s="14">
        <v>1.001401962747847E-3</v>
      </c>
      <c r="E355" s="14">
        <v>2.145002145002145E-4</v>
      </c>
      <c r="F355" s="14">
        <v>5.4644808743169399E-3</v>
      </c>
      <c r="G355" s="14">
        <v>2.0270270270270271E-2</v>
      </c>
      <c r="I355" s="97">
        <v>5281.0172506844419</v>
      </c>
      <c r="J355" s="97">
        <v>5674.5017305465635</v>
      </c>
      <c r="K355" s="14">
        <v>1.001401962747847E-3</v>
      </c>
      <c r="L355" s="14">
        <v>2.145002145002145E-4</v>
      </c>
      <c r="M355" s="14">
        <v>5.4644808743169399E-3</v>
      </c>
      <c r="N355" s="14">
        <v>2.0270270270270271E-2</v>
      </c>
      <c r="P355" s="98">
        <v>257.61059759436301</v>
      </c>
      <c r="Q355" s="98">
        <v>267.03537555513242</v>
      </c>
      <c r="R355" s="14">
        <v>1.6022431403965552E-3</v>
      </c>
      <c r="S355" s="14">
        <v>2.145002145002145E-4</v>
      </c>
      <c r="T355" s="14">
        <v>1.6393442622950821E-2</v>
      </c>
      <c r="U355" s="14">
        <v>2.7027027027027029E-2</v>
      </c>
    </row>
    <row r="356" spans="2:21">
      <c r="B356">
        <v>85</v>
      </c>
      <c r="C356">
        <v>88</v>
      </c>
      <c r="D356" s="14">
        <v>6.0084117764870821E-4</v>
      </c>
      <c r="E356" s="14">
        <v>2.145002145002145E-4</v>
      </c>
      <c r="F356" s="14">
        <v>0</v>
      </c>
      <c r="G356" s="14">
        <v>1.3513513513513514E-2</v>
      </c>
      <c r="I356" s="97">
        <v>5674.5017305465635</v>
      </c>
      <c r="J356" s="97">
        <v>6082.1233773498398</v>
      </c>
      <c r="K356" s="14">
        <v>6.0084117764870821E-4</v>
      </c>
      <c r="L356" s="14">
        <v>2.145002145002145E-4</v>
      </c>
      <c r="M356" s="14">
        <v>0</v>
      </c>
      <c r="N356" s="14">
        <v>1.3513513513513514E-2</v>
      </c>
      <c r="P356" s="98">
        <v>267.03537555513242</v>
      </c>
      <c r="Q356" s="98">
        <v>276.46015351590177</v>
      </c>
      <c r="R356" s="14">
        <v>1.001401962747847E-3</v>
      </c>
      <c r="S356" s="14">
        <v>0</v>
      </c>
      <c r="T356" s="14">
        <v>0</v>
      </c>
      <c r="U356" s="14">
        <v>3.3783783783783786E-2</v>
      </c>
    </row>
    <row r="357" spans="2:21">
      <c r="B357">
        <v>88</v>
      </c>
      <c r="C357">
        <v>91</v>
      </c>
      <c r="D357" s="14">
        <v>6.0084117764870821E-4</v>
      </c>
      <c r="E357" s="14">
        <v>0</v>
      </c>
      <c r="F357" s="14">
        <v>1.6393442622950821E-2</v>
      </c>
      <c r="G357" s="14">
        <v>0</v>
      </c>
      <c r="I357" s="97">
        <v>6082.1233773498398</v>
      </c>
      <c r="J357" s="97">
        <v>6503.8821910942688</v>
      </c>
      <c r="K357" s="14">
        <v>6.0084117764870821E-4</v>
      </c>
      <c r="L357" s="14">
        <v>0</v>
      </c>
      <c r="M357" s="14">
        <v>1.6393442622950821E-2</v>
      </c>
      <c r="N357" s="14">
        <v>0</v>
      </c>
      <c r="P357" s="98">
        <v>276.46015351590177</v>
      </c>
      <c r="Q357" s="98">
        <v>285.88493147667117</v>
      </c>
      <c r="R357" s="14">
        <v>6.0084117764870821E-4</v>
      </c>
      <c r="S357" s="14">
        <v>0</v>
      </c>
      <c r="T357" s="14">
        <v>5.4644808743169399E-3</v>
      </c>
      <c r="U357" s="14">
        <v>1.3513513513513514E-2</v>
      </c>
    </row>
    <row r="358" spans="2:21">
      <c r="B358">
        <v>91</v>
      </c>
      <c r="C358">
        <v>94</v>
      </c>
      <c r="D358" s="14">
        <v>2.002803925495694E-4</v>
      </c>
      <c r="E358" s="14">
        <v>2.145002145002145E-4</v>
      </c>
      <c r="F358" s="14">
        <v>0</v>
      </c>
      <c r="G358" s="14">
        <v>0</v>
      </c>
      <c r="I358" s="97">
        <v>6503.8821910942688</v>
      </c>
      <c r="J358" s="97">
        <v>6939.7781717798534</v>
      </c>
      <c r="K358" s="14">
        <v>2.002803925495694E-4</v>
      </c>
      <c r="L358" s="14">
        <v>2.145002145002145E-4</v>
      </c>
      <c r="M358" s="14">
        <v>0</v>
      </c>
      <c r="N358" s="14">
        <v>0</v>
      </c>
      <c r="P358" s="98">
        <v>285.88493147667117</v>
      </c>
      <c r="Q358" s="98">
        <v>295.30970943744057</v>
      </c>
      <c r="R358" s="14">
        <v>8.0112157019827761E-4</v>
      </c>
      <c r="S358" s="14">
        <v>4.29000429000429E-4</v>
      </c>
      <c r="T358" s="14">
        <v>0</v>
      </c>
      <c r="U358" s="14">
        <v>1.3513513513513514E-2</v>
      </c>
    </row>
    <row r="359" spans="2:21">
      <c r="B359">
        <v>94</v>
      </c>
      <c r="C359">
        <v>97</v>
      </c>
      <c r="D359" s="14">
        <v>2.002803925495694E-4</v>
      </c>
      <c r="E359" s="14">
        <v>0</v>
      </c>
      <c r="F359" s="14">
        <v>5.4644808743169399E-3</v>
      </c>
      <c r="G359" s="14">
        <v>0</v>
      </c>
      <c r="I359" s="97">
        <v>6939.7781717798534</v>
      </c>
      <c r="J359" s="97">
        <v>7389.8113194065909</v>
      </c>
      <c r="K359" s="14">
        <v>2.002803925495694E-4</v>
      </c>
      <c r="L359" s="14">
        <v>0</v>
      </c>
      <c r="M359" s="14">
        <v>5.4644808743169399E-3</v>
      </c>
      <c r="N359" s="14">
        <v>0</v>
      </c>
      <c r="P359" s="98">
        <v>295.30970943744057</v>
      </c>
      <c r="Q359" s="98">
        <v>304.73448739820992</v>
      </c>
      <c r="R359" s="14">
        <v>6.0084117764870821E-4</v>
      </c>
      <c r="S359" s="14">
        <v>0</v>
      </c>
      <c r="T359" s="14">
        <v>1.6393442622950821E-2</v>
      </c>
      <c r="U359" s="14">
        <v>0</v>
      </c>
    </row>
    <row r="360" spans="2:21">
      <c r="B360">
        <v>97</v>
      </c>
      <c r="C360">
        <v>100</v>
      </c>
      <c r="D360" s="14">
        <v>0</v>
      </c>
      <c r="E360" s="14">
        <v>0</v>
      </c>
      <c r="F360" s="14">
        <v>0</v>
      </c>
      <c r="G360" s="14">
        <v>0</v>
      </c>
      <c r="I360" s="97">
        <v>7389.8113194065909</v>
      </c>
      <c r="J360" s="97">
        <v>7853.981633974483</v>
      </c>
      <c r="K360" s="14">
        <v>0</v>
      </c>
      <c r="L360" s="14">
        <v>0</v>
      </c>
      <c r="M360" s="14">
        <v>0</v>
      </c>
      <c r="N360" s="14">
        <v>0</v>
      </c>
      <c r="P360" s="98">
        <v>304.73448739820992</v>
      </c>
      <c r="Q360" s="98">
        <v>314.15926535897933</v>
      </c>
      <c r="R360" s="14">
        <v>2.002803925495694E-4</v>
      </c>
      <c r="S360" s="14">
        <v>2.145002145002145E-4</v>
      </c>
      <c r="T360" s="14">
        <v>0</v>
      </c>
      <c r="U360" s="14">
        <v>0</v>
      </c>
    </row>
    <row r="361" spans="2:21">
      <c r="B361">
        <v>100</v>
      </c>
      <c r="C361">
        <v>103</v>
      </c>
      <c r="D361" s="14">
        <v>0</v>
      </c>
      <c r="E361" s="14">
        <v>0</v>
      </c>
      <c r="F361" s="14">
        <v>0</v>
      </c>
      <c r="G361" s="14">
        <v>0</v>
      </c>
      <c r="I361" s="97">
        <v>7853.981633974483</v>
      </c>
      <c r="J361" s="97">
        <v>8332.2891154835288</v>
      </c>
      <c r="K361" s="14">
        <v>0</v>
      </c>
      <c r="L361" s="14">
        <v>0</v>
      </c>
      <c r="M361" s="14">
        <v>0</v>
      </c>
      <c r="N361" s="14">
        <v>0</v>
      </c>
      <c r="P361" s="98">
        <v>314.15926535897933</v>
      </c>
      <c r="Q361" s="98">
        <v>323.58404331974867</v>
      </c>
      <c r="R361" s="14">
        <v>2.002803925495694E-4</v>
      </c>
      <c r="S361" s="14">
        <v>0</v>
      </c>
      <c r="T361" s="14">
        <v>5.4644808743169399E-3</v>
      </c>
      <c r="U361" s="14">
        <v>0</v>
      </c>
    </row>
    <row r="362" spans="2:21">
      <c r="B362">
        <v>103</v>
      </c>
      <c r="C362">
        <v>106</v>
      </c>
      <c r="D362" s="14">
        <v>0</v>
      </c>
      <c r="E362" s="14">
        <v>0</v>
      </c>
      <c r="F362" s="14">
        <v>0</v>
      </c>
      <c r="G362" s="14">
        <v>0</v>
      </c>
      <c r="I362" s="97">
        <v>8332.2891154835288</v>
      </c>
      <c r="J362" s="97">
        <v>8824.7337639337293</v>
      </c>
      <c r="K362" s="14">
        <v>0</v>
      </c>
      <c r="L362" s="14">
        <v>0</v>
      </c>
      <c r="M362" s="14">
        <v>0</v>
      </c>
      <c r="N362" s="14">
        <v>0</v>
      </c>
      <c r="P362" s="98">
        <v>323.58404331974867</v>
      </c>
      <c r="Q362" s="98">
        <v>333.00882128051808</v>
      </c>
      <c r="R362" s="14">
        <v>0</v>
      </c>
      <c r="S362" s="14">
        <v>0</v>
      </c>
      <c r="T362" s="14">
        <v>0</v>
      </c>
      <c r="U362" s="14">
        <v>0</v>
      </c>
    </row>
    <row r="363" spans="2:21">
      <c r="B363">
        <v>106</v>
      </c>
      <c r="C363">
        <v>109</v>
      </c>
      <c r="D363" s="14">
        <v>0</v>
      </c>
      <c r="E363" s="14">
        <v>0</v>
      </c>
      <c r="F363" s="14">
        <v>0</v>
      </c>
      <c r="G363" s="14">
        <v>0</v>
      </c>
      <c r="I363" s="97">
        <v>8824.7337639337293</v>
      </c>
      <c r="J363" s="97">
        <v>9331.3155793250826</v>
      </c>
      <c r="K363" s="14">
        <v>0</v>
      </c>
      <c r="L363" s="14">
        <v>0</v>
      </c>
      <c r="M363" s="14">
        <v>0</v>
      </c>
      <c r="N363" s="14">
        <v>0</v>
      </c>
      <c r="P363" s="98">
        <v>333.00882128051808</v>
      </c>
      <c r="Q363" s="98">
        <v>342.43359924128742</v>
      </c>
      <c r="R363" s="14">
        <v>0</v>
      </c>
      <c r="S363" s="14">
        <v>0</v>
      </c>
      <c r="T363" s="14">
        <v>0</v>
      </c>
      <c r="U363" s="14">
        <v>0</v>
      </c>
    </row>
    <row r="364" spans="2:21">
      <c r="B364">
        <v>109</v>
      </c>
      <c r="C364">
        <v>112</v>
      </c>
      <c r="D364" s="14">
        <v>0</v>
      </c>
      <c r="E364" s="14">
        <v>0</v>
      </c>
      <c r="F364" s="14">
        <v>0</v>
      </c>
      <c r="G364" s="14">
        <v>0</v>
      </c>
      <c r="I364" s="97">
        <v>9331.3155793250826</v>
      </c>
      <c r="J364" s="97">
        <v>9852.0345616575905</v>
      </c>
      <c r="K364" s="14">
        <v>0</v>
      </c>
      <c r="L364" s="14">
        <v>0</v>
      </c>
      <c r="M364" s="14">
        <v>0</v>
      </c>
      <c r="N364" s="14">
        <v>0</v>
      </c>
      <c r="P364" s="98">
        <v>342.43359924128742</v>
      </c>
      <c r="Q364" s="98">
        <v>351.85837720205683</v>
      </c>
      <c r="R364" s="14">
        <v>0</v>
      </c>
      <c r="S364" s="14">
        <v>0</v>
      </c>
      <c r="T364" s="14">
        <v>0</v>
      </c>
      <c r="U364" s="14">
        <v>0</v>
      </c>
    </row>
    <row r="365" spans="2:21">
      <c r="B365">
        <v>112</v>
      </c>
      <c r="C365">
        <v>115</v>
      </c>
      <c r="D365" s="14">
        <v>0</v>
      </c>
      <c r="E365" s="14">
        <v>0</v>
      </c>
      <c r="F365" s="14">
        <v>0</v>
      </c>
      <c r="G365" s="14">
        <v>0</v>
      </c>
      <c r="I365" s="97">
        <v>9852.0345616575905</v>
      </c>
      <c r="J365" s="97">
        <v>10386.890710931253</v>
      </c>
      <c r="K365" s="14">
        <v>0</v>
      </c>
      <c r="L365" s="14">
        <v>0</v>
      </c>
      <c r="M365" s="14">
        <v>0</v>
      </c>
      <c r="N365" s="14">
        <v>0</v>
      </c>
      <c r="P365" s="98">
        <v>351.85837720205683</v>
      </c>
      <c r="Q365" s="98">
        <v>361.28315516282623</v>
      </c>
      <c r="R365" s="14">
        <v>0</v>
      </c>
      <c r="S365" s="14">
        <v>0</v>
      </c>
      <c r="T365" s="14">
        <v>0</v>
      </c>
      <c r="U365" s="14">
        <v>0</v>
      </c>
    </row>
    <row r="366" spans="2:21">
      <c r="B366">
        <v>115</v>
      </c>
      <c r="C366">
        <v>118</v>
      </c>
      <c r="D366" s="14">
        <v>0</v>
      </c>
      <c r="E366" s="14">
        <v>0</v>
      </c>
      <c r="F366" s="14">
        <v>0</v>
      </c>
      <c r="G366" s="14">
        <v>0</v>
      </c>
      <c r="I366" s="97">
        <v>10386.890710931253</v>
      </c>
      <c r="J366" s="97">
        <v>10935.88402714607</v>
      </c>
      <c r="K366" s="14">
        <v>0</v>
      </c>
      <c r="L366" s="14">
        <v>0</v>
      </c>
      <c r="M366" s="14">
        <v>0</v>
      </c>
      <c r="N366" s="14">
        <v>0</v>
      </c>
      <c r="P366" s="98">
        <v>361.28315516282623</v>
      </c>
      <c r="Q366" s="98">
        <v>370.70793312359558</v>
      </c>
      <c r="R366" s="14">
        <v>0</v>
      </c>
      <c r="S366" s="14">
        <v>0</v>
      </c>
      <c r="T366" s="14">
        <v>0</v>
      </c>
      <c r="U366" s="14">
        <v>0</v>
      </c>
    </row>
    <row r="367" spans="2:21">
      <c r="B367">
        <v>118</v>
      </c>
      <c r="C367">
        <v>121</v>
      </c>
      <c r="D367" s="14">
        <v>4.005607850991388E-4</v>
      </c>
      <c r="E367" s="14">
        <v>0</v>
      </c>
      <c r="F367" s="14">
        <v>1.092896174863388E-2</v>
      </c>
      <c r="G367" s="14">
        <v>0</v>
      </c>
      <c r="I367" s="97">
        <v>10935.88402714607</v>
      </c>
      <c r="J367" s="97">
        <v>11499.01451030204</v>
      </c>
      <c r="K367" s="14">
        <v>4.005607850991388E-4</v>
      </c>
      <c r="L367" s="14">
        <v>0</v>
      </c>
      <c r="M367" s="14">
        <v>1.092896174863388E-2</v>
      </c>
      <c r="N367" s="14">
        <v>0</v>
      </c>
      <c r="P367" s="98">
        <v>370.70793312359558</v>
      </c>
      <c r="Q367" s="98">
        <v>380.13271108436498</v>
      </c>
      <c r="R367" s="14">
        <v>0</v>
      </c>
      <c r="S367" s="14">
        <v>0</v>
      </c>
      <c r="T367" s="14">
        <v>0</v>
      </c>
      <c r="U367" s="14">
        <v>0</v>
      </c>
    </row>
    <row r="368" spans="2:21">
      <c r="B368">
        <v>121</v>
      </c>
      <c r="C368">
        <v>124</v>
      </c>
      <c r="D368" s="14">
        <v>0</v>
      </c>
      <c r="E368" s="14">
        <v>0</v>
      </c>
      <c r="F368" s="14">
        <v>0</v>
      </c>
      <c r="G368" s="14">
        <v>0</v>
      </c>
      <c r="I368" s="97">
        <v>11499.01451030204</v>
      </c>
      <c r="J368" s="97">
        <v>12076.282160399165</v>
      </c>
      <c r="K368" s="14">
        <v>0</v>
      </c>
      <c r="L368" s="14">
        <v>0</v>
      </c>
      <c r="M368" s="14">
        <v>0</v>
      </c>
      <c r="N368" s="14">
        <v>0</v>
      </c>
      <c r="P368" s="98">
        <v>380.13271108436498</v>
      </c>
      <c r="Q368" s="98">
        <v>389.55748904513433</v>
      </c>
      <c r="R368" s="14">
        <v>0</v>
      </c>
      <c r="S368" s="14">
        <v>0</v>
      </c>
      <c r="T368" s="14">
        <v>0</v>
      </c>
      <c r="U368" s="14">
        <v>0</v>
      </c>
    </row>
    <row r="369" spans="2:21">
      <c r="B369">
        <v>124</v>
      </c>
      <c r="C369">
        <v>127</v>
      </c>
      <c r="D369" s="14">
        <v>0</v>
      </c>
      <c r="E369" s="14">
        <v>0</v>
      </c>
      <c r="F369" s="14">
        <v>0</v>
      </c>
      <c r="G369" s="14">
        <v>0</v>
      </c>
      <c r="I369" s="97">
        <v>12076.282160399165</v>
      </c>
      <c r="J369" s="97">
        <v>12667.686977437443</v>
      </c>
      <c r="K369" s="14">
        <v>0</v>
      </c>
      <c r="L369" s="14">
        <v>0</v>
      </c>
      <c r="M369" s="14">
        <v>0</v>
      </c>
      <c r="N369" s="14">
        <v>0</v>
      </c>
      <c r="P369" s="98">
        <v>389.55748904513433</v>
      </c>
      <c r="Q369" s="98">
        <v>398.98226700590374</v>
      </c>
      <c r="R369" s="14">
        <v>2.002803925495694E-4</v>
      </c>
      <c r="S369" s="14">
        <v>0</v>
      </c>
      <c r="T369" s="14">
        <v>5.4644808743169399E-3</v>
      </c>
      <c r="U369" s="14">
        <v>0</v>
      </c>
    </row>
    <row r="370" spans="2:21">
      <c r="B370">
        <v>127</v>
      </c>
      <c r="C370">
        <v>130</v>
      </c>
      <c r="D370" s="14">
        <v>0</v>
      </c>
      <c r="E370" s="14">
        <v>0</v>
      </c>
      <c r="F370" s="14">
        <v>0</v>
      </c>
      <c r="G370" s="14">
        <v>0</v>
      </c>
      <c r="I370" s="97">
        <v>12667.686977437443</v>
      </c>
      <c r="J370" s="97">
        <v>13273.228961416877</v>
      </c>
      <c r="K370" s="14">
        <v>0</v>
      </c>
      <c r="L370" s="14">
        <v>0</v>
      </c>
      <c r="M370" s="14">
        <v>0</v>
      </c>
      <c r="N370" s="14">
        <v>0</v>
      </c>
      <c r="P370" s="98">
        <v>398.98226700590374</v>
      </c>
      <c r="Q370" s="98">
        <v>408.40704496667308</v>
      </c>
      <c r="R370" s="14">
        <v>2.002803925495694E-4</v>
      </c>
      <c r="S370" s="14">
        <v>0</v>
      </c>
      <c r="T370" s="14">
        <v>5.4644808743169399E-3</v>
      </c>
      <c r="U370" s="14">
        <v>0</v>
      </c>
    </row>
    <row r="371" spans="2:21">
      <c r="B371">
        <v>130</v>
      </c>
      <c r="C371">
        <v>133</v>
      </c>
      <c r="D371" s="14">
        <v>0</v>
      </c>
      <c r="E371" s="14">
        <v>0</v>
      </c>
      <c r="F371" s="14">
        <v>0</v>
      </c>
      <c r="G371" s="14">
        <v>0</v>
      </c>
      <c r="I371" s="97">
        <v>13273.228961416877</v>
      </c>
      <c r="J371" s="97">
        <v>13892.908112337462</v>
      </c>
      <c r="K371" s="14">
        <v>0</v>
      </c>
      <c r="L371" s="14">
        <v>0</v>
      </c>
      <c r="M371" s="14">
        <v>0</v>
      </c>
      <c r="N371" s="14">
        <v>0</v>
      </c>
      <c r="P371" s="98">
        <v>408.40704496667308</v>
      </c>
      <c r="Q371" s="98">
        <v>417.83182292744249</v>
      </c>
      <c r="R371" s="14">
        <v>0</v>
      </c>
      <c r="S371" s="14">
        <v>0</v>
      </c>
      <c r="T371" s="14">
        <v>0</v>
      </c>
      <c r="U371" s="14">
        <v>0</v>
      </c>
    </row>
    <row r="372" spans="2:21">
      <c r="B372">
        <v>133</v>
      </c>
      <c r="C372">
        <v>136</v>
      </c>
      <c r="D372" s="14">
        <v>2.002803925495694E-4</v>
      </c>
      <c r="E372" s="14">
        <v>0</v>
      </c>
      <c r="F372" s="14">
        <v>5.4644808743169399E-3</v>
      </c>
      <c r="G372" s="14">
        <v>0</v>
      </c>
      <c r="I372" s="97">
        <v>13892.908112337462</v>
      </c>
      <c r="J372" s="97">
        <v>14526.724430199203</v>
      </c>
      <c r="K372" s="14">
        <v>2.002803925495694E-4</v>
      </c>
      <c r="L372" s="14">
        <v>0</v>
      </c>
      <c r="M372" s="14">
        <v>5.4644808743169399E-3</v>
      </c>
      <c r="N372" s="14">
        <v>0</v>
      </c>
      <c r="P372" s="98">
        <v>417.83182292744249</v>
      </c>
      <c r="Q372" s="98">
        <v>427.25660088821189</v>
      </c>
      <c r="R372" s="14">
        <v>0</v>
      </c>
      <c r="S372" s="14">
        <v>0</v>
      </c>
      <c r="T372" s="14">
        <v>0</v>
      </c>
      <c r="U372" s="14">
        <v>0</v>
      </c>
    </row>
    <row r="373" spans="2:21">
      <c r="B373">
        <v>136</v>
      </c>
      <c r="C373">
        <v>139</v>
      </c>
      <c r="D373" s="14">
        <v>0</v>
      </c>
      <c r="E373" s="14">
        <v>0</v>
      </c>
      <c r="F373" s="14">
        <v>0</v>
      </c>
      <c r="G373" s="14">
        <v>0</v>
      </c>
      <c r="I373" s="97">
        <v>14526.724430199203</v>
      </c>
      <c r="J373" s="97">
        <v>15174.677915002098</v>
      </c>
      <c r="K373" s="14">
        <v>0</v>
      </c>
      <c r="L373" s="14">
        <v>0</v>
      </c>
      <c r="M373" s="14">
        <v>0</v>
      </c>
      <c r="N373" s="14">
        <v>0</v>
      </c>
      <c r="P373" s="98">
        <v>427.25660088821189</v>
      </c>
      <c r="Q373" s="98">
        <v>436.68137884898124</v>
      </c>
      <c r="R373" s="14">
        <v>0</v>
      </c>
      <c r="S373" s="14">
        <v>0</v>
      </c>
      <c r="T373" s="14">
        <v>0</v>
      </c>
      <c r="U373" s="14">
        <v>0</v>
      </c>
    </row>
    <row r="374" spans="2:21">
      <c r="B374">
        <v>139</v>
      </c>
      <c r="C374">
        <v>142</v>
      </c>
      <c r="D374" s="14">
        <v>0</v>
      </c>
      <c r="E374" s="14">
        <v>0</v>
      </c>
      <c r="F374" s="14">
        <v>0</v>
      </c>
      <c r="G374" s="14">
        <v>0</v>
      </c>
      <c r="I374" s="97">
        <v>15174.677915002098</v>
      </c>
      <c r="J374" s="97">
        <v>15836.768566746146</v>
      </c>
      <c r="K374" s="14">
        <v>0</v>
      </c>
      <c r="L374" s="14">
        <v>0</v>
      </c>
      <c r="M374" s="14">
        <v>0</v>
      </c>
      <c r="N374" s="14">
        <v>0</v>
      </c>
      <c r="P374" s="98">
        <v>436.68137884898124</v>
      </c>
      <c r="Q374" s="98">
        <v>446.10615680975064</v>
      </c>
      <c r="R374" s="14">
        <v>2.002803925495694E-4</v>
      </c>
      <c r="S374" s="14">
        <v>0</v>
      </c>
      <c r="T374" s="14">
        <v>5.4644808743169399E-3</v>
      </c>
      <c r="U374" s="14">
        <v>0</v>
      </c>
    </row>
    <row r="375" spans="2:21">
      <c r="B375">
        <v>142</v>
      </c>
      <c r="C375">
        <v>145</v>
      </c>
      <c r="D375" s="14">
        <v>0</v>
      </c>
      <c r="E375" s="14">
        <v>0</v>
      </c>
      <c r="F375" s="14">
        <v>0</v>
      </c>
      <c r="G375" s="14">
        <v>0</v>
      </c>
      <c r="I375" s="97">
        <v>15836.768566746146</v>
      </c>
      <c r="J375" s="97">
        <v>16512.99638543135</v>
      </c>
      <c r="K375" s="14">
        <v>0</v>
      </c>
      <c r="L375" s="14">
        <v>0</v>
      </c>
      <c r="M375" s="14">
        <v>0</v>
      </c>
      <c r="N375" s="14">
        <v>0</v>
      </c>
      <c r="P375" s="98">
        <v>446.10615680975064</v>
      </c>
      <c r="Q375" s="98">
        <v>455.53093477051999</v>
      </c>
      <c r="R375" s="14">
        <v>0</v>
      </c>
      <c r="S375" s="14">
        <v>0</v>
      </c>
      <c r="T375" s="14">
        <v>0</v>
      </c>
      <c r="U375" s="14">
        <v>0</v>
      </c>
    </row>
    <row r="376" spans="2:21">
      <c r="B376">
        <v>145</v>
      </c>
      <c r="C376">
        <v>148</v>
      </c>
      <c r="D376" s="14">
        <v>0</v>
      </c>
      <c r="E376" s="14">
        <v>0</v>
      </c>
      <c r="F376" s="14">
        <v>0</v>
      </c>
      <c r="G376" s="14">
        <v>0</v>
      </c>
      <c r="I376" s="97">
        <v>16512.99638543135</v>
      </c>
      <c r="J376" s="97">
        <v>17203.361371057708</v>
      </c>
      <c r="K376" s="14">
        <v>0</v>
      </c>
      <c r="L376" s="14">
        <v>0</v>
      </c>
      <c r="M376" s="14">
        <v>0</v>
      </c>
      <c r="N376" s="14">
        <v>0</v>
      </c>
      <c r="P376" s="98">
        <v>455.53093477051999</v>
      </c>
      <c r="Q376" s="98">
        <v>464.9557127312894</v>
      </c>
      <c r="R376" s="14">
        <v>0</v>
      </c>
      <c r="S376" s="14">
        <v>0</v>
      </c>
      <c r="T376" s="14">
        <v>0</v>
      </c>
      <c r="U376" s="14">
        <v>0</v>
      </c>
    </row>
    <row r="377" spans="2:21">
      <c r="B377">
        <v>148</v>
      </c>
      <c r="C377">
        <v>151</v>
      </c>
      <c r="D377" s="14">
        <v>0</v>
      </c>
      <c r="E377" s="14">
        <v>0</v>
      </c>
      <c r="F377" s="14">
        <v>0</v>
      </c>
      <c r="G377" s="14">
        <v>0</v>
      </c>
      <c r="I377" s="97">
        <v>17203.361371057708</v>
      </c>
      <c r="J377" s="97">
        <v>17907.863523625219</v>
      </c>
      <c r="K377" s="14">
        <v>0</v>
      </c>
      <c r="L377" s="14">
        <v>0</v>
      </c>
      <c r="M377" s="14">
        <v>0</v>
      </c>
      <c r="N377" s="14">
        <v>0</v>
      </c>
      <c r="P377" s="98">
        <v>464.9557127312894</v>
      </c>
      <c r="Q377" s="98">
        <v>474.38049069205874</v>
      </c>
      <c r="R377" s="14">
        <v>0</v>
      </c>
      <c r="S377" s="14">
        <v>0</v>
      </c>
      <c r="T377" s="14">
        <v>0</v>
      </c>
      <c r="U377" s="14">
        <v>0</v>
      </c>
    </row>
    <row r="378" spans="2:21">
      <c r="B378">
        <v>151</v>
      </c>
      <c r="C378">
        <v>154</v>
      </c>
      <c r="D378" s="14">
        <v>0</v>
      </c>
      <c r="E378" s="14">
        <v>0</v>
      </c>
      <c r="F378" s="14">
        <v>0</v>
      </c>
      <c r="G378" s="14">
        <v>0</v>
      </c>
      <c r="I378" s="97">
        <v>17907.863523625219</v>
      </c>
      <c r="J378" s="97">
        <v>18626.502843133883</v>
      </c>
      <c r="K378" s="14">
        <v>0</v>
      </c>
      <c r="L378" s="14">
        <v>0</v>
      </c>
      <c r="M378" s="14">
        <v>0</v>
      </c>
      <c r="N378" s="14">
        <v>0</v>
      </c>
      <c r="P378" s="98">
        <v>474.38049069205874</v>
      </c>
      <c r="Q378" s="98">
        <v>483.80526865282815</v>
      </c>
      <c r="R378" s="14">
        <v>0</v>
      </c>
      <c r="S378" s="14">
        <v>0</v>
      </c>
      <c r="T378" s="14">
        <v>0</v>
      </c>
      <c r="U378" s="14">
        <v>0</v>
      </c>
    </row>
    <row r="379" spans="2:21">
      <c r="B379">
        <v>154</v>
      </c>
      <c r="C379">
        <v>157</v>
      </c>
      <c r="D379" s="14">
        <v>0</v>
      </c>
      <c r="E379" s="14">
        <v>0</v>
      </c>
      <c r="F379" s="14">
        <v>0</v>
      </c>
      <c r="G379" s="14">
        <v>0</v>
      </c>
      <c r="I379" s="97">
        <v>18626.502843133883</v>
      </c>
      <c r="J379" s="97">
        <v>19359.279329583704</v>
      </c>
      <c r="K379" s="14">
        <v>0</v>
      </c>
      <c r="L379" s="14">
        <v>0</v>
      </c>
      <c r="M379" s="14">
        <v>0</v>
      </c>
      <c r="N379" s="14">
        <v>0</v>
      </c>
      <c r="P379" s="98">
        <v>483.80526865282815</v>
      </c>
      <c r="Q379" s="98">
        <v>493.23004661359749</v>
      </c>
      <c r="R379" s="14">
        <v>0</v>
      </c>
      <c r="S379" s="14">
        <v>0</v>
      </c>
      <c r="T379" s="14">
        <v>0</v>
      </c>
      <c r="U379" s="14">
        <v>0</v>
      </c>
    </row>
    <row r="380" spans="2:21">
      <c r="B380">
        <v>157</v>
      </c>
      <c r="C380">
        <v>160</v>
      </c>
      <c r="D380" s="14">
        <v>0</v>
      </c>
      <c r="E380" s="14">
        <v>0</v>
      </c>
      <c r="F380" s="14">
        <v>0</v>
      </c>
      <c r="G380" s="14">
        <v>0</v>
      </c>
      <c r="I380" s="97">
        <v>19359.279329583704</v>
      </c>
      <c r="J380" s="97">
        <v>20106.192982974677</v>
      </c>
      <c r="K380" s="14">
        <v>0</v>
      </c>
      <c r="L380" s="14">
        <v>0</v>
      </c>
      <c r="M380" s="14">
        <v>0</v>
      </c>
      <c r="N380" s="14">
        <v>0</v>
      </c>
      <c r="P380" s="98">
        <v>493.23004661359749</v>
      </c>
      <c r="Q380" s="98">
        <v>502.6548245743669</v>
      </c>
      <c r="R380" s="14">
        <v>0</v>
      </c>
      <c r="S380" s="14">
        <v>0</v>
      </c>
      <c r="T380" s="14">
        <v>0</v>
      </c>
      <c r="U380" s="14">
        <v>0</v>
      </c>
    </row>
    <row r="381" spans="2:21">
      <c r="B381">
        <v>160</v>
      </c>
      <c r="C381">
        <v>163</v>
      </c>
      <c r="D381" s="14">
        <v>0</v>
      </c>
      <c r="E381" s="14">
        <v>0</v>
      </c>
      <c r="F381" s="14">
        <v>0</v>
      </c>
      <c r="G381" s="14">
        <v>0</v>
      </c>
      <c r="I381" s="97">
        <v>20106.192982974677</v>
      </c>
      <c r="J381" s="97">
        <v>20867.243803306803</v>
      </c>
      <c r="K381" s="14">
        <v>0</v>
      </c>
      <c r="L381" s="14">
        <v>0</v>
      </c>
      <c r="M381" s="14">
        <v>0</v>
      </c>
      <c r="N381" s="14">
        <v>0</v>
      </c>
      <c r="P381" s="98">
        <v>502.6548245743669</v>
      </c>
      <c r="Q381" s="98">
        <v>512.07960253513625</v>
      </c>
      <c r="R381" s="14">
        <v>0</v>
      </c>
      <c r="S381" s="14">
        <v>0</v>
      </c>
      <c r="T381" s="14">
        <v>0</v>
      </c>
      <c r="U381" s="14">
        <v>0</v>
      </c>
    </row>
    <row r="382" spans="2:21">
      <c r="B382">
        <v>163</v>
      </c>
      <c r="C382">
        <v>166</v>
      </c>
      <c r="D382" s="14">
        <v>0</v>
      </c>
      <c r="E382" s="14">
        <v>0</v>
      </c>
      <c r="F382" s="14">
        <v>0</v>
      </c>
      <c r="G382" s="14">
        <v>0</v>
      </c>
      <c r="I382" s="97">
        <v>20867.243803306803</v>
      </c>
      <c r="J382" s="97">
        <v>21642.431790580085</v>
      </c>
      <c r="K382" s="14">
        <v>0</v>
      </c>
      <c r="L382" s="14">
        <v>0</v>
      </c>
      <c r="M382" s="14">
        <v>0</v>
      </c>
      <c r="N382" s="14">
        <v>0</v>
      </c>
      <c r="P382" s="98">
        <v>512.07960253513625</v>
      </c>
      <c r="Q382" s="98">
        <v>521.50438049590571</v>
      </c>
      <c r="R382" s="14">
        <v>0</v>
      </c>
      <c r="S382" s="14">
        <v>0</v>
      </c>
      <c r="T382" s="14">
        <v>0</v>
      </c>
      <c r="U382" s="14">
        <v>0</v>
      </c>
    </row>
    <row r="383" spans="2:21">
      <c r="B383">
        <v>166</v>
      </c>
      <c r="C383">
        <v>169</v>
      </c>
      <c r="D383" s="14">
        <v>0</v>
      </c>
      <c r="E383" s="14">
        <v>0</v>
      </c>
      <c r="F383" s="14">
        <v>0</v>
      </c>
      <c r="G383" s="14">
        <v>0</v>
      </c>
      <c r="I383" s="97">
        <v>21642.431790580085</v>
      </c>
      <c r="J383" s="97">
        <v>22431.756944794521</v>
      </c>
      <c r="K383" s="14">
        <v>0</v>
      </c>
      <c r="L383" s="14">
        <v>0</v>
      </c>
      <c r="M383" s="14">
        <v>0</v>
      </c>
      <c r="N383" s="14">
        <v>0</v>
      </c>
      <c r="P383" s="98">
        <v>521.50438049590571</v>
      </c>
      <c r="Q383" s="98">
        <v>530.92915845667505</v>
      </c>
      <c r="R383" s="14">
        <v>0</v>
      </c>
      <c r="S383" s="14">
        <v>0</v>
      </c>
      <c r="T383" s="14">
        <v>0</v>
      </c>
      <c r="U383" s="14">
        <v>0</v>
      </c>
    </row>
    <row r="384" spans="2:21">
      <c r="B384">
        <v>169</v>
      </c>
      <c r="C384">
        <v>172</v>
      </c>
      <c r="D384" s="14">
        <v>0</v>
      </c>
      <c r="E384" s="14">
        <v>0</v>
      </c>
      <c r="F384" s="14">
        <v>0</v>
      </c>
      <c r="G384" s="14">
        <v>0</v>
      </c>
      <c r="I384" s="97">
        <v>22431.756944794521</v>
      </c>
      <c r="J384" s="97">
        <v>23235.219265950109</v>
      </c>
      <c r="K384" s="14">
        <v>0</v>
      </c>
      <c r="L384" s="14">
        <v>0</v>
      </c>
      <c r="M384" s="14">
        <v>0</v>
      </c>
      <c r="N384" s="14">
        <v>0</v>
      </c>
      <c r="P384" s="98">
        <v>530.92915845667505</v>
      </c>
      <c r="Q384" s="98">
        <v>540.3539364174444</v>
      </c>
      <c r="R384" s="14">
        <v>0</v>
      </c>
      <c r="S384" s="14">
        <v>0</v>
      </c>
      <c r="T384" s="14">
        <v>0</v>
      </c>
      <c r="U384" s="14">
        <v>0</v>
      </c>
    </row>
    <row r="385" spans="2:21">
      <c r="B385">
        <v>172</v>
      </c>
      <c r="C385">
        <v>175</v>
      </c>
      <c r="D385" s="14">
        <v>0</v>
      </c>
      <c r="E385" s="14">
        <v>0</v>
      </c>
      <c r="F385" s="14">
        <v>0</v>
      </c>
      <c r="G385" s="14">
        <v>0</v>
      </c>
      <c r="I385" s="97">
        <v>23235.219265950109</v>
      </c>
      <c r="J385" s="97">
        <v>24052.818754046853</v>
      </c>
      <c r="K385" s="14">
        <v>0</v>
      </c>
      <c r="L385" s="14">
        <v>0</v>
      </c>
      <c r="M385" s="14">
        <v>0</v>
      </c>
      <c r="N385" s="14">
        <v>0</v>
      </c>
      <c r="P385" s="98">
        <v>540.3539364174444</v>
      </c>
      <c r="Q385" s="98">
        <v>549.77871437821375</v>
      </c>
      <c r="R385" s="14">
        <v>0</v>
      </c>
      <c r="S385" s="14">
        <v>0</v>
      </c>
      <c r="T385" s="14">
        <v>0</v>
      </c>
      <c r="U385" s="14">
        <v>0</v>
      </c>
    </row>
    <row r="386" spans="2:21">
      <c r="B386">
        <v>175</v>
      </c>
      <c r="C386">
        <v>178</v>
      </c>
      <c r="D386" s="14">
        <v>0</v>
      </c>
      <c r="E386" s="14">
        <v>0</v>
      </c>
      <c r="F386" s="14">
        <v>0</v>
      </c>
      <c r="G386" s="14">
        <v>0</v>
      </c>
      <c r="I386" s="97">
        <v>24052.818754046853</v>
      </c>
      <c r="J386" s="97">
        <v>24884.555409084751</v>
      </c>
      <c r="K386" s="14">
        <v>0</v>
      </c>
      <c r="L386" s="14">
        <v>0</v>
      </c>
      <c r="M386" s="14">
        <v>0</v>
      </c>
      <c r="N386" s="14">
        <v>0</v>
      </c>
      <c r="P386" s="98">
        <v>549.77871437821375</v>
      </c>
      <c r="Q386" s="98">
        <v>559.20349233898321</v>
      </c>
      <c r="R386" s="14">
        <v>0</v>
      </c>
      <c r="S386" s="14">
        <v>0</v>
      </c>
      <c r="T386" s="14">
        <v>0</v>
      </c>
      <c r="U386" s="14">
        <v>0</v>
      </c>
    </row>
    <row r="387" spans="2:21">
      <c r="B387">
        <v>178</v>
      </c>
      <c r="C387">
        <v>181</v>
      </c>
      <c r="D387" s="14">
        <v>0</v>
      </c>
      <c r="E387" s="14">
        <v>0</v>
      </c>
      <c r="F387" s="14">
        <v>0</v>
      </c>
      <c r="G387" s="14">
        <v>0</v>
      </c>
      <c r="I387" s="97">
        <v>24884.555409084751</v>
      </c>
      <c r="J387" s="97">
        <v>25730.429231063805</v>
      </c>
      <c r="K387" s="14">
        <v>0</v>
      </c>
      <c r="L387" s="14">
        <v>0</v>
      </c>
      <c r="M387" s="14">
        <v>0</v>
      </c>
      <c r="N387" s="14">
        <v>0</v>
      </c>
      <c r="P387" s="98">
        <v>559.20349233898321</v>
      </c>
      <c r="Q387" s="98">
        <v>568.62827029975256</v>
      </c>
      <c r="R387" s="14">
        <v>0</v>
      </c>
      <c r="S387" s="14">
        <v>0</v>
      </c>
      <c r="T387" s="14">
        <v>0</v>
      </c>
      <c r="U387" s="14">
        <v>0</v>
      </c>
    </row>
    <row r="388" spans="2:21">
      <c r="B388">
        <v>181</v>
      </c>
      <c r="C388">
        <v>184</v>
      </c>
      <c r="D388" s="14">
        <v>0</v>
      </c>
      <c r="E388" s="14">
        <v>0</v>
      </c>
      <c r="F388" s="14">
        <v>0</v>
      </c>
      <c r="G388" s="14">
        <v>0</v>
      </c>
      <c r="I388" s="97">
        <v>25730.429231063805</v>
      </c>
      <c r="J388" s="97">
        <v>26590.440219984008</v>
      </c>
      <c r="K388" s="14">
        <v>0</v>
      </c>
      <c r="L388" s="14">
        <v>0</v>
      </c>
      <c r="M388" s="14">
        <v>0</v>
      </c>
      <c r="N388" s="14">
        <v>0</v>
      </c>
      <c r="P388" s="98">
        <v>568.62827029975256</v>
      </c>
      <c r="Q388" s="98">
        <v>578.0530482605219</v>
      </c>
      <c r="R388" s="14">
        <v>0</v>
      </c>
      <c r="S388" s="14">
        <v>0</v>
      </c>
      <c r="T388" s="14">
        <v>0</v>
      </c>
      <c r="U388" s="14">
        <v>0</v>
      </c>
    </row>
    <row r="389" spans="2:21">
      <c r="B389">
        <v>184</v>
      </c>
      <c r="C389">
        <v>187</v>
      </c>
      <c r="D389" s="14">
        <v>0</v>
      </c>
      <c r="E389" s="14">
        <v>0</v>
      </c>
      <c r="F389" s="14">
        <v>0</v>
      </c>
      <c r="G389" s="14">
        <v>0</v>
      </c>
      <c r="I389" s="97">
        <v>26590.440219984008</v>
      </c>
      <c r="J389" s="97">
        <v>27464.588375845367</v>
      </c>
      <c r="K389" s="14">
        <v>0</v>
      </c>
      <c r="L389" s="14">
        <v>0</v>
      </c>
      <c r="M389" s="14">
        <v>0</v>
      </c>
      <c r="N389" s="14">
        <v>0</v>
      </c>
      <c r="P389" s="98">
        <v>578.0530482605219</v>
      </c>
      <c r="Q389" s="98">
        <v>587.47782622129137</v>
      </c>
      <c r="R389" s="14">
        <v>0</v>
      </c>
      <c r="S389" s="14">
        <v>0</v>
      </c>
      <c r="T389" s="14">
        <v>0</v>
      </c>
      <c r="U389" s="14">
        <v>0</v>
      </c>
    </row>
    <row r="390" spans="2:21">
      <c r="B390">
        <v>187</v>
      </c>
      <c r="C390">
        <v>190</v>
      </c>
      <c r="D390" s="14">
        <v>0</v>
      </c>
      <c r="E390" s="14">
        <v>0</v>
      </c>
      <c r="F390" s="14">
        <v>0</v>
      </c>
      <c r="G390" s="14">
        <v>0</v>
      </c>
      <c r="I390" s="97">
        <v>27464.588375845367</v>
      </c>
      <c r="J390" s="97">
        <v>28352.873698647883</v>
      </c>
      <c r="K390" s="14">
        <v>0</v>
      </c>
      <c r="L390" s="14">
        <v>0</v>
      </c>
      <c r="M390" s="14">
        <v>0</v>
      </c>
      <c r="N390" s="14">
        <v>0</v>
      </c>
      <c r="P390" s="98">
        <v>587.47782622129137</v>
      </c>
      <c r="Q390" s="98">
        <v>596.90260418206071</v>
      </c>
      <c r="R390" s="14">
        <v>0</v>
      </c>
      <c r="S390" s="14">
        <v>0</v>
      </c>
      <c r="T390" s="14">
        <v>0</v>
      </c>
      <c r="U390" s="14">
        <v>0</v>
      </c>
    </row>
    <row r="391" spans="2:21">
      <c r="B391">
        <v>190</v>
      </c>
      <c r="C391">
        <v>193</v>
      </c>
      <c r="D391" s="14">
        <v>0</v>
      </c>
      <c r="E391" s="14">
        <v>0</v>
      </c>
      <c r="F391" s="14">
        <v>0</v>
      </c>
      <c r="G391" s="14">
        <v>0</v>
      </c>
      <c r="I391" s="97">
        <v>28352.873698647883</v>
      </c>
      <c r="J391" s="97">
        <v>29255.296188391552</v>
      </c>
      <c r="K391" s="14">
        <v>0</v>
      </c>
      <c r="L391" s="14">
        <v>0</v>
      </c>
      <c r="M391" s="14">
        <v>0</v>
      </c>
      <c r="N391" s="14">
        <v>0</v>
      </c>
      <c r="P391" s="98">
        <v>596.90260418206071</v>
      </c>
      <c r="Q391" s="98">
        <v>606.32738214283006</v>
      </c>
      <c r="R391" s="14">
        <v>0</v>
      </c>
      <c r="S391" s="14">
        <v>0</v>
      </c>
      <c r="T391" s="14">
        <v>0</v>
      </c>
      <c r="U391" s="14">
        <v>0</v>
      </c>
    </row>
    <row r="392" spans="2:21">
      <c r="B392">
        <v>193</v>
      </c>
      <c r="C392">
        <v>196</v>
      </c>
      <c r="D392" s="14">
        <v>0</v>
      </c>
      <c r="E392" s="14">
        <v>0</v>
      </c>
      <c r="F392" s="14">
        <v>0</v>
      </c>
      <c r="G392" s="14">
        <v>0</v>
      </c>
      <c r="I392" s="97">
        <v>29255.296188391552</v>
      </c>
      <c r="J392" s="97">
        <v>30171.855845076374</v>
      </c>
      <c r="K392" s="14">
        <v>0</v>
      </c>
      <c r="L392" s="14">
        <v>0</v>
      </c>
      <c r="M392" s="14">
        <v>0</v>
      </c>
      <c r="N392" s="14">
        <v>0</v>
      </c>
      <c r="P392" s="98">
        <v>606.32738214283006</v>
      </c>
      <c r="Q392" s="98">
        <v>615.75216010359941</v>
      </c>
      <c r="R392" s="14">
        <v>0</v>
      </c>
      <c r="S392" s="14">
        <v>0</v>
      </c>
      <c r="T392" s="14">
        <v>0</v>
      </c>
      <c r="U392" s="14">
        <v>0</v>
      </c>
    </row>
    <row r="393" spans="2:21">
      <c r="B393">
        <v>196</v>
      </c>
      <c r="C393">
        <v>199</v>
      </c>
      <c r="D393" s="14">
        <v>0</v>
      </c>
      <c r="E393" s="14">
        <v>0</v>
      </c>
      <c r="F393" s="14">
        <v>0</v>
      </c>
      <c r="G393" s="14">
        <v>0</v>
      </c>
      <c r="I393" s="97">
        <v>30171.855845076374</v>
      </c>
      <c r="J393" s="97">
        <v>31102.552668702348</v>
      </c>
      <c r="K393" s="14">
        <v>0</v>
      </c>
      <c r="L393" s="14">
        <v>0</v>
      </c>
      <c r="M393" s="14">
        <v>0</v>
      </c>
      <c r="N393" s="14">
        <v>0</v>
      </c>
      <c r="P393" s="98">
        <v>615.75216010359941</v>
      </c>
      <c r="Q393" s="98">
        <v>625.17693806436887</v>
      </c>
      <c r="R393" s="14">
        <v>0</v>
      </c>
      <c r="S393" s="14">
        <v>0</v>
      </c>
      <c r="T393" s="14">
        <v>0</v>
      </c>
      <c r="U393" s="14">
        <v>0</v>
      </c>
    </row>
    <row r="394" spans="2:21">
      <c r="B394">
        <v>199</v>
      </c>
      <c r="C394">
        <v>202</v>
      </c>
      <c r="D394" s="14">
        <v>0</v>
      </c>
      <c r="E394" s="14">
        <v>0</v>
      </c>
      <c r="F394" s="14">
        <v>0</v>
      </c>
      <c r="G394" s="14">
        <v>0</v>
      </c>
      <c r="I394" s="97">
        <v>31102.552668702348</v>
      </c>
      <c r="J394" s="97">
        <v>32047.386659269479</v>
      </c>
      <c r="K394" s="14">
        <v>0</v>
      </c>
      <c r="L394" s="14">
        <v>0</v>
      </c>
      <c r="M394" s="14">
        <v>0</v>
      </c>
      <c r="N394" s="14">
        <v>0</v>
      </c>
      <c r="P394" s="98">
        <v>625.17693806436887</v>
      </c>
      <c r="Q394" s="98">
        <v>634.60171602513822</v>
      </c>
      <c r="R394" s="14">
        <v>0</v>
      </c>
      <c r="S394" s="14">
        <v>0</v>
      </c>
      <c r="T394" s="14">
        <v>0</v>
      </c>
      <c r="U394" s="14">
        <v>0</v>
      </c>
    </row>
    <row r="395" spans="2:21">
      <c r="B395">
        <v>202</v>
      </c>
      <c r="C395">
        <v>205</v>
      </c>
      <c r="D395" s="14">
        <v>0</v>
      </c>
      <c r="E395" s="14">
        <v>0</v>
      </c>
      <c r="F395" s="14">
        <v>0</v>
      </c>
      <c r="G395" s="14">
        <v>0</v>
      </c>
      <c r="I395" s="97">
        <v>32047.386659269479</v>
      </c>
      <c r="J395" s="97">
        <v>33006.357816777767</v>
      </c>
      <c r="K395" s="14">
        <v>0</v>
      </c>
      <c r="L395" s="14">
        <v>0</v>
      </c>
      <c r="M395" s="14">
        <v>0</v>
      </c>
      <c r="N395" s="14">
        <v>0</v>
      </c>
      <c r="P395" s="98">
        <v>634.60171602513822</v>
      </c>
      <c r="Q395" s="98">
        <v>644.02649398590756</v>
      </c>
      <c r="R395" s="14">
        <v>0</v>
      </c>
      <c r="S395" s="14">
        <v>0</v>
      </c>
      <c r="T395" s="14">
        <v>0</v>
      </c>
      <c r="U395" s="14">
        <v>0</v>
      </c>
    </row>
    <row r="396" spans="2:21">
      <c r="B396">
        <v>205</v>
      </c>
      <c r="C396">
        <v>208</v>
      </c>
      <c r="D396" s="14">
        <v>2.002803925495694E-4</v>
      </c>
      <c r="E396" s="14">
        <v>0</v>
      </c>
      <c r="F396" s="14">
        <v>5.4644808743169399E-3</v>
      </c>
      <c r="G396" s="14">
        <v>0</v>
      </c>
      <c r="I396" s="97">
        <v>33006.357816777767</v>
      </c>
      <c r="J396" s="97">
        <v>33979.466141227203</v>
      </c>
      <c r="K396" s="14">
        <v>2.002803925495694E-4</v>
      </c>
      <c r="L396" s="14">
        <v>0</v>
      </c>
      <c r="M396" s="14">
        <v>5.4644808743169399E-3</v>
      </c>
      <c r="N396" s="14">
        <v>0</v>
      </c>
      <c r="P396" s="98">
        <v>644.02649398590756</v>
      </c>
      <c r="Q396" s="98">
        <v>653.45127194667702</v>
      </c>
      <c r="R396" s="14">
        <v>0</v>
      </c>
      <c r="S396" s="14">
        <v>0</v>
      </c>
      <c r="T396" s="14">
        <v>0</v>
      </c>
      <c r="U396" s="14">
        <v>0</v>
      </c>
    </row>
    <row r="397" spans="2:21">
      <c r="B397">
        <v>208</v>
      </c>
      <c r="C397">
        <v>211</v>
      </c>
      <c r="D397" s="14">
        <v>0</v>
      </c>
      <c r="E397" s="14">
        <v>0</v>
      </c>
      <c r="F397" s="14">
        <v>0</v>
      </c>
      <c r="G397" s="14">
        <v>0</v>
      </c>
      <c r="I397" s="97">
        <v>33979.466141227203</v>
      </c>
      <c r="J397" s="97">
        <v>34966.711632617793</v>
      </c>
      <c r="K397" s="14">
        <v>0</v>
      </c>
      <c r="L397" s="14">
        <v>0</v>
      </c>
      <c r="M397" s="14">
        <v>0</v>
      </c>
      <c r="N397" s="14">
        <v>0</v>
      </c>
      <c r="P397" s="98">
        <v>653.45127194667702</v>
      </c>
      <c r="Q397" s="98">
        <v>662.87604990744637</v>
      </c>
      <c r="R397" s="14">
        <v>0</v>
      </c>
      <c r="S397" s="14">
        <v>0</v>
      </c>
      <c r="T397" s="14">
        <v>0</v>
      </c>
      <c r="U397" s="14">
        <v>0</v>
      </c>
    </row>
    <row r="398" spans="2:21">
      <c r="B398">
        <v>211</v>
      </c>
      <c r="C398">
        <v>214</v>
      </c>
      <c r="D398" s="14">
        <v>0</v>
      </c>
      <c r="E398" s="14">
        <v>0</v>
      </c>
      <c r="F398" s="14">
        <v>0</v>
      </c>
      <c r="G398" s="14">
        <v>0</v>
      </c>
      <c r="I398" s="97">
        <v>34966.711632617793</v>
      </c>
      <c r="J398" s="97">
        <v>35968.094290949542</v>
      </c>
      <c r="K398" s="14">
        <v>0</v>
      </c>
      <c r="L398" s="14">
        <v>0</v>
      </c>
      <c r="M398" s="14">
        <v>0</v>
      </c>
      <c r="N398" s="14">
        <v>0</v>
      </c>
      <c r="P398" s="98">
        <v>662.87604990744637</v>
      </c>
      <c r="Q398" s="98">
        <v>672.30082786821572</v>
      </c>
      <c r="R398" s="14">
        <v>0</v>
      </c>
      <c r="S398" s="14">
        <v>0</v>
      </c>
      <c r="T398" s="14">
        <v>0</v>
      </c>
      <c r="U398" s="14">
        <v>0</v>
      </c>
    </row>
    <row r="399" spans="2:21">
      <c r="B399">
        <v>214</v>
      </c>
      <c r="C399">
        <v>217</v>
      </c>
      <c r="D399" s="14">
        <v>0</v>
      </c>
      <c r="E399" s="14">
        <v>0</v>
      </c>
      <c r="F399" s="14">
        <v>0</v>
      </c>
      <c r="G399" s="14">
        <v>0</v>
      </c>
      <c r="I399" s="97">
        <v>35968.094290949542</v>
      </c>
      <c r="J399" s="97">
        <v>36983.614116222445</v>
      </c>
      <c r="K399" s="14">
        <v>0</v>
      </c>
      <c r="L399" s="14">
        <v>0</v>
      </c>
      <c r="M399" s="14">
        <v>0</v>
      </c>
      <c r="N399" s="14">
        <v>0</v>
      </c>
      <c r="P399" s="98">
        <v>672.30082786821572</v>
      </c>
      <c r="Q399" s="98">
        <v>681.72560582898507</v>
      </c>
      <c r="R399" s="14">
        <v>0</v>
      </c>
      <c r="S399" s="14">
        <v>0</v>
      </c>
      <c r="T399" s="14">
        <v>0</v>
      </c>
      <c r="U399" s="14">
        <v>0</v>
      </c>
    </row>
    <row r="400" spans="2:21">
      <c r="B400">
        <v>217</v>
      </c>
      <c r="C400">
        <v>220</v>
      </c>
      <c r="D400" s="14">
        <v>0</v>
      </c>
      <c r="E400" s="14">
        <v>0</v>
      </c>
      <c r="F400" s="14">
        <v>0</v>
      </c>
      <c r="G400" s="14">
        <v>0</v>
      </c>
      <c r="I400" s="97">
        <v>36983.614116222445</v>
      </c>
      <c r="J400" s="97">
        <v>38013.2711084365</v>
      </c>
      <c r="K400" s="14">
        <v>0</v>
      </c>
      <c r="L400" s="14">
        <v>0</v>
      </c>
      <c r="M400" s="14">
        <v>0</v>
      </c>
      <c r="N400" s="14">
        <v>0</v>
      </c>
      <c r="P400" s="98">
        <v>681.72560582898507</v>
      </c>
      <c r="Q400" s="98">
        <v>691.15038378975453</v>
      </c>
      <c r="R400" s="14">
        <v>0</v>
      </c>
      <c r="S400" s="14">
        <v>0</v>
      </c>
      <c r="T400" s="14">
        <v>0</v>
      </c>
      <c r="U400" s="14">
        <v>0</v>
      </c>
    </row>
    <row r="401" spans="2:60">
      <c r="B401">
        <v>220</v>
      </c>
      <c r="C401">
        <v>223</v>
      </c>
      <c r="D401" s="14">
        <v>0</v>
      </c>
      <c r="E401" s="14">
        <v>0</v>
      </c>
      <c r="F401" s="14">
        <v>0</v>
      </c>
      <c r="G401" s="14">
        <v>0</v>
      </c>
      <c r="I401" s="97">
        <v>38013.2711084365</v>
      </c>
      <c r="J401" s="97">
        <v>39057.065267591708</v>
      </c>
      <c r="K401" s="14">
        <v>0</v>
      </c>
      <c r="L401" s="14">
        <v>0</v>
      </c>
      <c r="M401" s="14">
        <v>0</v>
      </c>
      <c r="N401" s="14">
        <v>0</v>
      </c>
      <c r="P401" s="98">
        <v>691.15038378975453</v>
      </c>
      <c r="Q401" s="98">
        <v>700.57516175052388</v>
      </c>
      <c r="R401" s="14">
        <v>0</v>
      </c>
      <c r="S401" s="14">
        <v>0</v>
      </c>
      <c r="T401" s="14">
        <v>0</v>
      </c>
      <c r="U401" s="14">
        <v>0</v>
      </c>
    </row>
    <row r="402" spans="2:60">
      <c r="B402">
        <v>223</v>
      </c>
      <c r="C402">
        <v>226</v>
      </c>
      <c r="D402" s="14">
        <v>0</v>
      </c>
      <c r="E402" s="14">
        <v>0</v>
      </c>
      <c r="F402" s="14">
        <v>0</v>
      </c>
      <c r="G402" s="14">
        <v>0</v>
      </c>
      <c r="I402" s="97">
        <v>39057.065267591708</v>
      </c>
      <c r="J402" s="97">
        <v>40114.996593688069</v>
      </c>
      <c r="K402" s="14">
        <v>0</v>
      </c>
      <c r="L402" s="14">
        <v>0</v>
      </c>
      <c r="M402" s="14">
        <v>0</v>
      </c>
      <c r="N402" s="14">
        <v>0</v>
      </c>
      <c r="P402" s="98">
        <v>700.57516175052388</v>
      </c>
      <c r="Q402" s="98">
        <v>709.99993971129322</v>
      </c>
      <c r="R402" s="14">
        <v>0</v>
      </c>
      <c r="S402" s="14">
        <v>0</v>
      </c>
      <c r="T402" s="14">
        <v>0</v>
      </c>
      <c r="U402" s="14">
        <v>0</v>
      </c>
    </row>
    <row r="403" spans="2:60">
      <c r="B403">
        <v>226</v>
      </c>
      <c r="C403">
        <v>229</v>
      </c>
      <c r="D403" s="14">
        <v>0</v>
      </c>
      <c r="E403" s="14">
        <v>0</v>
      </c>
      <c r="F403" s="14">
        <v>0</v>
      </c>
      <c r="G403" s="14">
        <v>0</v>
      </c>
      <c r="I403" s="97">
        <v>40114.996593688069</v>
      </c>
      <c r="J403" s="97">
        <v>41187.065086725583</v>
      </c>
      <c r="K403" s="14">
        <v>0</v>
      </c>
      <c r="L403" s="14">
        <v>0</v>
      </c>
      <c r="M403" s="14">
        <v>0</v>
      </c>
      <c r="N403" s="14">
        <v>0</v>
      </c>
      <c r="P403" s="98">
        <v>709.99993971129322</v>
      </c>
      <c r="Q403" s="98">
        <v>719.42471767206257</v>
      </c>
      <c r="R403" s="14">
        <v>0</v>
      </c>
      <c r="S403" s="14">
        <v>0</v>
      </c>
      <c r="T403" s="14">
        <v>0</v>
      </c>
      <c r="U403" s="14">
        <v>0</v>
      </c>
    </row>
    <row r="404" spans="2:60">
      <c r="B404">
        <v>229</v>
      </c>
      <c r="C404">
        <v>232</v>
      </c>
      <c r="D404" s="14">
        <v>0</v>
      </c>
      <c r="E404" s="14">
        <v>0</v>
      </c>
      <c r="F404" s="14">
        <v>0</v>
      </c>
      <c r="G404" s="14">
        <v>0</v>
      </c>
      <c r="I404" s="97">
        <v>41187.065086725583</v>
      </c>
      <c r="J404" s="97">
        <v>42273.270746704256</v>
      </c>
      <c r="K404" s="14">
        <v>0</v>
      </c>
      <c r="L404" s="14">
        <v>0</v>
      </c>
      <c r="M404" s="14">
        <v>0</v>
      </c>
      <c r="N404" s="14">
        <v>0</v>
      </c>
      <c r="P404" s="98">
        <v>719.42471767206257</v>
      </c>
      <c r="Q404" s="98">
        <v>728.84949563283203</v>
      </c>
      <c r="R404" s="14">
        <v>2.002803925495694E-4</v>
      </c>
      <c r="S404" s="14">
        <v>0</v>
      </c>
      <c r="T404" s="14">
        <v>5.4644808743169399E-3</v>
      </c>
      <c r="U404" s="14">
        <v>0</v>
      </c>
    </row>
    <row r="405" spans="2:60">
      <c r="B405">
        <v>232</v>
      </c>
      <c r="C405">
        <v>235</v>
      </c>
      <c r="D405" s="14">
        <v>0</v>
      </c>
      <c r="E405" s="14">
        <v>0</v>
      </c>
      <c r="F405" s="14">
        <v>0</v>
      </c>
      <c r="G405" s="14">
        <v>0</v>
      </c>
      <c r="I405" s="97">
        <v>42273.270746704256</v>
      </c>
      <c r="J405" s="97">
        <v>43373.613573624083</v>
      </c>
      <c r="K405" s="14">
        <v>0</v>
      </c>
      <c r="L405" s="14">
        <v>0</v>
      </c>
      <c r="M405" s="14">
        <v>0</v>
      </c>
      <c r="N405" s="14">
        <v>0</v>
      </c>
      <c r="P405" s="98">
        <v>728.84949563283203</v>
      </c>
      <c r="Q405" s="98">
        <v>738.27427359360138</v>
      </c>
      <c r="R405" s="14">
        <v>0</v>
      </c>
      <c r="S405" s="14">
        <v>0</v>
      </c>
      <c r="T405" s="14">
        <v>0</v>
      </c>
      <c r="U405" s="14">
        <v>0</v>
      </c>
    </row>
    <row r="406" spans="2:60">
      <c r="B406">
        <v>235</v>
      </c>
      <c r="C406">
        <v>238</v>
      </c>
      <c r="D406" s="14">
        <v>0</v>
      </c>
      <c r="E406" s="14">
        <v>0</v>
      </c>
      <c r="F406" s="14">
        <v>0</v>
      </c>
      <c r="G406" s="14">
        <v>0</v>
      </c>
      <c r="I406" s="97">
        <v>43373.613573624083</v>
      </c>
      <c r="J406" s="97">
        <v>44488.093567485063</v>
      </c>
      <c r="K406" s="14">
        <v>0</v>
      </c>
      <c r="L406" s="14">
        <v>0</v>
      </c>
      <c r="M406" s="14">
        <v>0</v>
      </c>
      <c r="N406" s="14">
        <v>0</v>
      </c>
      <c r="P406" s="98">
        <v>738.27427359360138</v>
      </c>
      <c r="Q406" s="98">
        <v>747.69905155437073</v>
      </c>
      <c r="R406" s="14">
        <v>0</v>
      </c>
      <c r="S406" s="14">
        <v>0</v>
      </c>
      <c r="T406" s="14">
        <v>0</v>
      </c>
      <c r="U406" s="14">
        <v>0</v>
      </c>
    </row>
    <row r="407" spans="2:60">
      <c r="B407">
        <v>238</v>
      </c>
      <c r="C407">
        <v>241</v>
      </c>
      <c r="D407" s="14">
        <v>0</v>
      </c>
      <c r="E407" s="14">
        <v>0</v>
      </c>
      <c r="F407" s="14">
        <v>0</v>
      </c>
      <c r="G407" s="14">
        <v>0</v>
      </c>
      <c r="I407" s="97">
        <v>44488.093567485063</v>
      </c>
      <c r="J407" s="97">
        <v>45616.710728287195</v>
      </c>
      <c r="K407" s="14">
        <v>0</v>
      </c>
      <c r="L407" s="14">
        <v>0</v>
      </c>
      <c r="M407" s="14">
        <v>0</v>
      </c>
      <c r="N407" s="14">
        <v>0</v>
      </c>
      <c r="P407" s="98">
        <v>747.69905155437073</v>
      </c>
      <c r="Q407" s="98">
        <v>757.12382951514019</v>
      </c>
      <c r="R407" s="14">
        <v>0</v>
      </c>
      <c r="S407" s="14">
        <v>0</v>
      </c>
      <c r="T407" s="14">
        <v>0</v>
      </c>
      <c r="U407" s="14">
        <v>0</v>
      </c>
    </row>
    <row r="408" spans="2:60">
      <c r="B408">
        <v>241</v>
      </c>
      <c r="C408">
        <v>244</v>
      </c>
      <c r="D408" s="14">
        <v>0</v>
      </c>
      <c r="E408" s="14">
        <v>0</v>
      </c>
      <c r="F408" s="14">
        <v>0</v>
      </c>
      <c r="G408" s="14">
        <v>0</v>
      </c>
      <c r="I408" s="97">
        <v>45616.710728287195</v>
      </c>
      <c r="J408" s="97">
        <v>46759.46505603048</v>
      </c>
      <c r="K408" s="14">
        <v>0</v>
      </c>
      <c r="L408" s="14">
        <v>0</v>
      </c>
      <c r="M408" s="14">
        <v>0</v>
      </c>
      <c r="N408" s="14">
        <v>0</v>
      </c>
      <c r="P408" s="98">
        <v>757.12382951514019</v>
      </c>
      <c r="Q408" s="98">
        <v>766.54860747590953</v>
      </c>
      <c r="R408" s="14">
        <v>0</v>
      </c>
      <c r="S408" s="14">
        <v>0</v>
      </c>
      <c r="T408" s="14">
        <v>0</v>
      </c>
      <c r="U408" s="14">
        <v>0</v>
      </c>
    </row>
    <row r="409" spans="2:60">
      <c r="B409">
        <v>244</v>
      </c>
      <c r="C409">
        <v>247</v>
      </c>
      <c r="D409" s="14">
        <v>0</v>
      </c>
      <c r="E409" s="14">
        <v>0</v>
      </c>
      <c r="F409" s="14">
        <v>0</v>
      </c>
      <c r="G409" s="14">
        <v>0</v>
      </c>
      <c r="I409" s="97">
        <v>46759.46505603048</v>
      </c>
      <c r="J409" s="97">
        <v>47916.356550714925</v>
      </c>
      <c r="K409" s="14">
        <v>0</v>
      </c>
      <c r="L409" s="14">
        <v>0</v>
      </c>
      <c r="M409" s="14">
        <v>0</v>
      </c>
      <c r="N409" s="14">
        <v>0</v>
      </c>
      <c r="P409" s="98">
        <v>766.54860747590953</v>
      </c>
      <c r="Q409" s="98">
        <v>775.97338543667888</v>
      </c>
      <c r="R409" s="14">
        <v>0</v>
      </c>
      <c r="S409" s="14">
        <v>0</v>
      </c>
      <c r="T409" s="14">
        <v>0</v>
      </c>
      <c r="U409" s="14">
        <v>0</v>
      </c>
    </row>
    <row r="410" spans="2:60">
      <c r="B410">
        <v>247</v>
      </c>
      <c r="C410">
        <v>250</v>
      </c>
      <c r="D410" s="14">
        <v>0</v>
      </c>
      <c r="E410" s="14">
        <v>0</v>
      </c>
      <c r="F410" s="14">
        <v>0</v>
      </c>
      <c r="G410" s="14">
        <v>0</v>
      </c>
      <c r="I410" s="97">
        <v>47916.356550714925</v>
      </c>
      <c r="J410" s="97">
        <v>49087.385212340516</v>
      </c>
      <c r="K410" s="14">
        <v>0</v>
      </c>
      <c r="L410" s="14">
        <v>0</v>
      </c>
      <c r="M410" s="14">
        <v>0</v>
      </c>
      <c r="N410" s="14">
        <v>0</v>
      </c>
      <c r="P410" s="98">
        <v>775.97338543667888</v>
      </c>
      <c r="Q410" s="98">
        <v>785.39816339744823</v>
      </c>
      <c r="R410" s="14">
        <v>0</v>
      </c>
      <c r="S410" s="14">
        <v>0</v>
      </c>
      <c r="T410" s="14">
        <v>0</v>
      </c>
      <c r="U410" s="14">
        <v>0</v>
      </c>
    </row>
    <row r="411" spans="2:60">
      <c r="B411">
        <v>250</v>
      </c>
      <c r="C411">
        <v>253</v>
      </c>
      <c r="D411" s="14">
        <v>0</v>
      </c>
      <c r="E411" s="14">
        <v>0</v>
      </c>
      <c r="F411" s="14">
        <v>0</v>
      </c>
      <c r="G411" s="14">
        <v>0</v>
      </c>
      <c r="I411" s="97">
        <v>49087.385212340516</v>
      </c>
      <c r="J411" s="97">
        <v>50272.551040907267</v>
      </c>
      <c r="K411" s="14">
        <v>0</v>
      </c>
      <c r="L411" s="14">
        <v>0</v>
      </c>
      <c r="M411" s="14">
        <v>0</v>
      </c>
      <c r="N411" s="14">
        <v>0</v>
      </c>
      <c r="P411" s="98">
        <v>785.39816339744823</v>
      </c>
      <c r="Q411" s="98">
        <v>794.82294135821769</v>
      </c>
      <c r="R411" s="14">
        <v>0</v>
      </c>
      <c r="S411" s="14">
        <v>0</v>
      </c>
      <c r="T411" s="14">
        <v>0</v>
      </c>
      <c r="U411" s="14">
        <v>0</v>
      </c>
    </row>
    <row r="412" spans="2:60">
      <c r="B412">
        <v>253</v>
      </c>
      <c r="C412">
        <v>256</v>
      </c>
      <c r="D412" s="14">
        <v>0</v>
      </c>
      <c r="E412" s="14">
        <v>0</v>
      </c>
      <c r="F412" s="14">
        <v>0</v>
      </c>
      <c r="G412" s="14">
        <v>0</v>
      </c>
      <c r="I412" s="97">
        <v>50272.551040907267</v>
      </c>
      <c r="J412" s="97">
        <v>51471.85403641517</v>
      </c>
      <c r="K412" s="14">
        <v>0</v>
      </c>
      <c r="L412" s="14">
        <v>0</v>
      </c>
      <c r="M412" s="14">
        <v>0</v>
      </c>
      <c r="N412" s="14">
        <v>0</v>
      </c>
      <c r="P412" s="98">
        <v>794.82294135821769</v>
      </c>
      <c r="Q412" s="98">
        <v>804.24771931898704</v>
      </c>
      <c r="R412" s="14">
        <v>0</v>
      </c>
      <c r="S412" s="14">
        <v>0</v>
      </c>
      <c r="T412" s="14">
        <v>0</v>
      </c>
      <c r="U412" s="14">
        <v>0</v>
      </c>
    </row>
    <row r="413" spans="2:60">
      <c r="B413">
        <v>256</v>
      </c>
      <c r="C413">
        <v>259</v>
      </c>
      <c r="D413" s="14">
        <v>0</v>
      </c>
      <c r="E413" s="14">
        <v>0</v>
      </c>
      <c r="F413" s="14">
        <v>0</v>
      </c>
      <c r="G413" s="14">
        <v>0</v>
      </c>
      <c r="I413" s="97">
        <v>51471.85403641517</v>
      </c>
      <c r="J413" s="97">
        <v>52685.294198864227</v>
      </c>
      <c r="K413" s="14">
        <v>0</v>
      </c>
      <c r="L413" s="14">
        <v>0</v>
      </c>
      <c r="M413" s="14">
        <v>0</v>
      </c>
      <c r="N413" s="14">
        <v>0</v>
      </c>
      <c r="P413" s="98">
        <v>804.24771931898704</v>
      </c>
      <c r="Q413" s="98">
        <v>813.67249727975639</v>
      </c>
      <c r="R413" s="14">
        <v>0</v>
      </c>
      <c r="S413" s="14">
        <v>0</v>
      </c>
      <c r="T413" s="14">
        <v>0</v>
      </c>
      <c r="U413" s="14">
        <v>0</v>
      </c>
    </row>
    <row r="414" spans="2:60">
      <c r="I414" s="97"/>
      <c r="J414" s="97"/>
      <c r="P414" s="98"/>
      <c r="Q414" s="98"/>
    </row>
    <row r="415" spans="2:60" ht="16.149999999999999">
      <c r="B415" s="293" t="s">
        <v>235</v>
      </c>
      <c r="C415" s="293"/>
      <c r="D415" s="293"/>
      <c r="E415" s="293"/>
      <c r="F415" s="293"/>
      <c r="G415" s="293"/>
      <c r="I415" s="293" t="s">
        <v>236</v>
      </c>
      <c r="J415" s="293"/>
      <c r="K415" s="293"/>
      <c r="L415" s="293"/>
      <c r="M415" s="293"/>
      <c r="N415" s="293"/>
      <c r="P415" s="293" t="s">
        <v>237</v>
      </c>
      <c r="Q415" s="293"/>
      <c r="R415" s="293"/>
      <c r="S415" s="293"/>
      <c r="T415" s="293"/>
      <c r="U415" s="293"/>
      <c r="W415" s="293" t="s">
        <v>238</v>
      </c>
      <c r="X415" s="293"/>
      <c r="Y415" s="293"/>
      <c r="Z415" s="293"/>
      <c r="AA415" s="293"/>
      <c r="AB415" s="293"/>
      <c r="AD415" s="293" t="s">
        <v>239</v>
      </c>
      <c r="AE415" s="293"/>
      <c r="AF415" s="293"/>
      <c r="AG415" s="293"/>
      <c r="AH415" s="293"/>
      <c r="AI415" s="7"/>
      <c r="AJ415" s="294" t="s">
        <v>240</v>
      </c>
      <c r="AK415" s="294"/>
      <c r="AL415" s="294"/>
      <c r="AM415" s="294"/>
      <c r="AN415" s="294"/>
    </row>
    <row r="416" spans="2:60">
      <c r="B416" t="s">
        <v>234</v>
      </c>
      <c r="C416">
        <v>10</v>
      </c>
      <c r="D416">
        <v>4993</v>
      </c>
      <c r="E416">
        <v>4661</v>
      </c>
      <c r="F416">
        <v>184</v>
      </c>
      <c r="G416">
        <v>148</v>
      </c>
      <c r="K416">
        <v>4993</v>
      </c>
      <c r="L416">
        <v>4661</v>
      </c>
      <c r="M416">
        <v>184</v>
      </c>
      <c r="N416">
        <v>148</v>
      </c>
      <c r="R416">
        <v>4993</v>
      </c>
      <c r="S416">
        <v>4662</v>
      </c>
      <c r="T416">
        <v>183</v>
      </c>
      <c r="U416">
        <v>148</v>
      </c>
      <c r="W416" s="13">
        <v>1.4999999999999999E-2</v>
      </c>
      <c r="Y416">
        <v>4995</v>
      </c>
      <c r="Z416">
        <v>4663</v>
      </c>
      <c r="AA416">
        <v>184</v>
      </c>
      <c r="AB416">
        <v>148</v>
      </c>
      <c r="AS416" s="100"/>
      <c r="AT416" s="100"/>
      <c r="AU416" s="100"/>
      <c r="AV416" s="100"/>
      <c r="AW416" s="100"/>
      <c r="AX416" s="100"/>
      <c r="AY416" s="100"/>
      <c r="AZ416" s="14"/>
      <c r="BA416" s="14"/>
      <c r="BB416" s="14"/>
      <c r="BC416" s="14"/>
      <c r="BD416" s="14"/>
      <c r="BE416" s="14"/>
      <c r="BF416" s="14"/>
      <c r="BG416" s="14"/>
      <c r="BH416" s="14"/>
    </row>
    <row r="417" spans="2:60">
      <c r="B417" s="96" t="s">
        <v>223</v>
      </c>
      <c r="C417" s="96" t="s">
        <v>224</v>
      </c>
      <c r="D417" s="7" t="s">
        <v>137</v>
      </c>
      <c r="E417" s="7" t="s">
        <v>225</v>
      </c>
      <c r="F417" s="7" t="s">
        <v>181</v>
      </c>
      <c r="G417" s="7" t="s">
        <v>152</v>
      </c>
      <c r="I417" s="96" t="s">
        <v>223</v>
      </c>
      <c r="J417" s="96" t="s">
        <v>224</v>
      </c>
      <c r="K417" s="7" t="s">
        <v>137</v>
      </c>
      <c r="L417" s="7" t="s">
        <v>225</v>
      </c>
      <c r="M417" s="7" t="s">
        <v>181</v>
      </c>
      <c r="N417" s="7" t="s">
        <v>152</v>
      </c>
      <c r="P417" s="96" t="s">
        <v>223</v>
      </c>
      <c r="Q417" s="96" t="s">
        <v>224</v>
      </c>
      <c r="R417" s="7" t="s">
        <v>137</v>
      </c>
      <c r="S417" s="7" t="s">
        <v>225</v>
      </c>
      <c r="T417" s="7" t="s">
        <v>181</v>
      </c>
      <c r="U417" s="7" t="s">
        <v>152</v>
      </c>
      <c r="W417" s="96" t="s">
        <v>223</v>
      </c>
      <c r="X417" s="96" t="s">
        <v>224</v>
      </c>
      <c r="Y417" s="7" t="s">
        <v>137</v>
      </c>
      <c r="Z417" s="7" t="s">
        <v>225</v>
      </c>
      <c r="AA417" s="7" t="s">
        <v>181</v>
      </c>
      <c r="AB417" s="7" t="s">
        <v>152</v>
      </c>
      <c r="AD417" s="96" t="s">
        <v>223</v>
      </c>
      <c r="AE417" s="96" t="s">
        <v>224</v>
      </c>
      <c r="AF417" s="7" t="s">
        <v>225</v>
      </c>
      <c r="AG417" s="7" t="s">
        <v>181</v>
      </c>
      <c r="AH417" s="7" t="s">
        <v>152</v>
      </c>
      <c r="AJ417" s="101" t="s">
        <v>150</v>
      </c>
      <c r="AK417" s="101">
        <v>30</v>
      </c>
      <c r="AL417" s="101">
        <v>40</v>
      </c>
      <c r="AM417" s="101">
        <v>50</v>
      </c>
      <c r="AN417" s="101">
        <v>60</v>
      </c>
      <c r="AO417" s="101">
        <v>70</v>
      </c>
      <c r="AP417" s="101">
        <v>80</v>
      </c>
      <c r="AQ417" s="101">
        <v>90</v>
      </c>
      <c r="AR417" s="101">
        <v>100</v>
      </c>
      <c r="AS417" s="101">
        <v>110</v>
      </c>
      <c r="AT417" s="101">
        <v>120</v>
      </c>
      <c r="AU417" s="101">
        <v>130</v>
      </c>
      <c r="AV417" s="101">
        <v>140</v>
      </c>
      <c r="AW417" s="101">
        <v>150</v>
      </c>
      <c r="AX417" s="101">
        <v>160</v>
      </c>
      <c r="AY417" s="101">
        <v>170</v>
      </c>
      <c r="AZ417" s="101">
        <v>180</v>
      </c>
      <c r="BA417" s="101">
        <v>190</v>
      </c>
    </row>
    <row r="418" spans="2:60">
      <c r="B418">
        <v>20</v>
      </c>
      <c r="C418">
        <v>30</v>
      </c>
      <c r="D418">
        <v>7</v>
      </c>
      <c r="E418">
        <v>7</v>
      </c>
      <c r="F418">
        <v>0</v>
      </c>
      <c r="G418">
        <v>0</v>
      </c>
      <c r="I418" s="97">
        <v>314.15926535897933</v>
      </c>
      <c r="J418" s="97">
        <v>706.85834705770344</v>
      </c>
      <c r="K418">
        <v>7</v>
      </c>
      <c r="L418">
        <v>7</v>
      </c>
      <c r="M418">
        <v>0</v>
      </c>
      <c r="N418">
        <v>0</v>
      </c>
      <c r="P418" s="98">
        <v>62.831853071795862</v>
      </c>
      <c r="Q418" s="98">
        <v>94.247779607693786</v>
      </c>
      <c r="R418">
        <v>5</v>
      </c>
      <c r="S418">
        <v>5</v>
      </c>
      <c r="T418">
        <v>0</v>
      </c>
      <c r="U418">
        <v>0</v>
      </c>
      <c r="W418" s="14">
        <v>1</v>
      </c>
      <c r="X418" s="14">
        <v>0.98499999999999999</v>
      </c>
      <c r="Y418">
        <v>6</v>
      </c>
      <c r="Z418">
        <v>6</v>
      </c>
      <c r="AA418">
        <v>0</v>
      </c>
      <c r="AB418">
        <v>0</v>
      </c>
      <c r="AD418" s="14">
        <v>0.98499999999999999</v>
      </c>
      <c r="AE418" s="14">
        <v>1.2012012012012011E-3</v>
      </c>
      <c r="AF418" s="14">
        <v>1.2867252841518336E-3</v>
      </c>
      <c r="AG418" s="14">
        <v>0</v>
      </c>
      <c r="AH418" s="14">
        <v>0</v>
      </c>
      <c r="AJ418" s="102">
        <v>10</v>
      </c>
      <c r="AK418" s="101">
        <v>40</v>
      </c>
      <c r="AL418" s="101">
        <v>50</v>
      </c>
      <c r="AM418" s="101">
        <v>60</v>
      </c>
      <c r="AN418" s="101">
        <v>70</v>
      </c>
      <c r="AO418" s="101">
        <v>80</v>
      </c>
      <c r="AP418" s="101">
        <v>90</v>
      </c>
      <c r="AQ418" s="101">
        <v>100</v>
      </c>
      <c r="AR418" s="101">
        <v>110</v>
      </c>
      <c r="AS418" s="101">
        <v>120</v>
      </c>
      <c r="AT418" s="101">
        <v>130</v>
      </c>
      <c r="AU418" s="101">
        <v>140</v>
      </c>
      <c r="AV418" s="101">
        <v>150</v>
      </c>
      <c r="AW418" s="101">
        <v>160</v>
      </c>
      <c r="AX418" s="101">
        <v>170</v>
      </c>
      <c r="AY418" s="101">
        <v>180</v>
      </c>
      <c r="AZ418" s="101">
        <v>190</v>
      </c>
      <c r="BA418" s="101">
        <v>200</v>
      </c>
      <c r="BC418" s="14"/>
    </row>
    <row r="419" spans="2:60">
      <c r="B419">
        <v>30</v>
      </c>
      <c r="C419">
        <v>40</v>
      </c>
      <c r="D419">
        <v>1421</v>
      </c>
      <c r="E419">
        <v>1410</v>
      </c>
      <c r="F419">
        <v>11</v>
      </c>
      <c r="G419">
        <v>0</v>
      </c>
      <c r="I419" s="97">
        <v>706.85834705770344</v>
      </c>
      <c r="J419" s="97">
        <v>1256.6370614359173</v>
      </c>
      <c r="K419">
        <v>1421</v>
      </c>
      <c r="L419">
        <v>1410</v>
      </c>
      <c r="M419">
        <v>11</v>
      </c>
      <c r="N419">
        <v>0</v>
      </c>
      <c r="P419" s="98">
        <v>94.247779607693786</v>
      </c>
      <c r="Q419" s="98">
        <v>125.66370614359172</v>
      </c>
      <c r="R419">
        <v>917</v>
      </c>
      <c r="S419">
        <v>911</v>
      </c>
      <c r="T419">
        <v>6</v>
      </c>
      <c r="U419">
        <v>0</v>
      </c>
      <c r="W419" s="14">
        <v>0.98499999999999999</v>
      </c>
      <c r="X419" s="14">
        <v>0.97</v>
      </c>
      <c r="Y419">
        <v>35</v>
      </c>
      <c r="Z419">
        <v>34</v>
      </c>
      <c r="AA419">
        <v>1</v>
      </c>
      <c r="AB419">
        <v>0</v>
      </c>
      <c r="AD419" s="14">
        <v>0.97</v>
      </c>
      <c r="AE419" s="14">
        <v>7.0070070070070069E-3</v>
      </c>
      <c r="AF419" s="14">
        <v>7.2914432768603904E-3</v>
      </c>
      <c r="AG419" s="14">
        <v>5.434782608695652E-3</v>
      </c>
      <c r="AH419" s="14">
        <v>0</v>
      </c>
      <c r="AJ419" s="103" t="s">
        <v>241</v>
      </c>
      <c r="AK419" s="104">
        <v>0.92751987738104635</v>
      </c>
      <c r="AL419" s="104">
        <v>0.91898970454957907</v>
      </c>
      <c r="AM419" s="104">
        <v>0.9087815102820398</v>
      </c>
      <c r="AN419" s="104">
        <v>0.90519415956027383</v>
      </c>
      <c r="AO419" s="104">
        <v>0.90338842086734938</v>
      </c>
      <c r="AP419" s="104">
        <v>0.8929844431849151</v>
      </c>
      <c r="AQ419" s="104">
        <v>0.90043216513726787</v>
      </c>
      <c r="AR419" s="104">
        <v>0</v>
      </c>
      <c r="AS419" s="104">
        <v>0</v>
      </c>
      <c r="AT419" s="104">
        <v>0</v>
      </c>
      <c r="AU419" s="104">
        <v>0</v>
      </c>
      <c r="AV419" s="104">
        <v>0</v>
      </c>
      <c r="AW419" s="104">
        <v>0</v>
      </c>
      <c r="AX419" s="104">
        <v>0</v>
      </c>
      <c r="AY419" s="104">
        <v>0</v>
      </c>
      <c r="AZ419" s="104">
        <v>0</v>
      </c>
      <c r="BA419" s="104">
        <v>0</v>
      </c>
      <c r="BB419" s="105"/>
      <c r="BC419" s="14"/>
      <c r="BD419" s="105"/>
      <c r="BE419" s="105"/>
      <c r="BF419" s="105"/>
      <c r="BG419" s="105"/>
      <c r="BH419" s="105"/>
    </row>
    <row r="420" spans="2:60">
      <c r="B420">
        <v>40</v>
      </c>
      <c r="C420">
        <v>50</v>
      </c>
      <c r="D420">
        <v>2571</v>
      </c>
      <c r="E420">
        <v>2498</v>
      </c>
      <c r="F420">
        <v>72</v>
      </c>
      <c r="G420">
        <v>1</v>
      </c>
      <c r="I420" s="97">
        <v>1256.6370614359173</v>
      </c>
      <c r="J420" s="97">
        <v>1963.4954084936207</v>
      </c>
      <c r="K420">
        <v>2571</v>
      </c>
      <c r="L420">
        <v>2498</v>
      </c>
      <c r="M420">
        <v>72</v>
      </c>
      <c r="N420">
        <v>1</v>
      </c>
      <c r="P420" s="98">
        <v>125.66370614359172</v>
      </c>
      <c r="Q420" s="98">
        <v>157.07963267948966</v>
      </c>
      <c r="R420">
        <v>2768</v>
      </c>
      <c r="S420">
        <v>2709</v>
      </c>
      <c r="T420">
        <v>59</v>
      </c>
      <c r="U420">
        <v>0</v>
      </c>
      <c r="W420" s="14">
        <v>0.97</v>
      </c>
      <c r="X420" s="14">
        <v>0.95499999999999996</v>
      </c>
      <c r="Y420">
        <v>177</v>
      </c>
      <c r="Z420">
        <v>173</v>
      </c>
      <c r="AA420">
        <v>4</v>
      </c>
      <c r="AB420">
        <v>0</v>
      </c>
      <c r="AD420" s="14">
        <v>0.95499999999999996</v>
      </c>
      <c r="AE420" s="14">
        <v>3.5435435435435432E-2</v>
      </c>
      <c r="AF420" s="14">
        <v>3.7100579026377867E-2</v>
      </c>
      <c r="AG420" s="14">
        <v>2.1739130434782608E-2</v>
      </c>
      <c r="AH420" s="14">
        <v>0</v>
      </c>
      <c r="AJ420" s="103" t="s">
        <v>242</v>
      </c>
      <c r="AK420" s="105">
        <v>2.4140967213569075E-2</v>
      </c>
      <c r="AL420" s="105">
        <v>2.3620777315073414E-2</v>
      </c>
      <c r="AM420" s="105">
        <v>3.5121803137197892E-2</v>
      </c>
      <c r="AN420" s="105">
        <v>2.2139038781713923E-2</v>
      </c>
      <c r="AO420" s="105">
        <v>1.4998432490707841E-2</v>
      </c>
      <c r="AP420" s="105">
        <v>3.040529638188829E-2</v>
      </c>
      <c r="AQ420" s="105">
        <v>0</v>
      </c>
      <c r="AR420" s="105">
        <v>0</v>
      </c>
      <c r="AS420" s="105">
        <v>0</v>
      </c>
      <c r="AT420" s="105">
        <v>0</v>
      </c>
      <c r="AU420" s="105">
        <v>0</v>
      </c>
      <c r="AV420" s="105">
        <v>0</v>
      </c>
      <c r="AW420" s="105">
        <v>0</v>
      </c>
      <c r="AX420" s="105">
        <v>0</v>
      </c>
      <c r="AY420" s="105">
        <v>0</v>
      </c>
      <c r="AZ420" s="105">
        <v>0</v>
      </c>
      <c r="BA420" s="105">
        <v>0</v>
      </c>
      <c r="BC420" s="14"/>
    </row>
    <row r="421" spans="2:60">
      <c r="B421">
        <v>50</v>
      </c>
      <c r="C421">
        <v>60</v>
      </c>
      <c r="D421">
        <v>627</v>
      </c>
      <c r="E421">
        <v>564</v>
      </c>
      <c r="F421">
        <v>49</v>
      </c>
      <c r="G421">
        <v>14</v>
      </c>
      <c r="I421" s="97">
        <v>1963.4954084936207</v>
      </c>
      <c r="J421" s="97">
        <v>2827.4333882308138</v>
      </c>
      <c r="K421">
        <v>627</v>
      </c>
      <c r="L421">
        <v>564</v>
      </c>
      <c r="M421">
        <v>49</v>
      </c>
      <c r="N421">
        <v>14</v>
      </c>
      <c r="P421" s="98">
        <v>157.07963267948966</v>
      </c>
      <c r="Q421" s="98">
        <v>188.49555921538757</v>
      </c>
      <c r="R421">
        <v>821</v>
      </c>
      <c r="S421">
        <v>758</v>
      </c>
      <c r="T421">
        <v>55</v>
      </c>
      <c r="U421">
        <v>8</v>
      </c>
      <c r="W421" s="14">
        <v>0.95499999999999996</v>
      </c>
      <c r="X421" s="14">
        <v>0.94</v>
      </c>
      <c r="Y421">
        <v>621</v>
      </c>
      <c r="Z421">
        <v>611</v>
      </c>
      <c r="AA421">
        <v>10</v>
      </c>
      <c r="AB421">
        <v>0</v>
      </c>
      <c r="AD421" s="14">
        <v>0.94</v>
      </c>
      <c r="AE421" s="14">
        <v>0.12432432432432433</v>
      </c>
      <c r="AF421" s="14">
        <v>0.13103152476946173</v>
      </c>
      <c r="AG421" s="14">
        <v>5.434782608695652E-2</v>
      </c>
      <c r="AH421" s="14">
        <v>0</v>
      </c>
      <c r="AJ421" s="103" t="s">
        <v>69</v>
      </c>
      <c r="AK421" s="104">
        <v>0.92782190512531681</v>
      </c>
      <c r="AL421" s="104">
        <v>0.92199741081622211</v>
      </c>
      <c r="AM421" s="104">
        <v>0.91340004084358517</v>
      </c>
      <c r="AN421" s="104">
        <v>0.90738357520181911</v>
      </c>
      <c r="AO421" s="104">
        <v>0.90940172472002623</v>
      </c>
      <c r="AP421" s="104">
        <v>0.9077688672711417</v>
      </c>
      <c r="AQ421" s="104">
        <v>0.90043216513726787</v>
      </c>
      <c r="AR421" s="104">
        <v>0</v>
      </c>
      <c r="AS421" s="104">
        <v>0</v>
      </c>
      <c r="AT421" s="104">
        <v>0</v>
      </c>
      <c r="AU421" s="104">
        <v>0</v>
      </c>
      <c r="AV421" s="104">
        <v>0</v>
      </c>
      <c r="AW421" s="104">
        <v>0</v>
      </c>
      <c r="AX421" s="104">
        <v>0</v>
      </c>
      <c r="AY421" s="104">
        <v>0</v>
      </c>
      <c r="AZ421" s="104">
        <v>0</v>
      </c>
      <c r="BA421" s="104">
        <v>0</v>
      </c>
      <c r="BC421" s="14"/>
    </row>
    <row r="422" spans="2:60">
      <c r="B422">
        <v>60</v>
      </c>
      <c r="C422">
        <v>70</v>
      </c>
      <c r="D422">
        <v>263</v>
      </c>
      <c r="E422">
        <v>159</v>
      </c>
      <c r="F422">
        <v>27</v>
      </c>
      <c r="G422">
        <v>77</v>
      </c>
      <c r="I422" s="97">
        <v>2827.4333882308138</v>
      </c>
      <c r="J422" s="97">
        <v>3848.4510006474966</v>
      </c>
      <c r="K422">
        <v>263</v>
      </c>
      <c r="L422">
        <v>159</v>
      </c>
      <c r="M422">
        <v>27</v>
      </c>
      <c r="N422">
        <v>77</v>
      </c>
      <c r="P422" s="98">
        <v>188.49555921538757</v>
      </c>
      <c r="Q422" s="98">
        <v>219.91148575128551</v>
      </c>
      <c r="R422">
        <v>293</v>
      </c>
      <c r="S422">
        <v>214</v>
      </c>
      <c r="T422">
        <v>29</v>
      </c>
      <c r="U422">
        <v>50</v>
      </c>
      <c r="W422" s="14">
        <v>0.94</v>
      </c>
      <c r="X422" s="14">
        <v>0.92499999999999993</v>
      </c>
      <c r="Y422">
        <v>1260</v>
      </c>
      <c r="Z422">
        <v>1219</v>
      </c>
      <c r="AA422">
        <v>39</v>
      </c>
      <c r="AB422">
        <v>2</v>
      </c>
      <c r="AD422" s="14">
        <v>0.92499999999999993</v>
      </c>
      <c r="AE422" s="14">
        <v>0.25225225225225223</v>
      </c>
      <c r="AF422" s="14">
        <v>0.26141968689684753</v>
      </c>
      <c r="AG422" s="14">
        <v>0.21195652173913043</v>
      </c>
      <c r="AH422" s="14">
        <v>1.3513513513513514E-2</v>
      </c>
      <c r="AJ422" s="103" t="s">
        <v>243</v>
      </c>
      <c r="AK422" s="106">
        <v>0.928773756710363</v>
      </c>
      <c r="AL422" s="106">
        <v>0.91991861630926963</v>
      </c>
      <c r="AM422" s="106">
        <v>0.91168014389240426</v>
      </c>
      <c r="AN422" s="106">
        <v>0.90863540992344816</v>
      </c>
      <c r="AO422" s="106">
        <v>0.91013253860500642</v>
      </c>
      <c r="AP422" s="106">
        <v>0.92739127504462726</v>
      </c>
      <c r="AQ422" s="106">
        <v>0.90043216513726787</v>
      </c>
      <c r="AR422" s="106">
        <v>0</v>
      </c>
      <c r="AS422" s="106">
        <v>0</v>
      </c>
      <c r="AT422" s="106">
        <v>0</v>
      </c>
      <c r="AU422" s="106">
        <v>0</v>
      </c>
      <c r="AV422" s="106">
        <v>0</v>
      </c>
      <c r="AW422" s="106">
        <v>0</v>
      </c>
      <c r="AX422" s="106">
        <v>0</v>
      </c>
      <c r="AY422" s="106">
        <v>0</v>
      </c>
      <c r="AZ422" s="106">
        <v>0</v>
      </c>
      <c r="BA422" s="106">
        <v>0</v>
      </c>
      <c r="BC422" s="14"/>
    </row>
    <row r="423" spans="2:60">
      <c r="B423">
        <v>70</v>
      </c>
      <c r="C423">
        <v>80</v>
      </c>
      <c r="D423">
        <v>81</v>
      </c>
      <c r="E423">
        <v>19</v>
      </c>
      <c r="F423">
        <v>14</v>
      </c>
      <c r="G423">
        <v>48</v>
      </c>
      <c r="I423" s="97">
        <v>3848.4510006474966</v>
      </c>
      <c r="J423" s="97">
        <v>5026.5482457436692</v>
      </c>
      <c r="K423">
        <v>81</v>
      </c>
      <c r="L423">
        <v>19</v>
      </c>
      <c r="M423">
        <v>14</v>
      </c>
      <c r="N423">
        <v>48</v>
      </c>
      <c r="P423" s="98">
        <v>219.91148575128551</v>
      </c>
      <c r="Q423" s="98">
        <v>251.32741228718345</v>
      </c>
      <c r="R423">
        <v>149</v>
      </c>
      <c r="S423">
        <v>59</v>
      </c>
      <c r="T423">
        <v>20</v>
      </c>
      <c r="U423">
        <v>70</v>
      </c>
      <c r="W423" s="14">
        <v>0.92499999999999993</v>
      </c>
      <c r="X423" s="14">
        <v>0.90999999999999992</v>
      </c>
      <c r="Y423">
        <v>1358</v>
      </c>
      <c r="Z423">
        <v>1300</v>
      </c>
      <c r="AA423">
        <v>44</v>
      </c>
      <c r="AB423">
        <v>14</v>
      </c>
      <c r="AD423" s="14">
        <v>0.90999999999999992</v>
      </c>
      <c r="AE423" s="14">
        <v>0.2718718718718719</v>
      </c>
      <c r="AF423" s="14">
        <v>0.27879047823289727</v>
      </c>
      <c r="AG423" s="14">
        <v>0.2391304347826087</v>
      </c>
      <c r="AH423" s="14">
        <v>9.45945945945946E-2</v>
      </c>
      <c r="AJ423" s="103" t="s">
        <v>244</v>
      </c>
      <c r="AK423" s="107">
        <v>0.92626599805172971</v>
      </c>
      <c r="AL423" s="107">
        <v>0.9180607927898885</v>
      </c>
      <c r="AM423" s="107">
        <v>0.90588287667167533</v>
      </c>
      <c r="AN423" s="107">
        <v>0.90175290919709949</v>
      </c>
      <c r="AO423" s="107">
        <v>0.89664430312969234</v>
      </c>
      <c r="AP423" s="107">
        <v>0.85857761132520294</v>
      </c>
      <c r="AQ423" s="107">
        <v>0.90043216513726787</v>
      </c>
      <c r="AR423" s="107">
        <v>0</v>
      </c>
      <c r="AS423" s="107">
        <v>0</v>
      </c>
      <c r="AT423" s="107">
        <v>0</v>
      </c>
      <c r="AU423" s="107">
        <v>0</v>
      </c>
      <c r="AV423" s="107">
        <v>0</v>
      </c>
      <c r="AW423" s="107">
        <v>0</v>
      </c>
      <c r="AX423" s="107">
        <v>0</v>
      </c>
      <c r="AY423" s="107">
        <v>0</v>
      </c>
      <c r="AZ423" s="107">
        <v>0</v>
      </c>
      <c r="BA423" s="107">
        <v>0</v>
      </c>
      <c r="BC423" s="14"/>
    </row>
    <row r="424" spans="2:60">
      <c r="B424">
        <v>80</v>
      </c>
      <c r="C424">
        <v>90</v>
      </c>
      <c r="D424">
        <v>16</v>
      </c>
      <c r="E424">
        <v>3</v>
      </c>
      <c r="F424">
        <v>5</v>
      </c>
      <c r="G424">
        <v>8</v>
      </c>
      <c r="I424" s="97">
        <v>5026.5482457436692</v>
      </c>
      <c r="J424" s="97">
        <v>6361.7251235193307</v>
      </c>
      <c r="K424">
        <v>16</v>
      </c>
      <c r="L424">
        <v>3</v>
      </c>
      <c r="M424">
        <v>5</v>
      </c>
      <c r="N424">
        <v>8</v>
      </c>
      <c r="P424" s="98">
        <v>251.32741228718345</v>
      </c>
      <c r="Q424" s="98">
        <v>282.74333882308139</v>
      </c>
      <c r="R424">
        <v>28</v>
      </c>
      <c r="S424">
        <v>3</v>
      </c>
      <c r="T424">
        <v>7</v>
      </c>
      <c r="U424">
        <v>18</v>
      </c>
      <c r="W424" s="14">
        <v>0.90999999999999992</v>
      </c>
      <c r="X424" s="14">
        <v>0.89499999999999991</v>
      </c>
      <c r="Y424">
        <v>869</v>
      </c>
      <c r="Z424">
        <v>782</v>
      </c>
      <c r="AA424">
        <v>47</v>
      </c>
      <c r="AB424">
        <v>40</v>
      </c>
      <c r="AD424" s="14">
        <v>0.89499999999999991</v>
      </c>
      <c r="AE424" s="14">
        <v>0.17397397397397396</v>
      </c>
      <c r="AF424" s="14">
        <v>0.16770319536778897</v>
      </c>
      <c r="AG424" s="14">
        <v>0.25543478260869568</v>
      </c>
      <c r="AH424" s="14">
        <v>0.27027027027027029</v>
      </c>
      <c r="AJ424" s="103" t="s">
        <v>180</v>
      </c>
      <c r="AK424">
        <v>1424</v>
      </c>
      <c r="AL424">
        <v>2484</v>
      </c>
      <c r="AM424">
        <v>564</v>
      </c>
      <c r="AN424">
        <v>159</v>
      </c>
      <c r="AO424">
        <v>19</v>
      </c>
      <c r="AP424">
        <v>3</v>
      </c>
      <c r="AQ424">
        <v>1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C424" s="14"/>
    </row>
    <row r="425" spans="2:60">
      <c r="B425">
        <v>90</v>
      </c>
      <c r="C425">
        <v>100</v>
      </c>
      <c r="D425">
        <v>3</v>
      </c>
      <c r="E425">
        <v>1</v>
      </c>
      <c r="F425">
        <v>2</v>
      </c>
      <c r="G425">
        <v>0</v>
      </c>
      <c r="I425" s="97">
        <v>6361.7251235193307</v>
      </c>
      <c r="J425" s="97">
        <v>7853.981633974483</v>
      </c>
      <c r="K425">
        <v>3</v>
      </c>
      <c r="L425">
        <v>1</v>
      </c>
      <c r="M425">
        <v>2</v>
      </c>
      <c r="N425">
        <v>0</v>
      </c>
      <c r="P425" s="98">
        <v>282.74333882308139</v>
      </c>
      <c r="Q425" s="98">
        <v>314.15926535897933</v>
      </c>
      <c r="R425">
        <v>8</v>
      </c>
      <c r="S425">
        <v>3</v>
      </c>
      <c r="T425">
        <v>3</v>
      </c>
      <c r="U425">
        <v>2</v>
      </c>
      <c r="W425" s="14">
        <v>0.89499999999999991</v>
      </c>
      <c r="X425" s="14">
        <v>0.87999999999999989</v>
      </c>
      <c r="Y425">
        <v>389</v>
      </c>
      <c r="Z425">
        <v>319</v>
      </c>
      <c r="AA425">
        <v>24</v>
      </c>
      <c r="AB425">
        <v>46</v>
      </c>
      <c r="AD425" s="14">
        <v>0.87999999999999989</v>
      </c>
      <c r="AE425" s="14">
        <v>7.787787787787788E-2</v>
      </c>
      <c r="AF425" s="14">
        <v>6.8410894274072487E-2</v>
      </c>
      <c r="AG425" s="14">
        <v>0.13043478260869565</v>
      </c>
      <c r="AH425" s="14">
        <v>0.3108108108108108</v>
      </c>
      <c r="AK425" s="99"/>
      <c r="AL425" s="99"/>
      <c r="AM425" s="99"/>
      <c r="AN425" s="99"/>
      <c r="AO425" s="99"/>
      <c r="AP425" s="99"/>
      <c r="AQ425" s="99"/>
      <c r="AR425" s="99"/>
      <c r="AS425" s="99"/>
      <c r="AT425" s="99"/>
      <c r="AU425" s="99"/>
      <c r="AV425" s="99"/>
      <c r="AW425" s="99"/>
      <c r="AX425" s="99"/>
      <c r="AY425" s="99"/>
      <c r="AZ425" s="99"/>
      <c r="BA425" s="99"/>
      <c r="BC425" s="14"/>
    </row>
    <row r="426" spans="2:60">
      <c r="B426">
        <v>100</v>
      </c>
      <c r="C426">
        <v>110</v>
      </c>
      <c r="D426">
        <v>0</v>
      </c>
      <c r="E426">
        <v>0</v>
      </c>
      <c r="F426">
        <v>0</v>
      </c>
      <c r="G426">
        <v>0</v>
      </c>
      <c r="I426" s="97">
        <v>7853.981633974483</v>
      </c>
      <c r="J426" s="97">
        <v>9503.317777109125</v>
      </c>
      <c r="K426">
        <v>0</v>
      </c>
      <c r="L426">
        <v>0</v>
      </c>
      <c r="M426">
        <v>0</v>
      </c>
      <c r="N426">
        <v>0</v>
      </c>
      <c r="P426" s="98">
        <v>314.15926535897933</v>
      </c>
      <c r="Q426" s="98">
        <v>345.57519189487726</v>
      </c>
      <c r="R426">
        <v>1</v>
      </c>
      <c r="S426">
        <v>0</v>
      </c>
      <c r="T426">
        <v>1</v>
      </c>
      <c r="U426">
        <v>0</v>
      </c>
      <c r="W426" s="14">
        <v>0.87999999999999989</v>
      </c>
      <c r="X426" s="14">
        <v>0.86499999999999988</v>
      </c>
      <c r="Y426">
        <v>142</v>
      </c>
      <c r="Z426">
        <v>115</v>
      </c>
      <c r="AA426">
        <v>5</v>
      </c>
      <c r="AB426">
        <v>22</v>
      </c>
      <c r="AD426" s="14">
        <v>0.86499999999999988</v>
      </c>
      <c r="AE426" s="14">
        <v>2.8428428428428427E-2</v>
      </c>
      <c r="AF426" s="14">
        <v>2.4662234612910144E-2</v>
      </c>
      <c r="AG426" s="14">
        <v>2.717391304347826E-2</v>
      </c>
      <c r="AH426" s="14">
        <v>0.14864864864864866</v>
      </c>
      <c r="AJ426" s="101" t="s">
        <v>151</v>
      </c>
      <c r="AK426" s="101">
        <v>30</v>
      </c>
      <c r="AL426" s="101">
        <v>40</v>
      </c>
      <c r="AM426" s="101">
        <v>50</v>
      </c>
      <c r="AN426" s="101">
        <v>60</v>
      </c>
      <c r="AO426" s="101">
        <v>70</v>
      </c>
      <c r="AP426" s="101">
        <v>80</v>
      </c>
      <c r="AQ426" s="101">
        <v>90</v>
      </c>
      <c r="AR426" s="101">
        <v>100</v>
      </c>
      <c r="AS426" s="101">
        <v>110</v>
      </c>
      <c r="AT426" s="101">
        <v>120</v>
      </c>
      <c r="AU426" s="101">
        <v>130</v>
      </c>
      <c r="AV426" s="101">
        <v>140</v>
      </c>
      <c r="AW426" s="101">
        <v>150</v>
      </c>
      <c r="AX426" s="101">
        <v>160</v>
      </c>
      <c r="AY426" s="101">
        <v>170</v>
      </c>
      <c r="AZ426" s="101">
        <v>180</v>
      </c>
      <c r="BA426" s="101">
        <v>190</v>
      </c>
      <c r="BC426" s="14"/>
    </row>
    <row r="427" spans="2:60">
      <c r="B427">
        <v>110</v>
      </c>
      <c r="C427">
        <v>120</v>
      </c>
      <c r="D427">
        <v>1</v>
      </c>
      <c r="E427">
        <v>0</v>
      </c>
      <c r="F427">
        <v>1</v>
      </c>
      <c r="G427">
        <v>0</v>
      </c>
      <c r="I427" s="97">
        <v>9503.317777109125</v>
      </c>
      <c r="J427" s="97">
        <v>11309.733552923255</v>
      </c>
      <c r="K427">
        <v>1</v>
      </c>
      <c r="L427">
        <v>0</v>
      </c>
      <c r="M427">
        <v>1</v>
      </c>
      <c r="N427">
        <v>0</v>
      </c>
      <c r="P427" s="98">
        <v>345.57519189487726</v>
      </c>
      <c r="Q427" s="98">
        <v>376.99111843077515</v>
      </c>
      <c r="R427">
        <v>0</v>
      </c>
      <c r="S427">
        <v>0</v>
      </c>
      <c r="T427">
        <v>0</v>
      </c>
      <c r="U427">
        <v>0</v>
      </c>
      <c r="W427" s="14">
        <v>0.86499999999999988</v>
      </c>
      <c r="X427" s="14">
        <v>0.84999999999999987</v>
      </c>
      <c r="Y427">
        <v>55</v>
      </c>
      <c r="Z427">
        <v>42</v>
      </c>
      <c r="AA427">
        <v>2</v>
      </c>
      <c r="AB427">
        <v>11</v>
      </c>
      <c r="AD427" s="14">
        <v>0.84999999999999987</v>
      </c>
      <c r="AE427" s="14">
        <v>1.1011011011011011E-2</v>
      </c>
      <c r="AF427" s="14">
        <v>9.0070769890628344E-3</v>
      </c>
      <c r="AG427" s="14">
        <v>1.0869565217391304E-2</v>
      </c>
      <c r="AH427" s="14">
        <v>7.4324324324324328E-2</v>
      </c>
      <c r="AJ427" s="101"/>
      <c r="AK427" s="101">
        <v>40</v>
      </c>
      <c r="AL427" s="101">
        <v>50</v>
      </c>
      <c r="AM427" s="101">
        <v>60</v>
      </c>
      <c r="AN427" s="101">
        <v>70</v>
      </c>
      <c r="AO427" s="101">
        <v>80</v>
      </c>
      <c r="AP427" s="101">
        <v>90</v>
      </c>
      <c r="AQ427" s="101">
        <v>100</v>
      </c>
      <c r="AR427" s="101">
        <v>110</v>
      </c>
      <c r="AS427" s="101">
        <v>120</v>
      </c>
      <c r="AT427" s="101">
        <v>130</v>
      </c>
      <c r="AU427" s="101">
        <v>140</v>
      </c>
      <c r="AV427" s="101">
        <v>150</v>
      </c>
      <c r="AW427" s="101">
        <v>160</v>
      </c>
      <c r="AX427" s="101">
        <v>170</v>
      </c>
      <c r="AY427" s="101">
        <v>180</v>
      </c>
      <c r="AZ427" s="101">
        <v>190</v>
      </c>
      <c r="BA427" s="101">
        <v>200</v>
      </c>
      <c r="BB427" s="105"/>
      <c r="BC427" s="14"/>
      <c r="BD427" s="105"/>
      <c r="BE427" s="105"/>
      <c r="BF427" s="105"/>
      <c r="BG427" s="105"/>
      <c r="BH427" s="105"/>
    </row>
    <row r="428" spans="2:60">
      <c r="B428">
        <v>120</v>
      </c>
      <c r="C428">
        <v>130</v>
      </c>
      <c r="D428">
        <v>1</v>
      </c>
      <c r="E428">
        <v>0</v>
      </c>
      <c r="F428">
        <v>1</v>
      </c>
      <c r="G428">
        <v>0</v>
      </c>
      <c r="I428" s="97">
        <v>11309.733552923255</v>
      </c>
      <c r="J428" s="97">
        <v>13273.228961416877</v>
      </c>
      <c r="K428">
        <v>1</v>
      </c>
      <c r="L428">
        <v>0</v>
      </c>
      <c r="M428">
        <v>1</v>
      </c>
      <c r="N428">
        <v>0</v>
      </c>
      <c r="P428" s="98">
        <v>376.99111843077515</v>
      </c>
      <c r="Q428" s="98">
        <v>408.40704496667308</v>
      </c>
      <c r="R428">
        <v>2</v>
      </c>
      <c r="S428">
        <v>0</v>
      </c>
      <c r="T428">
        <v>2</v>
      </c>
      <c r="U428">
        <v>0</v>
      </c>
      <c r="W428" s="14">
        <v>0.84999999999999987</v>
      </c>
      <c r="X428" s="14">
        <v>0.83499999999999985</v>
      </c>
      <c r="Y428">
        <v>27</v>
      </c>
      <c r="Z428">
        <v>22</v>
      </c>
      <c r="AA428">
        <v>1</v>
      </c>
      <c r="AB428">
        <v>4</v>
      </c>
      <c r="AD428" s="14">
        <v>0.83499999999999985</v>
      </c>
      <c r="AE428" s="14">
        <v>5.4054054054054057E-3</v>
      </c>
      <c r="AF428" s="14">
        <v>4.7179927085567236E-3</v>
      </c>
      <c r="AG428" s="14">
        <v>5.434782608695652E-3</v>
      </c>
      <c r="AH428" s="14">
        <v>2.7027027027027029E-2</v>
      </c>
      <c r="AJ428" s="103" t="s">
        <v>245</v>
      </c>
      <c r="AK428" s="104">
        <v>0.93392913100184571</v>
      </c>
      <c r="AL428" s="104">
        <v>0.91638995581132676</v>
      </c>
      <c r="AM428" s="104">
        <v>0.90461851618743472</v>
      </c>
      <c r="AN428" s="104">
        <v>0.90321836782773923</v>
      </c>
      <c r="AO428" s="104">
        <v>0.89861114389718022</v>
      </c>
      <c r="AP428" s="104">
        <v>0.89573797866959237</v>
      </c>
      <c r="AQ428" s="104">
        <v>0.879183805309385</v>
      </c>
      <c r="AR428" s="104">
        <v>0</v>
      </c>
      <c r="AS428" s="104">
        <v>0.89804568234542492</v>
      </c>
      <c r="AT428" s="104">
        <v>0.86768736471026287</v>
      </c>
      <c r="AU428" s="104">
        <v>0.89200354340409893</v>
      </c>
      <c r="AV428" s="104">
        <v>0</v>
      </c>
      <c r="AW428" s="104">
        <v>0</v>
      </c>
      <c r="AX428" s="104">
        <v>0</v>
      </c>
      <c r="AY428" s="104">
        <v>0</v>
      </c>
      <c r="AZ428" s="104">
        <v>0</v>
      </c>
      <c r="BA428" s="104">
        <v>0</v>
      </c>
      <c r="BC428" s="14"/>
    </row>
    <row r="429" spans="2:60">
      <c r="B429">
        <v>130</v>
      </c>
      <c r="C429">
        <v>140</v>
      </c>
      <c r="D429">
        <v>1</v>
      </c>
      <c r="E429">
        <v>0</v>
      </c>
      <c r="F429">
        <v>1</v>
      </c>
      <c r="G429">
        <v>0</v>
      </c>
      <c r="I429" s="97">
        <v>13273.228961416877</v>
      </c>
      <c r="J429" s="97">
        <v>15393.804002589986</v>
      </c>
      <c r="K429">
        <v>1</v>
      </c>
      <c r="L429">
        <v>0</v>
      </c>
      <c r="M429">
        <v>1</v>
      </c>
      <c r="N429">
        <v>0</v>
      </c>
      <c r="P429" s="98">
        <v>408.40704496667308</v>
      </c>
      <c r="Q429" s="98">
        <v>439.82297150257102</v>
      </c>
      <c r="R429">
        <v>0</v>
      </c>
      <c r="S429">
        <v>0</v>
      </c>
      <c r="T429">
        <v>0</v>
      </c>
      <c r="U429">
        <v>0</v>
      </c>
      <c r="W429" s="14">
        <v>0.83499999999999985</v>
      </c>
      <c r="X429" s="14">
        <v>0.81999999999999984</v>
      </c>
      <c r="Y429">
        <v>11</v>
      </c>
      <c r="Z429">
        <v>9</v>
      </c>
      <c r="AA429">
        <v>1</v>
      </c>
      <c r="AB429">
        <v>1</v>
      </c>
      <c r="AD429" s="14">
        <v>0.81999999999999984</v>
      </c>
      <c r="AE429" s="14">
        <v>2.2022022022022024E-3</v>
      </c>
      <c r="AF429" s="14">
        <v>1.9300879262277503E-3</v>
      </c>
      <c r="AG429" s="14">
        <v>5.434782608695652E-3</v>
      </c>
      <c r="AH429" s="14">
        <v>6.7567567567567571E-3</v>
      </c>
      <c r="AJ429" s="103" t="s">
        <v>242</v>
      </c>
      <c r="AK429" s="105">
        <v>3.0236877603705758E-2</v>
      </c>
      <c r="AL429" s="105">
        <v>2.6858927569977532E-2</v>
      </c>
      <c r="AM429" s="105">
        <v>4.1516598147260206E-2</v>
      </c>
      <c r="AN429" s="105">
        <v>1.5900758839752407E-2</v>
      </c>
      <c r="AO429" s="105">
        <v>3.5254932660022768E-2</v>
      </c>
      <c r="AP429" s="105">
        <v>1.4216837084094335E-2</v>
      </c>
      <c r="AQ429" s="105">
        <v>4.2005130252377364E-2</v>
      </c>
      <c r="AR429" s="105">
        <v>0</v>
      </c>
      <c r="AS429" s="105">
        <v>0</v>
      </c>
      <c r="AT429" s="105">
        <v>0</v>
      </c>
      <c r="AU429" s="105">
        <v>0</v>
      </c>
      <c r="AV429" s="105">
        <v>0</v>
      </c>
      <c r="AW429" s="105">
        <v>0</v>
      </c>
      <c r="AX429" s="105">
        <v>0</v>
      </c>
      <c r="AY429" s="105">
        <v>0</v>
      </c>
      <c r="AZ429" s="105">
        <v>0</v>
      </c>
      <c r="BA429" s="105">
        <v>0</v>
      </c>
      <c r="BC429" s="14"/>
    </row>
    <row r="430" spans="2:60">
      <c r="B430">
        <v>140</v>
      </c>
      <c r="C430">
        <v>150</v>
      </c>
      <c r="D430">
        <v>0</v>
      </c>
      <c r="E430">
        <v>0</v>
      </c>
      <c r="F430">
        <v>0</v>
      </c>
      <c r="G430">
        <v>0</v>
      </c>
      <c r="I430" s="97">
        <v>15393.804002589986</v>
      </c>
      <c r="J430" s="97">
        <v>17671.458676442588</v>
      </c>
      <c r="K430">
        <v>0</v>
      </c>
      <c r="L430">
        <v>0</v>
      </c>
      <c r="M430">
        <v>0</v>
      </c>
      <c r="N430">
        <v>0</v>
      </c>
      <c r="P430" s="98">
        <v>439.82297150257102</v>
      </c>
      <c r="Q430" s="98">
        <v>471.23889803846896</v>
      </c>
      <c r="R430">
        <v>1</v>
      </c>
      <c r="S430">
        <v>0</v>
      </c>
      <c r="T430">
        <v>1</v>
      </c>
      <c r="U430">
        <v>0</v>
      </c>
      <c r="W430" s="14">
        <v>0.81999999999999984</v>
      </c>
      <c r="X430" s="14">
        <v>0.80499999999999983</v>
      </c>
      <c r="Y430">
        <v>18</v>
      </c>
      <c r="Z430">
        <v>12</v>
      </c>
      <c r="AA430">
        <v>3</v>
      </c>
      <c r="AB430">
        <v>3</v>
      </c>
      <c r="AD430" s="14">
        <v>0.80499999999999983</v>
      </c>
      <c r="AE430" s="14">
        <v>3.6036036036036037E-3</v>
      </c>
      <c r="AF430" s="14">
        <v>2.5734505683036673E-3</v>
      </c>
      <c r="AG430" s="14">
        <v>1.6304347826086956E-2</v>
      </c>
      <c r="AH430" s="14">
        <v>2.0270270270270271E-2</v>
      </c>
      <c r="AJ430" s="103" t="s">
        <v>69</v>
      </c>
      <c r="AK430" s="104">
        <v>0.93829915891930138</v>
      </c>
      <c r="AL430" s="104">
        <v>0</v>
      </c>
      <c r="AM430" s="104">
        <v>0</v>
      </c>
      <c r="AN430" s="104">
        <v>0</v>
      </c>
      <c r="AO430" s="104">
        <v>0</v>
      </c>
      <c r="AP430" s="104">
        <v>0</v>
      </c>
      <c r="AQ430" s="104">
        <v>0</v>
      </c>
      <c r="AR430" s="104">
        <v>0</v>
      </c>
      <c r="AS430" s="104">
        <v>0</v>
      </c>
      <c r="AT430" s="104">
        <v>0</v>
      </c>
      <c r="AU430" s="104">
        <v>0</v>
      </c>
      <c r="AV430" s="104">
        <v>0</v>
      </c>
      <c r="AW430" s="104">
        <v>0</v>
      </c>
      <c r="AX430" s="104">
        <v>0</v>
      </c>
      <c r="AY430" s="104">
        <v>0</v>
      </c>
      <c r="AZ430" s="104">
        <v>0</v>
      </c>
      <c r="BA430" s="104">
        <v>0</v>
      </c>
      <c r="BC430" s="14"/>
    </row>
    <row r="431" spans="2:60">
      <c r="B431">
        <v>150</v>
      </c>
      <c r="C431">
        <v>160</v>
      </c>
      <c r="D431">
        <v>0</v>
      </c>
      <c r="E431">
        <v>0</v>
      </c>
      <c r="F431">
        <v>0</v>
      </c>
      <c r="G431">
        <v>0</v>
      </c>
      <c r="I431" s="97">
        <v>17671.458676442588</v>
      </c>
      <c r="J431" s="97">
        <v>20106.192982974677</v>
      </c>
      <c r="K431">
        <v>0</v>
      </c>
      <c r="L431">
        <v>0</v>
      </c>
      <c r="M431">
        <v>0</v>
      </c>
      <c r="N431">
        <v>0</v>
      </c>
      <c r="P431" s="98">
        <v>471.23889803846896</v>
      </c>
      <c r="Q431" s="98">
        <v>502.6548245743669</v>
      </c>
      <c r="R431">
        <v>0</v>
      </c>
      <c r="S431">
        <v>0</v>
      </c>
      <c r="T431">
        <v>0</v>
      </c>
      <c r="U431">
        <v>0</v>
      </c>
      <c r="W431" s="14">
        <v>0.80499999999999983</v>
      </c>
      <c r="X431" s="14">
        <v>0.78999999999999981</v>
      </c>
      <c r="Y431">
        <v>9</v>
      </c>
      <c r="Z431">
        <v>7</v>
      </c>
      <c r="AA431">
        <v>1</v>
      </c>
      <c r="AB431">
        <v>1</v>
      </c>
      <c r="AD431" s="14">
        <v>0.78999999999999981</v>
      </c>
      <c r="AE431" s="14">
        <v>1.8018018018018018E-3</v>
      </c>
      <c r="AF431" s="14">
        <v>1.5011794981771391E-3</v>
      </c>
      <c r="AG431" s="14">
        <v>5.434782608695652E-3</v>
      </c>
      <c r="AH431" s="14">
        <v>6.7567567567567571E-3</v>
      </c>
      <c r="AJ431" s="103" t="s">
        <v>243</v>
      </c>
      <c r="AK431" s="106">
        <v>0.95179798378121383</v>
      </c>
      <c r="AL431" s="106">
        <v>0.92259405155256902</v>
      </c>
      <c r="AM431" s="106">
        <v>0.91624316366866754</v>
      </c>
      <c r="AN431" s="106">
        <v>0.90921616866008681</v>
      </c>
      <c r="AO431" s="106">
        <v>0.91707880698624311</v>
      </c>
      <c r="AP431" s="106">
        <v>0.9081995858144617</v>
      </c>
      <c r="AQ431" s="106">
        <v>0.93739994570370222</v>
      </c>
      <c r="AR431" s="106">
        <v>0</v>
      </c>
      <c r="AS431" s="106">
        <v>0.89804568234542492</v>
      </c>
      <c r="AT431" s="106">
        <v>0.86768736471026287</v>
      </c>
      <c r="AU431" s="106">
        <v>0.89200354340409893</v>
      </c>
      <c r="AV431" s="106">
        <v>0</v>
      </c>
      <c r="AW431" s="106">
        <v>0</v>
      </c>
      <c r="AX431" s="106">
        <v>0</v>
      </c>
      <c r="AY431" s="106">
        <v>0</v>
      </c>
      <c r="AZ431" s="106">
        <v>0</v>
      </c>
      <c r="BA431" s="106">
        <v>0</v>
      </c>
      <c r="BC431" s="14"/>
    </row>
    <row r="432" spans="2:60">
      <c r="B432">
        <v>160</v>
      </c>
      <c r="C432">
        <v>170</v>
      </c>
      <c r="D432">
        <v>0</v>
      </c>
      <c r="E432">
        <v>0</v>
      </c>
      <c r="F432">
        <v>0</v>
      </c>
      <c r="G432">
        <v>0</v>
      </c>
      <c r="I432" s="97">
        <v>20106.192982974677</v>
      </c>
      <c r="J432" s="97">
        <v>22698.006922186254</v>
      </c>
      <c r="K432">
        <v>0</v>
      </c>
      <c r="L432">
        <v>0</v>
      </c>
      <c r="M432">
        <v>0</v>
      </c>
      <c r="N432">
        <v>0</v>
      </c>
      <c r="P432" s="98">
        <v>502.6548245743669</v>
      </c>
      <c r="Q432" s="98">
        <v>534.07075111026484</v>
      </c>
      <c r="R432">
        <v>0</v>
      </c>
      <c r="S432">
        <v>0</v>
      </c>
      <c r="T432">
        <v>0</v>
      </c>
      <c r="U432">
        <v>0</v>
      </c>
      <c r="W432" s="14">
        <v>0.78999999999999981</v>
      </c>
      <c r="X432" s="14">
        <v>0.7749999999999998</v>
      </c>
      <c r="Y432">
        <v>2</v>
      </c>
      <c r="Z432">
        <v>0</v>
      </c>
      <c r="AA432">
        <v>1</v>
      </c>
      <c r="AB432">
        <v>1</v>
      </c>
      <c r="AD432" s="14">
        <v>0.7749999999999998</v>
      </c>
      <c r="AE432" s="14">
        <v>4.0040040040040042E-4</v>
      </c>
      <c r="AF432" s="14">
        <v>0</v>
      </c>
      <c r="AG432" s="14">
        <v>5.434782608695652E-3</v>
      </c>
      <c r="AH432" s="14">
        <v>6.7567567567567571E-3</v>
      </c>
      <c r="AJ432" s="103" t="s">
        <v>244</v>
      </c>
      <c r="AK432" s="107">
        <v>0.9160602782224776</v>
      </c>
      <c r="AL432" s="107">
        <v>0.91018586007008451</v>
      </c>
      <c r="AM432" s="107">
        <v>0.8929938687062019</v>
      </c>
      <c r="AN432" s="107">
        <v>0.89722056699539166</v>
      </c>
      <c r="AO432" s="107">
        <v>0.88014348080811733</v>
      </c>
      <c r="AP432" s="107">
        <v>0.88327637152472305</v>
      </c>
      <c r="AQ432" s="107">
        <v>0.82096766491506779</v>
      </c>
      <c r="AR432" s="107">
        <v>0</v>
      </c>
      <c r="AS432" s="107">
        <v>0.89804568234542492</v>
      </c>
      <c r="AT432" s="107">
        <v>0.86768736471026287</v>
      </c>
      <c r="AU432" s="107">
        <v>0.89200354340409893</v>
      </c>
      <c r="AV432" s="107">
        <v>0</v>
      </c>
      <c r="AW432" s="107">
        <v>0</v>
      </c>
      <c r="AX432" s="107">
        <v>0</v>
      </c>
      <c r="AY432" s="107">
        <v>0</v>
      </c>
      <c r="AZ432" s="107">
        <v>0</v>
      </c>
      <c r="BA432" s="107">
        <v>0</v>
      </c>
      <c r="BC432" s="14"/>
    </row>
    <row r="433" spans="2:60">
      <c r="B433">
        <v>170</v>
      </c>
      <c r="C433">
        <v>180</v>
      </c>
      <c r="D433">
        <v>0</v>
      </c>
      <c r="E433">
        <v>0</v>
      </c>
      <c r="F433">
        <v>0</v>
      </c>
      <c r="G433">
        <v>0</v>
      </c>
      <c r="I433" s="97">
        <v>22698.006922186254</v>
      </c>
      <c r="J433" s="97">
        <v>25446.900494077323</v>
      </c>
      <c r="K433">
        <v>0</v>
      </c>
      <c r="L433">
        <v>0</v>
      </c>
      <c r="M433">
        <v>0</v>
      </c>
      <c r="N433">
        <v>0</v>
      </c>
      <c r="P433" s="98">
        <v>534.07075111026484</v>
      </c>
      <c r="Q433" s="98">
        <v>565.48667764616278</v>
      </c>
      <c r="R433">
        <v>0</v>
      </c>
      <c r="S433">
        <v>0</v>
      </c>
      <c r="T433">
        <v>0</v>
      </c>
      <c r="U433">
        <v>0</v>
      </c>
      <c r="W433" s="14">
        <v>0.7749999999999998</v>
      </c>
      <c r="X433" s="14">
        <v>0.75999999999999979</v>
      </c>
      <c r="Y433">
        <v>4</v>
      </c>
      <c r="Z433">
        <v>3</v>
      </c>
      <c r="AA433">
        <v>0</v>
      </c>
      <c r="AB433">
        <v>1</v>
      </c>
      <c r="AD433" s="14">
        <v>0.75999999999999979</v>
      </c>
      <c r="AE433" s="14">
        <v>8.0080080080080084E-4</v>
      </c>
      <c r="AF433" s="14">
        <v>6.4336264207591682E-4</v>
      </c>
      <c r="AG433" s="14">
        <v>0</v>
      </c>
      <c r="AH433" s="14">
        <v>6.7567567567567571E-3</v>
      </c>
      <c r="AJ433" s="103" t="s">
        <v>180</v>
      </c>
      <c r="AK433">
        <v>11</v>
      </c>
      <c r="AL433">
        <v>72</v>
      </c>
      <c r="AM433">
        <v>49</v>
      </c>
      <c r="AN433">
        <v>27</v>
      </c>
      <c r="AO433">
        <v>14</v>
      </c>
      <c r="AP433">
        <v>5</v>
      </c>
      <c r="AQ433">
        <v>2</v>
      </c>
      <c r="AR433">
        <v>0</v>
      </c>
      <c r="AS433">
        <v>1</v>
      </c>
      <c r="AT433">
        <v>1</v>
      </c>
      <c r="AU433">
        <v>1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C433" s="14"/>
    </row>
    <row r="434" spans="2:60">
      <c r="B434">
        <v>180</v>
      </c>
      <c r="C434">
        <v>190</v>
      </c>
      <c r="D434">
        <v>0</v>
      </c>
      <c r="E434">
        <v>0</v>
      </c>
      <c r="F434">
        <v>0</v>
      </c>
      <c r="G434">
        <v>0</v>
      </c>
      <c r="I434" s="97">
        <v>25446.900494077323</v>
      </c>
      <c r="J434" s="97">
        <v>28352.873698647883</v>
      </c>
      <c r="K434">
        <v>0</v>
      </c>
      <c r="L434">
        <v>0</v>
      </c>
      <c r="M434">
        <v>0</v>
      </c>
      <c r="N434">
        <v>0</v>
      </c>
      <c r="P434" s="98">
        <v>565.48667764616278</v>
      </c>
      <c r="Q434" s="98">
        <v>596.90260418206071</v>
      </c>
      <c r="R434">
        <v>0</v>
      </c>
      <c r="S434">
        <v>0</v>
      </c>
      <c r="T434">
        <v>0</v>
      </c>
      <c r="U434">
        <v>0</v>
      </c>
      <c r="W434" s="14">
        <v>0.75999999999999979</v>
      </c>
      <c r="X434" s="14">
        <v>0.74499999999999977</v>
      </c>
      <c r="Y434">
        <v>0</v>
      </c>
      <c r="Z434">
        <v>0</v>
      </c>
      <c r="AA434">
        <v>0</v>
      </c>
      <c r="AB434">
        <v>0</v>
      </c>
      <c r="AD434" s="14">
        <v>0.74499999999999977</v>
      </c>
      <c r="AE434" s="14">
        <v>0</v>
      </c>
      <c r="AF434" s="14">
        <v>0</v>
      </c>
      <c r="AG434" s="14">
        <v>0</v>
      </c>
      <c r="AH434" s="14">
        <v>0</v>
      </c>
      <c r="AK434" s="99"/>
      <c r="AL434" s="99"/>
      <c r="AM434" s="99"/>
      <c r="AN434" s="99"/>
      <c r="AO434" s="99"/>
      <c r="AP434" s="99"/>
      <c r="AQ434" s="99"/>
      <c r="AR434" s="99"/>
      <c r="AS434" s="99"/>
      <c r="AT434" s="99"/>
      <c r="AU434" s="99"/>
      <c r="AV434" s="99"/>
      <c r="AW434" s="99"/>
      <c r="AX434" s="99"/>
      <c r="AY434" s="99"/>
      <c r="AZ434" s="99"/>
      <c r="BA434" s="99"/>
      <c r="BC434" s="14"/>
    </row>
    <row r="435" spans="2:60">
      <c r="B435">
        <v>190</v>
      </c>
      <c r="C435">
        <v>200</v>
      </c>
      <c r="D435">
        <v>0</v>
      </c>
      <c r="E435">
        <v>0</v>
      </c>
      <c r="F435">
        <v>0</v>
      </c>
      <c r="G435">
        <v>0</v>
      </c>
      <c r="I435" s="97">
        <v>28352.873698647883</v>
      </c>
      <c r="J435" s="97">
        <v>31415.926535897932</v>
      </c>
      <c r="K435">
        <v>0</v>
      </c>
      <c r="L435">
        <v>0</v>
      </c>
      <c r="M435">
        <v>0</v>
      </c>
      <c r="N435">
        <v>0</v>
      </c>
      <c r="P435" s="98">
        <v>596.90260418206071</v>
      </c>
      <c r="Q435" s="98">
        <v>628.31853071795865</v>
      </c>
      <c r="R435">
        <v>0</v>
      </c>
      <c r="S435">
        <v>0</v>
      </c>
      <c r="T435">
        <v>0</v>
      </c>
      <c r="U435">
        <v>0</v>
      </c>
      <c r="W435" s="14">
        <v>0.74499999999999977</v>
      </c>
      <c r="X435" s="14">
        <v>0.72999999999999976</v>
      </c>
      <c r="Y435">
        <v>2</v>
      </c>
      <c r="Z435">
        <v>2</v>
      </c>
      <c r="AA435">
        <v>0</v>
      </c>
      <c r="AB435">
        <v>0</v>
      </c>
      <c r="AD435" s="14">
        <v>0.72999999999999976</v>
      </c>
      <c r="AE435" s="14">
        <v>4.0040040040040042E-4</v>
      </c>
      <c r="AF435" s="14">
        <v>4.2890842805061121E-4</v>
      </c>
      <c r="AG435" s="14">
        <v>0</v>
      </c>
      <c r="AH435" s="14">
        <v>0</v>
      </c>
      <c r="AJ435" s="101" t="s">
        <v>152</v>
      </c>
      <c r="AK435" s="101">
        <v>30</v>
      </c>
      <c r="AL435" s="101">
        <v>40</v>
      </c>
      <c r="AM435" s="101">
        <v>50</v>
      </c>
      <c r="AN435" s="101">
        <v>60</v>
      </c>
      <c r="AO435" s="101">
        <v>70</v>
      </c>
      <c r="AP435" s="101">
        <v>80</v>
      </c>
      <c r="AQ435" s="101">
        <v>90</v>
      </c>
      <c r="AR435" s="101">
        <v>100</v>
      </c>
      <c r="AS435" s="101">
        <v>110</v>
      </c>
      <c r="AT435" s="101">
        <v>120</v>
      </c>
      <c r="AU435" s="101">
        <v>130</v>
      </c>
      <c r="AV435" s="101">
        <v>140</v>
      </c>
      <c r="AW435" s="101">
        <v>150</v>
      </c>
      <c r="AX435" s="101">
        <v>160</v>
      </c>
      <c r="AY435" s="101">
        <v>170</v>
      </c>
      <c r="AZ435" s="101">
        <v>180</v>
      </c>
      <c r="BA435" s="101">
        <v>190</v>
      </c>
      <c r="BB435" s="105"/>
      <c r="BC435" s="105"/>
      <c r="BD435" s="105"/>
      <c r="BE435" s="105"/>
      <c r="BF435" s="105"/>
      <c r="BG435" s="105"/>
      <c r="BH435" s="105"/>
    </row>
    <row r="436" spans="2:60">
      <c r="B436">
        <v>200</v>
      </c>
      <c r="C436">
        <v>210</v>
      </c>
      <c r="D436">
        <v>1</v>
      </c>
      <c r="E436">
        <v>0</v>
      </c>
      <c r="F436">
        <v>1</v>
      </c>
      <c r="G436">
        <v>0</v>
      </c>
      <c r="I436" s="97">
        <v>31415.926535897932</v>
      </c>
      <c r="J436" s="97">
        <v>34636.059005827468</v>
      </c>
      <c r="K436">
        <v>1</v>
      </c>
      <c r="L436">
        <v>0</v>
      </c>
      <c r="M436">
        <v>1</v>
      </c>
      <c r="N436">
        <v>0</v>
      </c>
      <c r="P436" s="98">
        <v>628.31853071795865</v>
      </c>
      <c r="Q436" s="98">
        <v>659.73445725385659</v>
      </c>
      <c r="R436">
        <v>0</v>
      </c>
      <c r="S436">
        <v>0</v>
      </c>
      <c r="T436">
        <v>0</v>
      </c>
      <c r="U436">
        <v>0</v>
      </c>
      <c r="W436" s="14">
        <v>0.72999999999999976</v>
      </c>
      <c r="X436" s="14">
        <v>0.71499999999999975</v>
      </c>
      <c r="Y436">
        <v>3</v>
      </c>
      <c r="Z436">
        <v>2</v>
      </c>
      <c r="AA436">
        <v>0</v>
      </c>
      <c r="AB436">
        <v>1</v>
      </c>
      <c r="AD436" s="14">
        <v>0.71499999999999975</v>
      </c>
      <c r="AE436" s="14">
        <v>6.0060060060060057E-4</v>
      </c>
      <c r="AF436" s="14">
        <v>4.2890842805061121E-4</v>
      </c>
      <c r="AG436" s="14">
        <v>0</v>
      </c>
      <c r="AH436" s="14">
        <v>6.7567567567567571E-3</v>
      </c>
      <c r="AJ436" s="101"/>
      <c r="AK436" s="101">
        <v>40</v>
      </c>
      <c r="AL436" s="101">
        <v>50</v>
      </c>
      <c r="AM436" s="101">
        <v>60</v>
      </c>
      <c r="AN436" s="101">
        <v>70</v>
      </c>
      <c r="AO436" s="101">
        <v>80</v>
      </c>
      <c r="AP436" s="101">
        <v>90</v>
      </c>
      <c r="AQ436" s="101">
        <v>100</v>
      </c>
      <c r="AR436" s="101">
        <v>110</v>
      </c>
      <c r="AS436" s="101">
        <v>120</v>
      </c>
      <c r="AT436" s="101">
        <v>130</v>
      </c>
      <c r="AU436" s="101">
        <v>140</v>
      </c>
      <c r="AV436" s="101">
        <v>150</v>
      </c>
      <c r="AW436" s="101">
        <v>160</v>
      </c>
      <c r="AX436" s="101">
        <v>170</v>
      </c>
      <c r="AY436" s="101">
        <v>180</v>
      </c>
      <c r="AZ436" s="101">
        <v>190</v>
      </c>
      <c r="BA436" s="101">
        <v>200</v>
      </c>
    </row>
    <row r="437" spans="2:60">
      <c r="I437" s="97"/>
      <c r="J437" s="97"/>
      <c r="P437" s="98"/>
      <c r="Q437" s="98"/>
      <c r="W437" s="14">
        <v>0.71499999999999975</v>
      </c>
      <c r="X437" s="14">
        <v>0.69999999999999973</v>
      </c>
      <c r="Y437">
        <v>1</v>
      </c>
      <c r="Z437">
        <v>0</v>
      </c>
      <c r="AA437">
        <v>0</v>
      </c>
      <c r="AB437">
        <v>1</v>
      </c>
      <c r="AD437" s="14">
        <v>0.69999999999999973</v>
      </c>
      <c r="AE437" s="14">
        <v>2.0020020020020021E-4</v>
      </c>
      <c r="AF437" s="14">
        <v>0</v>
      </c>
      <c r="AG437" s="14">
        <v>0</v>
      </c>
      <c r="AH437" s="14">
        <v>6.7567567567567571E-3</v>
      </c>
      <c r="AJ437" s="103" t="s">
        <v>246</v>
      </c>
      <c r="AK437" s="104">
        <v>0</v>
      </c>
      <c r="AL437" s="104">
        <v>0.80919671452434405</v>
      </c>
      <c r="AM437" s="104">
        <v>0.86964110773055581</v>
      </c>
      <c r="AN437" s="104">
        <v>0.89046608162118412</v>
      </c>
      <c r="AO437" s="104">
        <v>0.87649197160016656</v>
      </c>
      <c r="AP437" s="104">
        <v>0.87453722766326913</v>
      </c>
      <c r="AQ437" s="104">
        <v>0</v>
      </c>
      <c r="AR437" s="104">
        <v>0</v>
      </c>
      <c r="AS437" s="104">
        <v>0</v>
      </c>
      <c r="AT437" s="104">
        <v>0</v>
      </c>
      <c r="AU437" s="104">
        <v>0</v>
      </c>
      <c r="AV437" s="104">
        <v>0</v>
      </c>
      <c r="AW437" s="104">
        <v>0</v>
      </c>
      <c r="AX437" s="104">
        <v>0</v>
      </c>
      <c r="AY437" s="104">
        <v>0</v>
      </c>
      <c r="AZ437" s="104">
        <v>0</v>
      </c>
      <c r="BA437" s="104">
        <v>0</v>
      </c>
    </row>
    <row r="438" spans="2:60" ht="16.149999999999999">
      <c r="B438" s="293" t="s">
        <v>247</v>
      </c>
      <c r="C438" s="293"/>
      <c r="D438" s="293"/>
      <c r="E438" s="293"/>
      <c r="F438" s="293"/>
      <c r="G438" s="293"/>
      <c r="I438" s="293" t="s">
        <v>248</v>
      </c>
      <c r="J438" s="293"/>
      <c r="K438" s="293"/>
      <c r="L438" s="293"/>
      <c r="M438" s="293"/>
      <c r="N438" s="293"/>
      <c r="P438" s="293" t="s">
        <v>249</v>
      </c>
      <c r="Q438" s="293"/>
      <c r="R438" s="293"/>
      <c r="S438" s="293"/>
      <c r="T438" s="293"/>
      <c r="U438" s="293"/>
      <c r="W438" s="14">
        <v>0.69999999999999973</v>
      </c>
      <c r="X438" s="14">
        <v>0.68499999999999972</v>
      </c>
      <c r="Y438">
        <v>0</v>
      </c>
      <c r="Z438">
        <v>0</v>
      </c>
      <c r="AA438">
        <v>0</v>
      </c>
      <c r="AB438">
        <v>0</v>
      </c>
      <c r="AD438" s="14">
        <v>0.68499999999999972</v>
      </c>
      <c r="AE438" s="14">
        <v>0</v>
      </c>
      <c r="AF438" s="14">
        <v>0</v>
      </c>
      <c r="AG438" s="14">
        <v>0</v>
      </c>
      <c r="AH438" s="14">
        <v>0</v>
      </c>
      <c r="AJ438" s="103" t="s">
        <v>242</v>
      </c>
      <c r="AK438" s="105">
        <v>0</v>
      </c>
      <c r="AL438" s="105">
        <v>0</v>
      </c>
      <c r="AM438" s="105">
        <v>4.8650191027554433E-2</v>
      </c>
      <c r="AN438" s="105">
        <v>2.925876686788538E-2</v>
      </c>
      <c r="AO438" s="105">
        <v>2.9895861014532239E-2</v>
      </c>
      <c r="AP438" s="105">
        <v>1.2423019150804401E-2</v>
      </c>
      <c r="AQ438" s="105">
        <v>0</v>
      </c>
      <c r="AR438" s="105">
        <v>0</v>
      </c>
      <c r="AS438" s="105">
        <v>0</v>
      </c>
      <c r="AT438" s="105">
        <v>0</v>
      </c>
      <c r="AU438" s="105">
        <v>0</v>
      </c>
      <c r="AV438" s="105">
        <v>0</v>
      </c>
      <c r="AW438" s="105">
        <v>0</v>
      </c>
      <c r="AX438" s="105">
        <v>0</v>
      </c>
      <c r="AY438" s="105">
        <v>0</v>
      </c>
      <c r="AZ438" s="105">
        <v>0</v>
      </c>
      <c r="BA438" s="105">
        <v>0</v>
      </c>
    </row>
    <row r="439" spans="2:60">
      <c r="B439" t="s">
        <v>223</v>
      </c>
      <c r="C439" t="s">
        <v>250</v>
      </c>
      <c r="D439" s="7" t="s">
        <v>137</v>
      </c>
      <c r="E439" s="7" t="s">
        <v>225</v>
      </c>
      <c r="F439" s="7" t="s">
        <v>181</v>
      </c>
      <c r="G439" s="7" t="s">
        <v>152</v>
      </c>
      <c r="I439" t="s">
        <v>223</v>
      </c>
      <c r="J439" t="s">
        <v>250</v>
      </c>
      <c r="K439" s="7" t="s">
        <v>137</v>
      </c>
      <c r="L439" s="7" t="s">
        <v>225</v>
      </c>
      <c r="M439" s="7" t="s">
        <v>181</v>
      </c>
      <c r="N439" s="7" t="s">
        <v>152</v>
      </c>
      <c r="P439" t="s">
        <v>223</v>
      </c>
      <c r="Q439" t="s">
        <v>224</v>
      </c>
      <c r="R439" s="7" t="s">
        <v>137</v>
      </c>
      <c r="S439" s="7" t="s">
        <v>225</v>
      </c>
      <c r="T439" s="7" t="s">
        <v>181</v>
      </c>
      <c r="U439" s="7" t="s">
        <v>152</v>
      </c>
      <c r="W439" s="14">
        <v>0.68499999999999972</v>
      </c>
      <c r="X439" s="14">
        <v>0.66999999999999971</v>
      </c>
      <c r="Y439">
        <v>1</v>
      </c>
      <c r="Z439">
        <v>0</v>
      </c>
      <c r="AA439">
        <v>1</v>
      </c>
      <c r="AB439">
        <v>0</v>
      </c>
      <c r="AD439" s="14">
        <v>0.66999999999999971</v>
      </c>
      <c r="AE439" s="14">
        <v>2.0020020020020021E-4</v>
      </c>
      <c r="AF439" s="14">
        <v>0</v>
      </c>
      <c r="AG439" s="14">
        <v>5.434782608695652E-3</v>
      </c>
      <c r="AH439" s="14">
        <v>0</v>
      </c>
      <c r="AJ439" s="103" t="s">
        <v>69</v>
      </c>
      <c r="AK439" s="104">
        <v>0</v>
      </c>
      <c r="AL439" s="104">
        <v>0.80919671452434405</v>
      </c>
      <c r="AM439" s="104">
        <v>0.89084200785860179</v>
      </c>
      <c r="AN439" s="104">
        <v>0.89668650207808842</v>
      </c>
      <c r="AO439" s="104">
        <v>0.88191440123931808</v>
      </c>
      <c r="AP439" s="104">
        <v>0.87382495649303094</v>
      </c>
      <c r="AQ439" s="104">
        <v>0</v>
      </c>
      <c r="AR439" s="104">
        <v>0</v>
      </c>
      <c r="AS439" s="104">
        <v>0</v>
      </c>
      <c r="AT439" s="104">
        <v>0</v>
      </c>
      <c r="AU439" s="104">
        <v>0</v>
      </c>
      <c r="AV439" s="104">
        <v>0</v>
      </c>
      <c r="AW439" s="104">
        <v>0</v>
      </c>
      <c r="AX439" s="104">
        <v>0</v>
      </c>
      <c r="AY439" s="104">
        <v>0</v>
      </c>
      <c r="AZ439" s="104">
        <v>0</v>
      </c>
      <c r="BA439" s="104">
        <v>0</v>
      </c>
    </row>
    <row r="440" spans="2:60">
      <c r="B440">
        <v>20</v>
      </c>
      <c r="C440">
        <v>30</v>
      </c>
      <c r="E440" s="14">
        <v>1</v>
      </c>
      <c r="F440" s="14">
        <v>0</v>
      </c>
      <c r="G440" s="14">
        <v>0</v>
      </c>
      <c r="I440" s="97">
        <v>314.15926535897933</v>
      </c>
      <c r="J440" s="97">
        <v>706.85834705770344</v>
      </c>
      <c r="L440" s="14">
        <v>1</v>
      </c>
      <c r="M440" s="14">
        <v>0</v>
      </c>
      <c r="N440" s="14">
        <v>0</v>
      </c>
      <c r="P440" s="98">
        <v>62.831853071795862</v>
      </c>
      <c r="Q440" s="98">
        <v>94.247779607693786</v>
      </c>
      <c r="S440" s="14">
        <v>1</v>
      </c>
      <c r="T440" s="14">
        <v>0</v>
      </c>
      <c r="U440" s="14">
        <v>0</v>
      </c>
      <c r="W440" s="14">
        <v>0.66999999999999971</v>
      </c>
      <c r="X440" s="14">
        <v>0.65499999999999969</v>
      </c>
      <c r="Y440">
        <v>1</v>
      </c>
      <c r="Z440">
        <v>1</v>
      </c>
      <c r="AA440">
        <v>0</v>
      </c>
      <c r="AB440">
        <v>0</v>
      </c>
      <c r="AD440" s="14">
        <v>0.65499999999999969</v>
      </c>
      <c r="AE440" s="14">
        <v>2.0020020020020021E-4</v>
      </c>
      <c r="AF440" s="14">
        <v>2.1445421402530561E-4</v>
      </c>
      <c r="AG440" s="14">
        <v>0</v>
      </c>
      <c r="AH440" s="14">
        <v>0</v>
      </c>
      <c r="AJ440" s="103" t="s">
        <v>243</v>
      </c>
      <c r="AK440" s="106">
        <v>0</v>
      </c>
      <c r="AL440" s="106">
        <v>0.80919671452434405</v>
      </c>
      <c r="AM440" s="106">
        <v>0.8951256362582255</v>
      </c>
      <c r="AN440" s="106">
        <v>0.89700139966115833</v>
      </c>
      <c r="AO440" s="106">
        <v>0.88494955946832055</v>
      </c>
      <c r="AP440" s="106">
        <v>0.88314594072592634</v>
      </c>
      <c r="AQ440" s="106">
        <v>0</v>
      </c>
      <c r="AR440" s="106">
        <v>0</v>
      </c>
      <c r="AS440" s="106">
        <v>0</v>
      </c>
      <c r="AT440" s="106">
        <v>0</v>
      </c>
      <c r="AU440" s="106">
        <v>0</v>
      </c>
      <c r="AV440" s="106">
        <v>0</v>
      </c>
      <c r="AW440" s="106">
        <v>0</v>
      </c>
      <c r="AX440" s="106">
        <v>0</v>
      </c>
      <c r="AY440" s="106">
        <v>0</v>
      </c>
      <c r="AZ440" s="106">
        <v>0</v>
      </c>
      <c r="BA440" s="106">
        <v>0</v>
      </c>
    </row>
    <row r="441" spans="2:60">
      <c r="B441">
        <v>30</v>
      </c>
      <c r="C441">
        <v>40</v>
      </c>
      <c r="E441" s="14">
        <v>0.9922589725545391</v>
      </c>
      <c r="F441" s="14">
        <v>7.7410274454609426E-3</v>
      </c>
      <c r="G441" s="14">
        <v>0</v>
      </c>
      <c r="I441" s="97">
        <v>706.85834705770344</v>
      </c>
      <c r="J441" s="97">
        <v>1256.6370614359173</v>
      </c>
      <c r="L441" s="14">
        <v>0.9922589725545391</v>
      </c>
      <c r="M441" s="14">
        <v>7.7410274454609426E-3</v>
      </c>
      <c r="N441" s="14">
        <v>0</v>
      </c>
      <c r="P441" s="98">
        <v>94.247779607693786</v>
      </c>
      <c r="Q441" s="98">
        <v>125.66370614359172</v>
      </c>
      <c r="S441" s="14">
        <v>0.99345692475463465</v>
      </c>
      <c r="T441" s="14">
        <v>6.5430752453653216E-3</v>
      </c>
      <c r="U441" s="14">
        <v>0</v>
      </c>
      <c r="W441" s="14">
        <v>0.65499999999999969</v>
      </c>
      <c r="X441" s="14">
        <v>0.63999999999999968</v>
      </c>
      <c r="Y441">
        <v>0</v>
      </c>
      <c r="Z441">
        <v>0</v>
      </c>
      <c r="AA441">
        <v>0</v>
      </c>
      <c r="AB441">
        <v>0</v>
      </c>
      <c r="AD441" s="14">
        <v>0.63999999999999968</v>
      </c>
      <c r="AE441" s="14">
        <v>0</v>
      </c>
      <c r="AF441" s="14">
        <v>0</v>
      </c>
      <c r="AG441" s="14">
        <v>0</v>
      </c>
      <c r="AH441" s="14">
        <v>0</v>
      </c>
      <c r="AJ441" s="103" t="s">
        <v>244</v>
      </c>
      <c r="AK441" s="107">
        <v>0</v>
      </c>
      <c r="AL441" s="107">
        <v>0.80919671452434405</v>
      </c>
      <c r="AM441" s="107">
        <v>0.84415657920288611</v>
      </c>
      <c r="AN441" s="107">
        <v>0.88393076358120992</v>
      </c>
      <c r="AO441" s="107">
        <v>0.86803438373201258</v>
      </c>
      <c r="AP441" s="107">
        <v>0.86592851460061193</v>
      </c>
      <c r="AQ441" s="107">
        <v>0</v>
      </c>
      <c r="AR441" s="107">
        <v>0</v>
      </c>
      <c r="AS441" s="107">
        <v>0</v>
      </c>
      <c r="AT441" s="107">
        <v>0</v>
      </c>
      <c r="AU441" s="107">
        <v>0</v>
      </c>
      <c r="AV441" s="107">
        <v>0</v>
      </c>
      <c r="AW441" s="107">
        <v>0</v>
      </c>
      <c r="AX441" s="107">
        <v>0</v>
      </c>
      <c r="AY441" s="107">
        <v>0</v>
      </c>
      <c r="AZ441" s="107">
        <v>0</v>
      </c>
      <c r="BA441" s="107">
        <v>0</v>
      </c>
      <c r="BD441" s="100"/>
      <c r="BE441" s="100"/>
      <c r="BF441" s="100"/>
      <c r="BG441" s="100"/>
      <c r="BH441" s="100"/>
    </row>
    <row r="442" spans="2:60">
      <c r="B442">
        <v>40</v>
      </c>
      <c r="C442">
        <v>50</v>
      </c>
      <c r="E442" s="14">
        <v>0.97160637884091794</v>
      </c>
      <c r="F442" s="14">
        <v>2.8004667444574097E-2</v>
      </c>
      <c r="G442" s="14">
        <v>3.8895371450797355E-4</v>
      </c>
      <c r="I442" s="97">
        <v>1256.6370614359173</v>
      </c>
      <c r="J442" s="97">
        <v>1963.4954084936207</v>
      </c>
      <c r="L442" s="14">
        <v>0.97160637884091794</v>
      </c>
      <c r="M442" s="14">
        <v>2.8004667444574097E-2</v>
      </c>
      <c r="N442" s="14">
        <v>3.8895371450797355E-4</v>
      </c>
      <c r="P442" s="98">
        <v>125.66370614359172</v>
      </c>
      <c r="Q442" s="98">
        <v>157.07963267948966</v>
      </c>
      <c r="S442" s="14">
        <v>0.97868497109826591</v>
      </c>
      <c r="T442" s="14">
        <v>2.1315028901734104E-2</v>
      </c>
      <c r="U442" s="14">
        <v>0</v>
      </c>
      <c r="W442" s="14">
        <v>0.63999999999999968</v>
      </c>
      <c r="X442" s="14">
        <v>0.62499999999999967</v>
      </c>
      <c r="Y442">
        <v>1</v>
      </c>
      <c r="Z442">
        <v>1</v>
      </c>
      <c r="AA442">
        <v>0</v>
      </c>
      <c r="AB442">
        <v>0</v>
      </c>
      <c r="AD442" s="14">
        <v>0.62499999999999967</v>
      </c>
      <c r="AE442" s="14">
        <v>2.0020020020020021E-4</v>
      </c>
      <c r="AF442" s="14">
        <v>2.1445421402530561E-4</v>
      </c>
      <c r="AG442" s="14">
        <v>0</v>
      </c>
      <c r="AH442" s="14">
        <v>0</v>
      </c>
      <c r="AJ442" s="103" t="s">
        <v>180</v>
      </c>
      <c r="AK442">
        <v>0</v>
      </c>
      <c r="AL442">
        <v>1</v>
      </c>
      <c r="AM442">
        <v>14</v>
      </c>
      <c r="AN442">
        <v>77</v>
      </c>
      <c r="AO442">
        <v>48</v>
      </c>
      <c r="AP442">
        <v>8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D442" s="100"/>
      <c r="BE442" s="100"/>
      <c r="BF442" s="100"/>
      <c r="BG442" s="100"/>
      <c r="BH442" s="100"/>
    </row>
    <row r="443" spans="2:60">
      <c r="B443">
        <v>50</v>
      </c>
      <c r="C443">
        <v>60</v>
      </c>
      <c r="E443" s="14">
        <v>0.8995215311004785</v>
      </c>
      <c r="F443" s="14">
        <v>7.8149920255183414E-2</v>
      </c>
      <c r="G443" s="14">
        <v>2.2328548644338118E-2</v>
      </c>
      <c r="I443" s="97">
        <v>1963.4954084936207</v>
      </c>
      <c r="J443" s="97">
        <v>2827.4333882308138</v>
      </c>
      <c r="L443" s="14">
        <v>0.8995215311004785</v>
      </c>
      <c r="M443" s="14">
        <v>7.8149920255183414E-2</v>
      </c>
      <c r="N443" s="14">
        <v>2.2328548644338118E-2</v>
      </c>
      <c r="P443" s="98">
        <v>157.07963267948966</v>
      </c>
      <c r="Q443" s="98">
        <v>188.49555921538757</v>
      </c>
      <c r="S443" s="14">
        <v>0.92326431181485991</v>
      </c>
      <c r="T443" s="14">
        <v>6.6991473812423874E-2</v>
      </c>
      <c r="U443" s="14">
        <v>9.7442143727161992E-3</v>
      </c>
      <c r="W443" s="14">
        <v>0.62499999999999967</v>
      </c>
      <c r="X443" s="14">
        <v>0.60999999999999965</v>
      </c>
      <c r="Y443">
        <v>0</v>
      </c>
      <c r="Z443">
        <v>0</v>
      </c>
      <c r="AA443">
        <v>0</v>
      </c>
      <c r="AB443">
        <v>0</v>
      </c>
      <c r="AD443" s="14">
        <v>0.60999999999999965</v>
      </c>
      <c r="AE443" s="14">
        <v>0</v>
      </c>
      <c r="AF443" s="14">
        <v>0</v>
      </c>
      <c r="AG443" s="14">
        <v>0</v>
      </c>
      <c r="AH443" s="14">
        <v>0</v>
      </c>
      <c r="AL443" s="14"/>
      <c r="BD443" s="100"/>
      <c r="BE443" s="100"/>
      <c r="BF443" s="100"/>
      <c r="BG443" s="100"/>
      <c r="BH443" s="100"/>
    </row>
    <row r="444" spans="2:60">
      <c r="B444">
        <v>60</v>
      </c>
      <c r="C444">
        <v>70</v>
      </c>
      <c r="E444" s="14">
        <v>0.6045627376425855</v>
      </c>
      <c r="F444" s="14">
        <v>0.10266159695817491</v>
      </c>
      <c r="G444" s="14">
        <v>0.29277566539923955</v>
      </c>
      <c r="I444" s="97">
        <v>2827.4333882308138</v>
      </c>
      <c r="J444" s="97">
        <v>3848.4510006474966</v>
      </c>
      <c r="L444" s="14">
        <v>0.6045627376425855</v>
      </c>
      <c r="M444" s="14">
        <v>0.10266159695817491</v>
      </c>
      <c r="N444" s="14">
        <v>0.29277566539923955</v>
      </c>
      <c r="P444" s="98">
        <v>188.49555921538757</v>
      </c>
      <c r="Q444" s="98">
        <v>219.91148575128551</v>
      </c>
      <c r="S444" s="14">
        <v>0.7303754266211604</v>
      </c>
      <c r="T444" s="14">
        <v>9.8976109215017066E-2</v>
      </c>
      <c r="U444" s="14">
        <v>0.17064846416382254</v>
      </c>
      <c r="W444" s="14">
        <v>0.60999999999999965</v>
      </c>
      <c r="X444" s="14">
        <v>0.59499999999999964</v>
      </c>
      <c r="Y444">
        <v>0</v>
      </c>
      <c r="Z444">
        <v>0</v>
      </c>
      <c r="AA444">
        <v>0</v>
      </c>
      <c r="AB444">
        <v>0</v>
      </c>
      <c r="AD444" s="14">
        <v>0.59499999999999964</v>
      </c>
      <c r="AE444" s="14">
        <v>0</v>
      </c>
      <c r="AF444" s="14">
        <v>0</v>
      </c>
      <c r="AG444" s="14">
        <v>0</v>
      </c>
      <c r="AH444" s="14">
        <v>0</v>
      </c>
      <c r="AJ444" s="101" t="s">
        <v>137</v>
      </c>
      <c r="AK444" s="101">
        <v>30</v>
      </c>
      <c r="AL444" s="101">
        <v>40</v>
      </c>
      <c r="AM444" s="101">
        <v>50</v>
      </c>
      <c r="AN444" s="101">
        <v>60</v>
      </c>
      <c r="AO444" s="101">
        <v>70</v>
      </c>
      <c r="AP444" s="101">
        <v>80</v>
      </c>
      <c r="AQ444" s="101">
        <v>90</v>
      </c>
      <c r="AR444" s="101">
        <v>100</v>
      </c>
      <c r="AS444" s="101">
        <v>110</v>
      </c>
      <c r="AT444" s="101">
        <v>120</v>
      </c>
      <c r="AU444" s="101">
        <v>130</v>
      </c>
      <c r="AV444" s="101">
        <v>140</v>
      </c>
      <c r="AW444" s="101">
        <v>150</v>
      </c>
      <c r="AX444" s="101">
        <v>160</v>
      </c>
      <c r="AY444" s="101">
        <v>170</v>
      </c>
      <c r="AZ444" s="101">
        <v>180</v>
      </c>
      <c r="BA444" s="101">
        <v>190</v>
      </c>
      <c r="BD444" s="100"/>
      <c r="BE444" s="100"/>
      <c r="BF444" s="100"/>
      <c r="BG444" s="100"/>
      <c r="BH444" s="100"/>
    </row>
    <row r="445" spans="2:60">
      <c r="B445">
        <v>70</v>
      </c>
      <c r="C445">
        <v>80</v>
      </c>
      <c r="E445" s="14">
        <v>0.23456790123456789</v>
      </c>
      <c r="F445" s="14">
        <v>0.1728395061728395</v>
      </c>
      <c r="G445" s="14">
        <v>0.59259259259259256</v>
      </c>
      <c r="I445" s="97">
        <v>3848.4510006474966</v>
      </c>
      <c r="J445" s="97">
        <v>5026.5482457436692</v>
      </c>
      <c r="L445" s="14">
        <v>0.23456790123456789</v>
      </c>
      <c r="M445" s="14">
        <v>0.1728395061728395</v>
      </c>
      <c r="N445" s="14">
        <v>0.59259259259259256</v>
      </c>
      <c r="P445" s="98">
        <v>219.91148575128551</v>
      </c>
      <c r="Q445" s="98">
        <v>251.32741228718345</v>
      </c>
      <c r="S445" s="14">
        <v>0.39597315436241609</v>
      </c>
      <c r="T445" s="14">
        <v>0.13422818791946309</v>
      </c>
      <c r="U445" s="14">
        <v>0.46979865771812079</v>
      </c>
      <c r="W445" s="14">
        <v>0.59499999999999964</v>
      </c>
      <c r="X445" s="14">
        <v>0.57999999999999963</v>
      </c>
      <c r="Y445">
        <v>0</v>
      </c>
      <c r="Z445">
        <v>0</v>
      </c>
      <c r="AA445">
        <v>0</v>
      </c>
      <c r="AB445">
        <v>0</v>
      </c>
      <c r="AD445" s="14">
        <v>0.57999999999999963</v>
      </c>
      <c r="AE445" s="14">
        <v>0</v>
      </c>
      <c r="AF445" s="14">
        <v>0</v>
      </c>
      <c r="AG445" s="14">
        <v>0</v>
      </c>
      <c r="AH445" s="14">
        <v>0</v>
      </c>
      <c r="AJ445" s="101"/>
      <c r="AK445" s="101">
        <v>40</v>
      </c>
      <c r="AL445" s="101">
        <v>50</v>
      </c>
      <c r="AM445" s="101">
        <v>60</v>
      </c>
      <c r="AN445" s="101">
        <v>70</v>
      </c>
      <c r="AO445" s="101">
        <v>80</v>
      </c>
      <c r="AP445" s="101">
        <v>90</v>
      </c>
      <c r="AQ445" s="101">
        <v>100</v>
      </c>
      <c r="AR445" s="101">
        <v>110</v>
      </c>
      <c r="AS445" s="101">
        <v>120</v>
      </c>
      <c r="AT445" s="101">
        <v>130</v>
      </c>
      <c r="AU445" s="101">
        <v>140</v>
      </c>
      <c r="AV445" s="101">
        <v>150</v>
      </c>
      <c r="AW445" s="101">
        <v>160</v>
      </c>
      <c r="AX445" s="101">
        <v>170</v>
      </c>
      <c r="AY445" s="101">
        <v>180</v>
      </c>
      <c r="AZ445" s="101">
        <v>190</v>
      </c>
      <c r="BA445" s="101">
        <v>200</v>
      </c>
      <c r="BD445" s="100"/>
      <c r="BE445" s="100"/>
      <c r="BF445" s="100"/>
      <c r="BG445" s="100"/>
      <c r="BH445" s="100"/>
    </row>
    <row r="446" spans="2:60">
      <c r="B446">
        <v>80</v>
      </c>
      <c r="C446">
        <v>90</v>
      </c>
      <c r="E446" s="14">
        <v>0.1875</v>
      </c>
      <c r="F446" s="14">
        <v>0.3125</v>
      </c>
      <c r="G446" s="14">
        <v>0.5</v>
      </c>
      <c r="I446" s="97">
        <v>5026.5482457436692</v>
      </c>
      <c r="J446" s="97">
        <v>6361.7251235193307</v>
      </c>
      <c r="L446" s="14">
        <v>0.1875</v>
      </c>
      <c r="M446" s="14">
        <v>0.3125</v>
      </c>
      <c r="N446" s="14">
        <v>0.5</v>
      </c>
      <c r="P446" s="98">
        <v>251.32741228718345</v>
      </c>
      <c r="Q446" s="98">
        <v>282.74333882308139</v>
      </c>
      <c r="S446" s="14">
        <v>0.10714285714285714</v>
      </c>
      <c r="T446" s="14">
        <v>0.25</v>
      </c>
      <c r="U446" s="14">
        <v>0.6428571428571429</v>
      </c>
      <c r="W446" s="14">
        <v>0.57999999999999963</v>
      </c>
      <c r="X446" s="14">
        <v>0.56499999999999961</v>
      </c>
      <c r="Y446">
        <v>0</v>
      </c>
      <c r="Z446">
        <v>0</v>
      </c>
      <c r="AA446">
        <v>0</v>
      </c>
      <c r="AB446">
        <v>0</v>
      </c>
      <c r="AD446" s="14">
        <v>0.56499999999999961</v>
      </c>
      <c r="AE446" s="14">
        <v>0</v>
      </c>
      <c r="AF446" s="14">
        <v>0</v>
      </c>
      <c r="AG446" s="14">
        <v>0</v>
      </c>
      <c r="AH446" s="14">
        <v>0</v>
      </c>
      <c r="AJ446" s="103" t="s">
        <v>251</v>
      </c>
      <c r="AK446" s="104">
        <v>0.9275690075481744</v>
      </c>
      <c r="AL446" s="104">
        <v>0.91887356262577113</v>
      </c>
      <c r="AM446" s="104">
        <v>0.9075822242431939</v>
      </c>
      <c r="AN446" s="104">
        <v>0.90067929880708597</v>
      </c>
      <c r="AO446" s="104">
        <v>0.88662408207219967</v>
      </c>
      <c r="AP446" s="104">
        <v>0.88462131526305388</v>
      </c>
      <c r="AQ446" s="104">
        <v>0.88626659191867929</v>
      </c>
      <c r="AR446" s="104">
        <v>0</v>
      </c>
      <c r="AS446" s="104">
        <v>0.89804568234542492</v>
      </c>
      <c r="AT446" s="104">
        <v>0.86768736471026287</v>
      </c>
      <c r="AU446" s="104">
        <v>0.89200354340409893</v>
      </c>
      <c r="AV446" s="104">
        <v>0</v>
      </c>
      <c r="AW446" s="104">
        <v>0</v>
      </c>
      <c r="AX446" s="104">
        <v>0</v>
      </c>
      <c r="AY446" s="104">
        <v>0</v>
      </c>
      <c r="AZ446" s="104">
        <v>0</v>
      </c>
      <c r="BA446" s="104">
        <v>0</v>
      </c>
      <c r="BD446" s="100"/>
      <c r="BE446" s="100"/>
      <c r="BF446" s="100"/>
      <c r="BG446" s="100"/>
      <c r="BH446" s="100"/>
    </row>
    <row r="447" spans="2:60">
      <c r="B447">
        <v>90</v>
      </c>
      <c r="C447">
        <v>100</v>
      </c>
      <c r="E447" s="14">
        <v>0.33333333333333331</v>
      </c>
      <c r="F447" s="14">
        <v>0.66666666666666663</v>
      </c>
      <c r="G447" s="14">
        <v>0</v>
      </c>
      <c r="I447" s="97">
        <v>6361.7251235193307</v>
      </c>
      <c r="J447" s="97">
        <v>7853.981633974483</v>
      </c>
      <c r="L447" s="14">
        <v>0.33333333333333331</v>
      </c>
      <c r="M447" s="14">
        <v>0.66666666666666663</v>
      </c>
      <c r="N447" s="14">
        <v>0</v>
      </c>
      <c r="P447" s="98">
        <v>282.74333882308139</v>
      </c>
      <c r="Q447" s="98">
        <v>314.15926535897933</v>
      </c>
      <c r="S447" s="14">
        <v>0.375</v>
      </c>
      <c r="T447" s="14">
        <v>0.375</v>
      </c>
      <c r="U447" s="14">
        <v>0.25</v>
      </c>
      <c r="W447" s="14">
        <v>0.56499999999999961</v>
      </c>
      <c r="X447" s="14">
        <v>0.5499999999999996</v>
      </c>
      <c r="Y447">
        <v>0</v>
      </c>
      <c r="Z447">
        <v>0</v>
      </c>
      <c r="AA447">
        <v>0</v>
      </c>
      <c r="AB447">
        <v>0</v>
      </c>
      <c r="AD447" s="14">
        <v>0.5499999999999996</v>
      </c>
      <c r="AE447" s="14">
        <v>0</v>
      </c>
      <c r="AF447" s="14">
        <v>0</v>
      </c>
      <c r="AG447" s="14">
        <v>0</v>
      </c>
      <c r="AH447" s="14">
        <v>0</v>
      </c>
      <c r="AJ447" s="103" t="s">
        <v>242</v>
      </c>
      <c r="AK447" s="105">
        <v>2.4186859593656223E-2</v>
      </c>
      <c r="AL447" s="105">
        <v>2.3809218413382058E-2</v>
      </c>
      <c r="AM447" s="105">
        <v>3.6450949904914619E-2</v>
      </c>
      <c r="AN447" s="105">
        <v>2.4818433774828012E-2</v>
      </c>
      <c r="AO447" s="105">
        <v>3.0697460081974073E-2</v>
      </c>
      <c r="AP447" s="105">
        <v>1.9206468520715163E-2</v>
      </c>
      <c r="AQ447" s="105">
        <v>3.2135853531810692E-2</v>
      </c>
      <c r="AR447" s="105">
        <v>0</v>
      </c>
      <c r="AS447" s="105">
        <v>0</v>
      </c>
      <c r="AT447" s="105">
        <v>0</v>
      </c>
      <c r="AU447" s="105">
        <v>0</v>
      </c>
      <c r="AV447" s="105">
        <v>0</v>
      </c>
      <c r="AW447" s="105">
        <v>0</v>
      </c>
      <c r="AX447" s="105">
        <v>0</v>
      </c>
      <c r="AY447" s="105">
        <v>0</v>
      </c>
      <c r="AZ447" s="105">
        <v>0</v>
      </c>
      <c r="BA447" s="105">
        <v>0</v>
      </c>
      <c r="BD447" s="100"/>
      <c r="BE447" s="100"/>
      <c r="BF447" s="100"/>
      <c r="BG447" s="100"/>
      <c r="BH447" s="100"/>
    </row>
    <row r="448" spans="2:60">
      <c r="B448">
        <v>100</v>
      </c>
      <c r="C448">
        <v>110</v>
      </c>
      <c r="E448" s="14">
        <v>0</v>
      </c>
      <c r="F448" s="14">
        <v>0</v>
      </c>
      <c r="G448" s="14">
        <v>0</v>
      </c>
      <c r="I448" s="97">
        <v>7853.981633974483</v>
      </c>
      <c r="J448" s="97">
        <v>9503.317777109125</v>
      </c>
      <c r="L448" s="14">
        <v>0</v>
      </c>
      <c r="M448" s="14">
        <v>0</v>
      </c>
      <c r="N448" s="14">
        <v>0</v>
      </c>
      <c r="P448" s="98">
        <v>314.15926535897933</v>
      </c>
      <c r="Q448" s="98">
        <v>345.57519189487726</v>
      </c>
      <c r="S448" s="14">
        <v>0</v>
      </c>
      <c r="T448" s="14">
        <v>1</v>
      </c>
      <c r="U448" s="14">
        <v>0</v>
      </c>
      <c r="W448" s="14">
        <v>0.5499999999999996</v>
      </c>
      <c r="X448" s="14">
        <v>0.53499999999999959</v>
      </c>
      <c r="Y448">
        <v>0</v>
      </c>
      <c r="Z448">
        <v>0</v>
      </c>
      <c r="AA448">
        <v>0</v>
      </c>
      <c r="AB448">
        <v>0</v>
      </c>
      <c r="AD448" s="14">
        <v>0.53499999999999959</v>
      </c>
      <c r="AE448" s="14">
        <v>0</v>
      </c>
      <c r="AF448" s="14">
        <v>0</v>
      </c>
      <c r="AG448" s="14">
        <v>0</v>
      </c>
      <c r="AH448" s="14">
        <v>0</v>
      </c>
      <c r="AJ448" s="103" t="s">
        <v>69</v>
      </c>
      <c r="AK448" s="104">
        <v>0.92792472063561682</v>
      </c>
      <c r="AL448" s="104">
        <v>0.92193765449330056</v>
      </c>
      <c r="AM448" s="104">
        <v>0.91310610720262919</v>
      </c>
      <c r="AN448" s="104">
        <v>0.90325400295665914</v>
      </c>
      <c r="AO448" s="104">
        <v>0.88863785185294808</v>
      </c>
      <c r="AP448" s="104">
        <v>0.88205852425464215</v>
      </c>
      <c r="AQ448" s="104">
        <v>0.90043216513726787</v>
      </c>
      <c r="AR448" s="104">
        <v>0</v>
      </c>
      <c r="AS448" s="104">
        <v>0.89804568234542492</v>
      </c>
      <c r="AT448" s="104">
        <v>0.86768736471026287</v>
      </c>
      <c r="AU448" s="104">
        <v>0.89200354340409893</v>
      </c>
      <c r="AV448" s="104">
        <v>0</v>
      </c>
      <c r="AW448" s="104">
        <v>0</v>
      </c>
      <c r="AX448" s="104">
        <v>0</v>
      </c>
      <c r="AY448" s="104">
        <v>0</v>
      </c>
      <c r="AZ448" s="104">
        <v>0</v>
      </c>
      <c r="BA448" s="104">
        <v>0</v>
      </c>
      <c r="BD448" s="100"/>
      <c r="BE448" s="100"/>
      <c r="BF448" s="100"/>
      <c r="BG448" s="100"/>
      <c r="BH448" s="100"/>
    </row>
    <row r="449" spans="2:60">
      <c r="B449">
        <v>110</v>
      </c>
      <c r="C449">
        <v>120</v>
      </c>
      <c r="E449" s="14">
        <v>0</v>
      </c>
      <c r="F449" s="14">
        <v>1</v>
      </c>
      <c r="G449" s="14">
        <v>0</v>
      </c>
      <c r="I449" s="97">
        <v>9503.317777109125</v>
      </c>
      <c r="J449" s="97">
        <v>11309.733552923255</v>
      </c>
      <c r="L449" s="14">
        <v>0</v>
      </c>
      <c r="M449" s="14">
        <v>1</v>
      </c>
      <c r="N449" s="14">
        <v>0</v>
      </c>
      <c r="P449" s="98">
        <v>345.57519189487726</v>
      </c>
      <c r="Q449" s="98">
        <v>376.99111843077515</v>
      </c>
      <c r="S449" s="14">
        <v>0</v>
      </c>
      <c r="T449" s="14">
        <v>0</v>
      </c>
      <c r="U449" s="14">
        <v>0</v>
      </c>
      <c r="W449" s="14">
        <v>0.53499999999999959</v>
      </c>
      <c r="X449" s="14">
        <v>0.51999999999999957</v>
      </c>
      <c r="Y449">
        <v>0</v>
      </c>
      <c r="Z449">
        <v>0</v>
      </c>
      <c r="AA449">
        <v>0</v>
      </c>
      <c r="AB449">
        <v>0</v>
      </c>
      <c r="AD449" s="14">
        <v>0.51999999999999957</v>
      </c>
      <c r="AE449" s="14">
        <v>0</v>
      </c>
      <c r="AF449" s="14">
        <v>0</v>
      </c>
      <c r="AG449" s="14">
        <v>0</v>
      </c>
      <c r="AH449" s="14">
        <v>0</v>
      </c>
      <c r="AJ449" s="103" t="s">
        <v>243</v>
      </c>
      <c r="AK449" s="106">
        <v>0.92882044631496297</v>
      </c>
      <c r="AL449" s="106">
        <v>0.91979642267640449</v>
      </c>
      <c r="AM449" s="106">
        <v>0.91043541725317856</v>
      </c>
      <c r="AN449" s="106">
        <v>0.90367882437336389</v>
      </c>
      <c r="AO449" s="106">
        <v>0.89330930671227404</v>
      </c>
      <c r="AP449" s="106">
        <v>0.8940324848382043</v>
      </c>
      <c r="AQ449" s="106">
        <v>0.92263173354564865</v>
      </c>
      <c r="AR449" s="106">
        <v>0</v>
      </c>
      <c r="AS449" s="106">
        <v>0.89804568234542492</v>
      </c>
      <c r="AT449" s="106">
        <v>0.86768736471026287</v>
      </c>
      <c r="AU449" s="106">
        <v>0.89200354340409893</v>
      </c>
      <c r="AV449" s="106">
        <v>0</v>
      </c>
      <c r="AW449" s="106">
        <v>0</v>
      </c>
      <c r="AX449" s="106">
        <v>0</v>
      </c>
      <c r="AY449" s="106">
        <v>0</v>
      </c>
      <c r="AZ449" s="106">
        <v>0</v>
      </c>
      <c r="BA449" s="106">
        <v>0</v>
      </c>
      <c r="BD449" s="100"/>
      <c r="BE449" s="100"/>
      <c r="BF449" s="100"/>
      <c r="BG449" s="100"/>
      <c r="BH449" s="100"/>
    </row>
    <row r="450" spans="2:60">
      <c r="B450">
        <v>120</v>
      </c>
      <c r="C450">
        <v>130</v>
      </c>
      <c r="E450" s="14">
        <v>0</v>
      </c>
      <c r="F450" s="14">
        <v>1</v>
      </c>
      <c r="G450" s="14">
        <v>0</v>
      </c>
      <c r="I450" s="97">
        <v>11309.733552923255</v>
      </c>
      <c r="J450" s="97">
        <v>13273.228961416877</v>
      </c>
      <c r="L450" s="14">
        <v>0</v>
      </c>
      <c r="M450" s="14">
        <v>1</v>
      </c>
      <c r="N450" s="14">
        <v>0</v>
      </c>
      <c r="P450" s="98">
        <v>376.99111843077515</v>
      </c>
      <c r="Q450" s="98">
        <v>408.40704496667308</v>
      </c>
      <c r="S450" s="14">
        <v>0</v>
      </c>
      <c r="T450" s="14">
        <v>1</v>
      </c>
      <c r="U450" s="14">
        <v>0</v>
      </c>
      <c r="W450" s="14">
        <v>0.51999999999999957</v>
      </c>
      <c r="X450" s="14">
        <v>0.50499999999999956</v>
      </c>
      <c r="Y450">
        <v>1</v>
      </c>
      <c r="Z450">
        <v>1</v>
      </c>
      <c r="AA450">
        <v>0</v>
      </c>
      <c r="AB450">
        <v>0</v>
      </c>
      <c r="AD450" s="14">
        <v>0.50499999999999956</v>
      </c>
      <c r="AE450" s="14">
        <v>2.0020020020020021E-4</v>
      </c>
      <c r="AF450" s="14">
        <v>2.1445421402530561E-4</v>
      </c>
      <c r="AG450" s="14">
        <v>0</v>
      </c>
      <c r="AH450" s="14">
        <v>0</v>
      </c>
      <c r="AJ450" s="103" t="s">
        <v>244</v>
      </c>
      <c r="AK450" s="107">
        <v>0.92631756878138583</v>
      </c>
      <c r="AL450" s="107">
        <v>0.91795070257513778</v>
      </c>
      <c r="AM450" s="107">
        <v>0.90472903123320925</v>
      </c>
      <c r="AN450" s="107">
        <v>0.89767977324080805</v>
      </c>
      <c r="AO450" s="107">
        <v>0.8799388574321253</v>
      </c>
      <c r="AP450" s="107">
        <v>0.87521014568790345</v>
      </c>
      <c r="AQ450" s="107">
        <v>0.84990145029170994</v>
      </c>
      <c r="AR450" s="107">
        <v>0</v>
      </c>
      <c r="AS450" s="107">
        <v>0.89804568234542492</v>
      </c>
      <c r="AT450" s="107">
        <v>0.86768736471026287</v>
      </c>
      <c r="AU450" s="107">
        <v>0.89200354340409893</v>
      </c>
      <c r="AV450" s="107">
        <v>0</v>
      </c>
      <c r="AW450" s="107">
        <v>0</v>
      </c>
      <c r="AX450" s="107">
        <v>0</v>
      </c>
      <c r="AY450" s="107">
        <v>0</v>
      </c>
      <c r="AZ450" s="107">
        <v>0</v>
      </c>
      <c r="BA450" s="107">
        <v>0</v>
      </c>
      <c r="BD450" s="100"/>
      <c r="BE450" s="100"/>
      <c r="BF450" s="100"/>
      <c r="BG450" s="100"/>
      <c r="BH450" s="100"/>
    </row>
    <row r="451" spans="2:60">
      <c r="B451">
        <v>130</v>
      </c>
      <c r="C451">
        <v>140</v>
      </c>
      <c r="E451" s="14">
        <v>0</v>
      </c>
      <c r="F451" s="14">
        <v>1</v>
      </c>
      <c r="G451" s="14">
        <v>0</v>
      </c>
      <c r="I451" s="97">
        <v>13273.228961416877</v>
      </c>
      <c r="J451" s="97">
        <v>15393.804002589986</v>
      </c>
      <c r="L451" s="14">
        <v>0</v>
      </c>
      <c r="M451" s="14">
        <v>1</v>
      </c>
      <c r="N451" s="14">
        <v>0</v>
      </c>
      <c r="P451" s="98">
        <v>408.40704496667308</v>
      </c>
      <c r="Q451" s="98">
        <v>439.82297150257102</v>
      </c>
      <c r="S451" s="14">
        <v>0</v>
      </c>
      <c r="T451" s="14">
        <v>0</v>
      </c>
      <c r="U451" s="14">
        <v>0</v>
      </c>
      <c r="W451" s="14">
        <v>0.50499999999999956</v>
      </c>
      <c r="X451" s="14">
        <v>0.48999999999999955</v>
      </c>
      <c r="Y451">
        <v>2</v>
      </c>
      <c r="Z451">
        <v>2</v>
      </c>
      <c r="AA451">
        <v>0</v>
      </c>
      <c r="AB451">
        <v>0</v>
      </c>
      <c r="AD451" s="14">
        <v>0.48999999999999955</v>
      </c>
      <c r="AE451" s="14">
        <v>4.0040040040040042E-4</v>
      </c>
      <c r="AF451" s="14">
        <v>4.2890842805061121E-4</v>
      </c>
      <c r="AG451" s="14">
        <v>0</v>
      </c>
      <c r="AH451" s="14">
        <v>0</v>
      </c>
      <c r="AJ451" s="103" t="s">
        <v>180</v>
      </c>
      <c r="AK451">
        <v>1435</v>
      </c>
      <c r="AL451">
        <v>2557</v>
      </c>
      <c r="AM451">
        <v>627</v>
      </c>
      <c r="AN451">
        <v>263</v>
      </c>
      <c r="AO451">
        <v>81</v>
      </c>
      <c r="AP451">
        <v>16</v>
      </c>
      <c r="AQ451">
        <v>3</v>
      </c>
      <c r="AR451">
        <v>0</v>
      </c>
      <c r="AS451">
        <v>1</v>
      </c>
      <c r="AT451">
        <v>1</v>
      </c>
      <c r="AU451">
        <v>1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D451" s="100"/>
      <c r="BE451" s="100"/>
      <c r="BF451" s="100"/>
      <c r="BG451" s="100"/>
      <c r="BH451" s="100"/>
    </row>
    <row r="452" spans="2:60">
      <c r="B452">
        <v>140</v>
      </c>
      <c r="C452">
        <v>150</v>
      </c>
      <c r="E452" s="14">
        <v>0</v>
      </c>
      <c r="F452" s="14">
        <v>0</v>
      </c>
      <c r="G452" s="14">
        <v>0</v>
      </c>
      <c r="I452" s="97">
        <v>15393.804002589986</v>
      </c>
      <c r="J452" s="97">
        <v>17671.458676442588</v>
      </c>
      <c r="L452" s="14">
        <v>0</v>
      </c>
      <c r="M452" s="14">
        <v>0</v>
      </c>
      <c r="N452" s="14">
        <v>0</v>
      </c>
      <c r="P452" s="98">
        <v>439.82297150257102</v>
      </c>
      <c r="Q452" s="98">
        <v>471.23889803846896</v>
      </c>
      <c r="S452" s="14">
        <v>0</v>
      </c>
      <c r="T452" s="14">
        <v>1</v>
      </c>
      <c r="U452" s="14">
        <v>0</v>
      </c>
      <c r="W452" s="14">
        <v>0.48999999999999955</v>
      </c>
      <c r="X452" s="14">
        <v>0.47499999999999953</v>
      </c>
      <c r="Y452">
        <v>0</v>
      </c>
      <c r="Z452">
        <v>0</v>
      </c>
      <c r="AA452">
        <v>0</v>
      </c>
      <c r="AB452">
        <v>0</v>
      </c>
      <c r="AD452" s="14">
        <v>0.47499999999999953</v>
      </c>
      <c r="AE452" s="14">
        <v>0</v>
      </c>
      <c r="AF452" s="14">
        <v>0</v>
      </c>
      <c r="AG452" s="14">
        <v>0</v>
      </c>
      <c r="AH452" s="14">
        <v>0</v>
      </c>
      <c r="BD452" s="100"/>
      <c r="BE452" s="100"/>
      <c r="BF452" s="100"/>
      <c r="BG452" s="100"/>
      <c r="BH452" s="100"/>
    </row>
    <row r="453" spans="2:60">
      <c r="B453">
        <v>150</v>
      </c>
      <c r="C453">
        <v>160</v>
      </c>
      <c r="E453" s="14">
        <v>0</v>
      </c>
      <c r="F453" s="14">
        <v>0</v>
      </c>
      <c r="G453" s="14">
        <v>0</v>
      </c>
      <c r="I453" s="97">
        <v>17671.458676442588</v>
      </c>
      <c r="J453" s="97">
        <v>20106.192982974677</v>
      </c>
      <c r="L453" s="14">
        <v>0</v>
      </c>
      <c r="M453" s="14">
        <v>0</v>
      </c>
      <c r="N453" s="14">
        <v>0</v>
      </c>
      <c r="P453" s="98">
        <v>471.23889803846896</v>
      </c>
      <c r="Q453" s="98">
        <v>502.6548245743669</v>
      </c>
      <c r="S453" s="14">
        <v>0</v>
      </c>
      <c r="T453" s="14">
        <v>0</v>
      </c>
      <c r="U453" s="14">
        <v>0</v>
      </c>
      <c r="W453" s="14">
        <v>0.47499999999999953</v>
      </c>
      <c r="X453" s="14">
        <v>0.45999999999999952</v>
      </c>
      <c r="Y453">
        <v>0</v>
      </c>
      <c r="Z453">
        <v>0</v>
      </c>
      <c r="AA453">
        <v>0</v>
      </c>
      <c r="AB453">
        <v>0</v>
      </c>
      <c r="AD453" s="14">
        <v>0.45999999999999952</v>
      </c>
      <c r="AE453" s="14">
        <v>0</v>
      </c>
      <c r="AF453" s="14">
        <v>0</v>
      </c>
      <c r="AG453" s="14">
        <v>0</v>
      </c>
      <c r="AH453" s="14">
        <v>0</v>
      </c>
      <c r="BD453" s="100"/>
      <c r="BE453" s="100"/>
      <c r="BF453" s="100"/>
      <c r="BG453" s="100"/>
      <c r="BH453" s="100"/>
    </row>
    <row r="454" spans="2:60">
      <c r="B454">
        <v>160</v>
      </c>
      <c r="C454">
        <v>170</v>
      </c>
      <c r="E454" s="14">
        <v>0</v>
      </c>
      <c r="F454" s="14">
        <v>0</v>
      </c>
      <c r="G454" s="14">
        <v>0</v>
      </c>
      <c r="I454" s="97">
        <v>20106.192982974677</v>
      </c>
      <c r="J454" s="97">
        <v>22698.006922186254</v>
      </c>
      <c r="L454" s="14">
        <v>0</v>
      </c>
      <c r="M454" s="14">
        <v>0</v>
      </c>
      <c r="N454" s="14">
        <v>0</v>
      </c>
      <c r="P454" s="98">
        <v>502.6548245743669</v>
      </c>
      <c r="Q454" s="98">
        <v>534.07075111026484</v>
      </c>
      <c r="S454" s="14">
        <v>0</v>
      </c>
      <c r="T454" s="14">
        <v>0</v>
      </c>
      <c r="U454" s="14">
        <v>0</v>
      </c>
      <c r="W454" s="14">
        <v>0.45999999999999952</v>
      </c>
      <c r="X454" s="14">
        <v>0.44499999999999951</v>
      </c>
      <c r="Y454">
        <v>0</v>
      </c>
      <c r="Z454">
        <v>0</v>
      </c>
      <c r="AA454">
        <v>0</v>
      </c>
      <c r="AB454">
        <v>0</v>
      </c>
      <c r="AD454" s="14">
        <v>0.44499999999999951</v>
      </c>
      <c r="AE454" s="14">
        <v>0</v>
      </c>
      <c r="AF454" s="14">
        <v>0</v>
      </c>
      <c r="AG454" s="14">
        <v>0</v>
      </c>
      <c r="AH454" s="14">
        <v>0</v>
      </c>
      <c r="BD454" s="100"/>
      <c r="BE454" s="100"/>
      <c r="BF454" s="100"/>
      <c r="BG454" s="100"/>
      <c r="BH454" s="100"/>
    </row>
    <row r="455" spans="2:60">
      <c r="B455">
        <v>170</v>
      </c>
      <c r="C455">
        <v>180</v>
      </c>
      <c r="E455" s="14">
        <v>0</v>
      </c>
      <c r="F455" s="14">
        <v>0</v>
      </c>
      <c r="G455" s="14">
        <v>0</v>
      </c>
      <c r="I455" s="97">
        <v>22698.006922186254</v>
      </c>
      <c r="J455" s="97">
        <v>25446.900494077323</v>
      </c>
      <c r="L455" s="14">
        <v>0</v>
      </c>
      <c r="M455" s="14">
        <v>0</v>
      </c>
      <c r="N455" s="14">
        <v>0</v>
      </c>
      <c r="P455" s="98">
        <v>534.07075111026484</v>
      </c>
      <c r="Q455" s="98">
        <v>565.48667764616278</v>
      </c>
      <c r="S455" s="14">
        <v>0</v>
      </c>
      <c r="T455" s="14">
        <v>0</v>
      </c>
      <c r="U455" s="14">
        <v>0</v>
      </c>
      <c r="W455" s="14">
        <v>0.44499999999999951</v>
      </c>
      <c r="X455" s="14">
        <v>0.42999999999999949</v>
      </c>
      <c r="Y455">
        <v>0</v>
      </c>
      <c r="Z455">
        <v>0</v>
      </c>
      <c r="AA455">
        <v>0</v>
      </c>
      <c r="AB455">
        <v>0</v>
      </c>
      <c r="AD455" s="14">
        <v>0.42999999999999949</v>
      </c>
      <c r="AE455" s="14">
        <v>0</v>
      </c>
      <c r="AF455" s="14">
        <v>0</v>
      </c>
      <c r="AG455" s="14">
        <v>0</v>
      </c>
      <c r="AH455" s="14">
        <v>0</v>
      </c>
      <c r="AJ455" s="101" t="s">
        <v>150</v>
      </c>
      <c r="AK455" s="101"/>
      <c r="AL455" s="108"/>
      <c r="AM455" s="101"/>
      <c r="AN455" s="101"/>
      <c r="AO455" s="101"/>
      <c r="AP455" s="101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  <c r="BD455" s="100"/>
      <c r="BE455" s="100"/>
      <c r="BF455" s="100"/>
      <c r="BG455" s="100"/>
      <c r="BH455" s="100"/>
    </row>
    <row r="456" spans="2:60">
      <c r="B456">
        <v>180</v>
      </c>
      <c r="C456">
        <v>190</v>
      </c>
      <c r="E456" s="14">
        <v>0</v>
      </c>
      <c r="F456" s="14">
        <v>0</v>
      </c>
      <c r="G456" s="14">
        <v>0</v>
      </c>
      <c r="I456" s="97">
        <v>25446.900494077323</v>
      </c>
      <c r="J456" s="97">
        <v>28352.873698647883</v>
      </c>
      <c r="L456" s="14">
        <v>0</v>
      </c>
      <c r="M456" s="14">
        <v>0</v>
      </c>
      <c r="N456" s="14">
        <v>0</v>
      </c>
      <c r="P456" s="98">
        <v>565.48667764616278</v>
      </c>
      <c r="Q456" s="98">
        <v>596.90260418206071</v>
      </c>
      <c r="S456" s="14">
        <v>0</v>
      </c>
      <c r="T456" s="14">
        <v>0</v>
      </c>
      <c r="U456" s="14">
        <v>0</v>
      </c>
      <c r="W456" s="14">
        <v>0.42999999999999949</v>
      </c>
      <c r="X456" s="14">
        <v>0.41499999999999948</v>
      </c>
      <c r="Y456">
        <v>0</v>
      </c>
      <c r="Z456">
        <v>0</v>
      </c>
      <c r="AA456">
        <v>0</v>
      </c>
      <c r="AB456">
        <v>0</v>
      </c>
      <c r="AD456" s="14">
        <v>0.41499999999999948</v>
      </c>
      <c r="AE456" s="14">
        <v>0</v>
      </c>
      <c r="AF456" s="14">
        <v>0</v>
      </c>
      <c r="AG456" s="14">
        <v>0</v>
      </c>
      <c r="AH456" s="14">
        <v>0</v>
      </c>
      <c r="AJ456" s="103" t="s">
        <v>252</v>
      </c>
      <c r="AK456" s="109">
        <v>0.92626599805172971</v>
      </c>
      <c r="AL456" s="109">
        <v>0.9180607927898885</v>
      </c>
      <c r="AM456" s="109">
        <v>0.90588287667167533</v>
      </c>
      <c r="AN456" s="109">
        <v>0.90175290919709949</v>
      </c>
      <c r="AO456" s="109">
        <v>0.89664430312969234</v>
      </c>
      <c r="AP456" s="109">
        <v>0.85857761132520294</v>
      </c>
      <c r="AQ456" s="109">
        <v>0.90043216513726787</v>
      </c>
      <c r="AR456" s="109">
        <v>0</v>
      </c>
      <c r="AS456" s="109">
        <v>0</v>
      </c>
      <c r="AT456" s="109">
        <v>0</v>
      </c>
      <c r="AU456" s="109">
        <v>0</v>
      </c>
      <c r="AV456" s="109">
        <v>0</v>
      </c>
      <c r="AW456" s="109">
        <v>0</v>
      </c>
      <c r="AX456" s="109">
        <v>0</v>
      </c>
      <c r="AY456" s="109">
        <v>0</v>
      </c>
      <c r="AZ456" s="109">
        <v>0</v>
      </c>
      <c r="BA456" s="109">
        <v>0</v>
      </c>
      <c r="BD456" s="100"/>
      <c r="BE456" s="100"/>
      <c r="BF456" s="100"/>
      <c r="BG456" s="100"/>
      <c r="BH456" s="100"/>
    </row>
    <row r="457" spans="2:60">
      <c r="B457">
        <v>190</v>
      </c>
      <c r="C457">
        <v>200</v>
      </c>
      <c r="E457" s="14">
        <v>0</v>
      </c>
      <c r="F457" s="14">
        <v>0</v>
      </c>
      <c r="G457" s="14">
        <v>0</v>
      </c>
      <c r="I457" s="97">
        <v>28352.873698647883</v>
      </c>
      <c r="J457" s="97">
        <v>31415.926535897932</v>
      </c>
      <c r="L457" s="14">
        <v>0</v>
      </c>
      <c r="M457" s="14">
        <v>0</v>
      </c>
      <c r="N457" s="14">
        <v>0</v>
      </c>
      <c r="P457" s="98">
        <v>596.90260418206071</v>
      </c>
      <c r="Q457" s="98">
        <v>628.31853071795865</v>
      </c>
      <c r="S457" s="14">
        <v>0</v>
      </c>
      <c r="T457" s="14">
        <v>0</v>
      </c>
      <c r="U457" s="14">
        <v>0</v>
      </c>
      <c r="W457" s="14">
        <v>0.41499999999999948</v>
      </c>
      <c r="X457" s="14">
        <v>0.39999999999999947</v>
      </c>
      <c r="Y457">
        <v>0</v>
      </c>
      <c r="Z457">
        <v>0</v>
      </c>
      <c r="AA457">
        <v>0</v>
      </c>
      <c r="AB457">
        <v>0</v>
      </c>
      <c r="AD457" s="14">
        <v>0.39999999999999947</v>
      </c>
      <c r="AE457" s="14">
        <v>0</v>
      </c>
      <c r="AF457" s="14">
        <v>0</v>
      </c>
      <c r="AG457" s="14">
        <v>0</v>
      </c>
      <c r="AH457" s="14">
        <v>0</v>
      </c>
      <c r="AJ457" s="103" t="s">
        <v>253</v>
      </c>
      <c r="AK457" s="99">
        <v>1.2538793293166428E-3</v>
      </c>
      <c r="AL457" s="99">
        <v>9.2891175969056494E-4</v>
      </c>
      <c r="AM457" s="99">
        <v>2.898633610364465E-3</v>
      </c>
      <c r="AN457" s="99">
        <v>3.4412503631743308E-3</v>
      </c>
      <c r="AO457" s="99">
        <v>6.7441177376570405E-3</v>
      </c>
      <c r="AP457" s="99">
        <v>3.4406831859712161E-2</v>
      </c>
      <c r="AQ457" s="99">
        <v>0</v>
      </c>
      <c r="AR457" s="99">
        <v>0</v>
      </c>
      <c r="AS457" s="99">
        <v>0</v>
      </c>
      <c r="AT457" s="99">
        <v>0</v>
      </c>
      <c r="AU457" s="99">
        <v>0</v>
      </c>
      <c r="AV457" s="99">
        <v>0</v>
      </c>
      <c r="AW457" s="99">
        <v>0</v>
      </c>
      <c r="AX457" s="99">
        <v>0</v>
      </c>
      <c r="AY457" s="99">
        <v>0</v>
      </c>
      <c r="AZ457" s="99">
        <v>0</v>
      </c>
      <c r="BA457" s="99">
        <v>0</v>
      </c>
      <c r="BD457" s="100"/>
      <c r="BE457" s="100"/>
      <c r="BF457" s="100"/>
      <c r="BG457" s="100"/>
      <c r="BH457" s="100"/>
    </row>
    <row r="458" spans="2:60">
      <c r="B458">
        <v>200</v>
      </c>
      <c r="C458">
        <v>210</v>
      </c>
      <c r="E458" s="14">
        <v>0</v>
      </c>
      <c r="F458" s="14">
        <v>1</v>
      </c>
      <c r="G458" s="14">
        <v>0</v>
      </c>
      <c r="I458" s="97">
        <v>31415.926535897932</v>
      </c>
      <c r="J458" s="97">
        <v>34636.059005827468</v>
      </c>
      <c r="L458" s="14">
        <v>0</v>
      </c>
      <c r="M458" s="14">
        <v>1</v>
      </c>
      <c r="N458" s="14">
        <v>0</v>
      </c>
      <c r="P458" s="98">
        <v>628.31853071795865</v>
      </c>
      <c r="Q458" s="98">
        <v>659.73445725385659</v>
      </c>
      <c r="S458" s="14">
        <v>0</v>
      </c>
      <c r="T458" s="14">
        <v>0</v>
      </c>
      <c r="U458" s="14">
        <v>0</v>
      </c>
      <c r="AD458" s="14"/>
      <c r="AF458" s="14"/>
      <c r="AG458" s="14"/>
      <c r="AH458" s="14"/>
      <c r="AJ458" s="103" t="s">
        <v>254</v>
      </c>
      <c r="AK458" s="109">
        <v>1.2538793293166428E-3</v>
      </c>
      <c r="AL458" s="109">
        <v>9.2891175969056494E-4</v>
      </c>
      <c r="AM458" s="109">
        <v>2.898633610364465E-3</v>
      </c>
      <c r="AN458" s="109">
        <v>3.4412503631743308E-3</v>
      </c>
      <c r="AO458" s="109">
        <v>6.7441177376570405E-3</v>
      </c>
      <c r="AP458" s="109">
        <v>3.4406831859712161E-2</v>
      </c>
      <c r="AQ458" s="109">
        <v>0</v>
      </c>
      <c r="AR458" s="109">
        <v>0</v>
      </c>
      <c r="AS458" s="109">
        <v>0</v>
      </c>
      <c r="AT458" s="109">
        <v>0</v>
      </c>
      <c r="AU458" s="109">
        <v>0</v>
      </c>
      <c r="AV458" s="109">
        <v>0</v>
      </c>
      <c r="AW458" s="109">
        <v>0</v>
      </c>
      <c r="AX458" s="109">
        <v>0</v>
      </c>
      <c r="AY458" s="109">
        <v>0</v>
      </c>
      <c r="AZ458" s="109">
        <v>0</v>
      </c>
      <c r="BA458" s="109">
        <v>0</v>
      </c>
      <c r="BD458" s="100"/>
      <c r="BE458" s="100"/>
      <c r="BF458" s="100"/>
      <c r="BG458" s="100"/>
      <c r="BH458" s="100"/>
    </row>
    <row r="459" spans="2:60">
      <c r="E459" s="14"/>
      <c r="F459" s="14"/>
      <c r="G459" s="14"/>
      <c r="I459" s="7"/>
      <c r="L459" s="14"/>
      <c r="M459" s="14"/>
      <c r="N459" s="14"/>
      <c r="P459" s="7"/>
      <c r="S459" s="14"/>
      <c r="T459" s="14"/>
      <c r="U459" s="14"/>
      <c r="W459" s="293" t="s">
        <v>255</v>
      </c>
      <c r="X459" s="293"/>
      <c r="Y459" s="293"/>
      <c r="Z459" s="293"/>
      <c r="AA459" s="293"/>
      <c r="AB459" s="293"/>
      <c r="AD459" s="293" t="s">
        <v>256</v>
      </c>
      <c r="AE459" s="293"/>
      <c r="AF459" s="293"/>
      <c r="AG459" s="293"/>
      <c r="AH459" s="293"/>
      <c r="AI459" s="7"/>
      <c r="BD459" s="100"/>
      <c r="BE459" s="100"/>
      <c r="BF459" s="100"/>
      <c r="BG459" s="100"/>
      <c r="BH459" s="100"/>
    </row>
    <row r="460" spans="2:60">
      <c r="B460" s="293" t="s">
        <v>257</v>
      </c>
      <c r="C460" s="293"/>
      <c r="D460" s="293"/>
      <c r="E460" s="293"/>
      <c r="F460" s="293"/>
      <c r="G460" s="293"/>
      <c r="I460" s="293" t="s">
        <v>258</v>
      </c>
      <c r="J460" s="293"/>
      <c r="K460" s="293"/>
      <c r="L460" s="293"/>
      <c r="M460" s="293"/>
      <c r="N460" s="293"/>
      <c r="P460" s="293" t="s">
        <v>259</v>
      </c>
      <c r="Q460" s="293"/>
      <c r="R460" s="293"/>
      <c r="S460" s="293"/>
      <c r="T460" s="293"/>
      <c r="U460" s="293"/>
      <c r="W460" t="s">
        <v>230</v>
      </c>
      <c r="X460" s="7" t="s">
        <v>157</v>
      </c>
      <c r="Y460" t="s">
        <v>260</v>
      </c>
      <c r="Z460" s="7" t="s">
        <v>225</v>
      </c>
      <c r="AA460" s="7" t="s">
        <v>181</v>
      </c>
      <c r="AB460" s="7" t="s">
        <v>152</v>
      </c>
      <c r="AD460" s="7" t="s">
        <v>157</v>
      </c>
      <c r="AE460" s="7" t="s">
        <v>137</v>
      </c>
      <c r="AF460" s="7" t="s">
        <v>225</v>
      </c>
      <c r="AG460" s="7" t="s">
        <v>181</v>
      </c>
      <c r="AH460" s="7" t="s">
        <v>152</v>
      </c>
      <c r="AJ460" s="101" t="s">
        <v>151</v>
      </c>
      <c r="AK460" s="101"/>
      <c r="AL460" s="108"/>
      <c r="AM460" s="101"/>
      <c r="AN460" s="101"/>
      <c r="AO460" s="101"/>
      <c r="AP460" s="101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D460" s="100"/>
      <c r="BE460" s="100"/>
      <c r="BF460" s="100"/>
      <c r="BG460" s="100"/>
      <c r="BH460" s="100"/>
    </row>
    <row r="461" spans="2:60">
      <c r="B461" t="s">
        <v>223</v>
      </c>
      <c r="C461" t="s">
        <v>250</v>
      </c>
      <c r="D461" s="7" t="s">
        <v>137</v>
      </c>
      <c r="E461" s="7" t="s">
        <v>225</v>
      </c>
      <c r="F461" s="7" t="s">
        <v>181</v>
      </c>
      <c r="G461" s="7" t="s">
        <v>152</v>
      </c>
      <c r="I461" t="s">
        <v>223</v>
      </c>
      <c r="J461" t="s">
        <v>250</v>
      </c>
      <c r="K461" s="7" t="s">
        <v>137</v>
      </c>
      <c r="L461" s="7" t="s">
        <v>225</v>
      </c>
      <c r="M461" s="7" t="s">
        <v>181</v>
      </c>
      <c r="N461" s="7" t="s">
        <v>152</v>
      </c>
      <c r="P461" t="s">
        <v>223</v>
      </c>
      <c r="Q461" t="s">
        <v>250</v>
      </c>
      <c r="R461" s="7" t="s">
        <v>137</v>
      </c>
      <c r="S461" s="7" t="s">
        <v>225</v>
      </c>
      <c r="T461" s="7" t="s">
        <v>181</v>
      </c>
      <c r="U461" s="7" t="s">
        <v>152</v>
      </c>
      <c r="W461" s="14">
        <v>1</v>
      </c>
      <c r="X461" s="14">
        <v>0.98499999999999999</v>
      </c>
      <c r="Z461" s="14">
        <v>1</v>
      </c>
      <c r="AA461" s="14">
        <v>0</v>
      </c>
      <c r="AB461" s="14">
        <v>0</v>
      </c>
      <c r="AD461" s="14">
        <v>0.98499999999999999</v>
      </c>
      <c r="AE461" s="14">
        <v>1.2012012012012011E-3</v>
      </c>
      <c r="AF461" s="14">
        <v>1.2867252841518336E-3</v>
      </c>
      <c r="AG461" s="14">
        <v>0</v>
      </c>
      <c r="AH461" s="14">
        <v>0</v>
      </c>
      <c r="AJ461" s="103" t="s">
        <v>261</v>
      </c>
      <c r="AK461" s="109">
        <v>0.9160602782224776</v>
      </c>
      <c r="AL461" s="109">
        <v>0.91018586007008451</v>
      </c>
      <c r="AM461" s="109">
        <v>0.8929938687062019</v>
      </c>
      <c r="AN461" s="109">
        <v>0.89722056699539166</v>
      </c>
      <c r="AO461" s="109">
        <v>0.88014348080811733</v>
      </c>
      <c r="AP461" s="109">
        <v>0.88327637152472305</v>
      </c>
      <c r="AQ461" s="109">
        <v>0.82096766491506779</v>
      </c>
      <c r="AR461" s="109">
        <v>0</v>
      </c>
      <c r="AS461" s="109">
        <v>0.89804568234542492</v>
      </c>
      <c r="AT461" s="109">
        <v>0.86768736471026287</v>
      </c>
      <c r="AU461" s="109">
        <v>0.89200354340409893</v>
      </c>
      <c r="AV461" s="109">
        <v>0</v>
      </c>
      <c r="AW461" s="109">
        <v>0</v>
      </c>
      <c r="AX461" s="109">
        <v>0</v>
      </c>
      <c r="AY461" s="109">
        <v>0</v>
      </c>
      <c r="AZ461" s="109">
        <v>0</v>
      </c>
      <c r="BA461" s="109">
        <v>0</v>
      </c>
      <c r="BD461" s="100"/>
      <c r="BE461" s="100"/>
      <c r="BF461" s="100"/>
      <c r="BG461" s="100"/>
      <c r="BH461" s="100"/>
    </row>
    <row r="462" spans="2:60">
      <c r="B462">
        <v>20</v>
      </c>
      <c r="C462">
        <v>30</v>
      </c>
      <c r="D462" s="110">
        <v>1.4019627478469858E-3</v>
      </c>
      <c r="E462" s="110">
        <v>1.4019627478469858E-3</v>
      </c>
      <c r="F462" s="110">
        <v>0</v>
      </c>
      <c r="G462" s="110">
        <v>0</v>
      </c>
      <c r="I462" s="97">
        <v>314.15926535897933</v>
      </c>
      <c r="J462" s="97">
        <v>706.85834705770344</v>
      </c>
      <c r="K462" s="110">
        <v>1.4019627478469858E-3</v>
      </c>
      <c r="L462" s="110">
        <v>1.4019627478469858E-3</v>
      </c>
      <c r="M462" s="110">
        <v>0</v>
      </c>
      <c r="N462" s="110">
        <v>0</v>
      </c>
      <c r="P462" s="98">
        <v>62.831853071795862</v>
      </c>
      <c r="Q462" s="98">
        <v>94.247779607693786</v>
      </c>
      <c r="R462" s="110">
        <v>1.001401962747847E-3</v>
      </c>
      <c r="S462" s="110">
        <v>1.001401962747847E-3</v>
      </c>
      <c r="T462" s="110">
        <v>0</v>
      </c>
      <c r="U462" s="110">
        <v>0</v>
      </c>
      <c r="W462" s="14">
        <v>0.98499999999999999</v>
      </c>
      <c r="X462" s="14">
        <v>0.97</v>
      </c>
      <c r="Z462" s="14">
        <v>0.97142857142857142</v>
      </c>
      <c r="AA462" s="14">
        <v>2.8571428571428571E-2</v>
      </c>
      <c r="AB462" s="14">
        <v>0</v>
      </c>
      <c r="AD462" s="14">
        <v>0.97</v>
      </c>
      <c r="AE462" s="14">
        <v>8.2082082082082074E-3</v>
      </c>
      <c r="AF462" s="14">
        <v>8.5781685610122234E-3</v>
      </c>
      <c r="AG462" s="14">
        <v>5.434782608695652E-3</v>
      </c>
      <c r="AH462" s="14">
        <v>0</v>
      </c>
      <c r="AJ462" s="103" t="s">
        <v>262</v>
      </c>
      <c r="AK462" s="99">
        <v>1.7868852779368116E-2</v>
      </c>
      <c r="AL462" s="99">
        <v>6.2040957412422548E-3</v>
      </c>
      <c r="AM462" s="99">
        <v>1.1624647481232819E-2</v>
      </c>
      <c r="AN462" s="99">
        <v>5.9978008323475773E-3</v>
      </c>
      <c r="AO462" s="99">
        <v>1.8467663089062891E-2</v>
      </c>
      <c r="AP462" s="99">
        <v>1.2461607144869324E-2</v>
      </c>
      <c r="AQ462" s="99">
        <v>5.8216140394317217E-2</v>
      </c>
      <c r="AR462" s="99">
        <v>0</v>
      </c>
      <c r="AS462" s="99">
        <v>0</v>
      </c>
      <c r="AT462" s="99">
        <v>0</v>
      </c>
      <c r="AU462" s="99">
        <v>0</v>
      </c>
      <c r="AV462" s="99">
        <v>0</v>
      </c>
      <c r="AW462" s="99">
        <v>0</v>
      </c>
      <c r="AX462" s="99">
        <v>0</v>
      </c>
      <c r="AY462" s="99">
        <v>0</v>
      </c>
      <c r="AZ462" s="99">
        <v>0</v>
      </c>
      <c r="BA462" s="99">
        <v>0</v>
      </c>
      <c r="BD462" s="100"/>
      <c r="BE462" s="100"/>
      <c r="BF462" s="100"/>
      <c r="BG462" s="100"/>
      <c r="BH462" s="100"/>
    </row>
    <row r="463" spans="2:60">
      <c r="B463">
        <v>30</v>
      </c>
      <c r="C463">
        <v>40</v>
      </c>
      <c r="D463" s="110">
        <v>0.28459843781293809</v>
      </c>
      <c r="E463" s="110">
        <v>0.28239535349489286</v>
      </c>
      <c r="F463" s="110">
        <v>2.2030843180452634E-3</v>
      </c>
      <c r="G463" s="110">
        <v>0</v>
      </c>
      <c r="I463" s="97">
        <v>706.85834705770344</v>
      </c>
      <c r="J463" s="97">
        <v>1256.6370614359173</v>
      </c>
      <c r="K463" s="110">
        <v>0.28459843781293809</v>
      </c>
      <c r="L463" s="110">
        <v>0.28239535349489286</v>
      </c>
      <c r="M463" s="110">
        <v>2.2030843180452634E-3</v>
      </c>
      <c r="N463" s="110">
        <v>0</v>
      </c>
      <c r="P463" s="98">
        <v>94.247779607693786</v>
      </c>
      <c r="Q463" s="98">
        <v>125.66370614359172</v>
      </c>
      <c r="R463" s="110">
        <v>0.18365711996795514</v>
      </c>
      <c r="S463" s="110">
        <v>0.18245543761265773</v>
      </c>
      <c r="T463" s="110">
        <v>1.2016823552974164E-3</v>
      </c>
      <c r="U463" s="110">
        <v>0</v>
      </c>
      <c r="W463" s="14">
        <v>0.97</v>
      </c>
      <c r="X463" s="14">
        <v>0.95499999999999996</v>
      </c>
      <c r="Z463" s="14">
        <v>0.97740112994350281</v>
      </c>
      <c r="AA463" s="14">
        <v>2.2598870056497175E-2</v>
      </c>
      <c r="AB463" s="14">
        <v>0</v>
      </c>
      <c r="AD463" s="14">
        <v>0.95499999999999996</v>
      </c>
      <c r="AE463" s="14">
        <v>4.3643643643643641E-2</v>
      </c>
      <c r="AF463" s="14">
        <v>4.5678747587390087E-2</v>
      </c>
      <c r="AG463" s="14">
        <v>2.717391304347826E-2</v>
      </c>
      <c r="AH463" s="14">
        <v>0</v>
      </c>
      <c r="AJ463" s="103" t="s">
        <v>263</v>
      </c>
      <c r="AK463" s="109">
        <v>1.7868852779368116E-2</v>
      </c>
      <c r="AL463" s="109">
        <v>6.2040957412422548E-3</v>
      </c>
      <c r="AM463" s="109">
        <v>1.1624647481232819E-2</v>
      </c>
      <c r="AN463" s="109">
        <v>5.9978008323475773E-3</v>
      </c>
      <c r="AO463" s="109">
        <v>1.8467663089062891E-2</v>
      </c>
      <c r="AP463" s="109">
        <v>1.2461607144869324E-2</v>
      </c>
      <c r="AQ463" s="109">
        <v>5.8216140394317217E-2</v>
      </c>
      <c r="AR463" s="109">
        <v>0</v>
      </c>
      <c r="AS463" s="109">
        <v>0</v>
      </c>
      <c r="AT463" s="109">
        <v>0</v>
      </c>
      <c r="AU463" s="109">
        <v>0</v>
      </c>
      <c r="AV463" s="109">
        <v>0</v>
      </c>
      <c r="AW463" s="109">
        <v>0</v>
      </c>
      <c r="AX463" s="109">
        <v>0</v>
      </c>
      <c r="AY463" s="109">
        <v>0</v>
      </c>
      <c r="AZ463" s="109">
        <v>0</v>
      </c>
      <c r="BA463" s="109">
        <v>0</v>
      </c>
      <c r="BD463" s="100"/>
      <c r="BE463" s="100"/>
      <c r="BF463" s="100"/>
      <c r="BG463" s="100"/>
      <c r="BH463" s="100"/>
    </row>
    <row r="464" spans="2:60">
      <c r="B464">
        <v>40</v>
      </c>
      <c r="C464">
        <v>50</v>
      </c>
      <c r="D464" s="110">
        <v>0.51492088924494295</v>
      </c>
      <c r="E464" s="110">
        <v>0.5003004205888244</v>
      </c>
      <c r="F464" s="110">
        <v>1.4420188263568997E-2</v>
      </c>
      <c r="G464" s="110">
        <v>2.002803925495694E-4</v>
      </c>
      <c r="I464" s="97">
        <v>1256.6370614359173</v>
      </c>
      <c r="J464" s="97">
        <v>1963.4954084936207</v>
      </c>
      <c r="K464" s="110">
        <v>0.51492088924494295</v>
      </c>
      <c r="L464" s="110">
        <v>0.5003004205888244</v>
      </c>
      <c r="M464" s="110">
        <v>1.4420188263568997E-2</v>
      </c>
      <c r="N464" s="110">
        <v>2.002803925495694E-4</v>
      </c>
      <c r="P464" s="98">
        <v>125.66370614359172</v>
      </c>
      <c r="Q464" s="98">
        <v>157.07963267948966</v>
      </c>
      <c r="R464" s="110">
        <v>0.55437612657720814</v>
      </c>
      <c r="S464" s="110">
        <v>0.54255958341678345</v>
      </c>
      <c r="T464" s="110">
        <v>1.1816543160424594E-2</v>
      </c>
      <c r="U464" s="110">
        <v>0</v>
      </c>
      <c r="W464" s="14">
        <v>0.95499999999999996</v>
      </c>
      <c r="X464" s="14">
        <v>0.94</v>
      </c>
      <c r="Z464" s="14">
        <v>0.98389694041867959</v>
      </c>
      <c r="AA464" s="14">
        <v>1.610305958132045E-2</v>
      </c>
      <c r="AB464" s="14">
        <v>0</v>
      </c>
      <c r="AD464" s="14">
        <v>0.94</v>
      </c>
      <c r="AE464" s="14">
        <v>0.16796796796796798</v>
      </c>
      <c r="AF464" s="14">
        <v>0.17671027235685183</v>
      </c>
      <c r="AG464" s="14">
        <v>8.1521739130434784E-2</v>
      </c>
      <c r="AH464" s="14">
        <v>0</v>
      </c>
      <c r="AL464" s="14"/>
      <c r="BD464" s="100"/>
      <c r="BE464" s="100"/>
      <c r="BF464" s="100"/>
      <c r="BG464" s="100"/>
      <c r="BH464" s="100"/>
    </row>
    <row r="465" spans="2:60">
      <c r="B465">
        <v>50</v>
      </c>
      <c r="C465">
        <v>60</v>
      </c>
      <c r="D465" s="110">
        <v>0.12557580612858002</v>
      </c>
      <c r="E465" s="110">
        <v>0.11295814139795714</v>
      </c>
      <c r="F465" s="110">
        <v>9.8137392349289011E-3</v>
      </c>
      <c r="G465" s="110">
        <v>2.8039254956939716E-3</v>
      </c>
      <c r="I465" s="97">
        <v>1963.4954084936207</v>
      </c>
      <c r="J465" s="97">
        <v>2827.4333882308138</v>
      </c>
      <c r="K465" s="110">
        <v>0.12557580612858002</v>
      </c>
      <c r="L465" s="110">
        <v>0.11295814139795714</v>
      </c>
      <c r="M465" s="110">
        <v>9.8137392349289011E-3</v>
      </c>
      <c r="N465" s="110">
        <v>2.8039254956939716E-3</v>
      </c>
      <c r="P465" s="98">
        <v>157.07963267948966</v>
      </c>
      <c r="Q465" s="98">
        <v>188.49555921538757</v>
      </c>
      <c r="R465" s="110">
        <v>0.16443020228319646</v>
      </c>
      <c r="S465" s="110">
        <v>0.1518125375525736</v>
      </c>
      <c r="T465" s="110">
        <v>1.1015421590226317E-2</v>
      </c>
      <c r="U465" s="110">
        <v>1.6022431403965552E-3</v>
      </c>
      <c r="W465" s="14">
        <v>0.94</v>
      </c>
      <c r="X465" s="14">
        <v>0.92499999999999993</v>
      </c>
      <c r="Z465" s="14">
        <v>0.96746031746031746</v>
      </c>
      <c r="AA465" s="14">
        <v>3.0952380952380953E-2</v>
      </c>
      <c r="AB465" s="14">
        <v>1.5873015873015873E-3</v>
      </c>
      <c r="AD465" s="14">
        <v>0.92499999999999993</v>
      </c>
      <c r="AE465" s="14">
        <v>0.42022022022022021</v>
      </c>
      <c r="AF465" s="14">
        <v>0.43812995925369935</v>
      </c>
      <c r="AG465" s="14">
        <v>0.29347826086956519</v>
      </c>
      <c r="AH465" s="14">
        <v>1.3513513513513514E-2</v>
      </c>
      <c r="AJ465" s="101" t="s">
        <v>152</v>
      </c>
      <c r="AK465" s="101"/>
      <c r="AL465" s="108"/>
      <c r="AM465" s="101"/>
      <c r="AN465" s="101"/>
      <c r="AO465" s="101"/>
      <c r="AP465" s="101"/>
      <c r="AQ465" s="101"/>
      <c r="AR465" s="101"/>
      <c r="AS465" s="101"/>
      <c r="AT465" s="101"/>
      <c r="AU465" s="101"/>
      <c r="AV465" s="101"/>
      <c r="AW465" s="101"/>
      <c r="AX465" s="101"/>
      <c r="AY465" s="101"/>
      <c r="AZ465" s="101"/>
      <c r="BA465" s="101"/>
      <c r="BD465" s="100"/>
      <c r="BE465" s="100"/>
      <c r="BF465" s="100"/>
      <c r="BG465" s="100"/>
      <c r="BH465" s="100"/>
    </row>
    <row r="466" spans="2:60">
      <c r="B466">
        <v>60</v>
      </c>
      <c r="C466">
        <v>70</v>
      </c>
      <c r="D466" s="110">
        <v>5.2673743240536752E-2</v>
      </c>
      <c r="E466" s="110">
        <v>3.1844582415381531E-2</v>
      </c>
      <c r="F466" s="110">
        <v>5.4075705988383734E-3</v>
      </c>
      <c r="G466" s="110">
        <v>1.5421590226316844E-2</v>
      </c>
      <c r="I466" s="97">
        <v>2827.4333882308138</v>
      </c>
      <c r="J466" s="97">
        <v>3848.4510006474966</v>
      </c>
      <c r="K466" s="110">
        <v>5.2673743240536752E-2</v>
      </c>
      <c r="L466" s="110">
        <v>3.1844582415381531E-2</v>
      </c>
      <c r="M466" s="110">
        <v>5.4075705988383734E-3</v>
      </c>
      <c r="N466" s="110">
        <v>1.5421590226316844E-2</v>
      </c>
      <c r="P466" s="98">
        <v>188.49555921538757</v>
      </c>
      <c r="Q466" s="98">
        <v>219.91148575128551</v>
      </c>
      <c r="R466" s="110">
        <v>5.8682155017023833E-2</v>
      </c>
      <c r="S466" s="110">
        <v>4.2860004005607848E-2</v>
      </c>
      <c r="T466" s="110">
        <v>5.8081313839375122E-3</v>
      </c>
      <c r="U466" s="110">
        <v>1.0014019627478469E-2</v>
      </c>
      <c r="W466" s="14">
        <v>0.92499999999999993</v>
      </c>
      <c r="X466" s="14">
        <v>0.90999999999999992</v>
      </c>
      <c r="Z466" s="14">
        <v>0.95729013254786455</v>
      </c>
      <c r="AA466" s="14">
        <v>3.2400589101620032E-2</v>
      </c>
      <c r="AB466" s="14">
        <v>1.0309278350515464E-2</v>
      </c>
      <c r="AD466" s="14">
        <v>0.90999999999999992</v>
      </c>
      <c r="AE466" s="14">
        <v>0.6920920920920921</v>
      </c>
      <c r="AF466" s="14">
        <v>0.71692043748659662</v>
      </c>
      <c r="AG466" s="14">
        <v>0.53260869565217384</v>
      </c>
      <c r="AH466" s="14">
        <v>0.10810810810810811</v>
      </c>
      <c r="AJ466" s="103" t="s">
        <v>264</v>
      </c>
      <c r="AK466" s="109">
        <v>0</v>
      </c>
      <c r="AL466" s="109">
        <v>0.80919671452434405</v>
      </c>
      <c r="AM466" s="109">
        <v>0.84415657920288611</v>
      </c>
      <c r="AN466" s="109">
        <v>0.88393076358120992</v>
      </c>
      <c r="AO466" s="109">
        <v>0.86803438373201258</v>
      </c>
      <c r="AP466" s="109">
        <v>0.86592851460061193</v>
      </c>
      <c r="AQ466" s="109">
        <v>0</v>
      </c>
      <c r="AR466" s="109">
        <v>0</v>
      </c>
      <c r="AS466" s="109">
        <v>0</v>
      </c>
      <c r="AT466" s="109">
        <v>0</v>
      </c>
      <c r="AU466" s="109">
        <v>0</v>
      </c>
      <c r="AV466" s="109">
        <v>0</v>
      </c>
      <c r="AW466" s="109">
        <v>0</v>
      </c>
      <c r="AX466" s="109">
        <v>0</v>
      </c>
      <c r="AY466" s="109">
        <v>0</v>
      </c>
      <c r="AZ466" s="109">
        <v>0</v>
      </c>
      <c r="BA466" s="109">
        <v>0</v>
      </c>
      <c r="BD466" s="100"/>
      <c r="BE466" s="100"/>
      <c r="BF466" s="100"/>
      <c r="BG466" s="100"/>
      <c r="BH466" s="100"/>
    </row>
    <row r="467" spans="2:60">
      <c r="B467">
        <v>70</v>
      </c>
      <c r="C467">
        <v>80</v>
      </c>
      <c r="D467" s="110">
        <v>1.6222711796515122E-2</v>
      </c>
      <c r="E467" s="110">
        <v>3.8053274584418186E-3</v>
      </c>
      <c r="F467" s="110">
        <v>2.8039254956939716E-3</v>
      </c>
      <c r="G467" s="110">
        <v>9.6134588423793313E-3</v>
      </c>
      <c r="I467" s="97">
        <v>3848.4510006474966</v>
      </c>
      <c r="J467" s="97">
        <v>5026.5482457436692</v>
      </c>
      <c r="K467" s="110">
        <v>1.6222711796515122E-2</v>
      </c>
      <c r="L467" s="110">
        <v>3.8053274584418186E-3</v>
      </c>
      <c r="M467" s="110">
        <v>2.8039254956939716E-3</v>
      </c>
      <c r="N467" s="110">
        <v>9.6134588423793313E-3</v>
      </c>
      <c r="P467" s="98">
        <v>219.91148575128551</v>
      </c>
      <c r="Q467" s="98">
        <v>251.32741228718345</v>
      </c>
      <c r="R467" s="110">
        <v>2.984177848988584E-2</v>
      </c>
      <c r="S467" s="110">
        <v>1.1816543160424594E-2</v>
      </c>
      <c r="T467" s="110">
        <v>4.005607850991388E-3</v>
      </c>
      <c r="U467" s="110">
        <v>1.4019627478469857E-2</v>
      </c>
      <c r="W467" s="14">
        <v>0.90999999999999992</v>
      </c>
      <c r="X467" s="14">
        <v>0.89499999999999991</v>
      </c>
      <c r="Z467" s="14">
        <v>0.89988492520138086</v>
      </c>
      <c r="AA467" s="14">
        <v>5.4085155350978138E-2</v>
      </c>
      <c r="AB467" s="14">
        <v>4.6029919447640968E-2</v>
      </c>
      <c r="AD467" s="14">
        <v>0.89499999999999991</v>
      </c>
      <c r="AE467" s="14">
        <v>0.86606606606606606</v>
      </c>
      <c r="AF467" s="14">
        <v>0.88462363285438561</v>
      </c>
      <c r="AG467" s="14">
        <v>0.78804347826086951</v>
      </c>
      <c r="AH467" s="14">
        <v>0.3783783783783784</v>
      </c>
      <c r="AJ467" s="103" t="s">
        <v>265</v>
      </c>
      <c r="AK467" s="99">
        <v>0</v>
      </c>
      <c r="AL467" s="99">
        <v>0</v>
      </c>
      <c r="AM467" s="99">
        <v>2.5484528527669692E-2</v>
      </c>
      <c r="AN467" s="99">
        <v>6.5353180399742028E-3</v>
      </c>
      <c r="AO467" s="99">
        <v>8.4575878681539818E-3</v>
      </c>
      <c r="AP467" s="99">
        <v>8.6087130626572028E-3</v>
      </c>
      <c r="AQ467" s="99">
        <v>0</v>
      </c>
      <c r="AR467" s="99">
        <v>0</v>
      </c>
      <c r="AS467" s="99">
        <v>0</v>
      </c>
      <c r="AT467" s="99">
        <v>0</v>
      </c>
      <c r="AU467" s="99">
        <v>0</v>
      </c>
      <c r="AV467" s="99">
        <v>0</v>
      </c>
      <c r="AW467" s="99">
        <v>0</v>
      </c>
      <c r="AX467" s="99">
        <v>0</v>
      </c>
      <c r="AY467" s="99">
        <v>0</v>
      </c>
      <c r="AZ467" s="99">
        <v>0</v>
      </c>
      <c r="BA467" s="99">
        <v>0</v>
      </c>
      <c r="BD467" s="100"/>
      <c r="BE467" s="100"/>
      <c r="BF467" s="100"/>
      <c r="BG467" s="100"/>
      <c r="BH467" s="100"/>
    </row>
    <row r="468" spans="2:60">
      <c r="B468">
        <v>80</v>
      </c>
      <c r="C468">
        <v>90</v>
      </c>
      <c r="D468" s="110">
        <v>3.2044862807931104E-3</v>
      </c>
      <c r="E468" s="110">
        <v>6.0084117764870821E-4</v>
      </c>
      <c r="F468" s="110">
        <v>1.001401962747847E-3</v>
      </c>
      <c r="G468" s="110">
        <v>1.6022431403965552E-3</v>
      </c>
      <c r="I468" s="97">
        <v>5026.5482457436692</v>
      </c>
      <c r="J468" s="97">
        <v>6361.7251235193307</v>
      </c>
      <c r="K468" s="110">
        <v>3.2044862807931104E-3</v>
      </c>
      <c r="L468" s="110">
        <v>6.0084117764870821E-4</v>
      </c>
      <c r="M468" s="110">
        <v>1.001401962747847E-3</v>
      </c>
      <c r="N468" s="110">
        <v>1.6022431403965552E-3</v>
      </c>
      <c r="P468" s="98">
        <v>251.32741228718345</v>
      </c>
      <c r="Q468" s="98">
        <v>282.74333882308139</v>
      </c>
      <c r="R468" s="110">
        <v>5.6078509913879433E-3</v>
      </c>
      <c r="S468" s="110">
        <v>6.0084117764870821E-4</v>
      </c>
      <c r="T468" s="110">
        <v>1.4019627478469858E-3</v>
      </c>
      <c r="U468" s="110">
        <v>3.6050470658922492E-3</v>
      </c>
      <c r="W468" s="14">
        <v>0.89499999999999991</v>
      </c>
      <c r="X468" s="14">
        <v>0.87999999999999989</v>
      </c>
      <c r="Z468" s="14">
        <v>0.82005141388174807</v>
      </c>
      <c r="AA468" s="14">
        <v>6.1696658097686374E-2</v>
      </c>
      <c r="AB468" s="14">
        <v>0.11825192802056556</v>
      </c>
      <c r="AD468" s="14">
        <v>0.87999999999999989</v>
      </c>
      <c r="AE468" s="14">
        <v>0.94394394394394399</v>
      </c>
      <c r="AF468" s="14">
        <v>0.95303452712845815</v>
      </c>
      <c r="AG468" s="14">
        <v>0.91847826086956519</v>
      </c>
      <c r="AH468" s="14">
        <v>0.68918918918918926</v>
      </c>
      <c r="AJ468" s="103" t="s">
        <v>266</v>
      </c>
      <c r="AK468" s="109">
        <v>0</v>
      </c>
      <c r="AL468" s="109">
        <v>0</v>
      </c>
      <c r="AM468" s="109">
        <v>2.5484528527669692E-2</v>
      </c>
      <c r="AN468" s="109">
        <v>6.5353180399742028E-3</v>
      </c>
      <c r="AO468" s="109">
        <v>8.4575878681539818E-3</v>
      </c>
      <c r="AP468" s="109">
        <v>8.6087130626572028E-3</v>
      </c>
      <c r="AQ468" s="109">
        <v>0</v>
      </c>
      <c r="AR468" s="109">
        <v>0</v>
      </c>
      <c r="AS468" s="109">
        <v>0</v>
      </c>
      <c r="AT468" s="109">
        <v>0</v>
      </c>
      <c r="AU468" s="109">
        <v>0</v>
      </c>
      <c r="AV468" s="109">
        <v>0</v>
      </c>
      <c r="AW468" s="109">
        <v>0</v>
      </c>
      <c r="AX468" s="109">
        <v>0</v>
      </c>
      <c r="AY468" s="109">
        <v>0</v>
      </c>
      <c r="AZ468" s="109">
        <v>0</v>
      </c>
      <c r="BA468" s="109">
        <v>0</v>
      </c>
      <c r="BD468" s="100"/>
      <c r="BE468" s="100"/>
      <c r="BF468" s="100"/>
      <c r="BG468" s="100"/>
      <c r="BH468" s="100"/>
    </row>
    <row r="469" spans="2:60">
      <c r="B469">
        <v>90</v>
      </c>
      <c r="C469">
        <v>100</v>
      </c>
      <c r="D469" s="110">
        <v>6.0084117764870821E-4</v>
      </c>
      <c r="E469" s="110">
        <v>2.002803925495694E-4</v>
      </c>
      <c r="F469" s="110">
        <v>4.005607850991388E-4</v>
      </c>
      <c r="G469" s="110">
        <v>0</v>
      </c>
      <c r="I469" s="97">
        <v>6361.7251235193307</v>
      </c>
      <c r="J469" s="97">
        <v>7853.981633974483</v>
      </c>
      <c r="K469" s="110">
        <v>6.0084117764870821E-4</v>
      </c>
      <c r="L469" s="110">
        <v>2.002803925495694E-4</v>
      </c>
      <c r="M469" s="110">
        <v>4.005607850991388E-4</v>
      </c>
      <c r="N469" s="110">
        <v>0</v>
      </c>
      <c r="P469" s="98">
        <v>282.74333882308139</v>
      </c>
      <c r="Q469" s="98">
        <v>314.15926535897933</v>
      </c>
      <c r="R469" s="110">
        <v>1.6022431403965552E-3</v>
      </c>
      <c r="S469" s="110">
        <v>6.0084117764870821E-4</v>
      </c>
      <c r="T469" s="110">
        <v>6.0084117764870821E-4</v>
      </c>
      <c r="U469" s="110">
        <v>4.005607850991388E-4</v>
      </c>
      <c r="W469" s="14">
        <v>0.87999999999999989</v>
      </c>
      <c r="X469" s="14">
        <v>0.86499999999999988</v>
      </c>
      <c r="Z469" s="14">
        <v>0.8098591549295775</v>
      </c>
      <c r="AA469" s="14">
        <v>3.5211267605633804E-2</v>
      </c>
      <c r="AB469" s="14">
        <v>0.15492957746478872</v>
      </c>
      <c r="AD469" s="14">
        <v>0.86499999999999988</v>
      </c>
      <c r="AE469" s="14">
        <v>0.9723723723723724</v>
      </c>
      <c r="AF469" s="14">
        <v>0.97769676174136833</v>
      </c>
      <c r="AG469" s="14">
        <v>0.94565217391304346</v>
      </c>
      <c r="AH469" s="14">
        <v>0.83783783783783794</v>
      </c>
      <c r="BD469" s="100"/>
      <c r="BE469" s="100"/>
      <c r="BF469" s="100"/>
      <c r="BG469" s="100"/>
      <c r="BH469" s="100"/>
    </row>
    <row r="470" spans="2:60">
      <c r="B470">
        <v>100</v>
      </c>
      <c r="C470">
        <v>110</v>
      </c>
      <c r="D470" s="110">
        <v>0</v>
      </c>
      <c r="E470" s="110">
        <v>0</v>
      </c>
      <c r="F470" s="110">
        <v>0</v>
      </c>
      <c r="G470" s="110">
        <v>0</v>
      </c>
      <c r="I470" s="97">
        <v>7853.981633974483</v>
      </c>
      <c r="J470" s="97">
        <v>9503.317777109125</v>
      </c>
      <c r="K470" s="110">
        <v>0</v>
      </c>
      <c r="L470" s="110">
        <v>0</v>
      </c>
      <c r="M470" s="110">
        <v>0</v>
      </c>
      <c r="N470" s="110">
        <v>0</v>
      </c>
      <c r="P470" s="98">
        <v>314.15926535897933</v>
      </c>
      <c r="Q470" s="98">
        <v>345.57519189487726</v>
      </c>
      <c r="R470" s="110">
        <v>2.002803925495694E-4</v>
      </c>
      <c r="S470" s="110">
        <v>0</v>
      </c>
      <c r="T470" s="110">
        <v>2.002803925495694E-4</v>
      </c>
      <c r="U470" s="110">
        <v>0</v>
      </c>
      <c r="W470" s="14">
        <v>0.86499999999999988</v>
      </c>
      <c r="X470" s="14">
        <v>0.84999999999999987</v>
      </c>
      <c r="Z470" s="14">
        <v>0.76363636363636367</v>
      </c>
      <c r="AA470" s="14">
        <v>3.6363636363636362E-2</v>
      </c>
      <c r="AB470" s="14">
        <v>0.2</v>
      </c>
      <c r="AD470" s="14">
        <v>0.84999999999999987</v>
      </c>
      <c r="AE470" s="14">
        <v>0.98338338338338338</v>
      </c>
      <c r="AF470" s="14">
        <v>0.98670383873043122</v>
      </c>
      <c r="AG470" s="14">
        <v>0.95652173913043481</v>
      </c>
      <c r="AH470" s="14">
        <v>0.91216216216216228</v>
      </c>
      <c r="AJ470" s="101" t="s">
        <v>267</v>
      </c>
      <c r="AK470" s="101"/>
      <c r="AL470" s="101"/>
      <c r="AM470" s="101"/>
      <c r="AN470" s="101"/>
      <c r="AO470" s="101"/>
      <c r="AP470" s="101"/>
      <c r="AQ470" s="101"/>
      <c r="AR470" s="101"/>
      <c r="AS470" s="101"/>
      <c r="AT470" s="101"/>
      <c r="AU470" s="101"/>
      <c r="AV470" s="101"/>
      <c r="AW470" s="101"/>
      <c r="AX470" s="101"/>
      <c r="AY470" s="101"/>
      <c r="AZ470" s="101"/>
      <c r="BA470" s="101"/>
      <c r="BD470" s="100"/>
      <c r="BE470" s="100"/>
      <c r="BF470" s="100"/>
      <c r="BG470" s="100"/>
      <c r="BH470" s="100"/>
    </row>
    <row r="471" spans="2:60">
      <c r="B471">
        <v>110</v>
      </c>
      <c r="C471">
        <v>120</v>
      </c>
      <c r="D471" s="110">
        <v>2.002803925495694E-4</v>
      </c>
      <c r="E471" s="110">
        <v>0</v>
      </c>
      <c r="F471" s="110">
        <v>2.002803925495694E-4</v>
      </c>
      <c r="G471" s="110">
        <v>0</v>
      </c>
      <c r="I471" s="97">
        <v>9503.317777109125</v>
      </c>
      <c r="J471" s="97">
        <v>11309.733552923255</v>
      </c>
      <c r="K471" s="110">
        <v>2.002803925495694E-4</v>
      </c>
      <c r="L471" s="110">
        <v>0</v>
      </c>
      <c r="M471" s="110">
        <v>2.002803925495694E-4</v>
      </c>
      <c r="N471" s="110">
        <v>0</v>
      </c>
      <c r="P471" s="98">
        <v>345.57519189487726</v>
      </c>
      <c r="Q471" s="98">
        <v>376.99111843077515</v>
      </c>
      <c r="R471" s="110">
        <v>0</v>
      </c>
      <c r="S471" s="110">
        <v>0</v>
      </c>
      <c r="T471" s="110">
        <v>0</v>
      </c>
      <c r="U471" s="110">
        <v>0</v>
      </c>
      <c r="W471" s="14">
        <v>0.84999999999999987</v>
      </c>
      <c r="X471" s="14">
        <v>0.83499999999999985</v>
      </c>
      <c r="Z471" s="14">
        <v>0.81481481481481477</v>
      </c>
      <c r="AA471" s="14">
        <v>3.7037037037037035E-2</v>
      </c>
      <c r="AB471" s="14">
        <v>0.14814814814814814</v>
      </c>
      <c r="AD471" s="14">
        <v>0.83499999999999985</v>
      </c>
      <c r="AE471" s="14">
        <v>0.98878878878878873</v>
      </c>
      <c r="AF471" s="14">
        <v>0.99142183143898799</v>
      </c>
      <c r="AG471" s="14">
        <v>0.96195652173913049</v>
      </c>
      <c r="AH471" s="14">
        <v>0.93918918918918926</v>
      </c>
      <c r="AJ471" s="103" t="s">
        <v>268</v>
      </c>
      <c r="AK471" s="109">
        <v>0.92631756878138583</v>
      </c>
      <c r="AL471" s="109">
        <v>0.91795070257513778</v>
      </c>
      <c r="AM471" s="109">
        <v>0.90472903123320925</v>
      </c>
      <c r="AN471" s="109">
        <v>0.89767977324080805</v>
      </c>
      <c r="AO471" s="109">
        <v>0.8799388574321253</v>
      </c>
      <c r="AP471" s="109">
        <v>0.87521014568790345</v>
      </c>
      <c r="AQ471" s="109">
        <v>0.84990145029170994</v>
      </c>
      <c r="AR471" s="109">
        <v>0</v>
      </c>
      <c r="AS471" s="109">
        <v>0.89804568234542492</v>
      </c>
      <c r="AT471" s="109">
        <v>0.86768736471026287</v>
      </c>
      <c r="AU471" s="109">
        <v>0.89200354340409893</v>
      </c>
      <c r="AV471" s="109">
        <v>0</v>
      </c>
      <c r="AW471" s="109">
        <v>0</v>
      </c>
      <c r="AX471" s="109">
        <v>0</v>
      </c>
      <c r="AY471" s="109">
        <v>0</v>
      </c>
      <c r="AZ471" s="109">
        <v>0</v>
      </c>
      <c r="BA471" s="109">
        <v>0</v>
      </c>
      <c r="BD471" s="100"/>
      <c r="BE471" s="100"/>
      <c r="BF471" s="100"/>
      <c r="BG471" s="100"/>
      <c r="BH471" s="100"/>
    </row>
    <row r="472" spans="2:60">
      <c r="B472">
        <v>120</v>
      </c>
      <c r="C472">
        <v>130</v>
      </c>
      <c r="D472" s="110">
        <v>2.002803925495694E-4</v>
      </c>
      <c r="E472" s="110">
        <v>0</v>
      </c>
      <c r="F472" s="110">
        <v>2.002803925495694E-4</v>
      </c>
      <c r="G472" s="110">
        <v>0</v>
      </c>
      <c r="I472" s="97">
        <v>11309.733552923255</v>
      </c>
      <c r="J472" s="97">
        <v>13273.228961416877</v>
      </c>
      <c r="K472" s="110">
        <v>2.002803925495694E-4</v>
      </c>
      <c r="L472" s="110">
        <v>0</v>
      </c>
      <c r="M472" s="110">
        <v>2.002803925495694E-4</v>
      </c>
      <c r="N472" s="110">
        <v>0</v>
      </c>
      <c r="P472" s="98">
        <v>376.99111843077515</v>
      </c>
      <c r="Q472" s="98">
        <v>408.40704496667308</v>
      </c>
      <c r="R472" s="110">
        <v>4.005607850991388E-4</v>
      </c>
      <c r="S472" s="110">
        <v>0</v>
      </c>
      <c r="T472" s="110">
        <v>4.005607850991388E-4</v>
      </c>
      <c r="U472" s="110">
        <v>0</v>
      </c>
      <c r="W472" s="14">
        <v>0.83499999999999985</v>
      </c>
      <c r="X472" s="14">
        <v>0.81999999999999984</v>
      </c>
      <c r="Z472" s="14">
        <v>0.81818181818181823</v>
      </c>
      <c r="AA472" s="14">
        <v>9.0909090909090912E-2</v>
      </c>
      <c r="AB472" s="14">
        <v>9.0909090909090912E-2</v>
      </c>
      <c r="AD472" s="14">
        <v>0.81999999999999984</v>
      </c>
      <c r="AE472" s="14">
        <v>0.99099099099099097</v>
      </c>
      <c r="AF472" s="14">
        <v>0.99335191936521572</v>
      </c>
      <c r="AG472" s="14">
        <v>0.96739130434782616</v>
      </c>
      <c r="AH472" s="14">
        <v>0.94594594594594605</v>
      </c>
      <c r="AJ472" s="103" t="s">
        <v>269</v>
      </c>
      <c r="AK472" s="99">
        <v>1.2514387667885707E-3</v>
      </c>
      <c r="AL472" s="99">
        <v>9.2286005063335619E-4</v>
      </c>
      <c r="AM472" s="99">
        <v>2.8531930099846559E-3</v>
      </c>
      <c r="AN472" s="99">
        <v>2.9995255662779163E-3</v>
      </c>
      <c r="AO472" s="99">
        <v>6.685224640074372E-3</v>
      </c>
      <c r="AP472" s="99">
        <v>9.4111695751504243E-3</v>
      </c>
      <c r="AQ472" s="99">
        <v>3.6365141626969355E-2</v>
      </c>
      <c r="AR472" s="99">
        <v>0</v>
      </c>
      <c r="AS472" s="99">
        <v>0</v>
      </c>
      <c r="AT472" s="99">
        <v>0</v>
      </c>
      <c r="AU472" s="99">
        <v>0</v>
      </c>
      <c r="AV472" s="99">
        <v>0</v>
      </c>
      <c r="AW472" s="99">
        <v>0</v>
      </c>
      <c r="AX472" s="99">
        <v>0</v>
      </c>
      <c r="AY472" s="99">
        <v>0</v>
      </c>
      <c r="AZ472" s="99">
        <v>0</v>
      </c>
      <c r="BA472" s="99">
        <v>0</v>
      </c>
      <c r="BD472" s="100"/>
      <c r="BE472" s="100"/>
      <c r="BF472" s="100"/>
      <c r="BG472" s="100"/>
      <c r="BH472" s="100"/>
    </row>
    <row r="473" spans="2:60">
      <c r="B473">
        <v>130</v>
      </c>
      <c r="C473">
        <v>140</v>
      </c>
      <c r="D473" s="110">
        <v>2.002803925495694E-4</v>
      </c>
      <c r="E473" s="110">
        <v>0</v>
      </c>
      <c r="F473" s="110">
        <v>2.002803925495694E-4</v>
      </c>
      <c r="G473" s="110">
        <v>0</v>
      </c>
      <c r="I473" s="97">
        <v>13273.228961416877</v>
      </c>
      <c r="J473" s="97">
        <v>15393.804002589986</v>
      </c>
      <c r="K473" s="110">
        <v>2.002803925495694E-4</v>
      </c>
      <c r="L473" s="110">
        <v>0</v>
      </c>
      <c r="M473" s="110">
        <v>2.002803925495694E-4</v>
      </c>
      <c r="N473" s="110">
        <v>0</v>
      </c>
      <c r="P473" s="98">
        <v>408.40704496667308</v>
      </c>
      <c r="Q473" s="98">
        <v>439.82297150257102</v>
      </c>
      <c r="R473" s="110">
        <v>0</v>
      </c>
      <c r="S473" s="110">
        <v>0</v>
      </c>
      <c r="T473" s="110">
        <v>0</v>
      </c>
      <c r="U473" s="110">
        <v>0</v>
      </c>
      <c r="W473" s="14">
        <v>0.81999999999999984</v>
      </c>
      <c r="X473" s="14">
        <v>0.80499999999999983</v>
      </c>
      <c r="Z473" s="14">
        <v>0.66666666666666663</v>
      </c>
      <c r="AA473" s="14">
        <v>0.16666666666666666</v>
      </c>
      <c r="AB473" s="14">
        <v>0.16666666666666666</v>
      </c>
      <c r="AD473" s="14">
        <v>0.80499999999999983</v>
      </c>
      <c r="AE473" s="14">
        <v>0.99459459459459454</v>
      </c>
      <c r="AF473" s="14">
        <v>0.99592536993351943</v>
      </c>
      <c r="AG473" s="14">
        <v>0.98369565217391308</v>
      </c>
      <c r="AH473" s="14">
        <v>0.96621621621621634</v>
      </c>
      <c r="AJ473" s="103" t="s">
        <v>270</v>
      </c>
      <c r="AK473" s="109">
        <v>1.2514387667885707E-3</v>
      </c>
      <c r="AL473" s="109">
        <v>9.2286005063335619E-4</v>
      </c>
      <c r="AM473" s="109">
        <v>2.8531930099846559E-3</v>
      </c>
      <c r="AN473" s="109">
        <v>2.9995255662779163E-3</v>
      </c>
      <c r="AO473" s="109">
        <v>6.685224640074372E-3</v>
      </c>
      <c r="AP473" s="109">
        <v>9.4111695751504243E-3</v>
      </c>
      <c r="AQ473" s="109">
        <v>3.6365141626969355E-2</v>
      </c>
      <c r="AR473" s="109">
        <v>0</v>
      </c>
      <c r="AS473" s="109">
        <v>0</v>
      </c>
      <c r="AT473" s="109">
        <v>0</v>
      </c>
      <c r="AU473" s="109">
        <v>0</v>
      </c>
      <c r="AV473" s="109">
        <v>0</v>
      </c>
      <c r="AW473" s="109">
        <v>0</v>
      </c>
      <c r="AX473" s="109">
        <v>0</v>
      </c>
      <c r="AY473" s="109">
        <v>0</v>
      </c>
      <c r="AZ473" s="109">
        <v>0</v>
      </c>
      <c r="BA473" s="109">
        <v>0</v>
      </c>
      <c r="BD473" s="100"/>
      <c r="BE473" s="100"/>
      <c r="BF473" s="100"/>
      <c r="BG473" s="100"/>
      <c r="BH473" s="100"/>
    </row>
    <row r="474" spans="2:60">
      <c r="B474">
        <v>140</v>
      </c>
      <c r="C474">
        <v>150</v>
      </c>
      <c r="D474" s="110">
        <v>0</v>
      </c>
      <c r="E474" s="110">
        <v>0</v>
      </c>
      <c r="F474" s="110">
        <v>0</v>
      </c>
      <c r="G474" s="110">
        <v>0</v>
      </c>
      <c r="I474" s="97">
        <v>15393.804002589986</v>
      </c>
      <c r="J474" s="97">
        <v>17671.458676442588</v>
      </c>
      <c r="K474" s="110">
        <v>0</v>
      </c>
      <c r="L474" s="110">
        <v>0</v>
      </c>
      <c r="M474" s="110">
        <v>0</v>
      </c>
      <c r="N474" s="110">
        <v>0</v>
      </c>
      <c r="P474" s="98">
        <v>439.82297150257102</v>
      </c>
      <c r="Q474" s="98">
        <v>471.23889803846896</v>
      </c>
      <c r="R474" s="110">
        <v>2.002803925495694E-4</v>
      </c>
      <c r="S474" s="110">
        <v>0</v>
      </c>
      <c r="T474" s="110">
        <v>2.002803925495694E-4</v>
      </c>
      <c r="U474" s="110">
        <v>0</v>
      </c>
      <c r="W474" s="14">
        <v>0.80499999999999983</v>
      </c>
      <c r="X474" s="14">
        <v>0.78999999999999981</v>
      </c>
      <c r="Z474" s="14">
        <v>0.77777777777777779</v>
      </c>
      <c r="AA474" s="14">
        <v>0.1111111111111111</v>
      </c>
      <c r="AB474" s="14">
        <v>0.1111111111111111</v>
      </c>
      <c r="AD474" s="14">
        <v>0.78999999999999981</v>
      </c>
      <c r="AE474" s="14">
        <v>0.99639639639639632</v>
      </c>
      <c r="AF474" s="14">
        <v>0.99742654943169662</v>
      </c>
      <c r="AG474" s="14">
        <v>0.98913043478260876</v>
      </c>
      <c r="AH474" s="14">
        <v>0.97297297297297314</v>
      </c>
      <c r="AL474" s="14"/>
      <c r="BD474" s="100"/>
      <c r="BE474" s="100"/>
      <c r="BF474" s="100"/>
      <c r="BG474" s="100"/>
      <c r="BH474" s="100"/>
    </row>
    <row r="475" spans="2:60">
      <c r="B475">
        <v>150</v>
      </c>
      <c r="C475">
        <v>160</v>
      </c>
      <c r="D475" s="110">
        <v>0</v>
      </c>
      <c r="E475" s="110">
        <v>0</v>
      </c>
      <c r="F475" s="110">
        <v>0</v>
      </c>
      <c r="G475" s="110">
        <v>0</v>
      </c>
      <c r="I475" s="97">
        <v>17671.458676442588</v>
      </c>
      <c r="J475" s="97">
        <v>20106.192982974677</v>
      </c>
      <c r="K475" s="110">
        <v>0</v>
      </c>
      <c r="L475" s="110">
        <v>0</v>
      </c>
      <c r="M475" s="110">
        <v>0</v>
      </c>
      <c r="N475" s="110">
        <v>0</v>
      </c>
      <c r="P475" s="98">
        <v>471.23889803846896</v>
      </c>
      <c r="Q475" s="98">
        <v>502.6548245743669</v>
      </c>
      <c r="R475" s="110">
        <v>0</v>
      </c>
      <c r="S475" s="110">
        <v>0</v>
      </c>
      <c r="T475" s="110">
        <v>0</v>
      </c>
      <c r="U475" s="110">
        <v>0</v>
      </c>
      <c r="W475" s="14">
        <v>0.78999999999999981</v>
      </c>
      <c r="X475" s="14">
        <v>0.7749999999999998</v>
      </c>
      <c r="Z475" s="14">
        <v>0</v>
      </c>
      <c r="AA475" s="14">
        <v>0.5</v>
      </c>
      <c r="AB475" s="14">
        <v>0.5</v>
      </c>
      <c r="AD475" s="14">
        <v>0.7749999999999998</v>
      </c>
      <c r="AE475" s="14">
        <v>0.99679679679679667</v>
      </c>
      <c r="AF475" s="14">
        <v>0.99742654943169662</v>
      </c>
      <c r="AG475" s="14">
        <v>0.99456521739130443</v>
      </c>
      <c r="AH475" s="14">
        <v>0.97972972972972994</v>
      </c>
      <c r="AL475" s="14"/>
      <c r="BD475" s="100"/>
      <c r="BE475" s="100"/>
      <c r="BF475" s="100"/>
      <c r="BG475" s="100"/>
      <c r="BH475" s="100"/>
    </row>
    <row r="476" spans="2:60">
      <c r="B476">
        <v>160</v>
      </c>
      <c r="C476">
        <v>170</v>
      </c>
      <c r="D476" s="110">
        <v>0</v>
      </c>
      <c r="E476" s="110">
        <v>0</v>
      </c>
      <c r="F476" s="110">
        <v>0</v>
      </c>
      <c r="G476" s="110">
        <v>0</v>
      </c>
      <c r="I476" s="97">
        <v>20106.192982974677</v>
      </c>
      <c r="J476" s="97">
        <v>22698.006922186254</v>
      </c>
      <c r="K476" s="110">
        <v>0</v>
      </c>
      <c r="L476" s="110">
        <v>0</v>
      </c>
      <c r="M476" s="110">
        <v>0</v>
      </c>
      <c r="N476" s="110">
        <v>0</v>
      </c>
      <c r="P476" s="98">
        <v>502.6548245743669</v>
      </c>
      <c r="Q476" s="98">
        <v>534.07075111026484</v>
      </c>
      <c r="R476" s="110">
        <v>0</v>
      </c>
      <c r="S476" s="110">
        <v>0</v>
      </c>
      <c r="T476" s="110">
        <v>0</v>
      </c>
      <c r="U476" s="110">
        <v>0</v>
      </c>
      <c r="W476" s="14">
        <v>0.7749999999999998</v>
      </c>
      <c r="X476" s="14">
        <v>0.75999999999999979</v>
      </c>
      <c r="Z476" s="14">
        <v>0.75</v>
      </c>
      <c r="AA476" s="14">
        <v>0</v>
      </c>
      <c r="AB476" s="14">
        <v>0.25</v>
      </c>
      <c r="AD476" s="14">
        <v>0.75999999999999979</v>
      </c>
      <c r="AE476" s="14">
        <v>0.99759759759759747</v>
      </c>
      <c r="AF476" s="14">
        <v>0.99806991207377249</v>
      </c>
      <c r="AG476" s="14">
        <v>0.99456521739130443</v>
      </c>
      <c r="AH476" s="14">
        <v>0.98648648648648674</v>
      </c>
      <c r="AL476" s="14"/>
      <c r="BD476" s="100"/>
      <c r="BE476" s="100"/>
      <c r="BF476" s="100"/>
      <c r="BG476" s="100"/>
      <c r="BH476" s="100"/>
    </row>
    <row r="477" spans="2:60">
      <c r="B477">
        <v>170</v>
      </c>
      <c r="C477">
        <v>180</v>
      </c>
      <c r="D477" s="110">
        <v>0</v>
      </c>
      <c r="E477" s="110">
        <v>0</v>
      </c>
      <c r="F477" s="110">
        <v>0</v>
      </c>
      <c r="G477" s="110">
        <v>0</v>
      </c>
      <c r="I477" s="97">
        <v>22698.006922186254</v>
      </c>
      <c r="J477" s="97">
        <v>25446.900494077323</v>
      </c>
      <c r="K477" s="110">
        <v>0</v>
      </c>
      <c r="L477" s="110">
        <v>0</v>
      </c>
      <c r="M477" s="110">
        <v>0</v>
      </c>
      <c r="N477" s="110">
        <v>0</v>
      </c>
      <c r="P477" s="98">
        <v>534.07075111026484</v>
      </c>
      <c r="Q477" s="98">
        <v>565.48667764616278</v>
      </c>
      <c r="R477" s="110">
        <v>0</v>
      </c>
      <c r="S477" s="110">
        <v>0</v>
      </c>
      <c r="T477" s="110">
        <v>0</v>
      </c>
      <c r="U477" s="110">
        <v>0</v>
      </c>
      <c r="W477" s="14">
        <v>0.75999999999999979</v>
      </c>
      <c r="X477" s="14">
        <v>0.74499999999999977</v>
      </c>
      <c r="Z477" s="14">
        <v>0</v>
      </c>
      <c r="AA477" s="14">
        <v>0</v>
      </c>
      <c r="AB477" s="14">
        <v>0</v>
      </c>
      <c r="AD477" s="14">
        <v>0.74499999999999977</v>
      </c>
      <c r="AE477" s="14">
        <v>0.99759759759759747</v>
      </c>
      <c r="AF477" s="14">
        <v>0.99806991207377249</v>
      </c>
      <c r="AG477" s="14">
        <v>0.99456521739130443</v>
      </c>
      <c r="AH477" s="14">
        <v>0.98648648648648674</v>
      </c>
      <c r="AL477" s="14"/>
      <c r="BD477" s="100"/>
      <c r="BE477" s="100"/>
      <c r="BF477" s="100"/>
      <c r="BG477" s="100"/>
      <c r="BH477" s="100"/>
    </row>
    <row r="478" spans="2:60">
      <c r="B478">
        <v>180</v>
      </c>
      <c r="C478">
        <v>190</v>
      </c>
      <c r="D478" s="110">
        <v>0</v>
      </c>
      <c r="E478" s="110">
        <v>0</v>
      </c>
      <c r="F478" s="110">
        <v>0</v>
      </c>
      <c r="G478" s="110">
        <v>0</v>
      </c>
      <c r="I478" s="97">
        <v>25446.900494077323</v>
      </c>
      <c r="J478" s="97">
        <v>28352.873698647883</v>
      </c>
      <c r="K478" s="110">
        <v>0</v>
      </c>
      <c r="L478" s="110">
        <v>0</v>
      </c>
      <c r="M478" s="110">
        <v>0</v>
      </c>
      <c r="N478" s="110">
        <v>0</v>
      </c>
      <c r="P478" s="98">
        <v>565.48667764616278</v>
      </c>
      <c r="Q478" s="98">
        <v>596.90260418206071</v>
      </c>
      <c r="R478" s="110">
        <v>0</v>
      </c>
      <c r="S478" s="110">
        <v>0</v>
      </c>
      <c r="T478" s="110">
        <v>0</v>
      </c>
      <c r="U478" s="110">
        <v>0</v>
      </c>
      <c r="W478" s="14">
        <v>0.74499999999999977</v>
      </c>
      <c r="X478" s="14">
        <v>0.72999999999999976</v>
      </c>
      <c r="Z478" s="14">
        <v>1</v>
      </c>
      <c r="AA478" s="14">
        <v>0</v>
      </c>
      <c r="AB478" s="14">
        <v>0</v>
      </c>
      <c r="AD478" s="14">
        <v>0.72999999999999976</v>
      </c>
      <c r="AE478" s="14">
        <v>0.99799799799799782</v>
      </c>
      <c r="AF478" s="14">
        <v>0.99849882050182315</v>
      </c>
      <c r="AG478" s="14">
        <v>0.99456521739130443</v>
      </c>
      <c r="AH478" s="14">
        <v>0.98648648648648674</v>
      </c>
      <c r="AL478" s="14"/>
      <c r="BD478" s="100"/>
      <c r="BE478" s="100"/>
      <c r="BF478" s="100"/>
      <c r="BG478" s="100"/>
      <c r="BH478" s="100"/>
    </row>
    <row r="479" spans="2:60">
      <c r="B479">
        <v>190</v>
      </c>
      <c r="C479">
        <v>200</v>
      </c>
      <c r="D479" s="110">
        <v>0</v>
      </c>
      <c r="E479" s="110">
        <v>0</v>
      </c>
      <c r="F479" s="110">
        <v>0</v>
      </c>
      <c r="G479" s="110">
        <v>0</v>
      </c>
      <c r="I479" s="97">
        <v>28352.873698647883</v>
      </c>
      <c r="J479" s="97">
        <v>31415.926535897932</v>
      </c>
      <c r="K479" s="110">
        <v>0</v>
      </c>
      <c r="L479" s="110">
        <v>0</v>
      </c>
      <c r="M479" s="110">
        <v>0</v>
      </c>
      <c r="N479" s="110">
        <v>0</v>
      </c>
      <c r="P479" s="98">
        <v>596.90260418206071</v>
      </c>
      <c r="Q479" s="98">
        <v>628.31853071795865</v>
      </c>
      <c r="R479" s="110">
        <v>0</v>
      </c>
      <c r="S479" s="110">
        <v>0</v>
      </c>
      <c r="T479" s="110">
        <v>0</v>
      </c>
      <c r="U479" s="110">
        <v>0</v>
      </c>
      <c r="W479" s="14">
        <v>0.72999999999999976</v>
      </c>
      <c r="X479" s="14">
        <v>0.71499999999999975</v>
      </c>
      <c r="Z479" s="14">
        <v>0.66666666666666663</v>
      </c>
      <c r="AA479" s="14">
        <v>0</v>
      </c>
      <c r="AB479" s="14">
        <v>0.33333333333333331</v>
      </c>
      <c r="AD479" s="14">
        <v>0.71499999999999975</v>
      </c>
      <c r="AE479" s="14">
        <v>0.99859859859859845</v>
      </c>
      <c r="AF479" s="14">
        <v>0.9989277289298738</v>
      </c>
      <c r="AG479" s="14">
        <v>0.99456521739130443</v>
      </c>
      <c r="AH479" s="14">
        <v>0.99324324324324353</v>
      </c>
      <c r="AL479" s="14"/>
      <c r="BD479" s="100"/>
      <c r="BE479" s="100"/>
      <c r="BF479" s="100"/>
      <c r="BG479" s="100"/>
      <c r="BH479" s="100"/>
    </row>
    <row r="480" spans="2:60">
      <c r="B480">
        <v>200</v>
      </c>
      <c r="C480">
        <v>210</v>
      </c>
      <c r="D480" s="110">
        <v>2.002803925495694E-4</v>
      </c>
      <c r="E480" s="110">
        <v>0</v>
      </c>
      <c r="F480" s="110">
        <v>2.002803925495694E-4</v>
      </c>
      <c r="G480" s="110">
        <v>0</v>
      </c>
      <c r="I480" s="97">
        <v>31415.926535897932</v>
      </c>
      <c r="J480" s="97">
        <v>34636.059005827468</v>
      </c>
      <c r="K480" s="110">
        <v>2.002803925495694E-4</v>
      </c>
      <c r="L480" s="110">
        <v>0</v>
      </c>
      <c r="M480" s="110">
        <v>2.002803925495694E-4</v>
      </c>
      <c r="N480" s="110">
        <v>0</v>
      </c>
      <c r="P480" s="98">
        <v>628.31853071795865</v>
      </c>
      <c r="Q480" s="98">
        <v>659.73445725385659</v>
      </c>
      <c r="R480" s="110">
        <v>0</v>
      </c>
      <c r="S480" s="110">
        <v>0</v>
      </c>
      <c r="T480" s="110">
        <v>0</v>
      </c>
      <c r="U480" s="110">
        <v>0</v>
      </c>
      <c r="W480" s="14">
        <v>0.71499999999999975</v>
      </c>
      <c r="X480" s="14">
        <v>0.69999999999999973</v>
      </c>
      <c r="Z480" s="14">
        <v>0</v>
      </c>
      <c r="AA480" s="14">
        <v>0</v>
      </c>
      <c r="AB480" s="14">
        <v>1</v>
      </c>
      <c r="AD480" s="14">
        <v>0.69999999999999973</v>
      </c>
      <c r="AE480" s="14">
        <v>0.99879879879879863</v>
      </c>
      <c r="AF480" s="14">
        <v>0.9989277289298738</v>
      </c>
      <c r="AG480" s="14">
        <v>0.99456521739130443</v>
      </c>
      <c r="AH480" s="14">
        <v>1.0000000000000002</v>
      </c>
      <c r="AL480" s="14"/>
      <c r="BD480" s="100"/>
      <c r="BE480" s="100"/>
      <c r="BF480" s="100"/>
      <c r="BG480" s="100"/>
      <c r="BH480" s="100"/>
    </row>
    <row r="481" spans="4:60">
      <c r="E481" s="14"/>
      <c r="F481" s="14"/>
      <c r="G481" s="14"/>
      <c r="I481" s="97"/>
      <c r="J481" s="97"/>
      <c r="L481" s="14"/>
      <c r="M481" s="14"/>
      <c r="N481" s="14"/>
      <c r="P481" s="98"/>
      <c r="Q481" s="98"/>
      <c r="S481" s="14"/>
      <c r="T481" s="14"/>
      <c r="U481" s="14"/>
      <c r="W481" s="14">
        <v>0.69999999999999973</v>
      </c>
      <c r="X481" s="14">
        <v>0.68499999999999972</v>
      </c>
      <c r="Z481" s="14">
        <v>0</v>
      </c>
      <c r="AA481" s="14">
        <v>0</v>
      </c>
      <c r="AB481" s="14">
        <v>0</v>
      </c>
      <c r="AD481" s="14">
        <v>0.68499999999999972</v>
      </c>
      <c r="AE481" s="14">
        <v>0.99879879879879863</v>
      </c>
      <c r="AF481" s="14">
        <v>0.9989277289298738</v>
      </c>
      <c r="AG481" s="14">
        <v>0.99456521739130443</v>
      </c>
      <c r="AH481" s="14">
        <v>1.0000000000000002</v>
      </c>
      <c r="AL481" s="14"/>
      <c r="BD481" s="100"/>
      <c r="BE481" s="100"/>
      <c r="BF481" s="100"/>
      <c r="BG481" s="100"/>
      <c r="BH481" s="100"/>
    </row>
    <row r="482" spans="4:60">
      <c r="E482" s="14"/>
      <c r="F482" s="14"/>
      <c r="G482" s="14"/>
      <c r="I482" s="97"/>
      <c r="J482" s="97"/>
      <c r="L482" s="14"/>
      <c r="M482" s="14"/>
      <c r="N482" s="14"/>
      <c r="P482" s="98"/>
      <c r="Q482" s="98"/>
      <c r="S482" s="14"/>
      <c r="T482" s="14"/>
      <c r="U482" s="14"/>
      <c r="W482" s="14">
        <v>0.68499999999999972</v>
      </c>
      <c r="X482" s="14">
        <v>0.66999999999999971</v>
      </c>
      <c r="Z482" s="14">
        <v>0</v>
      </c>
      <c r="AA482" s="14">
        <v>1</v>
      </c>
      <c r="AB482" s="14">
        <v>0</v>
      </c>
      <c r="AD482" s="14">
        <v>0.66999999999999971</v>
      </c>
      <c r="AE482" s="14">
        <v>0.9989989989989988</v>
      </c>
      <c r="AF482" s="14">
        <v>0.9989277289298738</v>
      </c>
      <c r="AG482" s="14">
        <v>1</v>
      </c>
      <c r="AH482" s="14">
        <v>1.0000000000000002</v>
      </c>
      <c r="AL482" s="14"/>
      <c r="BD482" s="100"/>
      <c r="BE482" s="100"/>
      <c r="BF482" s="100"/>
      <c r="BG482" s="100"/>
      <c r="BH482" s="100"/>
    </row>
    <row r="483" spans="4:60">
      <c r="D483" s="7"/>
      <c r="E483" s="7"/>
      <c r="F483" s="7"/>
      <c r="G483" s="7"/>
      <c r="I483" s="97"/>
      <c r="J483" s="97"/>
      <c r="L483" s="14"/>
      <c r="M483" s="14"/>
      <c r="N483" s="14"/>
      <c r="P483" s="98"/>
      <c r="Q483" s="98"/>
      <c r="S483" s="14"/>
      <c r="T483" s="14"/>
      <c r="U483" s="14"/>
      <c r="W483" s="14">
        <v>0.66999999999999971</v>
      </c>
      <c r="X483" s="14">
        <v>0.65499999999999969</v>
      </c>
      <c r="Z483" s="14">
        <v>1</v>
      </c>
      <c r="AA483" s="14">
        <v>0</v>
      </c>
      <c r="AB483" s="14">
        <v>0</v>
      </c>
      <c r="AD483" s="14">
        <v>0.65499999999999969</v>
      </c>
      <c r="AE483" s="14">
        <v>0.99919919919919897</v>
      </c>
      <c r="AF483" s="14">
        <v>0.99914218314389913</v>
      </c>
      <c r="AG483" s="14">
        <v>1</v>
      </c>
      <c r="AH483" s="14">
        <v>1.0000000000000002</v>
      </c>
      <c r="AL483" s="14"/>
      <c r="BD483" s="100"/>
      <c r="BE483" s="100"/>
      <c r="BF483" s="100"/>
      <c r="BG483" s="100"/>
      <c r="BH483" s="100"/>
    </row>
    <row r="484" spans="4:60">
      <c r="D484" s="14"/>
      <c r="E484" s="14"/>
      <c r="F484" s="14"/>
      <c r="G484" s="14"/>
      <c r="I484" s="97"/>
      <c r="J484" s="97"/>
      <c r="L484" s="14"/>
      <c r="M484" s="14"/>
      <c r="N484" s="14"/>
      <c r="P484" s="98"/>
      <c r="Q484" s="98"/>
      <c r="S484" s="14"/>
      <c r="T484" s="14"/>
      <c r="U484" s="14"/>
      <c r="W484" s="14">
        <v>0.65499999999999969</v>
      </c>
      <c r="X484" s="14">
        <v>0.63999999999999968</v>
      </c>
      <c r="Z484" s="14">
        <v>0</v>
      </c>
      <c r="AA484" s="14">
        <v>0</v>
      </c>
      <c r="AB484" s="14">
        <v>0</v>
      </c>
      <c r="AD484" s="14">
        <v>0.63999999999999968</v>
      </c>
      <c r="AE484" s="14">
        <v>0.99919919919919897</v>
      </c>
      <c r="AF484" s="14">
        <v>0.99914218314389913</v>
      </c>
      <c r="AG484" s="14">
        <v>1</v>
      </c>
      <c r="AH484" s="14">
        <v>1.0000000000000002</v>
      </c>
      <c r="AL484" s="14"/>
      <c r="BD484" s="100"/>
      <c r="BE484" s="100"/>
      <c r="BF484" s="100"/>
      <c r="BG484" s="100"/>
      <c r="BH484" s="100"/>
    </row>
    <row r="485" spans="4:60">
      <c r="D485" s="14"/>
      <c r="E485" s="14"/>
      <c r="F485" s="14"/>
      <c r="G485" s="14"/>
      <c r="I485" s="97"/>
      <c r="J485" s="97"/>
      <c r="L485" s="14"/>
      <c r="M485" s="14"/>
      <c r="N485" s="14"/>
      <c r="P485" s="98"/>
      <c r="Q485" s="98"/>
      <c r="S485" s="14"/>
      <c r="T485" s="14"/>
      <c r="U485" s="14"/>
      <c r="W485" s="14">
        <v>0.63999999999999968</v>
      </c>
      <c r="X485" s="14">
        <v>0.62499999999999967</v>
      </c>
      <c r="Z485" s="14">
        <v>1</v>
      </c>
      <c r="AA485" s="14">
        <v>0</v>
      </c>
      <c r="AB485" s="14">
        <v>0</v>
      </c>
      <c r="AD485" s="14">
        <v>0.62499999999999967</v>
      </c>
      <c r="AE485" s="14">
        <v>0.99939939939939915</v>
      </c>
      <c r="AF485" s="14">
        <v>0.99935663735792446</v>
      </c>
      <c r="AG485" s="14">
        <v>1</v>
      </c>
      <c r="AH485" s="14">
        <v>1.0000000000000002</v>
      </c>
      <c r="AL485" s="14"/>
      <c r="BD485" s="100"/>
      <c r="BE485" s="100"/>
      <c r="BF485" s="100"/>
      <c r="BG485" s="100"/>
      <c r="BH485" s="100"/>
    </row>
    <row r="486" spans="4:60">
      <c r="D486" s="14"/>
      <c r="E486" s="14"/>
      <c r="F486" s="14"/>
      <c r="G486" s="14"/>
      <c r="I486" s="97"/>
      <c r="J486" s="97"/>
      <c r="L486" s="14"/>
      <c r="M486" s="14"/>
      <c r="N486" s="14"/>
      <c r="P486" s="98"/>
      <c r="Q486" s="98"/>
      <c r="S486" s="14"/>
      <c r="T486" s="14"/>
      <c r="U486" s="14"/>
      <c r="W486" s="14">
        <v>0.62499999999999967</v>
      </c>
      <c r="X486" s="14">
        <v>0.60999999999999965</v>
      </c>
      <c r="Z486" s="14">
        <v>0</v>
      </c>
      <c r="AA486" s="14">
        <v>0</v>
      </c>
      <c r="AB486" s="14">
        <v>0</v>
      </c>
      <c r="AD486" s="14">
        <v>0.60999999999999965</v>
      </c>
      <c r="AE486" s="14">
        <v>0.99939939939939915</v>
      </c>
      <c r="AF486" s="14">
        <v>0.99935663735792446</v>
      </c>
      <c r="AG486" s="14">
        <v>1</v>
      </c>
      <c r="AH486" s="14">
        <v>1.0000000000000002</v>
      </c>
      <c r="AL486" s="14"/>
      <c r="BD486" s="100"/>
      <c r="BE486" s="100"/>
      <c r="BF486" s="100"/>
      <c r="BG486" s="100"/>
      <c r="BH486" s="100"/>
    </row>
    <row r="487" spans="4:60">
      <c r="D487" s="14"/>
      <c r="E487" s="14"/>
      <c r="F487" s="14"/>
      <c r="G487" s="14"/>
      <c r="I487" s="97"/>
      <c r="J487" s="105"/>
      <c r="L487" s="14"/>
      <c r="M487" s="14"/>
      <c r="N487" s="14"/>
      <c r="P487" s="98"/>
      <c r="Q487" s="98"/>
      <c r="S487" s="14"/>
      <c r="T487" s="14"/>
      <c r="U487" s="14"/>
      <c r="W487" s="14">
        <v>0.60999999999999965</v>
      </c>
      <c r="X487" s="14">
        <v>0.59499999999999964</v>
      </c>
      <c r="Z487" s="14">
        <v>0</v>
      </c>
      <c r="AA487" s="14">
        <v>0</v>
      </c>
      <c r="AB487" s="14">
        <v>0</v>
      </c>
      <c r="AD487" s="14">
        <v>0.59499999999999964</v>
      </c>
      <c r="AE487" s="14">
        <v>0.99939939939939915</v>
      </c>
      <c r="AF487" s="14">
        <v>0.99935663735792446</v>
      </c>
      <c r="AG487" s="14">
        <v>1</v>
      </c>
      <c r="AH487" s="14">
        <v>1.0000000000000002</v>
      </c>
      <c r="AL487" s="14"/>
      <c r="BD487" s="100"/>
      <c r="BE487" s="100"/>
      <c r="BF487" s="100"/>
      <c r="BG487" s="100"/>
      <c r="BH487" s="100"/>
    </row>
    <row r="488" spans="4:60">
      <c r="D488" s="14"/>
      <c r="E488" s="14"/>
      <c r="F488" s="14"/>
      <c r="G488" s="14"/>
      <c r="I488" s="97"/>
      <c r="J488" s="97"/>
      <c r="L488" s="14"/>
      <c r="M488" s="14"/>
      <c r="N488" s="14"/>
      <c r="P488" s="98"/>
      <c r="Q488" s="98"/>
      <c r="S488" s="14"/>
      <c r="T488" s="14"/>
      <c r="U488" s="14"/>
      <c r="W488" s="14">
        <v>0.59499999999999964</v>
      </c>
      <c r="X488" s="14">
        <v>0.57999999999999963</v>
      </c>
      <c r="Z488" s="14">
        <v>0</v>
      </c>
      <c r="AA488" s="14">
        <v>0</v>
      </c>
      <c r="AB488" s="14">
        <v>0</v>
      </c>
      <c r="AD488" s="14">
        <v>0.57999999999999963</v>
      </c>
      <c r="AE488" s="14">
        <v>0.99939939939939915</v>
      </c>
      <c r="AF488" s="14">
        <v>0.99935663735792446</v>
      </c>
      <c r="AG488" s="14">
        <v>1</v>
      </c>
      <c r="AH488" s="14">
        <v>1.0000000000000002</v>
      </c>
      <c r="AL488" s="14"/>
      <c r="BD488" s="100"/>
      <c r="BE488" s="100"/>
      <c r="BF488" s="100"/>
      <c r="BG488" s="100"/>
      <c r="BH488" s="100"/>
    </row>
    <row r="489" spans="4:60">
      <c r="D489" s="14"/>
      <c r="E489" s="14"/>
      <c r="F489" s="14"/>
      <c r="G489" s="14"/>
      <c r="I489" s="97"/>
      <c r="J489" s="97"/>
      <c r="L489" s="14"/>
      <c r="M489" s="14"/>
      <c r="N489" s="14"/>
      <c r="P489" s="98"/>
      <c r="Q489" s="98"/>
      <c r="S489" s="14"/>
      <c r="T489" s="14"/>
      <c r="U489" s="14"/>
      <c r="W489" s="14">
        <v>0.57999999999999963</v>
      </c>
      <c r="X489" s="14">
        <v>0.56499999999999961</v>
      </c>
      <c r="Z489" s="14">
        <v>0</v>
      </c>
      <c r="AA489" s="14">
        <v>0</v>
      </c>
      <c r="AB489" s="14">
        <v>0</v>
      </c>
      <c r="AD489" s="14">
        <v>0.56499999999999961</v>
      </c>
      <c r="AE489" s="14">
        <v>0.99939939939939915</v>
      </c>
      <c r="AF489" s="14">
        <v>0.99935663735792446</v>
      </c>
      <c r="AG489" s="14">
        <v>1</v>
      </c>
      <c r="AH489" s="14">
        <v>1.0000000000000002</v>
      </c>
      <c r="AL489" s="14"/>
      <c r="BD489" s="100"/>
      <c r="BE489" s="100"/>
      <c r="BF489" s="100"/>
      <c r="BG489" s="100"/>
      <c r="BH489" s="100"/>
    </row>
    <row r="490" spans="4:60">
      <c r="D490" s="14"/>
      <c r="E490" s="14"/>
      <c r="F490" s="14"/>
      <c r="G490" s="14"/>
      <c r="I490" s="97"/>
      <c r="J490" s="97"/>
      <c r="L490" s="14"/>
      <c r="M490" s="14"/>
      <c r="N490" s="14"/>
      <c r="P490" s="98"/>
      <c r="Q490" s="98"/>
      <c r="S490" s="14"/>
      <c r="T490" s="14"/>
      <c r="U490" s="14"/>
      <c r="W490" s="14">
        <v>0.56499999999999961</v>
      </c>
      <c r="X490" s="14">
        <v>0.5499999999999996</v>
      </c>
      <c r="Z490" s="14">
        <v>0</v>
      </c>
      <c r="AA490" s="14">
        <v>0</v>
      </c>
      <c r="AB490" s="14">
        <v>0</v>
      </c>
      <c r="AD490" s="14">
        <v>0.5499999999999996</v>
      </c>
      <c r="AE490" s="14">
        <v>0.99939939939939915</v>
      </c>
      <c r="AF490" s="14">
        <v>0.99935663735792446</v>
      </c>
      <c r="AG490" s="14">
        <v>1</v>
      </c>
      <c r="AH490" s="14">
        <v>1.0000000000000002</v>
      </c>
      <c r="AL490" s="14"/>
      <c r="BD490" s="100"/>
      <c r="BE490" s="100"/>
      <c r="BF490" s="100"/>
      <c r="BG490" s="100"/>
      <c r="BH490" s="100"/>
    </row>
    <row r="491" spans="4:60">
      <c r="D491" s="14"/>
      <c r="E491" s="14"/>
      <c r="F491" s="14"/>
      <c r="G491" s="14"/>
      <c r="I491" s="97"/>
      <c r="J491" s="97"/>
      <c r="L491" s="14"/>
      <c r="M491" s="14"/>
      <c r="N491" s="14"/>
      <c r="P491" s="98"/>
      <c r="Q491" s="98"/>
      <c r="S491" s="14"/>
      <c r="T491" s="14"/>
      <c r="U491" s="14"/>
      <c r="W491" s="14">
        <v>0.5499999999999996</v>
      </c>
      <c r="X491" s="14">
        <v>0.53499999999999959</v>
      </c>
      <c r="Z491" s="14">
        <v>0</v>
      </c>
      <c r="AA491" s="14">
        <v>0</v>
      </c>
      <c r="AB491" s="14">
        <v>0</v>
      </c>
      <c r="AD491" s="14">
        <v>0.53499999999999959</v>
      </c>
      <c r="AE491" s="14">
        <v>0.99939939939939915</v>
      </c>
      <c r="AF491" s="14">
        <v>0.99935663735792446</v>
      </c>
      <c r="AG491" s="14">
        <v>1</v>
      </c>
      <c r="AH491" s="14">
        <v>1.0000000000000002</v>
      </c>
      <c r="AL491" s="14"/>
      <c r="BD491" s="100"/>
      <c r="BE491" s="100"/>
      <c r="BF491" s="100"/>
      <c r="BG491" s="100"/>
      <c r="BH491" s="100"/>
    </row>
    <row r="492" spans="4:60">
      <c r="D492" s="14"/>
      <c r="E492" s="14"/>
      <c r="F492" s="14"/>
      <c r="G492" s="14"/>
      <c r="I492" s="97"/>
      <c r="J492" s="97"/>
      <c r="L492" s="14"/>
      <c r="M492" s="14"/>
      <c r="N492" s="14"/>
      <c r="P492" s="98"/>
      <c r="Q492" s="98"/>
      <c r="S492" s="14"/>
      <c r="T492" s="14"/>
      <c r="U492" s="14"/>
      <c r="W492" s="14">
        <v>0.53499999999999959</v>
      </c>
      <c r="X492" s="14">
        <v>0.51999999999999957</v>
      </c>
      <c r="Z492" s="14">
        <v>0</v>
      </c>
      <c r="AA492" s="14">
        <v>0</v>
      </c>
      <c r="AB492" s="14">
        <v>0</v>
      </c>
      <c r="AD492" s="14">
        <v>0.51999999999999957</v>
      </c>
      <c r="AE492" s="14">
        <v>0.99939939939939915</v>
      </c>
      <c r="AF492" s="14">
        <v>0.99935663735792446</v>
      </c>
      <c r="AG492" s="14">
        <v>1</v>
      </c>
      <c r="AH492" s="14">
        <v>1.0000000000000002</v>
      </c>
      <c r="AL492" s="14"/>
      <c r="BD492" s="100"/>
      <c r="BE492" s="100"/>
      <c r="BF492" s="100"/>
      <c r="BG492" s="100"/>
      <c r="BH492" s="100"/>
    </row>
    <row r="493" spans="4:60">
      <c r="D493" s="14"/>
      <c r="E493" s="14"/>
      <c r="F493" s="14"/>
      <c r="G493" s="14"/>
      <c r="I493" s="97"/>
      <c r="J493" s="97"/>
      <c r="L493" s="14"/>
      <c r="M493" s="14"/>
      <c r="N493" s="14"/>
      <c r="P493" s="98"/>
      <c r="Q493" s="98"/>
      <c r="S493" s="14"/>
      <c r="T493" s="14"/>
      <c r="U493" s="14"/>
      <c r="W493" s="14">
        <v>0.51999999999999957</v>
      </c>
      <c r="X493" s="14">
        <v>0.50499999999999956</v>
      </c>
      <c r="Z493" s="14">
        <v>1</v>
      </c>
      <c r="AA493" s="14">
        <v>0</v>
      </c>
      <c r="AB493" s="14">
        <v>0</v>
      </c>
      <c r="AD493" s="14">
        <v>0.50499999999999956</v>
      </c>
      <c r="AE493" s="14">
        <v>0.99959959959959932</v>
      </c>
      <c r="AF493" s="14">
        <v>0.99957109157194979</v>
      </c>
      <c r="AG493" s="14">
        <v>1</v>
      </c>
      <c r="AH493" s="14">
        <v>1.0000000000000002</v>
      </c>
      <c r="AL493" s="14"/>
      <c r="BD493" s="100"/>
      <c r="BE493" s="100"/>
      <c r="BF493" s="100"/>
      <c r="BG493" s="100"/>
      <c r="BH493" s="100"/>
    </row>
    <row r="494" spans="4:60">
      <c r="D494" s="14"/>
      <c r="E494" s="14"/>
      <c r="F494" s="14"/>
      <c r="G494" s="14"/>
      <c r="I494" s="97"/>
      <c r="J494" s="97"/>
      <c r="L494" s="14"/>
      <c r="M494" s="14"/>
      <c r="N494" s="14"/>
      <c r="P494" s="98"/>
      <c r="Q494" s="98"/>
      <c r="S494" s="14"/>
      <c r="T494" s="14"/>
      <c r="U494" s="14"/>
      <c r="W494" s="14">
        <v>0.50499999999999956</v>
      </c>
      <c r="X494" s="14">
        <v>0.48999999999999955</v>
      </c>
      <c r="Z494" s="14">
        <v>1</v>
      </c>
      <c r="AA494" s="14">
        <v>0</v>
      </c>
      <c r="AB494" s="14">
        <v>0</v>
      </c>
      <c r="AD494" s="14">
        <v>0.48999999999999955</v>
      </c>
      <c r="AE494" s="14">
        <v>0.99999999999999967</v>
      </c>
      <c r="AF494" s="14">
        <v>1.0000000000000004</v>
      </c>
      <c r="AG494" s="14">
        <v>1</v>
      </c>
      <c r="AH494" s="14">
        <v>1.0000000000000002</v>
      </c>
      <c r="AL494" s="14"/>
    </row>
    <row r="495" spans="4:60">
      <c r="D495" s="14"/>
      <c r="E495" s="14"/>
      <c r="F495" s="14"/>
      <c r="G495" s="14"/>
      <c r="I495" s="97"/>
      <c r="J495" s="97"/>
      <c r="L495" s="14"/>
      <c r="M495" s="14"/>
      <c r="N495" s="14"/>
      <c r="P495" s="98"/>
      <c r="Q495" s="98"/>
      <c r="S495" s="14"/>
      <c r="T495" s="14"/>
      <c r="U495" s="14"/>
      <c r="W495" s="14">
        <v>0.48999999999999955</v>
      </c>
      <c r="X495" s="14">
        <v>0.47499999999999953</v>
      </c>
      <c r="Z495" s="14">
        <v>0</v>
      </c>
      <c r="AA495" s="14">
        <v>0</v>
      </c>
      <c r="AB495" s="14">
        <v>0</v>
      </c>
      <c r="AD495" s="14">
        <v>0.47499999999999953</v>
      </c>
      <c r="AE495" s="14">
        <v>0.99999999999999967</v>
      </c>
      <c r="AF495" s="14">
        <v>1.0000000000000004</v>
      </c>
      <c r="AG495" s="14">
        <v>1</v>
      </c>
      <c r="AH495" s="14">
        <v>1.0000000000000002</v>
      </c>
      <c r="AL495" s="14"/>
    </row>
    <row r="496" spans="4:60">
      <c r="D496" s="14"/>
      <c r="E496" s="14"/>
      <c r="F496" s="14"/>
      <c r="G496" s="14"/>
      <c r="I496" s="97"/>
      <c r="J496" s="97"/>
      <c r="L496" s="14"/>
      <c r="M496" s="14"/>
      <c r="N496" s="14"/>
      <c r="P496" s="98"/>
      <c r="Q496" s="98"/>
      <c r="S496" s="14"/>
      <c r="T496" s="14"/>
      <c r="U496" s="14"/>
      <c r="W496" s="14">
        <v>0.47499999999999953</v>
      </c>
      <c r="X496" s="14">
        <v>0.45999999999999952</v>
      </c>
      <c r="Z496" s="14">
        <v>0</v>
      </c>
      <c r="AA496" s="14">
        <v>0</v>
      </c>
      <c r="AB496" s="14">
        <v>0</v>
      </c>
      <c r="AD496" s="14">
        <v>0.45999999999999952</v>
      </c>
      <c r="AE496" s="14">
        <v>0.99999999999999967</v>
      </c>
      <c r="AF496" s="14">
        <v>1.0000000000000004</v>
      </c>
      <c r="AG496" s="14">
        <v>1</v>
      </c>
      <c r="AH496" s="14">
        <v>1.0000000000000002</v>
      </c>
      <c r="AL496" s="14"/>
    </row>
    <row r="497" spans="4:38">
      <c r="D497" s="14"/>
      <c r="E497" s="14"/>
      <c r="F497" s="14"/>
      <c r="G497" s="14"/>
      <c r="I497" s="97"/>
      <c r="J497" s="97"/>
      <c r="L497" s="14"/>
      <c r="M497" s="14"/>
      <c r="N497" s="14"/>
      <c r="P497" s="98"/>
      <c r="Q497" s="98"/>
      <c r="S497" s="14"/>
      <c r="T497" s="14"/>
      <c r="U497" s="14"/>
      <c r="W497" s="14">
        <v>0.45999999999999952</v>
      </c>
      <c r="X497" s="14">
        <v>0.44499999999999951</v>
      </c>
      <c r="Z497" s="14">
        <v>0</v>
      </c>
      <c r="AA497" s="14">
        <v>0</v>
      </c>
      <c r="AB497" s="14">
        <v>0</v>
      </c>
      <c r="AD497" s="14">
        <v>0.44499999999999951</v>
      </c>
      <c r="AE497" s="14">
        <v>0.99999999999999967</v>
      </c>
      <c r="AF497" s="14">
        <v>1.0000000000000004</v>
      </c>
      <c r="AG497" s="14">
        <v>1</v>
      </c>
      <c r="AH497" s="14">
        <v>1.0000000000000002</v>
      </c>
      <c r="AL497" s="14"/>
    </row>
    <row r="498" spans="4:38">
      <c r="D498" s="14"/>
      <c r="E498" s="14"/>
      <c r="F498" s="14"/>
      <c r="G498" s="14"/>
      <c r="I498" s="97"/>
      <c r="J498" s="97"/>
      <c r="L498" s="14"/>
      <c r="M498" s="14"/>
      <c r="N498" s="14"/>
      <c r="P498" s="98"/>
      <c r="Q498" s="98"/>
      <c r="S498" s="14"/>
      <c r="T498" s="14"/>
      <c r="U498" s="14"/>
      <c r="W498" s="14">
        <v>0.44499999999999951</v>
      </c>
      <c r="X498" s="14">
        <v>0.42999999999999949</v>
      </c>
      <c r="Z498" s="14">
        <v>0</v>
      </c>
      <c r="AA498" s="14">
        <v>0</v>
      </c>
      <c r="AB498" s="14">
        <v>0</v>
      </c>
      <c r="AD498" s="14">
        <v>0.42999999999999949</v>
      </c>
      <c r="AE498" s="14">
        <v>0.99999999999999967</v>
      </c>
      <c r="AF498" s="14">
        <v>1.0000000000000004</v>
      </c>
      <c r="AG498" s="14">
        <v>1</v>
      </c>
      <c r="AH498" s="14">
        <v>1.0000000000000002</v>
      </c>
      <c r="AL498" s="14"/>
    </row>
    <row r="499" spans="4:38">
      <c r="D499" s="14"/>
      <c r="E499" s="14"/>
      <c r="F499" s="14"/>
      <c r="G499" s="14"/>
      <c r="I499" s="97"/>
      <c r="J499" s="97"/>
      <c r="L499" s="14"/>
      <c r="M499" s="14"/>
      <c r="N499" s="14"/>
      <c r="P499" s="98"/>
      <c r="Q499" s="98"/>
      <c r="S499" s="14"/>
      <c r="T499" s="14"/>
      <c r="U499" s="14"/>
      <c r="W499" s="14">
        <v>0.42999999999999949</v>
      </c>
      <c r="X499" s="14">
        <v>0.41499999999999948</v>
      </c>
      <c r="Z499" s="14">
        <v>0</v>
      </c>
      <c r="AA499" s="14">
        <v>0</v>
      </c>
      <c r="AB499" s="14">
        <v>0</v>
      </c>
      <c r="AD499" s="14">
        <v>0.41499999999999948</v>
      </c>
      <c r="AE499" s="14">
        <v>0.99999999999999967</v>
      </c>
      <c r="AF499" s="14">
        <v>1.0000000000000004</v>
      </c>
      <c r="AG499" s="14">
        <v>1</v>
      </c>
      <c r="AH499" s="14">
        <v>1.0000000000000002</v>
      </c>
      <c r="AL499" s="14"/>
    </row>
    <row r="500" spans="4:38">
      <c r="D500" s="14"/>
      <c r="E500" s="14"/>
      <c r="F500" s="14"/>
      <c r="G500" s="14"/>
      <c r="I500" s="97"/>
      <c r="J500" s="97"/>
      <c r="L500" s="14"/>
      <c r="M500" s="14"/>
      <c r="N500" s="14"/>
      <c r="P500" s="98"/>
      <c r="Q500" s="98"/>
      <c r="S500" s="14"/>
      <c r="T500" s="14"/>
      <c r="U500" s="14"/>
      <c r="W500" s="14">
        <v>0.41499999999999948</v>
      </c>
      <c r="X500" s="14">
        <v>0.39999999999999947</v>
      </c>
      <c r="Z500" s="14">
        <v>0</v>
      </c>
      <c r="AA500" s="14">
        <v>0</v>
      </c>
      <c r="AB500" s="14">
        <v>0</v>
      </c>
      <c r="AD500" s="14">
        <v>0.39999999999999947</v>
      </c>
      <c r="AE500" s="14">
        <v>0.99999999999999967</v>
      </c>
      <c r="AF500" s="14">
        <v>1.0000000000000004</v>
      </c>
      <c r="AG500" s="14">
        <v>1</v>
      </c>
      <c r="AH500" s="14">
        <v>1.0000000000000002</v>
      </c>
      <c r="AL500" s="14"/>
    </row>
    <row r="501" spans="4:38">
      <c r="D501" s="14"/>
      <c r="E501" s="14"/>
      <c r="F501" s="14"/>
      <c r="G501" s="14"/>
      <c r="I501" s="97"/>
      <c r="J501" s="97"/>
      <c r="L501" s="14"/>
      <c r="M501" s="14"/>
      <c r="N501" s="14"/>
      <c r="P501" s="98"/>
      <c r="Q501" s="98"/>
      <c r="S501" s="14"/>
      <c r="T501" s="14"/>
      <c r="U501" s="14"/>
      <c r="W501" s="14">
        <v>0.39999999999999947</v>
      </c>
      <c r="X501" s="14">
        <v>0.38499999999999945</v>
      </c>
      <c r="Z501" s="14">
        <v>0</v>
      </c>
      <c r="AA501" s="14">
        <v>0</v>
      </c>
      <c r="AB501" s="14">
        <v>0</v>
      </c>
      <c r="AD501" s="14">
        <v>0.38499999999999945</v>
      </c>
      <c r="AE501" s="14">
        <v>0.99999999999999967</v>
      </c>
      <c r="AF501" s="14">
        <v>1.0000000000000004</v>
      </c>
      <c r="AG501" s="14">
        <v>1</v>
      </c>
      <c r="AH501" s="14">
        <v>1.0000000000000002</v>
      </c>
      <c r="AL501" s="14"/>
    </row>
    <row r="502" spans="4:38">
      <c r="D502" s="14"/>
      <c r="E502" s="14"/>
      <c r="F502" s="14"/>
      <c r="G502" s="14"/>
      <c r="I502" s="97"/>
      <c r="J502" s="97"/>
      <c r="L502" s="14"/>
      <c r="M502" s="14"/>
      <c r="N502" s="14"/>
      <c r="P502" s="98"/>
      <c r="Q502" s="98"/>
      <c r="S502" s="14"/>
      <c r="T502" s="14"/>
      <c r="U502" s="14"/>
      <c r="W502" s="14"/>
      <c r="X502" s="14"/>
      <c r="Z502" s="14"/>
      <c r="AA502" s="14"/>
      <c r="AB502" s="14"/>
      <c r="AD502" s="14"/>
      <c r="AE502" s="14"/>
      <c r="AF502" s="14"/>
      <c r="AG502" s="14"/>
      <c r="AL502" s="14"/>
    </row>
    <row r="503" spans="4:38">
      <c r="E503" s="14"/>
      <c r="F503" s="14"/>
      <c r="G503" s="14"/>
      <c r="I503" s="97"/>
      <c r="J503" s="97"/>
      <c r="L503" s="14"/>
      <c r="M503" s="14"/>
      <c r="N503" s="14"/>
      <c r="P503" s="98"/>
      <c r="Q503" s="98"/>
      <c r="S503" s="14"/>
      <c r="T503" s="14"/>
      <c r="U503" s="14"/>
      <c r="W503" s="14"/>
      <c r="X503" s="14"/>
      <c r="Z503" s="14"/>
      <c r="AA503" s="14"/>
      <c r="AB503" s="14"/>
      <c r="AD503" s="14"/>
      <c r="AE503" s="14"/>
      <c r="AF503" s="14"/>
      <c r="AG503" s="14"/>
      <c r="AL503" s="14"/>
    </row>
    <row r="504" spans="4:38">
      <c r="E504" s="14"/>
      <c r="F504" s="14"/>
      <c r="G504" s="14"/>
      <c r="I504" s="97"/>
      <c r="J504" s="97"/>
      <c r="L504" s="14"/>
      <c r="M504" s="14"/>
      <c r="N504" s="14"/>
      <c r="P504" s="98"/>
      <c r="Q504" s="98"/>
      <c r="S504" s="14"/>
      <c r="T504" s="14"/>
      <c r="U504" s="14"/>
      <c r="W504" s="14"/>
      <c r="X504" s="14"/>
      <c r="Z504" s="14"/>
      <c r="AA504" s="14"/>
      <c r="AB504" s="14"/>
      <c r="AD504" s="14"/>
      <c r="AE504" s="14"/>
      <c r="AF504" s="14"/>
      <c r="AG504" s="14"/>
      <c r="AL504" s="14"/>
    </row>
    <row r="505" spans="4:38">
      <c r="E505" s="14"/>
      <c r="F505" s="14"/>
      <c r="G505" s="14"/>
      <c r="I505" s="97"/>
      <c r="J505" s="97"/>
      <c r="L505" s="14"/>
      <c r="M505" s="14"/>
      <c r="N505" s="14"/>
      <c r="P505" s="98"/>
      <c r="Q505" s="98"/>
      <c r="S505" s="14"/>
      <c r="T505" s="14"/>
      <c r="U505" s="14"/>
      <c r="W505" s="14"/>
      <c r="X505" s="14"/>
      <c r="Z505" s="14"/>
      <c r="AA505" s="14"/>
      <c r="AB505" s="14"/>
      <c r="AD505" s="14"/>
      <c r="AE505" s="14"/>
      <c r="AF505" s="14"/>
      <c r="AG505" s="14"/>
      <c r="AL505" s="14"/>
    </row>
    <row r="506" spans="4:38">
      <c r="E506" s="14"/>
      <c r="F506" s="14"/>
      <c r="G506" s="14"/>
      <c r="I506" s="97"/>
      <c r="J506" s="97"/>
      <c r="L506" s="14"/>
      <c r="M506" s="14"/>
      <c r="N506" s="14"/>
      <c r="P506" s="98"/>
      <c r="Q506" s="98"/>
      <c r="S506" s="14"/>
      <c r="T506" s="14"/>
      <c r="U506" s="14"/>
      <c r="W506" s="14"/>
      <c r="X506" s="14"/>
      <c r="Z506" s="14"/>
      <c r="AA506" s="14"/>
      <c r="AB506" s="14"/>
      <c r="AD506" s="14"/>
      <c r="AE506" s="14"/>
      <c r="AF506" s="14"/>
      <c r="AG506" s="14"/>
      <c r="AL506" s="14"/>
    </row>
    <row r="507" spans="4:38">
      <c r="E507" s="14"/>
      <c r="F507" s="14"/>
      <c r="G507" s="14"/>
      <c r="I507" s="97"/>
      <c r="J507" s="97"/>
      <c r="L507" s="14"/>
      <c r="M507" s="14"/>
      <c r="N507" s="14"/>
      <c r="P507" s="98"/>
      <c r="Q507" s="98"/>
      <c r="S507" s="14"/>
      <c r="T507" s="14"/>
      <c r="U507" s="14"/>
      <c r="W507" s="14"/>
      <c r="X507" s="14"/>
      <c r="Z507" s="14"/>
      <c r="AA507" s="14"/>
      <c r="AB507" s="14"/>
      <c r="AD507" s="14"/>
      <c r="AE507" s="14"/>
      <c r="AF507" s="14"/>
      <c r="AG507" s="14"/>
      <c r="AL507" s="14"/>
    </row>
    <row r="508" spans="4:38">
      <c r="E508" s="14"/>
      <c r="F508" s="14"/>
      <c r="G508" s="14"/>
      <c r="I508" s="97"/>
      <c r="J508" s="97"/>
      <c r="L508" s="14"/>
      <c r="M508" s="14"/>
      <c r="N508" s="14"/>
      <c r="P508" s="98"/>
      <c r="Q508" s="98"/>
      <c r="S508" s="14"/>
      <c r="T508" s="14"/>
      <c r="U508" s="14"/>
      <c r="W508" s="14"/>
      <c r="X508" s="14"/>
      <c r="Z508" s="14"/>
      <c r="AA508" s="14"/>
      <c r="AB508" s="14"/>
      <c r="AD508" s="14"/>
      <c r="AE508" s="14"/>
      <c r="AF508" s="14"/>
      <c r="AG508" s="14"/>
      <c r="AL508" s="14"/>
    </row>
    <row r="509" spans="4:38">
      <c r="E509" s="14"/>
      <c r="F509" s="14"/>
      <c r="G509" s="14"/>
      <c r="I509" s="97"/>
      <c r="J509" s="97"/>
      <c r="L509" s="14"/>
      <c r="M509" s="14"/>
      <c r="N509" s="14"/>
      <c r="P509" s="98"/>
      <c r="Q509" s="98"/>
      <c r="S509" s="14"/>
      <c r="T509" s="14"/>
      <c r="U509" s="14"/>
      <c r="W509" s="14"/>
      <c r="X509" s="14"/>
      <c r="Z509" s="14"/>
      <c r="AA509" s="14"/>
      <c r="AB509" s="14"/>
      <c r="AD509" s="14"/>
      <c r="AE509" s="14"/>
      <c r="AF509" s="14"/>
      <c r="AG509" s="14"/>
      <c r="AL509" s="14"/>
    </row>
    <row r="510" spans="4:38">
      <c r="E510" s="14"/>
      <c r="F510" s="14"/>
      <c r="G510" s="14"/>
      <c r="I510" s="97"/>
      <c r="J510" s="97"/>
      <c r="L510" s="14"/>
      <c r="M510" s="14"/>
      <c r="N510" s="14"/>
      <c r="P510" s="98"/>
      <c r="Q510" s="98"/>
      <c r="S510" s="14"/>
      <c r="T510" s="14"/>
      <c r="U510" s="14"/>
      <c r="W510" s="14"/>
      <c r="X510" s="14"/>
      <c r="Z510" s="14"/>
      <c r="AA510" s="14"/>
      <c r="AB510" s="14"/>
      <c r="AD510" s="14"/>
      <c r="AE510" s="14"/>
      <c r="AF510" s="14"/>
      <c r="AG510" s="14"/>
      <c r="AL510" s="14"/>
    </row>
    <row r="511" spans="4:38">
      <c r="E511" s="14"/>
      <c r="F511" s="14"/>
      <c r="G511" s="14"/>
      <c r="I511" s="97"/>
      <c r="J511" s="97"/>
      <c r="L511" s="14"/>
      <c r="M511" s="14"/>
      <c r="N511" s="14"/>
      <c r="P511" s="98"/>
      <c r="Q511" s="98"/>
      <c r="S511" s="14"/>
      <c r="T511" s="14"/>
      <c r="U511" s="14"/>
      <c r="W511" s="14"/>
      <c r="X511" s="14"/>
      <c r="Z511" s="14"/>
      <c r="AA511" s="14"/>
      <c r="AB511" s="14"/>
      <c r="AD511" s="14"/>
      <c r="AE511" s="14"/>
      <c r="AF511" s="14"/>
      <c r="AG511" s="14"/>
      <c r="AL511" s="14"/>
    </row>
    <row r="512" spans="4:38">
      <c r="E512" s="14"/>
      <c r="F512" s="14"/>
      <c r="G512" s="14"/>
      <c r="I512" s="97"/>
      <c r="J512" s="97"/>
      <c r="L512" s="14"/>
      <c r="M512" s="14"/>
      <c r="N512" s="14"/>
      <c r="P512" s="98"/>
      <c r="Q512" s="98"/>
      <c r="S512" s="14"/>
      <c r="T512" s="14"/>
      <c r="U512" s="14"/>
      <c r="W512" s="14"/>
      <c r="X512" s="14"/>
      <c r="Z512" s="14"/>
      <c r="AA512" s="14"/>
      <c r="AB512" s="14"/>
      <c r="AD512" s="14"/>
      <c r="AE512" s="14"/>
      <c r="AF512" s="14"/>
      <c r="AG512" s="14"/>
      <c r="AL512" s="14"/>
    </row>
    <row r="513" spans="5:60">
      <c r="E513" s="14"/>
      <c r="F513" s="14"/>
      <c r="G513" s="14"/>
      <c r="W513" s="14"/>
      <c r="X513" s="14"/>
      <c r="Z513" s="14"/>
      <c r="AA513" s="14"/>
      <c r="AB513" s="14"/>
      <c r="AD513" s="14"/>
      <c r="AE513" s="14"/>
      <c r="AF513" s="14"/>
      <c r="AG513" s="14"/>
      <c r="AL513" s="14"/>
    </row>
    <row r="514" spans="5:60">
      <c r="W514" s="14"/>
      <c r="X514" s="14"/>
      <c r="Z514" s="14"/>
      <c r="AA514" s="14"/>
      <c r="AB514" s="14"/>
      <c r="AD514" s="14"/>
      <c r="AE514" s="14"/>
      <c r="AF514" s="14"/>
      <c r="AG514" s="14"/>
      <c r="AL514" s="14"/>
    </row>
    <row r="515" spans="5:60">
      <c r="AL515" s="14"/>
    </row>
    <row r="516" spans="5:60">
      <c r="BD516" s="14"/>
      <c r="BE516" s="14"/>
      <c r="BF516" s="14"/>
      <c r="BG516" s="14"/>
      <c r="BH516" s="14"/>
    </row>
    <row r="517" spans="5:60">
      <c r="BB517" s="100"/>
      <c r="BC517" s="100"/>
      <c r="BD517" s="100"/>
      <c r="BE517" s="100"/>
      <c r="BF517" s="100"/>
      <c r="BG517" s="100"/>
      <c r="BH517" s="100"/>
    </row>
    <row r="518" spans="5:60">
      <c r="BB518" s="100"/>
      <c r="BC518" s="100"/>
      <c r="BD518" s="100"/>
      <c r="BE518" s="100"/>
      <c r="BF518" s="100"/>
      <c r="BG518" s="100"/>
      <c r="BH518" s="100"/>
    </row>
    <row r="519" spans="5:60">
      <c r="AO519" s="100"/>
      <c r="AP519" s="100"/>
      <c r="AQ519" s="100"/>
      <c r="AR519" s="100"/>
      <c r="AS519" s="100"/>
      <c r="AT519" s="100"/>
      <c r="AU519" s="100"/>
      <c r="AV519" s="100"/>
      <c r="AW519" s="100"/>
      <c r="AX519" s="100"/>
      <c r="AY519" s="100"/>
      <c r="AZ519" s="100"/>
      <c r="BA519" s="100"/>
      <c r="BB519" s="100"/>
      <c r="BC519" s="100"/>
      <c r="BD519" s="100"/>
      <c r="BE519" s="100"/>
      <c r="BF519" s="100"/>
      <c r="BG519" s="100"/>
      <c r="BH519" s="100"/>
    </row>
    <row r="520" spans="5:60">
      <c r="AO520" s="100"/>
      <c r="AP520" s="100"/>
      <c r="AQ520" s="100"/>
      <c r="AR520" s="100"/>
      <c r="AS520" s="100"/>
      <c r="AT520" s="100"/>
      <c r="AU520" s="100"/>
      <c r="AV520" s="100"/>
      <c r="AW520" s="100"/>
      <c r="AX520" s="100"/>
      <c r="AY520" s="100"/>
      <c r="AZ520" s="100"/>
      <c r="BA520" s="100"/>
      <c r="BB520" s="100"/>
      <c r="BC520" s="100"/>
      <c r="BD520" s="100"/>
      <c r="BE520" s="100"/>
      <c r="BF520" s="100"/>
      <c r="BG520" s="100"/>
      <c r="BH520" s="100"/>
    </row>
    <row r="521" spans="5:60">
      <c r="AO521" s="100"/>
      <c r="AP521" s="100"/>
      <c r="AQ521" s="100"/>
      <c r="AR521" s="100"/>
      <c r="AS521" s="100"/>
      <c r="AT521" s="100"/>
      <c r="AU521" s="100"/>
      <c r="AV521" s="100"/>
      <c r="AW521" s="100"/>
      <c r="AX521" s="100"/>
      <c r="AY521" s="100"/>
      <c r="AZ521" s="100"/>
      <c r="BA521" s="100"/>
      <c r="BB521" s="100"/>
      <c r="BC521" s="100"/>
      <c r="BD521" s="100"/>
      <c r="BE521" s="100"/>
      <c r="BF521" s="100"/>
      <c r="BG521" s="100"/>
      <c r="BH521" s="100"/>
    </row>
    <row r="522" spans="5:60">
      <c r="AO522" s="100"/>
      <c r="AP522" s="100"/>
      <c r="AQ522" s="100"/>
      <c r="AR522" s="100"/>
      <c r="AS522" s="100"/>
      <c r="AT522" s="100"/>
      <c r="AU522" s="100"/>
      <c r="AV522" s="100"/>
      <c r="AW522" s="100"/>
      <c r="AX522" s="100"/>
      <c r="AY522" s="100"/>
      <c r="AZ522" s="100"/>
      <c r="BA522" s="100"/>
      <c r="BB522" s="100"/>
      <c r="BC522" s="100"/>
      <c r="BD522" s="100"/>
      <c r="BE522" s="100"/>
      <c r="BF522" s="100"/>
      <c r="BG522" s="100"/>
      <c r="BH522" s="100"/>
    </row>
    <row r="523" spans="5:60">
      <c r="AO523" s="100"/>
      <c r="AP523" s="100"/>
      <c r="AQ523" s="100"/>
      <c r="AR523" s="100"/>
      <c r="AS523" s="100"/>
      <c r="AT523" s="100"/>
      <c r="AU523" s="100"/>
      <c r="AV523" s="100"/>
      <c r="AW523" s="100"/>
      <c r="AX523" s="100"/>
      <c r="AY523" s="100"/>
      <c r="AZ523" s="100"/>
      <c r="BA523" s="100"/>
      <c r="BB523" s="100"/>
      <c r="BC523" s="100"/>
      <c r="BD523" s="100"/>
      <c r="BE523" s="100"/>
      <c r="BF523" s="100"/>
      <c r="BG523" s="100"/>
      <c r="BH523" s="100"/>
    </row>
    <row r="524" spans="5:60">
      <c r="AO524" s="100"/>
      <c r="AP524" s="100"/>
      <c r="AQ524" s="100"/>
      <c r="AR524" s="100"/>
      <c r="AS524" s="100"/>
      <c r="AT524" s="100"/>
      <c r="AU524" s="100"/>
      <c r="AV524" s="100"/>
      <c r="AW524" s="100"/>
      <c r="AX524" s="100"/>
      <c r="AY524" s="100"/>
      <c r="AZ524" s="100"/>
      <c r="BA524" s="100"/>
      <c r="BB524" s="100"/>
      <c r="BC524" s="100"/>
      <c r="BD524" s="100"/>
      <c r="BE524" s="100"/>
      <c r="BF524" s="100"/>
      <c r="BG524" s="100"/>
      <c r="BH524" s="100"/>
    </row>
    <row r="525" spans="5:60">
      <c r="AO525" s="100"/>
      <c r="AP525" s="100"/>
      <c r="AQ525" s="100"/>
      <c r="AR525" s="100"/>
      <c r="AS525" s="100"/>
      <c r="AT525" s="100"/>
      <c r="AU525" s="100"/>
      <c r="AV525" s="100"/>
      <c r="AW525" s="100"/>
      <c r="AX525" s="100"/>
      <c r="AY525" s="100"/>
      <c r="AZ525" s="100"/>
      <c r="BA525" s="100"/>
      <c r="BB525" s="100"/>
      <c r="BC525" s="100"/>
      <c r="BD525" s="100"/>
      <c r="BE525" s="100"/>
      <c r="BF525" s="100"/>
      <c r="BG525" s="100"/>
      <c r="BH525" s="100"/>
    </row>
    <row r="526" spans="5:60">
      <c r="AO526" s="100"/>
      <c r="AP526" s="100"/>
      <c r="AQ526" s="100"/>
      <c r="AR526" s="100"/>
      <c r="AS526" s="100"/>
      <c r="AT526" s="100"/>
      <c r="AU526" s="100"/>
      <c r="AV526" s="100"/>
      <c r="AW526" s="100"/>
      <c r="AX526" s="100"/>
      <c r="AY526" s="100"/>
      <c r="AZ526" s="100"/>
      <c r="BA526" s="100"/>
      <c r="BB526" s="100"/>
      <c r="BC526" s="100"/>
      <c r="BD526" s="100"/>
      <c r="BE526" s="100"/>
      <c r="BF526" s="100"/>
      <c r="BG526" s="100"/>
      <c r="BH526" s="100"/>
    </row>
    <row r="527" spans="5:60">
      <c r="AO527" s="100"/>
      <c r="AP527" s="100"/>
      <c r="AQ527" s="100"/>
      <c r="AR527" s="100"/>
      <c r="AS527" s="100"/>
      <c r="AT527" s="100"/>
      <c r="AU527" s="100"/>
      <c r="AV527" s="100"/>
      <c r="AW527" s="100"/>
      <c r="AX527" s="100"/>
      <c r="AY527" s="100"/>
      <c r="AZ527" s="100"/>
      <c r="BA527" s="100"/>
      <c r="BB527" s="100"/>
      <c r="BC527" s="100"/>
      <c r="BD527" s="100"/>
      <c r="BE527" s="100"/>
      <c r="BF527" s="100"/>
      <c r="BG527" s="100"/>
      <c r="BH527" s="100"/>
    </row>
    <row r="528" spans="5:60">
      <c r="AO528" s="100"/>
      <c r="AP528" s="100"/>
      <c r="AQ528" s="100"/>
      <c r="AR528" s="100"/>
      <c r="AS528" s="100"/>
      <c r="AT528" s="100"/>
      <c r="AU528" s="100"/>
      <c r="AV528" s="100"/>
      <c r="AW528" s="100"/>
      <c r="AX528" s="100"/>
      <c r="AY528" s="100"/>
      <c r="AZ528" s="100"/>
      <c r="BA528" s="100"/>
      <c r="BB528" s="100"/>
      <c r="BC528" s="100"/>
      <c r="BD528" s="100"/>
      <c r="BE528" s="100"/>
      <c r="BF528" s="100"/>
      <c r="BG528" s="100"/>
      <c r="BH528" s="100"/>
    </row>
    <row r="529" spans="41:60">
      <c r="AO529" s="100"/>
      <c r="AP529" s="100"/>
      <c r="AQ529" s="100"/>
      <c r="AR529" s="100"/>
      <c r="AS529" s="100"/>
      <c r="AT529" s="100"/>
      <c r="AU529" s="100"/>
      <c r="AV529" s="100"/>
      <c r="AW529" s="100"/>
      <c r="AX529" s="100"/>
      <c r="AY529" s="100"/>
      <c r="AZ529" s="100"/>
      <c r="BA529" s="100"/>
      <c r="BB529" s="100"/>
      <c r="BC529" s="100"/>
      <c r="BD529" s="100"/>
      <c r="BE529" s="100"/>
      <c r="BF529" s="100"/>
      <c r="BG529" s="100"/>
      <c r="BH529" s="100"/>
    </row>
    <row r="530" spans="41:60">
      <c r="AO530" s="100"/>
      <c r="AP530" s="100"/>
      <c r="AQ530" s="100"/>
      <c r="AR530" s="100"/>
      <c r="AS530" s="100"/>
      <c r="AT530" s="100"/>
      <c r="AU530" s="100"/>
      <c r="AV530" s="100"/>
      <c r="AW530" s="100"/>
      <c r="AX530" s="100"/>
      <c r="AY530" s="100"/>
      <c r="AZ530" s="100"/>
      <c r="BA530" s="100"/>
      <c r="BB530" s="100"/>
      <c r="BC530" s="100"/>
      <c r="BD530" s="100"/>
      <c r="BE530" s="100"/>
      <c r="BF530" s="100"/>
      <c r="BG530" s="100"/>
      <c r="BH530" s="100"/>
    </row>
    <row r="531" spans="41:60">
      <c r="AO531" s="100"/>
      <c r="AP531" s="100"/>
      <c r="AQ531" s="100"/>
      <c r="AR531" s="100"/>
      <c r="AS531" s="100"/>
      <c r="AT531" s="100"/>
      <c r="AU531" s="100"/>
      <c r="AV531" s="100"/>
      <c r="AW531" s="100"/>
      <c r="AX531" s="100"/>
      <c r="AY531" s="100"/>
      <c r="AZ531" s="100"/>
      <c r="BA531" s="100"/>
      <c r="BB531" s="100"/>
      <c r="BC531" s="100"/>
      <c r="BD531" s="100"/>
      <c r="BE531" s="100"/>
      <c r="BF531" s="100"/>
      <c r="BG531" s="100"/>
      <c r="BH531" s="100"/>
    </row>
    <row r="532" spans="41:60">
      <c r="AO532" s="100"/>
      <c r="AP532" s="100"/>
      <c r="AQ532" s="100"/>
      <c r="AR532" s="100"/>
      <c r="AS532" s="100"/>
      <c r="AT532" s="100"/>
      <c r="AU532" s="100"/>
      <c r="AV532" s="100"/>
      <c r="AW532" s="100"/>
      <c r="AX532" s="100"/>
      <c r="AY532" s="100"/>
      <c r="AZ532" s="100"/>
      <c r="BA532" s="100"/>
      <c r="BB532" s="100"/>
      <c r="BC532" s="100"/>
      <c r="BD532" s="100"/>
      <c r="BE532" s="100"/>
      <c r="BF532" s="100"/>
      <c r="BG532" s="100"/>
      <c r="BH532" s="100"/>
    </row>
    <row r="533" spans="41:60">
      <c r="AO533" s="100"/>
      <c r="AP533" s="100"/>
      <c r="AQ533" s="100"/>
      <c r="AR533" s="100"/>
      <c r="AS533" s="100"/>
      <c r="AT533" s="100"/>
      <c r="AU533" s="100"/>
      <c r="AV533" s="100"/>
      <c r="AW533" s="100"/>
      <c r="AX533" s="100"/>
      <c r="AY533" s="100"/>
      <c r="AZ533" s="100"/>
      <c r="BA533" s="100"/>
      <c r="BB533" s="100"/>
      <c r="BC533" s="100"/>
      <c r="BD533" s="100"/>
      <c r="BE533" s="100"/>
      <c r="BF533" s="100"/>
      <c r="BG533" s="100"/>
      <c r="BH533" s="100"/>
    </row>
    <row r="534" spans="41:60">
      <c r="AO534" s="100"/>
      <c r="AP534" s="100"/>
      <c r="AQ534" s="100"/>
      <c r="AR534" s="100"/>
      <c r="AS534" s="100"/>
      <c r="AT534" s="100"/>
      <c r="AU534" s="100"/>
      <c r="AV534" s="100"/>
      <c r="AW534" s="100"/>
      <c r="AX534" s="100"/>
      <c r="AY534" s="100"/>
      <c r="AZ534" s="100"/>
      <c r="BA534" s="100"/>
      <c r="BB534" s="100"/>
      <c r="BC534" s="100"/>
      <c r="BD534" s="100"/>
      <c r="BE534" s="100"/>
      <c r="BF534" s="100"/>
      <c r="BG534" s="100"/>
      <c r="BH534" s="100"/>
    </row>
    <row r="535" spans="41:60">
      <c r="AO535" s="100"/>
      <c r="AP535" s="100"/>
      <c r="AQ535" s="100"/>
      <c r="AR535" s="100"/>
      <c r="AS535" s="100"/>
      <c r="AT535" s="100"/>
      <c r="AU535" s="100"/>
      <c r="AV535" s="100"/>
      <c r="AW535" s="100"/>
      <c r="AX535" s="100"/>
      <c r="AY535" s="100"/>
      <c r="AZ535" s="100"/>
      <c r="BA535" s="100"/>
      <c r="BB535" s="100"/>
      <c r="BC535" s="100"/>
      <c r="BD535" s="100"/>
      <c r="BE535" s="100"/>
      <c r="BF535" s="100"/>
      <c r="BG535" s="100"/>
      <c r="BH535" s="100"/>
    </row>
    <row r="536" spans="41:60">
      <c r="AO536" s="100"/>
      <c r="AP536" s="100"/>
      <c r="AQ536" s="100"/>
      <c r="AR536" s="100"/>
      <c r="AS536" s="100"/>
      <c r="AT536" s="100"/>
      <c r="AU536" s="100"/>
      <c r="AV536" s="100"/>
      <c r="AW536" s="100"/>
      <c r="AX536" s="100"/>
      <c r="AY536" s="100"/>
      <c r="AZ536" s="100"/>
      <c r="BA536" s="100"/>
      <c r="BB536" s="100"/>
      <c r="BC536" s="100"/>
      <c r="BD536" s="100"/>
      <c r="BE536" s="100"/>
      <c r="BF536" s="100"/>
      <c r="BG536" s="100"/>
      <c r="BH536" s="100"/>
    </row>
    <row r="537" spans="41:60">
      <c r="AO537" s="100"/>
      <c r="AP537" s="100"/>
      <c r="AQ537" s="100"/>
      <c r="AR537" s="100"/>
      <c r="AS537" s="100"/>
      <c r="AT537" s="100"/>
      <c r="AU537" s="100"/>
      <c r="AV537" s="100"/>
      <c r="AW537" s="100"/>
      <c r="AX537" s="100"/>
      <c r="AY537" s="100"/>
      <c r="AZ537" s="100"/>
      <c r="BA537" s="100"/>
    </row>
    <row r="538" spans="41:60">
      <c r="AO538" s="100"/>
      <c r="AP538" s="100"/>
      <c r="AQ538" s="100"/>
      <c r="AR538" s="100"/>
      <c r="AS538" s="100"/>
      <c r="AT538" s="100"/>
      <c r="AU538" s="100"/>
      <c r="AV538" s="100"/>
      <c r="AW538" s="100"/>
      <c r="AX538" s="100"/>
      <c r="AY538" s="100"/>
      <c r="AZ538" s="100"/>
      <c r="BA538" s="100"/>
    </row>
    <row r="541" spans="41:60">
      <c r="BB541" s="106"/>
      <c r="BC541" s="106"/>
      <c r="BD541" s="106"/>
      <c r="BE541" s="106"/>
      <c r="BF541" s="106"/>
      <c r="BG541" s="106"/>
    </row>
    <row r="543" spans="41:60">
      <c r="AV543" s="106"/>
      <c r="AW543" s="106"/>
      <c r="AX543" s="106"/>
      <c r="AY543" s="106"/>
      <c r="AZ543" s="106"/>
      <c r="BA543" s="106"/>
    </row>
  </sheetData>
  <mergeCells count="25">
    <mergeCell ref="B2:G2"/>
    <mergeCell ref="I2:N2"/>
    <mergeCell ref="P2:U2"/>
    <mergeCell ref="W2:AB2"/>
    <mergeCell ref="B167:G167"/>
    <mergeCell ref="I167:N167"/>
    <mergeCell ref="P167:U167"/>
    <mergeCell ref="W167:AB167"/>
    <mergeCell ref="B331:G331"/>
    <mergeCell ref="I331:N331"/>
    <mergeCell ref="P331:U331"/>
    <mergeCell ref="B415:G415"/>
    <mergeCell ref="I415:N415"/>
    <mergeCell ref="P415:U415"/>
    <mergeCell ref="W415:AB415"/>
    <mergeCell ref="AD415:AH415"/>
    <mergeCell ref="AJ415:AN415"/>
    <mergeCell ref="B438:G438"/>
    <mergeCell ref="I438:N438"/>
    <mergeCell ref="P438:U438"/>
    <mergeCell ref="W459:AB459"/>
    <mergeCell ref="AD459:AH459"/>
    <mergeCell ref="B460:G460"/>
    <mergeCell ref="I460:N460"/>
    <mergeCell ref="P460:U460"/>
  </mergeCells>
  <pageMargins left="0.7" right="0.7" top="0.78740157499999996" bottom="0.78740157499999996" header="0.3" footer="0.3"/>
  <pageSetup paperSize="9" orientation="portrait" horizontalDpi="1200" verticalDpi="1200" r:id="rId1"/>
  <drawing r:id="rId2"/>
  <tableParts count="25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8DE4A-BD6C-4393-AE3F-7D70B1D63C03}">
  <sheetPr codeName="Sheet3">
    <tabColor rgb="FF002060"/>
  </sheetPr>
  <dimension ref="A1:V233"/>
  <sheetViews>
    <sheetView zoomScale="60" zoomScaleNormal="80" workbookViewId="0">
      <selection activeCell="D7" sqref="D7:E7"/>
    </sheetView>
  </sheetViews>
  <sheetFormatPr defaultColWidth="0" defaultRowHeight="0" customHeight="1" zeroHeight="1" outlineLevelRow="1"/>
  <cols>
    <col min="1" max="1" width="1.5703125" style="15" customWidth="1"/>
    <col min="2" max="2" width="31.5703125" style="12" bestFit="1" customWidth="1"/>
    <col min="3" max="3" width="1.7109375" style="12" customWidth="1"/>
    <col min="4" max="8" width="15.7109375" style="12" customWidth="1"/>
    <col min="9" max="22" width="15.7109375" style="15" customWidth="1"/>
    <col min="23" max="16384" width="0" style="15" hidden="1"/>
  </cols>
  <sheetData>
    <row r="1" spans="1:21" ht="19.899999999999999" customHeight="1"/>
    <row r="2" spans="1:21" ht="53.45" customHeight="1">
      <c r="B2" s="114" t="s">
        <v>127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</row>
    <row r="3" spans="1:21" ht="20.45" customHeight="1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</row>
    <row r="4" spans="1:21" ht="30" customHeight="1">
      <c r="A4" s="28"/>
      <c r="B4" s="115" t="s">
        <v>128</v>
      </c>
      <c r="C4" s="15"/>
      <c r="D4" s="15"/>
      <c r="E4" s="15"/>
      <c r="F4" s="29"/>
      <c r="H4" s="29"/>
      <c r="I4" s="29"/>
      <c r="J4" s="29"/>
      <c r="K4" s="29"/>
      <c r="L4" s="29"/>
      <c r="M4" s="29"/>
    </row>
    <row r="5" spans="1:21" ht="25.15" customHeight="1">
      <c r="A5" s="28"/>
      <c r="B5" s="116" t="s">
        <v>129</v>
      </c>
      <c r="C5" s="15"/>
      <c r="D5" s="305" t="s">
        <v>3</v>
      </c>
      <c r="E5" s="305"/>
      <c r="F5" s="29"/>
      <c r="G5" s="29"/>
      <c r="H5" s="29"/>
      <c r="I5" s="29"/>
      <c r="J5" s="29"/>
      <c r="K5" s="29"/>
      <c r="L5" s="29"/>
      <c r="M5" s="29"/>
    </row>
    <row r="6" spans="1:21" ht="25.15" customHeight="1">
      <c r="A6" s="28"/>
      <c r="B6" s="116" t="s">
        <v>130</v>
      </c>
      <c r="C6" s="15"/>
      <c r="D6" s="116" t="s">
        <v>281</v>
      </c>
      <c r="E6" s="116"/>
      <c r="F6" s="29"/>
      <c r="G6" s="29"/>
      <c r="H6" s="29"/>
      <c r="I6" s="29"/>
      <c r="J6" s="29"/>
      <c r="K6" s="29"/>
      <c r="L6" s="29"/>
      <c r="M6" s="29"/>
    </row>
    <row r="7" spans="1:21" ht="25.15" customHeight="1">
      <c r="A7" s="28"/>
      <c r="B7" s="117" t="s">
        <v>65</v>
      </c>
      <c r="C7" s="15"/>
      <c r="D7" s="306">
        <v>45348</v>
      </c>
      <c r="E7" s="306"/>
      <c r="F7" s="29"/>
      <c r="G7" s="29"/>
      <c r="H7" s="29"/>
      <c r="I7" s="29"/>
      <c r="J7" s="29"/>
      <c r="K7" s="29"/>
      <c r="L7" s="29"/>
      <c r="M7" s="29"/>
    </row>
    <row r="8" spans="1:21" ht="25.15" customHeight="1">
      <c r="B8" s="31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</row>
    <row r="9" spans="1:21" ht="30.6">
      <c r="A9" s="32"/>
      <c r="B9" s="33" t="s">
        <v>131</v>
      </c>
      <c r="C9" s="34"/>
      <c r="D9" s="15"/>
      <c r="E9" s="35"/>
      <c r="F9" s="35"/>
      <c r="G9" s="35"/>
      <c r="H9" s="35"/>
    </row>
    <row r="10" spans="1:21" ht="30.6">
      <c r="A10" s="32"/>
      <c r="B10" s="34" t="s">
        <v>132</v>
      </c>
      <c r="C10" s="34"/>
      <c r="D10" s="36"/>
      <c r="E10" s="35"/>
      <c r="F10" s="35"/>
      <c r="G10" s="35"/>
      <c r="H10" s="35"/>
    </row>
    <row r="11" spans="1:21" s="11" customFormat="1" ht="7.9" customHeight="1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</row>
    <row r="12" spans="1:21" s="11" customFormat="1" ht="30" customHeight="1">
      <c r="A12" s="32"/>
      <c r="B12" s="37" t="s">
        <v>133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</row>
    <row r="13" spans="1:21" s="11" customFormat="1" ht="7.9" customHeight="1" outlineLevel="1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</row>
    <row r="14" spans="1:21" s="11" customFormat="1" ht="25.15" customHeight="1" outlineLevel="1">
      <c r="A14" s="32"/>
      <c r="B14" s="1" t="s">
        <v>66</v>
      </c>
      <c r="C14" s="2"/>
      <c r="D14" s="243" t="s">
        <v>134</v>
      </c>
      <c r="E14" s="243"/>
      <c r="F14" s="244" t="s">
        <v>135</v>
      </c>
      <c r="G14" s="243"/>
      <c r="H14" s="244" t="s">
        <v>272</v>
      </c>
      <c r="I14" s="243"/>
    </row>
    <row r="15" spans="1:21" s="11" customFormat="1" ht="25.15" customHeight="1" outlineLevel="1">
      <c r="A15" s="32"/>
      <c r="B15" s="3" t="s">
        <v>137</v>
      </c>
      <c r="C15" s="4"/>
      <c r="D15" s="245">
        <v>5000</v>
      </c>
      <c r="E15" s="246"/>
      <c r="F15" s="141"/>
      <c r="G15" s="142">
        <v>247</v>
      </c>
      <c r="H15" s="142"/>
      <c r="I15" s="142">
        <v>20.242914979757085</v>
      </c>
    </row>
    <row r="16" spans="1:21" s="11" customFormat="1" ht="7.15" customHeight="1" outlineLevel="1">
      <c r="P16" s="7"/>
    </row>
    <row r="17" spans="1:22" s="11" customFormat="1" ht="25.15" customHeight="1" outlineLevel="1">
      <c r="A17" s="32"/>
      <c r="B17" s="1" t="s">
        <v>138</v>
      </c>
      <c r="C17" s="8"/>
      <c r="D17" s="243" t="s">
        <v>139</v>
      </c>
      <c r="E17" s="243"/>
      <c r="F17" s="244" t="s">
        <v>140</v>
      </c>
      <c r="G17" s="247"/>
      <c r="H17" s="244" t="s">
        <v>141</v>
      </c>
      <c r="I17" s="243"/>
      <c r="P17" s="38"/>
    </row>
    <row r="18" spans="1:22" s="11" customFormat="1" ht="25.15" customHeight="1" outlineLevel="1">
      <c r="A18" s="32"/>
      <c r="B18" s="3" t="s">
        <v>67</v>
      </c>
      <c r="D18" s="239">
        <v>45.793141400000039</v>
      </c>
      <c r="E18" s="239"/>
      <c r="F18" s="240">
        <v>1708.959689999996</v>
      </c>
      <c r="G18" s="240"/>
      <c r="H18" s="240">
        <v>150.72076600000068</v>
      </c>
      <c r="I18" s="240"/>
      <c r="P18" s="39"/>
    </row>
    <row r="19" spans="1:22" s="11" customFormat="1" ht="25.15" customHeight="1" outlineLevel="1">
      <c r="A19" s="32"/>
      <c r="B19" s="9" t="s">
        <v>68</v>
      </c>
      <c r="D19" s="241">
        <v>8.8827076202591968</v>
      </c>
      <c r="E19" s="241"/>
      <c r="F19" s="241">
        <v>803.47022930531352</v>
      </c>
      <c r="G19" s="241"/>
      <c r="H19" s="241">
        <v>30.472168934154656</v>
      </c>
      <c r="I19" s="241"/>
      <c r="P19" s="39"/>
    </row>
    <row r="20" spans="1:22" s="11" customFormat="1" ht="25.15" customHeight="1" outlineLevel="1">
      <c r="A20" s="32"/>
      <c r="B20" s="30" t="s">
        <v>70</v>
      </c>
      <c r="D20" s="253">
        <v>46.039352969229981</v>
      </c>
      <c r="E20" s="254"/>
      <c r="F20" s="253">
        <v>1731.230339270903</v>
      </c>
      <c r="G20" s="254"/>
      <c r="H20" s="253">
        <v>151.56539590924217</v>
      </c>
      <c r="I20" s="254"/>
      <c r="P20" s="39"/>
    </row>
    <row r="21" spans="1:22" s="11" customFormat="1" ht="25.15" customHeight="1" outlineLevel="1">
      <c r="A21" s="32"/>
      <c r="B21" s="9" t="s">
        <v>71</v>
      </c>
      <c r="D21" s="249">
        <v>45.546929830770097</v>
      </c>
      <c r="E21" s="250"/>
      <c r="F21" s="249">
        <v>1686.6890407290891</v>
      </c>
      <c r="G21" s="250"/>
      <c r="H21" s="249">
        <v>149.87613609075919</v>
      </c>
      <c r="I21" s="250"/>
      <c r="P21" s="39"/>
    </row>
    <row r="22" spans="1:22" s="11" customFormat="1" ht="25.15" customHeight="1" outlineLevel="1">
      <c r="A22" s="32"/>
      <c r="B22" s="3" t="s">
        <v>72</v>
      </c>
      <c r="D22" s="248">
        <v>40.286000000000001</v>
      </c>
      <c r="E22" s="248"/>
      <c r="F22" s="239">
        <v>1274.68</v>
      </c>
      <c r="G22" s="239"/>
      <c r="H22" s="239">
        <v>131.92775</v>
      </c>
      <c r="I22" s="239"/>
      <c r="P22" s="39"/>
    </row>
    <row r="23" spans="1:22" s="11" customFormat="1" ht="25.15" customHeight="1" outlineLevel="1">
      <c r="A23" s="32"/>
      <c r="B23" s="9" t="s">
        <v>69</v>
      </c>
      <c r="D23" s="249">
        <v>43.761000000000003</v>
      </c>
      <c r="E23" s="250"/>
      <c r="F23" s="249">
        <v>1504.05</v>
      </c>
      <c r="G23" s="250"/>
      <c r="H23" s="241">
        <v>143.46700000000001</v>
      </c>
      <c r="I23" s="241"/>
      <c r="P23" s="39"/>
    </row>
    <row r="24" spans="1:22" s="11" customFormat="1" ht="25.15" customHeight="1" outlineLevel="1">
      <c r="A24" s="32"/>
      <c r="B24" s="3" t="s">
        <v>73</v>
      </c>
      <c r="D24" s="248">
        <v>48.616</v>
      </c>
      <c r="E24" s="248"/>
      <c r="F24" s="239">
        <v>1856.31</v>
      </c>
      <c r="G24" s="239"/>
      <c r="H24" s="239">
        <v>160.19800000000001</v>
      </c>
      <c r="I24" s="239"/>
      <c r="P24" s="39"/>
    </row>
    <row r="25" spans="1:22" s="11" customFormat="1" ht="7.15" customHeight="1" outlineLevel="1">
      <c r="A25" s="40"/>
      <c r="P25" s="39"/>
    </row>
    <row r="26" spans="1:22" s="11" customFormat="1" ht="25.15" customHeight="1" outlineLevel="1">
      <c r="A26" s="32"/>
      <c r="B26" s="303" t="s">
        <v>142</v>
      </c>
      <c r="D26" s="22">
        <v>20</v>
      </c>
      <c r="E26" s="41">
        <v>30</v>
      </c>
      <c r="F26" s="22">
        <v>40</v>
      </c>
      <c r="G26" s="41">
        <v>50</v>
      </c>
      <c r="H26" s="22">
        <v>60</v>
      </c>
      <c r="I26" s="41">
        <v>70</v>
      </c>
      <c r="J26" s="22">
        <v>80</v>
      </c>
      <c r="K26" s="41">
        <v>90</v>
      </c>
      <c r="L26" s="22">
        <v>100</v>
      </c>
      <c r="M26" s="41">
        <v>110</v>
      </c>
      <c r="N26" s="22">
        <v>120</v>
      </c>
      <c r="O26" s="41">
        <v>130</v>
      </c>
      <c r="P26" s="22">
        <v>140</v>
      </c>
      <c r="Q26" s="41">
        <v>150</v>
      </c>
      <c r="R26" s="22">
        <v>160</v>
      </c>
      <c r="S26" s="41">
        <v>170</v>
      </c>
      <c r="T26" s="22">
        <v>180</v>
      </c>
      <c r="U26" s="22">
        <v>190</v>
      </c>
      <c r="V26" s="41">
        <v>200</v>
      </c>
    </row>
    <row r="27" spans="1:22" s="11" customFormat="1" ht="25.15" customHeight="1" outlineLevel="1">
      <c r="A27" s="32"/>
      <c r="B27" s="304"/>
      <c r="D27" s="22">
        <v>30</v>
      </c>
      <c r="E27" s="41">
        <v>40</v>
      </c>
      <c r="F27" s="22">
        <v>50</v>
      </c>
      <c r="G27" s="41">
        <v>60</v>
      </c>
      <c r="H27" s="22">
        <v>70</v>
      </c>
      <c r="I27" s="41">
        <v>80</v>
      </c>
      <c r="J27" s="22">
        <v>90</v>
      </c>
      <c r="K27" s="41">
        <v>100</v>
      </c>
      <c r="L27" s="22">
        <v>110</v>
      </c>
      <c r="M27" s="41">
        <v>120</v>
      </c>
      <c r="N27" s="22">
        <v>130</v>
      </c>
      <c r="O27" s="41">
        <v>140</v>
      </c>
      <c r="P27" s="22">
        <v>150</v>
      </c>
      <c r="Q27" s="41">
        <v>160</v>
      </c>
      <c r="R27" s="22">
        <v>170</v>
      </c>
      <c r="S27" s="41">
        <v>180</v>
      </c>
      <c r="T27" s="22">
        <v>190</v>
      </c>
      <c r="U27" s="22">
        <v>200</v>
      </c>
      <c r="V27" s="41">
        <v>210</v>
      </c>
    </row>
    <row r="28" spans="1:22" s="11" customFormat="1" ht="25.15" customHeight="1" outlineLevel="1">
      <c r="A28" s="32"/>
      <c r="B28" s="30" t="s">
        <v>139</v>
      </c>
      <c r="D28" s="92">
        <v>5.9999999999999995E-4</v>
      </c>
      <c r="E28" s="93">
        <v>0.2316</v>
      </c>
      <c r="F28" s="92">
        <v>0.56659999999999999</v>
      </c>
      <c r="G28" s="93">
        <v>0.13519999999999999</v>
      </c>
      <c r="H28" s="92">
        <v>3.9800000000000002E-2</v>
      </c>
      <c r="I28" s="93">
        <v>1.5800000000000002E-2</v>
      </c>
      <c r="J28" s="92">
        <v>6.0000000000000001E-3</v>
      </c>
      <c r="K28" s="93">
        <v>3.0000000000000001E-3</v>
      </c>
      <c r="L28" s="92">
        <v>8.0000000000000004E-4</v>
      </c>
      <c r="M28" s="93">
        <v>4.0000000000000002E-4</v>
      </c>
      <c r="N28" s="92">
        <v>0</v>
      </c>
      <c r="O28" s="93">
        <v>2.0000000000000001E-4</v>
      </c>
      <c r="P28" s="92">
        <v>0</v>
      </c>
      <c r="Q28" s="93">
        <v>0</v>
      </c>
      <c r="R28" s="92">
        <v>0</v>
      </c>
      <c r="S28" s="93">
        <v>0</v>
      </c>
      <c r="T28" s="92">
        <v>0</v>
      </c>
      <c r="U28" s="93">
        <v>0</v>
      </c>
      <c r="V28" s="92">
        <v>0</v>
      </c>
    </row>
    <row r="29" spans="1:22" s="11" customFormat="1" ht="25.15" customHeight="1" outlineLevel="1">
      <c r="A29" s="32"/>
      <c r="B29" s="9" t="s">
        <v>140</v>
      </c>
      <c r="D29" s="92">
        <v>5.9999999999999995E-4</v>
      </c>
      <c r="E29" s="93">
        <v>0.2316</v>
      </c>
      <c r="F29" s="92">
        <v>0.56659999999999999</v>
      </c>
      <c r="G29" s="93">
        <v>0.13519999999999999</v>
      </c>
      <c r="H29" s="92">
        <v>3.9800000000000002E-2</v>
      </c>
      <c r="I29" s="93">
        <v>1.5800000000000002E-2</v>
      </c>
      <c r="J29" s="92">
        <v>6.0000000000000001E-3</v>
      </c>
      <c r="K29" s="93">
        <v>3.0000000000000001E-3</v>
      </c>
      <c r="L29" s="92">
        <v>8.0000000000000004E-4</v>
      </c>
      <c r="M29" s="93">
        <v>4.0000000000000002E-4</v>
      </c>
      <c r="N29" s="92">
        <v>0</v>
      </c>
      <c r="O29" s="93">
        <v>2.0000000000000001E-4</v>
      </c>
      <c r="P29" s="92">
        <v>0</v>
      </c>
      <c r="Q29" s="93">
        <v>0</v>
      </c>
      <c r="R29" s="92">
        <v>0</v>
      </c>
      <c r="S29" s="93">
        <v>0</v>
      </c>
      <c r="T29" s="92">
        <v>0</v>
      </c>
      <c r="U29" s="93">
        <v>0</v>
      </c>
      <c r="V29" s="92">
        <v>0</v>
      </c>
    </row>
    <row r="30" spans="1:22" s="11" customFormat="1" ht="25.15" customHeight="1" outlineLevel="1">
      <c r="A30" s="32"/>
      <c r="B30" s="3" t="s">
        <v>141</v>
      </c>
      <c r="D30" s="92">
        <v>4.0000000000000002E-4</v>
      </c>
      <c r="E30" s="93">
        <v>0.1326</v>
      </c>
      <c r="F30" s="92">
        <v>0.58160000000000001</v>
      </c>
      <c r="G30" s="93">
        <v>0.19719999999999999</v>
      </c>
      <c r="H30" s="92">
        <v>5.1799999999999999E-2</v>
      </c>
      <c r="I30" s="93">
        <v>2.12E-2</v>
      </c>
      <c r="J30" s="92">
        <v>8.6E-3</v>
      </c>
      <c r="K30" s="93">
        <v>3.8E-3</v>
      </c>
      <c r="L30" s="92">
        <v>1.1999999999999999E-3</v>
      </c>
      <c r="M30" s="93">
        <v>8.0000000000000004E-4</v>
      </c>
      <c r="N30" s="92">
        <v>4.0000000000000002E-4</v>
      </c>
      <c r="O30" s="93">
        <v>2.0000000000000001E-4</v>
      </c>
      <c r="P30" s="92">
        <v>2.0000000000000001E-4</v>
      </c>
      <c r="Q30" s="93">
        <v>0</v>
      </c>
      <c r="R30" s="92">
        <v>0</v>
      </c>
      <c r="S30" s="93">
        <v>0</v>
      </c>
      <c r="T30" s="92">
        <v>0</v>
      </c>
      <c r="U30" s="93">
        <v>0</v>
      </c>
      <c r="V30" s="92">
        <v>0</v>
      </c>
    </row>
    <row r="31" spans="1:22" s="11" customFormat="1" ht="6.6" customHeight="1" outlineLevel="1">
      <c r="A31" s="15"/>
      <c r="B31" s="6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</row>
    <row r="32" spans="1:22" s="11" customFormat="1" ht="30" customHeight="1">
      <c r="A32" s="32"/>
      <c r="B32" s="37" t="s">
        <v>143</v>
      </c>
    </row>
    <row r="33" spans="1:16" ht="7.15" customHeight="1" outlineLevel="1">
      <c r="B33" s="6"/>
      <c r="C33" s="6"/>
      <c r="H33" s="43"/>
      <c r="I33" s="11"/>
      <c r="K33" s="11"/>
      <c r="L33" s="11"/>
      <c r="M33" s="11"/>
      <c r="N33" s="11"/>
      <c r="O33" s="11"/>
    </row>
    <row r="34" spans="1:16" s="11" customFormat="1" ht="25.15" customHeight="1" outlineLevel="1">
      <c r="A34" s="32"/>
    </row>
    <row r="35" spans="1:16" s="11" customFormat="1" ht="25.15" customHeight="1" outlineLevel="1">
      <c r="A35" s="32"/>
      <c r="P35" s="39"/>
    </row>
    <row r="36" spans="1:16" s="11" customFormat="1" ht="25.15" customHeight="1" outlineLevel="1">
      <c r="A36" s="32"/>
      <c r="P36" s="39"/>
    </row>
    <row r="37" spans="1:16" s="11" customFormat="1" ht="25.15" customHeight="1" outlineLevel="1">
      <c r="A37" s="32"/>
      <c r="P37" s="39"/>
    </row>
    <row r="38" spans="1:16" s="11" customFormat="1" ht="25.15" customHeight="1" outlineLevel="1">
      <c r="A38" s="32"/>
      <c r="P38" s="39"/>
    </row>
    <row r="39" spans="1:16" s="11" customFormat="1" ht="25.15" customHeight="1" outlineLevel="1">
      <c r="A39" s="32"/>
    </row>
    <row r="40" spans="1:16" s="11" customFormat="1" ht="25.15" customHeight="1" outlineLevel="1">
      <c r="A40" s="32"/>
    </row>
    <row r="41" spans="1:16" s="11" customFormat="1" ht="25.15" customHeight="1" outlineLevel="1">
      <c r="A41" s="32"/>
    </row>
    <row r="42" spans="1:16" s="11" customFormat="1" ht="25.15" customHeight="1" outlineLevel="1">
      <c r="A42" s="32"/>
    </row>
    <row r="43" spans="1:16" s="11" customFormat="1" ht="25.15" customHeight="1" outlineLevel="1">
      <c r="A43" s="32"/>
    </row>
    <row r="44" spans="1:16" s="11" customFormat="1" ht="25.15" customHeight="1" outlineLevel="1">
      <c r="A44" s="32"/>
    </row>
    <row r="45" spans="1:16" s="11" customFormat="1" ht="25.15" customHeight="1" outlineLevel="1">
      <c r="A45" s="32"/>
    </row>
    <row r="46" spans="1:16" s="11" customFormat="1" ht="25.15" customHeight="1" outlineLevel="1">
      <c r="A46" s="32"/>
    </row>
    <row r="47" spans="1:16" s="11" customFormat="1" ht="25.15" customHeight="1" outlineLevel="1">
      <c r="A47" s="32"/>
    </row>
    <row r="48" spans="1:16" s="11" customFormat="1" ht="25.15" customHeight="1" outlineLevel="1">
      <c r="A48" s="32"/>
    </row>
    <row r="49" spans="1:15" s="11" customFormat="1" ht="25.15" customHeight="1" outlineLevel="1">
      <c r="A49" s="32"/>
    </row>
    <row r="50" spans="1:15" s="11" customFormat="1" ht="25.15" customHeight="1" outlineLevel="1">
      <c r="A50" s="32"/>
    </row>
    <row r="51" spans="1:15" s="11" customFormat="1" ht="25.15" customHeight="1" outlineLevel="1">
      <c r="A51" s="32"/>
    </row>
    <row r="52" spans="1:15" s="11" customFormat="1" ht="25.15" customHeight="1" outlineLevel="1">
      <c r="A52" s="32"/>
    </row>
    <row r="53" spans="1:15" s="11" customFormat="1" ht="25.15" customHeight="1" outlineLevel="1">
      <c r="A53" s="32"/>
    </row>
    <row r="54" spans="1:15" s="11" customFormat="1" ht="25.15" customHeight="1" outlineLevel="1">
      <c r="A54" s="32"/>
    </row>
    <row r="55" spans="1:15" s="11" customFormat="1" ht="25.15" customHeight="1" outlineLevel="1">
      <c r="A55" s="32"/>
    </row>
    <row r="56" spans="1:15" s="11" customFormat="1" ht="25.15" customHeight="1" outlineLevel="1">
      <c r="A56" s="32"/>
    </row>
    <row r="57" spans="1:15" s="11" customFormat="1" ht="25.15" customHeight="1" outlineLevel="1">
      <c r="A57" s="15"/>
    </row>
    <row r="58" spans="1:15" s="11" customFormat="1" ht="30" customHeight="1">
      <c r="A58" s="44"/>
      <c r="B58" s="45" t="s">
        <v>144</v>
      </c>
    </row>
    <row r="59" spans="1:15" s="11" customFormat="1" ht="30" customHeight="1">
      <c r="A59" s="44"/>
      <c r="B59" s="46" t="s">
        <v>145</v>
      </c>
    </row>
    <row r="60" spans="1:15" ht="7.15" customHeight="1">
      <c r="B60" s="6"/>
      <c r="C60" s="6"/>
      <c r="H60" s="43"/>
      <c r="I60" s="11"/>
      <c r="K60" s="11"/>
      <c r="L60" s="11"/>
      <c r="M60" s="11"/>
      <c r="N60" s="11"/>
      <c r="O60" s="11"/>
    </row>
    <row r="61" spans="1:15" s="11" customFormat="1" ht="30" customHeight="1">
      <c r="A61" s="44"/>
      <c r="B61" s="47" t="s">
        <v>146</v>
      </c>
    </row>
    <row r="62" spans="1:15" ht="7.15" customHeight="1" outlineLevel="1">
      <c r="B62" s="6"/>
      <c r="C62" s="6"/>
      <c r="H62" s="43"/>
      <c r="I62" s="11"/>
      <c r="K62" s="11"/>
      <c r="L62" s="11"/>
      <c r="M62" s="11"/>
      <c r="N62" s="11"/>
      <c r="O62" s="11"/>
    </row>
    <row r="63" spans="1:15" ht="25.15" customHeight="1" outlineLevel="1">
      <c r="A63" s="44"/>
      <c r="B63" s="48" t="s">
        <v>147</v>
      </c>
      <c r="C63" s="49"/>
      <c r="D63" s="243" t="s">
        <v>148</v>
      </c>
      <c r="E63" s="247"/>
      <c r="F63" s="244" t="s">
        <v>149</v>
      </c>
      <c r="G63" s="247"/>
      <c r="H63" s="15"/>
      <c r="J63" s="2"/>
      <c r="K63" s="2"/>
      <c r="N63" s="2"/>
      <c r="O63" s="50"/>
    </row>
    <row r="64" spans="1:15" ht="25.15" customHeight="1" outlineLevel="1">
      <c r="A64" s="44"/>
      <c r="B64" s="3" t="s">
        <v>137</v>
      </c>
      <c r="C64" s="11"/>
      <c r="D64" s="239">
        <v>5000</v>
      </c>
      <c r="E64" s="262"/>
      <c r="F64" s="263">
        <v>1</v>
      </c>
      <c r="G64" s="264"/>
      <c r="H64" s="11"/>
      <c r="I64" s="11"/>
      <c r="J64" s="11"/>
      <c r="K64" s="51"/>
      <c r="L64" s="11"/>
      <c r="M64" s="52"/>
      <c r="N64" s="11"/>
      <c r="O64" s="11"/>
    </row>
    <row r="65" spans="1:18" ht="25.15" customHeight="1" outlineLevel="1">
      <c r="A65" s="44"/>
      <c r="B65" s="9" t="s">
        <v>150</v>
      </c>
      <c r="C65" s="11"/>
      <c r="D65" s="241">
        <v>4610</v>
      </c>
      <c r="E65" s="265"/>
      <c r="F65" s="256">
        <v>0.92200000000000004</v>
      </c>
      <c r="G65" s="257"/>
      <c r="H65" s="11"/>
      <c r="I65" s="11"/>
      <c r="J65" s="11"/>
      <c r="K65" s="51"/>
      <c r="L65" s="11"/>
      <c r="M65" s="52"/>
      <c r="N65" s="52"/>
      <c r="O65" s="11"/>
    </row>
    <row r="66" spans="1:18" ht="25.15" customHeight="1" outlineLevel="1">
      <c r="A66" s="44"/>
      <c r="B66" s="30" t="s">
        <v>151</v>
      </c>
      <c r="C66" s="11"/>
      <c r="D66" s="258">
        <v>299</v>
      </c>
      <c r="E66" s="259"/>
      <c r="F66" s="260">
        <v>5.9799999999999999E-2</v>
      </c>
      <c r="G66" s="261"/>
      <c r="H66" s="11"/>
      <c r="I66" s="11"/>
      <c r="J66" s="11"/>
      <c r="K66" s="51"/>
      <c r="L66" s="11"/>
      <c r="M66" s="52"/>
      <c r="N66" s="52"/>
      <c r="O66" s="11"/>
    </row>
    <row r="67" spans="1:18" ht="25.15" customHeight="1" outlineLevel="1">
      <c r="A67" s="44"/>
      <c r="B67" s="9" t="s">
        <v>152</v>
      </c>
      <c r="C67" s="11"/>
      <c r="D67" s="249">
        <v>94</v>
      </c>
      <c r="E67" s="250"/>
      <c r="F67" s="256">
        <v>1.8800000000000001E-2</v>
      </c>
      <c r="G67" s="257"/>
      <c r="H67" s="11"/>
      <c r="I67" s="11"/>
      <c r="J67" s="11"/>
      <c r="K67" s="51"/>
      <c r="L67" s="11"/>
      <c r="M67" s="52"/>
      <c r="N67" s="52"/>
      <c r="O67" s="11"/>
    </row>
    <row r="68" spans="1:18" s="11" customFormat="1" ht="7.15" customHeight="1" outlineLevel="1">
      <c r="D68" s="53"/>
      <c r="E68" s="53"/>
      <c r="F68" s="53"/>
      <c r="G68" s="53"/>
    </row>
    <row r="69" spans="1:18" ht="25.15" customHeight="1" outlineLevel="1">
      <c r="A69" s="44"/>
      <c r="B69" s="1" t="s">
        <v>138</v>
      </c>
      <c r="C69" s="8"/>
      <c r="D69" s="243" t="s">
        <v>137</v>
      </c>
      <c r="E69" s="247"/>
      <c r="F69" s="244" t="s">
        <v>150</v>
      </c>
      <c r="G69" s="247"/>
      <c r="H69" s="244" t="s">
        <v>151</v>
      </c>
      <c r="I69" s="243"/>
      <c r="J69" s="1" t="s">
        <v>153</v>
      </c>
      <c r="K69" s="1" t="s">
        <v>154</v>
      </c>
      <c r="L69" s="244" t="s">
        <v>152</v>
      </c>
      <c r="M69" s="243"/>
      <c r="N69" s="1" t="s">
        <v>153</v>
      </c>
      <c r="O69" s="24" t="s">
        <v>154</v>
      </c>
    </row>
    <row r="70" spans="1:18" ht="25.15" customHeight="1" outlineLevel="1">
      <c r="A70" s="44"/>
      <c r="B70" s="3" t="s">
        <v>90</v>
      </c>
      <c r="C70" s="6"/>
      <c r="D70" s="239">
        <v>45.793141400000039</v>
      </c>
      <c r="E70" s="262"/>
      <c r="F70" s="267">
        <v>44.505903883705813</v>
      </c>
      <c r="G70" s="262"/>
      <c r="H70" s="268">
        <v>58.14263087248321</v>
      </c>
      <c r="I70" s="269"/>
      <c r="J70" s="26">
        <v>13.636726988777397</v>
      </c>
      <c r="K70" s="19">
        <v>0.30640265220565444</v>
      </c>
      <c r="L70" s="268">
        <v>70.016043010752668</v>
      </c>
      <c r="M70" s="269"/>
      <c r="N70" s="26">
        <v>25.510139127046855</v>
      </c>
      <c r="O70" s="19">
        <v>0.57318550801046531</v>
      </c>
      <c r="Q70" s="54"/>
      <c r="R70" s="54"/>
    </row>
    <row r="71" spans="1:18" ht="25.15" customHeight="1" outlineLevel="1">
      <c r="A71" s="44"/>
      <c r="B71" s="9" t="s">
        <v>91</v>
      </c>
      <c r="C71" s="6"/>
      <c r="D71" s="241">
        <v>8.8827076202591968</v>
      </c>
      <c r="E71" s="265"/>
      <c r="F71" s="252">
        <v>6.5654708833927806</v>
      </c>
      <c r="G71" s="265"/>
      <c r="H71" s="251">
        <v>15.568614562875247</v>
      </c>
      <c r="I71" s="249"/>
      <c r="J71" s="25">
        <v>9.0031436794824664</v>
      </c>
      <c r="K71" s="21">
        <v>1.3712868184756903</v>
      </c>
      <c r="L71" s="251">
        <v>13.09898640001707</v>
      </c>
      <c r="M71" s="249"/>
      <c r="N71" s="25">
        <v>6.5335155166242895</v>
      </c>
      <c r="O71" s="21">
        <v>0.99513281418255595</v>
      </c>
      <c r="Q71" s="55"/>
      <c r="R71" s="55"/>
    </row>
    <row r="72" spans="1:18" ht="25.15" customHeight="1" outlineLevel="1">
      <c r="A72" s="44"/>
      <c r="B72" s="30" t="s">
        <v>70</v>
      </c>
      <c r="C72" s="6"/>
      <c r="D72" s="253">
        <v>46.039352969229981</v>
      </c>
      <c r="E72" s="254"/>
      <c r="F72" s="255">
        <v>44.687886107824824</v>
      </c>
      <c r="G72" s="254"/>
      <c r="H72" s="266">
        <v>58.57416292173351</v>
      </c>
      <c r="I72" s="248"/>
      <c r="J72" s="23" t="s">
        <v>273</v>
      </c>
      <c r="K72" s="20" t="s">
        <v>273</v>
      </c>
      <c r="L72" s="266">
        <v>70.379121717690424</v>
      </c>
      <c r="M72" s="248"/>
      <c r="N72" s="23" t="s">
        <v>273</v>
      </c>
      <c r="O72" s="20" t="s">
        <v>273</v>
      </c>
    </row>
    <row r="73" spans="1:18" ht="25.15" customHeight="1" outlineLevel="1">
      <c r="A73" s="44"/>
      <c r="B73" s="9" t="s">
        <v>71</v>
      </c>
      <c r="C73" s="6"/>
      <c r="D73" s="249">
        <v>45.546929830770097</v>
      </c>
      <c r="E73" s="250"/>
      <c r="F73" s="251">
        <v>44.323921659586802</v>
      </c>
      <c r="G73" s="250"/>
      <c r="H73" s="251">
        <v>57.711098823232909</v>
      </c>
      <c r="I73" s="249"/>
      <c r="J73" s="25" t="s">
        <v>273</v>
      </c>
      <c r="K73" s="21" t="s">
        <v>273</v>
      </c>
      <c r="L73" s="251">
        <v>69.652964303814912</v>
      </c>
      <c r="M73" s="249"/>
      <c r="N73" s="25" t="s">
        <v>273</v>
      </c>
      <c r="O73" s="21" t="s">
        <v>273</v>
      </c>
    </row>
    <row r="74" spans="1:18" ht="25.15" customHeight="1" outlineLevel="1">
      <c r="A74" s="44"/>
      <c r="B74" s="3" t="s">
        <v>93</v>
      </c>
      <c r="C74" s="6"/>
      <c r="D74" s="240">
        <v>40.286000000000001</v>
      </c>
      <c r="E74" s="271"/>
      <c r="F74" s="270">
        <v>40</v>
      </c>
      <c r="G74" s="271"/>
      <c r="H74" s="266">
        <v>46.974249999999998</v>
      </c>
      <c r="I74" s="248"/>
      <c r="J74" s="26">
        <v>6.9742499999999978</v>
      </c>
      <c r="K74" s="19">
        <v>0.17435624999999999</v>
      </c>
      <c r="L74" s="266">
        <v>63.237499999999997</v>
      </c>
      <c r="M74" s="248"/>
      <c r="N74" s="26">
        <v>23.237499999999997</v>
      </c>
      <c r="O74" s="19">
        <v>0.58093749999999988</v>
      </c>
    </row>
    <row r="75" spans="1:18" ht="25.15" customHeight="1" outlineLevel="1">
      <c r="A75" s="44"/>
      <c r="B75" s="3" t="s">
        <v>92</v>
      </c>
      <c r="C75" s="6"/>
      <c r="D75" s="241">
        <v>43.761000000000003</v>
      </c>
      <c r="E75" s="265"/>
      <c r="F75" s="252">
        <v>43.256999999999998</v>
      </c>
      <c r="G75" s="265"/>
      <c r="H75" s="251">
        <v>53.459500000000006</v>
      </c>
      <c r="I75" s="249"/>
      <c r="J75" s="25">
        <v>10.202500000000008</v>
      </c>
      <c r="K75" s="21">
        <v>0.23585778024366011</v>
      </c>
      <c r="L75" s="251">
        <v>68.617000000000004</v>
      </c>
      <c r="M75" s="249"/>
      <c r="N75" s="25">
        <v>25.360000000000007</v>
      </c>
      <c r="O75" s="21">
        <v>0.58626349492567686</v>
      </c>
    </row>
    <row r="76" spans="1:18" ht="25.15" customHeight="1" outlineLevel="1">
      <c r="A76" s="44"/>
      <c r="B76" s="3" t="s">
        <v>94</v>
      </c>
      <c r="C76" s="6"/>
      <c r="D76" s="240">
        <v>48.616</v>
      </c>
      <c r="E76" s="271"/>
      <c r="F76" s="270">
        <v>47.465000000000003</v>
      </c>
      <c r="G76" s="271"/>
      <c r="H76" s="266">
        <v>64.8095</v>
      </c>
      <c r="I76" s="248"/>
      <c r="J76" s="23">
        <v>17.344499999999996</v>
      </c>
      <c r="K76" s="20">
        <v>0.36541662277467601</v>
      </c>
      <c r="L76" s="266">
        <v>76.630499999999998</v>
      </c>
      <c r="M76" s="248"/>
      <c r="N76" s="23">
        <v>29.165499999999994</v>
      </c>
      <c r="O76" s="18">
        <v>0.61446328873907063</v>
      </c>
    </row>
    <row r="77" spans="1:18" s="11" customFormat="1" ht="7.15" customHeight="1" outlineLevel="1" thickBot="1">
      <c r="B77" s="56"/>
      <c r="C77" s="56"/>
      <c r="D77" s="300"/>
      <c r="E77" s="301"/>
      <c r="F77" s="302"/>
      <c r="G77" s="301"/>
      <c r="H77" s="302"/>
      <c r="I77" s="300"/>
      <c r="J77" s="56"/>
      <c r="K77" s="56"/>
      <c r="L77" s="302"/>
      <c r="M77" s="300"/>
      <c r="N77" s="56"/>
      <c r="O77" s="57"/>
    </row>
    <row r="78" spans="1:18" ht="25.15" customHeight="1" outlineLevel="1" thickTop="1">
      <c r="A78" s="44"/>
      <c r="B78" s="3" t="s">
        <v>95</v>
      </c>
      <c r="C78" s="6"/>
      <c r="D78" s="275">
        <v>1708.959689999996</v>
      </c>
      <c r="E78" s="276"/>
      <c r="F78" s="277">
        <v>1589.5530310262504</v>
      </c>
      <c r="G78" s="276"/>
      <c r="H78" s="278">
        <v>2845.4555033557026</v>
      </c>
      <c r="I78" s="279"/>
      <c r="J78" s="26">
        <v>1255.9024723294522</v>
      </c>
      <c r="K78" s="19">
        <v>0.7900978751986738</v>
      </c>
      <c r="L78" s="278">
        <v>3984.9762365591391</v>
      </c>
      <c r="M78" s="279"/>
      <c r="N78" s="26">
        <v>2395.4232055328885</v>
      </c>
      <c r="O78" s="19">
        <v>1.5069791059354283</v>
      </c>
    </row>
    <row r="79" spans="1:18" ht="25.15" customHeight="1" outlineLevel="1">
      <c r="A79" s="44"/>
      <c r="B79" s="9" t="s">
        <v>96</v>
      </c>
      <c r="C79" s="6"/>
      <c r="D79" s="241">
        <v>803.47022930531352</v>
      </c>
      <c r="E79" s="265"/>
      <c r="F79" s="252">
        <v>511.40176967432751</v>
      </c>
      <c r="G79" s="265"/>
      <c r="H79" s="251">
        <v>1687.0539762681585</v>
      </c>
      <c r="I79" s="249"/>
      <c r="J79" s="25">
        <v>1175.6522065938311</v>
      </c>
      <c r="K79" s="21">
        <v>2.2988817722365598</v>
      </c>
      <c r="L79" s="251">
        <v>1612.7424231700147</v>
      </c>
      <c r="M79" s="249"/>
      <c r="N79" s="25">
        <v>1101.3406534956871</v>
      </c>
      <c r="O79" s="21">
        <v>2.1535722377281692</v>
      </c>
    </row>
    <row r="80" spans="1:18" ht="25.15" customHeight="1" outlineLevel="1">
      <c r="A80" s="44"/>
      <c r="B80" s="30" t="s">
        <v>70</v>
      </c>
      <c r="C80" s="6"/>
      <c r="D80" s="253">
        <v>1731.230339270903</v>
      </c>
      <c r="E80" s="254"/>
      <c r="F80" s="255">
        <v>1603.7281043936673</v>
      </c>
      <c r="G80" s="254"/>
      <c r="H80" s="266">
        <v>2892.2173945075901</v>
      </c>
      <c r="I80" s="248"/>
      <c r="J80" s="23" t="s">
        <v>273</v>
      </c>
      <c r="K80" s="20" t="s">
        <v>273</v>
      </c>
      <c r="L80" s="266">
        <v>4029.6783543983847</v>
      </c>
      <c r="M80" s="248"/>
      <c r="N80" s="23" t="s">
        <v>273</v>
      </c>
      <c r="O80" s="20" t="s">
        <v>273</v>
      </c>
    </row>
    <row r="81" spans="1:16" ht="25.15" customHeight="1" outlineLevel="1">
      <c r="A81" s="44"/>
      <c r="B81" s="9" t="s">
        <v>71</v>
      </c>
      <c r="C81" s="6"/>
      <c r="D81" s="249">
        <v>1686.6890407290891</v>
      </c>
      <c r="E81" s="250"/>
      <c r="F81" s="251">
        <v>1575.3779576588336</v>
      </c>
      <c r="G81" s="250"/>
      <c r="H81" s="251">
        <v>2798.6936122038151</v>
      </c>
      <c r="I81" s="249"/>
      <c r="J81" s="25" t="s">
        <v>273</v>
      </c>
      <c r="K81" s="21" t="s">
        <v>273</v>
      </c>
      <c r="L81" s="251">
        <v>3940.2741187198935</v>
      </c>
      <c r="M81" s="249"/>
      <c r="N81" s="25" t="s">
        <v>273</v>
      </c>
      <c r="O81" s="21" t="s">
        <v>273</v>
      </c>
    </row>
    <row r="82" spans="1:16" ht="25.15" customHeight="1" outlineLevel="1">
      <c r="A82" s="44"/>
      <c r="B82" s="6" t="s">
        <v>98</v>
      </c>
      <c r="C82" s="6"/>
      <c r="D82" s="240">
        <v>1274.68</v>
      </c>
      <c r="E82" s="271"/>
      <c r="F82" s="270">
        <v>1256.6500000000001</v>
      </c>
      <c r="G82" s="271"/>
      <c r="H82" s="266">
        <v>1733.02</v>
      </c>
      <c r="I82" s="248"/>
      <c r="J82" s="26">
        <v>476.36999999999989</v>
      </c>
      <c r="K82" s="19">
        <v>0.37907929813392749</v>
      </c>
      <c r="L82" s="266">
        <v>3140.81</v>
      </c>
      <c r="M82" s="248"/>
      <c r="N82" s="26">
        <v>1884.1599999999999</v>
      </c>
      <c r="O82" s="19">
        <v>1.4993514502844865</v>
      </c>
      <c r="P82" s="55"/>
    </row>
    <row r="83" spans="1:16" ht="25.15" customHeight="1" outlineLevel="1">
      <c r="A83" s="44"/>
      <c r="B83" s="9" t="s">
        <v>97</v>
      </c>
      <c r="C83" s="6"/>
      <c r="D83" s="241">
        <v>1504.05</v>
      </c>
      <c r="E83" s="265"/>
      <c r="F83" s="252">
        <v>1469.64</v>
      </c>
      <c r="G83" s="265"/>
      <c r="H83" s="251">
        <v>2244.605</v>
      </c>
      <c r="I83" s="249"/>
      <c r="J83" s="25">
        <v>774.96499999999992</v>
      </c>
      <c r="K83" s="21">
        <v>0.52731621349446112</v>
      </c>
      <c r="L83" s="251">
        <v>3697.87</v>
      </c>
      <c r="M83" s="249"/>
      <c r="N83" s="25">
        <v>2228.2299999999996</v>
      </c>
      <c r="O83" s="21">
        <v>1.5161740290139081</v>
      </c>
    </row>
    <row r="84" spans="1:16" ht="25.15" customHeight="1" outlineLevel="1">
      <c r="A84" s="44"/>
      <c r="B84" s="10" t="s">
        <v>99</v>
      </c>
      <c r="C84" s="6"/>
      <c r="D84" s="240">
        <v>1856.31</v>
      </c>
      <c r="E84" s="271"/>
      <c r="F84" s="270">
        <v>1769.47</v>
      </c>
      <c r="G84" s="271"/>
      <c r="H84" s="266">
        <v>3298.915</v>
      </c>
      <c r="I84" s="248"/>
      <c r="J84" s="23">
        <v>1529.4449999999999</v>
      </c>
      <c r="K84" s="20">
        <v>0.86435203761578316</v>
      </c>
      <c r="L84" s="266">
        <v>4612.1000000000004</v>
      </c>
      <c r="M84" s="248"/>
      <c r="N84" s="23">
        <v>2842.63</v>
      </c>
      <c r="O84" s="20">
        <v>1.6064866881043476</v>
      </c>
    </row>
    <row r="85" spans="1:16" s="11" customFormat="1" ht="7.15" customHeight="1" outlineLevel="1" thickBot="1">
      <c r="B85" s="56"/>
      <c r="C85" s="56"/>
      <c r="D85" s="300"/>
      <c r="E85" s="301"/>
      <c r="F85" s="302"/>
      <c r="G85" s="301"/>
      <c r="H85" s="302"/>
      <c r="I85" s="300"/>
      <c r="J85" s="56"/>
      <c r="K85" s="56"/>
      <c r="L85" s="302"/>
      <c r="M85" s="300"/>
      <c r="N85" s="56"/>
      <c r="O85" s="57"/>
    </row>
    <row r="86" spans="1:16" ht="25.15" customHeight="1" outlineLevel="1" thickTop="1">
      <c r="A86" s="44"/>
      <c r="B86" s="3" t="s">
        <v>100</v>
      </c>
      <c r="C86" s="6"/>
      <c r="D86" s="275">
        <v>150.72076600000068</v>
      </c>
      <c r="E86" s="276"/>
      <c r="F86" s="277">
        <v>146.18701605554429</v>
      </c>
      <c r="G86" s="276"/>
      <c r="H86" s="278">
        <v>195.04526174496624</v>
      </c>
      <c r="I86" s="279"/>
      <c r="J86" s="26">
        <v>48.858245689421949</v>
      </c>
      <c r="K86" s="19">
        <v>0.33421740868462679</v>
      </c>
      <c r="L86" s="278">
        <v>233.38048387096777</v>
      </c>
      <c r="M86" s="279"/>
      <c r="N86" s="26">
        <v>87.193467815423475</v>
      </c>
      <c r="O86" s="19">
        <v>0.59645151921217132</v>
      </c>
      <c r="P86" s="55"/>
    </row>
    <row r="87" spans="1:16" ht="25.15" customHeight="1" outlineLevel="1">
      <c r="A87" s="44"/>
      <c r="B87" s="9" t="s">
        <v>101</v>
      </c>
      <c r="C87" s="6"/>
      <c r="D87" s="241">
        <v>30.472168934154656</v>
      </c>
      <c r="E87" s="265"/>
      <c r="F87" s="252">
        <v>22.306068641947849</v>
      </c>
      <c r="G87" s="265"/>
      <c r="H87" s="251">
        <v>53.210757051672253</v>
      </c>
      <c r="I87" s="249"/>
      <c r="J87" s="25">
        <v>30.904688409724404</v>
      </c>
      <c r="K87" s="21">
        <v>1.3854834263177311</v>
      </c>
      <c r="L87" s="251">
        <v>45.213303237040293</v>
      </c>
      <c r="M87" s="249"/>
      <c r="N87" s="25">
        <v>22.907234595092444</v>
      </c>
      <c r="O87" s="21">
        <v>1.026950780202212</v>
      </c>
      <c r="P87" s="54"/>
    </row>
    <row r="88" spans="1:16" ht="25.15" customHeight="1" outlineLevel="1">
      <c r="A88" s="44"/>
      <c r="B88" s="30" t="s">
        <v>70</v>
      </c>
      <c r="C88" s="6"/>
      <c r="D88" s="253">
        <v>151.56539590924217</v>
      </c>
      <c r="E88" s="254"/>
      <c r="F88" s="255">
        <v>146.80529737228593</v>
      </c>
      <c r="G88" s="254"/>
      <c r="H88" s="266">
        <v>196.52016157885532</v>
      </c>
      <c r="I88" s="248"/>
      <c r="J88" s="23" t="s">
        <v>273</v>
      </c>
      <c r="K88" s="20" t="s">
        <v>273</v>
      </c>
      <c r="L88" s="266">
        <v>234.63370966832167</v>
      </c>
      <c r="M88" s="248"/>
      <c r="N88" s="23" t="s">
        <v>273</v>
      </c>
      <c r="O88" s="20" t="s">
        <v>273</v>
      </c>
    </row>
    <row r="89" spans="1:16" ht="25.15" customHeight="1" outlineLevel="1">
      <c r="A89" s="44"/>
      <c r="B89" s="9" t="s">
        <v>71</v>
      </c>
      <c r="C89" s="6"/>
      <c r="D89" s="249">
        <v>149.87613609075919</v>
      </c>
      <c r="E89" s="250"/>
      <c r="F89" s="251">
        <v>145.56873473880265</v>
      </c>
      <c r="G89" s="250"/>
      <c r="H89" s="251">
        <v>193.57036191107716</v>
      </c>
      <c r="I89" s="249"/>
      <c r="J89" s="25" t="s">
        <v>273</v>
      </c>
      <c r="K89" s="21" t="s">
        <v>273</v>
      </c>
      <c r="L89" s="251">
        <v>232.12725807361386</v>
      </c>
      <c r="M89" s="249"/>
      <c r="N89" s="25" t="s">
        <v>273</v>
      </c>
      <c r="O89" s="21" t="s">
        <v>273</v>
      </c>
    </row>
    <row r="90" spans="1:16" ht="25.15" customHeight="1" outlineLevel="1">
      <c r="A90" s="44"/>
      <c r="B90" s="3" t="s">
        <v>103</v>
      </c>
      <c r="C90" s="6"/>
      <c r="D90" s="240">
        <v>131.92775</v>
      </c>
      <c r="E90" s="271"/>
      <c r="F90" s="270">
        <v>131.10599999999999</v>
      </c>
      <c r="G90" s="271"/>
      <c r="H90" s="266">
        <v>157.12049999999999</v>
      </c>
      <c r="I90" s="248"/>
      <c r="J90" s="26">
        <v>26.014499999999998</v>
      </c>
      <c r="K90" s="19">
        <v>0.19842341311610445</v>
      </c>
      <c r="L90" s="266">
        <v>207.3005</v>
      </c>
      <c r="M90" s="248"/>
      <c r="N90" s="26">
        <v>76.194500000000005</v>
      </c>
      <c r="O90" s="19">
        <v>0.58116714719387375</v>
      </c>
    </row>
    <row r="91" spans="1:16" ht="25.15" customHeight="1" outlineLevel="1">
      <c r="A91" s="44"/>
      <c r="B91" s="10" t="s">
        <v>102</v>
      </c>
      <c r="C91" s="6"/>
      <c r="D91" s="241">
        <v>143.46700000000001</v>
      </c>
      <c r="E91" s="265"/>
      <c r="F91" s="252">
        <v>141.96700000000001</v>
      </c>
      <c r="G91" s="265"/>
      <c r="H91" s="251">
        <v>179.55700000000002</v>
      </c>
      <c r="I91" s="249"/>
      <c r="J91" s="25">
        <v>37.590000000000003</v>
      </c>
      <c r="K91" s="21">
        <v>0.26477984320299797</v>
      </c>
      <c r="L91" s="251">
        <v>230.74199999999999</v>
      </c>
      <c r="M91" s="249"/>
      <c r="N91" s="25">
        <v>88.774999999999977</v>
      </c>
      <c r="O91" s="21">
        <v>0.62532137750322225</v>
      </c>
    </row>
    <row r="92" spans="1:16" ht="25.15" customHeight="1" outlineLevel="1">
      <c r="A92" s="44"/>
      <c r="B92" s="3" t="s">
        <v>104</v>
      </c>
      <c r="D92" s="240">
        <v>160.19800000000001</v>
      </c>
      <c r="E92" s="271"/>
      <c r="F92" s="270">
        <v>156.13800000000001</v>
      </c>
      <c r="G92" s="271"/>
      <c r="H92" s="266">
        <v>216.28274999999999</v>
      </c>
      <c r="I92" s="248"/>
      <c r="J92" s="23">
        <v>60.144749999999988</v>
      </c>
      <c r="K92" s="20">
        <v>0.38520251316143406</v>
      </c>
      <c r="L92" s="266">
        <v>256.8075</v>
      </c>
      <c r="M92" s="248"/>
      <c r="N92" s="23">
        <v>100.6695</v>
      </c>
      <c r="O92" s="20">
        <v>0.64474695461706943</v>
      </c>
    </row>
    <row r="93" spans="1:16" ht="15" customHeight="1" outlineLevel="1">
      <c r="A93" s="11"/>
      <c r="B93" s="6"/>
      <c r="C93" s="6"/>
      <c r="D93" s="295"/>
      <c r="E93" s="296"/>
      <c r="F93" s="297"/>
      <c r="G93" s="296"/>
      <c r="H93" s="298"/>
      <c r="I93" s="299"/>
      <c r="J93" s="58"/>
      <c r="K93" s="59"/>
      <c r="L93" s="298"/>
      <c r="M93" s="299"/>
      <c r="N93" s="60"/>
      <c r="O93" s="61"/>
      <c r="P93" s="54"/>
    </row>
    <row r="94" spans="1:16" s="11" customFormat="1" ht="30" customHeight="1">
      <c r="A94" s="44"/>
      <c r="B94" s="47" t="s">
        <v>155</v>
      </c>
    </row>
    <row r="95" spans="1:16" ht="7.15" customHeight="1" outlineLevel="1">
      <c r="B95" s="6"/>
      <c r="C95" s="6"/>
      <c r="H95" s="43"/>
      <c r="I95" s="11"/>
      <c r="K95" s="11"/>
      <c r="L95" s="11"/>
      <c r="M95" s="11"/>
      <c r="N95" s="11"/>
      <c r="O95" s="11"/>
    </row>
    <row r="96" spans="1:16" ht="25.15" customHeight="1" outlineLevel="1">
      <c r="A96" s="44"/>
      <c r="B96" s="15"/>
      <c r="D96" s="60"/>
      <c r="E96" s="60"/>
      <c r="F96" s="60"/>
      <c r="G96" s="60"/>
      <c r="H96" s="60"/>
      <c r="I96" s="60"/>
      <c r="J96" s="62"/>
      <c r="K96" s="60"/>
      <c r="L96" s="60"/>
      <c r="M96" s="62"/>
    </row>
    <row r="97" spans="1:13" ht="25.15" customHeight="1" outlineLevel="1">
      <c r="A97" s="44"/>
      <c r="B97" s="15"/>
      <c r="D97" s="60"/>
      <c r="E97" s="60"/>
      <c r="F97" s="60"/>
      <c r="G97" s="60"/>
      <c r="H97" s="60"/>
      <c r="I97" s="60"/>
      <c r="J97" s="62"/>
      <c r="K97" s="60"/>
      <c r="L97" s="60"/>
      <c r="M97" s="62"/>
    </row>
    <row r="98" spans="1:13" ht="25.15" customHeight="1" outlineLevel="1">
      <c r="A98" s="44"/>
      <c r="B98" s="15"/>
      <c r="D98" s="60"/>
      <c r="E98" s="60"/>
      <c r="F98" s="60"/>
      <c r="G98" s="60"/>
      <c r="H98" s="60"/>
      <c r="I98" s="60"/>
      <c r="J98" s="62"/>
      <c r="K98" s="60"/>
      <c r="L98" s="60"/>
      <c r="M98" s="62"/>
    </row>
    <row r="99" spans="1:13" ht="25.15" customHeight="1" outlineLevel="1">
      <c r="A99" s="44"/>
      <c r="B99" s="15"/>
      <c r="D99" s="60"/>
      <c r="E99" s="60"/>
      <c r="F99" s="60"/>
      <c r="G99" s="60"/>
      <c r="H99" s="60"/>
      <c r="I99" s="60"/>
      <c r="J99" s="62"/>
      <c r="K99" s="60"/>
      <c r="L99" s="60"/>
      <c r="M99" s="62"/>
    </row>
    <row r="100" spans="1:13" ht="25.15" customHeight="1" outlineLevel="1">
      <c r="A100" s="44"/>
      <c r="B100" s="15"/>
      <c r="D100" s="60"/>
      <c r="E100" s="60"/>
      <c r="F100" s="60"/>
      <c r="G100" s="60"/>
      <c r="H100" s="60"/>
      <c r="I100" s="60"/>
      <c r="J100" s="62"/>
      <c r="K100" s="60"/>
      <c r="L100" s="60"/>
      <c r="M100" s="62"/>
    </row>
    <row r="101" spans="1:13" ht="25.15" customHeight="1" outlineLevel="1">
      <c r="A101" s="44"/>
      <c r="B101" s="15"/>
      <c r="D101" s="60"/>
      <c r="E101" s="60"/>
      <c r="F101" s="60"/>
      <c r="G101" s="60"/>
      <c r="H101" s="60"/>
      <c r="I101" s="60"/>
      <c r="J101" s="62"/>
      <c r="K101" s="60"/>
      <c r="L101" s="60"/>
      <c r="M101" s="62"/>
    </row>
    <row r="102" spans="1:13" ht="25.15" customHeight="1" outlineLevel="1">
      <c r="A102" s="44"/>
      <c r="B102" s="15"/>
      <c r="D102" s="60"/>
      <c r="E102" s="60"/>
      <c r="F102" s="60"/>
      <c r="G102" s="60"/>
      <c r="H102" s="60"/>
      <c r="I102" s="60"/>
      <c r="J102" s="62"/>
      <c r="K102" s="60"/>
      <c r="L102" s="60"/>
      <c r="M102" s="62"/>
    </row>
    <row r="103" spans="1:13" ht="25.15" customHeight="1" outlineLevel="1">
      <c r="A103" s="44"/>
      <c r="B103" s="15"/>
      <c r="D103" s="60"/>
      <c r="E103" s="60"/>
      <c r="F103" s="60"/>
      <c r="G103" s="60"/>
      <c r="H103" s="60"/>
      <c r="I103" s="60"/>
      <c r="J103" s="62"/>
      <c r="K103" s="60"/>
      <c r="L103" s="60"/>
      <c r="M103" s="62"/>
    </row>
    <row r="104" spans="1:13" ht="25.15" customHeight="1" outlineLevel="1">
      <c r="A104" s="44"/>
      <c r="B104" s="15"/>
      <c r="D104" s="60"/>
      <c r="E104" s="60"/>
      <c r="F104" s="60"/>
      <c r="G104" s="60"/>
      <c r="H104" s="60"/>
      <c r="I104" s="60"/>
      <c r="J104" s="62"/>
      <c r="K104" s="60"/>
      <c r="L104" s="60"/>
      <c r="M104" s="62"/>
    </row>
    <row r="105" spans="1:13" ht="25.15" customHeight="1" outlineLevel="1">
      <c r="A105" s="44"/>
      <c r="B105" s="15"/>
      <c r="D105" s="60"/>
      <c r="E105" s="60"/>
      <c r="F105" s="60"/>
      <c r="G105" s="60"/>
      <c r="H105" s="60"/>
      <c r="I105" s="60"/>
      <c r="J105" s="62"/>
      <c r="K105" s="60"/>
      <c r="L105" s="60"/>
      <c r="M105" s="62"/>
    </row>
    <row r="106" spans="1:13" ht="25.15" customHeight="1" outlineLevel="1">
      <c r="A106" s="44"/>
      <c r="B106" s="15"/>
      <c r="D106" s="60"/>
      <c r="E106" s="60"/>
      <c r="F106" s="60"/>
      <c r="G106" s="60"/>
      <c r="H106" s="60"/>
      <c r="I106" s="60"/>
      <c r="J106" s="62"/>
      <c r="K106" s="60"/>
      <c r="L106" s="60"/>
      <c r="M106" s="62"/>
    </row>
    <row r="107" spans="1:13" ht="25.15" customHeight="1" outlineLevel="1">
      <c r="A107" s="44"/>
      <c r="B107" s="6"/>
      <c r="D107" s="60"/>
      <c r="E107" s="60"/>
      <c r="F107" s="60"/>
      <c r="G107" s="60"/>
      <c r="H107" s="60"/>
      <c r="I107" s="60"/>
      <c r="J107" s="62"/>
      <c r="K107" s="60"/>
      <c r="L107" s="60"/>
      <c r="M107" s="62"/>
    </row>
    <row r="108" spans="1:13" ht="25.15" customHeight="1" outlineLevel="1">
      <c r="A108" s="44"/>
      <c r="B108" s="6"/>
      <c r="D108" s="60"/>
      <c r="E108" s="60"/>
      <c r="F108" s="60"/>
      <c r="G108" s="60"/>
      <c r="H108" s="60"/>
      <c r="I108" s="60"/>
      <c r="J108" s="62"/>
      <c r="K108" s="60"/>
      <c r="L108" s="60"/>
      <c r="M108" s="62"/>
    </row>
    <row r="109" spans="1:13" ht="25.15" customHeight="1" outlineLevel="1">
      <c r="A109" s="44"/>
      <c r="B109" s="6"/>
      <c r="D109" s="60"/>
      <c r="E109" s="60"/>
      <c r="F109" s="60"/>
      <c r="G109" s="60"/>
      <c r="H109" s="60"/>
      <c r="I109" s="60"/>
      <c r="J109" s="62"/>
      <c r="K109" s="60"/>
      <c r="L109" s="60"/>
      <c r="M109" s="62"/>
    </row>
    <row r="110" spans="1:13" ht="25.15" customHeight="1" outlineLevel="1">
      <c r="A110" s="44"/>
      <c r="B110" s="6"/>
      <c r="D110" s="60"/>
      <c r="E110" s="60"/>
      <c r="F110" s="60"/>
      <c r="G110" s="60"/>
      <c r="H110" s="60"/>
      <c r="I110" s="60"/>
      <c r="J110" s="62"/>
      <c r="K110" s="60"/>
      <c r="L110" s="60"/>
      <c r="M110" s="62"/>
    </row>
    <row r="111" spans="1:13" ht="25.15" customHeight="1" outlineLevel="1">
      <c r="A111" s="44"/>
      <c r="B111" s="6"/>
      <c r="D111" s="60"/>
      <c r="E111" s="60"/>
      <c r="F111" s="60"/>
      <c r="G111" s="60"/>
      <c r="H111" s="60"/>
      <c r="I111" s="60"/>
      <c r="J111" s="62"/>
      <c r="K111" s="60"/>
      <c r="L111" s="60"/>
      <c r="M111" s="62"/>
    </row>
    <row r="112" spans="1:13" ht="25.15" customHeight="1" outlineLevel="1">
      <c r="A112" s="44"/>
      <c r="B112" s="6"/>
      <c r="D112" s="60"/>
      <c r="E112" s="60"/>
      <c r="F112" s="60"/>
      <c r="G112" s="60"/>
      <c r="H112" s="60"/>
      <c r="I112" s="60"/>
      <c r="J112" s="62"/>
      <c r="K112" s="60"/>
      <c r="L112" s="60"/>
      <c r="M112" s="62"/>
    </row>
    <row r="113" spans="1:13" ht="25.15" customHeight="1" outlineLevel="1">
      <c r="A113" s="44"/>
      <c r="B113" s="6"/>
      <c r="D113" s="60"/>
      <c r="E113" s="60"/>
      <c r="F113" s="60"/>
      <c r="G113" s="60"/>
      <c r="H113" s="60"/>
      <c r="I113" s="60"/>
      <c r="J113" s="62"/>
      <c r="K113" s="60"/>
      <c r="L113" s="60"/>
      <c r="M113" s="62"/>
    </row>
    <row r="114" spans="1:13" ht="25.15" customHeight="1" outlineLevel="1">
      <c r="A114" s="44"/>
      <c r="B114" s="6"/>
      <c r="D114" s="60"/>
      <c r="E114" s="60"/>
      <c r="F114" s="60"/>
      <c r="G114" s="60"/>
      <c r="H114" s="60"/>
      <c r="I114" s="60"/>
      <c r="J114" s="62"/>
      <c r="K114" s="60"/>
      <c r="L114" s="60"/>
      <c r="M114" s="62"/>
    </row>
    <row r="115" spans="1:13" ht="25.15" customHeight="1" outlineLevel="1">
      <c r="A115" s="44"/>
      <c r="B115" s="6"/>
      <c r="D115" s="60"/>
      <c r="E115" s="60"/>
      <c r="F115" s="60"/>
      <c r="G115" s="60"/>
      <c r="H115" s="60"/>
      <c r="I115" s="60"/>
      <c r="J115" s="62"/>
      <c r="K115" s="60"/>
      <c r="L115" s="60"/>
      <c r="M115" s="62"/>
    </row>
    <row r="116" spans="1:13" ht="25.15" customHeight="1" outlineLevel="1">
      <c r="A116" s="44"/>
      <c r="B116" s="6"/>
      <c r="D116" s="60"/>
      <c r="E116" s="60"/>
      <c r="F116" s="60"/>
      <c r="G116" s="60"/>
      <c r="H116" s="60"/>
      <c r="I116" s="60"/>
      <c r="J116" s="62"/>
      <c r="K116" s="60"/>
      <c r="L116" s="60"/>
      <c r="M116" s="62"/>
    </row>
    <row r="117" spans="1:13" ht="25.15" customHeight="1" outlineLevel="1">
      <c r="A117" s="44"/>
      <c r="B117" s="6"/>
      <c r="D117" s="60"/>
      <c r="E117" s="60"/>
      <c r="F117" s="60"/>
      <c r="G117" s="60"/>
      <c r="H117" s="60"/>
      <c r="I117" s="60"/>
      <c r="J117" s="62"/>
      <c r="K117" s="60"/>
      <c r="L117" s="60"/>
      <c r="M117" s="62"/>
    </row>
    <row r="118" spans="1:13" ht="25.15" customHeight="1" outlineLevel="1">
      <c r="A118" s="44"/>
      <c r="B118" s="6"/>
      <c r="D118" s="60"/>
      <c r="E118" s="60"/>
      <c r="F118" s="60"/>
      <c r="G118" s="60"/>
      <c r="H118" s="60"/>
      <c r="I118" s="60"/>
      <c r="J118" s="62"/>
      <c r="K118" s="60"/>
      <c r="L118" s="60"/>
      <c r="M118" s="62"/>
    </row>
    <row r="119" spans="1:13" ht="25.15" customHeight="1" outlineLevel="1">
      <c r="A119" s="44"/>
      <c r="B119" s="6"/>
      <c r="D119" s="60"/>
      <c r="E119" s="60"/>
      <c r="F119" s="60"/>
      <c r="G119" s="60"/>
      <c r="H119" s="60"/>
      <c r="I119" s="60"/>
      <c r="J119" s="62"/>
      <c r="K119" s="60"/>
      <c r="L119" s="60"/>
      <c r="M119" s="62"/>
    </row>
    <row r="120" spans="1:13" ht="25.15" customHeight="1" outlineLevel="1">
      <c r="A120" s="44"/>
      <c r="B120" s="6"/>
      <c r="D120" s="60"/>
      <c r="E120" s="60"/>
      <c r="F120" s="60"/>
      <c r="G120" s="60"/>
      <c r="H120" s="60"/>
      <c r="I120" s="60"/>
      <c r="J120" s="62"/>
      <c r="K120" s="60"/>
      <c r="L120" s="60"/>
      <c r="M120" s="62"/>
    </row>
    <row r="121" spans="1:13" ht="25.15" customHeight="1" outlineLevel="1">
      <c r="A121" s="44"/>
      <c r="B121" s="6"/>
      <c r="D121" s="60"/>
      <c r="E121" s="60"/>
      <c r="F121" s="60"/>
      <c r="G121" s="60"/>
      <c r="H121" s="60"/>
      <c r="I121" s="60"/>
      <c r="J121" s="62"/>
      <c r="K121" s="60"/>
      <c r="L121" s="60"/>
      <c r="M121" s="62"/>
    </row>
    <row r="122" spans="1:13" ht="25.15" customHeight="1" outlineLevel="1">
      <c r="A122" s="44"/>
      <c r="B122" s="6"/>
      <c r="D122" s="60"/>
      <c r="E122" s="60"/>
      <c r="F122" s="60"/>
      <c r="G122" s="60"/>
      <c r="H122" s="60"/>
      <c r="I122" s="60"/>
      <c r="J122" s="62"/>
      <c r="K122" s="60"/>
      <c r="L122" s="60"/>
      <c r="M122" s="62"/>
    </row>
    <row r="123" spans="1:13" ht="25.15" customHeight="1" outlineLevel="1">
      <c r="A123" s="44"/>
      <c r="B123" s="6"/>
      <c r="D123" s="60"/>
      <c r="E123" s="60"/>
      <c r="F123" s="60"/>
      <c r="G123" s="60"/>
      <c r="H123" s="60"/>
      <c r="I123" s="60"/>
      <c r="J123" s="62"/>
      <c r="K123" s="60"/>
      <c r="L123" s="60"/>
      <c r="M123" s="62"/>
    </row>
    <row r="124" spans="1:13" ht="25.15" customHeight="1" outlineLevel="1">
      <c r="A124" s="44"/>
      <c r="B124" s="6"/>
      <c r="D124" s="60"/>
      <c r="E124" s="60"/>
      <c r="F124" s="60"/>
      <c r="G124" s="60"/>
      <c r="H124" s="60"/>
      <c r="I124" s="60"/>
      <c r="J124" s="62"/>
      <c r="K124" s="60"/>
      <c r="L124" s="60"/>
      <c r="M124" s="62"/>
    </row>
    <row r="125" spans="1:13" ht="25.15" customHeight="1" outlineLevel="1">
      <c r="A125" s="44"/>
      <c r="B125" s="6"/>
      <c r="D125" s="60"/>
      <c r="E125" s="60"/>
      <c r="F125" s="60"/>
      <c r="G125" s="60"/>
      <c r="H125" s="60"/>
      <c r="I125" s="60"/>
      <c r="J125" s="62"/>
      <c r="K125" s="60"/>
      <c r="L125" s="60"/>
      <c r="M125" s="62"/>
    </row>
    <row r="126" spans="1:13" ht="25.15" customHeight="1" outlineLevel="1">
      <c r="A126" s="44"/>
      <c r="B126" s="6"/>
      <c r="D126" s="60"/>
      <c r="E126" s="60"/>
      <c r="F126" s="60"/>
      <c r="G126" s="60"/>
      <c r="H126" s="60"/>
      <c r="I126" s="60"/>
      <c r="J126" s="62"/>
      <c r="K126" s="60"/>
      <c r="L126" s="60"/>
      <c r="M126" s="62"/>
    </row>
    <row r="127" spans="1:13" ht="25.15" customHeight="1" outlineLevel="1">
      <c r="A127" s="44"/>
      <c r="B127" s="6"/>
      <c r="D127" s="60"/>
      <c r="E127" s="60"/>
      <c r="F127" s="60"/>
      <c r="G127" s="60"/>
      <c r="H127" s="60"/>
      <c r="I127" s="60"/>
      <c r="J127" s="62"/>
      <c r="K127" s="60"/>
      <c r="L127" s="60"/>
      <c r="M127" s="62"/>
    </row>
    <row r="128" spans="1:13" ht="25.15" customHeight="1" outlineLevel="1">
      <c r="A128" s="44"/>
      <c r="B128" s="6"/>
      <c r="D128" s="60"/>
      <c r="E128" s="60"/>
      <c r="F128" s="60"/>
      <c r="G128" s="60"/>
      <c r="H128" s="60"/>
      <c r="I128" s="60"/>
      <c r="J128" s="62"/>
      <c r="K128" s="60"/>
      <c r="L128" s="60"/>
      <c r="M128" s="62"/>
    </row>
    <row r="129" spans="1:14" ht="25.15" customHeight="1" outlineLevel="1">
      <c r="A129" s="44"/>
      <c r="B129" s="6"/>
      <c r="D129" s="60"/>
      <c r="E129" s="60"/>
      <c r="F129" s="60"/>
      <c r="G129" s="60"/>
      <c r="H129" s="60"/>
      <c r="I129" s="60"/>
      <c r="J129" s="62"/>
      <c r="K129" s="60"/>
      <c r="L129" s="60"/>
      <c r="N129" s="62"/>
    </row>
    <row r="130" spans="1:14" ht="25.15" customHeight="1" outlineLevel="1">
      <c r="A130" s="44"/>
      <c r="B130" s="6"/>
      <c r="D130" s="60"/>
      <c r="E130" s="60"/>
      <c r="F130" s="60"/>
      <c r="G130" s="60"/>
      <c r="H130" s="60"/>
      <c r="I130" s="60"/>
      <c r="J130" s="62"/>
      <c r="K130" s="60"/>
      <c r="L130" s="60"/>
    </row>
    <row r="131" spans="1:14" ht="25.15" customHeight="1" outlineLevel="1">
      <c r="A131" s="44"/>
      <c r="B131" s="6"/>
      <c r="D131" s="60"/>
      <c r="E131" s="60"/>
      <c r="F131" s="60"/>
      <c r="G131" s="60"/>
      <c r="H131" s="60"/>
      <c r="I131" s="60"/>
      <c r="J131" s="62"/>
      <c r="K131" s="60"/>
      <c r="L131" s="60"/>
      <c r="M131" s="62"/>
    </row>
    <row r="132" spans="1:14" ht="25.15" customHeight="1" outlineLevel="1">
      <c r="A132" s="44"/>
      <c r="B132" s="6"/>
      <c r="D132" s="60"/>
      <c r="E132" s="60"/>
      <c r="F132" s="60"/>
      <c r="G132" s="60"/>
      <c r="H132" s="60"/>
      <c r="I132" s="60"/>
      <c r="J132" s="62"/>
      <c r="K132" s="60"/>
      <c r="L132" s="60"/>
      <c r="M132" s="62"/>
    </row>
    <row r="133" spans="1:14" ht="25.15" customHeight="1" outlineLevel="1">
      <c r="A133" s="44"/>
      <c r="B133" s="6"/>
      <c r="D133" s="60"/>
      <c r="E133" s="60"/>
      <c r="F133" s="60"/>
      <c r="G133" s="60"/>
      <c r="H133" s="60"/>
      <c r="I133" s="60"/>
      <c r="J133" s="62"/>
      <c r="K133" s="60"/>
      <c r="L133" s="60"/>
      <c r="M133" s="62"/>
    </row>
    <row r="134" spans="1:14" ht="25.15" customHeight="1" outlineLevel="1">
      <c r="A134" s="44"/>
      <c r="B134" s="6"/>
      <c r="D134" s="60"/>
      <c r="E134" s="60"/>
      <c r="F134" s="60"/>
      <c r="G134" s="60"/>
      <c r="H134" s="60"/>
      <c r="I134" s="60"/>
      <c r="J134" s="62"/>
      <c r="K134" s="60"/>
      <c r="L134" s="60"/>
      <c r="M134" s="62"/>
    </row>
    <row r="135" spans="1:14" ht="25.15" customHeight="1" outlineLevel="1">
      <c r="A135" s="44"/>
      <c r="B135" s="6"/>
      <c r="D135" s="60"/>
      <c r="E135" s="60"/>
      <c r="F135" s="60"/>
      <c r="G135" s="60"/>
      <c r="H135" s="60"/>
      <c r="I135" s="60"/>
      <c r="J135" s="62"/>
      <c r="K135" s="60"/>
      <c r="L135" s="60"/>
      <c r="M135" s="62"/>
    </row>
    <row r="136" spans="1:14" ht="25.15" customHeight="1" outlineLevel="1">
      <c r="A136" s="44"/>
      <c r="B136" s="6"/>
      <c r="D136" s="60"/>
      <c r="E136" s="60"/>
      <c r="F136" s="60"/>
      <c r="G136" s="60"/>
      <c r="H136" s="60"/>
      <c r="I136" s="60"/>
      <c r="J136" s="62"/>
      <c r="K136" s="60"/>
      <c r="L136" s="60"/>
      <c r="M136" s="62"/>
    </row>
    <row r="137" spans="1:14" ht="25.15" customHeight="1" outlineLevel="1">
      <c r="A137" s="44"/>
      <c r="B137" s="6"/>
      <c r="D137" s="60"/>
      <c r="E137" s="60"/>
      <c r="F137" s="60"/>
      <c r="G137" s="60"/>
      <c r="H137" s="60"/>
      <c r="I137" s="60"/>
      <c r="J137" s="62"/>
      <c r="K137" s="60"/>
      <c r="L137" s="60"/>
      <c r="M137" s="62"/>
    </row>
    <row r="138" spans="1:14" ht="25.15" customHeight="1" outlineLevel="1">
      <c r="A138" s="44"/>
      <c r="B138" s="6"/>
      <c r="D138" s="60"/>
      <c r="E138" s="60"/>
      <c r="F138" s="60"/>
      <c r="G138" s="60"/>
      <c r="H138" s="60"/>
      <c r="I138" s="60"/>
      <c r="J138" s="62"/>
      <c r="K138" s="60"/>
      <c r="L138" s="60"/>
      <c r="M138" s="62"/>
    </row>
    <row r="139" spans="1:14" ht="25.15" customHeight="1" outlineLevel="1">
      <c r="A139" s="44"/>
      <c r="B139" s="6"/>
      <c r="D139" s="60"/>
      <c r="E139" s="60"/>
      <c r="F139" s="60"/>
      <c r="G139" s="60"/>
      <c r="H139" s="60"/>
      <c r="I139" s="60"/>
      <c r="J139" s="62"/>
      <c r="K139" s="60"/>
      <c r="L139" s="60"/>
      <c r="M139" s="62"/>
    </row>
    <row r="140" spans="1:14" ht="25.15" customHeight="1" outlineLevel="1">
      <c r="A140" s="44"/>
      <c r="B140" s="6"/>
      <c r="D140" s="60"/>
      <c r="E140" s="60"/>
      <c r="F140" s="60"/>
      <c r="G140" s="60"/>
      <c r="H140" s="60"/>
      <c r="I140" s="60"/>
      <c r="J140" s="62"/>
      <c r="K140" s="60"/>
      <c r="L140" s="60"/>
      <c r="M140" s="62"/>
    </row>
    <row r="141" spans="1:14" ht="25.15" customHeight="1" outlineLevel="1">
      <c r="A141" s="44"/>
      <c r="B141" s="6"/>
      <c r="D141" s="60"/>
      <c r="E141" s="60"/>
      <c r="F141" s="60"/>
      <c r="G141" s="60"/>
      <c r="H141" s="60"/>
      <c r="I141" s="60"/>
      <c r="J141" s="62"/>
      <c r="K141" s="60"/>
      <c r="L141" s="60"/>
      <c r="M141" s="62"/>
    </row>
    <row r="142" spans="1:14" ht="25.15" customHeight="1" outlineLevel="1">
      <c r="A142" s="44"/>
      <c r="B142" s="6"/>
      <c r="D142" s="60"/>
      <c r="E142" s="60"/>
      <c r="F142" s="60"/>
      <c r="G142" s="60"/>
      <c r="H142" s="60"/>
      <c r="I142" s="60"/>
      <c r="J142" s="62"/>
      <c r="K142" s="60"/>
      <c r="L142" s="60"/>
      <c r="M142" s="62"/>
    </row>
    <row r="143" spans="1:14" ht="25.15" customHeight="1" outlineLevel="1">
      <c r="A143" s="44"/>
      <c r="B143" s="6"/>
      <c r="D143" s="60"/>
      <c r="E143" s="60"/>
      <c r="F143" s="60"/>
      <c r="G143" s="60"/>
      <c r="H143" s="60"/>
      <c r="I143" s="60"/>
      <c r="J143" s="62"/>
      <c r="K143" s="60"/>
      <c r="L143" s="60"/>
      <c r="M143" s="62"/>
    </row>
    <row r="144" spans="1:14" ht="25.15" customHeight="1" outlineLevel="1">
      <c r="B144" s="6"/>
      <c r="D144" s="60"/>
      <c r="E144" s="60"/>
      <c r="F144" s="60"/>
      <c r="G144" s="60"/>
      <c r="H144" s="60"/>
      <c r="I144" s="60"/>
      <c r="J144" s="62"/>
      <c r="K144" s="60"/>
      <c r="L144" s="60"/>
      <c r="M144" s="62"/>
    </row>
    <row r="145" spans="1:22" ht="30" customHeight="1">
      <c r="A145" s="63"/>
      <c r="B145" s="64" t="s">
        <v>156</v>
      </c>
      <c r="D145" s="60"/>
      <c r="E145" s="60"/>
      <c r="F145" s="60"/>
      <c r="G145" s="60"/>
      <c r="H145" s="60"/>
      <c r="I145" s="60"/>
      <c r="J145" s="62"/>
      <c r="K145" s="60"/>
      <c r="L145" s="60"/>
      <c r="M145" s="62"/>
    </row>
    <row r="146" spans="1:22" ht="30" customHeight="1">
      <c r="A146" s="63"/>
      <c r="B146" s="65" t="s">
        <v>157</v>
      </c>
      <c r="D146" s="60"/>
      <c r="E146" s="60"/>
      <c r="F146" s="60"/>
      <c r="G146" s="60"/>
      <c r="H146" s="60"/>
      <c r="I146" s="60"/>
      <c r="J146" s="62"/>
      <c r="K146" s="60"/>
      <c r="L146" s="60"/>
      <c r="M146" s="62"/>
    </row>
    <row r="147" spans="1:22" ht="7.15" customHeight="1">
      <c r="B147" s="15"/>
      <c r="C147" s="15"/>
      <c r="D147" s="15"/>
      <c r="E147" s="15"/>
      <c r="F147" s="15"/>
    </row>
    <row r="148" spans="1:22" ht="30" customHeight="1">
      <c r="A148" s="63"/>
      <c r="B148" s="64" t="s">
        <v>158</v>
      </c>
      <c r="D148" s="60"/>
      <c r="E148" s="60"/>
      <c r="F148" s="60"/>
      <c r="G148" s="60"/>
      <c r="H148" s="60"/>
      <c r="I148" s="60"/>
      <c r="J148" s="62"/>
      <c r="K148" s="60"/>
      <c r="L148" s="60"/>
      <c r="M148" s="62"/>
    </row>
    <row r="149" spans="1:22" ht="7.15" customHeight="1" outlineLevel="1">
      <c r="B149" s="15"/>
      <c r="C149" s="15"/>
      <c r="D149" s="15"/>
      <c r="E149" s="15"/>
      <c r="F149" s="15"/>
    </row>
    <row r="150" spans="1:22" ht="25.15" customHeight="1" outlineLevel="1">
      <c r="A150" s="63"/>
      <c r="B150" s="16" t="s">
        <v>159</v>
      </c>
      <c r="C150" s="17"/>
      <c r="D150" s="283" t="s">
        <v>137</v>
      </c>
      <c r="E150" s="285"/>
      <c r="F150" s="284" t="s">
        <v>150</v>
      </c>
      <c r="G150" s="285"/>
      <c r="H150" s="284" t="s">
        <v>151</v>
      </c>
      <c r="I150" s="285"/>
      <c r="J150" s="284" t="s">
        <v>152</v>
      </c>
      <c r="K150" s="285"/>
    </row>
    <row r="151" spans="1:22" ht="25.15" customHeight="1" outlineLevel="1">
      <c r="A151" s="63"/>
      <c r="B151" s="3" t="s">
        <v>274</v>
      </c>
      <c r="C151" s="11"/>
      <c r="D151" s="286">
        <v>0.91423624147839111</v>
      </c>
      <c r="E151" s="287"/>
      <c r="F151" s="288">
        <v>0.91673569333577731</v>
      </c>
      <c r="G151" s="287"/>
      <c r="H151" s="288">
        <v>0.88285029951703087</v>
      </c>
      <c r="I151" s="287"/>
      <c r="J151" s="288">
        <v>0.89093556506752603</v>
      </c>
      <c r="K151" s="287"/>
    </row>
    <row r="152" spans="1:22" ht="25.15" customHeight="1" outlineLevel="1">
      <c r="A152" s="63"/>
      <c r="B152" s="5" t="s">
        <v>86</v>
      </c>
      <c r="C152" s="15"/>
      <c r="D152" s="280">
        <v>3.8018486150418529E-2</v>
      </c>
      <c r="E152" s="281"/>
      <c r="F152" s="282">
        <v>3.3646079759070587E-2</v>
      </c>
      <c r="G152" s="281"/>
      <c r="H152" s="282">
        <v>7.3098255216517985E-2</v>
      </c>
      <c r="I152" s="281"/>
      <c r="J152" s="282">
        <v>2.1803087052965991E-2</v>
      </c>
      <c r="K152" s="281"/>
    </row>
    <row r="153" spans="1:22" ht="25.15" customHeight="1" outlineLevel="1">
      <c r="A153" s="63"/>
      <c r="B153" s="3" t="s">
        <v>87</v>
      </c>
      <c r="C153" s="15"/>
      <c r="D153" s="280">
        <v>0.91529004078542808</v>
      </c>
      <c r="E153" s="281"/>
      <c r="F153" s="282">
        <v>0.91770694572114553</v>
      </c>
      <c r="G153" s="281"/>
      <c r="H153" s="282">
        <v>0.89113581451445956</v>
      </c>
      <c r="I153" s="281"/>
      <c r="J153" s="282">
        <v>0.89534316485056742</v>
      </c>
      <c r="K153" s="281"/>
    </row>
    <row r="154" spans="1:22" ht="25.15" customHeight="1" outlineLevel="1">
      <c r="A154" s="63"/>
      <c r="B154" s="5" t="s">
        <v>88</v>
      </c>
      <c r="C154" s="15"/>
      <c r="D154" s="280">
        <v>0.91318244217135414</v>
      </c>
      <c r="E154" s="281"/>
      <c r="F154" s="282">
        <v>0.9157644409504091</v>
      </c>
      <c r="G154" s="281"/>
      <c r="H154" s="282">
        <v>0.87456478451960218</v>
      </c>
      <c r="I154" s="281"/>
      <c r="J154" s="282">
        <v>0.88652796528448463</v>
      </c>
      <c r="K154" s="281"/>
    </row>
    <row r="155" spans="1:22" ht="25.15" customHeight="1" outlineLevel="1">
      <c r="A155" s="63"/>
      <c r="B155" s="5" t="s">
        <v>89</v>
      </c>
      <c r="C155" s="15"/>
      <c r="D155" s="280">
        <v>0.90383795203577511</v>
      </c>
      <c r="E155" s="281"/>
      <c r="F155" s="282">
        <v>0.90561791581608242</v>
      </c>
      <c r="G155" s="281"/>
      <c r="H155" s="282">
        <v>0.88237304074259981</v>
      </c>
      <c r="I155" s="281"/>
      <c r="J155" s="282">
        <v>0.87508816695676273</v>
      </c>
      <c r="K155" s="281"/>
    </row>
    <row r="156" spans="1:22" ht="25.15" customHeight="1" outlineLevel="1">
      <c r="A156" s="63"/>
      <c r="B156" s="3" t="s">
        <v>69</v>
      </c>
      <c r="C156" s="15"/>
      <c r="D156" s="289">
        <v>0.91874164144258863</v>
      </c>
      <c r="E156" s="290"/>
      <c r="F156" s="291">
        <v>0.91995257661041108</v>
      </c>
      <c r="G156" s="290"/>
      <c r="H156" s="291">
        <v>0.90180503622149666</v>
      </c>
      <c r="I156" s="290"/>
      <c r="J156" s="291">
        <v>0.88815689306044987</v>
      </c>
      <c r="K156" s="290"/>
      <c r="M156" s="66"/>
      <c r="N156" s="66"/>
      <c r="O156" s="66"/>
      <c r="P156" s="66"/>
      <c r="Q156" s="66"/>
      <c r="R156" s="66"/>
      <c r="S156" s="66"/>
      <c r="T156" s="66"/>
      <c r="U156" s="66"/>
      <c r="V156" s="66"/>
    </row>
    <row r="157" spans="1:22" ht="25.15" customHeight="1" outlineLevel="1">
      <c r="A157" s="63"/>
      <c r="B157" s="5" t="s">
        <v>73</v>
      </c>
      <c r="C157" s="15"/>
      <c r="D157" s="280">
        <v>0.93226054820391768</v>
      </c>
      <c r="E157" s="281"/>
      <c r="F157" s="282">
        <v>0.93306853921747868</v>
      </c>
      <c r="G157" s="281"/>
      <c r="H157" s="282">
        <v>0.91650035775498173</v>
      </c>
      <c r="I157" s="281"/>
      <c r="J157" s="282">
        <v>0.90537441997876678</v>
      </c>
      <c r="K157" s="281"/>
      <c r="M157" s="67"/>
      <c r="N157" s="67"/>
      <c r="O157" s="67"/>
      <c r="P157" s="67"/>
      <c r="Q157" s="67"/>
      <c r="R157" s="67"/>
      <c r="S157" s="67"/>
      <c r="T157" s="67"/>
      <c r="U157" s="67"/>
      <c r="V157" s="67"/>
    </row>
    <row r="158" spans="1:22" ht="7.15" customHeight="1" outlineLevel="1">
      <c r="B158" s="15"/>
      <c r="C158" s="15"/>
      <c r="D158" s="15"/>
      <c r="E158" s="15"/>
      <c r="F158" s="15"/>
      <c r="G158" s="68"/>
      <c r="H158" s="68"/>
      <c r="L158" s="69"/>
      <c r="M158" s="70"/>
      <c r="N158" s="70"/>
      <c r="O158" s="70"/>
      <c r="P158" s="70"/>
      <c r="Q158" s="70"/>
      <c r="R158" s="70"/>
      <c r="S158" s="70"/>
      <c r="T158" s="70"/>
      <c r="U158" s="70"/>
      <c r="V158" s="70"/>
    </row>
    <row r="159" spans="1:22" ht="25.15" customHeight="1" outlineLevel="1">
      <c r="A159" s="63"/>
      <c r="B159" s="22" t="s">
        <v>160</v>
      </c>
      <c r="C159" s="17"/>
      <c r="D159" s="22" t="s">
        <v>161</v>
      </c>
      <c r="E159" s="41" t="s">
        <v>162</v>
      </c>
      <c r="F159" s="22" t="s">
        <v>163</v>
      </c>
      <c r="G159" s="41" t="s">
        <v>164</v>
      </c>
      <c r="H159" s="22" t="s">
        <v>165</v>
      </c>
      <c r="I159" s="41" t="s">
        <v>166</v>
      </c>
      <c r="J159" s="22" t="s">
        <v>167</v>
      </c>
      <c r="K159" s="41" t="s">
        <v>168</v>
      </c>
      <c r="L159" s="22" t="s">
        <v>169</v>
      </c>
      <c r="M159" s="41" t="s">
        <v>170</v>
      </c>
      <c r="N159" s="22" t="s">
        <v>171</v>
      </c>
      <c r="O159" s="41" t="s">
        <v>172</v>
      </c>
      <c r="P159" s="22" t="s">
        <v>173</v>
      </c>
      <c r="Q159" s="41" t="s">
        <v>174</v>
      </c>
      <c r="R159" s="22" t="s">
        <v>175</v>
      </c>
      <c r="S159" s="41" t="s">
        <v>176</v>
      </c>
      <c r="T159" s="22" t="s">
        <v>177</v>
      </c>
    </row>
    <row r="160" spans="1:22" ht="25.15" customHeight="1" outlineLevel="1">
      <c r="A160" s="63"/>
      <c r="B160" s="71" t="s">
        <v>137</v>
      </c>
      <c r="D160" s="72"/>
      <c r="E160" s="73"/>
      <c r="F160" s="74"/>
      <c r="G160" s="73"/>
      <c r="H160" s="74"/>
      <c r="I160" s="75"/>
      <c r="J160" s="72"/>
      <c r="K160" s="75"/>
      <c r="L160" s="11"/>
      <c r="M160" s="75"/>
      <c r="N160" s="72"/>
      <c r="O160" s="75"/>
      <c r="P160" s="72"/>
      <c r="Q160" s="75"/>
      <c r="R160" s="72"/>
      <c r="S160" s="75"/>
      <c r="T160" s="72"/>
      <c r="U160" s="72"/>
      <c r="V160" s="72"/>
    </row>
    <row r="161" spans="1:22" ht="25.15" customHeight="1" outlineLevel="1">
      <c r="A161" s="63"/>
      <c r="B161" s="3" t="s">
        <v>178</v>
      </c>
      <c r="D161" s="76">
        <v>0.92531052995438734</v>
      </c>
      <c r="E161" s="77">
        <v>0.9148895937121343</v>
      </c>
      <c r="F161" s="76">
        <v>0.90193799932444785</v>
      </c>
      <c r="G161" s="77">
        <v>0.90184469650273469</v>
      </c>
      <c r="H161" s="76">
        <v>0.89129753735504524</v>
      </c>
      <c r="I161" s="77">
        <v>0.88826237268009633</v>
      </c>
      <c r="J161" s="76">
        <v>0.85866155151504953</v>
      </c>
      <c r="K161" s="77">
        <v>0.88462639061574999</v>
      </c>
      <c r="L161" s="76">
        <v>0.87460569015732403</v>
      </c>
      <c r="M161" s="77">
        <v>0</v>
      </c>
      <c r="N161" s="76">
        <v>0.87185421119200301</v>
      </c>
      <c r="O161" s="77">
        <v>0</v>
      </c>
      <c r="P161" s="76">
        <v>0</v>
      </c>
      <c r="Q161" s="77">
        <v>0</v>
      </c>
      <c r="R161" s="76">
        <v>0</v>
      </c>
      <c r="S161" s="77">
        <v>0</v>
      </c>
      <c r="T161" s="76">
        <v>0</v>
      </c>
      <c r="U161" s="72"/>
      <c r="V161" s="72"/>
    </row>
    <row r="162" spans="1:22" ht="25.15" customHeight="1" outlineLevel="1">
      <c r="A162" s="63"/>
      <c r="B162" s="5" t="s">
        <v>86</v>
      </c>
      <c r="D162" s="78">
        <v>2.8218369882912125E-2</v>
      </c>
      <c r="E162" s="79">
        <v>3.7275772948685823E-2</v>
      </c>
      <c r="F162" s="78">
        <v>4.882056207419453E-2</v>
      </c>
      <c r="G162" s="79">
        <v>2.255936047099005E-2</v>
      </c>
      <c r="H162" s="78">
        <v>1.8120259755585486E-2</v>
      </c>
      <c r="I162" s="79">
        <v>1.7037869573624007E-2</v>
      </c>
      <c r="J162" s="78">
        <v>0.10401897601727719</v>
      </c>
      <c r="K162" s="79">
        <v>8.7216699032965674E-3</v>
      </c>
      <c r="L162" s="78">
        <v>2.7750083333004282E-2</v>
      </c>
      <c r="M162" s="79">
        <v>0</v>
      </c>
      <c r="N162" s="78">
        <v>0</v>
      </c>
      <c r="O162" s="79">
        <v>0</v>
      </c>
      <c r="P162" s="78">
        <v>0</v>
      </c>
      <c r="Q162" s="79">
        <v>0</v>
      </c>
      <c r="R162" s="78">
        <v>0</v>
      </c>
      <c r="S162" s="79">
        <v>0</v>
      </c>
      <c r="T162" s="78">
        <v>0</v>
      </c>
      <c r="U162" s="72"/>
      <c r="V162" s="72"/>
    </row>
    <row r="163" spans="1:22" ht="25.15" customHeight="1" outlineLevel="1">
      <c r="A163" s="63"/>
      <c r="B163" s="3" t="s">
        <v>70</v>
      </c>
      <c r="C163" s="80"/>
      <c r="D163" s="81">
        <v>0.92693094038663659</v>
      </c>
      <c r="E163" s="82">
        <v>0.91626394150817925</v>
      </c>
      <c r="F163" s="81">
        <v>0.90561831861927178</v>
      </c>
      <c r="G163" s="82">
        <v>0.90497911020317368</v>
      </c>
      <c r="H163" s="81">
        <v>0.89529336681752381</v>
      </c>
      <c r="I163" s="82">
        <v>0.89435929600500208</v>
      </c>
      <c r="J163" s="81">
        <v>0.91130241639083276</v>
      </c>
      <c r="K163" s="82">
        <v>0.89317362712098058</v>
      </c>
      <c r="L163" s="81">
        <v>0.91306534347971191</v>
      </c>
      <c r="M163" s="82">
        <v>0</v>
      </c>
      <c r="N163" s="81">
        <v>0.87185421119200301</v>
      </c>
      <c r="O163" s="82">
        <v>0</v>
      </c>
      <c r="P163" s="81">
        <v>0</v>
      </c>
      <c r="Q163" s="82">
        <v>0</v>
      </c>
      <c r="R163" s="81">
        <v>0</v>
      </c>
      <c r="S163" s="82">
        <v>0</v>
      </c>
      <c r="T163" s="81">
        <v>0</v>
      </c>
      <c r="U163" s="72"/>
      <c r="V163" s="72"/>
    </row>
    <row r="164" spans="1:22" ht="25.15" customHeight="1" outlineLevel="1">
      <c r="A164" s="63"/>
      <c r="B164" s="5" t="s">
        <v>71</v>
      </c>
      <c r="D164" s="78">
        <v>0.92369011952213809</v>
      </c>
      <c r="E164" s="79">
        <v>0.91351524591608935</v>
      </c>
      <c r="F164" s="78">
        <v>0.89825768002962392</v>
      </c>
      <c r="G164" s="79">
        <v>0.8987102828022957</v>
      </c>
      <c r="H164" s="78">
        <v>0.88730170789256668</v>
      </c>
      <c r="I164" s="79">
        <v>0.88216544935519059</v>
      </c>
      <c r="J164" s="78">
        <v>0.80602068663926629</v>
      </c>
      <c r="K164" s="79">
        <v>0.8760791541105194</v>
      </c>
      <c r="L164" s="78">
        <v>0.83614603683493616</v>
      </c>
      <c r="M164" s="79">
        <v>0</v>
      </c>
      <c r="N164" s="78">
        <v>0.87185421119200301</v>
      </c>
      <c r="O164" s="79">
        <v>0</v>
      </c>
      <c r="P164" s="78">
        <v>0</v>
      </c>
      <c r="Q164" s="79">
        <v>0</v>
      </c>
      <c r="R164" s="78">
        <v>0</v>
      </c>
      <c r="S164" s="79">
        <v>0</v>
      </c>
      <c r="T164" s="78">
        <v>0</v>
      </c>
      <c r="U164" s="72"/>
      <c r="V164" s="72"/>
    </row>
    <row r="165" spans="1:22" ht="25.15" customHeight="1" outlineLevel="1">
      <c r="A165" s="63"/>
      <c r="B165" s="3" t="s">
        <v>179</v>
      </c>
      <c r="D165" s="81">
        <v>0.92615163879216311</v>
      </c>
      <c r="E165" s="82">
        <v>0.91991028470387814</v>
      </c>
      <c r="F165" s="81">
        <v>0.9099557582194514</v>
      </c>
      <c r="G165" s="82">
        <v>0.90318119160226484</v>
      </c>
      <c r="H165" s="81">
        <v>0.89321085411114365</v>
      </c>
      <c r="I165" s="82">
        <v>0.89220326307663456</v>
      </c>
      <c r="J165" s="81">
        <v>0.88101412170715776</v>
      </c>
      <c r="K165" s="82">
        <v>0.8851137794527304</v>
      </c>
      <c r="L165" s="81">
        <v>0.87460569015732403</v>
      </c>
      <c r="M165" s="82">
        <v>0</v>
      </c>
      <c r="N165" s="81">
        <v>0.87185421119200301</v>
      </c>
      <c r="O165" s="82">
        <v>0</v>
      </c>
      <c r="P165" s="81">
        <v>0</v>
      </c>
      <c r="Q165" s="82">
        <v>0</v>
      </c>
      <c r="R165" s="81">
        <v>0</v>
      </c>
      <c r="S165" s="82">
        <v>0</v>
      </c>
      <c r="T165" s="81">
        <v>0</v>
      </c>
      <c r="U165" s="72"/>
      <c r="V165" s="72"/>
    </row>
    <row r="166" spans="1:22" ht="25.15" customHeight="1" outlineLevel="1">
      <c r="A166" s="63"/>
      <c r="B166" s="83" t="s">
        <v>180</v>
      </c>
      <c r="C166" s="84"/>
      <c r="D166" s="85">
        <v>1165</v>
      </c>
      <c r="E166" s="86">
        <v>2826</v>
      </c>
      <c r="F166" s="85">
        <v>676</v>
      </c>
      <c r="G166" s="86">
        <v>199</v>
      </c>
      <c r="H166" s="85">
        <v>79</v>
      </c>
      <c r="I166" s="86">
        <v>30</v>
      </c>
      <c r="J166" s="85">
        <v>15</v>
      </c>
      <c r="K166" s="86">
        <v>4</v>
      </c>
      <c r="L166" s="85">
        <v>2</v>
      </c>
      <c r="M166" s="86">
        <v>0</v>
      </c>
      <c r="N166" s="85">
        <v>1</v>
      </c>
      <c r="O166" s="86">
        <v>0</v>
      </c>
      <c r="P166" s="85">
        <v>0</v>
      </c>
      <c r="Q166" s="86">
        <v>0</v>
      </c>
      <c r="R166" s="85">
        <v>0</v>
      </c>
      <c r="S166" s="86">
        <v>0</v>
      </c>
      <c r="T166" s="85">
        <v>0</v>
      </c>
      <c r="U166" s="72"/>
      <c r="V166" s="72"/>
    </row>
    <row r="167" spans="1:22" ht="25.15" customHeight="1" outlineLevel="1">
      <c r="A167" s="63"/>
      <c r="B167" s="71" t="s">
        <v>150</v>
      </c>
      <c r="D167" s="72"/>
      <c r="E167" s="73"/>
      <c r="F167" s="74"/>
      <c r="G167" s="73"/>
      <c r="H167" s="74"/>
      <c r="I167" s="75"/>
      <c r="J167" s="72"/>
      <c r="K167" s="75"/>
      <c r="L167" s="11"/>
      <c r="M167" s="75"/>
      <c r="N167" s="72"/>
      <c r="O167" s="75"/>
      <c r="P167" s="72"/>
      <c r="Q167" s="75"/>
      <c r="R167" s="72"/>
      <c r="S167" s="75"/>
      <c r="T167" s="72"/>
      <c r="U167" s="72"/>
      <c r="V167" s="72"/>
    </row>
    <row r="168" spans="1:22" ht="25.15" customHeight="1" outlineLevel="1">
      <c r="A168" s="63"/>
      <c r="B168" s="3" t="s">
        <v>178</v>
      </c>
      <c r="D168" s="76">
        <v>0.92530132344995786</v>
      </c>
      <c r="E168" s="77">
        <v>0.91600881221179997</v>
      </c>
      <c r="F168" s="76">
        <v>0.90751811958627315</v>
      </c>
      <c r="G168" s="77">
        <v>0.90182150712141396</v>
      </c>
      <c r="H168" s="76">
        <v>0.90264054022796147</v>
      </c>
      <c r="I168" s="77">
        <v>0.89277011703808851</v>
      </c>
      <c r="J168" s="76">
        <v>0.89680511633260362</v>
      </c>
      <c r="K168" s="77">
        <v>0</v>
      </c>
      <c r="L168" s="76">
        <v>0</v>
      </c>
      <c r="M168" s="77">
        <v>0</v>
      </c>
      <c r="N168" s="76">
        <v>0</v>
      </c>
      <c r="O168" s="77">
        <v>0</v>
      </c>
      <c r="P168" s="76">
        <v>0</v>
      </c>
      <c r="Q168" s="77">
        <v>0</v>
      </c>
      <c r="R168" s="76">
        <v>0</v>
      </c>
      <c r="S168" s="77">
        <v>0</v>
      </c>
      <c r="T168" s="76">
        <v>0</v>
      </c>
      <c r="U168" s="87"/>
      <c r="V168" s="87"/>
    </row>
    <row r="169" spans="1:22" ht="25.15" customHeight="1" outlineLevel="1">
      <c r="A169" s="63"/>
      <c r="B169" s="5" t="s">
        <v>86</v>
      </c>
      <c r="D169" s="78">
        <v>2.8301675648548758E-2</v>
      </c>
      <c r="E169" s="79">
        <v>3.4378385239264939E-2</v>
      </c>
      <c r="F169" s="78">
        <v>3.611344949364087E-2</v>
      </c>
      <c r="G169" s="79">
        <v>2.2677990233877954E-2</v>
      </c>
      <c r="H169" s="78">
        <v>1.0928390723736955E-2</v>
      </c>
      <c r="I169" s="79">
        <v>2.3853042888575732E-2</v>
      </c>
      <c r="J169" s="78">
        <v>0</v>
      </c>
      <c r="K169" s="79">
        <v>0</v>
      </c>
      <c r="L169" s="78">
        <v>0</v>
      </c>
      <c r="M169" s="79">
        <v>0</v>
      </c>
      <c r="N169" s="78">
        <v>0</v>
      </c>
      <c r="O169" s="79">
        <v>0</v>
      </c>
      <c r="P169" s="78">
        <v>0</v>
      </c>
      <c r="Q169" s="79">
        <v>0</v>
      </c>
      <c r="R169" s="78">
        <v>0</v>
      </c>
      <c r="S169" s="79">
        <v>0</v>
      </c>
      <c r="T169" s="78">
        <v>0</v>
      </c>
      <c r="U169" s="87"/>
      <c r="V169" s="87"/>
    </row>
    <row r="170" spans="1:22" ht="25.15" customHeight="1" outlineLevel="1">
      <c r="A170" s="63"/>
      <c r="B170" s="3" t="s">
        <v>70</v>
      </c>
      <c r="C170" s="80"/>
      <c r="D170" s="81">
        <v>0.92693566183617704</v>
      </c>
      <c r="E170" s="82">
        <v>0.91729961023600459</v>
      </c>
      <c r="F170" s="81">
        <v>0.91045466673786057</v>
      </c>
      <c r="G170" s="82">
        <v>0.90586231265399586</v>
      </c>
      <c r="H170" s="81">
        <v>0.90710684512512119</v>
      </c>
      <c r="I170" s="82">
        <v>0.91976237607420186</v>
      </c>
      <c r="J170" s="81">
        <v>0.89680511633260362</v>
      </c>
      <c r="K170" s="82">
        <v>0</v>
      </c>
      <c r="L170" s="81">
        <v>0</v>
      </c>
      <c r="M170" s="82">
        <v>0</v>
      </c>
      <c r="N170" s="81">
        <v>0</v>
      </c>
      <c r="O170" s="82">
        <v>0</v>
      </c>
      <c r="P170" s="81">
        <v>0</v>
      </c>
      <c r="Q170" s="82">
        <v>0</v>
      </c>
      <c r="R170" s="81">
        <v>0</v>
      </c>
      <c r="S170" s="82">
        <v>0</v>
      </c>
      <c r="T170" s="81">
        <v>0</v>
      </c>
      <c r="U170" s="87"/>
      <c r="V170" s="87"/>
    </row>
    <row r="171" spans="1:22" ht="25.15" customHeight="1" outlineLevel="1">
      <c r="A171" s="63"/>
      <c r="B171" s="5" t="s">
        <v>71</v>
      </c>
      <c r="D171" s="78">
        <v>0.92366698506373868</v>
      </c>
      <c r="E171" s="79">
        <v>0.91471801418759535</v>
      </c>
      <c r="F171" s="78">
        <v>0.90458157243468573</v>
      </c>
      <c r="G171" s="79">
        <v>0.89778070158883205</v>
      </c>
      <c r="H171" s="78">
        <v>0.89817423533080176</v>
      </c>
      <c r="I171" s="79">
        <v>0.86577785800197515</v>
      </c>
      <c r="J171" s="78">
        <v>0.89680511633260362</v>
      </c>
      <c r="K171" s="79">
        <v>0</v>
      </c>
      <c r="L171" s="78">
        <v>0</v>
      </c>
      <c r="M171" s="79">
        <v>0</v>
      </c>
      <c r="N171" s="78">
        <v>0</v>
      </c>
      <c r="O171" s="79">
        <v>0</v>
      </c>
      <c r="P171" s="78">
        <v>0</v>
      </c>
      <c r="Q171" s="79">
        <v>0</v>
      </c>
      <c r="R171" s="78">
        <v>0</v>
      </c>
      <c r="S171" s="79">
        <v>0</v>
      </c>
      <c r="T171" s="78">
        <v>0</v>
      </c>
      <c r="U171" s="87"/>
      <c r="V171" s="87"/>
    </row>
    <row r="172" spans="1:22" ht="25.15" customHeight="1" outlineLevel="1">
      <c r="A172" s="63"/>
      <c r="B172" s="3" t="s">
        <v>179</v>
      </c>
      <c r="D172" s="81">
        <v>0.92617127109132769</v>
      </c>
      <c r="E172" s="82">
        <v>0.9202865835470746</v>
      </c>
      <c r="F172" s="81">
        <v>0.91099678707673792</v>
      </c>
      <c r="G172" s="82">
        <v>0.90251877576653972</v>
      </c>
      <c r="H172" s="81">
        <v>0.90403235772967672</v>
      </c>
      <c r="I172" s="82">
        <v>0.90329824304490125</v>
      </c>
      <c r="J172" s="81">
        <v>0.89680511633260362</v>
      </c>
      <c r="K172" s="82">
        <v>0</v>
      </c>
      <c r="L172" s="81">
        <v>0</v>
      </c>
      <c r="M172" s="82">
        <v>0</v>
      </c>
      <c r="N172" s="81">
        <v>0</v>
      </c>
      <c r="O172" s="82">
        <v>0</v>
      </c>
      <c r="P172" s="81">
        <v>0</v>
      </c>
      <c r="Q172" s="82">
        <v>0</v>
      </c>
      <c r="R172" s="81">
        <v>0</v>
      </c>
      <c r="S172" s="82">
        <v>0</v>
      </c>
      <c r="T172" s="81">
        <v>0</v>
      </c>
      <c r="U172" s="87"/>
      <c r="V172" s="87"/>
    </row>
    <row r="173" spans="1:22" ht="25.15" customHeight="1" outlineLevel="1">
      <c r="A173" s="63"/>
      <c r="B173" s="83" t="s">
        <v>180</v>
      </c>
      <c r="C173" s="84"/>
      <c r="D173" s="85">
        <v>1152</v>
      </c>
      <c r="E173" s="86">
        <v>2725</v>
      </c>
      <c r="F173" s="85">
        <v>581</v>
      </c>
      <c r="G173" s="86">
        <v>121</v>
      </c>
      <c r="H173" s="85">
        <v>23</v>
      </c>
      <c r="I173" s="86">
        <v>3</v>
      </c>
      <c r="J173" s="85">
        <v>1</v>
      </c>
      <c r="K173" s="86">
        <v>0</v>
      </c>
      <c r="L173" s="85">
        <v>0</v>
      </c>
      <c r="M173" s="86">
        <v>0</v>
      </c>
      <c r="N173" s="85">
        <v>0</v>
      </c>
      <c r="O173" s="86">
        <v>0</v>
      </c>
      <c r="P173" s="85">
        <v>0</v>
      </c>
      <c r="Q173" s="86">
        <v>0</v>
      </c>
      <c r="R173" s="85">
        <v>0</v>
      </c>
      <c r="S173" s="86">
        <v>0</v>
      </c>
      <c r="T173" s="85">
        <v>0</v>
      </c>
      <c r="U173" s="72"/>
      <c r="V173" s="72"/>
    </row>
    <row r="174" spans="1:22" ht="7.15" customHeight="1" outlineLevel="1">
      <c r="D174" s="74"/>
      <c r="E174" s="73"/>
      <c r="F174" s="74"/>
      <c r="G174" s="73"/>
      <c r="H174" s="74"/>
      <c r="I174" s="75"/>
      <c r="J174" s="72"/>
      <c r="K174" s="75"/>
      <c r="L174" s="72"/>
      <c r="M174" s="75"/>
      <c r="N174" s="72"/>
      <c r="O174" s="75"/>
      <c r="P174" s="72"/>
      <c r="Q174" s="75"/>
      <c r="R174" s="72"/>
      <c r="S174" s="75"/>
      <c r="T174" s="72"/>
      <c r="U174" s="72"/>
      <c r="V174" s="72"/>
    </row>
    <row r="175" spans="1:22" ht="25.15" customHeight="1" outlineLevel="1">
      <c r="A175" s="63"/>
      <c r="B175" s="71" t="s">
        <v>181</v>
      </c>
      <c r="E175" s="73"/>
      <c r="F175" s="74"/>
      <c r="G175" s="73"/>
      <c r="H175" s="74"/>
      <c r="I175" s="75"/>
      <c r="J175" s="72"/>
      <c r="K175" s="75"/>
      <c r="L175" s="72"/>
      <c r="M175" s="75"/>
      <c r="N175" s="72"/>
      <c r="O175" s="75"/>
      <c r="P175" s="72"/>
      <c r="Q175" s="75"/>
      <c r="R175" s="72"/>
      <c r="S175" s="75"/>
      <c r="T175" s="72"/>
      <c r="U175" s="72"/>
      <c r="V175" s="72"/>
    </row>
    <row r="176" spans="1:22" ht="25.15" customHeight="1" outlineLevel="1">
      <c r="A176" s="63"/>
      <c r="B176" s="3" t="s">
        <v>178</v>
      </c>
      <c r="D176" s="76">
        <v>0.92498374485083057</v>
      </c>
      <c r="E176" s="77">
        <v>0.88427904486839648</v>
      </c>
      <c r="F176" s="76">
        <v>0.86416882489588598</v>
      </c>
      <c r="G176" s="77">
        <v>0.9043920483115816</v>
      </c>
      <c r="H176" s="76">
        <v>0.89428149039819271</v>
      </c>
      <c r="I176" s="77">
        <v>0.89515317073370204</v>
      </c>
      <c r="J176" s="76">
        <v>0.85209732929196358</v>
      </c>
      <c r="K176" s="77">
        <v>0.88816289520502301</v>
      </c>
      <c r="L176" s="76">
        <v>0.87460569015732403</v>
      </c>
      <c r="M176" s="77">
        <v>0</v>
      </c>
      <c r="N176" s="76">
        <v>0</v>
      </c>
      <c r="O176" s="77">
        <v>0</v>
      </c>
      <c r="P176" s="76">
        <v>0</v>
      </c>
      <c r="Q176" s="77">
        <v>0</v>
      </c>
      <c r="R176" s="76">
        <v>0</v>
      </c>
      <c r="S176" s="77">
        <v>0</v>
      </c>
      <c r="T176" s="76">
        <v>0</v>
      </c>
      <c r="U176" s="72"/>
      <c r="V176" s="72"/>
    </row>
    <row r="177" spans="1:22" ht="25.15" customHeight="1" outlineLevel="1">
      <c r="A177" s="63"/>
      <c r="B177" s="5" t="s">
        <v>86</v>
      </c>
      <c r="D177" s="78">
        <v>2.2723959895542406E-2</v>
      </c>
      <c r="E177" s="79">
        <v>7.8496281054942982E-2</v>
      </c>
      <c r="F177" s="78">
        <v>9.1398630659743491E-2</v>
      </c>
      <c r="G177" s="79">
        <v>2.2292983205629183E-2</v>
      </c>
      <c r="H177" s="78">
        <v>1.9866165203173098E-2</v>
      </c>
      <c r="I177" s="79">
        <v>1.3903018716406649E-2</v>
      </c>
      <c r="J177" s="78">
        <v>0.11622817698064034</v>
      </c>
      <c r="K177" s="79">
        <v>6.249808044524947E-3</v>
      </c>
      <c r="L177" s="78">
        <v>2.7750083333004282E-2</v>
      </c>
      <c r="M177" s="79">
        <v>0</v>
      </c>
      <c r="N177" s="78">
        <v>0</v>
      </c>
      <c r="O177" s="79">
        <v>0</v>
      </c>
      <c r="P177" s="78">
        <v>0</v>
      </c>
      <c r="Q177" s="79">
        <v>0</v>
      </c>
      <c r="R177" s="78">
        <v>0</v>
      </c>
      <c r="S177" s="79">
        <v>0</v>
      </c>
      <c r="T177" s="78">
        <v>0</v>
      </c>
      <c r="U177" s="72"/>
      <c r="V177" s="72"/>
    </row>
    <row r="178" spans="1:22" ht="25.15" customHeight="1" outlineLevel="1">
      <c r="A178" s="63"/>
      <c r="B178" s="3" t="s">
        <v>70</v>
      </c>
      <c r="C178" s="80"/>
      <c r="D178" s="81">
        <v>0.93906820111356482</v>
      </c>
      <c r="E178" s="82">
        <v>0.89966431595516527</v>
      </c>
      <c r="F178" s="81">
        <v>0.88348612980551844</v>
      </c>
      <c r="G178" s="82">
        <v>0.91113421701056496</v>
      </c>
      <c r="H178" s="81">
        <v>0.90206902715783654</v>
      </c>
      <c r="I178" s="82">
        <v>0.90157603769174732</v>
      </c>
      <c r="J178" s="81">
        <v>0.91785961117381187</v>
      </c>
      <c r="K178" s="82">
        <v>0.89523521878452739</v>
      </c>
      <c r="L178" s="81">
        <v>0.91306534347971191</v>
      </c>
      <c r="M178" s="82">
        <v>0</v>
      </c>
      <c r="N178" s="81">
        <v>0</v>
      </c>
      <c r="O178" s="82">
        <v>0</v>
      </c>
      <c r="P178" s="81">
        <v>0</v>
      </c>
      <c r="Q178" s="82">
        <v>0</v>
      </c>
      <c r="R178" s="81">
        <v>0</v>
      </c>
      <c r="S178" s="82">
        <v>0</v>
      </c>
      <c r="T178" s="81">
        <v>0</v>
      </c>
      <c r="U178" s="72"/>
      <c r="V178" s="72"/>
    </row>
    <row r="179" spans="1:22" ht="25.15" customHeight="1" outlineLevel="1">
      <c r="A179" s="63"/>
      <c r="B179" s="5" t="s">
        <v>71</v>
      </c>
      <c r="D179" s="78">
        <v>0.91089928858809632</v>
      </c>
      <c r="E179" s="79">
        <v>0.86889377378162769</v>
      </c>
      <c r="F179" s="78">
        <v>0.84485151998625352</v>
      </c>
      <c r="G179" s="79">
        <v>0.89764987961259823</v>
      </c>
      <c r="H179" s="78">
        <v>0.88649395363854888</v>
      </c>
      <c r="I179" s="79">
        <v>0.88873030377565676</v>
      </c>
      <c r="J179" s="78">
        <v>0.78633504741011528</v>
      </c>
      <c r="K179" s="79">
        <v>0.88109057162551863</v>
      </c>
      <c r="L179" s="78">
        <v>0.83614603683493616</v>
      </c>
      <c r="M179" s="79">
        <v>0</v>
      </c>
      <c r="N179" s="78">
        <v>0</v>
      </c>
      <c r="O179" s="79">
        <v>0</v>
      </c>
      <c r="P179" s="78">
        <v>0</v>
      </c>
      <c r="Q179" s="79">
        <v>0</v>
      </c>
      <c r="R179" s="78">
        <v>0</v>
      </c>
      <c r="S179" s="79">
        <v>0</v>
      </c>
      <c r="T179" s="78">
        <v>0</v>
      </c>
      <c r="U179" s="72"/>
      <c r="V179" s="72"/>
    </row>
    <row r="180" spans="1:22" ht="25.15" customHeight="1" outlineLevel="1">
      <c r="A180" s="63"/>
      <c r="B180" s="3" t="s">
        <v>179</v>
      </c>
      <c r="D180" s="81">
        <v>0.92820711086454377</v>
      </c>
      <c r="E180" s="82">
        <v>0</v>
      </c>
      <c r="F180" s="81">
        <v>0</v>
      </c>
      <c r="G180" s="82">
        <v>0</v>
      </c>
      <c r="H180" s="81">
        <v>0</v>
      </c>
      <c r="I180" s="82">
        <v>0</v>
      </c>
      <c r="J180" s="81">
        <v>0</v>
      </c>
      <c r="K180" s="82">
        <v>0</v>
      </c>
      <c r="L180" s="81">
        <v>0</v>
      </c>
      <c r="M180" s="82">
        <v>0</v>
      </c>
      <c r="N180" s="81">
        <v>0</v>
      </c>
      <c r="O180" s="82">
        <v>0</v>
      </c>
      <c r="P180" s="81">
        <v>0</v>
      </c>
      <c r="Q180" s="82">
        <v>0</v>
      </c>
      <c r="R180" s="81">
        <v>0</v>
      </c>
      <c r="S180" s="82">
        <v>0</v>
      </c>
      <c r="T180" s="81">
        <v>0</v>
      </c>
      <c r="U180" s="72"/>
      <c r="V180" s="72"/>
    </row>
    <row r="181" spans="1:22" ht="25.15" customHeight="1" outlineLevel="1">
      <c r="A181" s="63"/>
      <c r="B181" s="83" t="s">
        <v>180</v>
      </c>
      <c r="C181" s="84"/>
      <c r="D181" s="85">
        <v>10</v>
      </c>
      <c r="E181" s="86">
        <v>100</v>
      </c>
      <c r="F181" s="85">
        <v>86</v>
      </c>
      <c r="G181" s="86">
        <v>42</v>
      </c>
      <c r="H181" s="85">
        <v>25</v>
      </c>
      <c r="I181" s="86">
        <v>18</v>
      </c>
      <c r="J181" s="85">
        <v>12</v>
      </c>
      <c r="K181" s="86">
        <v>3</v>
      </c>
      <c r="L181" s="85">
        <v>2</v>
      </c>
      <c r="M181" s="86">
        <v>0</v>
      </c>
      <c r="N181" s="85">
        <v>0</v>
      </c>
      <c r="O181" s="86">
        <v>0</v>
      </c>
      <c r="P181" s="85">
        <v>0</v>
      </c>
      <c r="Q181" s="86">
        <v>0</v>
      </c>
      <c r="R181" s="85">
        <v>0</v>
      </c>
      <c r="S181" s="86">
        <v>0</v>
      </c>
      <c r="T181" s="85">
        <v>0</v>
      </c>
      <c r="U181" s="72"/>
      <c r="V181" s="72"/>
    </row>
    <row r="182" spans="1:22" ht="7.15" customHeight="1" outlineLevel="1">
      <c r="D182" s="74"/>
      <c r="E182" s="73"/>
      <c r="F182" s="74"/>
      <c r="G182" s="73"/>
      <c r="H182" s="74"/>
      <c r="I182" s="75"/>
      <c r="J182" s="72"/>
      <c r="K182" s="75"/>
      <c r="L182" s="72"/>
      <c r="M182" s="75"/>
      <c r="N182" s="72"/>
      <c r="O182" s="75"/>
      <c r="P182" s="72"/>
      <c r="Q182" s="75"/>
      <c r="R182" s="72"/>
      <c r="S182" s="75"/>
      <c r="T182" s="72"/>
      <c r="U182" s="72"/>
      <c r="V182" s="72"/>
    </row>
    <row r="183" spans="1:22" ht="25.15" customHeight="1" outlineLevel="1">
      <c r="A183" s="63"/>
      <c r="B183" s="71" t="s">
        <v>182</v>
      </c>
      <c r="D183" s="74"/>
      <c r="E183" s="73"/>
      <c r="F183" s="74"/>
      <c r="G183" s="73"/>
      <c r="H183" s="74"/>
      <c r="I183" s="75"/>
      <c r="J183" s="72"/>
      <c r="K183" s="75"/>
      <c r="L183" s="72"/>
      <c r="M183" s="75"/>
      <c r="N183" s="72"/>
      <c r="O183" s="75"/>
      <c r="P183" s="72"/>
      <c r="Q183" s="75"/>
      <c r="R183" s="72"/>
      <c r="S183" s="75"/>
      <c r="T183" s="72"/>
      <c r="U183" s="72"/>
      <c r="V183" s="72"/>
    </row>
    <row r="184" spans="1:22" ht="25.15" customHeight="1" outlineLevel="1">
      <c r="A184" s="63"/>
      <c r="B184" s="3" t="s">
        <v>178</v>
      </c>
      <c r="D184" s="76">
        <v>0.9299351113338461</v>
      </c>
      <c r="E184" s="77">
        <v>0.92607406649388824</v>
      </c>
      <c r="F184" s="76">
        <v>0.90261568029508132</v>
      </c>
      <c r="G184" s="77">
        <v>0.89895072814629651</v>
      </c>
      <c r="H184" s="76">
        <v>0.88047534728550403</v>
      </c>
      <c r="I184" s="77">
        <v>0.87297819512022057</v>
      </c>
      <c r="J184" s="76">
        <v>0.87897510244478738</v>
      </c>
      <c r="K184" s="77">
        <v>0.87401687684793095</v>
      </c>
      <c r="L184" s="76">
        <v>0</v>
      </c>
      <c r="M184" s="77">
        <v>0</v>
      </c>
      <c r="N184" s="76">
        <v>0.87185421119200301</v>
      </c>
      <c r="O184" s="77">
        <v>0</v>
      </c>
      <c r="P184" s="76">
        <v>0</v>
      </c>
      <c r="Q184" s="77">
        <v>0</v>
      </c>
      <c r="R184" s="76">
        <v>0</v>
      </c>
      <c r="S184" s="77">
        <v>0</v>
      </c>
      <c r="T184" s="76">
        <v>0</v>
      </c>
      <c r="U184" s="72"/>
      <c r="V184" s="72"/>
    </row>
    <row r="185" spans="1:22" ht="25.15" customHeight="1" outlineLevel="1">
      <c r="A185" s="63"/>
      <c r="B185" s="5" t="s">
        <v>86</v>
      </c>
      <c r="D185" s="78">
        <v>8.5526069217476772E-3</v>
      </c>
      <c r="E185" s="79">
        <v>0</v>
      </c>
      <c r="F185" s="78">
        <v>1.3171551614501105E-2</v>
      </c>
      <c r="G185" s="79">
        <v>2.242393588836664E-2</v>
      </c>
      <c r="H185" s="78">
        <v>1.4700051026426167E-2</v>
      </c>
      <c r="I185" s="79">
        <v>1.041547506166712E-2</v>
      </c>
      <c r="J185" s="78">
        <v>6.4460234416346962E-3</v>
      </c>
      <c r="K185" s="79">
        <v>0</v>
      </c>
      <c r="L185" s="78">
        <v>0</v>
      </c>
      <c r="M185" s="79">
        <v>0</v>
      </c>
      <c r="N185" s="78">
        <v>0</v>
      </c>
      <c r="O185" s="79">
        <v>0</v>
      </c>
      <c r="P185" s="78">
        <v>0</v>
      </c>
      <c r="Q185" s="79">
        <v>0</v>
      </c>
      <c r="R185" s="78">
        <v>0</v>
      </c>
      <c r="S185" s="79">
        <v>0</v>
      </c>
      <c r="T185" s="78">
        <v>0</v>
      </c>
      <c r="U185" s="72"/>
      <c r="V185" s="72"/>
    </row>
    <row r="186" spans="1:22" ht="25.15" customHeight="1" outlineLevel="1">
      <c r="A186" s="63"/>
      <c r="B186" s="3" t="s">
        <v>70</v>
      </c>
      <c r="C186" s="80"/>
      <c r="D186" s="81">
        <v>0.93961329715459252</v>
      </c>
      <c r="E186" s="82">
        <v>0.92607406649388824</v>
      </c>
      <c r="F186" s="81">
        <v>0.91122109401655538</v>
      </c>
      <c r="G186" s="82">
        <v>0.90627588053649633</v>
      </c>
      <c r="H186" s="81">
        <v>0.88565015321014817</v>
      </c>
      <c r="I186" s="82">
        <v>0.87978297216050971</v>
      </c>
      <c r="J186" s="81">
        <v>0.88790883514383134</v>
      </c>
      <c r="K186" s="82">
        <v>0.87401687684793095</v>
      </c>
      <c r="L186" s="81">
        <v>0</v>
      </c>
      <c r="M186" s="82">
        <v>0</v>
      </c>
      <c r="N186" s="81">
        <v>0.87185421119200301</v>
      </c>
      <c r="O186" s="82">
        <v>0</v>
      </c>
      <c r="P186" s="81">
        <v>0</v>
      </c>
      <c r="Q186" s="82">
        <v>0</v>
      </c>
      <c r="R186" s="81">
        <v>0</v>
      </c>
      <c r="S186" s="82">
        <v>0</v>
      </c>
      <c r="T186" s="81">
        <v>0</v>
      </c>
      <c r="U186" s="72"/>
      <c r="V186" s="72"/>
    </row>
    <row r="187" spans="1:22" ht="25.15" customHeight="1" outlineLevel="1">
      <c r="A187" s="63"/>
      <c r="B187" s="5" t="s">
        <v>71</v>
      </c>
      <c r="D187" s="78">
        <v>0.92025692551309968</v>
      </c>
      <c r="E187" s="79">
        <v>0.92607406649388824</v>
      </c>
      <c r="F187" s="78">
        <v>0.89401026657360727</v>
      </c>
      <c r="G187" s="79">
        <v>0.89162557575609669</v>
      </c>
      <c r="H187" s="78">
        <v>0.87530054136085989</v>
      </c>
      <c r="I187" s="79">
        <v>0.86617341807993142</v>
      </c>
      <c r="J187" s="78">
        <v>0.87004136974574342</v>
      </c>
      <c r="K187" s="79">
        <v>0.87401687684793095</v>
      </c>
      <c r="L187" s="78">
        <v>0</v>
      </c>
      <c r="M187" s="79">
        <v>0</v>
      </c>
      <c r="N187" s="78">
        <v>0.87185421119200301</v>
      </c>
      <c r="O187" s="79">
        <v>0</v>
      </c>
      <c r="P187" s="78">
        <v>0</v>
      </c>
      <c r="Q187" s="79">
        <v>0</v>
      </c>
      <c r="R187" s="78">
        <v>0</v>
      </c>
      <c r="S187" s="79">
        <v>0</v>
      </c>
      <c r="T187" s="78">
        <v>0</v>
      </c>
      <c r="U187" s="72"/>
      <c r="V187" s="72"/>
    </row>
    <row r="188" spans="1:22" ht="25.15" customHeight="1" outlineLevel="1">
      <c r="A188" s="63"/>
      <c r="B188" s="3" t="s">
        <v>179</v>
      </c>
      <c r="D188" s="81">
        <v>0.92571564767543157</v>
      </c>
      <c r="E188" s="82">
        <v>0.92607406649388824</v>
      </c>
      <c r="F188" s="81">
        <v>0.90509138457006655</v>
      </c>
      <c r="G188" s="82">
        <v>0.90143254905801751</v>
      </c>
      <c r="H188" s="81">
        <v>0.88366748029660425</v>
      </c>
      <c r="I188" s="82">
        <v>0.87333707976690766</v>
      </c>
      <c r="J188" s="81">
        <v>0.87897510244478738</v>
      </c>
      <c r="K188" s="82">
        <v>0.87401687684793095</v>
      </c>
      <c r="L188" s="81">
        <v>0</v>
      </c>
      <c r="M188" s="82">
        <v>0</v>
      </c>
      <c r="N188" s="81">
        <v>0.87185421119200301</v>
      </c>
      <c r="O188" s="82">
        <v>0</v>
      </c>
      <c r="P188" s="81">
        <v>0</v>
      </c>
      <c r="Q188" s="82">
        <v>0</v>
      </c>
      <c r="R188" s="81">
        <v>0</v>
      </c>
      <c r="S188" s="82">
        <v>0</v>
      </c>
      <c r="T188" s="81">
        <v>0</v>
      </c>
      <c r="U188" s="72"/>
      <c r="V188" s="72"/>
    </row>
    <row r="189" spans="1:22" ht="25.15" customHeight="1" outlineLevel="1">
      <c r="A189" s="63"/>
      <c r="B189" s="83" t="s">
        <v>183</v>
      </c>
      <c r="C189" s="84"/>
      <c r="D189" s="78">
        <v>0.93961329715459252</v>
      </c>
      <c r="E189" s="79">
        <v>0.92607406649388824</v>
      </c>
      <c r="F189" s="78">
        <v>0.91122109401655538</v>
      </c>
      <c r="G189" s="79">
        <v>0.90627588053649633</v>
      </c>
      <c r="H189" s="78">
        <v>0.88565015321014817</v>
      </c>
      <c r="I189" s="79">
        <v>0.87978297216050971</v>
      </c>
      <c r="J189" s="78">
        <v>0.88790883514383134</v>
      </c>
      <c r="K189" s="79">
        <v>0.87401687684793095</v>
      </c>
      <c r="L189" s="78">
        <v>0</v>
      </c>
      <c r="M189" s="79">
        <v>0</v>
      </c>
      <c r="N189" s="78">
        <v>0.87185421119200301</v>
      </c>
      <c r="O189" s="79">
        <v>0</v>
      </c>
      <c r="P189" s="78">
        <v>0</v>
      </c>
      <c r="Q189" s="79">
        <v>0</v>
      </c>
      <c r="R189" s="78">
        <v>0</v>
      </c>
      <c r="S189" s="79">
        <v>0</v>
      </c>
      <c r="T189" s="78">
        <v>0</v>
      </c>
      <c r="U189" s="72"/>
      <c r="V189" s="72"/>
    </row>
    <row r="190" spans="1:22" ht="25.15" customHeight="1" outlineLevel="1">
      <c r="A190" s="63"/>
      <c r="B190" s="3" t="s">
        <v>180</v>
      </c>
      <c r="D190" s="85">
        <v>3</v>
      </c>
      <c r="E190" s="86">
        <v>1</v>
      </c>
      <c r="F190" s="85">
        <v>9</v>
      </c>
      <c r="G190" s="86">
        <v>36</v>
      </c>
      <c r="H190" s="85">
        <v>31</v>
      </c>
      <c r="I190" s="86">
        <v>9</v>
      </c>
      <c r="J190" s="85">
        <v>2</v>
      </c>
      <c r="K190" s="86">
        <v>1</v>
      </c>
      <c r="L190" s="85">
        <v>0</v>
      </c>
      <c r="M190" s="86">
        <v>0</v>
      </c>
      <c r="N190" s="85">
        <v>1</v>
      </c>
      <c r="O190" s="86">
        <v>0</v>
      </c>
      <c r="P190" s="85">
        <v>0</v>
      </c>
      <c r="Q190" s="86">
        <v>0</v>
      </c>
      <c r="R190" s="85">
        <v>0</v>
      </c>
      <c r="S190" s="86">
        <v>0</v>
      </c>
      <c r="T190" s="85">
        <v>0</v>
      </c>
      <c r="U190" s="72"/>
      <c r="V190" s="72"/>
    </row>
    <row r="191" spans="1:22" ht="15" customHeight="1" outlineLevel="1">
      <c r="E191" s="88"/>
      <c r="F191" s="89"/>
      <c r="G191" s="90"/>
      <c r="H191" s="89"/>
      <c r="I191" s="91"/>
      <c r="K191" s="91"/>
      <c r="M191" s="91"/>
      <c r="O191" s="91"/>
      <c r="Q191" s="91"/>
      <c r="S191" s="91"/>
    </row>
    <row r="192" spans="1:22" ht="30" customHeight="1">
      <c r="A192" s="63"/>
      <c r="B192" s="64" t="s">
        <v>184</v>
      </c>
      <c r="D192" s="60"/>
      <c r="E192" s="60"/>
      <c r="F192" s="60"/>
      <c r="G192" s="60"/>
      <c r="H192" s="60"/>
      <c r="I192" s="60"/>
      <c r="J192" s="62"/>
      <c r="K192" s="60"/>
      <c r="L192" s="60"/>
      <c r="M192" s="62"/>
    </row>
    <row r="193" spans="1:8" ht="7.15" customHeight="1" outlineLevel="1">
      <c r="B193" s="15"/>
      <c r="C193" s="15"/>
      <c r="D193" s="15"/>
      <c r="E193" s="15"/>
      <c r="F193" s="15"/>
    </row>
    <row r="194" spans="1:8" ht="19.899999999999999" customHeight="1" outlineLevel="1">
      <c r="A194" s="63"/>
      <c r="F194" s="89"/>
      <c r="G194" s="89"/>
      <c r="H194" s="89"/>
    </row>
    <row r="195" spans="1:8" ht="19.899999999999999" customHeight="1" outlineLevel="1">
      <c r="A195" s="63"/>
      <c r="F195" s="89"/>
      <c r="G195" s="89"/>
      <c r="H195" s="89"/>
    </row>
    <row r="196" spans="1:8" ht="19.899999999999999" customHeight="1" outlineLevel="1">
      <c r="A196" s="63"/>
      <c r="F196" s="89"/>
      <c r="G196" s="89"/>
      <c r="H196" s="89"/>
    </row>
    <row r="197" spans="1:8" ht="19.899999999999999" customHeight="1" outlineLevel="1">
      <c r="A197" s="63"/>
      <c r="F197" s="89"/>
      <c r="G197" s="89"/>
      <c r="H197" s="89"/>
    </row>
    <row r="198" spans="1:8" ht="19.899999999999999" customHeight="1" outlineLevel="1">
      <c r="A198" s="63"/>
    </row>
    <row r="199" spans="1:8" ht="19.899999999999999" customHeight="1" outlineLevel="1">
      <c r="A199" s="63"/>
      <c r="F199" s="89"/>
      <c r="G199" s="89"/>
      <c r="H199" s="89"/>
    </row>
    <row r="200" spans="1:8" ht="19.899999999999999" customHeight="1" outlineLevel="1">
      <c r="A200" s="63"/>
      <c r="F200" s="89"/>
      <c r="G200" s="89"/>
      <c r="H200" s="89"/>
    </row>
    <row r="201" spans="1:8" ht="19.899999999999999" customHeight="1" outlineLevel="1">
      <c r="A201" s="63"/>
      <c r="F201" s="89"/>
      <c r="G201" s="89"/>
      <c r="H201" s="89"/>
    </row>
    <row r="202" spans="1:8" ht="19.899999999999999" customHeight="1" outlineLevel="1">
      <c r="A202" s="63"/>
    </row>
    <row r="203" spans="1:8" ht="19.899999999999999" customHeight="1" outlineLevel="1">
      <c r="A203" s="63"/>
    </row>
    <row r="204" spans="1:8" ht="19.899999999999999" customHeight="1" outlineLevel="1">
      <c r="A204" s="63"/>
    </row>
    <row r="205" spans="1:8" ht="19.899999999999999" customHeight="1" outlineLevel="1">
      <c r="A205" s="63"/>
    </row>
    <row r="206" spans="1:8" ht="19.899999999999999" customHeight="1" outlineLevel="1">
      <c r="A206" s="63"/>
    </row>
    <row r="207" spans="1:8" ht="19.899999999999999" customHeight="1" outlineLevel="1">
      <c r="A207" s="63"/>
    </row>
    <row r="208" spans="1:8" ht="19.899999999999999" customHeight="1" outlineLevel="1">
      <c r="A208" s="63"/>
    </row>
    <row r="209" spans="1:1" ht="19.899999999999999" customHeight="1" outlineLevel="1">
      <c r="A209" s="63"/>
    </row>
    <row r="210" spans="1:1" ht="19.899999999999999" customHeight="1" outlineLevel="1">
      <c r="A210" s="63"/>
    </row>
    <row r="211" spans="1:1" ht="19.899999999999999" customHeight="1" outlineLevel="1">
      <c r="A211" s="63"/>
    </row>
    <row r="212" spans="1:1" ht="19.899999999999999" customHeight="1" outlineLevel="1">
      <c r="A212" s="63"/>
    </row>
    <row r="213" spans="1:1" ht="19.899999999999999" customHeight="1" outlineLevel="1">
      <c r="A213" s="63"/>
    </row>
    <row r="214" spans="1:1" ht="19.899999999999999" customHeight="1" outlineLevel="1">
      <c r="A214" s="63"/>
    </row>
    <row r="215" spans="1:1" ht="19.899999999999999" customHeight="1" outlineLevel="1">
      <c r="A215" s="63"/>
    </row>
    <row r="216" spans="1:1" ht="19.899999999999999" customHeight="1" outlineLevel="1">
      <c r="A216" s="63"/>
    </row>
    <row r="217" spans="1:1" ht="19.899999999999999" customHeight="1" outlineLevel="1">
      <c r="A217" s="63"/>
    </row>
    <row r="218" spans="1:1" ht="19.899999999999999" customHeight="1" outlineLevel="1">
      <c r="A218" s="63"/>
    </row>
    <row r="219" spans="1:1" ht="19.899999999999999" customHeight="1" outlineLevel="1">
      <c r="A219" s="63"/>
    </row>
    <row r="220" spans="1:1" ht="19.899999999999999" customHeight="1" outlineLevel="1">
      <c r="A220" s="63"/>
    </row>
    <row r="221" spans="1:1" ht="19.899999999999999" customHeight="1" outlineLevel="1">
      <c r="A221" s="63"/>
    </row>
    <row r="222" spans="1:1" ht="19.899999999999999" customHeight="1" outlineLevel="1">
      <c r="A222" s="63"/>
    </row>
    <row r="223" spans="1:1" ht="19.899999999999999" customHeight="1" outlineLevel="1">
      <c r="A223" s="63"/>
    </row>
    <row r="224" spans="1:1" ht="19.899999999999999" customHeight="1" outlineLevel="1">
      <c r="A224" s="63"/>
    </row>
    <row r="225" spans="1:1" ht="19.899999999999999" customHeight="1" outlineLevel="1">
      <c r="A225" s="63"/>
    </row>
    <row r="226" spans="1:1" ht="19.899999999999999" customHeight="1"/>
    <row r="227" spans="1:1" ht="19.899999999999999" customHeight="1"/>
    <row r="233" spans="1:1" ht="19.899999999999999" customHeight="1"/>
  </sheetData>
  <mergeCells count="173">
    <mergeCell ref="D5:E5"/>
    <mergeCell ref="D7:E7"/>
    <mergeCell ref="D14:E14"/>
    <mergeCell ref="F14:G14"/>
    <mergeCell ref="H14:I14"/>
    <mergeCell ref="D15:E15"/>
    <mergeCell ref="D19:E19"/>
    <mergeCell ref="F19:G19"/>
    <mergeCell ref="H19:I19"/>
    <mergeCell ref="D20:E20"/>
    <mergeCell ref="F20:G20"/>
    <mergeCell ref="H20:I20"/>
    <mergeCell ref="D17:E17"/>
    <mergeCell ref="F17:G17"/>
    <mergeCell ref="H17:I17"/>
    <mergeCell ref="D18:E18"/>
    <mergeCell ref="F18:G18"/>
    <mergeCell ref="H18:I18"/>
    <mergeCell ref="H23:I23"/>
    <mergeCell ref="D24:E24"/>
    <mergeCell ref="F24:G24"/>
    <mergeCell ref="H24:I24"/>
    <mergeCell ref="D21:E21"/>
    <mergeCell ref="F21:G21"/>
    <mergeCell ref="H21:I21"/>
    <mergeCell ref="D22:E22"/>
    <mergeCell ref="F22:G22"/>
    <mergeCell ref="H22:I22"/>
    <mergeCell ref="B26:B27"/>
    <mergeCell ref="D63:E63"/>
    <mergeCell ref="F63:G63"/>
    <mergeCell ref="D64:E64"/>
    <mergeCell ref="F64:G64"/>
    <mergeCell ref="D65:E65"/>
    <mergeCell ref="F65:G65"/>
    <mergeCell ref="D23:E23"/>
    <mergeCell ref="F23:G23"/>
    <mergeCell ref="H69:I69"/>
    <mergeCell ref="L69:M69"/>
    <mergeCell ref="D70:E70"/>
    <mergeCell ref="F70:G70"/>
    <mergeCell ref="H70:I70"/>
    <mergeCell ref="L70:M70"/>
    <mergeCell ref="D66:E66"/>
    <mergeCell ref="F66:G66"/>
    <mergeCell ref="D67:E67"/>
    <mergeCell ref="F67:G67"/>
    <mergeCell ref="D69:E69"/>
    <mergeCell ref="F69:G69"/>
    <mergeCell ref="D73:E73"/>
    <mergeCell ref="F73:G73"/>
    <mergeCell ref="H73:I73"/>
    <mergeCell ref="L73:M73"/>
    <mergeCell ref="D74:E74"/>
    <mergeCell ref="F74:G74"/>
    <mergeCell ref="H74:I74"/>
    <mergeCell ref="L74:M74"/>
    <mergeCell ref="D71:E71"/>
    <mergeCell ref="F71:G71"/>
    <mergeCell ref="H71:I71"/>
    <mergeCell ref="L71:M71"/>
    <mergeCell ref="D72:E72"/>
    <mergeCell ref="F72:G72"/>
    <mergeCell ref="H72:I72"/>
    <mergeCell ref="L72:M72"/>
    <mergeCell ref="D77:E77"/>
    <mergeCell ref="F77:G77"/>
    <mergeCell ref="H77:I77"/>
    <mergeCell ref="L77:M77"/>
    <mergeCell ref="D78:E78"/>
    <mergeCell ref="F78:G78"/>
    <mergeCell ref="H78:I78"/>
    <mergeCell ref="L78:M78"/>
    <mergeCell ref="D75:E75"/>
    <mergeCell ref="F75:G75"/>
    <mergeCell ref="H75:I75"/>
    <mergeCell ref="L75:M75"/>
    <mergeCell ref="D76:E76"/>
    <mergeCell ref="F76:G76"/>
    <mergeCell ref="H76:I76"/>
    <mergeCell ref="L76:M76"/>
    <mergeCell ref="D81:E81"/>
    <mergeCell ref="F81:G81"/>
    <mergeCell ref="H81:I81"/>
    <mergeCell ref="L81:M81"/>
    <mergeCell ref="D82:E82"/>
    <mergeCell ref="F82:G82"/>
    <mergeCell ref="H82:I82"/>
    <mergeCell ref="L82:M82"/>
    <mergeCell ref="D79:E79"/>
    <mergeCell ref="F79:G79"/>
    <mergeCell ref="H79:I79"/>
    <mergeCell ref="L79:M79"/>
    <mergeCell ref="D80:E80"/>
    <mergeCell ref="F80:G80"/>
    <mergeCell ref="H80:I80"/>
    <mergeCell ref="L80:M80"/>
    <mergeCell ref="D85:E85"/>
    <mergeCell ref="F85:G85"/>
    <mergeCell ref="H85:I85"/>
    <mergeCell ref="L85:M85"/>
    <mergeCell ref="D86:E86"/>
    <mergeCell ref="F86:G86"/>
    <mergeCell ref="H86:I86"/>
    <mergeCell ref="L86:M86"/>
    <mergeCell ref="D83:E83"/>
    <mergeCell ref="F83:G83"/>
    <mergeCell ref="H83:I83"/>
    <mergeCell ref="L83:M83"/>
    <mergeCell ref="D84:E84"/>
    <mergeCell ref="F84:G84"/>
    <mergeCell ref="H84:I84"/>
    <mergeCell ref="L84:M84"/>
    <mergeCell ref="D89:E89"/>
    <mergeCell ref="F89:G89"/>
    <mergeCell ref="H89:I89"/>
    <mergeCell ref="L89:M89"/>
    <mergeCell ref="D90:E90"/>
    <mergeCell ref="F90:G90"/>
    <mergeCell ref="H90:I90"/>
    <mergeCell ref="L90:M90"/>
    <mergeCell ref="D87:E87"/>
    <mergeCell ref="F87:G87"/>
    <mergeCell ref="H87:I87"/>
    <mergeCell ref="L87:M87"/>
    <mergeCell ref="D88:E88"/>
    <mergeCell ref="F88:G88"/>
    <mergeCell ref="H88:I88"/>
    <mergeCell ref="L88:M88"/>
    <mergeCell ref="D93:E93"/>
    <mergeCell ref="F93:G93"/>
    <mergeCell ref="H93:I93"/>
    <mergeCell ref="L93:M93"/>
    <mergeCell ref="D150:E150"/>
    <mergeCell ref="F150:G150"/>
    <mergeCell ref="H150:I150"/>
    <mergeCell ref="J150:K150"/>
    <mergeCell ref="D91:E91"/>
    <mergeCell ref="F91:G91"/>
    <mergeCell ref="H91:I91"/>
    <mergeCell ref="L91:M91"/>
    <mergeCell ref="D92:E92"/>
    <mergeCell ref="F92:G92"/>
    <mergeCell ref="H92:I92"/>
    <mergeCell ref="L92:M92"/>
    <mergeCell ref="D153:E153"/>
    <mergeCell ref="F153:G153"/>
    <mergeCell ref="H153:I153"/>
    <mergeCell ref="J153:K153"/>
    <mergeCell ref="D154:E154"/>
    <mergeCell ref="F154:G154"/>
    <mergeCell ref="H154:I154"/>
    <mergeCell ref="J154:K154"/>
    <mergeCell ref="D151:E151"/>
    <mergeCell ref="F151:G151"/>
    <mergeCell ref="H151:I151"/>
    <mergeCell ref="J151:K151"/>
    <mergeCell ref="D152:E152"/>
    <mergeCell ref="F152:G152"/>
    <mergeCell ref="H152:I152"/>
    <mergeCell ref="J152:K152"/>
    <mergeCell ref="D157:E157"/>
    <mergeCell ref="F157:G157"/>
    <mergeCell ref="H157:I157"/>
    <mergeCell ref="J157:K157"/>
    <mergeCell ref="D155:E155"/>
    <mergeCell ref="F155:G155"/>
    <mergeCell ref="H155:I155"/>
    <mergeCell ref="J155:K155"/>
    <mergeCell ref="D156:E156"/>
    <mergeCell ref="F156:G156"/>
    <mergeCell ref="H156:I156"/>
    <mergeCell ref="J156:K156"/>
  </mergeCell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4A60-CE1A-4CAB-90F8-724ED7CD844F}">
  <sheetPr>
    <tabColor rgb="FF92D050"/>
  </sheetPr>
  <dimension ref="A1:XFC60"/>
  <sheetViews>
    <sheetView showGridLines="0" zoomScale="90" zoomScaleNormal="90" workbookViewId="0"/>
  </sheetViews>
  <sheetFormatPr defaultColWidth="0" defaultRowHeight="14.45" zeroHeight="1" outlineLevelCol="2"/>
  <cols>
    <col min="1" max="1" width="3" customWidth="1"/>
    <col min="2" max="2" width="20.7109375" customWidth="1"/>
    <col min="3" max="3" width="58" bestFit="1" customWidth="1"/>
    <col min="4" max="4" width="20.7109375" customWidth="1"/>
    <col min="5" max="5" width="20.7109375" hidden="1" customWidth="1"/>
    <col min="6" max="7" width="20.7109375" customWidth="1"/>
    <col min="8" max="8" width="1.28515625" customWidth="1"/>
    <col min="9" max="10" width="20.7109375" customWidth="1"/>
    <col min="11" max="11" width="22.28515625" customWidth="1"/>
    <col min="12" max="15" width="20.7109375" hidden="1" customWidth="1" outlineLevel="1"/>
    <col min="16" max="16" width="4.140625" customWidth="1" collapsed="1"/>
    <col min="17" max="25" width="20.7109375" customWidth="1"/>
    <col min="26" max="28" width="20.7109375" hidden="1" customWidth="1" outlineLevel="1"/>
    <col min="29" max="29" width="3.42578125" style="11" customWidth="1" collapsed="1"/>
    <col min="30" max="32" width="20.7109375" customWidth="1"/>
    <col min="33" max="36" width="20.7109375" hidden="1" customWidth="1" outlineLevel="1"/>
    <col min="37" max="37" width="3" style="11" customWidth="1" collapsed="1"/>
    <col min="38" max="40" width="20.7109375" customWidth="1" outlineLevel="1"/>
    <col min="41" max="44" width="20.7109375" hidden="1" customWidth="1" outlineLevel="2"/>
    <col min="45" max="45" width="4.28515625" style="11" customWidth="1" outlineLevel="1" collapsed="1"/>
    <col min="46" max="48" width="20.7109375" customWidth="1" outlineLevel="1"/>
    <col min="49" max="52" width="20.7109375" hidden="1" customWidth="1" outlineLevel="2"/>
    <col min="53" max="53" width="4.28515625" style="11" customWidth="1" outlineLevel="1" collapsed="1"/>
    <col min="54" max="54" width="3.42578125" style="11" customWidth="1"/>
    <col min="55" max="55" width="0.7109375" style="11" customWidth="1"/>
    <col min="56" max="58" width="20.7109375" customWidth="1" outlineLevel="1"/>
    <col min="59" max="62" width="20.7109375" hidden="1" customWidth="1" outlineLevel="2"/>
    <col min="63" max="63" width="3.140625" style="11" customWidth="1" outlineLevel="1" collapsed="1"/>
    <col min="64" max="66" width="20.7109375" customWidth="1" outlineLevel="1"/>
    <col min="67" max="70" width="20.7109375" hidden="1" customWidth="1" outlineLevel="2"/>
    <col min="71" max="71" width="4.42578125" style="11" customWidth="1" outlineLevel="1" collapsed="1"/>
    <col min="72" max="74" width="20.7109375" customWidth="1" outlineLevel="1"/>
    <col min="75" max="78" width="20.7109375" hidden="1" customWidth="1" outlineLevel="2"/>
    <col min="79" max="79" width="3.7109375" style="11" customWidth="1" outlineLevel="1" collapsed="1"/>
    <col min="80" max="80" width="3.7109375" style="11" customWidth="1" outlineLevel="1"/>
    <col min="81" max="81" width="3.28515625" style="11" customWidth="1"/>
    <col min="82" max="84" width="20.7109375" style="11" customWidth="1" outlineLevel="1"/>
    <col min="85" max="88" width="20.7109375" style="11" hidden="1" customWidth="1" outlineLevel="2"/>
    <col min="89" max="89" width="2.7109375" style="11" customWidth="1" outlineLevel="1" collapsed="1"/>
    <col min="90" max="92" width="20.7109375" customWidth="1" outlineLevel="1"/>
    <col min="93" max="96" width="20.7109375" hidden="1" customWidth="1" outlineLevel="2"/>
    <col min="97" max="97" width="3" style="11" customWidth="1" outlineLevel="1" collapsed="1"/>
    <col min="98" max="100" width="20.7109375" customWidth="1" outlineLevel="1"/>
    <col min="101" max="104" width="20.7109375" hidden="1" customWidth="1" outlineLevel="2"/>
    <col min="105" max="105" width="4.42578125" style="11" customWidth="1" outlineLevel="1" collapsed="1"/>
    <col min="106" max="106" width="4.140625" style="11" customWidth="1" outlineLevel="1"/>
    <col min="107" max="107" width="3.28515625" style="11" customWidth="1"/>
    <col min="108" max="110" width="20.7109375" customWidth="1" outlineLevel="1"/>
    <col min="111" max="114" width="20.7109375" hidden="1" customWidth="1" outlineLevel="2"/>
    <col min="115" max="115" width="3.28515625" style="11" customWidth="1" outlineLevel="1" collapsed="1"/>
    <col min="116" max="118" width="20.7109375" customWidth="1" outlineLevel="1"/>
    <col min="119" max="122" width="20.7109375" hidden="1" customWidth="1" outlineLevel="2"/>
    <col min="123" max="123" width="3.28515625" style="11" customWidth="1" outlineLevel="1" collapsed="1"/>
    <col min="124" max="126" width="20.7109375" customWidth="1" outlineLevel="1"/>
    <col min="127" max="130" width="20.7109375" hidden="1" customWidth="1" outlineLevel="2"/>
    <col min="131" max="131" width="5.140625" style="11" customWidth="1" outlineLevel="1" collapsed="1"/>
    <col min="132" max="132" width="4.28515625" style="11" customWidth="1" outlineLevel="1"/>
    <col min="133" max="133" width="2.7109375" style="11" customWidth="1"/>
    <col min="134" max="136" width="20.7109375" customWidth="1" outlineLevel="1"/>
    <col min="137" max="140" width="20.7109375" hidden="1" customWidth="1" outlineLevel="2"/>
    <col min="141" max="141" width="4" style="11" customWidth="1" outlineLevel="1" collapsed="1"/>
    <col min="142" max="144" width="20.7109375" customWidth="1" outlineLevel="1"/>
    <col min="145" max="148" width="20.7109375" hidden="1" customWidth="1" outlineLevel="2"/>
    <col min="149" max="149" width="4.140625" style="11" customWidth="1" outlineLevel="1" collapsed="1"/>
    <col min="150" max="152" width="20.7109375" customWidth="1" outlineLevel="1"/>
    <col min="153" max="156" width="20.7109375" hidden="1" customWidth="1" outlineLevel="2"/>
    <col min="157" max="157" width="4.28515625" customWidth="1" outlineLevel="1" collapsed="1"/>
    <col min="158" max="158" width="4" customWidth="1" outlineLevel="1"/>
    <col min="159" max="159" width="3.7109375" customWidth="1"/>
    <col min="160" max="160" width="0" hidden="1" customWidth="1"/>
  </cols>
  <sheetData>
    <row r="1" spans="1:16383">
      <c r="H1" s="11"/>
    </row>
    <row r="2" spans="1:16383" hidden="1">
      <c r="F2" t="s">
        <v>33</v>
      </c>
      <c r="G2" s="112" t="s">
        <v>33</v>
      </c>
      <c r="H2" s="113"/>
      <c r="I2" s="112" t="s">
        <v>33</v>
      </c>
      <c r="J2" s="112" t="s">
        <v>33</v>
      </c>
      <c r="K2" s="112" t="s">
        <v>33</v>
      </c>
      <c r="L2" s="112" t="s">
        <v>33</v>
      </c>
      <c r="M2" s="112" t="s">
        <v>33</v>
      </c>
      <c r="N2" s="112" t="s">
        <v>33</v>
      </c>
      <c r="O2" s="112" t="s">
        <v>33</v>
      </c>
      <c r="P2" s="112"/>
      <c r="Q2" t="s">
        <v>34</v>
      </c>
      <c r="R2" s="112" t="s">
        <v>34</v>
      </c>
      <c r="S2" s="112" t="s">
        <v>34</v>
      </c>
      <c r="T2" t="s">
        <v>34</v>
      </c>
      <c r="U2" s="112" t="s">
        <v>35</v>
      </c>
      <c r="V2" s="112" t="s">
        <v>35</v>
      </c>
      <c r="W2" s="118" t="s">
        <v>34</v>
      </c>
      <c r="X2" s="112" t="s">
        <v>36</v>
      </c>
      <c r="Y2" s="159" t="s">
        <v>36</v>
      </c>
      <c r="Z2" s="112" t="s">
        <v>33</v>
      </c>
      <c r="AA2" s="112" t="s">
        <v>33</v>
      </c>
      <c r="AB2" s="112" t="s">
        <v>33</v>
      </c>
      <c r="AD2" s="112" t="s">
        <v>33</v>
      </c>
      <c r="AE2" s="112" t="s">
        <v>33</v>
      </c>
      <c r="AF2" s="112" t="s">
        <v>33</v>
      </c>
      <c r="AG2" s="112" t="s">
        <v>33</v>
      </c>
      <c r="AH2" s="112" t="s">
        <v>33</v>
      </c>
      <c r="AI2" s="112" t="s">
        <v>33</v>
      </c>
      <c r="AJ2" s="112" t="s">
        <v>33</v>
      </c>
      <c r="AK2" s="113"/>
      <c r="AL2" s="112" t="s">
        <v>34</v>
      </c>
      <c r="AM2" s="112" t="s">
        <v>34</v>
      </c>
      <c r="AN2" s="112" t="s">
        <v>34</v>
      </c>
      <c r="AO2" s="112" t="s">
        <v>34</v>
      </c>
      <c r="AP2" s="112" t="s">
        <v>34</v>
      </c>
      <c r="AQ2" s="112" t="s">
        <v>34</v>
      </c>
      <c r="AR2" s="112" t="s">
        <v>34</v>
      </c>
      <c r="AS2" s="113"/>
      <c r="AT2" s="112" t="s">
        <v>35</v>
      </c>
      <c r="AU2" s="112" t="s">
        <v>35</v>
      </c>
      <c r="AV2" s="112" t="s">
        <v>35</v>
      </c>
      <c r="AW2" s="112" t="s">
        <v>35</v>
      </c>
      <c r="AX2" s="112" t="s">
        <v>35</v>
      </c>
      <c r="AY2" s="112" t="s">
        <v>35</v>
      </c>
      <c r="AZ2" s="112" t="s">
        <v>35</v>
      </c>
      <c r="BA2" s="113"/>
      <c r="BB2" s="113"/>
      <c r="BD2" s="112" t="s">
        <v>34</v>
      </c>
      <c r="BE2" s="112" t="s">
        <v>34</v>
      </c>
      <c r="BF2" s="112" t="s">
        <v>34</v>
      </c>
      <c r="BG2" s="112" t="s">
        <v>34</v>
      </c>
      <c r="BH2" s="112" t="s">
        <v>34</v>
      </c>
      <c r="BI2" s="112" t="s">
        <v>34</v>
      </c>
      <c r="BJ2" s="112" t="s">
        <v>34</v>
      </c>
      <c r="BK2" s="113"/>
      <c r="BL2" s="112" t="s">
        <v>34</v>
      </c>
      <c r="BM2" s="112" t="s">
        <v>34</v>
      </c>
      <c r="BN2" s="112" t="s">
        <v>34</v>
      </c>
      <c r="BO2" s="112" t="s">
        <v>34</v>
      </c>
      <c r="BP2" s="112" t="s">
        <v>34</v>
      </c>
      <c r="BQ2" s="112" t="s">
        <v>34</v>
      </c>
      <c r="BR2" s="112" t="s">
        <v>34</v>
      </c>
      <c r="BS2" s="113"/>
      <c r="BT2" s="112" t="s">
        <v>34</v>
      </c>
      <c r="BU2" s="112" t="s">
        <v>34</v>
      </c>
      <c r="BV2" s="112" t="s">
        <v>34</v>
      </c>
      <c r="BW2" s="112" t="s">
        <v>34</v>
      </c>
      <c r="BX2" s="112" t="s">
        <v>34</v>
      </c>
      <c r="BY2" s="112" t="s">
        <v>34</v>
      </c>
      <c r="BZ2" s="112" t="s">
        <v>34</v>
      </c>
      <c r="CA2" s="113"/>
      <c r="CB2" s="113"/>
      <c r="CC2" s="113"/>
      <c r="CD2" s="112" t="s">
        <v>35</v>
      </c>
      <c r="CE2" s="112" t="s">
        <v>35</v>
      </c>
      <c r="CF2" s="112" t="s">
        <v>35</v>
      </c>
      <c r="CG2" s="112" t="s">
        <v>35</v>
      </c>
      <c r="CH2" s="112" t="s">
        <v>35</v>
      </c>
      <c r="CI2" s="112" t="s">
        <v>35</v>
      </c>
      <c r="CJ2" s="112" t="s">
        <v>35</v>
      </c>
      <c r="CK2" s="113"/>
      <c r="CL2" s="112" t="s">
        <v>35</v>
      </c>
      <c r="CM2" s="112" t="s">
        <v>35</v>
      </c>
      <c r="CN2" s="112" t="s">
        <v>35</v>
      </c>
      <c r="CO2" s="112" t="s">
        <v>35</v>
      </c>
      <c r="CP2" s="112" t="s">
        <v>35</v>
      </c>
      <c r="CQ2" s="112" t="s">
        <v>35</v>
      </c>
      <c r="CR2" s="112" t="s">
        <v>35</v>
      </c>
      <c r="CS2" s="113"/>
      <c r="CT2" s="112" t="s">
        <v>35</v>
      </c>
      <c r="CU2" s="112" t="s">
        <v>35</v>
      </c>
      <c r="CV2" s="112" t="s">
        <v>35</v>
      </c>
      <c r="CW2" s="112" t="s">
        <v>35</v>
      </c>
      <c r="CX2" s="112" t="s">
        <v>35</v>
      </c>
      <c r="CY2" s="112" t="s">
        <v>35</v>
      </c>
      <c r="CZ2" s="112" t="s">
        <v>35</v>
      </c>
      <c r="DA2" s="113"/>
      <c r="DB2" s="113"/>
      <c r="DC2" s="113"/>
      <c r="DD2" s="112" t="s">
        <v>36</v>
      </c>
      <c r="DE2" s="112" t="s">
        <v>36</v>
      </c>
      <c r="DF2" s="112" t="s">
        <v>36</v>
      </c>
      <c r="DG2" s="112" t="s">
        <v>36</v>
      </c>
      <c r="DH2" s="112" t="s">
        <v>36</v>
      </c>
      <c r="DI2" s="112" t="s">
        <v>36</v>
      </c>
      <c r="DJ2" s="112" t="s">
        <v>36</v>
      </c>
      <c r="DK2" s="113"/>
      <c r="DL2" s="112" t="s">
        <v>36</v>
      </c>
      <c r="DM2" s="112" t="s">
        <v>36</v>
      </c>
      <c r="DN2" s="112" t="s">
        <v>36</v>
      </c>
      <c r="DO2" s="112" t="s">
        <v>36</v>
      </c>
      <c r="DP2" s="112" t="s">
        <v>36</v>
      </c>
      <c r="DQ2" s="112" t="s">
        <v>36</v>
      </c>
      <c r="DR2" s="112" t="s">
        <v>36</v>
      </c>
      <c r="DS2" s="113"/>
      <c r="DT2" s="112" t="s">
        <v>36</v>
      </c>
      <c r="DU2" s="112" t="s">
        <v>36</v>
      </c>
      <c r="DV2" s="112" t="s">
        <v>36</v>
      </c>
      <c r="DW2" s="112" t="s">
        <v>36</v>
      </c>
      <c r="DX2" s="112" t="s">
        <v>36</v>
      </c>
      <c r="DY2" s="112" t="s">
        <v>36</v>
      </c>
      <c r="DZ2" s="112" t="s">
        <v>36</v>
      </c>
      <c r="EA2" s="113"/>
      <c r="EB2" s="113"/>
      <c r="EC2" s="113"/>
      <c r="ED2" s="112" t="s">
        <v>34</v>
      </c>
      <c r="EE2" s="112" t="s">
        <v>34</v>
      </c>
      <c r="EF2" s="112" t="s">
        <v>34</v>
      </c>
      <c r="EG2" s="112" t="s">
        <v>34</v>
      </c>
      <c r="EH2" s="112" t="s">
        <v>34</v>
      </c>
      <c r="EI2" s="112" t="s">
        <v>34</v>
      </c>
      <c r="EJ2" s="112" t="s">
        <v>34</v>
      </c>
      <c r="EK2" s="113"/>
      <c r="EL2" s="112" t="s">
        <v>35</v>
      </c>
      <c r="EM2" s="112" t="s">
        <v>35</v>
      </c>
      <c r="EN2" s="112" t="s">
        <v>35</v>
      </c>
      <c r="EO2" s="112" t="s">
        <v>35</v>
      </c>
      <c r="EP2" s="112" t="s">
        <v>35</v>
      </c>
      <c r="EQ2" s="112" t="s">
        <v>35</v>
      </c>
      <c r="ER2" s="112" t="s">
        <v>35</v>
      </c>
      <c r="ES2" s="113"/>
      <c r="ET2" s="112" t="s">
        <v>37</v>
      </c>
      <c r="EU2" s="112" t="s">
        <v>37</v>
      </c>
      <c r="EV2" s="112" t="s">
        <v>37</v>
      </c>
      <c r="EW2" s="112" t="s">
        <v>37</v>
      </c>
      <c r="EX2" s="112" t="s">
        <v>37</v>
      </c>
      <c r="EY2" s="112" t="s">
        <v>37</v>
      </c>
      <c r="EZ2" s="112" t="s">
        <v>37</v>
      </c>
    </row>
    <row r="3" spans="1:16383" hidden="1">
      <c r="F3">
        <v>7</v>
      </c>
      <c r="G3" s="112">
        <v>15</v>
      </c>
      <c r="H3" s="113"/>
      <c r="I3" s="112">
        <v>18</v>
      </c>
      <c r="J3" s="112">
        <v>19</v>
      </c>
      <c r="K3" s="112">
        <v>23</v>
      </c>
      <c r="L3" s="112">
        <v>20</v>
      </c>
      <c r="M3" s="112">
        <v>21</v>
      </c>
      <c r="N3" s="112">
        <v>22</v>
      </c>
      <c r="O3" s="112">
        <v>24</v>
      </c>
      <c r="P3" s="112"/>
      <c r="Q3">
        <v>65</v>
      </c>
      <c r="R3" s="112">
        <v>70</v>
      </c>
      <c r="S3" s="112">
        <v>75</v>
      </c>
      <c r="T3">
        <v>66</v>
      </c>
      <c r="U3" s="112">
        <v>70</v>
      </c>
      <c r="V3" s="112">
        <v>75</v>
      </c>
      <c r="W3" s="118">
        <v>67</v>
      </c>
      <c r="X3" s="112">
        <v>70</v>
      </c>
      <c r="Y3" s="159">
        <v>75</v>
      </c>
      <c r="Z3" s="112">
        <v>65</v>
      </c>
      <c r="AA3" s="112">
        <v>66</v>
      </c>
      <c r="AB3" s="112">
        <v>67</v>
      </c>
      <c r="AD3" s="112">
        <v>151</v>
      </c>
      <c r="AE3" s="112">
        <v>152</v>
      </c>
      <c r="AF3" s="112">
        <v>156</v>
      </c>
      <c r="AG3" s="112">
        <v>153</v>
      </c>
      <c r="AH3" s="112">
        <v>154</v>
      </c>
      <c r="AI3" s="112">
        <v>155</v>
      </c>
      <c r="AJ3" s="112">
        <v>157</v>
      </c>
      <c r="AK3" s="113"/>
      <c r="AL3" s="112">
        <v>18</v>
      </c>
      <c r="AM3" s="112">
        <v>19</v>
      </c>
      <c r="AN3" s="112">
        <v>23</v>
      </c>
      <c r="AO3" s="112">
        <v>20</v>
      </c>
      <c r="AP3" s="112">
        <v>21</v>
      </c>
      <c r="AQ3" s="112">
        <v>22</v>
      </c>
      <c r="AR3" s="112">
        <v>24</v>
      </c>
      <c r="AS3" s="113"/>
      <c r="AT3" s="112">
        <v>18</v>
      </c>
      <c r="AU3" s="112">
        <v>19</v>
      </c>
      <c r="AV3" s="112">
        <v>23</v>
      </c>
      <c r="AW3" s="112">
        <v>20</v>
      </c>
      <c r="AX3" s="112">
        <v>21</v>
      </c>
      <c r="AY3" s="112">
        <v>22</v>
      </c>
      <c r="AZ3" s="112">
        <v>24</v>
      </c>
      <c r="BA3" s="113"/>
      <c r="BB3" s="113"/>
      <c r="BD3" s="112">
        <v>70</v>
      </c>
      <c r="BE3" s="112">
        <v>71</v>
      </c>
      <c r="BF3" s="112">
        <v>75</v>
      </c>
      <c r="BG3" s="112">
        <v>72</v>
      </c>
      <c r="BH3" s="112">
        <v>73</v>
      </c>
      <c r="BI3" s="112">
        <v>74</v>
      </c>
      <c r="BJ3" s="112">
        <v>76</v>
      </c>
      <c r="BK3" s="113"/>
      <c r="BL3" s="112">
        <v>78</v>
      </c>
      <c r="BM3" s="112">
        <v>79</v>
      </c>
      <c r="BN3" s="112">
        <v>83</v>
      </c>
      <c r="BO3" s="112">
        <v>80</v>
      </c>
      <c r="BP3" s="112">
        <v>81</v>
      </c>
      <c r="BQ3" s="112">
        <v>82</v>
      </c>
      <c r="BR3" s="112">
        <v>84</v>
      </c>
      <c r="BS3" s="113"/>
      <c r="BT3" s="112">
        <v>86</v>
      </c>
      <c r="BU3" s="112">
        <v>87</v>
      </c>
      <c r="BV3" s="112">
        <v>91</v>
      </c>
      <c r="BW3" s="112">
        <v>88</v>
      </c>
      <c r="BX3" s="112">
        <v>89</v>
      </c>
      <c r="BY3" s="112">
        <v>90</v>
      </c>
      <c r="BZ3" s="112">
        <v>92</v>
      </c>
      <c r="CA3" s="113"/>
      <c r="CB3" s="113"/>
      <c r="CC3" s="113"/>
      <c r="CD3" s="112">
        <v>70</v>
      </c>
      <c r="CE3" s="112">
        <v>71</v>
      </c>
      <c r="CF3" s="112">
        <v>75</v>
      </c>
      <c r="CG3" s="112">
        <v>72</v>
      </c>
      <c r="CH3" s="112">
        <v>73</v>
      </c>
      <c r="CI3" s="112">
        <v>74</v>
      </c>
      <c r="CJ3" s="112">
        <v>75</v>
      </c>
      <c r="CK3" s="113"/>
      <c r="CL3" s="112">
        <v>78</v>
      </c>
      <c r="CM3" s="112">
        <v>79</v>
      </c>
      <c r="CN3" s="112">
        <v>83</v>
      </c>
      <c r="CO3" s="112">
        <v>80</v>
      </c>
      <c r="CP3" s="112">
        <v>81</v>
      </c>
      <c r="CQ3" s="112">
        <v>82</v>
      </c>
      <c r="CR3" s="112">
        <v>84</v>
      </c>
      <c r="CS3" s="113"/>
      <c r="CT3" s="112">
        <v>86</v>
      </c>
      <c r="CU3" s="112">
        <v>87</v>
      </c>
      <c r="CV3" s="112">
        <v>91</v>
      </c>
      <c r="CW3" s="112">
        <v>88</v>
      </c>
      <c r="CX3" s="112">
        <v>89</v>
      </c>
      <c r="CY3" s="112">
        <v>90</v>
      </c>
      <c r="CZ3" s="112">
        <v>92</v>
      </c>
      <c r="DA3" s="113"/>
      <c r="DB3" s="113"/>
      <c r="DC3" s="113"/>
      <c r="DD3" s="112">
        <v>70</v>
      </c>
      <c r="DE3" s="112">
        <v>71</v>
      </c>
      <c r="DF3" s="112">
        <v>75</v>
      </c>
      <c r="DG3" s="112">
        <v>72</v>
      </c>
      <c r="DH3" s="112">
        <v>73</v>
      </c>
      <c r="DI3" s="112">
        <v>74</v>
      </c>
      <c r="DJ3" s="112">
        <v>76</v>
      </c>
      <c r="DK3" s="113"/>
      <c r="DL3" s="112">
        <v>78</v>
      </c>
      <c r="DM3" s="112">
        <v>79</v>
      </c>
      <c r="DN3" s="112">
        <v>83</v>
      </c>
      <c r="DO3" s="112">
        <v>80</v>
      </c>
      <c r="DP3" s="112">
        <v>81</v>
      </c>
      <c r="DQ3" s="112">
        <v>82</v>
      </c>
      <c r="DR3" s="112">
        <v>84</v>
      </c>
      <c r="DS3" s="113"/>
      <c r="DT3" s="112">
        <v>86</v>
      </c>
      <c r="DU3" s="112">
        <v>87</v>
      </c>
      <c r="DV3" s="112">
        <v>91</v>
      </c>
      <c r="DW3" s="112">
        <v>88</v>
      </c>
      <c r="DX3" s="112">
        <v>89</v>
      </c>
      <c r="DY3" s="112">
        <v>90</v>
      </c>
      <c r="DZ3" s="112">
        <v>92</v>
      </c>
      <c r="EA3" s="113"/>
      <c r="EB3" s="113"/>
      <c r="EC3" s="113"/>
      <c r="ED3" s="112">
        <v>151</v>
      </c>
      <c r="EE3" s="112">
        <v>152</v>
      </c>
      <c r="EF3" s="112">
        <v>156</v>
      </c>
      <c r="EG3" s="112">
        <v>153</v>
      </c>
      <c r="EH3" s="112">
        <v>154</v>
      </c>
      <c r="EI3" s="112">
        <v>155</v>
      </c>
      <c r="EJ3" s="112">
        <v>157</v>
      </c>
      <c r="EK3" s="113"/>
      <c r="EL3" s="112">
        <v>151</v>
      </c>
      <c r="EM3" s="112">
        <v>152</v>
      </c>
      <c r="EN3" s="112">
        <v>156</v>
      </c>
      <c r="EO3" s="112">
        <v>153</v>
      </c>
      <c r="EP3" s="112">
        <v>154</v>
      </c>
      <c r="EQ3" s="112">
        <v>155</v>
      </c>
      <c r="ER3" s="112">
        <v>157</v>
      </c>
      <c r="ES3" s="113"/>
      <c r="ET3" s="112">
        <v>151</v>
      </c>
      <c r="EU3" s="112">
        <v>152</v>
      </c>
      <c r="EV3" s="112">
        <v>156</v>
      </c>
      <c r="EW3" s="112">
        <v>153</v>
      </c>
      <c r="EX3" s="112">
        <v>154</v>
      </c>
      <c r="EY3" s="112">
        <v>155</v>
      </c>
      <c r="EZ3" s="112">
        <v>157</v>
      </c>
    </row>
    <row r="4" spans="1:16383" hidden="1">
      <c r="G4" s="112"/>
      <c r="H4" s="113"/>
      <c r="I4" s="112"/>
      <c r="J4" s="112"/>
      <c r="K4" s="112"/>
      <c r="L4" s="112"/>
      <c r="M4" s="112"/>
      <c r="N4" s="112"/>
      <c r="O4" s="112"/>
      <c r="P4" s="112"/>
      <c r="Z4" s="112"/>
      <c r="AA4" s="112"/>
      <c r="AB4" s="112"/>
      <c r="AD4" s="112"/>
      <c r="AE4" s="112"/>
      <c r="AF4" s="112"/>
      <c r="AG4" s="112"/>
      <c r="AH4" s="112"/>
      <c r="AI4" s="112"/>
      <c r="AJ4" s="112"/>
      <c r="AK4" s="113"/>
      <c r="AL4" s="112"/>
      <c r="AM4" s="112"/>
      <c r="AN4" s="112"/>
      <c r="AO4" s="112"/>
      <c r="AP4" s="112"/>
      <c r="AQ4" s="112"/>
      <c r="AR4" s="112"/>
      <c r="AS4" s="113"/>
      <c r="AT4" s="112"/>
      <c r="AU4" s="112"/>
      <c r="AV4" s="112"/>
      <c r="AW4" s="112"/>
      <c r="AX4" s="112"/>
      <c r="AY4" s="112"/>
      <c r="AZ4" s="112"/>
      <c r="BA4" s="113"/>
      <c r="BB4" s="113"/>
      <c r="BD4" s="112"/>
      <c r="BE4" s="112"/>
      <c r="BF4" s="112"/>
      <c r="BG4" s="112"/>
      <c r="BH4" s="112"/>
      <c r="BI4" s="112"/>
      <c r="BJ4" s="112"/>
      <c r="BK4" s="113"/>
      <c r="BL4" s="112"/>
      <c r="BM4" s="112"/>
      <c r="BN4" s="112"/>
      <c r="BO4" s="112"/>
      <c r="BP4" s="112"/>
      <c r="BQ4" s="112"/>
      <c r="BR4" s="112"/>
      <c r="BS4" s="113"/>
      <c r="BT4" s="112"/>
      <c r="BU4" s="112"/>
      <c r="BV4" s="112"/>
      <c r="BW4" s="112"/>
      <c r="BX4" s="112"/>
      <c r="BY4" s="112"/>
      <c r="BZ4" s="112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2"/>
      <c r="CM4" s="112"/>
      <c r="CN4" s="112"/>
      <c r="CO4" s="112"/>
      <c r="CP4" s="112"/>
      <c r="CQ4" s="112"/>
      <c r="CR4" s="112"/>
      <c r="CS4" s="113"/>
      <c r="CT4" s="112"/>
      <c r="CU4" s="112"/>
      <c r="CV4" s="112"/>
      <c r="CW4" s="112"/>
      <c r="CX4" s="112"/>
      <c r="CY4" s="112"/>
      <c r="CZ4" s="112"/>
      <c r="DA4" s="113"/>
      <c r="DB4" s="113"/>
      <c r="DC4" s="113"/>
      <c r="DD4" s="112"/>
      <c r="DE4" s="112"/>
      <c r="DF4" s="112"/>
      <c r="DG4" s="112"/>
      <c r="DH4" s="112"/>
      <c r="DI4" s="112"/>
      <c r="DJ4" s="112"/>
      <c r="DK4" s="113"/>
      <c r="DL4" s="112"/>
      <c r="DM4" s="112"/>
      <c r="DN4" s="112"/>
      <c r="DO4" s="112"/>
      <c r="DP4" s="112"/>
      <c r="DQ4" s="112"/>
      <c r="DR4" s="112"/>
      <c r="DS4" s="113"/>
      <c r="DT4" s="112"/>
      <c r="DU4" s="112"/>
      <c r="DV4" s="112"/>
      <c r="DW4" s="112"/>
      <c r="DX4" s="112"/>
      <c r="DY4" s="112"/>
      <c r="DZ4" s="112"/>
      <c r="EA4" s="113"/>
      <c r="EB4" s="113"/>
      <c r="EC4" s="113"/>
      <c r="ED4" s="112"/>
      <c r="EE4" s="112"/>
      <c r="EF4" s="112"/>
      <c r="EG4" s="112"/>
      <c r="EH4" s="112"/>
      <c r="EI4" s="112"/>
      <c r="EJ4" s="112"/>
      <c r="EK4" s="113"/>
      <c r="EL4" s="112"/>
      <c r="EM4" s="112"/>
      <c r="EN4" s="112"/>
      <c r="EO4" s="112"/>
      <c r="EP4" s="112"/>
      <c r="EQ4" s="112"/>
      <c r="ER4" s="112"/>
      <c r="ES4" s="113"/>
      <c r="ET4" s="112"/>
      <c r="EU4" s="112"/>
      <c r="EV4" s="112"/>
      <c r="EW4" s="112"/>
      <c r="EX4" s="112"/>
      <c r="EY4" s="112"/>
      <c r="EZ4" s="112"/>
    </row>
    <row r="5" spans="1:16383" ht="18">
      <c r="G5" s="112"/>
      <c r="H5" s="11"/>
      <c r="I5" s="232" t="s">
        <v>38</v>
      </c>
      <c r="J5" s="232"/>
      <c r="K5" s="232"/>
      <c r="L5" s="232"/>
      <c r="M5" s="232"/>
      <c r="N5" s="232"/>
      <c r="O5" s="232"/>
      <c r="P5" s="180"/>
      <c r="Q5" s="235" t="s">
        <v>39</v>
      </c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180"/>
      <c r="AD5" s="237" t="s">
        <v>40</v>
      </c>
      <c r="AE5" s="237"/>
      <c r="AF5" s="237"/>
      <c r="AG5" s="237"/>
      <c r="AH5" s="237"/>
      <c r="AI5" s="237"/>
      <c r="AJ5" s="237"/>
      <c r="AK5" s="180"/>
      <c r="AL5" s="232" t="s">
        <v>41</v>
      </c>
      <c r="AM5" s="232"/>
      <c r="AN5" s="232"/>
      <c r="AO5" s="232"/>
      <c r="AP5" s="232"/>
      <c r="AQ5" s="232"/>
      <c r="AR5" s="232"/>
      <c r="AS5" s="232"/>
      <c r="AT5" s="232"/>
      <c r="AU5" s="232"/>
      <c r="AV5" s="232"/>
      <c r="AW5" s="232"/>
      <c r="AX5" s="232"/>
      <c r="AY5" s="232"/>
      <c r="AZ5" s="232"/>
      <c r="BA5" s="180"/>
      <c r="BB5" s="183"/>
      <c r="BC5" s="183"/>
      <c r="BD5" s="238" t="s">
        <v>42</v>
      </c>
      <c r="BE5" s="238"/>
      <c r="BF5" s="238"/>
      <c r="BG5" s="238"/>
      <c r="BH5" s="238"/>
      <c r="BI5" s="238"/>
      <c r="BJ5" s="238"/>
      <c r="BK5" s="238"/>
      <c r="BL5" s="238"/>
      <c r="BM5" s="238"/>
      <c r="BN5" s="238"/>
      <c r="BO5" s="238"/>
      <c r="BP5" s="238"/>
      <c r="BQ5" s="238"/>
      <c r="BR5" s="238"/>
      <c r="BS5" s="238"/>
      <c r="BT5" s="238"/>
      <c r="BU5" s="238"/>
      <c r="BV5" s="238"/>
      <c r="BW5" s="238"/>
      <c r="BX5" s="238"/>
      <c r="BY5" s="238"/>
      <c r="BZ5" s="238"/>
      <c r="CA5" s="180"/>
      <c r="CB5" s="180"/>
      <c r="CC5" s="183"/>
      <c r="CD5" s="238" t="s">
        <v>43</v>
      </c>
      <c r="CE5" s="238"/>
      <c r="CF5" s="238"/>
      <c r="CG5" s="238"/>
      <c r="CH5" s="238"/>
      <c r="CI5" s="238"/>
      <c r="CJ5" s="238"/>
      <c r="CK5" s="238"/>
      <c r="CL5" s="238"/>
      <c r="CM5" s="238"/>
      <c r="CN5" s="238"/>
      <c r="CO5" s="238"/>
      <c r="CP5" s="238"/>
      <c r="CQ5" s="238"/>
      <c r="CR5" s="238"/>
      <c r="CS5" s="238"/>
      <c r="CT5" s="238"/>
      <c r="CU5" s="238"/>
      <c r="CV5" s="238"/>
      <c r="CW5" s="238"/>
      <c r="CX5" s="238"/>
      <c r="CY5" s="238"/>
      <c r="CZ5" s="238"/>
      <c r="DA5" s="180"/>
      <c r="DB5" s="180"/>
      <c r="DC5" s="183"/>
      <c r="DD5" s="238" t="s">
        <v>44</v>
      </c>
      <c r="DE5" s="238"/>
      <c r="DF5" s="238"/>
      <c r="DG5" s="238"/>
      <c r="DH5" s="238"/>
      <c r="DI5" s="238"/>
      <c r="DJ5" s="238"/>
      <c r="DK5" s="238"/>
      <c r="DL5" s="238"/>
      <c r="DM5" s="238"/>
      <c r="DN5" s="238"/>
      <c r="DO5" s="238"/>
      <c r="DP5" s="238"/>
      <c r="DQ5" s="238"/>
      <c r="DR5" s="238"/>
      <c r="DS5" s="238"/>
      <c r="DT5" s="238"/>
      <c r="DU5" s="238"/>
      <c r="DV5" s="238"/>
      <c r="DW5" s="238"/>
      <c r="DX5" s="238"/>
      <c r="DY5" s="238"/>
      <c r="DZ5" s="238"/>
      <c r="EA5" s="180"/>
      <c r="EB5" s="180"/>
      <c r="EC5" s="183"/>
      <c r="ED5" s="232" t="s">
        <v>45</v>
      </c>
      <c r="EE5" s="232"/>
      <c r="EF5" s="232"/>
      <c r="EG5" s="232"/>
      <c r="EH5" s="232"/>
      <c r="EI5" s="232"/>
      <c r="EJ5" s="232"/>
      <c r="EK5" s="232"/>
      <c r="EL5" s="232"/>
      <c r="EM5" s="232"/>
      <c r="EN5" s="232"/>
      <c r="EO5" s="232"/>
      <c r="EP5" s="232"/>
      <c r="EQ5" s="232"/>
      <c r="ER5" s="232"/>
      <c r="ES5" s="232"/>
      <c r="ET5" s="232"/>
      <c r="EU5" s="232"/>
      <c r="EV5" s="232"/>
      <c r="EW5" s="232"/>
      <c r="EX5" s="232"/>
      <c r="EY5" s="232"/>
      <c r="EZ5" s="232"/>
      <c r="FA5" s="146"/>
      <c r="FB5" s="146"/>
      <c r="FC5" s="146"/>
      <c r="FD5" s="146"/>
      <c r="FE5" s="146"/>
      <c r="FF5" s="146"/>
      <c r="FG5" s="146"/>
      <c r="FH5" s="146"/>
      <c r="FI5" s="146"/>
      <c r="FJ5" s="146"/>
      <c r="FK5" s="146"/>
      <c r="FL5" s="146"/>
      <c r="FM5" s="146"/>
      <c r="FN5" s="146"/>
      <c r="FO5" s="146"/>
      <c r="FP5" s="146"/>
      <c r="FQ5" s="146"/>
      <c r="FR5" s="146"/>
      <c r="FS5" s="146"/>
      <c r="FT5" s="146"/>
      <c r="FU5" s="146"/>
      <c r="FV5" s="146"/>
      <c r="FW5" s="146"/>
      <c r="FX5" s="146"/>
      <c r="FY5" s="146"/>
      <c r="FZ5" s="146"/>
      <c r="GA5" s="146"/>
      <c r="GB5" s="146"/>
      <c r="GC5" s="146"/>
      <c r="GD5" s="146"/>
      <c r="GE5" s="146"/>
      <c r="GF5" s="146"/>
      <c r="GG5" s="146"/>
      <c r="GH5" s="146"/>
      <c r="GI5" s="146"/>
      <c r="GJ5" s="146"/>
      <c r="GK5" s="146"/>
      <c r="GL5" s="146"/>
      <c r="GM5" s="146"/>
      <c r="GN5" s="146"/>
      <c r="GO5" s="146"/>
      <c r="GP5" s="146"/>
      <c r="GQ5" s="146"/>
      <c r="GR5" s="146"/>
      <c r="GS5" s="146"/>
      <c r="GT5" s="146"/>
      <c r="GU5" s="146"/>
      <c r="GV5" s="146"/>
      <c r="GW5" s="146"/>
      <c r="GX5" s="146"/>
      <c r="GY5" s="146"/>
      <c r="GZ5" s="146"/>
      <c r="HA5" s="146"/>
      <c r="HB5" s="146"/>
      <c r="HC5" s="146"/>
      <c r="HD5" s="146"/>
      <c r="HE5" s="146"/>
      <c r="HF5" s="146"/>
      <c r="HG5" s="146"/>
      <c r="HH5" s="146"/>
      <c r="HI5" s="146"/>
      <c r="HJ5" s="146"/>
      <c r="HK5" s="146"/>
      <c r="HL5" s="146"/>
      <c r="HM5" s="146"/>
      <c r="HN5" s="146"/>
      <c r="HO5" s="146"/>
      <c r="HP5" s="146"/>
      <c r="HQ5" s="146"/>
      <c r="HR5" s="146"/>
      <c r="HS5" s="146"/>
      <c r="HT5" s="146"/>
      <c r="HU5" s="146"/>
      <c r="HV5" s="146"/>
      <c r="HW5" s="146"/>
      <c r="HX5" s="146"/>
      <c r="HY5" s="146"/>
      <c r="HZ5" s="146"/>
      <c r="IA5" s="146"/>
      <c r="IB5" s="146"/>
      <c r="IC5" s="146"/>
      <c r="ID5" s="146"/>
      <c r="IE5" s="146"/>
      <c r="IF5" s="146"/>
      <c r="IG5" s="146"/>
      <c r="IH5" s="146"/>
      <c r="II5" s="146"/>
      <c r="IJ5" s="146"/>
      <c r="IK5" s="146"/>
      <c r="IL5" s="146"/>
      <c r="IM5" s="146"/>
      <c r="IN5" s="146"/>
      <c r="IO5" s="146"/>
      <c r="IP5" s="146"/>
      <c r="IQ5" s="146"/>
      <c r="IR5" s="146"/>
      <c r="IS5" s="146"/>
      <c r="IT5" s="146"/>
      <c r="IU5" s="146"/>
      <c r="IV5" s="146"/>
      <c r="IW5" s="146"/>
      <c r="IX5" s="146"/>
      <c r="IY5" s="146"/>
      <c r="IZ5" s="146"/>
      <c r="JA5" s="146"/>
      <c r="JB5" s="146"/>
      <c r="JC5" s="146"/>
      <c r="JD5" s="146"/>
      <c r="JE5" s="146"/>
      <c r="JF5" s="146"/>
      <c r="JG5" s="146"/>
      <c r="JH5" s="146"/>
      <c r="JI5" s="146"/>
      <c r="JJ5" s="146"/>
      <c r="JK5" s="146"/>
      <c r="JL5" s="146"/>
      <c r="JM5" s="146"/>
      <c r="JN5" s="146"/>
      <c r="JO5" s="146"/>
      <c r="JP5" s="146"/>
      <c r="JQ5" s="146"/>
      <c r="JR5" s="146"/>
      <c r="JS5" s="146"/>
      <c r="JT5" s="146"/>
      <c r="JU5" s="146"/>
      <c r="JV5" s="146"/>
      <c r="JW5" s="146"/>
      <c r="JX5" s="146"/>
      <c r="JY5" s="146"/>
      <c r="JZ5" s="146"/>
      <c r="KA5" s="146"/>
      <c r="KB5" s="146"/>
      <c r="KC5" s="146"/>
      <c r="KD5" s="146"/>
      <c r="KE5" s="146"/>
      <c r="KF5" s="146"/>
      <c r="KG5" s="146"/>
      <c r="KH5" s="146"/>
      <c r="KI5" s="146"/>
      <c r="KJ5" s="146"/>
      <c r="KK5" s="146"/>
      <c r="KL5" s="146"/>
      <c r="KM5" s="146"/>
      <c r="KN5" s="146"/>
      <c r="KO5" s="146"/>
      <c r="KP5" s="146"/>
      <c r="KQ5" s="146"/>
      <c r="KR5" s="146"/>
      <c r="KS5" s="146"/>
      <c r="KT5" s="146"/>
      <c r="KU5" s="146"/>
      <c r="KV5" s="146"/>
      <c r="KW5" s="146"/>
      <c r="KX5" s="146"/>
      <c r="KY5" s="146"/>
      <c r="KZ5" s="146"/>
      <c r="LA5" s="146"/>
      <c r="LB5" s="146"/>
      <c r="LC5" s="146"/>
      <c r="LD5" s="146"/>
      <c r="LE5" s="146"/>
      <c r="LF5" s="146"/>
      <c r="LG5" s="146"/>
      <c r="LH5" s="146"/>
      <c r="LI5" s="146"/>
      <c r="LJ5" s="146"/>
      <c r="LK5" s="146"/>
      <c r="LL5" s="146"/>
      <c r="LM5" s="146"/>
      <c r="LN5" s="146"/>
      <c r="LO5" s="146"/>
      <c r="LP5" s="146"/>
      <c r="LQ5" s="146"/>
      <c r="LR5" s="146"/>
      <c r="LS5" s="146"/>
      <c r="LT5" s="146"/>
      <c r="LU5" s="146"/>
      <c r="LV5" s="146"/>
      <c r="LW5" s="146"/>
      <c r="LX5" s="146"/>
      <c r="LY5" s="146"/>
      <c r="LZ5" s="146"/>
      <c r="MA5" s="146"/>
      <c r="MB5" s="146"/>
      <c r="MC5" s="146"/>
      <c r="MD5" s="146"/>
      <c r="ME5" s="146"/>
      <c r="MF5" s="146"/>
      <c r="MG5" s="146"/>
      <c r="MH5" s="146"/>
      <c r="MI5" s="146"/>
      <c r="MJ5" s="146"/>
      <c r="MK5" s="146"/>
      <c r="ML5" s="146"/>
      <c r="MM5" s="146"/>
      <c r="MN5" s="146"/>
      <c r="MO5" s="146"/>
      <c r="MP5" s="146"/>
      <c r="MQ5" s="146"/>
      <c r="MR5" s="146"/>
      <c r="MS5" s="146"/>
      <c r="MT5" s="146"/>
      <c r="MU5" s="146"/>
      <c r="MV5" s="146"/>
      <c r="MW5" s="146"/>
      <c r="MX5" s="146"/>
      <c r="MY5" s="146"/>
      <c r="MZ5" s="146"/>
      <c r="NA5" s="146"/>
      <c r="NB5" s="146"/>
      <c r="NC5" s="146"/>
      <c r="ND5" s="146"/>
      <c r="NE5" s="146"/>
      <c r="NF5" s="146"/>
      <c r="NG5" s="146"/>
      <c r="NH5" s="146"/>
      <c r="NI5" s="146"/>
      <c r="NJ5" s="146"/>
      <c r="NK5" s="146"/>
      <c r="NL5" s="146"/>
      <c r="NM5" s="146"/>
      <c r="NN5" s="146"/>
      <c r="NO5" s="146"/>
      <c r="NP5" s="146"/>
      <c r="NQ5" s="146"/>
      <c r="NR5" s="146"/>
      <c r="NS5" s="146"/>
      <c r="NT5" s="146"/>
      <c r="NU5" s="146"/>
      <c r="NV5" s="146"/>
      <c r="NW5" s="146"/>
      <c r="NX5" s="146"/>
      <c r="NY5" s="146"/>
      <c r="NZ5" s="146"/>
      <c r="OA5" s="146"/>
      <c r="OB5" s="146"/>
      <c r="OC5" s="146"/>
      <c r="OD5" s="146"/>
      <c r="OE5" s="146"/>
      <c r="OF5" s="146"/>
      <c r="OG5" s="146"/>
      <c r="OH5" s="146"/>
      <c r="OI5" s="146"/>
      <c r="OJ5" s="146"/>
      <c r="OK5" s="146"/>
      <c r="OL5" s="146"/>
      <c r="OM5" s="146"/>
      <c r="ON5" s="146"/>
      <c r="OO5" s="146"/>
      <c r="OP5" s="146"/>
      <c r="OQ5" s="146"/>
      <c r="OR5" s="146"/>
      <c r="OS5" s="146"/>
      <c r="OT5" s="146"/>
      <c r="OU5" s="146"/>
      <c r="OV5" s="146"/>
      <c r="OW5" s="146"/>
      <c r="OX5" s="146"/>
      <c r="OY5" s="146"/>
      <c r="OZ5" s="146"/>
      <c r="PA5" s="146"/>
      <c r="PB5" s="146"/>
      <c r="PC5" s="146"/>
      <c r="PD5" s="146"/>
      <c r="PE5" s="146"/>
      <c r="PF5" s="146"/>
      <c r="PG5" s="146"/>
      <c r="PH5" s="146"/>
      <c r="PI5" s="146"/>
      <c r="PJ5" s="146"/>
      <c r="PK5" s="146"/>
      <c r="PL5" s="146"/>
      <c r="PM5" s="146"/>
      <c r="PN5" s="146"/>
      <c r="PO5" s="146"/>
      <c r="PP5" s="146"/>
      <c r="PQ5" s="146"/>
      <c r="PR5" s="146"/>
      <c r="PS5" s="146"/>
      <c r="PT5" s="146"/>
      <c r="PU5" s="146"/>
      <c r="PV5" s="146"/>
      <c r="PW5" s="146"/>
      <c r="PX5" s="146"/>
      <c r="PY5" s="146"/>
      <c r="PZ5" s="146"/>
      <c r="QA5" s="146"/>
      <c r="QB5" s="146"/>
      <c r="QC5" s="146"/>
      <c r="QD5" s="146"/>
      <c r="QE5" s="146"/>
      <c r="QF5" s="146"/>
      <c r="QG5" s="146"/>
      <c r="QH5" s="146"/>
      <c r="QI5" s="146"/>
      <c r="QJ5" s="146"/>
      <c r="QK5" s="146"/>
      <c r="QL5" s="146"/>
      <c r="QM5" s="146"/>
      <c r="QN5" s="146"/>
      <c r="QO5" s="146"/>
      <c r="QP5" s="146"/>
      <c r="QQ5" s="146"/>
      <c r="QR5" s="146"/>
      <c r="QS5" s="146"/>
      <c r="QT5" s="146"/>
      <c r="QU5" s="146"/>
      <c r="QV5" s="146"/>
      <c r="QW5" s="146"/>
      <c r="QX5" s="146"/>
      <c r="QY5" s="146"/>
      <c r="QZ5" s="146"/>
      <c r="RA5" s="146"/>
      <c r="RB5" s="146"/>
      <c r="RC5" s="146"/>
      <c r="RD5" s="146"/>
      <c r="RE5" s="146"/>
      <c r="RF5" s="146"/>
      <c r="RG5" s="146"/>
      <c r="RH5" s="146"/>
      <c r="RI5" s="146"/>
      <c r="RJ5" s="146"/>
      <c r="RK5" s="146"/>
      <c r="RL5" s="146"/>
      <c r="RM5" s="146"/>
      <c r="RN5" s="146"/>
      <c r="RO5" s="146"/>
      <c r="RP5" s="146"/>
      <c r="RQ5" s="146"/>
      <c r="RR5" s="146"/>
      <c r="RS5" s="146"/>
      <c r="RT5" s="146"/>
      <c r="RU5" s="146"/>
      <c r="RV5" s="146"/>
      <c r="RW5" s="146"/>
      <c r="RX5" s="146"/>
      <c r="RY5" s="146"/>
      <c r="RZ5" s="146"/>
      <c r="SA5" s="146"/>
      <c r="SB5" s="146"/>
      <c r="SC5" s="146"/>
      <c r="SD5" s="146"/>
      <c r="SE5" s="146"/>
      <c r="SF5" s="146"/>
      <c r="SG5" s="146"/>
      <c r="SH5" s="146"/>
      <c r="SI5" s="146"/>
      <c r="SJ5" s="146"/>
      <c r="SK5" s="146"/>
      <c r="SL5" s="146"/>
      <c r="SM5" s="146"/>
      <c r="SN5" s="146"/>
      <c r="SO5" s="146"/>
      <c r="SP5" s="146"/>
      <c r="SQ5" s="146"/>
      <c r="SR5" s="146"/>
      <c r="SS5" s="146"/>
      <c r="ST5" s="146"/>
      <c r="SU5" s="146"/>
      <c r="SV5" s="146"/>
      <c r="SW5" s="146"/>
      <c r="SX5" s="146"/>
      <c r="SY5" s="146"/>
      <c r="SZ5" s="146"/>
      <c r="TA5" s="146"/>
      <c r="TB5" s="146"/>
      <c r="TC5" s="146"/>
      <c r="TD5" s="146"/>
      <c r="TE5" s="146"/>
      <c r="TF5" s="146"/>
      <c r="TG5" s="146"/>
      <c r="TH5" s="146"/>
      <c r="TI5" s="146"/>
      <c r="TJ5" s="146"/>
      <c r="TK5" s="146"/>
      <c r="TL5" s="146"/>
      <c r="TM5" s="146"/>
      <c r="TN5" s="146"/>
      <c r="TO5" s="146"/>
      <c r="TP5" s="146"/>
      <c r="TQ5" s="146"/>
      <c r="TR5" s="146"/>
      <c r="TS5" s="146"/>
      <c r="TT5" s="146"/>
      <c r="TU5" s="146"/>
      <c r="TV5" s="146"/>
      <c r="TW5" s="146"/>
      <c r="TX5" s="146"/>
      <c r="TY5" s="146"/>
      <c r="TZ5" s="146"/>
      <c r="UA5" s="146"/>
      <c r="UB5" s="146"/>
      <c r="UC5" s="146"/>
      <c r="UD5" s="146"/>
      <c r="UE5" s="146"/>
      <c r="UF5" s="146"/>
      <c r="UG5" s="146"/>
      <c r="UH5" s="146"/>
      <c r="UI5" s="146"/>
      <c r="UJ5" s="146"/>
      <c r="UK5" s="146"/>
      <c r="UL5" s="146"/>
      <c r="UM5" s="146"/>
      <c r="UN5" s="146"/>
      <c r="UO5" s="146"/>
      <c r="UP5" s="146"/>
      <c r="UQ5" s="146"/>
      <c r="UR5" s="146"/>
      <c r="US5" s="146"/>
      <c r="UT5" s="146"/>
      <c r="UU5" s="146"/>
      <c r="UV5" s="146"/>
      <c r="UW5" s="146"/>
      <c r="UX5" s="146"/>
      <c r="UY5" s="146"/>
      <c r="UZ5" s="146"/>
      <c r="VA5" s="146"/>
      <c r="VB5" s="146"/>
      <c r="VC5" s="146"/>
      <c r="VD5" s="146"/>
      <c r="VE5" s="146"/>
      <c r="VF5" s="146"/>
      <c r="VG5" s="146"/>
      <c r="VH5" s="146"/>
      <c r="VI5" s="146"/>
      <c r="VJ5" s="146"/>
      <c r="VK5" s="146"/>
      <c r="VL5" s="146"/>
      <c r="VM5" s="146"/>
      <c r="VN5" s="146"/>
      <c r="VO5" s="146"/>
      <c r="VP5" s="146"/>
      <c r="VQ5" s="146"/>
      <c r="VR5" s="146"/>
      <c r="VS5" s="146"/>
      <c r="VT5" s="146"/>
      <c r="VU5" s="146"/>
      <c r="VV5" s="146"/>
      <c r="VW5" s="146"/>
      <c r="VX5" s="146"/>
      <c r="VY5" s="146"/>
      <c r="VZ5" s="146"/>
      <c r="WA5" s="146"/>
      <c r="WB5" s="146"/>
      <c r="WC5" s="146"/>
      <c r="WD5" s="146"/>
      <c r="WE5" s="146"/>
      <c r="WF5" s="146"/>
      <c r="WG5" s="146"/>
      <c r="WH5" s="146"/>
      <c r="WI5" s="146"/>
      <c r="WJ5" s="146"/>
      <c r="WK5" s="146"/>
      <c r="WL5" s="146"/>
      <c r="WM5" s="146"/>
      <c r="WN5" s="146"/>
      <c r="WO5" s="146"/>
      <c r="WP5" s="146"/>
      <c r="WQ5" s="146"/>
      <c r="WR5" s="146"/>
      <c r="WS5" s="146"/>
      <c r="WT5" s="146"/>
      <c r="WU5" s="146"/>
      <c r="WV5" s="146"/>
      <c r="WW5" s="146"/>
      <c r="WX5" s="146"/>
      <c r="WY5" s="146"/>
      <c r="WZ5" s="146"/>
      <c r="XA5" s="146"/>
      <c r="XB5" s="146"/>
      <c r="XC5" s="146"/>
      <c r="XD5" s="146"/>
      <c r="XE5" s="146"/>
      <c r="XF5" s="146"/>
      <c r="XG5" s="146"/>
      <c r="XH5" s="146"/>
      <c r="XI5" s="146"/>
      <c r="XJ5" s="146"/>
      <c r="XK5" s="146"/>
      <c r="XL5" s="146"/>
      <c r="XM5" s="146"/>
      <c r="XN5" s="146"/>
      <c r="XO5" s="146"/>
      <c r="XP5" s="146"/>
      <c r="XQ5" s="146"/>
      <c r="XR5" s="146"/>
      <c r="XS5" s="146"/>
      <c r="XT5" s="146"/>
      <c r="XU5" s="146"/>
      <c r="XV5" s="146"/>
      <c r="XW5" s="146"/>
      <c r="XX5" s="146"/>
      <c r="XY5" s="146"/>
      <c r="XZ5" s="146"/>
      <c r="YA5" s="146"/>
      <c r="YB5" s="146"/>
      <c r="YC5" s="146"/>
      <c r="YD5" s="146"/>
      <c r="YE5" s="146"/>
      <c r="YF5" s="146"/>
      <c r="YG5" s="146"/>
      <c r="YH5" s="146"/>
      <c r="YI5" s="146"/>
      <c r="YJ5" s="146"/>
      <c r="YK5" s="146"/>
      <c r="YL5" s="146"/>
      <c r="YM5" s="146"/>
      <c r="YN5" s="146"/>
      <c r="YO5" s="146"/>
      <c r="YP5" s="146"/>
      <c r="YQ5" s="146"/>
      <c r="YR5" s="146"/>
      <c r="YS5" s="146"/>
      <c r="YT5" s="146"/>
      <c r="YU5" s="146"/>
      <c r="YV5" s="146"/>
      <c r="YW5" s="146"/>
      <c r="YX5" s="146"/>
      <c r="YY5" s="146"/>
      <c r="YZ5" s="146"/>
      <c r="ZA5" s="146"/>
      <c r="ZB5" s="146"/>
      <c r="ZC5" s="146"/>
      <c r="ZD5" s="146"/>
      <c r="ZE5" s="146"/>
      <c r="ZF5" s="146"/>
      <c r="ZG5" s="146"/>
      <c r="ZH5" s="146"/>
      <c r="ZI5" s="146"/>
      <c r="ZJ5" s="146"/>
      <c r="ZK5" s="146"/>
      <c r="ZL5" s="146"/>
      <c r="ZM5" s="146"/>
      <c r="ZN5" s="146"/>
      <c r="ZO5" s="146"/>
      <c r="ZP5" s="146"/>
      <c r="ZQ5" s="146"/>
      <c r="ZR5" s="146"/>
      <c r="ZS5" s="146"/>
      <c r="ZT5" s="146"/>
      <c r="ZU5" s="146"/>
      <c r="ZV5" s="146"/>
      <c r="ZW5" s="146"/>
      <c r="ZX5" s="146"/>
      <c r="ZY5" s="146"/>
      <c r="ZZ5" s="146"/>
      <c r="AAA5" s="146"/>
      <c r="AAB5" s="146"/>
      <c r="AAC5" s="146"/>
      <c r="AAD5" s="146"/>
      <c r="AAE5" s="146"/>
      <c r="AAF5" s="146"/>
      <c r="AAG5" s="146"/>
      <c r="AAH5" s="146"/>
      <c r="AAI5" s="146"/>
      <c r="AAJ5" s="146"/>
      <c r="AAK5" s="146"/>
      <c r="AAL5" s="146"/>
      <c r="AAM5" s="146"/>
      <c r="AAN5" s="146"/>
      <c r="AAO5" s="146"/>
      <c r="AAP5" s="146"/>
      <c r="AAQ5" s="146"/>
      <c r="AAR5" s="146"/>
      <c r="AAS5" s="146"/>
      <c r="AAT5" s="146"/>
      <c r="AAU5" s="146"/>
      <c r="AAV5" s="146"/>
      <c r="AAW5" s="146"/>
      <c r="AAX5" s="146"/>
      <c r="AAY5" s="146"/>
      <c r="AAZ5" s="146"/>
      <c r="ABA5" s="146"/>
      <c r="ABB5" s="146"/>
      <c r="ABC5" s="146"/>
      <c r="ABD5" s="146"/>
      <c r="ABE5" s="146"/>
      <c r="ABF5" s="146"/>
      <c r="ABG5" s="146"/>
      <c r="ABH5" s="146"/>
      <c r="ABI5" s="146"/>
      <c r="ABJ5" s="146"/>
      <c r="ABK5" s="146"/>
      <c r="ABL5" s="146"/>
      <c r="ABM5" s="146"/>
      <c r="ABN5" s="146"/>
      <c r="ABO5" s="146"/>
      <c r="ABP5" s="146"/>
      <c r="ABQ5" s="146"/>
      <c r="ABR5" s="146"/>
      <c r="ABS5" s="146"/>
      <c r="ABT5" s="146"/>
      <c r="ABU5" s="146"/>
      <c r="ABV5" s="146"/>
      <c r="ABW5" s="146"/>
      <c r="ABX5" s="146"/>
      <c r="ABY5" s="146"/>
      <c r="ABZ5" s="146"/>
      <c r="ACA5" s="146"/>
      <c r="ACB5" s="146"/>
      <c r="ACC5" s="146"/>
      <c r="ACD5" s="146"/>
      <c r="ACE5" s="146"/>
      <c r="ACF5" s="146"/>
      <c r="ACG5" s="146"/>
      <c r="ACH5" s="146"/>
      <c r="ACI5" s="146"/>
      <c r="ACJ5" s="146"/>
      <c r="ACK5" s="146"/>
      <c r="ACL5" s="146"/>
      <c r="ACM5" s="146"/>
      <c r="ACN5" s="146"/>
      <c r="ACO5" s="146"/>
      <c r="ACP5" s="146"/>
      <c r="ACQ5" s="146"/>
      <c r="ACR5" s="146"/>
      <c r="ACS5" s="146"/>
      <c r="ACT5" s="146"/>
      <c r="ACU5" s="146"/>
      <c r="ACV5" s="146"/>
      <c r="ACW5" s="146"/>
      <c r="ACX5" s="146"/>
      <c r="ACY5" s="146"/>
      <c r="ACZ5" s="146"/>
      <c r="ADA5" s="146"/>
      <c r="ADB5" s="146"/>
      <c r="ADC5" s="146"/>
      <c r="ADD5" s="146"/>
      <c r="ADE5" s="146"/>
      <c r="ADF5" s="146"/>
      <c r="ADG5" s="146"/>
      <c r="ADH5" s="146"/>
      <c r="ADI5" s="146"/>
      <c r="ADJ5" s="146"/>
      <c r="ADK5" s="146"/>
      <c r="ADL5" s="146"/>
      <c r="ADM5" s="146"/>
      <c r="ADN5" s="146"/>
      <c r="ADO5" s="146"/>
      <c r="ADP5" s="146"/>
      <c r="ADQ5" s="146"/>
      <c r="ADR5" s="146"/>
      <c r="ADS5" s="146"/>
      <c r="ADT5" s="146"/>
      <c r="ADU5" s="146"/>
      <c r="ADV5" s="146"/>
      <c r="ADW5" s="146"/>
      <c r="ADX5" s="146"/>
      <c r="ADY5" s="146"/>
      <c r="ADZ5" s="146"/>
      <c r="AEA5" s="146"/>
      <c r="AEB5" s="146"/>
      <c r="AEC5" s="146"/>
      <c r="AED5" s="146"/>
      <c r="AEE5" s="146"/>
      <c r="AEF5" s="146"/>
      <c r="AEG5" s="146"/>
      <c r="AEH5" s="146"/>
      <c r="AEI5" s="146"/>
      <c r="AEJ5" s="146"/>
      <c r="AEK5" s="146"/>
      <c r="AEL5" s="146"/>
      <c r="AEM5" s="146"/>
      <c r="AEN5" s="146"/>
      <c r="AEO5" s="146"/>
      <c r="AEP5" s="146"/>
      <c r="AEQ5" s="146"/>
      <c r="AER5" s="146"/>
      <c r="AES5" s="146"/>
      <c r="AET5" s="146"/>
      <c r="AEU5" s="146"/>
      <c r="AEV5" s="146"/>
      <c r="AEW5" s="146"/>
      <c r="AEX5" s="146"/>
      <c r="AEY5" s="146"/>
      <c r="AEZ5" s="146"/>
      <c r="AFA5" s="146"/>
      <c r="AFB5" s="146"/>
      <c r="AFC5" s="146"/>
      <c r="AFD5" s="146"/>
      <c r="AFE5" s="146"/>
      <c r="AFF5" s="146"/>
      <c r="AFG5" s="146"/>
      <c r="AFH5" s="146"/>
      <c r="AFI5" s="146"/>
      <c r="AFJ5" s="146"/>
      <c r="AFK5" s="146"/>
      <c r="AFL5" s="146"/>
      <c r="AFM5" s="146"/>
      <c r="AFN5" s="146"/>
      <c r="AFO5" s="146"/>
      <c r="AFP5" s="146"/>
      <c r="AFQ5" s="146"/>
      <c r="AFR5" s="146"/>
      <c r="AFS5" s="146"/>
      <c r="AFT5" s="146"/>
      <c r="AFU5" s="146"/>
      <c r="AFV5" s="146"/>
      <c r="AFW5" s="146"/>
      <c r="AFX5" s="146"/>
      <c r="AFY5" s="146"/>
      <c r="AFZ5" s="146"/>
      <c r="AGA5" s="146"/>
      <c r="AGB5" s="146"/>
      <c r="AGC5" s="146"/>
      <c r="AGD5" s="146"/>
      <c r="AGE5" s="146"/>
      <c r="AGF5" s="146"/>
      <c r="AGG5" s="146"/>
      <c r="AGH5" s="146"/>
      <c r="AGI5" s="146"/>
      <c r="AGJ5" s="146"/>
      <c r="AGK5" s="146"/>
      <c r="AGL5" s="146"/>
      <c r="AGM5" s="146"/>
      <c r="AGN5" s="146"/>
      <c r="AGO5" s="146"/>
      <c r="AGP5" s="146"/>
      <c r="AGQ5" s="146"/>
      <c r="AGR5" s="146"/>
      <c r="AGS5" s="146"/>
      <c r="AGT5" s="146"/>
      <c r="AGU5" s="146"/>
      <c r="AGV5" s="146"/>
      <c r="AGW5" s="146"/>
      <c r="AGX5" s="146"/>
      <c r="AGY5" s="146"/>
      <c r="AGZ5" s="146"/>
      <c r="AHA5" s="146"/>
      <c r="AHB5" s="146"/>
      <c r="AHC5" s="146"/>
      <c r="AHD5" s="146"/>
      <c r="AHE5" s="146"/>
      <c r="AHF5" s="146"/>
      <c r="AHG5" s="146"/>
      <c r="AHH5" s="146"/>
      <c r="AHI5" s="146"/>
      <c r="AHJ5" s="146"/>
      <c r="AHK5" s="146"/>
      <c r="AHL5" s="146"/>
      <c r="AHM5" s="146"/>
      <c r="AHN5" s="146"/>
      <c r="AHO5" s="146"/>
      <c r="AHP5" s="146"/>
      <c r="AHQ5" s="146"/>
      <c r="AHR5" s="146"/>
      <c r="AHS5" s="146"/>
      <c r="AHT5" s="146"/>
      <c r="AHU5" s="146"/>
      <c r="AHV5" s="146"/>
      <c r="AHW5" s="146"/>
      <c r="AHX5" s="146"/>
      <c r="AHY5" s="146"/>
      <c r="AHZ5" s="146"/>
      <c r="AIA5" s="146"/>
      <c r="AIB5" s="146"/>
      <c r="AIC5" s="146"/>
      <c r="AID5" s="146"/>
      <c r="AIE5" s="146"/>
      <c r="AIF5" s="146"/>
      <c r="AIG5" s="146"/>
      <c r="AIH5" s="146"/>
      <c r="AII5" s="146"/>
      <c r="AIJ5" s="146"/>
      <c r="AIK5" s="146"/>
      <c r="AIL5" s="146"/>
      <c r="AIM5" s="146"/>
      <c r="AIN5" s="146"/>
      <c r="AIO5" s="146"/>
      <c r="AIP5" s="146"/>
      <c r="AIQ5" s="146"/>
      <c r="AIR5" s="146"/>
      <c r="AIS5" s="146"/>
      <c r="AIT5" s="146"/>
      <c r="AIU5" s="146"/>
      <c r="AIV5" s="146"/>
      <c r="AIW5" s="146"/>
      <c r="AIX5" s="146"/>
      <c r="AIY5" s="146"/>
      <c r="AIZ5" s="146"/>
      <c r="AJA5" s="146"/>
      <c r="AJB5" s="146"/>
      <c r="AJC5" s="146"/>
      <c r="AJD5" s="146"/>
      <c r="AJE5" s="146"/>
      <c r="AJF5" s="146"/>
      <c r="AJG5" s="146"/>
      <c r="AJH5" s="146"/>
      <c r="AJI5" s="146"/>
      <c r="AJJ5" s="146"/>
      <c r="AJK5" s="146"/>
      <c r="AJL5" s="146"/>
      <c r="AJM5" s="146"/>
      <c r="AJN5" s="146"/>
      <c r="AJO5" s="146"/>
      <c r="AJP5" s="146"/>
      <c r="AJQ5" s="146"/>
      <c r="AJR5" s="146"/>
      <c r="AJS5" s="146"/>
      <c r="AJT5" s="146"/>
      <c r="AJU5" s="146"/>
      <c r="AJV5" s="146"/>
      <c r="AJW5" s="146"/>
      <c r="AJX5" s="146"/>
      <c r="AJY5" s="146"/>
      <c r="AJZ5" s="146"/>
      <c r="AKA5" s="146"/>
      <c r="AKB5" s="146"/>
      <c r="AKC5" s="146"/>
      <c r="AKD5" s="146"/>
      <c r="AKE5" s="146"/>
      <c r="AKF5" s="146"/>
      <c r="AKG5" s="146"/>
      <c r="AKH5" s="146"/>
      <c r="AKI5" s="146"/>
      <c r="AKJ5" s="146"/>
      <c r="AKK5" s="146"/>
      <c r="AKL5" s="146"/>
      <c r="AKM5" s="146"/>
      <c r="AKN5" s="146"/>
      <c r="AKO5" s="146"/>
      <c r="AKP5" s="146"/>
      <c r="AKQ5" s="146"/>
      <c r="AKR5" s="146"/>
      <c r="AKS5" s="146"/>
      <c r="AKT5" s="146"/>
      <c r="AKU5" s="146"/>
      <c r="AKV5" s="146"/>
      <c r="AKW5" s="146"/>
      <c r="AKX5" s="146"/>
      <c r="AKY5" s="146"/>
      <c r="AKZ5" s="146"/>
      <c r="ALA5" s="146"/>
      <c r="ALB5" s="146"/>
      <c r="ALC5" s="146"/>
      <c r="ALD5" s="146"/>
      <c r="ALE5" s="146"/>
      <c r="ALF5" s="146"/>
      <c r="ALG5" s="146"/>
      <c r="ALH5" s="146"/>
      <c r="ALI5" s="146"/>
      <c r="ALJ5" s="146"/>
      <c r="ALK5" s="146"/>
      <c r="ALL5" s="146"/>
      <c r="ALM5" s="146"/>
      <c r="ALN5" s="146"/>
      <c r="ALO5" s="146"/>
      <c r="ALP5" s="146"/>
      <c r="ALQ5" s="146"/>
      <c r="ALR5" s="146"/>
      <c r="ALS5" s="146"/>
      <c r="ALT5" s="146"/>
      <c r="ALU5" s="146"/>
      <c r="ALV5" s="146"/>
      <c r="ALW5" s="146"/>
      <c r="ALX5" s="146"/>
      <c r="ALY5" s="146"/>
      <c r="ALZ5" s="146"/>
      <c r="AMA5" s="146"/>
      <c r="AMB5" s="146"/>
      <c r="AMC5" s="146"/>
      <c r="AMD5" s="146"/>
      <c r="AME5" s="146"/>
      <c r="AMF5" s="146"/>
      <c r="AMG5" s="146"/>
      <c r="AMH5" s="146"/>
      <c r="AMI5" s="146"/>
      <c r="AMJ5" s="146"/>
      <c r="AMK5" s="146"/>
      <c r="AML5" s="146"/>
      <c r="AMM5" s="146"/>
      <c r="AMN5" s="146"/>
      <c r="AMO5" s="146"/>
      <c r="AMP5" s="146"/>
      <c r="AMQ5" s="146"/>
      <c r="AMR5" s="146"/>
      <c r="AMS5" s="146"/>
      <c r="AMT5" s="146"/>
      <c r="AMU5" s="146"/>
      <c r="AMV5" s="146"/>
      <c r="AMW5" s="146"/>
      <c r="AMX5" s="146"/>
      <c r="AMY5" s="146"/>
      <c r="AMZ5" s="146"/>
      <c r="ANA5" s="146"/>
      <c r="ANB5" s="146"/>
      <c r="ANC5" s="146"/>
      <c r="AND5" s="146"/>
      <c r="ANE5" s="146"/>
      <c r="ANF5" s="146"/>
      <c r="ANG5" s="146"/>
      <c r="ANH5" s="146"/>
      <c r="ANI5" s="146"/>
      <c r="ANJ5" s="146"/>
      <c r="ANK5" s="146"/>
      <c r="ANL5" s="146"/>
      <c r="ANM5" s="146"/>
      <c r="ANN5" s="146"/>
      <c r="ANO5" s="146"/>
      <c r="ANP5" s="146"/>
      <c r="ANQ5" s="146"/>
      <c r="ANR5" s="146"/>
      <c r="ANS5" s="146"/>
      <c r="ANT5" s="146"/>
      <c r="ANU5" s="146"/>
      <c r="ANV5" s="146"/>
      <c r="ANW5" s="146"/>
      <c r="ANX5" s="146"/>
      <c r="ANY5" s="146"/>
      <c r="ANZ5" s="146"/>
      <c r="AOA5" s="146"/>
      <c r="AOB5" s="146"/>
      <c r="AOC5" s="146"/>
      <c r="AOD5" s="146"/>
      <c r="AOE5" s="146"/>
      <c r="AOF5" s="146"/>
      <c r="AOG5" s="146"/>
      <c r="AOH5" s="146"/>
      <c r="AOI5" s="146"/>
      <c r="AOJ5" s="146"/>
      <c r="AOK5" s="146"/>
      <c r="AOL5" s="146"/>
      <c r="AOM5" s="146"/>
      <c r="AON5" s="146"/>
      <c r="AOO5" s="146"/>
      <c r="AOP5" s="146"/>
      <c r="AOQ5" s="146"/>
      <c r="AOR5" s="146"/>
      <c r="AOS5" s="146"/>
      <c r="AOT5" s="146"/>
      <c r="AOU5" s="146"/>
      <c r="AOV5" s="146"/>
      <c r="AOW5" s="146"/>
      <c r="AOX5" s="146"/>
      <c r="AOY5" s="146"/>
      <c r="AOZ5" s="146"/>
      <c r="APA5" s="146"/>
      <c r="APB5" s="146"/>
      <c r="APC5" s="146"/>
      <c r="APD5" s="146"/>
      <c r="APE5" s="146"/>
      <c r="APF5" s="146"/>
      <c r="APG5" s="146"/>
      <c r="APH5" s="146"/>
      <c r="API5" s="146"/>
      <c r="APJ5" s="146"/>
      <c r="APK5" s="146"/>
      <c r="APL5" s="146"/>
      <c r="APM5" s="146"/>
      <c r="APN5" s="146"/>
      <c r="APO5" s="146"/>
      <c r="APP5" s="146"/>
      <c r="APQ5" s="146"/>
      <c r="APR5" s="146"/>
      <c r="APS5" s="146"/>
      <c r="APT5" s="146"/>
      <c r="APU5" s="146"/>
      <c r="APV5" s="146"/>
      <c r="APW5" s="146"/>
      <c r="APX5" s="146"/>
      <c r="APY5" s="146"/>
      <c r="APZ5" s="146"/>
      <c r="AQA5" s="146"/>
      <c r="AQB5" s="146"/>
      <c r="AQC5" s="146"/>
      <c r="AQD5" s="146"/>
      <c r="AQE5" s="146"/>
      <c r="AQF5" s="146"/>
      <c r="AQG5" s="146"/>
      <c r="AQH5" s="146"/>
      <c r="AQI5" s="146"/>
      <c r="AQJ5" s="146"/>
      <c r="AQK5" s="146"/>
      <c r="AQL5" s="146"/>
      <c r="AQM5" s="146"/>
      <c r="AQN5" s="146"/>
      <c r="AQO5" s="146"/>
      <c r="AQP5" s="146"/>
      <c r="AQQ5" s="146"/>
      <c r="AQR5" s="146"/>
      <c r="AQS5" s="146"/>
      <c r="AQT5" s="146"/>
      <c r="AQU5" s="146"/>
      <c r="AQV5" s="146"/>
      <c r="AQW5" s="146"/>
      <c r="AQX5" s="146"/>
      <c r="AQY5" s="146"/>
      <c r="AQZ5" s="146"/>
      <c r="ARA5" s="146"/>
      <c r="ARB5" s="146"/>
      <c r="ARC5" s="146"/>
      <c r="ARD5" s="146"/>
      <c r="ARE5" s="146"/>
      <c r="ARF5" s="146"/>
      <c r="ARG5" s="146"/>
      <c r="ARH5" s="146"/>
      <c r="ARI5" s="146"/>
      <c r="ARJ5" s="146"/>
      <c r="ARK5" s="146"/>
      <c r="ARL5" s="146"/>
      <c r="ARM5" s="146"/>
      <c r="ARN5" s="146"/>
      <c r="ARO5" s="146"/>
      <c r="ARP5" s="146"/>
      <c r="ARQ5" s="146"/>
      <c r="ARR5" s="146"/>
      <c r="ARS5" s="146"/>
      <c r="ART5" s="146"/>
      <c r="ARU5" s="146"/>
      <c r="ARV5" s="146"/>
      <c r="ARW5" s="146"/>
      <c r="ARX5" s="146"/>
      <c r="ARY5" s="146"/>
      <c r="ARZ5" s="146"/>
      <c r="ASA5" s="146"/>
      <c r="ASB5" s="146"/>
      <c r="ASC5" s="146"/>
      <c r="ASD5" s="146"/>
      <c r="ASE5" s="146"/>
      <c r="ASF5" s="146"/>
      <c r="ASG5" s="146"/>
      <c r="ASH5" s="146"/>
      <c r="ASI5" s="146"/>
      <c r="ASJ5" s="146"/>
      <c r="ASK5" s="146"/>
      <c r="ASL5" s="146"/>
      <c r="ASM5" s="146"/>
      <c r="ASN5" s="146"/>
      <c r="ASO5" s="146"/>
      <c r="ASP5" s="146"/>
      <c r="ASQ5" s="146"/>
      <c r="ASR5" s="146"/>
      <c r="ASS5" s="146"/>
      <c r="AST5" s="146"/>
      <c r="ASU5" s="146"/>
      <c r="ASV5" s="146"/>
      <c r="ASW5" s="146"/>
      <c r="ASX5" s="146"/>
      <c r="ASY5" s="146"/>
      <c r="ASZ5" s="146"/>
      <c r="ATA5" s="146"/>
      <c r="ATB5" s="146"/>
      <c r="ATC5" s="146"/>
      <c r="ATD5" s="146"/>
      <c r="ATE5" s="146"/>
      <c r="ATF5" s="146"/>
      <c r="ATG5" s="146"/>
      <c r="ATH5" s="146"/>
      <c r="ATI5" s="146"/>
      <c r="ATJ5" s="146"/>
      <c r="ATK5" s="146"/>
      <c r="ATL5" s="146"/>
      <c r="ATM5" s="146"/>
      <c r="ATN5" s="146"/>
      <c r="ATO5" s="146"/>
      <c r="ATP5" s="146"/>
      <c r="ATQ5" s="146"/>
      <c r="ATR5" s="146"/>
      <c r="ATS5" s="146"/>
      <c r="ATT5" s="146"/>
      <c r="ATU5" s="146"/>
      <c r="ATV5" s="146"/>
      <c r="ATW5" s="146"/>
      <c r="ATX5" s="146"/>
      <c r="ATY5" s="146"/>
      <c r="ATZ5" s="146"/>
      <c r="AUA5" s="146"/>
      <c r="AUB5" s="146"/>
      <c r="AUC5" s="146"/>
      <c r="AUD5" s="146"/>
      <c r="AUE5" s="146"/>
      <c r="AUF5" s="146"/>
      <c r="AUG5" s="146"/>
      <c r="AUH5" s="146"/>
      <c r="AUI5" s="146"/>
      <c r="AUJ5" s="146"/>
      <c r="AUK5" s="146"/>
      <c r="AUL5" s="146"/>
      <c r="AUM5" s="146"/>
      <c r="AUN5" s="146"/>
      <c r="AUO5" s="146"/>
      <c r="AUP5" s="146"/>
      <c r="AUQ5" s="146"/>
      <c r="AUR5" s="146"/>
      <c r="AUS5" s="146"/>
      <c r="AUT5" s="146"/>
      <c r="AUU5" s="146"/>
      <c r="AUV5" s="146"/>
      <c r="AUW5" s="146"/>
      <c r="AUX5" s="146"/>
      <c r="AUY5" s="146"/>
      <c r="AUZ5" s="146"/>
      <c r="AVA5" s="146"/>
      <c r="AVB5" s="146"/>
      <c r="AVC5" s="146"/>
      <c r="AVD5" s="146"/>
      <c r="AVE5" s="146"/>
      <c r="AVF5" s="146"/>
      <c r="AVG5" s="146"/>
      <c r="AVH5" s="146"/>
      <c r="AVI5" s="146"/>
      <c r="AVJ5" s="146"/>
      <c r="AVK5" s="146"/>
      <c r="AVL5" s="146"/>
      <c r="AVM5" s="146"/>
      <c r="AVN5" s="146"/>
      <c r="AVO5" s="146"/>
      <c r="AVP5" s="146"/>
      <c r="AVQ5" s="146"/>
      <c r="AVR5" s="146"/>
      <c r="AVS5" s="146"/>
      <c r="AVT5" s="146"/>
      <c r="AVU5" s="146"/>
      <c r="AVV5" s="146"/>
      <c r="AVW5" s="146"/>
      <c r="AVX5" s="146"/>
      <c r="AVY5" s="146"/>
      <c r="AVZ5" s="146"/>
      <c r="AWA5" s="146"/>
      <c r="AWB5" s="146"/>
      <c r="AWC5" s="146"/>
      <c r="AWD5" s="146"/>
      <c r="AWE5" s="146"/>
      <c r="AWF5" s="146"/>
      <c r="AWG5" s="146"/>
      <c r="AWH5" s="146"/>
      <c r="AWI5" s="146"/>
      <c r="AWJ5" s="146"/>
      <c r="AWK5" s="146"/>
      <c r="AWL5" s="146"/>
      <c r="AWM5" s="146"/>
      <c r="AWN5" s="146"/>
      <c r="AWO5" s="146"/>
      <c r="AWP5" s="146"/>
      <c r="AWQ5" s="146"/>
      <c r="AWR5" s="146"/>
      <c r="AWS5" s="146"/>
      <c r="AWT5" s="146"/>
      <c r="AWU5" s="146"/>
      <c r="AWV5" s="146"/>
      <c r="AWW5" s="146"/>
      <c r="AWX5" s="146"/>
      <c r="AWY5" s="146"/>
      <c r="AWZ5" s="146"/>
      <c r="AXA5" s="146"/>
      <c r="AXB5" s="146"/>
      <c r="AXC5" s="146"/>
      <c r="AXD5" s="146"/>
      <c r="AXE5" s="146"/>
      <c r="AXF5" s="146"/>
      <c r="AXG5" s="146"/>
      <c r="AXH5" s="146"/>
      <c r="AXI5" s="146"/>
      <c r="AXJ5" s="146"/>
      <c r="AXK5" s="146"/>
      <c r="AXL5" s="146"/>
      <c r="AXM5" s="146"/>
      <c r="AXN5" s="146"/>
      <c r="AXO5" s="146"/>
      <c r="AXP5" s="146"/>
      <c r="AXQ5" s="146"/>
      <c r="AXR5" s="146"/>
      <c r="AXS5" s="146"/>
      <c r="AXT5" s="146"/>
      <c r="AXU5" s="146"/>
      <c r="AXV5" s="146"/>
      <c r="AXW5" s="146"/>
      <c r="AXX5" s="146"/>
      <c r="AXY5" s="146"/>
      <c r="AXZ5" s="146"/>
      <c r="AYA5" s="146"/>
      <c r="AYB5" s="146"/>
      <c r="AYC5" s="146"/>
      <c r="AYD5" s="146"/>
      <c r="AYE5" s="146"/>
      <c r="AYF5" s="146"/>
      <c r="AYG5" s="146"/>
      <c r="AYH5" s="146"/>
      <c r="AYI5" s="146"/>
      <c r="AYJ5" s="146"/>
      <c r="AYK5" s="146"/>
      <c r="AYL5" s="146"/>
      <c r="AYM5" s="146"/>
      <c r="AYN5" s="146"/>
      <c r="AYO5" s="146"/>
      <c r="AYP5" s="146"/>
      <c r="AYQ5" s="146"/>
      <c r="AYR5" s="146"/>
      <c r="AYS5" s="146"/>
      <c r="AYT5" s="146"/>
      <c r="AYU5" s="146"/>
      <c r="AYV5" s="146"/>
      <c r="AYW5" s="146"/>
      <c r="AYX5" s="146"/>
      <c r="AYY5" s="146"/>
      <c r="AYZ5" s="146"/>
      <c r="AZA5" s="146"/>
      <c r="AZB5" s="146"/>
      <c r="AZC5" s="146"/>
      <c r="AZD5" s="146"/>
      <c r="AZE5" s="146"/>
      <c r="AZF5" s="146"/>
      <c r="AZG5" s="146"/>
      <c r="AZH5" s="146"/>
      <c r="AZI5" s="146"/>
      <c r="AZJ5" s="146"/>
      <c r="AZK5" s="146"/>
      <c r="AZL5" s="146"/>
      <c r="AZM5" s="146"/>
      <c r="AZN5" s="146"/>
      <c r="AZO5" s="146"/>
      <c r="AZP5" s="146"/>
      <c r="AZQ5" s="146"/>
      <c r="AZR5" s="146"/>
      <c r="AZS5" s="146"/>
      <c r="AZT5" s="146"/>
      <c r="AZU5" s="146"/>
      <c r="AZV5" s="146"/>
      <c r="AZW5" s="146"/>
      <c r="AZX5" s="146"/>
      <c r="AZY5" s="146"/>
      <c r="AZZ5" s="146"/>
      <c r="BAA5" s="146"/>
      <c r="BAB5" s="146"/>
      <c r="BAC5" s="146"/>
      <c r="BAD5" s="146"/>
      <c r="BAE5" s="146"/>
      <c r="BAF5" s="146"/>
      <c r="BAG5" s="146"/>
      <c r="BAH5" s="146"/>
      <c r="BAI5" s="146"/>
      <c r="BAJ5" s="146"/>
      <c r="BAK5" s="146"/>
      <c r="BAL5" s="146"/>
      <c r="BAM5" s="146"/>
      <c r="BAN5" s="146"/>
      <c r="BAO5" s="146"/>
      <c r="BAP5" s="146"/>
      <c r="BAQ5" s="146"/>
      <c r="BAR5" s="146"/>
      <c r="BAS5" s="146"/>
      <c r="BAT5" s="146"/>
      <c r="BAU5" s="146"/>
      <c r="BAV5" s="146"/>
      <c r="BAW5" s="146"/>
      <c r="BAX5" s="146"/>
      <c r="BAY5" s="146"/>
      <c r="BAZ5" s="146"/>
      <c r="BBA5" s="146"/>
      <c r="BBB5" s="146"/>
      <c r="BBC5" s="146"/>
      <c r="BBD5" s="146"/>
      <c r="BBE5" s="146"/>
      <c r="BBF5" s="146"/>
      <c r="BBG5" s="146"/>
      <c r="BBH5" s="146"/>
      <c r="BBI5" s="146"/>
      <c r="BBJ5" s="146"/>
      <c r="BBK5" s="146"/>
      <c r="BBL5" s="146"/>
      <c r="BBM5" s="146"/>
      <c r="BBN5" s="146"/>
      <c r="BBO5" s="146"/>
      <c r="BBP5" s="146"/>
      <c r="BBQ5" s="146"/>
      <c r="BBR5" s="146"/>
      <c r="BBS5" s="146"/>
      <c r="BBT5" s="146"/>
      <c r="BBU5" s="146"/>
      <c r="BBV5" s="146"/>
      <c r="BBW5" s="146"/>
      <c r="BBX5" s="146"/>
      <c r="BBY5" s="146"/>
      <c r="BBZ5" s="146"/>
      <c r="BCA5" s="146"/>
      <c r="BCB5" s="146"/>
      <c r="BCC5" s="146"/>
      <c r="BCD5" s="146"/>
      <c r="BCE5" s="146"/>
      <c r="BCF5" s="146"/>
      <c r="BCG5" s="146"/>
      <c r="BCH5" s="146"/>
      <c r="BCI5" s="146"/>
      <c r="BCJ5" s="146"/>
      <c r="BCK5" s="146"/>
      <c r="BCL5" s="146"/>
      <c r="BCM5" s="146"/>
      <c r="BCN5" s="146"/>
      <c r="BCO5" s="146"/>
      <c r="BCP5" s="146"/>
      <c r="BCQ5" s="146"/>
      <c r="BCR5" s="146"/>
      <c r="BCS5" s="146"/>
      <c r="BCT5" s="146"/>
      <c r="BCU5" s="146"/>
      <c r="BCV5" s="146"/>
      <c r="BCW5" s="146"/>
      <c r="BCX5" s="146"/>
      <c r="BCY5" s="146"/>
      <c r="BCZ5" s="146"/>
      <c r="BDA5" s="146"/>
      <c r="BDB5" s="146"/>
      <c r="BDC5" s="146"/>
      <c r="BDD5" s="146"/>
      <c r="BDE5" s="146"/>
      <c r="BDF5" s="146"/>
      <c r="BDG5" s="146"/>
      <c r="BDH5" s="146"/>
      <c r="BDI5" s="146"/>
      <c r="BDJ5" s="146"/>
      <c r="BDK5" s="146"/>
      <c r="BDL5" s="146"/>
      <c r="BDM5" s="146"/>
      <c r="BDN5" s="146"/>
      <c r="BDO5" s="146"/>
      <c r="BDP5" s="146"/>
      <c r="BDQ5" s="146"/>
      <c r="BDR5" s="146"/>
      <c r="BDS5" s="146"/>
      <c r="BDT5" s="146"/>
      <c r="BDU5" s="146"/>
      <c r="BDV5" s="146"/>
      <c r="BDW5" s="146"/>
      <c r="BDX5" s="146"/>
      <c r="BDY5" s="146"/>
      <c r="BDZ5" s="146"/>
      <c r="BEA5" s="146"/>
      <c r="BEB5" s="146"/>
      <c r="BEC5" s="146"/>
      <c r="BED5" s="146"/>
      <c r="BEE5" s="146"/>
      <c r="BEF5" s="146"/>
      <c r="BEG5" s="146"/>
      <c r="BEH5" s="146"/>
      <c r="BEI5" s="146"/>
      <c r="BEJ5" s="146"/>
      <c r="BEK5" s="146"/>
      <c r="BEL5" s="146"/>
      <c r="BEM5" s="146"/>
      <c r="BEN5" s="146"/>
      <c r="BEO5" s="146"/>
      <c r="BEP5" s="146"/>
      <c r="BEQ5" s="146"/>
      <c r="BER5" s="146"/>
      <c r="BES5" s="146"/>
      <c r="BET5" s="146"/>
      <c r="BEU5" s="146"/>
      <c r="BEV5" s="146"/>
      <c r="BEW5" s="146"/>
      <c r="BEX5" s="146"/>
      <c r="BEY5" s="146"/>
      <c r="BEZ5" s="146"/>
      <c r="BFA5" s="146"/>
      <c r="BFB5" s="146"/>
      <c r="BFC5" s="146"/>
      <c r="BFD5" s="146"/>
      <c r="BFE5" s="146"/>
      <c r="BFF5" s="146"/>
      <c r="BFG5" s="146"/>
      <c r="BFH5" s="146"/>
      <c r="BFI5" s="146"/>
      <c r="BFJ5" s="146"/>
      <c r="BFK5" s="146"/>
      <c r="BFL5" s="146"/>
      <c r="BFM5" s="146"/>
      <c r="BFN5" s="146"/>
      <c r="BFO5" s="146"/>
      <c r="BFP5" s="146"/>
      <c r="BFQ5" s="146"/>
      <c r="BFR5" s="146"/>
      <c r="BFS5" s="146"/>
      <c r="BFT5" s="146"/>
      <c r="BFU5" s="146"/>
      <c r="BFV5" s="146"/>
      <c r="BFW5" s="146"/>
      <c r="BFX5" s="146"/>
      <c r="BFY5" s="146"/>
      <c r="BFZ5" s="146"/>
      <c r="BGA5" s="146"/>
      <c r="BGB5" s="146"/>
      <c r="BGC5" s="146"/>
      <c r="BGD5" s="146"/>
      <c r="BGE5" s="146"/>
      <c r="BGF5" s="146"/>
      <c r="BGG5" s="146"/>
      <c r="BGH5" s="146"/>
      <c r="BGI5" s="146"/>
      <c r="BGJ5" s="146"/>
      <c r="BGK5" s="146"/>
      <c r="BGL5" s="146"/>
      <c r="BGM5" s="146"/>
      <c r="BGN5" s="146"/>
      <c r="BGO5" s="146"/>
      <c r="BGP5" s="146"/>
      <c r="BGQ5" s="146"/>
      <c r="BGR5" s="146"/>
      <c r="BGS5" s="146"/>
      <c r="BGT5" s="146"/>
      <c r="BGU5" s="146"/>
      <c r="BGV5" s="146"/>
      <c r="BGW5" s="146"/>
      <c r="BGX5" s="146"/>
      <c r="BGY5" s="146"/>
      <c r="BGZ5" s="146"/>
      <c r="BHA5" s="146"/>
      <c r="BHB5" s="146"/>
      <c r="BHC5" s="146"/>
      <c r="BHD5" s="146"/>
      <c r="BHE5" s="146"/>
      <c r="BHF5" s="146"/>
      <c r="BHG5" s="146"/>
      <c r="BHH5" s="146"/>
      <c r="BHI5" s="146"/>
      <c r="BHJ5" s="146"/>
      <c r="BHK5" s="146"/>
      <c r="BHL5" s="146"/>
      <c r="BHM5" s="146"/>
      <c r="BHN5" s="146"/>
      <c r="BHO5" s="146"/>
      <c r="BHP5" s="146"/>
      <c r="BHQ5" s="146"/>
      <c r="BHR5" s="146"/>
      <c r="BHS5" s="146"/>
      <c r="BHT5" s="146"/>
      <c r="BHU5" s="146"/>
      <c r="BHV5" s="146"/>
      <c r="BHW5" s="146"/>
      <c r="BHX5" s="146"/>
      <c r="BHY5" s="146"/>
      <c r="BHZ5" s="146"/>
      <c r="BIA5" s="146"/>
      <c r="BIB5" s="146"/>
      <c r="BIC5" s="146"/>
      <c r="BID5" s="146"/>
      <c r="BIE5" s="146"/>
      <c r="BIF5" s="146"/>
      <c r="BIG5" s="146"/>
      <c r="BIH5" s="146"/>
      <c r="BII5" s="146"/>
      <c r="BIJ5" s="146"/>
      <c r="BIK5" s="146"/>
      <c r="BIL5" s="146"/>
      <c r="BIM5" s="146"/>
      <c r="BIN5" s="146"/>
      <c r="BIO5" s="146"/>
      <c r="BIP5" s="146"/>
      <c r="BIQ5" s="146"/>
      <c r="BIR5" s="146"/>
      <c r="BIS5" s="146"/>
      <c r="BIT5" s="146"/>
      <c r="BIU5" s="146"/>
      <c r="BIV5" s="146"/>
      <c r="BIW5" s="146"/>
      <c r="BIX5" s="146"/>
      <c r="BIY5" s="146"/>
      <c r="BIZ5" s="146"/>
      <c r="BJA5" s="146"/>
      <c r="BJB5" s="146"/>
      <c r="BJC5" s="146"/>
      <c r="BJD5" s="146"/>
      <c r="BJE5" s="146"/>
      <c r="BJF5" s="146"/>
      <c r="BJG5" s="146"/>
      <c r="BJH5" s="146"/>
      <c r="BJI5" s="146"/>
      <c r="BJJ5" s="146"/>
      <c r="BJK5" s="146"/>
      <c r="BJL5" s="146"/>
      <c r="BJM5" s="146"/>
      <c r="BJN5" s="146"/>
      <c r="BJO5" s="146"/>
      <c r="BJP5" s="146"/>
      <c r="BJQ5" s="146"/>
      <c r="BJR5" s="146"/>
      <c r="BJS5" s="146"/>
      <c r="BJT5" s="146"/>
      <c r="BJU5" s="146"/>
      <c r="BJV5" s="146"/>
      <c r="BJW5" s="146"/>
      <c r="BJX5" s="146"/>
      <c r="BJY5" s="146"/>
      <c r="BJZ5" s="146"/>
      <c r="BKA5" s="146"/>
      <c r="BKB5" s="146"/>
      <c r="BKC5" s="146"/>
      <c r="BKD5" s="146"/>
      <c r="BKE5" s="146"/>
      <c r="BKF5" s="146"/>
      <c r="BKG5" s="146"/>
      <c r="BKH5" s="146"/>
      <c r="BKI5" s="146"/>
      <c r="BKJ5" s="146"/>
      <c r="BKK5" s="146"/>
      <c r="BKL5" s="146"/>
      <c r="BKM5" s="146"/>
      <c r="BKN5" s="146"/>
      <c r="BKO5" s="146"/>
      <c r="BKP5" s="146"/>
      <c r="BKQ5" s="146"/>
      <c r="BKR5" s="146"/>
      <c r="BKS5" s="146"/>
      <c r="BKT5" s="146"/>
      <c r="BKU5" s="146"/>
      <c r="BKV5" s="146"/>
      <c r="BKW5" s="146"/>
      <c r="BKX5" s="146"/>
      <c r="BKY5" s="146"/>
      <c r="BKZ5" s="146"/>
      <c r="BLA5" s="146"/>
      <c r="BLB5" s="146"/>
      <c r="BLC5" s="146"/>
      <c r="BLD5" s="146"/>
      <c r="BLE5" s="146"/>
      <c r="BLF5" s="146"/>
      <c r="BLG5" s="146"/>
      <c r="BLH5" s="146"/>
      <c r="BLI5" s="146"/>
      <c r="BLJ5" s="146"/>
      <c r="BLK5" s="146"/>
      <c r="BLL5" s="146"/>
      <c r="BLM5" s="146"/>
      <c r="BLN5" s="146"/>
      <c r="BLO5" s="146"/>
      <c r="BLP5" s="146"/>
      <c r="BLQ5" s="146"/>
      <c r="BLR5" s="146"/>
      <c r="BLS5" s="146"/>
      <c r="BLT5" s="146"/>
      <c r="BLU5" s="146"/>
      <c r="BLV5" s="146"/>
      <c r="BLW5" s="146"/>
      <c r="BLX5" s="146"/>
      <c r="BLY5" s="146"/>
      <c r="BLZ5" s="146"/>
      <c r="BMA5" s="146"/>
      <c r="BMB5" s="146"/>
      <c r="BMC5" s="146"/>
      <c r="BMD5" s="146"/>
      <c r="BME5" s="146"/>
      <c r="BMF5" s="146"/>
      <c r="BMG5" s="146"/>
      <c r="BMH5" s="146"/>
      <c r="BMI5" s="146"/>
      <c r="BMJ5" s="146"/>
      <c r="BMK5" s="146"/>
      <c r="BML5" s="146"/>
      <c r="BMM5" s="146"/>
      <c r="BMN5" s="146"/>
      <c r="BMO5" s="146"/>
      <c r="BMP5" s="146"/>
      <c r="BMQ5" s="146"/>
      <c r="BMR5" s="146"/>
      <c r="BMS5" s="146"/>
      <c r="BMT5" s="146"/>
      <c r="BMU5" s="146"/>
      <c r="BMV5" s="146"/>
      <c r="BMW5" s="146"/>
      <c r="BMX5" s="146"/>
      <c r="BMY5" s="146"/>
      <c r="BMZ5" s="146"/>
      <c r="BNA5" s="146"/>
      <c r="BNB5" s="146"/>
      <c r="BNC5" s="146"/>
      <c r="BND5" s="146"/>
      <c r="BNE5" s="146"/>
      <c r="BNF5" s="146"/>
      <c r="BNG5" s="146"/>
      <c r="BNH5" s="146"/>
      <c r="BNI5" s="146"/>
      <c r="BNJ5" s="146"/>
      <c r="BNK5" s="146"/>
      <c r="BNL5" s="146"/>
      <c r="BNM5" s="146"/>
      <c r="BNN5" s="146"/>
      <c r="BNO5" s="146"/>
      <c r="BNP5" s="146"/>
      <c r="BNQ5" s="146"/>
      <c r="BNR5" s="146"/>
      <c r="BNS5" s="146"/>
      <c r="BNT5" s="146"/>
      <c r="BNU5" s="146"/>
      <c r="BNV5" s="146"/>
      <c r="BNW5" s="146"/>
      <c r="BNX5" s="146"/>
      <c r="BNY5" s="146"/>
      <c r="BNZ5" s="146"/>
      <c r="BOA5" s="146"/>
      <c r="BOB5" s="146"/>
      <c r="BOC5" s="146"/>
      <c r="BOD5" s="146"/>
      <c r="BOE5" s="146"/>
      <c r="BOF5" s="146"/>
      <c r="BOG5" s="146"/>
      <c r="BOH5" s="146"/>
      <c r="BOI5" s="146"/>
      <c r="BOJ5" s="146"/>
      <c r="BOK5" s="146"/>
      <c r="BOL5" s="146"/>
      <c r="BOM5" s="146"/>
      <c r="BON5" s="146"/>
      <c r="BOO5" s="146"/>
      <c r="BOP5" s="146"/>
      <c r="BOQ5" s="146"/>
      <c r="BOR5" s="146"/>
      <c r="BOS5" s="146"/>
      <c r="BOT5" s="146"/>
      <c r="BOU5" s="146"/>
      <c r="BOV5" s="146"/>
      <c r="BOW5" s="146"/>
      <c r="BOX5" s="146"/>
      <c r="BOY5" s="146"/>
      <c r="BOZ5" s="146"/>
      <c r="BPA5" s="146"/>
      <c r="BPB5" s="146"/>
      <c r="BPC5" s="146"/>
      <c r="BPD5" s="146"/>
      <c r="BPE5" s="146"/>
      <c r="BPF5" s="146"/>
      <c r="BPG5" s="146"/>
      <c r="BPH5" s="146"/>
      <c r="BPI5" s="146"/>
      <c r="BPJ5" s="146"/>
      <c r="BPK5" s="146"/>
      <c r="BPL5" s="146"/>
      <c r="BPM5" s="146"/>
      <c r="BPN5" s="146"/>
      <c r="BPO5" s="146"/>
      <c r="BPP5" s="146"/>
      <c r="BPQ5" s="146"/>
      <c r="BPR5" s="146"/>
      <c r="BPS5" s="146"/>
      <c r="BPT5" s="146"/>
      <c r="BPU5" s="146"/>
      <c r="BPV5" s="146"/>
      <c r="BPW5" s="146"/>
      <c r="BPX5" s="146"/>
      <c r="BPY5" s="146"/>
      <c r="BPZ5" s="146"/>
      <c r="BQA5" s="146"/>
      <c r="BQB5" s="146"/>
      <c r="BQC5" s="146"/>
      <c r="BQD5" s="146"/>
      <c r="BQE5" s="146"/>
      <c r="BQF5" s="146"/>
      <c r="BQG5" s="146"/>
      <c r="BQH5" s="146"/>
      <c r="BQI5" s="146"/>
      <c r="BQJ5" s="146"/>
      <c r="BQK5" s="146"/>
      <c r="BQL5" s="146"/>
      <c r="BQM5" s="146"/>
      <c r="BQN5" s="146"/>
      <c r="BQO5" s="146"/>
      <c r="BQP5" s="146"/>
      <c r="BQQ5" s="146"/>
      <c r="BQR5" s="146"/>
      <c r="BQS5" s="146"/>
      <c r="BQT5" s="146"/>
      <c r="BQU5" s="146"/>
      <c r="BQV5" s="146"/>
      <c r="BQW5" s="146"/>
      <c r="BQX5" s="146"/>
      <c r="BQY5" s="146"/>
      <c r="BQZ5" s="146"/>
      <c r="BRA5" s="146"/>
      <c r="BRB5" s="146"/>
      <c r="BRC5" s="146"/>
      <c r="BRD5" s="146"/>
      <c r="BRE5" s="146"/>
      <c r="BRF5" s="146"/>
      <c r="BRG5" s="146"/>
      <c r="BRH5" s="146"/>
      <c r="BRI5" s="146"/>
      <c r="BRJ5" s="146"/>
      <c r="BRK5" s="146"/>
      <c r="BRL5" s="146"/>
      <c r="BRM5" s="146"/>
      <c r="BRN5" s="146"/>
      <c r="BRO5" s="146"/>
      <c r="BRP5" s="146"/>
      <c r="BRQ5" s="146"/>
      <c r="BRR5" s="146"/>
      <c r="BRS5" s="146"/>
      <c r="BRT5" s="146"/>
      <c r="BRU5" s="146"/>
      <c r="BRV5" s="146"/>
      <c r="BRW5" s="146"/>
      <c r="BRX5" s="146"/>
      <c r="BRY5" s="146"/>
      <c r="BRZ5" s="146"/>
      <c r="BSA5" s="146"/>
      <c r="BSB5" s="146"/>
      <c r="BSC5" s="146"/>
      <c r="BSD5" s="146"/>
      <c r="BSE5" s="146"/>
      <c r="BSF5" s="146"/>
      <c r="BSG5" s="146"/>
      <c r="BSH5" s="146"/>
      <c r="BSI5" s="146"/>
      <c r="BSJ5" s="146"/>
      <c r="BSK5" s="146"/>
      <c r="BSL5" s="146"/>
      <c r="BSM5" s="146"/>
      <c r="BSN5" s="146"/>
      <c r="BSO5" s="146"/>
      <c r="BSP5" s="146"/>
      <c r="BSQ5" s="146"/>
      <c r="BSR5" s="146"/>
      <c r="BSS5" s="146"/>
      <c r="BST5" s="146"/>
      <c r="BSU5" s="146"/>
      <c r="BSV5" s="146"/>
      <c r="BSW5" s="146"/>
      <c r="BSX5" s="146"/>
      <c r="BSY5" s="146"/>
      <c r="BSZ5" s="146"/>
      <c r="BTA5" s="146"/>
      <c r="BTB5" s="146"/>
      <c r="BTC5" s="146"/>
      <c r="BTD5" s="146"/>
      <c r="BTE5" s="146"/>
      <c r="BTF5" s="146"/>
      <c r="BTG5" s="146"/>
      <c r="BTH5" s="146"/>
      <c r="BTI5" s="146"/>
      <c r="BTJ5" s="146"/>
      <c r="BTK5" s="146"/>
      <c r="BTL5" s="146"/>
      <c r="BTM5" s="146"/>
      <c r="BTN5" s="146"/>
      <c r="BTO5" s="146"/>
      <c r="BTP5" s="146"/>
      <c r="BTQ5" s="146"/>
      <c r="BTR5" s="146"/>
      <c r="BTS5" s="146"/>
      <c r="BTT5" s="146"/>
      <c r="BTU5" s="146"/>
      <c r="BTV5" s="146"/>
      <c r="BTW5" s="146"/>
      <c r="BTX5" s="146"/>
      <c r="BTY5" s="146"/>
      <c r="BTZ5" s="146"/>
      <c r="BUA5" s="146"/>
      <c r="BUB5" s="146"/>
      <c r="BUC5" s="146"/>
      <c r="BUD5" s="146"/>
      <c r="BUE5" s="146"/>
      <c r="BUF5" s="146"/>
      <c r="BUG5" s="146"/>
      <c r="BUH5" s="146"/>
      <c r="BUI5" s="146"/>
      <c r="BUJ5" s="146"/>
      <c r="BUK5" s="146"/>
      <c r="BUL5" s="146"/>
      <c r="BUM5" s="146"/>
      <c r="BUN5" s="146"/>
      <c r="BUO5" s="146"/>
      <c r="BUP5" s="146"/>
      <c r="BUQ5" s="146"/>
      <c r="BUR5" s="146"/>
      <c r="BUS5" s="146"/>
      <c r="BUT5" s="146"/>
      <c r="BUU5" s="146"/>
      <c r="BUV5" s="146"/>
      <c r="BUW5" s="146"/>
      <c r="BUX5" s="146"/>
      <c r="BUY5" s="146"/>
      <c r="BUZ5" s="146"/>
      <c r="BVA5" s="146"/>
      <c r="BVB5" s="146"/>
      <c r="BVC5" s="146"/>
      <c r="BVD5" s="146"/>
      <c r="BVE5" s="146"/>
      <c r="BVF5" s="146"/>
      <c r="BVG5" s="146"/>
      <c r="BVH5" s="146"/>
      <c r="BVI5" s="146"/>
      <c r="BVJ5" s="146"/>
      <c r="BVK5" s="146"/>
      <c r="BVL5" s="146"/>
      <c r="BVM5" s="146"/>
      <c r="BVN5" s="146"/>
      <c r="BVO5" s="146"/>
      <c r="BVP5" s="146"/>
      <c r="BVQ5" s="146"/>
      <c r="BVR5" s="146"/>
      <c r="BVS5" s="146"/>
      <c r="BVT5" s="146"/>
      <c r="BVU5" s="146"/>
      <c r="BVV5" s="146"/>
      <c r="BVW5" s="146"/>
      <c r="BVX5" s="146"/>
      <c r="BVY5" s="146"/>
      <c r="BVZ5" s="146"/>
      <c r="BWA5" s="146"/>
      <c r="BWB5" s="146"/>
      <c r="BWC5" s="146"/>
      <c r="BWD5" s="146"/>
      <c r="BWE5" s="146"/>
      <c r="BWF5" s="146"/>
      <c r="BWG5" s="146"/>
      <c r="BWH5" s="146"/>
      <c r="BWI5" s="146"/>
      <c r="BWJ5" s="146"/>
      <c r="BWK5" s="146"/>
      <c r="BWL5" s="146"/>
      <c r="BWM5" s="146"/>
      <c r="BWN5" s="146"/>
      <c r="BWO5" s="146"/>
      <c r="BWP5" s="146"/>
      <c r="BWQ5" s="146"/>
      <c r="BWR5" s="146"/>
      <c r="BWS5" s="146"/>
      <c r="BWT5" s="146"/>
      <c r="BWU5" s="146"/>
      <c r="BWV5" s="146"/>
      <c r="BWW5" s="146"/>
      <c r="BWX5" s="146"/>
      <c r="BWY5" s="146"/>
      <c r="BWZ5" s="146"/>
      <c r="BXA5" s="146"/>
      <c r="BXB5" s="146"/>
      <c r="BXC5" s="146"/>
      <c r="BXD5" s="146"/>
      <c r="BXE5" s="146"/>
      <c r="BXF5" s="146"/>
      <c r="BXG5" s="146"/>
      <c r="BXH5" s="146"/>
      <c r="BXI5" s="146"/>
      <c r="BXJ5" s="146"/>
      <c r="BXK5" s="146"/>
      <c r="BXL5" s="146"/>
      <c r="BXM5" s="146"/>
      <c r="BXN5" s="146"/>
      <c r="BXO5" s="146"/>
      <c r="BXP5" s="146"/>
      <c r="BXQ5" s="146"/>
      <c r="BXR5" s="146"/>
      <c r="BXS5" s="146"/>
      <c r="BXT5" s="146"/>
      <c r="BXU5" s="146"/>
      <c r="BXV5" s="146"/>
      <c r="BXW5" s="146"/>
      <c r="BXX5" s="146"/>
      <c r="BXY5" s="146"/>
      <c r="BXZ5" s="146"/>
      <c r="BYA5" s="146"/>
      <c r="BYB5" s="146"/>
      <c r="BYC5" s="146"/>
      <c r="BYD5" s="146"/>
      <c r="BYE5" s="146"/>
      <c r="BYF5" s="146"/>
      <c r="BYG5" s="146"/>
      <c r="BYH5" s="146"/>
      <c r="BYI5" s="146"/>
      <c r="BYJ5" s="146"/>
      <c r="BYK5" s="146"/>
      <c r="BYL5" s="146"/>
      <c r="BYM5" s="146"/>
      <c r="BYN5" s="146"/>
      <c r="BYO5" s="146"/>
      <c r="BYP5" s="146"/>
      <c r="BYQ5" s="146"/>
      <c r="BYR5" s="146"/>
      <c r="BYS5" s="146"/>
      <c r="BYT5" s="146"/>
      <c r="BYU5" s="146"/>
      <c r="BYV5" s="146"/>
      <c r="BYW5" s="146"/>
      <c r="BYX5" s="146"/>
      <c r="BYY5" s="146"/>
      <c r="BYZ5" s="146"/>
      <c r="BZA5" s="146"/>
      <c r="BZB5" s="146"/>
      <c r="BZC5" s="146"/>
      <c r="BZD5" s="146"/>
      <c r="BZE5" s="146"/>
      <c r="BZF5" s="146"/>
      <c r="BZG5" s="146"/>
      <c r="BZH5" s="146"/>
      <c r="BZI5" s="146"/>
      <c r="BZJ5" s="146"/>
      <c r="BZK5" s="146"/>
      <c r="BZL5" s="146"/>
      <c r="BZM5" s="146"/>
      <c r="BZN5" s="146"/>
      <c r="BZO5" s="146"/>
      <c r="BZP5" s="146"/>
      <c r="BZQ5" s="146"/>
      <c r="BZR5" s="146"/>
      <c r="BZS5" s="146"/>
      <c r="BZT5" s="146"/>
      <c r="BZU5" s="146"/>
      <c r="BZV5" s="146"/>
      <c r="BZW5" s="146"/>
      <c r="BZX5" s="146"/>
      <c r="BZY5" s="146"/>
      <c r="BZZ5" s="146"/>
      <c r="CAA5" s="146"/>
      <c r="CAB5" s="146"/>
      <c r="CAC5" s="146"/>
      <c r="CAD5" s="146"/>
      <c r="CAE5" s="146"/>
      <c r="CAF5" s="146"/>
      <c r="CAG5" s="146"/>
      <c r="CAH5" s="146"/>
      <c r="CAI5" s="146"/>
      <c r="CAJ5" s="146"/>
      <c r="CAK5" s="146"/>
      <c r="CAL5" s="146"/>
      <c r="CAM5" s="146"/>
      <c r="CAN5" s="146"/>
      <c r="CAO5" s="146"/>
      <c r="CAP5" s="146"/>
      <c r="CAQ5" s="146"/>
      <c r="CAR5" s="146"/>
      <c r="CAS5" s="146"/>
      <c r="CAT5" s="146"/>
      <c r="CAU5" s="146"/>
      <c r="CAV5" s="146"/>
      <c r="CAW5" s="146"/>
      <c r="CAX5" s="146"/>
      <c r="CAY5" s="146"/>
      <c r="CAZ5" s="146"/>
      <c r="CBA5" s="146"/>
      <c r="CBB5" s="146"/>
      <c r="CBC5" s="146"/>
      <c r="CBD5" s="146"/>
      <c r="CBE5" s="146"/>
      <c r="CBF5" s="146"/>
      <c r="CBG5" s="146"/>
      <c r="CBH5" s="146"/>
      <c r="CBI5" s="146"/>
      <c r="CBJ5" s="146"/>
      <c r="CBK5" s="146"/>
      <c r="CBL5" s="146"/>
      <c r="CBM5" s="146"/>
      <c r="CBN5" s="146"/>
      <c r="CBO5" s="146"/>
      <c r="CBP5" s="146"/>
      <c r="CBQ5" s="146"/>
      <c r="CBR5" s="146"/>
      <c r="CBS5" s="146"/>
      <c r="CBT5" s="146"/>
      <c r="CBU5" s="146"/>
      <c r="CBV5" s="146"/>
      <c r="CBW5" s="146"/>
      <c r="CBX5" s="146"/>
      <c r="CBY5" s="146"/>
      <c r="CBZ5" s="146"/>
      <c r="CCA5" s="146"/>
      <c r="CCB5" s="146"/>
      <c r="CCC5" s="146"/>
      <c r="CCD5" s="146"/>
      <c r="CCE5" s="146"/>
      <c r="CCF5" s="146"/>
      <c r="CCG5" s="146"/>
      <c r="CCH5" s="146"/>
      <c r="CCI5" s="146"/>
      <c r="CCJ5" s="146"/>
      <c r="CCK5" s="146"/>
      <c r="CCL5" s="146"/>
      <c r="CCM5" s="146"/>
      <c r="CCN5" s="146"/>
      <c r="CCO5" s="146"/>
      <c r="CCP5" s="146"/>
      <c r="CCQ5" s="146"/>
      <c r="CCR5" s="146"/>
      <c r="CCS5" s="146"/>
      <c r="CCT5" s="146"/>
      <c r="CCU5" s="146"/>
      <c r="CCV5" s="146"/>
      <c r="CCW5" s="146"/>
      <c r="CCX5" s="146"/>
      <c r="CCY5" s="146"/>
      <c r="CCZ5" s="146"/>
      <c r="CDA5" s="146"/>
      <c r="CDB5" s="146"/>
      <c r="CDC5" s="146"/>
      <c r="CDD5" s="146"/>
      <c r="CDE5" s="146"/>
      <c r="CDF5" s="146"/>
      <c r="CDG5" s="146"/>
      <c r="CDH5" s="146"/>
      <c r="CDI5" s="146"/>
      <c r="CDJ5" s="146"/>
      <c r="CDK5" s="146"/>
      <c r="CDL5" s="146"/>
      <c r="CDM5" s="146"/>
      <c r="CDN5" s="146"/>
      <c r="CDO5" s="146"/>
      <c r="CDP5" s="146"/>
      <c r="CDQ5" s="146"/>
      <c r="CDR5" s="146"/>
      <c r="CDS5" s="146"/>
      <c r="CDT5" s="146"/>
      <c r="CDU5" s="146"/>
      <c r="CDV5" s="146"/>
      <c r="CDW5" s="146"/>
      <c r="CDX5" s="146"/>
      <c r="CDY5" s="146"/>
      <c r="CDZ5" s="146"/>
      <c r="CEA5" s="146"/>
      <c r="CEB5" s="146"/>
      <c r="CEC5" s="146"/>
      <c r="CED5" s="146"/>
      <c r="CEE5" s="146"/>
      <c r="CEF5" s="146"/>
      <c r="CEG5" s="146"/>
      <c r="CEH5" s="146"/>
      <c r="CEI5" s="146"/>
      <c r="CEJ5" s="146"/>
      <c r="CEK5" s="146"/>
      <c r="CEL5" s="146"/>
      <c r="CEM5" s="146"/>
      <c r="CEN5" s="146"/>
      <c r="CEO5" s="146"/>
      <c r="CEP5" s="146"/>
      <c r="CEQ5" s="146"/>
      <c r="CER5" s="146"/>
      <c r="CES5" s="146"/>
      <c r="CET5" s="146"/>
      <c r="CEU5" s="146"/>
      <c r="CEV5" s="146"/>
      <c r="CEW5" s="146"/>
      <c r="CEX5" s="146"/>
      <c r="CEY5" s="146"/>
      <c r="CEZ5" s="146"/>
      <c r="CFA5" s="146"/>
      <c r="CFB5" s="146"/>
      <c r="CFC5" s="146"/>
      <c r="CFD5" s="146"/>
      <c r="CFE5" s="146"/>
      <c r="CFF5" s="146"/>
      <c r="CFG5" s="146"/>
      <c r="CFH5" s="146"/>
      <c r="CFI5" s="146"/>
      <c r="CFJ5" s="146"/>
      <c r="CFK5" s="146"/>
      <c r="CFL5" s="146"/>
      <c r="CFM5" s="146"/>
      <c r="CFN5" s="146"/>
      <c r="CFO5" s="146"/>
      <c r="CFP5" s="146"/>
      <c r="CFQ5" s="146"/>
      <c r="CFR5" s="146"/>
      <c r="CFS5" s="146"/>
      <c r="CFT5" s="146"/>
      <c r="CFU5" s="146"/>
      <c r="CFV5" s="146"/>
      <c r="CFW5" s="146"/>
      <c r="CFX5" s="146"/>
      <c r="CFY5" s="146"/>
      <c r="CFZ5" s="146"/>
      <c r="CGA5" s="146"/>
      <c r="CGB5" s="146"/>
      <c r="CGC5" s="146"/>
      <c r="CGD5" s="146"/>
      <c r="CGE5" s="146"/>
      <c r="CGF5" s="146"/>
      <c r="CGG5" s="146"/>
      <c r="CGH5" s="146"/>
      <c r="CGI5" s="146"/>
      <c r="CGJ5" s="146"/>
      <c r="CGK5" s="146"/>
      <c r="CGL5" s="146"/>
      <c r="CGM5" s="146"/>
      <c r="CGN5" s="146"/>
      <c r="CGO5" s="146"/>
      <c r="CGP5" s="146"/>
      <c r="CGQ5" s="146"/>
      <c r="CGR5" s="146"/>
      <c r="CGS5" s="146"/>
      <c r="CGT5" s="146"/>
      <c r="CGU5" s="146"/>
      <c r="CGV5" s="146"/>
      <c r="CGW5" s="146"/>
      <c r="CGX5" s="146"/>
      <c r="CGY5" s="146"/>
      <c r="CGZ5" s="146"/>
      <c r="CHA5" s="146"/>
      <c r="CHB5" s="146"/>
      <c r="CHC5" s="146"/>
      <c r="CHD5" s="146"/>
      <c r="CHE5" s="146"/>
      <c r="CHF5" s="146"/>
      <c r="CHG5" s="146"/>
      <c r="CHH5" s="146"/>
      <c r="CHI5" s="146"/>
      <c r="CHJ5" s="146"/>
      <c r="CHK5" s="146"/>
      <c r="CHL5" s="146"/>
      <c r="CHM5" s="146"/>
      <c r="CHN5" s="146"/>
      <c r="CHO5" s="146"/>
      <c r="CHP5" s="146"/>
      <c r="CHQ5" s="146"/>
      <c r="CHR5" s="146"/>
      <c r="CHS5" s="146"/>
      <c r="CHT5" s="146"/>
      <c r="CHU5" s="146"/>
      <c r="CHV5" s="146"/>
      <c r="CHW5" s="146"/>
      <c r="CHX5" s="146"/>
      <c r="CHY5" s="146"/>
      <c r="CHZ5" s="146"/>
      <c r="CIA5" s="146"/>
      <c r="CIB5" s="146"/>
      <c r="CIC5" s="146"/>
      <c r="CID5" s="146"/>
      <c r="CIE5" s="146"/>
      <c r="CIF5" s="146"/>
      <c r="CIG5" s="146"/>
      <c r="CIH5" s="146"/>
      <c r="CII5" s="146"/>
      <c r="CIJ5" s="146"/>
      <c r="CIK5" s="146"/>
      <c r="CIL5" s="146"/>
      <c r="CIM5" s="146"/>
      <c r="CIN5" s="146"/>
      <c r="CIO5" s="146"/>
      <c r="CIP5" s="146"/>
      <c r="CIQ5" s="146"/>
      <c r="CIR5" s="146"/>
      <c r="CIS5" s="146"/>
      <c r="CIT5" s="146"/>
      <c r="CIU5" s="146"/>
      <c r="CIV5" s="146"/>
      <c r="CIW5" s="146"/>
      <c r="CIX5" s="146"/>
      <c r="CIY5" s="146"/>
      <c r="CIZ5" s="146"/>
      <c r="CJA5" s="146"/>
      <c r="CJB5" s="146"/>
      <c r="CJC5" s="146"/>
      <c r="CJD5" s="146"/>
      <c r="CJE5" s="146"/>
      <c r="CJF5" s="146"/>
      <c r="CJG5" s="146"/>
      <c r="CJH5" s="146"/>
      <c r="CJI5" s="146"/>
      <c r="CJJ5" s="146"/>
      <c r="CJK5" s="146"/>
      <c r="CJL5" s="146"/>
      <c r="CJM5" s="146"/>
      <c r="CJN5" s="146"/>
      <c r="CJO5" s="146"/>
      <c r="CJP5" s="146"/>
      <c r="CJQ5" s="146"/>
      <c r="CJR5" s="146"/>
      <c r="CJS5" s="146"/>
      <c r="CJT5" s="146"/>
      <c r="CJU5" s="146"/>
      <c r="CJV5" s="146"/>
      <c r="CJW5" s="146"/>
      <c r="CJX5" s="146"/>
      <c r="CJY5" s="146"/>
      <c r="CJZ5" s="146"/>
      <c r="CKA5" s="146"/>
      <c r="CKB5" s="146"/>
      <c r="CKC5" s="146"/>
      <c r="CKD5" s="146"/>
      <c r="CKE5" s="146"/>
      <c r="CKF5" s="146"/>
      <c r="CKG5" s="146"/>
      <c r="CKH5" s="146"/>
      <c r="CKI5" s="146"/>
      <c r="CKJ5" s="146"/>
      <c r="CKK5" s="146"/>
      <c r="CKL5" s="146"/>
      <c r="CKM5" s="146"/>
      <c r="CKN5" s="146"/>
      <c r="CKO5" s="146"/>
      <c r="CKP5" s="146"/>
      <c r="CKQ5" s="146"/>
      <c r="CKR5" s="146"/>
      <c r="CKS5" s="146"/>
      <c r="CKT5" s="146"/>
      <c r="CKU5" s="146"/>
      <c r="CKV5" s="146"/>
      <c r="CKW5" s="146"/>
      <c r="CKX5" s="146"/>
      <c r="CKY5" s="146"/>
      <c r="CKZ5" s="146"/>
      <c r="CLA5" s="146"/>
      <c r="CLB5" s="146"/>
      <c r="CLC5" s="146"/>
      <c r="CLD5" s="146"/>
      <c r="CLE5" s="146"/>
      <c r="CLF5" s="146"/>
      <c r="CLG5" s="146"/>
      <c r="CLH5" s="146"/>
      <c r="CLI5" s="146"/>
      <c r="CLJ5" s="146"/>
      <c r="CLK5" s="146"/>
      <c r="CLL5" s="146"/>
      <c r="CLM5" s="146"/>
      <c r="CLN5" s="146"/>
      <c r="CLO5" s="146"/>
      <c r="CLP5" s="146"/>
      <c r="CLQ5" s="146"/>
      <c r="CLR5" s="146"/>
      <c r="CLS5" s="146"/>
      <c r="CLT5" s="146"/>
      <c r="CLU5" s="146"/>
      <c r="CLV5" s="146"/>
      <c r="CLW5" s="146"/>
      <c r="CLX5" s="146"/>
      <c r="CLY5" s="146"/>
      <c r="CLZ5" s="146"/>
      <c r="CMA5" s="146"/>
      <c r="CMB5" s="146"/>
      <c r="CMC5" s="146"/>
      <c r="CMD5" s="146"/>
      <c r="CME5" s="146"/>
      <c r="CMF5" s="146"/>
      <c r="CMG5" s="146"/>
      <c r="CMH5" s="146"/>
      <c r="CMI5" s="146"/>
      <c r="CMJ5" s="146"/>
      <c r="CMK5" s="146"/>
      <c r="CML5" s="146"/>
      <c r="CMM5" s="146"/>
      <c r="CMN5" s="146"/>
      <c r="CMO5" s="146"/>
      <c r="CMP5" s="146"/>
      <c r="CMQ5" s="146"/>
      <c r="CMR5" s="146"/>
      <c r="CMS5" s="146"/>
      <c r="CMT5" s="146"/>
      <c r="CMU5" s="146"/>
      <c r="CMV5" s="146"/>
      <c r="CMW5" s="146"/>
      <c r="CMX5" s="146"/>
      <c r="CMY5" s="146"/>
      <c r="CMZ5" s="146"/>
      <c r="CNA5" s="146"/>
      <c r="CNB5" s="146"/>
      <c r="CNC5" s="146"/>
      <c r="CND5" s="146"/>
      <c r="CNE5" s="146"/>
      <c r="CNF5" s="146"/>
      <c r="CNG5" s="146"/>
      <c r="CNH5" s="146"/>
      <c r="CNI5" s="146"/>
      <c r="CNJ5" s="146"/>
      <c r="CNK5" s="146"/>
      <c r="CNL5" s="146"/>
      <c r="CNM5" s="146"/>
      <c r="CNN5" s="146"/>
      <c r="CNO5" s="146"/>
      <c r="CNP5" s="146"/>
      <c r="CNQ5" s="146"/>
      <c r="CNR5" s="146"/>
      <c r="CNS5" s="146"/>
      <c r="CNT5" s="146"/>
      <c r="CNU5" s="146"/>
      <c r="CNV5" s="146"/>
      <c r="CNW5" s="146"/>
      <c r="CNX5" s="146"/>
      <c r="CNY5" s="146"/>
      <c r="CNZ5" s="146"/>
      <c r="COA5" s="146"/>
      <c r="COB5" s="146"/>
      <c r="COC5" s="146"/>
      <c r="COD5" s="146"/>
      <c r="COE5" s="146"/>
      <c r="COF5" s="146"/>
      <c r="COG5" s="146"/>
      <c r="COH5" s="146"/>
      <c r="COI5" s="146"/>
      <c r="COJ5" s="146"/>
      <c r="COK5" s="146"/>
      <c r="COL5" s="146"/>
      <c r="COM5" s="146"/>
      <c r="CON5" s="146"/>
      <c r="COO5" s="146"/>
      <c r="COP5" s="146"/>
      <c r="COQ5" s="146"/>
      <c r="COR5" s="146"/>
      <c r="COS5" s="146"/>
      <c r="COT5" s="146"/>
      <c r="COU5" s="146"/>
      <c r="COV5" s="146"/>
      <c r="COW5" s="146"/>
      <c r="COX5" s="146"/>
      <c r="COY5" s="146"/>
      <c r="COZ5" s="146"/>
      <c r="CPA5" s="146"/>
      <c r="CPB5" s="146"/>
      <c r="CPC5" s="146"/>
      <c r="CPD5" s="146"/>
      <c r="CPE5" s="146"/>
      <c r="CPF5" s="146"/>
      <c r="CPG5" s="146"/>
      <c r="CPH5" s="146"/>
      <c r="CPI5" s="146"/>
      <c r="CPJ5" s="146"/>
      <c r="CPK5" s="146"/>
      <c r="CPL5" s="146"/>
      <c r="CPM5" s="146"/>
      <c r="CPN5" s="146"/>
      <c r="CPO5" s="146"/>
      <c r="CPP5" s="146"/>
      <c r="CPQ5" s="146"/>
      <c r="CPR5" s="146"/>
      <c r="CPS5" s="146"/>
      <c r="CPT5" s="146"/>
      <c r="CPU5" s="146"/>
      <c r="CPV5" s="146"/>
      <c r="CPW5" s="146"/>
      <c r="CPX5" s="146"/>
      <c r="CPY5" s="146"/>
      <c r="CPZ5" s="146"/>
      <c r="CQA5" s="146"/>
      <c r="CQB5" s="146"/>
      <c r="CQC5" s="146"/>
      <c r="CQD5" s="146"/>
      <c r="CQE5" s="146"/>
      <c r="CQF5" s="146"/>
      <c r="CQG5" s="146"/>
      <c r="CQH5" s="146"/>
      <c r="CQI5" s="146"/>
      <c r="CQJ5" s="146"/>
      <c r="CQK5" s="146"/>
      <c r="CQL5" s="146"/>
      <c r="CQM5" s="146"/>
      <c r="CQN5" s="146"/>
      <c r="CQO5" s="146"/>
      <c r="CQP5" s="146"/>
      <c r="CQQ5" s="146"/>
      <c r="CQR5" s="146"/>
      <c r="CQS5" s="146"/>
      <c r="CQT5" s="146"/>
      <c r="CQU5" s="146"/>
      <c r="CQV5" s="146"/>
      <c r="CQW5" s="146"/>
      <c r="CQX5" s="146"/>
      <c r="CQY5" s="146"/>
      <c r="CQZ5" s="146"/>
      <c r="CRA5" s="146"/>
      <c r="CRB5" s="146"/>
      <c r="CRC5" s="146"/>
      <c r="CRD5" s="146"/>
      <c r="CRE5" s="146"/>
      <c r="CRF5" s="146"/>
      <c r="CRG5" s="146"/>
      <c r="CRH5" s="146"/>
      <c r="CRI5" s="146"/>
      <c r="CRJ5" s="146"/>
      <c r="CRK5" s="146"/>
      <c r="CRL5" s="146"/>
      <c r="CRM5" s="146"/>
      <c r="CRN5" s="146"/>
      <c r="CRO5" s="146"/>
      <c r="CRP5" s="146"/>
      <c r="CRQ5" s="146"/>
      <c r="CRR5" s="146"/>
      <c r="CRS5" s="146"/>
      <c r="CRT5" s="146"/>
      <c r="CRU5" s="146"/>
      <c r="CRV5" s="146"/>
      <c r="CRW5" s="146"/>
      <c r="CRX5" s="146"/>
      <c r="CRY5" s="146"/>
      <c r="CRZ5" s="146"/>
      <c r="CSA5" s="146"/>
      <c r="CSB5" s="146"/>
      <c r="CSC5" s="146"/>
      <c r="CSD5" s="146"/>
      <c r="CSE5" s="146"/>
      <c r="CSF5" s="146"/>
      <c r="CSG5" s="146"/>
      <c r="CSH5" s="146"/>
      <c r="CSI5" s="146"/>
      <c r="CSJ5" s="146"/>
      <c r="CSK5" s="146"/>
      <c r="CSL5" s="146"/>
      <c r="CSM5" s="146"/>
      <c r="CSN5" s="146"/>
      <c r="CSO5" s="146"/>
      <c r="CSP5" s="146"/>
      <c r="CSQ5" s="146"/>
      <c r="CSR5" s="146"/>
      <c r="CSS5" s="146"/>
      <c r="CST5" s="146"/>
      <c r="CSU5" s="146"/>
      <c r="CSV5" s="146"/>
      <c r="CSW5" s="146"/>
      <c r="CSX5" s="146"/>
      <c r="CSY5" s="146"/>
      <c r="CSZ5" s="146"/>
      <c r="CTA5" s="146"/>
      <c r="CTB5" s="146"/>
      <c r="CTC5" s="146"/>
      <c r="CTD5" s="146"/>
      <c r="CTE5" s="146"/>
      <c r="CTF5" s="146"/>
      <c r="CTG5" s="146"/>
      <c r="CTH5" s="146"/>
      <c r="CTI5" s="146"/>
      <c r="CTJ5" s="146"/>
      <c r="CTK5" s="146"/>
      <c r="CTL5" s="146"/>
      <c r="CTM5" s="146"/>
      <c r="CTN5" s="146"/>
      <c r="CTO5" s="146"/>
      <c r="CTP5" s="146"/>
      <c r="CTQ5" s="146"/>
      <c r="CTR5" s="146"/>
      <c r="CTS5" s="146"/>
      <c r="CTT5" s="146"/>
      <c r="CTU5" s="146"/>
      <c r="CTV5" s="146"/>
      <c r="CTW5" s="146"/>
      <c r="CTX5" s="146"/>
      <c r="CTY5" s="146"/>
      <c r="CTZ5" s="146"/>
      <c r="CUA5" s="146"/>
      <c r="CUB5" s="146"/>
      <c r="CUC5" s="146"/>
      <c r="CUD5" s="146"/>
      <c r="CUE5" s="146"/>
      <c r="CUF5" s="146"/>
      <c r="CUG5" s="146"/>
      <c r="CUH5" s="146"/>
      <c r="CUI5" s="146"/>
      <c r="CUJ5" s="146"/>
      <c r="CUK5" s="146"/>
      <c r="CUL5" s="146"/>
      <c r="CUM5" s="146"/>
      <c r="CUN5" s="146"/>
      <c r="CUO5" s="146"/>
      <c r="CUP5" s="146"/>
      <c r="CUQ5" s="146"/>
      <c r="CUR5" s="146"/>
      <c r="CUS5" s="146"/>
      <c r="CUT5" s="146"/>
      <c r="CUU5" s="146"/>
      <c r="CUV5" s="146"/>
      <c r="CUW5" s="146"/>
      <c r="CUX5" s="146"/>
      <c r="CUY5" s="146"/>
      <c r="CUZ5" s="146"/>
      <c r="CVA5" s="146"/>
      <c r="CVB5" s="146"/>
      <c r="CVC5" s="146"/>
      <c r="CVD5" s="146"/>
      <c r="CVE5" s="146"/>
      <c r="CVF5" s="146"/>
      <c r="CVG5" s="146"/>
      <c r="CVH5" s="146"/>
      <c r="CVI5" s="146"/>
      <c r="CVJ5" s="146"/>
      <c r="CVK5" s="146"/>
      <c r="CVL5" s="146"/>
      <c r="CVM5" s="146"/>
      <c r="CVN5" s="146"/>
      <c r="CVO5" s="146"/>
      <c r="CVP5" s="146"/>
      <c r="CVQ5" s="146"/>
      <c r="CVR5" s="146"/>
      <c r="CVS5" s="146"/>
      <c r="CVT5" s="146"/>
      <c r="CVU5" s="146"/>
      <c r="CVV5" s="146"/>
      <c r="CVW5" s="146"/>
      <c r="CVX5" s="146"/>
      <c r="CVY5" s="146"/>
      <c r="CVZ5" s="146"/>
      <c r="CWA5" s="146"/>
      <c r="CWB5" s="146"/>
      <c r="CWC5" s="146"/>
      <c r="CWD5" s="146"/>
      <c r="CWE5" s="146"/>
      <c r="CWF5" s="146"/>
      <c r="CWG5" s="146"/>
      <c r="CWH5" s="146"/>
      <c r="CWI5" s="146"/>
      <c r="CWJ5" s="146"/>
      <c r="CWK5" s="146"/>
      <c r="CWL5" s="146"/>
      <c r="CWM5" s="146"/>
      <c r="CWN5" s="146"/>
      <c r="CWO5" s="146"/>
      <c r="CWP5" s="146"/>
      <c r="CWQ5" s="146"/>
      <c r="CWR5" s="146"/>
      <c r="CWS5" s="146"/>
      <c r="CWT5" s="146"/>
      <c r="CWU5" s="146"/>
      <c r="CWV5" s="146"/>
      <c r="CWW5" s="146"/>
      <c r="CWX5" s="146"/>
      <c r="CWY5" s="146"/>
      <c r="CWZ5" s="146"/>
      <c r="CXA5" s="146"/>
      <c r="CXB5" s="146"/>
      <c r="CXC5" s="146"/>
      <c r="CXD5" s="146"/>
      <c r="CXE5" s="146"/>
      <c r="CXF5" s="146"/>
      <c r="CXG5" s="146"/>
      <c r="CXH5" s="146"/>
      <c r="CXI5" s="146"/>
      <c r="CXJ5" s="146"/>
      <c r="CXK5" s="146"/>
      <c r="CXL5" s="146"/>
      <c r="CXM5" s="146"/>
      <c r="CXN5" s="146"/>
      <c r="CXO5" s="146"/>
      <c r="CXP5" s="146"/>
      <c r="CXQ5" s="146"/>
      <c r="CXR5" s="146"/>
      <c r="CXS5" s="146"/>
      <c r="CXT5" s="146"/>
      <c r="CXU5" s="146"/>
      <c r="CXV5" s="146"/>
      <c r="CXW5" s="146"/>
      <c r="CXX5" s="146"/>
      <c r="CXY5" s="146"/>
      <c r="CXZ5" s="146"/>
      <c r="CYA5" s="146"/>
      <c r="CYB5" s="146"/>
      <c r="CYC5" s="146"/>
      <c r="CYD5" s="146"/>
      <c r="CYE5" s="146"/>
      <c r="CYF5" s="146"/>
      <c r="CYG5" s="146"/>
      <c r="CYH5" s="146"/>
      <c r="CYI5" s="146"/>
      <c r="CYJ5" s="146"/>
      <c r="CYK5" s="146"/>
      <c r="CYL5" s="146"/>
      <c r="CYM5" s="146"/>
      <c r="CYN5" s="146"/>
      <c r="CYO5" s="146"/>
      <c r="CYP5" s="146"/>
      <c r="CYQ5" s="146"/>
      <c r="CYR5" s="146"/>
      <c r="CYS5" s="146"/>
      <c r="CYT5" s="146"/>
      <c r="CYU5" s="146"/>
      <c r="CYV5" s="146"/>
      <c r="CYW5" s="146"/>
      <c r="CYX5" s="146"/>
      <c r="CYY5" s="146"/>
      <c r="CYZ5" s="146"/>
      <c r="CZA5" s="146"/>
      <c r="CZB5" s="146"/>
      <c r="CZC5" s="146"/>
      <c r="CZD5" s="146"/>
      <c r="CZE5" s="146"/>
      <c r="CZF5" s="146"/>
      <c r="CZG5" s="146"/>
      <c r="CZH5" s="146"/>
      <c r="CZI5" s="146"/>
      <c r="CZJ5" s="146"/>
      <c r="CZK5" s="146"/>
      <c r="CZL5" s="146"/>
      <c r="CZM5" s="146"/>
      <c r="CZN5" s="146"/>
      <c r="CZO5" s="146"/>
      <c r="CZP5" s="146"/>
      <c r="CZQ5" s="146"/>
      <c r="CZR5" s="146"/>
      <c r="CZS5" s="146"/>
      <c r="CZT5" s="146"/>
      <c r="CZU5" s="146"/>
      <c r="CZV5" s="146"/>
      <c r="CZW5" s="146"/>
      <c r="CZX5" s="146"/>
      <c r="CZY5" s="146"/>
      <c r="CZZ5" s="146"/>
      <c r="DAA5" s="146"/>
      <c r="DAB5" s="146"/>
      <c r="DAC5" s="146"/>
      <c r="DAD5" s="146"/>
      <c r="DAE5" s="146"/>
      <c r="DAF5" s="146"/>
      <c r="DAG5" s="146"/>
      <c r="DAH5" s="146"/>
      <c r="DAI5" s="146"/>
      <c r="DAJ5" s="146"/>
      <c r="DAK5" s="146"/>
      <c r="DAL5" s="146"/>
      <c r="DAM5" s="146"/>
      <c r="DAN5" s="146"/>
      <c r="DAO5" s="146"/>
      <c r="DAP5" s="146"/>
      <c r="DAQ5" s="146"/>
      <c r="DAR5" s="146"/>
      <c r="DAS5" s="146"/>
      <c r="DAT5" s="146"/>
      <c r="DAU5" s="146"/>
      <c r="DAV5" s="146"/>
      <c r="DAW5" s="146"/>
      <c r="DAX5" s="146"/>
      <c r="DAY5" s="146"/>
      <c r="DAZ5" s="146"/>
      <c r="DBA5" s="146"/>
      <c r="DBB5" s="146"/>
      <c r="DBC5" s="146"/>
      <c r="DBD5" s="146"/>
      <c r="DBE5" s="146"/>
      <c r="DBF5" s="146"/>
      <c r="DBG5" s="146"/>
      <c r="DBH5" s="146"/>
      <c r="DBI5" s="146"/>
      <c r="DBJ5" s="146"/>
      <c r="DBK5" s="146"/>
      <c r="DBL5" s="146"/>
      <c r="DBM5" s="146"/>
      <c r="DBN5" s="146"/>
      <c r="DBO5" s="146"/>
      <c r="DBP5" s="146"/>
      <c r="DBQ5" s="146"/>
      <c r="DBR5" s="146"/>
      <c r="DBS5" s="146"/>
      <c r="DBT5" s="146"/>
      <c r="DBU5" s="146"/>
      <c r="DBV5" s="146"/>
      <c r="DBW5" s="146"/>
      <c r="DBX5" s="146"/>
      <c r="DBY5" s="146"/>
      <c r="DBZ5" s="146"/>
      <c r="DCA5" s="146"/>
      <c r="DCB5" s="146"/>
      <c r="DCC5" s="146"/>
      <c r="DCD5" s="146"/>
      <c r="DCE5" s="146"/>
      <c r="DCF5" s="146"/>
      <c r="DCG5" s="146"/>
      <c r="DCH5" s="146"/>
      <c r="DCI5" s="146"/>
      <c r="DCJ5" s="146"/>
      <c r="DCK5" s="146"/>
      <c r="DCL5" s="146"/>
      <c r="DCM5" s="146"/>
      <c r="DCN5" s="146"/>
      <c r="DCO5" s="146"/>
      <c r="DCP5" s="146"/>
      <c r="DCQ5" s="146"/>
      <c r="DCR5" s="146"/>
      <c r="DCS5" s="146"/>
      <c r="DCT5" s="146"/>
      <c r="DCU5" s="146"/>
      <c r="DCV5" s="146"/>
      <c r="DCW5" s="146"/>
      <c r="DCX5" s="146"/>
      <c r="DCY5" s="146"/>
      <c r="DCZ5" s="146"/>
      <c r="DDA5" s="146"/>
      <c r="DDB5" s="146"/>
      <c r="DDC5" s="146"/>
      <c r="DDD5" s="146"/>
      <c r="DDE5" s="146"/>
      <c r="DDF5" s="146"/>
      <c r="DDG5" s="146"/>
      <c r="DDH5" s="146"/>
      <c r="DDI5" s="146"/>
      <c r="DDJ5" s="146"/>
      <c r="DDK5" s="146"/>
      <c r="DDL5" s="146"/>
      <c r="DDM5" s="146"/>
      <c r="DDN5" s="146"/>
      <c r="DDO5" s="146"/>
      <c r="DDP5" s="146"/>
      <c r="DDQ5" s="146"/>
      <c r="DDR5" s="146"/>
      <c r="DDS5" s="146"/>
      <c r="DDT5" s="146"/>
      <c r="DDU5" s="146"/>
      <c r="DDV5" s="146"/>
      <c r="DDW5" s="146"/>
      <c r="DDX5" s="146"/>
      <c r="DDY5" s="146"/>
      <c r="DDZ5" s="146"/>
      <c r="DEA5" s="146"/>
      <c r="DEB5" s="146"/>
      <c r="DEC5" s="146"/>
      <c r="DED5" s="146"/>
      <c r="DEE5" s="146"/>
      <c r="DEF5" s="146"/>
      <c r="DEG5" s="146"/>
      <c r="DEH5" s="146"/>
      <c r="DEI5" s="146"/>
      <c r="DEJ5" s="146"/>
      <c r="DEK5" s="146"/>
      <c r="DEL5" s="146"/>
      <c r="DEM5" s="146"/>
      <c r="DEN5" s="146"/>
      <c r="DEO5" s="146"/>
      <c r="DEP5" s="146"/>
      <c r="DEQ5" s="146"/>
      <c r="DER5" s="146"/>
      <c r="DES5" s="146"/>
      <c r="DET5" s="146"/>
      <c r="DEU5" s="146"/>
      <c r="DEV5" s="146"/>
      <c r="DEW5" s="146"/>
      <c r="DEX5" s="146"/>
      <c r="DEY5" s="146"/>
      <c r="DEZ5" s="146"/>
      <c r="DFA5" s="146"/>
      <c r="DFB5" s="146"/>
      <c r="DFC5" s="146"/>
      <c r="DFD5" s="146"/>
      <c r="DFE5" s="146"/>
      <c r="DFF5" s="146"/>
      <c r="DFG5" s="146"/>
      <c r="DFH5" s="146"/>
      <c r="DFI5" s="146"/>
      <c r="DFJ5" s="146"/>
      <c r="DFK5" s="146"/>
      <c r="DFL5" s="146"/>
      <c r="DFM5" s="146"/>
      <c r="DFN5" s="146"/>
      <c r="DFO5" s="146"/>
      <c r="DFP5" s="146"/>
      <c r="DFQ5" s="146"/>
      <c r="DFR5" s="146"/>
      <c r="DFS5" s="146"/>
      <c r="DFT5" s="146"/>
      <c r="DFU5" s="146"/>
      <c r="DFV5" s="146"/>
      <c r="DFW5" s="146"/>
      <c r="DFX5" s="146"/>
      <c r="DFY5" s="146"/>
      <c r="DFZ5" s="146"/>
      <c r="DGA5" s="146"/>
      <c r="DGB5" s="146"/>
      <c r="DGC5" s="146"/>
      <c r="DGD5" s="146"/>
      <c r="DGE5" s="146"/>
      <c r="DGF5" s="146"/>
      <c r="DGG5" s="146"/>
      <c r="DGH5" s="146"/>
      <c r="DGI5" s="146"/>
      <c r="DGJ5" s="146"/>
      <c r="DGK5" s="146"/>
      <c r="DGL5" s="146"/>
      <c r="DGM5" s="146"/>
      <c r="DGN5" s="146"/>
      <c r="DGO5" s="146"/>
      <c r="DGP5" s="146"/>
      <c r="DGQ5" s="146"/>
      <c r="DGR5" s="146"/>
      <c r="DGS5" s="146"/>
      <c r="DGT5" s="146"/>
      <c r="DGU5" s="146"/>
      <c r="DGV5" s="146"/>
      <c r="DGW5" s="146"/>
      <c r="DGX5" s="146"/>
      <c r="DGY5" s="146"/>
      <c r="DGZ5" s="146"/>
      <c r="DHA5" s="146"/>
      <c r="DHB5" s="146"/>
      <c r="DHC5" s="146"/>
      <c r="DHD5" s="146"/>
      <c r="DHE5" s="146"/>
      <c r="DHF5" s="146"/>
      <c r="DHG5" s="146"/>
      <c r="DHH5" s="146"/>
      <c r="DHI5" s="146"/>
      <c r="DHJ5" s="146"/>
      <c r="DHK5" s="146"/>
      <c r="DHL5" s="146"/>
      <c r="DHM5" s="146"/>
      <c r="DHN5" s="146"/>
      <c r="DHO5" s="146"/>
      <c r="DHP5" s="146"/>
      <c r="DHQ5" s="146"/>
      <c r="DHR5" s="146"/>
      <c r="DHS5" s="146"/>
      <c r="DHT5" s="146"/>
      <c r="DHU5" s="146"/>
      <c r="DHV5" s="146"/>
      <c r="DHW5" s="146"/>
      <c r="DHX5" s="146"/>
      <c r="DHY5" s="146"/>
      <c r="DHZ5" s="146"/>
      <c r="DIA5" s="146"/>
      <c r="DIB5" s="146"/>
      <c r="DIC5" s="146"/>
      <c r="DID5" s="146"/>
      <c r="DIE5" s="146"/>
      <c r="DIF5" s="146"/>
      <c r="DIG5" s="146"/>
      <c r="DIH5" s="146"/>
      <c r="DII5" s="146"/>
      <c r="DIJ5" s="146"/>
      <c r="DIK5" s="146"/>
      <c r="DIL5" s="146"/>
      <c r="DIM5" s="146"/>
      <c r="DIN5" s="146"/>
      <c r="DIO5" s="146"/>
      <c r="DIP5" s="146"/>
      <c r="DIQ5" s="146"/>
      <c r="DIR5" s="146"/>
      <c r="DIS5" s="146"/>
      <c r="DIT5" s="146"/>
      <c r="DIU5" s="146"/>
      <c r="DIV5" s="146"/>
      <c r="DIW5" s="146"/>
      <c r="DIX5" s="146"/>
      <c r="DIY5" s="146"/>
      <c r="DIZ5" s="146"/>
      <c r="DJA5" s="146"/>
      <c r="DJB5" s="146"/>
      <c r="DJC5" s="146"/>
      <c r="DJD5" s="146"/>
      <c r="DJE5" s="146"/>
      <c r="DJF5" s="146"/>
      <c r="DJG5" s="146"/>
      <c r="DJH5" s="146"/>
      <c r="DJI5" s="146"/>
      <c r="DJJ5" s="146"/>
      <c r="DJK5" s="146"/>
      <c r="DJL5" s="146"/>
      <c r="DJM5" s="146"/>
      <c r="DJN5" s="146"/>
      <c r="DJO5" s="146"/>
      <c r="DJP5" s="146"/>
      <c r="DJQ5" s="146"/>
      <c r="DJR5" s="146"/>
      <c r="DJS5" s="146"/>
      <c r="DJT5" s="146"/>
      <c r="DJU5" s="146"/>
      <c r="DJV5" s="146"/>
      <c r="DJW5" s="146"/>
      <c r="DJX5" s="146"/>
      <c r="DJY5" s="146"/>
      <c r="DJZ5" s="146"/>
      <c r="DKA5" s="146"/>
      <c r="DKB5" s="146"/>
      <c r="DKC5" s="146"/>
      <c r="DKD5" s="146"/>
      <c r="DKE5" s="146"/>
      <c r="DKF5" s="146"/>
      <c r="DKG5" s="146"/>
      <c r="DKH5" s="146"/>
      <c r="DKI5" s="146"/>
      <c r="DKJ5" s="146"/>
      <c r="DKK5" s="146"/>
      <c r="DKL5" s="146"/>
      <c r="DKM5" s="146"/>
      <c r="DKN5" s="146"/>
      <c r="DKO5" s="146"/>
      <c r="DKP5" s="146"/>
      <c r="DKQ5" s="146"/>
      <c r="DKR5" s="146"/>
      <c r="DKS5" s="146"/>
      <c r="DKT5" s="146"/>
      <c r="DKU5" s="146"/>
      <c r="DKV5" s="146"/>
      <c r="DKW5" s="146"/>
      <c r="DKX5" s="146"/>
      <c r="DKY5" s="146"/>
      <c r="DKZ5" s="146"/>
      <c r="DLA5" s="146"/>
      <c r="DLB5" s="146"/>
      <c r="DLC5" s="146"/>
      <c r="DLD5" s="146"/>
      <c r="DLE5" s="146"/>
      <c r="DLF5" s="146"/>
      <c r="DLG5" s="146"/>
      <c r="DLH5" s="146"/>
      <c r="DLI5" s="146"/>
      <c r="DLJ5" s="146"/>
      <c r="DLK5" s="146"/>
      <c r="DLL5" s="146"/>
      <c r="DLM5" s="146"/>
      <c r="DLN5" s="146"/>
      <c r="DLO5" s="146"/>
      <c r="DLP5" s="146"/>
      <c r="DLQ5" s="146"/>
      <c r="DLR5" s="146"/>
      <c r="DLS5" s="146"/>
      <c r="DLT5" s="146"/>
      <c r="DLU5" s="146"/>
      <c r="DLV5" s="146"/>
      <c r="DLW5" s="146"/>
      <c r="DLX5" s="146"/>
      <c r="DLY5" s="146"/>
      <c r="DLZ5" s="146"/>
      <c r="DMA5" s="146"/>
      <c r="DMB5" s="146"/>
      <c r="DMC5" s="146"/>
      <c r="DMD5" s="146"/>
      <c r="DME5" s="146"/>
      <c r="DMF5" s="146"/>
      <c r="DMG5" s="146"/>
      <c r="DMH5" s="146"/>
      <c r="DMI5" s="146"/>
      <c r="DMJ5" s="146"/>
      <c r="DMK5" s="146"/>
      <c r="DML5" s="146"/>
      <c r="DMM5" s="146"/>
      <c r="DMN5" s="146"/>
      <c r="DMO5" s="146"/>
      <c r="DMP5" s="146"/>
      <c r="DMQ5" s="146"/>
      <c r="DMR5" s="146"/>
      <c r="DMS5" s="146"/>
      <c r="DMT5" s="146"/>
      <c r="DMU5" s="146"/>
      <c r="DMV5" s="146"/>
      <c r="DMW5" s="146"/>
      <c r="DMX5" s="146"/>
      <c r="DMY5" s="146"/>
      <c r="DMZ5" s="146"/>
      <c r="DNA5" s="146"/>
      <c r="DNB5" s="146"/>
      <c r="DNC5" s="146"/>
      <c r="DND5" s="146"/>
      <c r="DNE5" s="146"/>
      <c r="DNF5" s="146"/>
      <c r="DNG5" s="146"/>
      <c r="DNH5" s="146"/>
      <c r="DNI5" s="146"/>
      <c r="DNJ5" s="146"/>
      <c r="DNK5" s="146"/>
      <c r="DNL5" s="146"/>
      <c r="DNM5" s="146"/>
      <c r="DNN5" s="146"/>
      <c r="DNO5" s="146"/>
      <c r="DNP5" s="146"/>
      <c r="DNQ5" s="146"/>
      <c r="DNR5" s="146"/>
      <c r="DNS5" s="146"/>
      <c r="DNT5" s="146"/>
      <c r="DNU5" s="146"/>
      <c r="DNV5" s="146"/>
      <c r="DNW5" s="146"/>
      <c r="DNX5" s="146"/>
      <c r="DNY5" s="146"/>
      <c r="DNZ5" s="146"/>
      <c r="DOA5" s="146"/>
      <c r="DOB5" s="146"/>
      <c r="DOC5" s="146"/>
      <c r="DOD5" s="146"/>
      <c r="DOE5" s="146"/>
      <c r="DOF5" s="146"/>
      <c r="DOG5" s="146"/>
      <c r="DOH5" s="146"/>
      <c r="DOI5" s="146"/>
      <c r="DOJ5" s="146"/>
      <c r="DOK5" s="146"/>
      <c r="DOL5" s="146"/>
      <c r="DOM5" s="146"/>
      <c r="DON5" s="146"/>
      <c r="DOO5" s="146"/>
      <c r="DOP5" s="146"/>
      <c r="DOQ5" s="146"/>
      <c r="DOR5" s="146"/>
      <c r="DOS5" s="146"/>
      <c r="DOT5" s="146"/>
      <c r="DOU5" s="146"/>
      <c r="DOV5" s="146"/>
      <c r="DOW5" s="146"/>
      <c r="DOX5" s="146"/>
      <c r="DOY5" s="146"/>
      <c r="DOZ5" s="146"/>
      <c r="DPA5" s="146"/>
      <c r="DPB5" s="146"/>
      <c r="DPC5" s="146"/>
      <c r="DPD5" s="146"/>
      <c r="DPE5" s="146"/>
      <c r="DPF5" s="146"/>
      <c r="DPG5" s="146"/>
      <c r="DPH5" s="146"/>
      <c r="DPI5" s="146"/>
      <c r="DPJ5" s="146"/>
      <c r="DPK5" s="146"/>
      <c r="DPL5" s="146"/>
      <c r="DPM5" s="146"/>
      <c r="DPN5" s="146"/>
      <c r="DPO5" s="146"/>
      <c r="DPP5" s="146"/>
      <c r="DPQ5" s="146"/>
      <c r="DPR5" s="146"/>
      <c r="DPS5" s="146"/>
      <c r="DPT5" s="146"/>
      <c r="DPU5" s="146"/>
      <c r="DPV5" s="146"/>
      <c r="DPW5" s="146"/>
      <c r="DPX5" s="146"/>
      <c r="DPY5" s="146"/>
      <c r="DPZ5" s="146"/>
      <c r="DQA5" s="146"/>
      <c r="DQB5" s="146"/>
      <c r="DQC5" s="146"/>
      <c r="DQD5" s="146"/>
      <c r="DQE5" s="146"/>
      <c r="DQF5" s="146"/>
      <c r="DQG5" s="146"/>
      <c r="DQH5" s="146"/>
      <c r="DQI5" s="146"/>
      <c r="DQJ5" s="146"/>
      <c r="DQK5" s="146"/>
      <c r="DQL5" s="146"/>
      <c r="DQM5" s="146"/>
      <c r="DQN5" s="146"/>
      <c r="DQO5" s="146"/>
      <c r="DQP5" s="146"/>
      <c r="DQQ5" s="146"/>
      <c r="DQR5" s="146"/>
      <c r="DQS5" s="146"/>
      <c r="DQT5" s="146"/>
      <c r="DQU5" s="146"/>
      <c r="DQV5" s="146"/>
      <c r="DQW5" s="146"/>
      <c r="DQX5" s="146"/>
      <c r="DQY5" s="146"/>
      <c r="DQZ5" s="146"/>
      <c r="DRA5" s="146"/>
      <c r="DRB5" s="146"/>
      <c r="DRC5" s="146"/>
      <c r="DRD5" s="146"/>
      <c r="DRE5" s="146"/>
      <c r="DRF5" s="146"/>
      <c r="DRG5" s="146"/>
      <c r="DRH5" s="146"/>
      <c r="DRI5" s="146"/>
      <c r="DRJ5" s="146"/>
      <c r="DRK5" s="146"/>
      <c r="DRL5" s="146"/>
      <c r="DRM5" s="146"/>
      <c r="DRN5" s="146"/>
      <c r="DRO5" s="146"/>
      <c r="DRP5" s="146"/>
      <c r="DRQ5" s="146"/>
      <c r="DRR5" s="146"/>
      <c r="DRS5" s="146"/>
      <c r="DRT5" s="146"/>
      <c r="DRU5" s="146"/>
      <c r="DRV5" s="146"/>
      <c r="DRW5" s="146"/>
      <c r="DRX5" s="146"/>
      <c r="DRY5" s="146"/>
      <c r="DRZ5" s="146"/>
      <c r="DSA5" s="146"/>
      <c r="DSB5" s="146"/>
      <c r="DSC5" s="146"/>
      <c r="DSD5" s="146"/>
      <c r="DSE5" s="146"/>
      <c r="DSF5" s="146"/>
      <c r="DSG5" s="146"/>
      <c r="DSH5" s="146"/>
      <c r="DSI5" s="146"/>
      <c r="DSJ5" s="146"/>
      <c r="DSK5" s="146"/>
      <c r="DSL5" s="146"/>
      <c r="DSM5" s="146"/>
      <c r="DSN5" s="146"/>
      <c r="DSO5" s="146"/>
      <c r="DSP5" s="146"/>
      <c r="DSQ5" s="146"/>
      <c r="DSR5" s="146"/>
      <c r="DSS5" s="146"/>
      <c r="DST5" s="146"/>
      <c r="DSU5" s="146"/>
      <c r="DSV5" s="146"/>
      <c r="DSW5" s="146"/>
      <c r="DSX5" s="146"/>
      <c r="DSY5" s="146"/>
      <c r="DSZ5" s="146"/>
      <c r="DTA5" s="146"/>
      <c r="DTB5" s="146"/>
      <c r="DTC5" s="146"/>
      <c r="DTD5" s="146"/>
      <c r="DTE5" s="146"/>
      <c r="DTF5" s="146"/>
      <c r="DTG5" s="146"/>
      <c r="DTH5" s="146"/>
      <c r="DTI5" s="146"/>
      <c r="DTJ5" s="146"/>
      <c r="DTK5" s="146"/>
      <c r="DTL5" s="146"/>
      <c r="DTM5" s="146"/>
      <c r="DTN5" s="146"/>
      <c r="DTO5" s="146"/>
      <c r="DTP5" s="146"/>
      <c r="DTQ5" s="146"/>
      <c r="DTR5" s="146"/>
      <c r="DTS5" s="146"/>
      <c r="DTT5" s="146"/>
      <c r="DTU5" s="146"/>
      <c r="DTV5" s="146"/>
      <c r="DTW5" s="146"/>
      <c r="DTX5" s="146"/>
      <c r="DTY5" s="146"/>
      <c r="DTZ5" s="146"/>
      <c r="DUA5" s="146"/>
      <c r="DUB5" s="146"/>
      <c r="DUC5" s="146"/>
      <c r="DUD5" s="146"/>
      <c r="DUE5" s="146"/>
      <c r="DUF5" s="146"/>
      <c r="DUG5" s="146"/>
      <c r="DUH5" s="146"/>
      <c r="DUI5" s="146"/>
      <c r="DUJ5" s="146"/>
      <c r="DUK5" s="146"/>
      <c r="DUL5" s="146"/>
      <c r="DUM5" s="146"/>
      <c r="DUN5" s="146"/>
      <c r="DUO5" s="146"/>
      <c r="DUP5" s="146"/>
      <c r="DUQ5" s="146"/>
      <c r="DUR5" s="146"/>
      <c r="DUS5" s="146"/>
      <c r="DUT5" s="146"/>
      <c r="DUU5" s="146"/>
      <c r="DUV5" s="146"/>
      <c r="DUW5" s="146"/>
      <c r="DUX5" s="146"/>
      <c r="DUY5" s="146"/>
      <c r="DUZ5" s="146"/>
      <c r="DVA5" s="146"/>
      <c r="DVB5" s="146"/>
      <c r="DVC5" s="146"/>
      <c r="DVD5" s="146"/>
      <c r="DVE5" s="146"/>
      <c r="DVF5" s="146"/>
      <c r="DVG5" s="146"/>
      <c r="DVH5" s="146"/>
      <c r="DVI5" s="146"/>
      <c r="DVJ5" s="146"/>
      <c r="DVK5" s="146"/>
      <c r="DVL5" s="146"/>
      <c r="DVM5" s="146"/>
      <c r="DVN5" s="146"/>
      <c r="DVO5" s="146"/>
      <c r="DVP5" s="146"/>
      <c r="DVQ5" s="146"/>
      <c r="DVR5" s="146"/>
      <c r="DVS5" s="146"/>
      <c r="DVT5" s="146"/>
      <c r="DVU5" s="146"/>
      <c r="DVV5" s="146"/>
      <c r="DVW5" s="146"/>
      <c r="DVX5" s="146"/>
      <c r="DVY5" s="146"/>
      <c r="DVZ5" s="146"/>
      <c r="DWA5" s="146"/>
      <c r="DWB5" s="146"/>
      <c r="DWC5" s="146"/>
      <c r="DWD5" s="146"/>
      <c r="DWE5" s="146"/>
      <c r="DWF5" s="146"/>
      <c r="DWG5" s="146"/>
      <c r="DWH5" s="146"/>
      <c r="DWI5" s="146"/>
      <c r="DWJ5" s="146"/>
      <c r="DWK5" s="146"/>
      <c r="DWL5" s="146"/>
      <c r="DWM5" s="146"/>
      <c r="DWN5" s="146"/>
      <c r="DWO5" s="146"/>
      <c r="DWP5" s="146"/>
      <c r="DWQ5" s="146"/>
      <c r="DWR5" s="146"/>
      <c r="DWS5" s="146"/>
      <c r="DWT5" s="146"/>
      <c r="DWU5" s="146"/>
      <c r="DWV5" s="146"/>
      <c r="DWW5" s="146"/>
      <c r="DWX5" s="146"/>
      <c r="DWY5" s="146"/>
      <c r="DWZ5" s="146"/>
      <c r="DXA5" s="146"/>
      <c r="DXB5" s="146"/>
      <c r="DXC5" s="146"/>
      <c r="DXD5" s="146"/>
      <c r="DXE5" s="146"/>
      <c r="DXF5" s="146"/>
      <c r="DXG5" s="146"/>
      <c r="DXH5" s="146"/>
      <c r="DXI5" s="146"/>
      <c r="DXJ5" s="146"/>
      <c r="DXK5" s="146"/>
      <c r="DXL5" s="146"/>
      <c r="DXM5" s="146"/>
      <c r="DXN5" s="146"/>
      <c r="DXO5" s="146"/>
      <c r="DXP5" s="146"/>
      <c r="DXQ5" s="146"/>
      <c r="DXR5" s="146"/>
      <c r="DXS5" s="146"/>
      <c r="DXT5" s="146"/>
      <c r="DXU5" s="146"/>
      <c r="DXV5" s="146"/>
      <c r="DXW5" s="146"/>
      <c r="DXX5" s="146"/>
      <c r="DXY5" s="146"/>
      <c r="DXZ5" s="146"/>
      <c r="DYA5" s="146"/>
      <c r="DYB5" s="146"/>
      <c r="DYC5" s="146"/>
      <c r="DYD5" s="146"/>
      <c r="DYE5" s="146"/>
      <c r="DYF5" s="146"/>
      <c r="DYG5" s="146"/>
      <c r="DYH5" s="146"/>
      <c r="DYI5" s="146"/>
      <c r="DYJ5" s="146"/>
      <c r="DYK5" s="146"/>
      <c r="DYL5" s="146"/>
      <c r="DYM5" s="146"/>
      <c r="DYN5" s="146"/>
      <c r="DYO5" s="146"/>
      <c r="DYP5" s="146"/>
      <c r="DYQ5" s="146"/>
      <c r="DYR5" s="146"/>
      <c r="DYS5" s="146"/>
      <c r="DYT5" s="146"/>
      <c r="DYU5" s="146"/>
      <c r="DYV5" s="146"/>
      <c r="DYW5" s="146"/>
      <c r="DYX5" s="146"/>
      <c r="DYY5" s="146"/>
      <c r="DYZ5" s="146"/>
      <c r="DZA5" s="146"/>
      <c r="DZB5" s="146"/>
      <c r="DZC5" s="146"/>
      <c r="DZD5" s="146"/>
      <c r="DZE5" s="146"/>
      <c r="DZF5" s="146"/>
      <c r="DZG5" s="146"/>
      <c r="DZH5" s="146"/>
      <c r="DZI5" s="146"/>
      <c r="DZJ5" s="146"/>
      <c r="DZK5" s="146"/>
      <c r="DZL5" s="146"/>
      <c r="DZM5" s="146"/>
      <c r="DZN5" s="146"/>
      <c r="DZO5" s="146"/>
      <c r="DZP5" s="146"/>
      <c r="DZQ5" s="146"/>
      <c r="DZR5" s="146"/>
      <c r="DZS5" s="146"/>
      <c r="DZT5" s="146"/>
      <c r="DZU5" s="146"/>
      <c r="DZV5" s="146"/>
      <c r="DZW5" s="146"/>
      <c r="DZX5" s="146"/>
      <c r="DZY5" s="146"/>
      <c r="DZZ5" s="146"/>
      <c r="EAA5" s="146"/>
      <c r="EAB5" s="146"/>
      <c r="EAC5" s="146"/>
      <c r="EAD5" s="146"/>
      <c r="EAE5" s="146"/>
      <c r="EAF5" s="146"/>
      <c r="EAG5" s="146"/>
      <c r="EAH5" s="146"/>
      <c r="EAI5" s="146"/>
      <c r="EAJ5" s="146"/>
      <c r="EAK5" s="146"/>
      <c r="EAL5" s="146"/>
      <c r="EAM5" s="146"/>
      <c r="EAN5" s="146"/>
      <c r="EAO5" s="146"/>
      <c r="EAP5" s="146"/>
      <c r="EAQ5" s="146"/>
      <c r="EAR5" s="146"/>
      <c r="EAS5" s="146"/>
      <c r="EAT5" s="146"/>
      <c r="EAU5" s="146"/>
      <c r="EAV5" s="146"/>
      <c r="EAW5" s="146"/>
      <c r="EAX5" s="146"/>
      <c r="EAY5" s="146"/>
      <c r="EAZ5" s="146"/>
      <c r="EBA5" s="146"/>
      <c r="EBB5" s="146"/>
      <c r="EBC5" s="146"/>
      <c r="EBD5" s="146"/>
      <c r="EBE5" s="146"/>
      <c r="EBF5" s="146"/>
      <c r="EBG5" s="146"/>
      <c r="EBH5" s="146"/>
      <c r="EBI5" s="146"/>
      <c r="EBJ5" s="146"/>
      <c r="EBK5" s="146"/>
      <c r="EBL5" s="146"/>
      <c r="EBM5" s="146"/>
      <c r="EBN5" s="146"/>
      <c r="EBO5" s="146"/>
      <c r="EBP5" s="146"/>
      <c r="EBQ5" s="146"/>
      <c r="EBR5" s="146"/>
      <c r="EBS5" s="146"/>
      <c r="EBT5" s="146"/>
      <c r="EBU5" s="146"/>
      <c r="EBV5" s="146"/>
      <c r="EBW5" s="146"/>
      <c r="EBX5" s="146"/>
      <c r="EBY5" s="146"/>
      <c r="EBZ5" s="146"/>
      <c r="ECA5" s="146"/>
      <c r="ECB5" s="146"/>
      <c r="ECC5" s="146"/>
      <c r="ECD5" s="146"/>
      <c r="ECE5" s="146"/>
      <c r="ECF5" s="146"/>
      <c r="ECG5" s="146"/>
      <c r="ECH5" s="146"/>
      <c r="ECI5" s="146"/>
      <c r="ECJ5" s="146"/>
      <c r="ECK5" s="146"/>
      <c r="ECL5" s="146"/>
      <c r="ECM5" s="146"/>
      <c r="ECN5" s="146"/>
      <c r="ECO5" s="146"/>
      <c r="ECP5" s="146"/>
      <c r="ECQ5" s="146"/>
      <c r="ECR5" s="146"/>
      <c r="ECS5" s="146"/>
      <c r="ECT5" s="146"/>
      <c r="ECU5" s="146"/>
      <c r="ECV5" s="146"/>
      <c r="ECW5" s="146"/>
      <c r="ECX5" s="146"/>
      <c r="ECY5" s="146"/>
      <c r="ECZ5" s="146"/>
      <c r="EDA5" s="146"/>
      <c r="EDB5" s="146"/>
      <c r="EDC5" s="146"/>
      <c r="EDD5" s="146"/>
      <c r="EDE5" s="146"/>
      <c r="EDF5" s="146"/>
      <c r="EDG5" s="146"/>
      <c r="EDH5" s="146"/>
      <c r="EDI5" s="146"/>
      <c r="EDJ5" s="146"/>
      <c r="EDK5" s="146"/>
      <c r="EDL5" s="146"/>
      <c r="EDM5" s="146"/>
      <c r="EDN5" s="146"/>
      <c r="EDO5" s="146"/>
      <c r="EDP5" s="146"/>
      <c r="EDQ5" s="146"/>
      <c r="EDR5" s="146"/>
      <c r="EDS5" s="146"/>
      <c r="EDT5" s="146"/>
      <c r="EDU5" s="146"/>
      <c r="EDV5" s="146"/>
      <c r="EDW5" s="146"/>
      <c r="EDX5" s="146"/>
      <c r="EDY5" s="146"/>
      <c r="EDZ5" s="146"/>
      <c r="EEA5" s="146"/>
      <c r="EEB5" s="146"/>
      <c r="EEC5" s="146"/>
      <c r="EED5" s="146"/>
      <c r="EEE5" s="146"/>
      <c r="EEF5" s="146"/>
      <c r="EEG5" s="146"/>
      <c r="EEH5" s="146"/>
      <c r="EEI5" s="146"/>
      <c r="EEJ5" s="146"/>
      <c r="EEK5" s="146"/>
      <c r="EEL5" s="146"/>
      <c r="EEM5" s="146"/>
      <c r="EEN5" s="146"/>
      <c r="EEO5" s="146"/>
      <c r="EEP5" s="146"/>
      <c r="EEQ5" s="146"/>
      <c r="EER5" s="146"/>
      <c r="EES5" s="146"/>
      <c r="EET5" s="146"/>
      <c r="EEU5" s="146"/>
      <c r="EEV5" s="146"/>
      <c r="EEW5" s="146"/>
      <c r="EEX5" s="146"/>
      <c r="EEY5" s="146"/>
      <c r="EEZ5" s="146"/>
      <c r="EFA5" s="146"/>
      <c r="EFB5" s="146"/>
      <c r="EFC5" s="146"/>
      <c r="EFD5" s="146"/>
      <c r="EFE5" s="146"/>
      <c r="EFF5" s="146"/>
      <c r="EFG5" s="146"/>
      <c r="EFH5" s="146"/>
      <c r="EFI5" s="146"/>
      <c r="EFJ5" s="146"/>
      <c r="EFK5" s="146"/>
      <c r="EFL5" s="146"/>
      <c r="EFM5" s="146"/>
      <c r="EFN5" s="146"/>
      <c r="EFO5" s="146"/>
      <c r="EFP5" s="146"/>
      <c r="EFQ5" s="146"/>
      <c r="EFR5" s="146"/>
      <c r="EFS5" s="146"/>
      <c r="EFT5" s="146"/>
      <c r="EFU5" s="146"/>
      <c r="EFV5" s="146"/>
      <c r="EFW5" s="146"/>
      <c r="EFX5" s="146"/>
      <c r="EFY5" s="146"/>
      <c r="EFZ5" s="146"/>
      <c r="EGA5" s="146"/>
      <c r="EGB5" s="146"/>
      <c r="EGC5" s="146"/>
      <c r="EGD5" s="146"/>
      <c r="EGE5" s="146"/>
      <c r="EGF5" s="146"/>
      <c r="EGG5" s="146"/>
      <c r="EGH5" s="146"/>
      <c r="EGI5" s="146"/>
      <c r="EGJ5" s="146"/>
      <c r="EGK5" s="146"/>
      <c r="EGL5" s="146"/>
      <c r="EGM5" s="146"/>
      <c r="EGN5" s="146"/>
      <c r="EGO5" s="146"/>
      <c r="EGP5" s="146"/>
      <c r="EGQ5" s="146"/>
      <c r="EGR5" s="146"/>
      <c r="EGS5" s="146"/>
      <c r="EGT5" s="146"/>
      <c r="EGU5" s="146"/>
      <c r="EGV5" s="146"/>
      <c r="EGW5" s="146"/>
      <c r="EGX5" s="146"/>
      <c r="EGY5" s="146"/>
      <c r="EGZ5" s="146"/>
      <c r="EHA5" s="146"/>
      <c r="EHB5" s="146"/>
      <c r="EHC5" s="146"/>
      <c r="EHD5" s="146"/>
      <c r="EHE5" s="146"/>
      <c r="EHF5" s="146"/>
      <c r="EHG5" s="146"/>
      <c r="EHH5" s="146"/>
      <c r="EHI5" s="146"/>
      <c r="EHJ5" s="146"/>
      <c r="EHK5" s="146"/>
      <c r="EHL5" s="146"/>
      <c r="EHM5" s="146"/>
      <c r="EHN5" s="146"/>
      <c r="EHO5" s="146"/>
      <c r="EHP5" s="146"/>
      <c r="EHQ5" s="146"/>
      <c r="EHR5" s="146"/>
      <c r="EHS5" s="146"/>
      <c r="EHT5" s="146"/>
      <c r="EHU5" s="146"/>
      <c r="EHV5" s="146"/>
      <c r="EHW5" s="146"/>
      <c r="EHX5" s="146"/>
      <c r="EHY5" s="146"/>
      <c r="EHZ5" s="146"/>
      <c r="EIA5" s="146"/>
      <c r="EIB5" s="146"/>
      <c r="EIC5" s="146"/>
      <c r="EID5" s="146"/>
      <c r="EIE5" s="146"/>
      <c r="EIF5" s="146"/>
      <c r="EIG5" s="146"/>
      <c r="EIH5" s="146"/>
      <c r="EII5" s="146"/>
      <c r="EIJ5" s="146"/>
      <c r="EIK5" s="146"/>
      <c r="EIL5" s="146"/>
      <c r="EIM5" s="146"/>
      <c r="EIN5" s="146"/>
      <c r="EIO5" s="146"/>
      <c r="EIP5" s="146"/>
      <c r="EIQ5" s="146"/>
      <c r="EIR5" s="146"/>
      <c r="EIS5" s="146"/>
      <c r="EIT5" s="146"/>
      <c r="EIU5" s="146"/>
      <c r="EIV5" s="146"/>
      <c r="EIW5" s="146"/>
      <c r="EIX5" s="146"/>
      <c r="EIY5" s="146"/>
      <c r="EIZ5" s="146"/>
      <c r="EJA5" s="146"/>
      <c r="EJB5" s="146"/>
      <c r="EJC5" s="146"/>
      <c r="EJD5" s="146"/>
      <c r="EJE5" s="146"/>
      <c r="EJF5" s="146"/>
      <c r="EJG5" s="146"/>
      <c r="EJH5" s="146"/>
      <c r="EJI5" s="146"/>
      <c r="EJJ5" s="146"/>
      <c r="EJK5" s="146"/>
      <c r="EJL5" s="146"/>
      <c r="EJM5" s="146"/>
      <c r="EJN5" s="146"/>
      <c r="EJO5" s="146"/>
      <c r="EJP5" s="146"/>
      <c r="EJQ5" s="146"/>
      <c r="EJR5" s="146"/>
      <c r="EJS5" s="146"/>
      <c r="EJT5" s="146"/>
      <c r="EJU5" s="146"/>
      <c r="EJV5" s="146"/>
      <c r="EJW5" s="146"/>
      <c r="EJX5" s="146"/>
      <c r="EJY5" s="146"/>
      <c r="EJZ5" s="146"/>
      <c r="EKA5" s="146"/>
      <c r="EKB5" s="146"/>
      <c r="EKC5" s="146"/>
      <c r="EKD5" s="146"/>
      <c r="EKE5" s="146"/>
      <c r="EKF5" s="146"/>
      <c r="EKG5" s="146"/>
      <c r="EKH5" s="146"/>
      <c r="EKI5" s="146"/>
      <c r="EKJ5" s="146"/>
      <c r="EKK5" s="146"/>
      <c r="EKL5" s="146"/>
      <c r="EKM5" s="146"/>
      <c r="EKN5" s="146"/>
      <c r="EKO5" s="146"/>
      <c r="EKP5" s="146"/>
      <c r="EKQ5" s="146"/>
      <c r="EKR5" s="146"/>
      <c r="EKS5" s="146"/>
      <c r="EKT5" s="146"/>
      <c r="EKU5" s="146"/>
      <c r="EKV5" s="146"/>
      <c r="EKW5" s="146"/>
      <c r="EKX5" s="146"/>
      <c r="EKY5" s="146"/>
      <c r="EKZ5" s="146"/>
      <c r="ELA5" s="146"/>
      <c r="ELB5" s="146"/>
      <c r="ELC5" s="146"/>
      <c r="ELD5" s="146"/>
      <c r="ELE5" s="146"/>
      <c r="ELF5" s="146"/>
      <c r="ELG5" s="146"/>
      <c r="ELH5" s="146"/>
      <c r="ELI5" s="146"/>
      <c r="ELJ5" s="146"/>
      <c r="ELK5" s="146"/>
      <c r="ELL5" s="146"/>
      <c r="ELM5" s="146"/>
      <c r="ELN5" s="146"/>
      <c r="ELO5" s="146"/>
      <c r="ELP5" s="146"/>
      <c r="ELQ5" s="146"/>
      <c r="ELR5" s="146"/>
      <c r="ELS5" s="146"/>
      <c r="ELT5" s="146"/>
      <c r="ELU5" s="146"/>
      <c r="ELV5" s="146"/>
      <c r="ELW5" s="146"/>
      <c r="ELX5" s="146"/>
      <c r="ELY5" s="146"/>
      <c r="ELZ5" s="146"/>
      <c r="EMA5" s="146"/>
      <c r="EMB5" s="146"/>
      <c r="EMC5" s="146"/>
      <c r="EMD5" s="146"/>
      <c r="EME5" s="146"/>
      <c r="EMF5" s="146"/>
      <c r="EMG5" s="146"/>
      <c r="EMH5" s="146"/>
      <c r="EMI5" s="146"/>
      <c r="EMJ5" s="146"/>
      <c r="EMK5" s="146"/>
      <c r="EML5" s="146"/>
      <c r="EMM5" s="146"/>
      <c r="EMN5" s="146"/>
      <c r="EMO5" s="146"/>
      <c r="EMP5" s="146"/>
      <c r="EMQ5" s="146"/>
      <c r="EMR5" s="146"/>
      <c r="EMS5" s="146"/>
      <c r="EMT5" s="146"/>
      <c r="EMU5" s="146"/>
      <c r="EMV5" s="146"/>
      <c r="EMW5" s="146"/>
      <c r="EMX5" s="146"/>
      <c r="EMY5" s="146"/>
      <c r="EMZ5" s="146"/>
      <c r="ENA5" s="146"/>
      <c r="ENB5" s="146"/>
      <c r="ENC5" s="146"/>
      <c r="END5" s="146"/>
      <c r="ENE5" s="146"/>
      <c r="ENF5" s="146"/>
      <c r="ENG5" s="146"/>
      <c r="ENH5" s="146"/>
      <c r="ENI5" s="146"/>
      <c r="ENJ5" s="146"/>
      <c r="ENK5" s="146"/>
      <c r="ENL5" s="146"/>
      <c r="ENM5" s="146"/>
      <c r="ENN5" s="146"/>
      <c r="ENO5" s="146"/>
      <c r="ENP5" s="146"/>
      <c r="ENQ5" s="146"/>
      <c r="ENR5" s="146"/>
      <c r="ENS5" s="146"/>
      <c r="ENT5" s="146"/>
      <c r="ENU5" s="146"/>
      <c r="ENV5" s="146"/>
      <c r="ENW5" s="146"/>
      <c r="ENX5" s="146"/>
      <c r="ENY5" s="146"/>
      <c r="ENZ5" s="146"/>
      <c r="EOA5" s="146"/>
      <c r="EOB5" s="146"/>
      <c r="EOC5" s="146"/>
      <c r="EOD5" s="146"/>
      <c r="EOE5" s="146"/>
      <c r="EOF5" s="146"/>
      <c r="EOG5" s="146"/>
      <c r="EOH5" s="146"/>
      <c r="EOI5" s="146"/>
      <c r="EOJ5" s="146"/>
      <c r="EOK5" s="146"/>
      <c r="EOL5" s="146"/>
      <c r="EOM5" s="146"/>
      <c r="EON5" s="146"/>
      <c r="EOO5" s="146"/>
      <c r="EOP5" s="146"/>
      <c r="EOQ5" s="146"/>
      <c r="EOR5" s="146"/>
      <c r="EOS5" s="146"/>
      <c r="EOT5" s="146"/>
      <c r="EOU5" s="146"/>
      <c r="EOV5" s="146"/>
      <c r="EOW5" s="146"/>
      <c r="EOX5" s="146"/>
      <c r="EOY5" s="146"/>
      <c r="EOZ5" s="146"/>
      <c r="EPA5" s="146"/>
      <c r="EPB5" s="146"/>
      <c r="EPC5" s="146"/>
      <c r="EPD5" s="146"/>
      <c r="EPE5" s="146"/>
      <c r="EPF5" s="146"/>
      <c r="EPG5" s="146"/>
      <c r="EPH5" s="146"/>
      <c r="EPI5" s="146"/>
      <c r="EPJ5" s="146"/>
      <c r="EPK5" s="146"/>
      <c r="EPL5" s="146"/>
      <c r="EPM5" s="146"/>
      <c r="EPN5" s="146"/>
      <c r="EPO5" s="146"/>
      <c r="EPP5" s="146"/>
      <c r="EPQ5" s="146"/>
      <c r="EPR5" s="146"/>
      <c r="EPS5" s="146"/>
      <c r="EPT5" s="146"/>
      <c r="EPU5" s="146"/>
      <c r="EPV5" s="146"/>
      <c r="EPW5" s="146"/>
      <c r="EPX5" s="146"/>
      <c r="EPY5" s="146"/>
      <c r="EPZ5" s="146"/>
      <c r="EQA5" s="146"/>
      <c r="EQB5" s="146"/>
      <c r="EQC5" s="146"/>
      <c r="EQD5" s="146"/>
      <c r="EQE5" s="146"/>
      <c r="EQF5" s="146"/>
      <c r="EQG5" s="146"/>
      <c r="EQH5" s="146"/>
      <c r="EQI5" s="146"/>
      <c r="EQJ5" s="146"/>
      <c r="EQK5" s="146"/>
      <c r="EQL5" s="146"/>
      <c r="EQM5" s="146"/>
      <c r="EQN5" s="146"/>
      <c r="EQO5" s="146"/>
      <c r="EQP5" s="146"/>
      <c r="EQQ5" s="146"/>
      <c r="EQR5" s="146"/>
      <c r="EQS5" s="146"/>
      <c r="EQT5" s="146"/>
      <c r="EQU5" s="146"/>
      <c r="EQV5" s="146"/>
      <c r="EQW5" s="146"/>
      <c r="EQX5" s="146"/>
      <c r="EQY5" s="146"/>
      <c r="EQZ5" s="146"/>
      <c r="ERA5" s="146"/>
      <c r="ERB5" s="146"/>
      <c r="ERC5" s="146"/>
      <c r="ERD5" s="146"/>
      <c r="ERE5" s="146"/>
      <c r="ERF5" s="146"/>
      <c r="ERG5" s="146"/>
      <c r="ERH5" s="146"/>
      <c r="ERI5" s="146"/>
      <c r="ERJ5" s="146"/>
      <c r="ERK5" s="146"/>
      <c r="ERL5" s="146"/>
      <c r="ERM5" s="146"/>
      <c r="ERN5" s="146"/>
      <c r="ERO5" s="146"/>
      <c r="ERP5" s="146"/>
      <c r="ERQ5" s="146"/>
      <c r="ERR5" s="146"/>
      <c r="ERS5" s="146"/>
      <c r="ERT5" s="146"/>
      <c r="ERU5" s="146"/>
      <c r="ERV5" s="146"/>
      <c r="ERW5" s="146"/>
      <c r="ERX5" s="146"/>
      <c r="ERY5" s="146"/>
      <c r="ERZ5" s="146"/>
      <c r="ESA5" s="146"/>
      <c r="ESB5" s="146"/>
      <c r="ESC5" s="146"/>
      <c r="ESD5" s="146"/>
      <c r="ESE5" s="146"/>
      <c r="ESF5" s="146"/>
      <c r="ESG5" s="146"/>
      <c r="ESH5" s="146"/>
      <c r="ESI5" s="146"/>
      <c r="ESJ5" s="146"/>
      <c r="ESK5" s="146"/>
      <c r="ESL5" s="146"/>
      <c r="ESM5" s="146"/>
      <c r="ESN5" s="146"/>
      <c r="ESO5" s="146"/>
      <c r="ESP5" s="146"/>
      <c r="ESQ5" s="146"/>
      <c r="ESR5" s="146"/>
      <c r="ESS5" s="146"/>
      <c r="EST5" s="146"/>
      <c r="ESU5" s="146"/>
      <c r="ESV5" s="146"/>
      <c r="ESW5" s="146"/>
      <c r="ESX5" s="146"/>
      <c r="ESY5" s="146"/>
      <c r="ESZ5" s="146"/>
      <c r="ETA5" s="146"/>
      <c r="ETB5" s="146"/>
      <c r="ETC5" s="146"/>
      <c r="ETD5" s="146"/>
      <c r="ETE5" s="146"/>
      <c r="ETF5" s="146"/>
      <c r="ETG5" s="146"/>
      <c r="ETH5" s="146"/>
      <c r="ETI5" s="146"/>
      <c r="ETJ5" s="146"/>
      <c r="ETK5" s="146"/>
      <c r="ETL5" s="146"/>
      <c r="ETM5" s="146"/>
      <c r="ETN5" s="146"/>
      <c r="ETO5" s="146"/>
      <c r="ETP5" s="146"/>
      <c r="ETQ5" s="146"/>
      <c r="ETR5" s="146"/>
      <c r="ETS5" s="146"/>
      <c r="ETT5" s="146"/>
      <c r="ETU5" s="146"/>
      <c r="ETV5" s="146"/>
      <c r="ETW5" s="146"/>
      <c r="ETX5" s="146"/>
      <c r="ETY5" s="146"/>
      <c r="ETZ5" s="146"/>
      <c r="EUA5" s="146"/>
      <c r="EUB5" s="146"/>
      <c r="EUC5" s="146"/>
      <c r="EUD5" s="146"/>
      <c r="EUE5" s="146"/>
      <c r="EUF5" s="146"/>
      <c r="EUG5" s="146"/>
      <c r="EUH5" s="146"/>
      <c r="EUI5" s="146"/>
      <c r="EUJ5" s="146"/>
      <c r="EUK5" s="146"/>
      <c r="EUL5" s="146"/>
      <c r="EUM5" s="146"/>
      <c r="EUN5" s="146"/>
      <c r="EUO5" s="146"/>
      <c r="EUP5" s="146"/>
      <c r="EUQ5" s="146"/>
      <c r="EUR5" s="146"/>
      <c r="EUS5" s="146"/>
      <c r="EUT5" s="146"/>
      <c r="EUU5" s="146"/>
      <c r="EUV5" s="146"/>
      <c r="EUW5" s="146"/>
      <c r="EUX5" s="146"/>
      <c r="EUY5" s="146"/>
      <c r="EUZ5" s="146"/>
      <c r="EVA5" s="146"/>
      <c r="EVB5" s="146"/>
      <c r="EVC5" s="146"/>
      <c r="EVD5" s="146"/>
      <c r="EVE5" s="146"/>
      <c r="EVF5" s="146"/>
      <c r="EVG5" s="146"/>
      <c r="EVH5" s="146"/>
      <c r="EVI5" s="146"/>
      <c r="EVJ5" s="146"/>
      <c r="EVK5" s="146"/>
      <c r="EVL5" s="146"/>
      <c r="EVM5" s="146"/>
      <c r="EVN5" s="146"/>
      <c r="EVO5" s="146"/>
      <c r="EVP5" s="146"/>
      <c r="EVQ5" s="146"/>
      <c r="EVR5" s="146"/>
      <c r="EVS5" s="146"/>
      <c r="EVT5" s="146"/>
      <c r="EVU5" s="146"/>
      <c r="EVV5" s="146"/>
      <c r="EVW5" s="146"/>
      <c r="EVX5" s="146"/>
      <c r="EVY5" s="146"/>
      <c r="EVZ5" s="146"/>
      <c r="EWA5" s="146"/>
      <c r="EWB5" s="146"/>
      <c r="EWC5" s="146"/>
      <c r="EWD5" s="146"/>
      <c r="EWE5" s="146"/>
      <c r="EWF5" s="146"/>
      <c r="EWG5" s="146"/>
      <c r="EWH5" s="146"/>
      <c r="EWI5" s="146"/>
      <c r="EWJ5" s="146"/>
      <c r="EWK5" s="146"/>
      <c r="EWL5" s="146"/>
      <c r="EWM5" s="146"/>
      <c r="EWN5" s="146"/>
      <c r="EWO5" s="146"/>
      <c r="EWP5" s="146"/>
      <c r="EWQ5" s="146"/>
      <c r="EWR5" s="146"/>
      <c r="EWS5" s="146"/>
      <c r="EWT5" s="146"/>
      <c r="EWU5" s="146"/>
      <c r="EWV5" s="146"/>
      <c r="EWW5" s="146"/>
      <c r="EWX5" s="146"/>
      <c r="EWY5" s="146"/>
      <c r="EWZ5" s="146"/>
      <c r="EXA5" s="146"/>
      <c r="EXB5" s="146"/>
      <c r="EXC5" s="146"/>
      <c r="EXD5" s="146"/>
      <c r="EXE5" s="146"/>
      <c r="EXF5" s="146"/>
      <c r="EXG5" s="146"/>
      <c r="EXH5" s="146"/>
      <c r="EXI5" s="146"/>
      <c r="EXJ5" s="146"/>
      <c r="EXK5" s="146"/>
      <c r="EXL5" s="146"/>
      <c r="EXM5" s="146"/>
      <c r="EXN5" s="146"/>
      <c r="EXO5" s="146"/>
      <c r="EXP5" s="146"/>
      <c r="EXQ5" s="146"/>
      <c r="EXR5" s="146"/>
      <c r="EXS5" s="146"/>
      <c r="EXT5" s="146"/>
      <c r="EXU5" s="146"/>
      <c r="EXV5" s="146"/>
      <c r="EXW5" s="146"/>
      <c r="EXX5" s="146"/>
      <c r="EXY5" s="146"/>
      <c r="EXZ5" s="146"/>
      <c r="EYA5" s="146"/>
      <c r="EYB5" s="146"/>
      <c r="EYC5" s="146"/>
      <c r="EYD5" s="146"/>
      <c r="EYE5" s="146"/>
      <c r="EYF5" s="146"/>
      <c r="EYG5" s="146"/>
      <c r="EYH5" s="146"/>
      <c r="EYI5" s="146"/>
      <c r="EYJ5" s="146"/>
      <c r="EYK5" s="146"/>
      <c r="EYL5" s="146"/>
      <c r="EYM5" s="146"/>
      <c r="EYN5" s="146"/>
      <c r="EYO5" s="146"/>
      <c r="EYP5" s="146"/>
      <c r="EYQ5" s="146"/>
      <c r="EYR5" s="146"/>
      <c r="EYS5" s="146"/>
      <c r="EYT5" s="146"/>
      <c r="EYU5" s="146"/>
      <c r="EYV5" s="146"/>
      <c r="EYW5" s="146"/>
      <c r="EYX5" s="146"/>
      <c r="EYY5" s="146"/>
      <c r="EYZ5" s="146"/>
      <c r="EZA5" s="146"/>
      <c r="EZB5" s="146"/>
      <c r="EZC5" s="146"/>
      <c r="EZD5" s="146"/>
      <c r="EZE5" s="146"/>
      <c r="EZF5" s="146"/>
      <c r="EZG5" s="146"/>
      <c r="EZH5" s="146"/>
      <c r="EZI5" s="146"/>
      <c r="EZJ5" s="146"/>
      <c r="EZK5" s="146"/>
      <c r="EZL5" s="146"/>
      <c r="EZM5" s="146"/>
      <c r="EZN5" s="146"/>
      <c r="EZO5" s="146"/>
      <c r="EZP5" s="146"/>
      <c r="EZQ5" s="146"/>
      <c r="EZR5" s="146"/>
      <c r="EZS5" s="146"/>
      <c r="EZT5" s="146"/>
      <c r="EZU5" s="146"/>
      <c r="EZV5" s="146"/>
      <c r="EZW5" s="146"/>
      <c r="EZX5" s="146"/>
      <c r="EZY5" s="146"/>
      <c r="EZZ5" s="146"/>
      <c r="FAA5" s="146"/>
      <c r="FAB5" s="146"/>
      <c r="FAC5" s="146"/>
      <c r="FAD5" s="146"/>
      <c r="FAE5" s="146"/>
      <c r="FAF5" s="146"/>
      <c r="FAG5" s="146"/>
      <c r="FAH5" s="146"/>
      <c r="FAI5" s="146"/>
      <c r="FAJ5" s="146"/>
      <c r="FAK5" s="146"/>
      <c r="FAL5" s="146"/>
      <c r="FAM5" s="146"/>
      <c r="FAN5" s="146"/>
      <c r="FAO5" s="146"/>
      <c r="FAP5" s="146"/>
      <c r="FAQ5" s="146"/>
      <c r="FAR5" s="146"/>
      <c r="FAS5" s="146"/>
      <c r="FAT5" s="146"/>
      <c r="FAU5" s="146"/>
      <c r="FAV5" s="146"/>
      <c r="FAW5" s="146"/>
      <c r="FAX5" s="146"/>
      <c r="FAY5" s="146"/>
      <c r="FAZ5" s="146"/>
      <c r="FBA5" s="146"/>
      <c r="FBB5" s="146"/>
      <c r="FBC5" s="146"/>
      <c r="FBD5" s="146"/>
      <c r="FBE5" s="146"/>
      <c r="FBF5" s="146"/>
      <c r="FBG5" s="146"/>
      <c r="FBH5" s="146"/>
      <c r="FBI5" s="146"/>
      <c r="FBJ5" s="146"/>
      <c r="FBK5" s="146"/>
      <c r="FBL5" s="146"/>
      <c r="FBM5" s="146"/>
      <c r="FBN5" s="146"/>
      <c r="FBO5" s="146"/>
      <c r="FBP5" s="146"/>
      <c r="FBQ5" s="146"/>
      <c r="FBR5" s="146"/>
      <c r="FBS5" s="146"/>
      <c r="FBT5" s="146"/>
      <c r="FBU5" s="146"/>
      <c r="FBV5" s="146"/>
      <c r="FBW5" s="146"/>
      <c r="FBX5" s="146"/>
      <c r="FBY5" s="146"/>
      <c r="FBZ5" s="146"/>
      <c r="FCA5" s="146"/>
      <c r="FCB5" s="146"/>
      <c r="FCC5" s="146"/>
      <c r="FCD5" s="146"/>
      <c r="FCE5" s="146"/>
      <c r="FCF5" s="146"/>
      <c r="FCG5" s="146"/>
      <c r="FCH5" s="146"/>
      <c r="FCI5" s="146"/>
      <c r="FCJ5" s="146"/>
      <c r="FCK5" s="146"/>
      <c r="FCL5" s="146"/>
      <c r="FCM5" s="146"/>
      <c r="FCN5" s="146"/>
      <c r="FCO5" s="146"/>
      <c r="FCP5" s="146"/>
      <c r="FCQ5" s="146"/>
      <c r="FCR5" s="146"/>
      <c r="FCS5" s="146"/>
      <c r="FCT5" s="146"/>
      <c r="FCU5" s="146"/>
      <c r="FCV5" s="146"/>
      <c r="FCW5" s="146"/>
      <c r="FCX5" s="146"/>
      <c r="FCY5" s="146"/>
      <c r="FCZ5" s="146"/>
      <c r="FDA5" s="146"/>
      <c r="FDB5" s="146"/>
      <c r="FDC5" s="146"/>
      <c r="FDD5" s="146"/>
      <c r="FDE5" s="146"/>
      <c r="FDF5" s="146"/>
      <c r="FDG5" s="146"/>
      <c r="FDH5" s="146"/>
      <c r="FDI5" s="146"/>
      <c r="FDJ5" s="146"/>
      <c r="FDK5" s="146"/>
      <c r="FDL5" s="146"/>
      <c r="FDM5" s="146"/>
      <c r="FDN5" s="146"/>
      <c r="FDO5" s="146"/>
      <c r="FDP5" s="146"/>
      <c r="FDQ5" s="146"/>
      <c r="FDR5" s="146"/>
      <c r="FDS5" s="146"/>
      <c r="FDT5" s="146"/>
      <c r="FDU5" s="146"/>
      <c r="FDV5" s="146"/>
      <c r="FDW5" s="146"/>
      <c r="FDX5" s="146"/>
      <c r="FDY5" s="146"/>
      <c r="FDZ5" s="146"/>
      <c r="FEA5" s="146"/>
      <c r="FEB5" s="146"/>
      <c r="FEC5" s="146"/>
      <c r="FED5" s="146"/>
      <c r="FEE5" s="146"/>
      <c r="FEF5" s="146"/>
      <c r="FEG5" s="146"/>
      <c r="FEH5" s="146"/>
      <c r="FEI5" s="146"/>
      <c r="FEJ5" s="146"/>
      <c r="FEK5" s="146"/>
      <c r="FEL5" s="146"/>
      <c r="FEM5" s="146"/>
      <c r="FEN5" s="146"/>
      <c r="FEO5" s="146"/>
      <c r="FEP5" s="146"/>
      <c r="FEQ5" s="146"/>
      <c r="FER5" s="146"/>
      <c r="FES5" s="146"/>
      <c r="FET5" s="146"/>
      <c r="FEU5" s="146"/>
      <c r="FEV5" s="146"/>
      <c r="FEW5" s="146"/>
      <c r="FEX5" s="146"/>
      <c r="FEY5" s="146"/>
      <c r="FEZ5" s="146"/>
      <c r="FFA5" s="146"/>
      <c r="FFB5" s="146"/>
      <c r="FFC5" s="146"/>
      <c r="FFD5" s="146"/>
      <c r="FFE5" s="146"/>
      <c r="FFF5" s="146"/>
      <c r="FFG5" s="146"/>
      <c r="FFH5" s="146"/>
      <c r="FFI5" s="146"/>
      <c r="FFJ5" s="146"/>
      <c r="FFK5" s="146"/>
      <c r="FFL5" s="146"/>
      <c r="FFM5" s="146"/>
      <c r="FFN5" s="146"/>
      <c r="FFO5" s="146"/>
      <c r="FFP5" s="146"/>
      <c r="FFQ5" s="146"/>
      <c r="FFR5" s="146"/>
      <c r="FFS5" s="146"/>
      <c r="FFT5" s="146"/>
      <c r="FFU5" s="146"/>
      <c r="FFV5" s="146"/>
      <c r="FFW5" s="146"/>
      <c r="FFX5" s="146"/>
      <c r="FFY5" s="146"/>
      <c r="FFZ5" s="146"/>
      <c r="FGA5" s="146"/>
      <c r="FGB5" s="146"/>
      <c r="FGC5" s="146"/>
      <c r="FGD5" s="146"/>
      <c r="FGE5" s="146"/>
      <c r="FGF5" s="146"/>
      <c r="FGG5" s="146"/>
      <c r="FGH5" s="146"/>
      <c r="FGI5" s="146"/>
      <c r="FGJ5" s="146"/>
      <c r="FGK5" s="146"/>
      <c r="FGL5" s="146"/>
      <c r="FGM5" s="146"/>
      <c r="FGN5" s="146"/>
      <c r="FGO5" s="146"/>
      <c r="FGP5" s="146"/>
      <c r="FGQ5" s="146"/>
      <c r="FGR5" s="146"/>
      <c r="FGS5" s="146"/>
      <c r="FGT5" s="146"/>
      <c r="FGU5" s="146"/>
      <c r="FGV5" s="146"/>
      <c r="FGW5" s="146"/>
      <c r="FGX5" s="146"/>
      <c r="FGY5" s="146"/>
      <c r="FGZ5" s="146"/>
      <c r="FHA5" s="146"/>
      <c r="FHB5" s="146"/>
      <c r="FHC5" s="146"/>
      <c r="FHD5" s="146"/>
      <c r="FHE5" s="146"/>
      <c r="FHF5" s="146"/>
      <c r="FHG5" s="146"/>
      <c r="FHH5" s="146"/>
      <c r="FHI5" s="146"/>
      <c r="FHJ5" s="146"/>
      <c r="FHK5" s="146"/>
      <c r="FHL5" s="146"/>
      <c r="FHM5" s="146"/>
      <c r="FHN5" s="146"/>
      <c r="FHO5" s="146"/>
      <c r="FHP5" s="146"/>
      <c r="FHQ5" s="146"/>
      <c r="FHR5" s="146"/>
      <c r="FHS5" s="146"/>
      <c r="FHT5" s="146"/>
      <c r="FHU5" s="146"/>
      <c r="FHV5" s="146"/>
      <c r="FHW5" s="146"/>
      <c r="FHX5" s="146"/>
      <c r="FHY5" s="146"/>
      <c r="FHZ5" s="146"/>
      <c r="FIA5" s="146"/>
      <c r="FIB5" s="146"/>
      <c r="FIC5" s="146"/>
      <c r="FID5" s="146"/>
      <c r="FIE5" s="146"/>
      <c r="FIF5" s="146"/>
      <c r="FIG5" s="146"/>
      <c r="FIH5" s="146"/>
      <c r="FII5" s="146"/>
      <c r="FIJ5" s="146"/>
      <c r="FIK5" s="146"/>
      <c r="FIL5" s="146"/>
      <c r="FIM5" s="146"/>
      <c r="FIN5" s="146"/>
      <c r="FIO5" s="146"/>
      <c r="FIP5" s="146"/>
      <c r="FIQ5" s="146"/>
      <c r="FIR5" s="146"/>
      <c r="FIS5" s="146"/>
      <c r="FIT5" s="146"/>
      <c r="FIU5" s="146"/>
      <c r="FIV5" s="146"/>
      <c r="FIW5" s="146"/>
      <c r="FIX5" s="146"/>
      <c r="FIY5" s="146"/>
      <c r="FIZ5" s="146"/>
      <c r="FJA5" s="146"/>
      <c r="FJB5" s="146"/>
      <c r="FJC5" s="146"/>
      <c r="FJD5" s="146"/>
      <c r="FJE5" s="146"/>
      <c r="FJF5" s="146"/>
      <c r="FJG5" s="146"/>
      <c r="FJH5" s="146"/>
      <c r="FJI5" s="146"/>
      <c r="FJJ5" s="146"/>
      <c r="FJK5" s="146"/>
      <c r="FJL5" s="146"/>
      <c r="FJM5" s="146"/>
      <c r="FJN5" s="146"/>
      <c r="FJO5" s="146"/>
      <c r="FJP5" s="146"/>
      <c r="FJQ5" s="146"/>
      <c r="FJR5" s="146"/>
      <c r="FJS5" s="146"/>
      <c r="FJT5" s="146"/>
      <c r="FJU5" s="146"/>
      <c r="FJV5" s="146"/>
      <c r="FJW5" s="146"/>
      <c r="FJX5" s="146"/>
      <c r="FJY5" s="146"/>
      <c r="FJZ5" s="146"/>
      <c r="FKA5" s="146"/>
      <c r="FKB5" s="146"/>
      <c r="FKC5" s="146"/>
      <c r="FKD5" s="146"/>
      <c r="FKE5" s="146"/>
      <c r="FKF5" s="146"/>
      <c r="FKG5" s="146"/>
      <c r="FKH5" s="146"/>
      <c r="FKI5" s="146"/>
      <c r="FKJ5" s="146"/>
      <c r="FKK5" s="146"/>
      <c r="FKL5" s="146"/>
      <c r="FKM5" s="146"/>
      <c r="FKN5" s="146"/>
      <c r="FKO5" s="146"/>
      <c r="FKP5" s="146"/>
      <c r="FKQ5" s="146"/>
      <c r="FKR5" s="146"/>
      <c r="FKS5" s="146"/>
      <c r="FKT5" s="146"/>
      <c r="FKU5" s="146"/>
      <c r="FKV5" s="146"/>
      <c r="FKW5" s="146"/>
      <c r="FKX5" s="146"/>
      <c r="FKY5" s="146"/>
      <c r="FKZ5" s="146"/>
      <c r="FLA5" s="146"/>
      <c r="FLB5" s="146"/>
      <c r="FLC5" s="146"/>
      <c r="FLD5" s="146"/>
      <c r="FLE5" s="146"/>
      <c r="FLF5" s="146"/>
      <c r="FLG5" s="146"/>
      <c r="FLH5" s="146"/>
      <c r="FLI5" s="146"/>
      <c r="FLJ5" s="146"/>
      <c r="FLK5" s="146"/>
      <c r="FLL5" s="146"/>
      <c r="FLM5" s="146"/>
      <c r="FLN5" s="146"/>
      <c r="FLO5" s="146"/>
      <c r="FLP5" s="146"/>
      <c r="FLQ5" s="146"/>
      <c r="FLR5" s="146"/>
      <c r="FLS5" s="146"/>
      <c r="FLT5" s="146"/>
      <c r="FLU5" s="146"/>
      <c r="FLV5" s="146"/>
      <c r="FLW5" s="146"/>
      <c r="FLX5" s="146"/>
      <c r="FLY5" s="146"/>
      <c r="FLZ5" s="146"/>
      <c r="FMA5" s="146"/>
      <c r="FMB5" s="146"/>
      <c r="FMC5" s="146"/>
      <c r="FMD5" s="146"/>
      <c r="FME5" s="146"/>
      <c r="FMF5" s="146"/>
      <c r="FMG5" s="146"/>
      <c r="FMH5" s="146"/>
      <c r="FMI5" s="146"/>
      <c r="FMJ5" s="146"/>
      <c r="FMK5" s="146"/>
      <c r="FML5" s="146"/>
      <c r="FMM5" s="146"/>
      <c r="FMN5" s="146"/>
      <c r="FMO5" s="146"/>
      <c r="FMP5" s="146"/>
      <c r="FMQ5" s="146"/>
      <c r="FMR5" s="146"/>
      <c r="FMS5" s="146"/>
      <c r="FMT5" s="146"/>
      <c r="FMU5" s="146"/>
      <c r="FMV5" s="146"/>
      <c r="FMW5" s="146"/>
      <c r="FMX5" s="146"/>
      <c r="FMY5" s="146"/>
      <c r="FMZ5" s="146"/>
      <c r="FNA5" s="146"/>
      <c r="FNB5" s="146"/>
      <c r="FNC5" s="146"/>
      <c r="FND5" s="146"/>
      <c r="FNE5" s="146"/>
      <c r="FNF5" s="146"/>
      <c r="FNG5" s="146"/>
      <c r="FNH5" s="146"/>
      <c r="FNI5" s="146"/>
      <c r="FNJ5" s="146"/>
      <c r="FNK5" s="146"/>
      <c r="FNL5" s="146"/>
      <c r="FNM5" s="146"/>
      <c r="FNN5" s="146"/>
      <c r="FNO5" s="146"/>
      <c r="FNP5" s="146"/>
      <c r="FNQ5" s="146"/>
      <c r="FNR5" s="146"/>
      <c r="FNS5" s="146"/>
      <c r="FNT5" s="146"/>
      <c r="FNU5" s="146"/>
      <c r="FNV5" s="146"/>
      <c r="FNW5" s="146"/>
      <c r="FNX5" s="146"/>
      <c r="FNY5" s="146"/>
      <c r="FNZ5" s="146"/>
      <c r="FOA5" s="146"/>
      <c r="FOB5" s="146"/>
      <c r="FOC5" s="146"/>
      <c r="FOD5" s="146"/>
      <c r="FOE5" s="146"/>
      <c r="FOF5" s="146"/>
      <c r="FOG5" s="146"/>
      <c r="FOH5" s="146"/>
      <c r="FOI5" s="146"/>
      <c r="FOJ5" s="146"/>
      <c r="FOK5" s="146"/>
      <c r="FOL5" s="146"/>
      <c r="FOM5" s="146"/>
      <c r="FON5" s="146"/>
      <c r="FOO5" s="146"/>
      <c r="FOP5" s="146"/>
      <c r="FOQ5" s="146"/>
      <c r="FOR5" s="146"/>
      <c r="FOS5" s="146"/>
      <c r="FOT5" s="146"/>
      <c r="FOU5" s="146"/>
      <c r="FOV5" s="146"/>
      <c r="FOW5" s="146"/>
      <c r="FOX5" s="146"/>
      <c r="FOY5" s="146"/>
      <c r="FOZ5" s="146"/>
      <c r="FPA5" s="146"/>
      <c r="FPB5" s="146"/>
      <c r="FPC5" s="146"/>
      <c r="FPD5" s="146"/>
      <c r="FPE5" s="146"/>
      <c r="FPF5" s="146"/>
      <c r="FPG5" s="146"/>
      <c r="FPH5" s="146"/>
      <c r="FPI5" s="146"/>
      <c r="FPJ5" s="146"/>
      <c r="FPK5" s="146"/>
      <c r="FPL5" s="146"/>
      <c r="FPM5" s="146"/>
      <c r="FPN5" s="146"/>
      <c r="FPO5" s="146"/>
      <c r="FPP5" s="146"/>
      <c r="FPQ5" s="146"/>
      <c r="FPR5" s="146"/>
      <c r="FPS5" s="146"/>
      <c r="FPT5" s="146"/>
      <c r="FPU5" s="146"/>
      <c r="FPV5" s="146"/>
      <c r="FPW5" s="146"/>
      <c r="FPX5" s="146"/>
      <c r="FPY5" s="146"/>
      <c r="FPZ5" s="146"/>
      <c r="FQA5" s="146"/>
      <c r="FQB5" s="146"/>
      <c r="FQC5" s="146"/>
      <c r="FQD5" s="146"/>
      <c r="FQE5" s="146"/>
      <c r="FQF5" s="146"/>
      <c r="FQG5" s="146"/>
      <c r="FQH5" s="146"/>
      <c r="FQI5" s="146"/>
      <c r="FQJ5" s="146"/>
      <c r="FQK5" s="146"/>
      <c r="FQL5" s="146"/>
      <c r="FQM5" s="146"/>
      <c r="FQN5" s="146"/>
      <c r="FQO5" s="146"/>
      <c r="FQP5" s="146"/>
      <c r="FQQ5" s="146"/>
      <c r="FQR5" s="146"/>
      <c r="FQS5" s="146"/>
      <c r="FQT5" s="146"/>
      <c r="FQU5" s="146"/>
      <c r="FQV5" s="146"/>
      <c r="FQW5" s="146"/>
      <c r="FQX5" s="146"/>
      <c r="FQY5" s="146"/>
      <c r="FQZ5" s="146"/>
      <c r="FRA5" s="146"/>
      <c r="FRB5" s="146"/>
      <c r="FRC5" s="146"/>
      <c r="FRD5" s="146"/>
      <c r="FRE5" s="146"/>
      <c r="FRF5" s="146"/>
      <c r="FRG5" s="146"/>
      <c r="FRH5" s="146"/>
      <c r="FRI5" s="146"/>
      <c r="FRJ5" s="146"/>
      <c r="FRK5" s="146"/>
      <c r="FRL5" s="146"/>
      <c r="FRM5" s="146"/>
      <c r="FRN5" s="146"/>
      <c r="FRO5" s="146"/>
      <c r="FRP5" s="146"/>
      <c r="FRQ5" s="146"/>
      <c r="FRR5" s="146"/>
      <c r="FRS5" s="146"/>
      <c r="FRT5" s="146"/>
      <c r="FRU5" s="146"/>
      <c r="FRV5" s="146"/>
      <c r="FRW5" s="146"/>
      <c r="FRX5" s="146"/>
      <c r="FRY5" s="146"/>
      <c r="FRZ5" s="146"/>
      <c r="FSA5" s="146"/>
      <c r="FSB5" s="146"/>
      <c r="FSC5" s="146"/>
      <c r="FSD5" s="146"/>
      <c r="FSE5" s="146"/>
      <c r="FSF5" s="146"/>
      <c r="FSG5" s="146"/>
      <c r="FSH5" s="146"/>
      <c r="FSI5" s="146"/>
      <c r="FSJ5" s="146"/>
      <c r="FSK5" s="146"/>
      <c r="FSL5" s="146"/>
      <c r="FSM5" s="146"/>
      <c r="FSN5" s="146"/>
      <c r="FSO5" s="146"/>
      <c r="FSP5" s="146"/>
      <c r="FSQ5" s="146"/>
      <c r="FSR5" s="146"/>
      <c r="FSS5" s="146"/>
      <c r="FST5" s="146"/>
      <c r="FSU5" s="146"/>
      <c r="FSV5" s="146"/>
      <c r="FSW5" s="146"/>
      <c r="FSX5" s="146"/>
      <c r="FSY5" s="146"/>
      <c r="FSZ5" s="146"/>
      <c r="FTA5" s="146"/>
      <c r="FTB5" s="146"/>
      <c r="FTC5" s="146"/>
      <c r="FTD5" s="146"/>
      <c r="FTE5" s="146"/>
      <c r="FTF5" s="146"/>
      <c r="FTG5" s="146"/>
      <c r="FTH5" s="146"/>
      <c r="FTI5" s="146"/>
      <c r="FTJ5" s="146"/>
      <c r="FTK5" s="146"/>
      <c r="FTL5" s="146"/>
      <c r="FTM5" s="146"/>
      <c r="FTN5" s="146"/>
      <c r="FTO5" s="146"/>
      <c r="FTP5" s="146"/>
      <c r="FTQ5" s="146"/>
      <c r="FTR5" s="146"/>
      <c r="FTS5" s="146"/>
      <c r="FTT5" s="146"/>
      <c r="FTU5" s="146"/>
      <c r="FTV5" s="146"/>
      <c r="FTW5" s="146"/>
      <c r="FTX5" s="146"/>
      <c r="FTY5" s="146"/>
      <c r="FTZ5" s="146"/>
      <c r="FUA5" s="146"/>
      <c r="FUB5" s="146"/>
      <c r="FUC5" s="146"/>
      <c r="FUD5" s="146"/>
      <c r="FUE5" s="146"/>
      <c r="FUF5" s="146"/>
      <c r="FUG5" s="146"/>
      <c r="FUH5" s="146"/>
      <c r="FUI5" s="146"/>
      <c r="FUJ5" s="146"/>
      <c r="FUK5" s="146"/>
      <c r="FUL5" s="146"/>
      <c r="FUM5" s="146"/>
      <c r="FUN5" s="146"/>
      <c r="FUO5" s="146"/>
      <c r="FUP5" s="146"/>
      <c r="FUQ5" s="146"/>
      <c r="FUR5" s="146"/>
      <c r="FUS5" s="146"/>
      <c r="FUT5" s="146"/>
      <c r="FUU5" s="146"/>
      <c r="FUV5" s="146"/>
      <c r="FUW5" s="146"/>
      <c r="FUX5" s="146"/>
      <c r="FUY5" s="146"/>
      <c r="FUZ5" s="146"/>
      <c r="FVA5" s="146"/>
      <c r="FVB5" s="146"/>
      <c r="FVC5" s="146"/>
      <c r="FVD5" s="146"/>
      <c r="FVE5" s="146"/>
      <c r="FVF5" s="146"/>
      <c r="FVG5" s="146"/>
      <c r="FVH5" s="146"/>
      <c r="FVI5" s="146"/>
      <c r="FVJ5" s="146"/>
      <c r="FVK5" s="146"/>
      <c r="FVL5" s="146"/>
      <c r="FVM5" s="146"/>
      <c r="FVN5" s="146"/>
      <c r="FVO5" s="146"/>
      <c r="FVP5" s="146"/>
      <c r="FVQ5" s="146"/>
      <c r="FVR5" s="146"/>
      <c r="FVS5" s="146"/>
      <c r="FVT5" s="146"/>
      <c r="FVU5" s="146"/>
      <c r="FVV5" s="146"/>
      <c r="FVW5" s="146"/>
      <c r="FVX5" s="146"/>
      <c r="FVY5" s="146"/>
      <c r="FVZ5" s="146"/>
      <c r="FWA5" s="146"/>
      <c r="FWB5" s="146"/>
      <c r="FWC5" s="146"/>
      <c r="FWD5" s="146"/>
      <c r="FWE5" s="146"/>
      <c r="FWF5" s="146"/>
      <c r="FWG5" s="146"/>
      <c r="FWH5" s="146"/>
      <c r="FWI5" s="146"/>
      <c r="FWJ5" s="146"/>
      <c r="FWK5" s="146"/>
      <c r="FWL5" s="146"/>
      <c r="FWM5" s="146"/>
      <c r="FWN5" s="146"/>
      <c r="FWO5" s="146"/>
      <c r="FWP5" s="146"/>
      <c r="FWQ5" s="146"/>
      <c r="FWR5" s="146"/>
      <c r="FWS5" s="146"/>
      <c r="FWT5" s="146"/>
      <c r="FWU5" s="146"/>
      <c r="FWV5" s="146"/>
      <c r="FWW5" s="146"/>
      <c r="FWX5" s="146"/>
      <c r="FWY5" s="146"/>
      <c r="FWZ5" s="146"/>
      <c r="FXA5" s="146"/>
      <c r="FXB5" s="146"/>
      <c r="FXC5" s="146"/>
      <c r="FXD5" s="146"/>
      <c r="FXE5" s="146"/>
      <c r="FXF5" s="146"/>
      <c r="FXG5" s="146"/>
      <c r="FXH5" s="146"/>
      <c r="FXI5" s="146"/>
      <c r="FXJ5" s="146"/>
      <c r="FXK5" s="146"/>
      <c r="FXL5" s="146"/>
      <c r="FXM5" s="146"/>
      <c r="FXN5" s="146"/>
      <c r="FXO5" s="146"/>
      <c r="FXP5" s="146"/>
      <c r="FXQ5" s="146"/>
      <c r="FXR5" s="146"/>
      <c r="FXS5" s="146"/>
      <c r="FXT5" s="146"/>
      <c r="FXU5" s="146"/>
      <c r="FXV5" s="146"/>
      <c r="FXW5" s="146"/>
      <c r="FXX5" s="146"/>
      <c r="FXY5" s="146"/>
      <c r="FXZ5" s="146"/>
      <c r="FYA5" s="146"/>
      <c r="FYB5" s="146"/>
      <c r="FYC5" s="146"/>
      <c r="FYD5" s="146"/>
      <c r="FYE5" s="146"/>
      <c r="FYF5" s="146"/>
      <c r="FYG5" s="146"/>
      <c r="FYH5" s="146"/>
      <c r="FYI5" s="146"/>
      <c r="FYJ5" s="146"/>
      <c r="FYK5" s="146"/>
      <c r="FYL5" s="146"/>
      <c r="FYM5" s="146"/>
      <c r="FYN5" s="146"/>
      <c r="FYO5" s="146"/>
      <c r="FYP5" s="146"/>
      <c r="FYQ5" s="146"/>
      <c r="FYR5" s="146"/>
      <c r="FYS5" s="146"/>
      <c r="FYT5" s="146"/>
      <c r="FYU5" s="146"/>
      <c r="FYV5" s="146"/>
      <c r="FYW5" s="146"/>
      <c r="FYX5" s="146"/>
      <c r="FYY5" s="146"/>
      <c r="FYZ5" s="146"/>
      <c r="FZA5" s="146"/>
      <c r="FZB5" s="146"/>
      <c r="FZC5" s="146"/>
      <c r="FZD5" s="146"/>
      <c r="FZE5" s="146"/>
      <c r="FZF5" s="146"/>
      <c r="FZG5" s="146"/>
      <c r="FZH5" s="146"/>
      <c r="FZI5" s="146"/>
      <c r="FZJ5" s="146"/>
      <c r="FZK5" s="146"/>
      <c r="FZL5" s="146"/>
      <c r="FZM5" s="146"/>
      <c r="FZN5" s="146"/>
      <c r="FZO5" s="146"/>
      <c r="FZP5" s="146"/>
      <c r="FZQ5" s="146"/>
      <c r="FZR5" s="146"/>
      <c r="FZS5" s="146"/>
      <c r="FZT5" s="146"/>
      <c r="FZU5" s="146"/>
      <c r="FZV5" s="146"/>
      <c r="FZW5" s="146"/>
      <c r="FZX5" s="146"/>
      <c r="FZY5" s="146"/>
      <c r="FZZ5" s="146"/>
      <c r="GAA5" s="146"/>
      <c r="GAB5" s="146"/>
      <c r="GAC5" s="146"/>
      <c r="GAD5" s="146"/>
      <c r="GAE5" s="146"/>
      <c r="GAF5" s="146"/>
      <c r="GAG5" s="146"/>
      <c r="GAH5" s="146"/>
      <c r="GAI5" s="146"/>
      <c r="GAJ5" s="146"/>
      <c r="GAK5" s="146"/>
      <c r="GAL5" s="146"/>
      <c r="GAM5" s="146"/>
      <c r="GAN5" s="146"/>
      <c r="GAO5" s="146"/>
      <c r="GAP5" s="146"/>
      <c r="GAQ5" s="146"/>
      <c r="GAR5" s="146"/>
      <c r="GAS5" s="146"/>
      <c r="GAT5" s="146"/>
      <c r="GAU5" s="146"/>
      <c r="GAV5" s="146"/>
      <c r="GAW5" s="146"/>
      <c r="GAX5" s="146"/>
      <c r="GAY5" s="146"/>
      <c r="GAZ5" s="146"/>
      <c r="GBA5" s="146"/>
      <c r="GBB5" s="146"/>
      <c r="GBC5" s="146"/>
      <c r="GBD5" s="146"/>
      <c r="GBE5" s="146"/>
      <c r="GBF5" s="146"/>
      <c r="GBG5" s="146"/>
      <c r="GBH5" s="146"/>
      <c r="GBI5" s="146"/>
      <c r="GBJ5" s="146"/>
      <c r="GBK5" s="146"/>
      <c r="GBL5" s="146"/>
      <c r="GBM5" s="146"/>
      <c r="GBN5" s="146"/>
      <c r="GBO5" s="146"/>
      <c r="GBP5" s="146"/>
      <c r="GBQ5" s="146"/>
      <c r="GBR5" s="146"/>
      <c r="GBS5" s="146"/>
      <c r="GBT5" s="146"/>
      <c r="GBU5" s="146"/>
      <c r="GBV5" s="146"/>
      <c r="GBW5" s="146"/>
      <c r="GBX5" s="146"/>
      <c r="GBY5" s="146"/>
      <c r="GBZ5" s="146"/>
      <c r="GCA5" s="146"/>
      <c r="GCB5" s="146"/>
      <c r="GCC5" s="146"/>
      <c r="GCD5" s="146"/>
      <c r="GCE5" s="146"/>
      <c r="GCF5" s="146"/>
      <c r="GCG5" s="146"/>
      <c r="GCH5" s="146"/>
      <c r="GCI5" s="146"/>
      <c r="GCJ5" s="146"/>
      <c r="GCK5" s="146"/>
      <c r="GCL5" s="146"/>
      <c r="GCM5" s="146"/>
      <c r="GCN5" s="146"/>
      <c r="GCO5" s="146"/>
      <c r="GCP5" s="146"/>
      <c r="GCQ5" s="146"/>
      <c r="GCR5" s="146"/>
      <c r="GCS5" s="146"/>
      <c r="GCT5" s="146"/>
      <c r="GCU5" s="146"/>
      <c r="GCV5" s="146"/>
      <c r="GCW5" s="146"/>
      <c r="GCX5" s="146"/>
      <c r="GCY5" s="146"/>
      <c r="GCZ5" s="146"/>
      <c r="GDA5" s="146"/>
      <c r="GDB5" s="146"/>
      <c r="GDC5" s="146"/>
      <c r="GDD5" s="146"/>
      <c r="GDE5" s="146"/>
      <c r="GDF5" s="146"/>
      <c r="GDG5" s="146"/>
      <c r="GDH5" s="146"/>
      <c r="GDI5" s="146"/>
      <c r="GDJ5" s="146"/>
      <c r="GDK5" s="146"/>
      <c r="GDL5" s="146"/>
      <c r="GDM5" s="146"/>
      <c r="GDN5" s="146"/>
      <c r="GDO5" s="146"/>
      <c r="GDP5" s="146"/>
      <c r="GDQ5" s="146"/>
      <c r="GDR5" s="146"/>
      <c r="GDS5" s="146"/>
      <c r="GDT5" s="146"/>
      <c r="GDU5" s="146"/>
      <c r="GDV5" s="146"/>
      <c r="GDW5" s="146"/>
      <c r="GDX5" s="146"/>
      <c r="GDY5" s="146"/>
      <c r="GDZ5" s="146"/>
      <c r="GEA5" s="146"/>
      <c r="GEB5" s="146"/>
      <c r="GEC5" s="146"/>
      <c r="GED5" s="146"/>
      <c r="GEE5" s="146"/>
      <c r="GEF5" s="146"/>
      <c r="GEG5" s="146"/>
      <c r="GEH5" s="146"/>
      <c r="GEI5" s="146"/>
      <c r="GEJ5" s="146"/>
      <c r="GEK5" s="146"/>
      <c r="GEL5" s="146"/>
      <c r="GEM5" s="146"/>
      <c r="GEN5" s="146"/>
      <c r="GEO5" s="146"/>
      <c r="GEP5" s="146"/>
      <c r="GEQ5" s="146"/>
      <c r="GER5" s="146"/>
      <c r="GES5" s="146"/>
      <c r="GET5" s="146"/>
      <c r="GEU5" s="146"/>
      <c r="GEV5" s="146"/>
      <c r="GEW5" s="146"/>
      <c r="GEX5" s="146"/>
      <c r="GEY5" s="146"/>
      <c r="GEZ5" s="146"/>
      <c r="GFA5" s="146"/>
      <c r="GFB5" s="146"/>
      <c r="GFC5" s="146"/>
      <c r="GFD5" s="146"/>
      <c r="GFE5" s="146"/>
      <c r="GFF5" s="146"/>
      <c r="GFG5" s="146"/>
      <c r="GFH5" s="146"/>
      <c r="GFI5" s="146"/>
      <c r="GFJ5" s="146"/>
      <c r="GFK5" s="146"/>
      <c r="GFL5" s="146"/>
      <c r="GFM5" s="146"/>
      <c r="GFN5" s="146"/>
      <c r="GFO5" s="146"/>
      <c r="GFP5" s="146"/>
      <c r="GFQ5" s="146"/>
      <c r="GFR5" s="146"/>
      <c r="GFS5" s="146"/>
      <c r="GFT5" s="146"/>
      <c r="GFU5" s="146"/>
      <c r="GFV5" s="146"/>
      <c r="GFW5" s="146"/>
      <c r="GFX5" s="146"/>
      <c r="GFY5" s="146"/>
      <c r="GFZ5" s="146"/>
      <c r="GGA5" s="146"/>
      <c r="GGB5" s="146"/>
      <c r="GGC5" s="146"/>
      <c r="GGD5" s="146"/>
      <c r="GGE5" s="146"/>
      <c r="GGF5" s="146"/>
      <c r="GGG5" s="146"/>
      <c r="GGH5" s="146"/>
      <c r="GGI5" s="146"/>
      <c r="GGJ5" s="146"/>
      <c r="GGK5" s="146"/>
      <c r="GGL5" s="146"/>
      <c r="GGM5" s="146"/>
      <c r="GGN5" s="146"/>
      <c r="GGO5" s="146"/>
      <c r="GGP5" s="146"/>
      <c r="GGQ5" s="146"/>
      <c r="GGR5" s="146"/>
      <c r="GGS5" s="146"/>
      <c r="GGT5" s="146"/>
      <c r="GGU5" s="146"/>
      <c r="GGV5" s="146"/>
      <c r="GGW5" s="146"/>
      <c r="GGX5" s="146"/>
      <c r="GGY5" s="146"/>
      <c r="GGZ5" s="146"/>
      <c r="GHA5" s="146"/>
      <c r="GHB5" s="146"/>
      <c r="GHC5" s="146"/>
      <c r="GHD5" s="146"/>
      <c r="GHE5" s="146"/>
      <c r="GHF5" s="146"/>
      <c r="GHG5" s="146"/>
      <c r="GHH5" s="146"/>
      <c r="GHI5" s="146"/>
      <c r="GHJ5" s="146"/>
      <c r="GHK5" s="146"/>
      <c r="GHL5" s="146"/>
      <c r="GHM5" s="146"/>
      <c r="GHN5" s="146"/>
      <c r="GHO5" s="146"/>
      <c r="GHP5" s="146"/>
      <c r="GHQ5" s="146"/>
      <c r="GHR5" s="146"/>
      <c r="GHS5" s="146"/>
      <c r="GHT5" s="146"/>
      <c r="GHU5" s="146"/>
      <c r="GHV5" s="146"/>
      <c r="GHW5" s="146"/>
      <c r="GHX5" s="146"/>
      <c r="GHY5" s="146"/>
      <c r="GHZ5" s="146"/>
      <c r="GIA5" s="146"/>
      <c r="GIB5" s="146"/>
      <c r="GIC5" s="146"/>
      <c r="GID5" s="146"/>
      <c r="GIE5" s="146"/>
      <c r="GIF5" s="146"/>
      <c r="GIG5" s="146"/>
      <c r="GIH5" s="146"/>
      <c r="GII5" s="146"/>
      <c r="GIJ5" s="146"/>
      <c r="GIK5" s="146"/>
      <c r="GIL5" s="146"/>
      <c r="GIM5" s="146"/>
      <c r="GIN5" s="146"/>
      <c r="GIO5" s="146"/>
      <c r="GIP5" s="146"/>
      <c r="GIQ5" s="146"/>
      <c r="GIR5" s="146"/>
      <c r="GIS5" s="146"/>
      <c r="GIT5" s="146"/>
      <c r="GIU5" s="146"/>
      <c r="GIV5" s="146"/>
      <c r="GIW5" s="146"/>
      <c r="GIX5" s="146"/>
      <c r="GIY5" s="146"/>
      <c r="GIZ5" s="146"/>
      <c r="GJA5" s="146"/>
      <c r="GJB5" s="146"/>
      <c r="GJC5" s="146"/>
      <c r="GJD5" s="146"/>
      <c r="GJE5" s="146"/>
      <c r="GJF5" s="146"/>
      <c r="GJG5" s="146"/>
      <c r="GJH5" s="146"/>
      <c r="GJI5" s="146"/>
      <c r="GJJ5" s="146"/>
      <c r="GJK5" s="146"/>
      <c r="GJL5" s="146"/>
      <c r="GJM5" s="146"/>
      <c r="GJN5" s="146"/>
      <c r="GJO5" s="146"/>
      <c r="GJP5" s="146"/>
      <c r="GJQ5" s="146"/>
      <c r="GJR5" s="146"/>
      <c r="GJS5" s="146"/>
      <c r="GJT5" s="146"/>
      <c r="GJU5" s="146"/>
      <c r="GJV5" s="146"/>
      <c r="GJW5" s="146"/>
      <c r="GJX5" s="146"/>
      <c r="GJY5" s="146"/>
      <c r="GJZ5" s="146"/>
      <c r="GKA5" s="146"/>
      <c r="GKB5" s="146"/>
      <c r="GKC5" s="146"/>
      <c r="GKD5" s="146"/>
      <c r="GKE5" s="146"/>
      <c r="GKF5" s="146"/>
      <c r="GKG5" s="146"/>
      <c r="GKH5" s="146"/>
      <c r="GKI5" s="146"/>
      <c r="GKJ5" s="146"/>
      <c r="GKK5" s="146"/>
      <c r="GKL5" s="146"/>
      <c r="GKM5" s="146"/>
      <c r="GKN5" s="146"/>
      <c r="GKO5" s="146"/>
      <c r="GKP5" s="146"/>
      <c r="GKQ5" s="146"/>
      <c r="GKR5" s="146"/>
      <c r="GKS5" s="146"/>
      <c r="GKT5" s="146"/>
      <c r="GKU5" s="146"/>
      <c r="GKV5" s="146"/>
      <c r="GKW5" s="146"/>
      <c r="GKX5" s="146"/>
      <c r="GKY5" s="146"/>
      <c r="GKZ5" s="146"/>
      <c r="GLA5" s="146"/>
      <c r="GLB5" s="146"/>
      <c r="GLC5" s="146"/>
      <c r="GLD5" s="146"/>
      <c r="GLE5" s="146"/>
      <c r="GLF5" s="146"/>
      <c r="GLG5" s="146"/>
      <c r="GLH5" s="146"/>
      <c r="GLI5" s="146"/>
      <c r="GLJ5" s="146"/>
      <c r="GLK5" s="146"/>
      <c r="GLL5" s="146"/>
      <c r="GLM5" s="146"/>
      <c r="GLN5" s="146"/>
      <c r="GLO5" s="146"/>
      <c r="GLP5" s="146"/>
      <c r="GLQ5" s="146"/>
      <c r="GLR5" s="146"/>
      <c r="GLS5" s="146"/>
      <c r="GLT5" s="146"/>
      <c r="GLU5" s="146"/>
      <c r="GLV5" s="146"/>
      <c r="GLW5" s="146"/>
      <c r="GLX5" s="146"/>
      <c r="GLY5" s="146"/>
      <c r="GLZ5" s="146"/>
      <c r="GMA5" s="146"/>
      <c r="GMB5" s="146"/>
      <c r="GMC5" s="146"/>
      <c r="GMD5" s="146"/>
      <c r="GME5" s="146"/>
      <c r="GMF5" s="146"/>
      <c r="GMG5" s="146"/>
      <c r="GMH5" s="146"/>
      <c r="GMI5" s="146"/>
      <c r="GMJ5" s="146"/>
      <c r="GMK5" s="146"/>
      <c r="GML5" s="146"/>
      <c r="GMM5" s="146"/>
      <c r="GMN5" s="146"/>
      <c r="GMO5" s="146"/>
      <c r="GMP5" s="146"/>
      <c r="GMQ5" s="146"/>
      <c r="GMR5" s="146"/>
      <c r="GMS5" s="146"/>
      <c r="GMT5" s="146"/>
      <c r="GMU5" s="146"/>
      <c r="GMV5" s="146"/>
      <c r="GMW5" s="146"/>
      <c r="GMX5" s="146"/>
      <c r="GMY5" s="146"/>
      <c r="GMZ5" s="146"/>
      <c r="GNA5" s="146"/>
      <c r="GNB5" s="146"/>
      <c r="GNC5" s="146"/>
      <c r="GND5" s="146"/>
      <c r="GNE5" s="146"/>
      <c r="GNF5" s="146"/>
      <c r="GNG5" s="146"/>
      <c r="GNH5" s="146"/>
      <c r="GNI5" s="146"/>
      <c r="GNJ5" s="146"/>
      <c r="GNK5" s="146"/>
      <c r="GNL5" s="146"/>
      <c r="GNM5" s="146"/>
      <c r="GNN5" s="146"/>
      <c r="GNO5" s="146"/>
      <c r="GNP5" s="146"/>
      <c r="GNQ5" s="146"/>
      <c r="GNR5" s="146"/>
      <c r="GNS5" s="146"/>
      <c r="GNT5" s="146"/>
      <c r="GNU5" s="146"/>
      <c r="GNV5" s="146"/>
      <c r="GNW5" s="146"/>
      <c r="GNX5" s="146"/>
      <c r="GNY5" s="146"/>
      <c r="GNZ5" s="146"/>
      <c r="GOA5" s="146"/>
      <c r="GOB5" s="146"/>
      <c r="GOC5" s="146"/>
      <c r="GOD5" s="146"/>
      <c r="GOE5" s="146"/>
      <c r="GOF5" s="146"/>
      <c r="GOG5" s="146"/>
      <c r="GOH5" s="146"/>
      <c r="GOI5" s="146"/>
      <c r="GOJ5" s="146"/>
      <c r="GOK5" s="146"/>
      <c r="GOL5" s="146"/>
      <c r="GOM5" s="146"/>
      <c r="GON5" s="146"/>
      <c r="GOO5" s="146"/>
      <c r="GOP5" s="146"/>
      <c r="GOQ5" s="146"/>
      <c r="GOR5" s="146"/>
      <c r="GOS5" s="146"/>
      <c r="GOT5" s="146"/>
      <c r="GOU5" s="146"/>
      <c r="GOV5" s="146"/>
      <c r="GOW5" s="146"/>
      <c r="GOX5" s="146"/>
      <c r="GOY5" s="146"/>
      <c r="GOZ5" s="146"/>
      <c r="GPA5" s="146"/>
      <c r="GPB5" s="146"/>
      <c r="GPC5" s="146"/>
      <c r="GPD5" s="146"/>
      <c r="GPE5" s="146"/>
      <c r="GPF5" s="146"/>
      <c r="GPG5" s="146"/>
      <c r="GPH5" s="146"/>
      <c r="GPI5" s="146"/>
      <c r="GPJ5" s="146"/>
      <c r="GPK5" s="146"/>
      <c r="GPL5" s="146"/>
      <c r="GPM5" s="146"/>
      <c r="GPN5" s="146"/>
      <c r="GPO5" s="146"/>
      <c r="GPP5" s="146"/>
      <c r="GPQ5" s="146"/>
      <c r="GPR5" s="146"/>
      <c r="GPS5" s="146"/>
      <c r="GPT5" s="146"/>
      <c r="GPU5" s="146"/>
      <c r="GPV5" s="146"/>
      <c r="GPW5" s="146"/>
      <c r="GPX5" s="146"/>
      <c r="GPY5" s="146"/>
      <c r="GPZ5" s="146"/>
      <c r="GQA5" s="146"/>
      <c r="GQB5" s="146"/>
      <c r="GQC5" s="146"/>
      <c r="GQD5" s="146"/>
      <c r="GQE5" s="146"/>
      <c r="GQF5" s="146"/>
      <c r="GQG5" s="146"/>
      <c r="GQH5" s="146"/>
      <c r="GQI5" s="146"/>
      <c r="GQJ5" s="146"/>
      <c r="GQK5" s="146"/>
      <c r="GQL5" s="146"/>
      <c r="GQM5" s="146"/>
      <c r="GQN5" s="146"/>
      <c r="GQO5" s="146"/>
      <c r="GQP5" s="146"/>
      <c r="GQQ5" s="146"/>
      <c r="GQR5" s="146"/>
      <c r="GQS5" s="146"/>
      <c r="GQT5" s="146"/>
      <c r="GQU5" s="146"/>
      <c r="GQV5" s="146"/>
      <c r="GQW5" s="146"/>
      <c r="GQX5" s="146"/>
      <c r="GQY5" s="146"/>
      <c r="GQZ5" s="146"/>
      <c r="GRA5" s="146"/>
      <c r="GRB5" s="146"/>
      <c r="GRC5" s="146"/>
      <c r="GRD5" s="146"/>
      <c r="GRE5" s="146"/>
      <c r="GRF5" s="146"/>
      <c r="GRG5" s="146"/>
      <c r="GRH5" s="146"/>
      <c r="GRI5" s="146"/>
      <c r="GRJ5" s="146"/>
      <c r="GRK5" s="146"/>
      <c r="GRL5" s="146"/>
      <c r="GRM5" s="146"/>
      <c r="GRN5" s="146"/>
      <c r="GRO5" s="146"/>
      <c r="GRP5" s="146"/>
      <c r="GRQ5" s="146"/>
      <c r="GRR5" s="146"/>
      <c r="GRS5" s="146"/>
      <c r="GRT5" s="146"/>
      <c r="GRU5" s="146"/>
      <c r="GRV5" s="146"/>
      <c r="GRW5" s="146"/>
      <c r="GRX5" s="146"/>
      <c r="GRY5" s="146"/>
      <c r="GRZ5" s="146"/>
      <c r="GSA5" s="146"/>
      <c r="GSB5" s="146"/>
      <c r="GSC5" s="146"/>
      <c r="GSD5" s="146"/>
      <c r="GSE5" s="146"/>
      <c r="GSF5" s="146"/>
      <c r="GSG5" s="146"/>
      <c r="GSH5" s="146"/>
      <c r="GSI5" s="146"/>
      <c r="GSJ5" s="146"/>
      <c r="GSK5" s="146"/>
      <c r="GSL5" s="146"/>
      <c r="GSM5" s="146"/>
      <c r="GSN5" s="146"/>
      <c r="GSO5" s="146"/>
      <c r="GSP5" s="146"/>
      <c r="GSQ5" s="146"/>
      <c r="GSR5" s="146"/>
      <c r="GSS5" s="146"/>
      <c r="GST5" s="146"/>
      <c r="GSU5" s="146"/>
      <c r="GSV5" s="146"/>
      <c r="GSW5" s="146"/>
      <c r="GSX5" s="146"/>
      <c r="GSY5" s="146"/>
      <c r="GSZ5" s="146"/>
      <c r="GTA5" s="146"/>
      <c r="GTB5" s="146"/>
      <c r="GTC5" s="146"/>
      <c r="GTD5" s="146"/>
      <c r="GTE5" s="146"/>
      <c r="GTF5" s="146"/>
      <c r="GTG5" s="146"/>
      <c r="GTH5" s="146"/>
      <c r="GTI5" s="146"/>
      <c r="GTJ5" s="146"/>
      <c r="GTK5" s="146"/>
      <c r="GTL5" s="146"/>
      <c r="GTM5" s="146"/>
      <c r="GTN5" s="146"/>
      <c r="GTO5" s="146"/>
      <c r="GTP5" s="146"/>
      <c r="GTQ5" s="146"/>
      <c r="GTR5" s="146"/>
      <c r="GTS5" s="146"/>
      <c r="GTT5" s="146"/>
      <c r="GTU5" s="146"/>
      <c r="GTV5" s="146"/>
      <c r="GTW5" s="146"/>
      <c r="GTX5" s="146"/>
      <c r="GTY5" s="146"/>
      <c r="GTZ5" s="146"/>
      <c r="GUA5" s="146"/>
      <c r="GUB5" s="146"/>
      <c r="GUC5" s="146"/>
      <c r="GUD5" s="146"/>
      <c r="GUE5" s="146"/>
      <c r="GUF5" s="146"/>
      <c r="GUG5" s="146"/>
      <c r="GUH5" s="146"/>
      <c r="GUI5" s="146"/>
      <c r="GUJ5" s="146"/>
      <c r="GUK5" s="146"/>
      <c r="GUL5" s="146"/>
      <c r="GUM5" s="146"/>
      <c r="GUN5" s="146"/>
      <c r="GUO5" s="146"/>
      <c r="GUP5" s="146"/>
      <c r="GUQ5" s="146"/>
      <c r="GUR5" s="146"/>
      <c r="GUS5" s="146"/>
      <c r="GUT5" s="146"/>
      <c r="GUU5" s="146"/>
      <c r="GUV5" s="146"/>
      <c r="GUW5" s="146"/>
      <c r="GUX5" s="146"/>
      <c r="GUY5" s="146"/>
      <c r="GUZ5" s="146"/>
      <c r="GVA5" s="146"/>
      <c r="GVB5" s="146"/>
      <c r="GVC5" s="146"/>
      <c r="GVD5" s="146"/>
      <c r="GVE5" s="146"/>
      <c r="GVF5" s="146"/>
      <c r="GVG5" s="146"/>
      <c r="GVH5" s="146"/>
      <c r="GVI5" s="146"/>
      <c r="GVJ5" s="146"/>
      <c r="GVK5" s="146"/>
      <c r="GVL5" s="146"/>
      <c r="GVM5" s="146"/>
      <c r="GVN5" s="146"/>
      <c r="GVO5" s="146"/>
      <c r="GVP5" s="146"/>
      <c r="GVQ5" s="146"/>
      <c r="GVR5" s="146"/>
      <c r="GVS5" s="146"/>
      <c r="GVT5" s="146"/>
      <c r="GVU5" s="146"/>
      <c r="GVV5" s="146"/>
      <c r="GVW5" s="146"/>
      <c r="GVX5" s="146"/>
      <c r="GVY5" s="146"/>
      <c r="GVZ5" s="146"/>
      <c r="GWA5" s="146"/>
      <c r="GWB5" s="146"/>
      <c r="GWC5" s="146"/>
      <c r="GWD5" s="146"/>
      <c r="GWE5" s="146"/>
      <c r="GWF5" s="146"/>
      <c r="GWG5" s="146"/>
      <c r="GWH5" s="146"/>
      <c r="GWI5" s="146"/>
      <c r="GWJ5" s="146"/>
      <c r="GWK5" s="146"/>
      <c r="GWL5" s="146"/>
      <c r="GWM5" s="146"/>
      <c r="GWN5" s="146"/>
      <c r="GWO5" s="146"/>
      <c r="GWP5" s="146"/>
      <c r="GWQ5" s="146"/>
      <c r="GWR5" s="146"/>
      <c r="GWS5" s="146"/>
      <c r="GWT5" s="146"/>
      <c r="GWU5" s="146"/>
      <c r="GWV5" s="146"/>
      <c r="GWW5" s="146"/>
      <c r="GWX5" s="146"/>
      <c r="GWY5" s="146"/>
      <c r="GWZ5" s="146"/>
      <c r="GXA5" s="146"/>
      <c r="GXB5" s="146"/>
      <c r="GXC5" s="146"/>
      <c r="GXD5" s="146"/>
      <c r="GXE5" s="146"/>
      <c r="GXF5" s="146"/>
      <c r="GXG5" s="146"/>
      <c r="GXH5" s="146"/>
      <c r="GXI5" s="146"/>
      <c r="GXJ5" s="146"/>
      <c r="GXK5" s="146"/>
      <c r="GXL5" s="146"/>
      <c r="GXM5" s="146"/>
      <c r="GXN5" s="146"/>
      <c r="GXO5" s="146"/>
      <c r="GXP5" s="146"/>
      <c r="GXQ5" s="146"/>
      <c r="GXR5" s="146"/>
      <c r="GXS5" s="146"/>
      <c r="GXT5" s="146"/>
      <c r="GXU5" s="146"/>
      <c r="GXV5" s="146"/>
      <c r="GXW5" s="146"/>
      <c r="GXX5" s="146"/>
      <c r="GXY5" s="146"/>
      <c r="GXZ5" s="146"/>
      <c r="GYA5" s="146"/>
      <c r="GYB5" s="146"/>
      <c r="GYC5" s="146"/>
      <c r="GYD5" s="146"/>
      <c r="GYE5" s="146"/>
      <c r="GYF5" s="146"/>
      <c r="GYG5" s="146"/>
      <c r="GYH5" s="146"/>
      <c r="GYI5" s="146"/>
      <c r="GYJ5" s="146"/>
      <c r="GYK5" s="146"/>
      <c r="GYL5" s="146"/>
      <c r="GYM5" s="146"/>
      <c r="GYN5" s="146"/>
      <c r="GYO5" s="146"/>
      <c r="GYP5" s="146"/>
      <c r="GYQ5" s="146"/>
      <c r="GYR5" s="146"/>
      <c r="GYS5" s="146"/>
      <c r="GYT5" s="146"/>
      <c r="GYU5" s="146"/>
      <c r="GYV5" s="146"/>
      <c r="GYW5" s="146"/>
      <c r="GYX5" s="146"/>
      <c r="GYY5" s="146"/>
      <c r="GYZ5" s="146"/>
      <c r="GZA5" s="146"/>
      <c r="GZB5" s="146"/>
      <c r="GZC5" s="146"/>
      <c r="GZD5" s="146"/>
      <c r="GZE5" s="146"/>
      <c r="GZF5" s="146"/>
      <c r="GZG5" s="146"/>
      <c r="GZH5" s="146"/>
      <c r="GZI5" s="146"/>
      <c r="GZJ5" s="146"/>
      <c r="GZK5" s="146"/>
      <c r="GZL5" s="146"/>
      <c r="GZM5" s="146"/>
      <c r="GZN5" s="146"/>
      <c r="GZO5" s="146"/>
      <c r="GZP5" s="146"/>
      <c r="GZQ5" s="146"/>
      <c r="GZR5" s="146"/>
      <c r="GZS5" s="146"/>
      <c r="GZT5" s="146"/>
      <c r="GZU5" s="146"/>
      <c r="GZV5" s="146"/>
      <c r="GZW5" s="146"/>
      <c r="GZX5" s="146"/>
      <c r="GZY5" s="146"/>
      <c r="GZZ5" s="146"/>
      <c r="HAA5" s="146"/>
      <c r="HAB5" s="146"/>
      <c r="HAC5" s="146"/>
      <c r="HAD5" s="146"/>
      <c r="HAE5" s="146"/>
      <c r="HAF5" s="146"/>
      <c r="HAG5" s="146"/>
      <c r="HAH5" s="146"/>
      <c r="HAI5" s="146"/>
      <c r="HAJ5" s="146"/>
      <c r="HAK5" s="146"/>
      <c r="HAL5" s="146"/>
      <c r="HAM5" s="146"/>
      <c r="HAN5" s="146"/>
      <c r="HAO5" s="146"/>
      <c r="HAP5" s="146"/>
      <c r="HAQ5" s="146"/>
      <c r="HAR5" s="146"/>
      <c r="HAS5" s="146"/>
      <c r="HAT5" s="146"/>
      <c r="HAU5" s="146"/>
      <c r="HAV5" s="146"/>
      <c r="HAW5" s="146"/>
      <c r="HAX5" s="146"/>
      <c r="HAY5" s="146"/>
      <c r="HAZ5" s="146"/>
      <c r="HBA5" s="146"/>
      <c r="HBB5" s="146"/>
      <c r="HBC5" s="146"/>
      <c r="HBD5" s="146"/>
      <c r="HBE5" s="146"/>
      <c r="HBF5" s="146"/>
      <c r="HBG5" s="146"/>
      <c r="HBH5" s="146"/>
      <c r="HBI5" s="146"/>
      <c r="HBJ5" s="146"/>
      <c r="HBK5" s="146"/>
      <c r="HBL5" s="146"/>
      <c r="HBM5" s="146"/>
      <c r="HBN5" s="146"/>
      <c r="HBO5" s="146"/>
      <c r="HBP5" s="146"/>
      <c r="HBQ5" s="146"/>
      <c r="HBR5" s="146"/>
      <c r="HBS5" s="146"/>
      <c r="HBT5" s="146"/>
      <c r="HBU5" s="146"/>
      <c r="HBV5" s="146"/>
      <c r="HBW5" s="146"/>
      <c r="HBX5" s="146"/>
      <c r="HBY5" s="146"/>
      <c r="HBZ5" s="146"/>
      <c r="HCA5" s="146"/>
      <c r="HCB5" s="146"/>
      <c r="HCC5" s="146"/>
      <c r="HCD5" s="146"/>
      <c r="HCE5" s="146"/>
      <c r="HCF5" s="146"/>
      <c r="HCG5" s="146"/>
      <c r="HCH5" s="146"/>
      <c r="HCI5" s="146"/>
      <c r="HCJ5" s="146"/>
      <c r="HCK5" s="146"/>
      <c r="HCL5" s="146"/>
      <c r="HCM5" s="146"/>
      <c r="HCN5" s="146"/>
      <c r="HCO5" s="146"/>
      <c r="HCP5" s="146"/>
      <c r="HCQ5" s="146"/>
      <c r="HCR5" s="146"/>
      <c r="HCS5" s="146"/>
      <c r="HCT5" s="146"/>
      <c r="HCU5" s="146"/>
      <c r="HCV5" s="146"/>
      <c r="HCW5" s="146"/>
      <c r="HCX5" s="146"/>
      <c r="HCY5" s="146"/>
      <c r="HCZ5" s="146"/>
      <c r="HDA5" s="146"/>
      <c r="HDB5" s="146"/>
      <c r="HDC5" s="146"/>
      <c r="HDD5" s="146"/>
      <c r="HDE5" s="146"/>
      <c r="HDF5" s="146"/>
      <c r="HDG5" s="146"/>
      <c r="HDH5" s="146"/>
      <c r="HDI5" s="146"/>
      <c r="HDJ5" s="146"/>
      <c r="HDK5" s="146"/>
      <c r="HDL5" s="146"/>
      <c r="HDM5" s="146"/>
      <c r="HDN5" s="146"/>
      <c r="HDO5" s="146"/>
      <c r="HDP5" s="146"/>
      <c r="HDQ5" s="146"/>
      <c r="HDR5" s="146"/>
      <c r="HDS5" s="146"/>
      <c r="HDT5" s="146"/>
      <c r="HDU5" s="146"/>
      <c r="HDV5" s="146"/>
      <c r="HDW5" s="146"/>
      <c r="HDX5" s="146"/>
      <c r="HDY5" s="146"/>
      <c r="HDZ5" s="146"/>
      <c r="HEA5" s="146"/>
      <c r="HEB5" s="146"/>
      <c r="HEC5" s="146"/>
      <c r="HED5" s="146"/>
      <c r="HEE5" s="146"/>
      <c r="HEF5" s="146"/>
      <c r="HEG5" s="146"/>
      <c r="HEH5" s="146"/>
      <c r="HEI5" s="146"/>
      <c r="HEJ5" s="146"/>
      <c r="HEK5" s="146"/>
      <c r="HEL5" s="146"/>
      <c r="HEM5" s="146"/>
      <c r="HEN5" s="146"/>
      <c r="HEO5" s="146"/>
      <c r="HEP5" s="146"/>
      <c r="HEQ5" s="146"/>
      <c r="HER5" s="146"/>
      <c r="HES5" s="146"/>
      <c r="HET5" s="146"/>
      <c r="HEU5" s="146"/>
      <c r="HEV5" s="146"/>
      <c r="HEW5" s="146"/>
      <c r="HEX5" s="146"/>
      <c r="HEY5" s="146"/>
      <c r="HEZ5" s="146"/>
      <c r="HFA5" s="146"/>
      <c r="HFB5" s="146"/>
      <c r="HFC5" s="146"/>
      <c r="HFD5" s="146"/>
      <c r="HFE5" s="146"/>
      <c r="HFF5" s="146"/>
      <c r="HFG5" s="146"/>
      <c r="HFH5" s="146"/>
      <c r="HFI5" s="146"/>
      <c r="HFJ5" s="146"/>
      <c r="HFK5" s="146"/>
      <c r="HFL5" s="146"/>
      <c r="HFM5" s="146"/>
      <c r="HFN5" s="146"/>
      <c r="HFO5" s="146"/>
      <c r="HFP5" s="146"/>
      <c r="HFQ5" s="146"/>
      <c r="HFR5" s="146"/>
      <c r="HFS5" s="146"/>
      <c r="HFT5" s="146"/>
      <c r="HFU5" s="146"/>
      <c r="HFV5" s="146"/>
      <c r="HFW5" s="146"/>
      <c r="HFX5" s="146"/>
      <c r="HFY5" s="146"/>
      <c r="HFZ5" s="146"/>
      <c r="HGA5" s="146"/>
      <c r="HGB5" s="146"/>
      <c r="HGC5" s="146"/>
      <c r="HGD5" s="146"/>
      <c r="HGE5" s="146"/>
      <c r="HGF5" s="146"/>
      <c r="HGG5" s="146"/>
      <c r="HGH5" s="146"/>
      <c r="HGI5" s="146"/>
      <c r="HGJ5" s="146"/>
      <c r="HGK5" s="146"/>
      <c r="HGL5" s="146"/>
      <c r="HGM5" s="146"/>
      <c r="HGN5" s="146"/>
      <c r="HGO5" s="146"/>
      <c r="HGP5" s="146"/>
      <c r="HGQ5" s="146"/>
      <c r="HGR5" s="146"/>
      <c r="HGS5" s="146"/>
      <c r="HGT5" s="146"/>
      <c r="HGU5" s="146"/>
      <c r="HGV5" s="146"/>
      <c r="HGW5" s="146"/>
      <c r="HGX5" s="146"/>
      <c r="HGY5" s="146"/>
      <c r="HGZ5" s="146"/>
      <c r="HHA5" s="146"/>
      <c r="HHB5" s="146"/>
      <c r="HHC5" s="146"/>
      <c r="HHD5" s="146"/>
      <c r="HHE5" s="146"/>
      <c r="HHF5" s="146"/>
      <c r="HHG5" s="146"/>
      <c r="HHH5" s="146"/>
      <c r="HHI5" s="146"/>
      <c r="HHJ5" s="146"/>
      <c r="HHK5" s="146"/>
      <c r="HHL5" s="146"/>
      <c r="HHM5" s="146"/>
      <c r="HHN5" s="146"/>
      <c r="HHO5" s="146"/>
      <c r="HHP5" s="146"/>
      <c r="HHQ5" s="146"/>
      <c r="HHR5" s="146"/>
      <c r="HHS5" s="146"/>
      <c r="HHT5" s="146"/>
      <c r="HHU5" s="146"/>
      <c r="HHV5" s="146"/>
      <c r="HHW5" s="146"/>
      <c r="HHX5" s="146"/>
      <c r="HHY5" s="146"/>
      <c r="HHZ5" s="146"/>
      <c r="HIA5" s="146"/>
      <c r="HIB5" s="146"/>
      <c r="HIC5" s="146"/>
      <c r="HID5" s="146"/>
      <c r="HIE5" s="146"/>
      <c r="HIF5" s="146"/>
      <c r="HIG5" s="146"/>
      <c r="HIH5" s="146"/>
      <c r="HII5" s="146"/>
      <c r="HIJ5" s="146"/>
      <c r="HIK5" s="146"/>
      <c r="HIL5" s="146"/>
      <c r="HIM5" s="146"/>
      <c r="HIN5" s="146"/>
      <c r="HIO5" s="146"/>
      <c r="HIP5" s="146"/>
      <c r="HIQ5" s="146"/>
      <c r="HIR5" s="146"/>
      <c r="HIS5" s="146"/>
      <c r="HIT5" s="146"/>
      <c r="HIU5" s="146"/>
      <c r="HIV5" s="146"/>
      <c r="HIW5" s="146"/>
      <c r="HIX5" s="146"/>
      <c r="HIY5" s="146"/>
      <c r="HIZ5" s="146"/>
      <c r="HJA5" s="146"/>
      <c r="HJB5" s="146"/>
      <c r="HJC5" s="146"/>
      <c r="HJD5" s="146"/>
      <c r="HJE5" s="146"/>
      <c r="HJF5" s="146"/>
      <c r="HJG5" s="146"/>
      <c r="HJH5" s="146"/>
      <c r="HJI5" s="146"/>
      <c r="HJJ5" s="146"/>
      <c r="HJK5" s="146"/>
      <c r="HJL5" s="146"/>
      <c r="HJM5" s="146"/>
      <c r="HJN5" s="146"/>
      <c r="HJO5" s="146"/>
      <c r="HJP5" s="146"/>
      <c r="HJQ5" s="146"/>
      <c r="HJR5" s="146"/>
      <c r="HJS5" s="146"/>
      <c r="HJT5" s="146"/>
      <c r="HJU5" s="146"/>
      <c r="HJV5" s="146"/>
      <c r="HJW5" s="146"/>
      <c r="HJX5" s="146"/>
      <c r="HJY5" s="146"/>
      <c r="HJZ5" s="146"/>
      <c r="HKA5" s="146"/>
      <c r="HKB5" s="146"/>
      <c r="HKC5" s="146"/>
      <c r="HKD5" s="146"/>
      <c r="HKE5" s="146"/>
      <c r="HKF5" s="146"/>
      <c r="HKG5" s="146"/>
      <c r="HKH5" s="146"/>
      <c r="HKI5" s="146"/>
      <c r="HKJ5" s="146"/>
      <c r="HKK5" s="146"/>
      <c r="HKL5" s="146"/>
      <c r="HKM5" s="146"/>
      <c r="HKN5" s="146"/>
      <c r="HKO5" s="146"/>
      <c r="HKP5" s="146"/>
      <c r="HKQ5" s="146"/>
      <c r="HKR5" s="146"/>
      <c r="HKS5" s="146"/>
      <c r="HKT5" s="146"/>
      <c r="HKU5" s="146"/>
      <c r="HKV5" s="146"/>
      <c r="HKW5" s="146"/>
      <c r="HKX5" s="146"/>
      <c r="HKY5" s="146"/>
      <c r="HKZ5" s="146"/>
      <c r="HLA5" s="146"/>
      <c r="HLB5" s="146"/>
      <c r="HLC5" s="146"/>
      <c r="HLD5" s="146"/>
      <c r="HLE5" s="146"/>
      <c r="HLF5" s="146"/>
      <c r="HLG5" s="146"/>
      <c r="HLH5" s="146"/>
      <c r="HLI5" s="146"/>
      <c r="HLJ5" s="146"/>
      <c r="HLK5" s="146"/>
      <c r="HLL5" s="146"/>
      <c r="HLM5" s="146"/>
      <c r="HLN5" s="146"/>
      <c r="HLO5" s="146"/>
      <c r="HLP5" s="146"/>
      <c r="HLQ5" s="146"/>
      <c r="HLR5" s="146"/>
      <c r="HLS5" s="146"/>
      <c r="HLT5" s="146"/>
      <c r="HLU5" s="146"/>
      <c r="HLV5" s="146"/>
      <c r="HLW5" s="146"/>
      <c r="HLX5" s="146"/>
      <c r="HLY5" s="146"/>
      <c r="HLZ5" s="146"/>
      <c r="HMA5" s="146"/>
      <c r="HMB5" s="146"/>
      <c r="HMC5" s="146"/>
      <c r="HMD5" s="146"/>
      <c r="HME5" s="146"/>
      <c r="HMF5" s="146"/>
      <c r="HMG5" s="146"/>
      <c r="HMH5" s="146"/>
      <c r="HMI5" s="146"/>
      <c r="HMJ5" s="146"/>
      <c r="HMK5" s="146"/>
      <c r="HML5" s="146"/>
      <c r="HMM5" s="146"/>
      <c r="HMN5" s="146"/>
      <c r="HMO5" s="146"/>
      <c r="HMP5" s="146"/>
      <c r="HMQ5" s="146"/>
      <c r="HMR5" s="146"/>
      <c r="HMS5" s="146"/>
      <c r="HMT5" s="146"/>
      <c r="HMU5" s="146"/>
      <c r="HMV5" s="146"/>
      <c r="HMW5" s="146"/>
      <c r="HMX5" s="146"/>
      <c r="HMY5" s="146"/>
      <c r="HMZ5" s="146"/>
      <c r="HNA5" s="146"/>
      <c r="HNB5" s="146"/>
      <c r="HNC5" s="146"/>
      <c r="HND5" s="146"/>
      <c r="HNE5" s="146"/>
      <c r="HNF5" s="146"/>
      <c r="HNG5" s="146"/>
      <c r="HNH5" s="146"/>
      <c r="HNI5" s="146"/>
      <c r="HNJ5" s="146"/>
      <c r="HNK5" s="146"/>
      <c r="HNL5" s="146"/>
      <c r="HNM5" s="146"/>
      <c r="HNN5" s="146"/>
      <c r="HNO5" s="146"/>
      <c r="HNP5" s="146"/>
      <c r="HNQ5" s="146"/>
      <c r="HNR5" s="146"/>
      <c r="HNS5" s="146"/>
      <c r="HNT5" s="146"/>
      <c r="HNU5" s="146"/>
      <c r="HNV5" s="146"/>
      <c r="HNW5" s="146"/>
      <c r="HNX5" s="146"/>
      <c r="HNY5" s="146"/>
      <c r="HNZ5" s="146"/>
      <c r="HOA5" s="146"/>
      <c r="HOB5" s="146"/>
      <c r="HOC5" s="146"/>
      <c r="HOD5" s="146"/>
      <c r="HOE5" s="146"/>
      <c r="HOF5" s="146"/>
      <c r="HOG5" s="146"/>
      <c r="HOH5" s="146"/>
      <c r="HOI5" s="146"/>
      <c r="HOJ5" s="146"/>
      <c r="HOK5" s="146"/>
      <c r="HOL5" s="146"/>
      <c r="HOM5" s="146"/>
      <c r="HON5" s="146"/>
      <c r="HOO5" s="146"/>
      <c r="HOP5" s="146"/>
      <c r="HOQ5" s="146"/>
      <c r="HOR5" s="146"/>
      <c r="HOS5" s="146"/>
      <c r="HOT5" s="146"/>
      <c r="HOU5" s="146"/>
      <c r="HOV5" s="146"/>
      <c r="HOW5" s="146"/>
      <c r="HOX5" s="146"/>
      <c r="HOY5" s="146"/>
      <c r="HOZ5" s="146"/>
      <c r="HPA5" s="146"/>
      <c r="HPB5" s="146"/>
      <c r="HPC5" s="146"/>
      <c r="HPD5" s="146"/>
      <c r="HPE5" s="146"/>
      <c r="HPF5" s="146"/>
      <c r="HPG5" s="146"/>
      <c r="HPH5" s="146"/>
      <c r="HPI5" s="146"/>
      <c r="HPJ5" s="146"/>
      <c r="HPK5" s="146"/>
      <c r="HPL5" s="146"/>
      <c r="HPM5" s="146"/>
      <c r="HPN5" s="146"/>
      <c r="HPO5" s="146"/>
      <c r="HPP5" s="146"/>
      <c r="HPQ5" s="146"/>
      <c r="HPR5" s="146"/>
      <c r="HPS5" s="146"/>
      <c r="HPT5" s="146"/>
      <c r="HPU5" s="146"/>
      <c r="HPV5" s="146"/>
      <c r="HPW5" s="146"/>
      <c r="HPX5" s="146"/>
      <c r="HPY5" s="146"/>
      <c r="HPZ5" s="146"/>
      <c r="HQA5" s="146"/>
      <c r="HQB5" s="146"/>
      <c r="HQC5" s="146"/>
      <c r="HQD5" s="146"/>
      <c r="HQE5" s="146"/>
      <c r="HQF5" s="146"/>
      <c r="HQG5" s="146"/>
      <c r="HQH5" s="146"/>
      <c r="HQI5" s="146"/>
      <c r="HQJ5" s="146"/>
      <c r="HQK5" s="146"/>
      <c r="HQL5" s="146"/>
      <c r="HQM5" s="146"/>
      <c r="HQN5" s="146"/>
      <c r="HQO5" s="146"/>
      <c r="HQP5" s="146"/>
      <c r="HQQ5" s="146"/>
      <c r="HQR5" s="146"/>
      <c r="HQS5" s="146"/>
      <c r="HQT5" s="146"/>
      <c r="HQU5" s="146"/>
      <c r="HQV5" s="146"/>
      <c r="HQW5" s="146"/>
      <c r="HQX5" s="146"/>
      <c r="HQY5" s="146"/>
      <c r="HQZ5" s="146"/>
      <c r="HRA5" s="146"/>
      <c r="HRB5" s="146"/>
      <c r="HRC5" s="146"/>
      <c r="HRD5" s="146"/>
      <c r="HRE5" s="146"/>
      <c r="HRF5" s="146"/>
      <c r="HRG5" s="146"/>
      <c r="HRH5" s="146"/>
      <c r="HRI5" s="146"/>
      <c r="HRJ5" s="146"/>
      <c r="HRK5" s="146"/>
      <c r="HRL5" s="146"/>
      <c r="HRM5" s="146"/>
      <c r="HRN5" s="146"/>
      <c r="HRO5" s="146"/>
      <c r="HRP5" s="146"/>
      <c r="HRQ5" s="146"/>
      <c r="HRR5" s="146"/>
      <c r="HRS5" s="146"/>
      <c r="HRT5" s="146"/>
      <c r="HRU5" s="146"/>
      <c r="HRV5" s="146"/>
      <c r="HRW5" s="146"/>
      <c r="HRX5" s="146"/>
      <c r="HRY5" s="146"/>
      <c r="HRZ5" s="146"/>
      <c r="HSA5" s="146"/>
      <c r="HSB5" s="146"/>
      <c r="HSC5" s="146"/>
      <c r="HSD5" s="146"/>
      <c r="HSE5" s="146"/>
      <c r="HSF5" s="146"/>
      <c r="HSG5" s="146"/>
      <c r="HSH5" s="146"/>
      <c r="HSI5" s="146"/>
      <c r="HSJ5" s="146"/>
      <c r="HSK5" s="146"/>
      <c r="HSL5" s="146"/>
      <c r="HSM5" s="146"/>
      <c r="HSN5" s="146"/>
      <c r="HSO5" s="146"/>
      <c r="HSP5" s="146"/>
      <c r="HSQ5" s="146"/>
      <c r="HSR5" s="146"/>
      <c r="HSS5" s="146"/>
      <c r="HST5" s="146"/>
      <c r="HSU5" s="146"/>
      <c r="HSV5" s="146"/>
      <c r="HSW5" s="146"/>
      <c r="HSX5" s="146"/>
      <c r="HSY5" s="146"/>
      <c r="HSZ5" s="146"/>
      <c r="HTA5" s="146"/>
      <c r="HTB5" s="146"/>
      <c r="HTC5" s="146"/>
      <c r="HTD5" s="146"/>
      <c r="HTE5" s="146"/>
      <c r="HTF5" s="146"/>
      <c r="HTG5" s="146"/>
      <c r="HTH5" s="146"/>
      <c r="HTI5" s="146"/>
      <c r="HTJ5" s="146"/>
      <c r="HTK5" s="146"/>
      <c r="HTL5" s="146"/>
      <c r="HTM5" s="146"/>
      <c r="HTN5" s="146"/>
      <c r="HTO5" s="146"/>
      <c r="HTP5" s="146"/>
      <c r="HTQ5" s="146"/>
      <c r="HTR5" s="146"/>
      <c r="HTS5" s="146"/>
      <c r="HTT5" s="146"/>
      <c r="HTU5" s="146"/>
      <c r="HTV5" s="146"/>
      <c r="HTW5" s="146"/>
      <c r="HTX5" s="146"/>
      <c r="HTY5" s="146"/>
      <c r="HTZ5" s="146"/>
      <c r="HUA5" s="146"/>
      <c r="HUB5" s="146"/>
      <c r="HUC5" s="146"/>
      <c r="HUD5" s="146"/>
      <c r="HUE5" s="146"/>
      <c r="HUF5" s="146"/>
      <c r="HUG5" s="146"/>
      <c r="HUH5" s="146"/>
      <c r="HUI5" s="146"/>
      <c r="HUJ5" s="146"/>
      <c r="HUK5" s="146"/>
      <c r="HUL5" s="146"/>
      <c r="HUM5" s="146"/>
      <c r="HUN5" s="146"/>
      <c r="HUO5" s="146"/>
      <c r="HUP5" s="146"/>
      <c r="HUQ5" s="146"/>
      <c r="HUR5" s="146"/>
      <c r="HUS5" s="146"/>
      <c r="HUT5" s="146"/>
      <c r="HUU5" s="146"/>
      <c r="HUV5" s="146"/>
      <c r="HUW5" s="146"/>
      <c r="HUX5" s="146"/>
      <c r="HUY5" s="146"/>
      <c r="HUZ5" s="146"/>
      <c r="HVA5" s="146"/>
      <c r="HVB5" s="146"/>
      <c r="HVC5" s="146"/>
      <c r="HVD5" s="146"/>
      <c r="HVE5" s="146"/>
      <c r="HVF5" s="146"/>
      <c r="HVG5" s="146"/>
      <c r="HVH5" s="146"/>
      <c r="HVI5" s="146"/>
      <c r="HVJ5" s="146"/>
      <c r="HVK5" s="146"/>
      <c r="HVL5" s="146"/>
      <c r="HVM5" s="146"/>
      <c r="HVN5" s="146"/>
      <c r="HVO5" s="146"/>
      <c r="HVP5" s="146"/>
      <c r="HVQ5" s="146"/>
      <c r="HVR5" s="146"/>
      <c r="HVS5" s="146"/>
      <c r="HVT5" s="146"/>
      <c r="HVU5" s="146"/>
      <c r="HVV5" s="146"/>
      <c r="HVW5" s="146"/>
      <c r="HVX5" s="146"/>
      <c r="HVY5" s="146"/>
      <c r="HVZ5" s="146"/>
      <c r="HWA5" s="146"/>
      <c r="HWB5" s="146"/>
      <c r="HWC5" s="146"/>
      <c r="HWD5" s="146"/>
      <c r="HWE5" s="146"/>
      <c r="HWF5" s="146"/>
      <c r="HWG5" s="146"/>
      <c r="HWH5" s="146"/>
      <c r="HWI5" s="146"/>
      <c r="HWJ5" s="146"/>
      <c r="HWK5" s="146"/>
      <c r="HWL5" s="146"/>
      <c r="HWM5" s="146"/>
      <c r="HWN5" s="146"/>
      <c r="HWO5" s="146"/>
      <c r="HWP5" s="146"/>
      <c r="HWQ5" s="146"/>
      <c r="HWR5" s="146"/>
      <c r="HWS5" s="146"/>
      <c r="HWT5" s="146"/>
      <c r="HWU5" s="146"/>
      <c r="HWV5" s="146"/>
      <c r="HWW5" s="146"/>
      <c r="HWX5" s="146"/>
      <c r="HWY5" s="146"/>
      <c r="HWZ5" s="146"/>
      <c r="HXA5" s="146"/>
      <c r="HXB5" s="146"/>
      <c r="HXC5" s="146"/>
      <c r="HXD5" s="146"/>
      <c r="HXE5" s="146"/>
      <c r="HXF5" s="146"/>
      <c r="HXG5" s="146"/>
      <c r="HXH5" s="146"/>
      <c r="HXI5" s="146"/>
      <c r="HXJ5" s="146"/>
      <c r="HXK5" s="146"/>
      <c r="HXL5" s="146"/>
      <c r="HXM5" s="146"/>
      <c r="HXN5" s="146"/>
      <c r="HXO5" s="146"/>
      <c r="HXP5" s="146"/>
      <c r="HXQ5" s="146"/>
      <c r="HXR5" s="146"/>
      <c r="HXS5" s="146"/>
      <c r="HXT5" s="146"/>
      <c r="HXU5" s="146"/>
      <c r="HXV5" s="146"/>
      <c r="HXW5" s="146"/>
      <c r="HXX5" s="146"/>
      <c r="HXY5" s="146"/>
      <c r="HXZ5" s="146"/>
      <c r="HYA5" s="146"/>
      <c r="HYB5" s="146"/>
      <c r="HYC5" s="146"/>
      <c r="HYD5" s="146"/>
      <c r="HYE5" s="146"/>
      <c r="HYF5" s="146"/>
      <c r="HYG5" s="146"/>
      <c r="HYH5" s="146"/>
      <c r="HYI5" s="146"/>
      <c r="HYJ5" s="146"/>
      <c r="HYK5" s="146"/>
      <c r="HYL5" s="146"/>
      <c r="HYM5" s="146"/>
      <c r="HYN5" s="146"/>
      <c r="HYO5" s="146"/>
      <c r="HYP5" s="146"/>
      <c r="HYQ5" s="146"/>
      <c r="HYR5" s="146"/>
      <c r="HYS5" s="146"/>
      <c r="HYT5" s="146"/>
      <c r="HYU5" s="146"/>
      <c r="HYV5" s="146"/>
      <c r="HYW5" s="146"/>
      <c r="HYX5" s="146"/>
      <c r="HYY5" s="146"/>
      <c r="HYZ5" s="146"/>
      <c r="HZA5" s="146"/>
      <c r="HZB5" s="146"/>
      <c r="HZC5" s="146"/>
      <c r="HZD5" s="146"/>
      <c r="HZE5" s="146"/>
      <c r="HZF5" s="146"/>
      <c r="HZG5" s="146"/>
      <c r="HZH5" s="146"/>
      <c r="HZI5" s="146"/>
      <c r="HZJ5" s="146"/>
      <c r="HZK5" s="146"/>
      <c r="HZL5" s="146"/>
      <c r="HZM5" s="146"/>
      <c r="HZN5" s="146"/>
      <c r="HZO5" s="146"/>
      <c r="HZP5" s="146"/>
      <c r="HZQ5" s="146"/>
      <c r="HZR5" s="146"/>
      <c r="HZS5" s="146"/>
      <c r="HZT5" s="146"/>
      <c r="HZU5" s="146"/>
      <c r="HZV5" s="146"/>
      <c r="HZW5" s="146"/>
      <c r="HZX5" s="146"/>
      <c r="HZY5" s="146"/>
      <c r="HZZ5" s="146"/>
      <c r="IAA5" s="146"/>
      <c r="IAB5" s="146"/>
      <c r="IAC5" s="146"/>
      <c r="IAD5" s="146"/>
      <c r="IAE5" s="146"/>
      <c r="IAF5" s="146"/>
      <c r="IAG5" s="146"/>
      <c r="IAH5" s="146"/>
      <c r="IAI5" s="146"/>
      <c r="IAJ5" s="146"/>
      <c r="IAK5" s="146"/>
      <c r="IAL5" s="146"/>
      <c r="IAM5" s="146"/>
      <c r="IAN5" s="146"/>
      <c r="IAO5" s="146"/>
      <c r="IAP5" s="146"/>
      <c r="IAQ5" s="146"/>
      <c r="IAR5" s="146"/>
      <c r="IAS5" s="146"/>
      <c r="IAT5" s="146"/>
      <c r="IAU5" s="146"/>
      <c r="IAV5" s="146"/>
      <c r="IAW5" s="146"/>
      <c r="IAX5" s="146"/>
      <c r="IAY5" s="146"/>
      <c r="IAZ5" s="146"/>
      <c r="IBA5" s="146"/>
      <c r="IBB5" s="146"/>
      <c r="IBC5" s="146"/>
      <c r="IBD5" s="146"/>
      <c r="IBE5" s="146"/>
      <c r="IBF5" s="146"/>
      <c r="IBG5" s="146"/>
      <c r="IBH5" s="146"/>
      <c r="IBI5" s="146"/>
      <c r="IBJ5" s="146"/>
      <c r="IBK5" s="146"/>
      <c r="IBL5" s="146"/>
      <c r="IBM5" s="146"/>
      <c r="IBN5" s="146"/>
      <c r="IBO5" s="146"/>
      <c r="IBP5" s="146"/>
      <c r="IBQ5" s="146"/>
      <c r="IBR5" s="146"/>
      <c r="IBS5" s="146"/>
      <c r="IBT5" s="146"/>
      <c r="IBU5" s="146"/>
      <c r="IBV5" s="146"/>
      <c r="IBW5" s="146"/>
      <c r="IBX5" s="146"/>
      <c r="IBY5" s="146"/>
      <c r="IBZ5" s="146"/>
      <c r="ICA5" s="146"/>
      <c r="ICB5" s="146"/>
      <c r="ICC5" s="146"/>
      <c r="ICD5" s="146"/>
      <c r="ICE5" s="146"/>
      <c r="ICF5" s="146"/>
      <c r="ICG5" s="146"/>
      <c r="ICH5" s="146"/>
      <c r="ICI5" s="146"/>
      <c r="ICJ5" s="146"/>
      <c r="ICK5" s="146"/>
      <c r="ICL5" s="146"/>
      <c r="ICM5" s="146"/>
      <c r="ICN5" s="146"/>
      <c r="ICO5" s="146"/>
      <c r="ICP5" s="146"/>
      <c r="ICQ5" s="146"/>
      <c r="ICR5" s="146"/>
      <c r="ICS5" s="146"/>
      <c r="ICT5" s="146"/>
      <c r="ICU5" s="146"/>
      <c r="ICV5" s="146"/>
      <c r="ICW5" s="146"/>
      <c r="ICX5" s="146"/>
      <c r="ICY5" s="146"/>
      <c r="ICZ5" s="146"/>
      <c r="IDA5" s="146"/>
      <c r="IDB5" s="146"/>
      <c r="IDC5" s="146"/>
      <c r="IDD5" s="146"/>
      <c r="IDE5" s="146"/>
      <c r="IDF5" s="146"/>
      <c r="IDG5" s="146"/>
      <c r="IDH5" s="146"/>
      <c r="IDI5" s="146"/>
      <c r="IDJ5" s="146"/>
      <c r="IDK5" s="146"/>
      <c r="IDL5" s="146"/>
      <c r="IDM5" s="146"/>
      <c r="IDN5" s="146"/>
      <c r="IDO5" s="146"/>
      <c r="IDP5" s="146"/>
      <c r="IDQ5" s="146"/>
      <c r="IDR5" s="146"/>
      <c r="IDS5" s="146"/>
      <c r="IDT5" s="146"/>
      <c r="IDU5" s="146"/>
      <c r="IDV5" s="146"/>
      <c r="IDW5" s="146"/>
      <c r="IDX5" s="146"/>
      <c r="IDY5" s="146"/>
      <c r="IDZ5" s="146"/>
      <c r="IEA5" s="146"/>
      <c r="IEB5" s="146"/>
      <c r="IEC5" s="146"/>
      <c r="IED5" s="146"/>
      <c r="IEE5" s="146"/>
      <c r="IEF5" s="146"/>
      <c r="IEG5" s="146"/>
      <c r="IEH5" s="146"/>
      <c r="IEI5" s="146"/>
      <c r="IEJ5" s="146"/>
      <c r="IEK5" s="146"/>
      <c r="IEL5" s="146"/>
      <c r="IEM5" s="146"/>
      <c r="IEN5" s="146"/>
      <c r="IEO5" s="146"/>
      <c r="IEP5" s="146"/>
      <c r="IEQ5" s="146"/>
      <c r="IER5" s="146"/>
      <c r="IES5" s="146"/>
      <c r="IET5" s="146"/>
      <c r="IEU5" s="146"/>
      <c r="IEV5" s="146"/>
      <c r="IEW5" s="146"/>
      <c r="IEX5" s="146"/>
      <c r="IEY5" s="146"/>
      <c r="IEZ5" s="146"/>
      <c r="IFA5" s="146"/>
      <c r="IFB5" s="146"/>
      <c r="IFC5" s="146"/>
      <c r="IFD5" s="146"/>
      <c r="IFE5" s="146"/>
      <c r="IFF5" s="146"/>
      <c r="IFG5" s="146"/>
      <c r="IFH5" s="146"/>
      <c r="IFI5" s="146"/>
      <c r="IFJ5" s="146"/>
      <c r="IFK5" s="146"/>
      <c r="IFL5" s="146"/>
      <c r="IFM5" s="146"/>
      <c r="IFN5" s="146"/>
      <c r="IFO5" s="146"/>
      <c r="IFP5" s="146"/>
      <c r="IFQ5" s="146"/>
      <c r="IFR5" s="146"/>
      <c r="IFS5" s="146"/>
      <c r="IFT5" s="146"/>
      <c r="IFU5" s="146"/>
      <c r="IFV5" s="146"/>
      <c r="IFW5" s="146"/>
      <c r="IFX5" s="146"/>
      <c r="IFY5" s="146"/>
      <c r="IFZ5" s="146"/>
      <c r="IGA5" s="146"/>
      <c r="IGB5" s="146"/>
      <c r="IGC5" s="146"/>
      <c r="IGD5" s="146"/>
      <c r="IGE5" s="146"/>
      <c r="IGF5" s="146"/>
      <c r="IGG5" s="146"/>
      <c r="IGH5" s="146"/>
      <c r="IGI5" s="146"/>
      <c r="IGJ5" s="146"/>
      <c r="IGK5" s="146"/>
      <c r="IGL5" s="146"/>
      <c r="IGM5" s="146"/>
      <c r="IGN5" s="146"/>
      <c r="IGO5" s="146"/>
      <c r="IGP5" s="146"/>
      <c r="IGQ5" s="146"/>
      <c r="IGR5" s="146"/>
      <c r="IGS5" s="146"/>
      <c r="IGT5" s="146"/>
      <c r="IGU5" s="146"/>
      <c r="IGV5" s="146"/>
      <c r="IGW5" s="146"/>
      <c r="IGX5" s="146"/>
      <c r="IGY5" s="146"/>
      <c r="IGZ5" s="146"/>
      <c r="IHA5" s="146"/>
      <c r="IHB5" s="146"/>
      <c r="IHC5" s="146"/>
      <c r="IHD5" s="146"/>
      <c r="IHE5" s="146"/>
      <c r="IHF5" s="146"/>
      <c r="IHG5" s="146"/>
      <c r="IHH5" s="146"/>
      <c r="IHI5" s="146"/>
      <c r="IHJ5" s="146"/>
      <c r="IHK5" s="146"/>
      <c r="IHL5" s="146"/>
      <c r="IHM5" s="146"/>
      <c r="IHN5" s="146"/>
      <c r="IHO5" s="146"/>
      <c r="IHP5" s="146"/>
      <c r="IHQ5" s="146"/>
      <c r="IHR5" s="146"/>
      <c r="IHS5" s="146"/>
      <c r="IHT5" s="146"/>
      <c r="IHU5" s="146"/>
      <c r="IHV5" s="146"/>
      <c r="IHW5" s="146"/>
      <c r="IHX5" s="146"/>
      <c r="IHY5" s="146"/>
      <c r="IHZ5" s="146"/>
      <c r="IIA5" s="146"/>
      <c r="IIB5" s="146"/>
      <c r="IIC5" s="146"/>
      <c r="IID5" s="146"/>
      <c r="IIE5" s="146"/>
      <c r="IIF5" s="146"/>
      <c r="IIG5" s="146"/>
      <c r="IIH5" s="146"/>
      <c r="III5" s="146"/>
      <c r="IIJ5" s="146"/>
      <c r="IIK5" s="146"/>
      <c r="IIL5" s="146"/>
      <c r="IIM5" s="146"/>
      <c r="IIN5" s="146"/>
      <c r="IIO5" s="146"/>
      <c r="IIP5" s="146"/>
      <c r="IIQ5" s="146"/>
      <c r="IIR5" s="146"/>
      <c r="IIS5" s="146"/>
      <c r="IIT5" s="146"/>
      <c r="IIU5" s="146"/>
      <c r="IIV5" s="146"/>
      <c r="IIW5" s="146"/>
      <c r="IIX5" s="146"/>
      <c r="IIY5" s="146"/>
      <c r="IIZ5" s="146"/>
      <c r="IJA5" s="146"/>
      <c r="IJB5" s="146"/>
      <c r="IJC5" s="146"/>
      <c r="IJD5" s="146"/>
      <c r="IJE5" s="146"/>
      <c r="IJF5" s="146"/>
      <c r="IJG5" s="146"/>
      <c r="IJH5" s="146"/>
      <c r="IJI5" s="146"/>
      <c r="IJJ5" s="146"/>
      <c r="IJK5" s="146"/>
      <c r="IJL5" s="146"/>
      <c r="IJM5" s="146"/>
      <c r="IJN5" s="146"/>
      <c r="IJO5" s="146"/>
      <c r="IJP5" s="146"/>
      <c r="IJQ5" s="146"/>
      <c r="IJR5" s="146"/>
      <c r="IJS5" s="146"/>
      <c r="IJT5" s="146"/>
      <c r="IJU5" s="146"/>
      <c r="IJV5" s="146"/>
      <c r="IJW5" s="146"/>
      <c r="IJX5" s="146"/>
      <c r="IJY5" s="146"/>
      <c r="IJZ5" s="146"/>
      <c r="IKA5" s="146"/>
      <c r="IKB5" s="146"/>
      <c r="IKC5" s="146"/>
      <c r="IKD5" s="146"/>
      <c r="IKE5" s="146"/>
      <c r="IKF5" s="146"/>
      <c r="IKG5" s="146"/>
      <c r="IKH5" s="146"/>
      <c r="IKI5" s="146"/>
      <c r="IKJ5" s="146"/>
      <c r="IKK5" s="146"/>
      <c r="IKL5" s="146"/>
      <c r="IKM5" s="146"/>
      <c r="IKN5" s="146"/>
      <c r="IKO5" s="146"/>
      <c r="IKP5" s="146"/>
      <c r="IKQ5" s="146"/>
      <c r="IKR5" s="146"/>
      <c r="IKS5" s="146"/>
      <c r="IKT5" s="146"/>
      <c r="IKU5" s="146"/>
      <c r="IKV5" s="146"/>
      <c r="IKW5" s="146"/>
      <c r="IKX5" s="146"/>
      <c r="IKY5" s="146"/>
      <c r="IKZ5" s="146"/>
      <c r="ILA5" s="146"/>
      <c r="ILB5" s="146"/>
      <c r="ILC5" s="146"/>
      <c r="ILD5" s="146"/>
      <c r="ILE5" s="146"/>
      <c r="ILF5" s="146"/>
      <c r="ILG5" s="146"/>
      <c r="ILH5" s="146"/>
      <c r="ILI5" s="146"/>
      <c r="ILJ5" s="146"/>
      <c r="ILK5" s="146"/>
      <c r="ILL5" s="146"/>
      <c r="ILM5" s="146"/>
      <c r="ILN5" s="146"/>
      <c r="ILO5" s="146"/>
      <c r="ILP5" s="146"/>
      <c r="ILQ5" s="146"/>
      <c r="ILR5" s="146"/>
      <c r="ILS5" s="146"/>
      <c r="ILT5" s="146"/>
      <c r="ILU5" s="146"/>
      <c r="ILV5" s="146"/>
      <c r="ILW5" s="146"/>
      <c r="ILX5" s="146"/>
      <c r="ILY5" s="146"/>
      <c r="ILZ5" s="146"/>
      <c r="IMA5" s="146"/>
      <c r="IMB5" s="146"/>
      <c r="IMC5" s="146"/>
      <c r="IMD5" s="146"/>
      <c r="IME5" s="146"/>
      <c r="IMF5" s="146"/>
      <c r="IMG5" s="146"/>
      <c r="IMH5" s="146"/>
      <c r="IMI5" s="146"/>
      <c r="IMJ5" s="146"/>
      <c r="IMK5" s="146"/>
      <c r="IML5" s="146"/>
      <c r="IMM5" s="146"/>
      <c r="IMN5" s="146"/>
      <c r="IMO5" s="146"/>
      <c r="IMP5" s="146"/>
      <c r="IMQ5" s="146"/>
      <c r="IMR5" s="146"/>
      <c r="IMS5" s="146"/>
      <c r="IMT5" s="146"/>
      <c r="IMU5" s="146"/>
      <c r="IMV5" s="146"/>
      <c r="IMW5" s="146"/>
      <c r="IMX5" s="146"/>
      <c r="IMY5" s="146"/>
      <c r="IMZ5" s="146"/>
      <c r="INA5" s="146"/>
      <c r="INB5" s="146"/>
      <c r="INC5" s="146"/>
      <c r="IND5" s="146"/>
      <c r="INE5" s="146"/>
      <c r="INF5" s="146"/>
      <c r="ING5" s="146"/>
      <c r="INH5" s="146"/>
      <c r="INI5" s="146"/>
      <c r="INJ5" s="146"/>
      <c r="INK5" s="146"/>
      <c r="INL5" s="146"/>
      <c r="INM5" s="146"/>
      <c r="INN5" s="146"/>
      <c r="INO5" s="146"/>
      <c r="INP5" s="146"/>
      <c r="INQ5" s="146"/>
      <c r="INR5" s="146"/>
      <c r="INS5" s="146"/>
      <c r="INT5" s="146"/>
      <c r="INU5" s="146"/>
      <c r="INV5" s="146"/>
      <c r="INW5" s="146"/>
      <c r="INX5" s="146"/>
      <c r="INY5" s="146"/>
      <c r="INZ5" s="146"/>
      <c r="IOA5" s="146"/>
      <c r="IOB5" s="146"/>
      <c r="IOC5" s="146"/>
      <c r="IOD5" s="146"/>
      <c r="IOE5" s="146"/>
      <c r="IOF5" s="146"/>
      <c r="IOG5" s="146"/>
      <c r="IOH5" s="146"/>
      <c r="IOI5" s="146"/>
      <c r="IOJ5" s="146"/>
      <c r="IOK5" s="146"/>
      <c r="IOL5" s="146"/>
      <c r="IOM5" s="146"/>
      <c r="ION5" s="146"/>
      <c r="IOO5" s="146"/>
      <c r="IOP5" s="146"/>
      <c r="IOQ5" s="146"/>
      <c r="IOR5" s="146"/>
      <c r="IOS5" s="146"/>
      <c r="IOT5" s="146"/>
      <c r="IOU5" s="146"/>
      <c r="IOV5" s="146"/>
      <c r="IOW5" s="146"/>
      <c r="IOX5" s="146"/>
      <c r="IOY5" s="146"/>
      <c r="IOZ5" s="146"/>
      <c r="IPA5" s="146"/>
      <c r="IPB5" s="146"/>
      <c r="IPC5" s="146"/>
      <c r="IPD5" s="146"/>
      <c r="IPE5" s="146"/>
      <c r="IPF5" s="146"/>
      <c r="IPG5" s="146"/>
      <c r="IPH5" s="146"/>
      <c r="IPI5" s="146"/>
      <c r="IPJ5" s="146"/>
      <c r="IPK5" s="146"/>
      <c r="IPL5" s="146"/>
      <c r="IPM5" s="146"/>
      <c r="IPN5" s="146"/>
      <c r="IPO5" s="146"/>
      <c r="IPP5" s="146"/>
      <c r="IPQ5" s="146"/>
      <c r="IPR5" s="146"/>
      <c r="IPS5" s="146"/>
      <c r="IPT5" s="146"/>
      <c r="IPU5" s="146"/>
      <c r="IPV5" s="146"/>
      <c r="IPW5" s="146"/>
      <c r="IPX5" s="146"/>
      <c r="IPY5" s="146"/>
      <c r="IPZ5" s="146"/>
      <c r="IQA5" s="146"/>
      <c r="IQB5" s="146"/>
      <c r="IQC5" s="146"/>
      <c r="IQD5" s="146"/>
      <c r="IQE5" s="146"/>
      <c r="IQF5" s="146"/>
      <c r="IQG5" s="146"/>
      <c r="IQH5" s="146"/>
      <c r="IQI5" s="146"/>
      <c r="IQJ5" s="146"/>
      <c r="IQK5" s="146"/>
      <c r="IQL5" s="146"/>
      <c r="IQM5" s="146"/>
      <c r="IQN5" s="146"/>
      <c r="IQO5" s="146"/>
      <c r="IQP5" s="146"/>
      <c r="IQQ5" s="146"/>
      <c r="IQR5" s="146"/>
      <c r="IQS5" s="146"/>
      <c r="IQT5" s="146"/>
      <c r="IQU5" s="146"/>
      <c r="IQV5" s="146"/>
      <c r="IQW5" s="146"/>
      <c r="IQX5" s="146"/>
      <c r="IQY5" s="146"/>
      <c r="IQZ5" s="146"/>
      <c r="IRA5" s="146"/>
      <c r="IRB5" s="146"/>
      <c r="IRC5" s="146"/>
      <c r="IRD5" s="146"/>
      <c r="IRE5" s="146"/>
      <c r="IRF5" s="146"/>
      <c r="IRG5" s="146"/>
      <c r="IRH5" s="146"/>
      <c r="IRI5" s="146"/>
      <c r="IRJ5" s="146"/>
      <c r="IRK5" s="146"/>
      <c r="IRL5" s="146"/>
      <c r="IRM5" s="146"/>
      <c r="IRN5" s="146"/>
      <c r="IRO5" s="146"/>
      <c r="IRP5" s="146"/>
      <c r="IRQ5" s="146"/>
      <c r="IRR5" s="146"/>
      <c r="IRS5" s="146"/>
      <c r="IRT5" s="146"/>
      <c r="IRU5" s="146"/>
      <c r="IRV5" s="146"/>
      <c r="IRW5" s="146"/>
      <c r="IRX5" s="146"/>
      <c r="IRY5" s="146"/>
      <c r="IRZ5" s="146"/>
      <c r="ISA5" s="146"/>
      <c r="ISB5" s="146"/>
      <c r="ISC5" s="146"/>
      <c r="ISD5" s="146"/>
      <c r="ISE5" s="146"/>
      <c r="ISF5" s="146"/>
      <c r="ISG5" s="146"/>
      <c r="ISH5" s="146"/>
      <c r="ISI5" s="146"/>
      <c r="ISJ5" s="146"/>
      <c r="ISK5" s="146"/>
      <c r="ISL5" s="146"/>
      <c r="ISM5" s="146"/>
      <c r="ISN5" s="146"/>
      <c r="ISO5" s="146"/>
      <c r="ISP5" s="146"/>
      <c r="ISQ5" s="146"/>
      <c r="ISR5" s="146"/>
      <c r="ISS5" s="146"/>
      <c r="IST5" s="146"/>
      <c r="ISU5" s="146"/>
      <c r="ISV5" s="146"/>
      <c r="ISW5" s="146"/>
      <c r="ISX5" s="146"/>
      <c r="ISY5" s="146"/>
      <c r="ISZ5" s="146"/>
      <c r="ITA5" s="146"/>
      <c r="ITB5" s="146"/>
      <c r="ITC5" s="146"/>
      <c r="ITD5" s="146"/>
      <c r="ITE5" s="146"/>
      <c r="ITF5" s="146"/>
      <c r="ITG5" s="146"/>
      <c r="ITH5" s="146"/>
      <c r="ITI5" s="146"/>
      <c r="ITJ5" s="146"/>
      <c r="ITK5" s="146"/>
      <c r="ITL5" s="146"/>
      <c r="ITM5" s="146"/>
      <c r="ITN5" s="146"/>
      <c r="ITO5" s="146"/>
      <c r="ITP5" s="146"/>
      <c r="ITQ5" s="146"/>
      <c r="ITR5" s="146"/>
      <c r="ITS5" s="146"/>
      <c r="ITT5" s="146"/>
      <c r="ITU5" s="146"/>
      <c r="ITV5" s="146"/>
      <c r="ITW5" s="146"/>
      <c r="ITX5" s="146"/>
      <c r="ITY5" s="146"/>
      <c r="ITZ5" s="146"/>
      <c r="IUA5" s="146"/>
      <c r="IUB5" s="146"/>
      <c r="IUC5" s="146"/>
      <c r="IUD5" s="146"/>
      <c r="IUE5" s="146"/>
      <c r="IUF5" s="146"/>
      <c r="IUG5" s="146"/>
      <c r="IUH5" s="146"/>
      <c r="IUI5" s="146"/>
      <c r="IUJ5" s="146"/>
      <c r="IUK5" s="146"/>
      <c r="IUL5" s="146"/>
      <c r="IUM5" s="146"/>
      <c r="IUN5" s="146"/>
      <c r="IUO5" s="146"/>
      <c r="IUP5" s="146"/>
      <c r="IUQ5" s="146"/>
      <c r="IUR5" s="146"/>
      <c r="IUS5" s="146"/>
      <c r="IUT5" s="146"/>
      <c r="IUU5" s="146"/>
      <c r="IUV5" s="146"/>
      <c r="IUW5" s="146"/>
      <c r="IUX5" s="146"/>
      <c r="IUY5" s="146"/>
      <c r="IUZ5" s="146"/>
      <c r="IVA5" s="146"/>
      <c r="IVB5" s="146"/>
      <c r="IVC5" s="146"/>
      <c r="IVD5" s="146"/>
      <c r="IVE5" s="146"/>
      <c r="IVF5" s="146"/>
      <c r="IVG5" s="146"/>
      <c r="IVH5" s="146"/>
      <c r="IVI5" s="146"/>
      <c r="IVJ5" s="146"/>
      <c r="IVK5" s="146"/>
      <c r="IVL5" s="146"/>
      <c r="IVM5" s="146"/>
      <c r="IVN5" s="146"/>
      <c r="IVO5" s="146"/>
      <c r="IVP5" s="146"/>
      <c r="IVQ5" s="146"/>
      <c r="IVR5" s="146"/>
      <c r="IVS5" s="146"/>
      <c r="IVT5" s="146"/>
      <c r="IVU5" s="146"/>
      <c r="IVV5" s="146"/>
      <c r="IVW5" s="146"/>
      <c r="IVX5" s="146"/>
      <c r="IVY5" s="146"/>
      <c r="IVZ5" s="146"/>
      <c r="IWA5" s="146"/>
      <c r="IWB5" s="146"/>
      <c r="IWC5" s="146"/>
      <c r="IWD5" s="146"/>
      <c r="IWE5" s="146"/>
      <c r="IWF5" s="146"/>
      <c r="IWG5" s="146"/>
      <c r="IWH5" s="146"/>
      <c r="IWI5" s="146"/>
      <c r="IWJ5" s="146"/>
      <c r="IWK5" s="146"/>
      <c r="IWL5" s="146"/>
      <c r="IWM5" s="146"/>
      <c r="IWN5" s="146"/>
      <c r="IWO5" s="146"/>
      <c r="IWP5" s="146"/>
      <c r="IWQ5" s="146"/>
      <c r="IWR5" s="146"/>
      <c r="IWS5" s="146"/>
      <c r="IWT5" s="146"/>
      <c r="IWU5" s="146"/>
      <c r="IWV5" s="146"/>
      <c r="IWW5" s="146"/>
      <c r="IWX5" s="146"/>
      <c r="IWY5" s="146"/>
      <c r="IWZ5" s="146"/>
      <c r="IXA5" s="146"/>
      <c r="IXB5" s="146"/>
      <c r="IXC5" s="146"/>
      <c r="IXD5" s="146"/>
      <c r="IXE5" s="146"/>
      <c r="IXF5" s="146"/>
      <c r="IXG5" s="146"/>
      <c r="IXH5" s="146"/>
      <c r="IXI5" s="146"/>
      <c r="IXJ5" s="146"/>
      <c r="IXK5" s="146"/>
      <c r="IXL5" s="146"/>
      <c r="IXM5" s="146"/>
      <c r="IXN5" s="146"/>
      <c r="IXO5" s="146"/>
      <c r="IXP5" s="146"/>
      <c r="IXQ5" s="146"/>
      <c r="IXR5" s="146"/>
      <c r="IXS5" s="146"/>
      <c r="IXT5" s="146"/>
      <c r="IXU5" s="146"/>
      <c r="IXV5" s="146"/>
      <c r="IXW5" s="146"/>
      <c r="IXX5" s="146"/>
      <c r="IXY5" s="146"/>
      <c r="IXZ5" s="146"/>
      <c r="IYA5" s="146"/>
      <c r="IYB5" s="146"/>
      <c r="IYC5" s="146"/>
      <c r="IYD5" s="146"/>
      <c r="IYE5" s="146"/>
      <c r="IYF5" s="146"/>
      <c r="IYG5" s="146"/>
      <c r="IYH5" s="146"/>
      <c r="IYI5" s="146"/>
      <c r="IYJ5" s="146"/>
      <c r="IYK5" s="146"/>
      <c r="IYL5" s="146"/>
      <c r="IYM5" s="146"/>
      <c r="IYN5" s="146"/>
      <c r="IYO5" s="146"/>
      <c r="IYP5" s="146"/>
      <c r="IYQ5" s="146"/>
      <c r="IYR5" s="146"/>
      <c r="IYS5" s="146"/>
      <c r="IYT5" s="146"/>
      <c r="IYU5" s="146"/>
      <c r="IYV5" s="146"/>
      <c r="IYW5" s="146"/>
      <c r="IYX5" s="146"/>
      <c r="IYY5" s="146"/>
      <c r="IYZ5" s="146"/>
      <c r="IZA5" s="146"/>
      <c r="IZB5" s="146"/>
      <c r="IZC5" s="146"/>
      <c r="IZD5" s="146"/>
      <c r="IZE5" s="146"/>
      <c r="IZF5" s="146"/>
      <c r="IZG5" s="146"/>
      <c r="IZH5" s="146"/>
      <c r="IZI5" s="146"/>
      <c r="IZJ5" s="146"/>
      <c r="IZK5" s="146"/>
      <c r="IZL5" s="146"/>
      <c r="IZM5" s="146"/>
      <c r="IZN5" s="146"/>
      <c r="IZO5" s="146"/>
      <c r="IZP5" s="146"/>
      <c r="IZQ5" s="146"/>
      <c r="IZR5" s="146"/>
      <c r="IZS5" s="146"/>
      <c r="IZT5" s="146"/>
      <c r="IZU5" s="146"/>
      <c r="IZV5" s="146"/>
      <c r="IZW5" s="146"/>
      <c r="IZX5" s="146"/>
      <c r="IZY5" s="146"/>
      <c r="IZZ5" s="146"/>
      <c r="JAA5" s="146"/>
      <c r="JAB5" s="146"/>
      <c r="JAC5" s="146"/>
      <c r="JAD5" s="146"/>
      <c r="JAE5" s="146"/>
      <c r="JAF5" s="146"/>
      <c r="JAG5" s="146"/>
      <c r="JAH5" s="146"/>
      <c r="JAI5" s="146"/>
      <c r="JAJ5" s="146"/>
      <c r="JAK5" s="146"/>
      <c r="JAL5" s="146"/>
      <c r="JAM5" s="146"/>
      <c r="JAN5" s="146"/>
      <c r="JAO5" s="146"/>
      <c r="JAP5" s="146"/>
      <c r="JAQ5" s="146"/>
      <c r="JAR5" s="146"/>
      <c r="JAS5" s="146"/>
      <c r="JAT5" s="146"/>
      <c r="JAU5" s="146"/>
      <c r="JAV5" s="146"/>
      <c r="JAW5" s="146"/>
      <c r="JAX5" s="146"/>
      <c r="JAY5" s="146"/>
      <c r="JAZ5" s="146"/>
      <c r="JBA5" s="146"/>
      <c r="JBB5" s="146"/>
      <c r="JBC5" s="146"/>
      <c r="JBD5" s="146"/>
      <c r="JBE5" s="146"/>
      <c r="JBF5" s="146"/>
      <c r="JBG5" s="146"/>
      <c r="JBH5" s="146"/>
      <c r="JBI5" s="146"/>
      <c r="JBJ5" s="146"/>
      <c r="JBK5" s="146"/>
      <c r="JBL5" s="146"/>
      <c r="JBM5" s="146"/>
      <c r="JBN5" s="146"/>
      <c r="JBO5" s="146"/>
      <c r="JBP5" s="146"/>
      <c r="JBQ5" s="146"/>
      <c r="JBR5" s="146"/>
      <c r="JBS5" s="146"/>
      <c r="JBT5" s="146"/>
      <c r="JBU5" s="146"/>
      <c r="JBV5" s="146"/>
      <c r="JBW5" s="146"/>
      <c r="JBX5" s="146"/>
      <c r="JBY5" s="146"/>
      <c r="JBZ5" s="146"/>
      <c r="JCA5" s="146"/>
      <c r="JCB5" s="146"/>
      <c r="JCC5" s="146"/>
      <c r="JCD5" s="146"/>
      <c r="JCE5" s="146"/>
      <c r="JCF5" s="146"/>
      <c r="JCG5" s="146"/>
      <c r="JCH5" s="146"/>
      <c r="JCI5" s="146"/>
      <c r="JCJ5" s="146"/>
      <c r="JCK5" s="146"/>
      <c r="JCL5" s="146"/>
      <c r="JCM5" s="146"/>
      <c r="JCN5" s="146"/>
      <c r="JCO5" s="146"/>
      <c r="JCP5" s="146"/>
      <c r="JCQ5" s="146"/>
      <c r="JCR5" s="146"/>
      <c r="JCS5" s="146"/>
      <c r="JCT5" s="146"/>
      <c r="JCU5" s="146"/>
      <c r="JCV5" s="146"/>
      <c r="JCW5" s="146"/>
      <c r="JCX5" s="146"/>
      <c r="JCY5" s="146"/>
      <c r="JCZ5" s="146"/>
      <c r="JDA5" s="146"/>
      <c r="JDB5" s="146"/>
      <c r="JDC5" s="146"/>
      <c r="JDD5" s="146"/>
      <c r="JDE5" s="146"/>
      <c r="JDF5" s="146"/>
      <c r="JDG5" s="146"/>
      <c r="JDH5" s="146"/>
      <c r="JDI5" s="146"/>
      <c r="JDJ5" s="146"/>
      <c r="JDK5" s="146"/>
      <c r="JDL5" s="146"/>
      <c r="JDM5" s="146"/>
      <c r="JDN5" s="146"/>
      <c r="JDO5" s="146"/>
      <c r="JDP5" s="146"/>
      <c r="JDQ5" s="146"/>
      <c r="JDR5" s="146"/>
      <c r="JDS5" s="146"/>
      <c r="JDT5" s="146"/>
      <c r="JDU5" s="146"/>
      <c r="JDV5" s="146"/>
      <c r="JDW5" s="146"/>
      <c r="JDX5" s="146"/>
      <c r="JDY5" s="146"/>
      <c r="JDZ5" s="146"/>
      <c r="JEA5" s="146"/>
      <c r="JEB5" s="146"/>
      <c r="JEC5" s="146"/>
      <c r="JED5" s="146"/>
      <c r="JEE5" s="146"/>
      <c r="JEF5" s="146"/>
      <c r="JEG5" s="146"/>
      <c r="JEH5" s="146"/>
      <c r="JEI5" s="146"/>
      <c r="JEJ5" s="146"/>
      <c r="JEK5" s="146"/>
      <c r="JEL5" s="146"/>
      <c r="JEM5" s="146"/>
      <c r="JEN5" s="146"/>
      <c r="JEO5" s="146"/>
      <c r="JEP5" s="146"/>
      <c r="JEQ5" s="146"/>
      <c r="JER5" s="146"/>
      <c r="JES5" s="146"/>
      <c r="JET5" s="146"/>
      <c r="JEU5" s="146"/>
      <c r="JEV5" s="146"/>
      <c r="JEW5" s="146"/>
      <c r="JEX5" s="146"/>
      <c r="JEY5" s="146"/>
      <c r="JEZ5" s="146"/>
      <c r="JFA5" s="146"/>
      <c r="JFB5" s="146"/>
      <c r="JFC5" s="146"/>
      <c r="JFD5" s="146"/>
      <c r="JFE5" s="146"/>
      <c r="JFF5" s="146"/>
      <c r="JFG5" s="146"/>
      <c r="JFH5" s="146"/>
      <c r="JFI5" s="146"/>
      <c r="JFJ5" s="146"/>
      <c r="JFK5" s="146"/>
      <c r="JFL5" s="146"/>
      <c r="JFM5" s="146"/>
      <c r="JFN5" s="146"/>
      <c r="JFO5" s="146"/>
      <c r="JFP5" s="146"/>
      <c r="JFQ5" s="146"/>
      <c r="JFR5" s="146"/>
      <c r="JFS5" s="146"/>
      <c r="JFT5" s="146"/>
      <c r="JFU5" s="146"/>
      <c r="JFV5" s="146"/>
      <c r="JFW5" s="146"/>
      <c r="JFX5" s="146"/>
      <c r="JFY5" s="146"/>
      <c r="JFZ5" s="146"/>
      <c r="JGA5" s="146"/>
      <c r="JGB5" s="146"/>
      <c r="JGC5" s="146"/>
      <c r="JGD5" s="146"/>
      <c r="JGE5" s="146"/>
      <c r="JGF5" s="146"/>
      <c r="JGG5" s="146"/>
      <c r="JGH5" s="146"/>
      <c r="JGI5" s="146"/>
      <c r="JGJ5" s="146"/>
      <c r="JGK5" s="146"/>
      <c r="JGL5" s="146"/>
      <c r="JGM5" s="146"/>
      <c r="JGN5" s="146"/>
      <c r="JGO5" s="146"/>
      <c r="JGP5" s="146"/>
      <c r="JGQ5" s="146"/>
      <c r="JGR5" s="146"/>
      <c r="JGS5" s="146"/>
      <c r="JGT5" s="146"/>
      <c r="JGU5" s="146"/>
      <c r="JGV5" s="146"/>
      <c r="JGW5" s="146"/>
      <c r="JGX5" s="146"/>
      <c r="JGY5" s="146"/>
      <c r="JGZ5" s="146"/>
      <c r="JHA5" s="146"/>
      <c r="JHB5" s="146"/>
      <c r="JHC5" s="146"/>
      <c r="JHD5" s="146"/>
      <c r="JHE5" s="146"/>
      <c r="JHF5" s="146"/>
      <c r="JHG5" s="146"/>
      <c r="JHH5" s="146"/>
      <c r="JHI5" s="146"/>
      <c r="JHJ5" s="146"/>
      <c r="JHK5" s="146"/>
      <c r="JHL5" s="146"/>
      <c r="JHM5" s="146"/>
      <c r="JHN5" s="146"/>
      <c r="JHO5" s="146"/>
      <c r="JHP5" s="146"/>
      <c r="JHQ5" s="146"/>
      <c r="JHR5" s="146"/>
      <c r="JHS5" s="146"/>
      <c r="JHT5" s="146"/>
      <c r="JHU5" s="146"/>
      <c r="JHV5" s="146"/>
      <c r="JHW5" s="146"/>
      <c r="JHX5" s="146"/>
      <c r="JHY5" s="146"/>
      <c r="JHZ5" s="146"/>
      <c r="JIA5" s="146"/>
      <c r="JIB5" s="146"/>
      <c r="JIC5" s="146"/>
      <c r="JID5" s="146"/>
      <c r="JIE5" s="146"/>
      <c r="JIF5" s="146"/>
      <c r="JIG5" s="146"/>
      <c r="JIH5" s="146"/>
      <c r="JII5" s="146"/>
      <c r="JIJ5" s="146"/>
      <c r="JIK5" s="146"/>
      <c r="JIL5" s="146"/>
      <c r="JIM5" s="146"/>
      <c r="JIN5" s="146"/>
      <c r="JIO5" s="146"/>
      <c r="JIP5" s="146"/>
      <c r="JIQ5" s="146"/>
      <c r="JIR5" s="146"/>
      <c r="JIS5" s="146"/>
      <c r="JIT5" s="146"/>
      <c r="JIU5" s="146"/>
      <c r="JIV5" s="146"/>
      <c r="JIW5" s="146"/>
      <c r="JIX5" s="146"/>
      <c r="JIY5" s="146"/>
      <c r="JIZ5" s="146"/>
      <c r="JJA5" s="146"/>
      <c r="JJB5" s="146"/>
      <c r="JJC5" s="146"/>
      <c r="JJD5" s="146"/>
      <c r="JJE5" s="146"/>
      <c r="JJF5" s="146"/>
      <c r="JJG5" s="146"/>
      <c r="JJH5" s="146"/>
      <c r="JJI5" s="146"/>
      <c r="JJJ5" s="146"/>
      <c r="JJK5" s="146"/>
      <c r="JJL5" s="146"/>
      <c r="JJM5" s="146"/>
      <c r="JJN5" s="146"/>
      <c r="JJO5" s="146"/>
      <c r="JJP5" s="146"/>
      <c r="JJQ5" s="146"/>
      <c r="JJR5" s="146"/>
      <c r="JJS5" s="146"/>
      <c r="JJT5" s="146"/>
      <c r="JJU5" s="146"/>
      <c r="JJV5" s="146"/>
      <c r="JJW5" s="146"/>
      <c r="JJX5" s="146"/>
      <c r="JJY5" s="146"/>
      <c r="JJZ5" s="146"/>
      <c r="JKA5" s="146"/>
      <c r="JKB5" s="146"/>
      <c r="JKC5" s="146"/>
      <c r="JKD5" s="146"/>
      <c r="JKE5" s="146"/>
      <c r="JKF5" s="146"/>
      <c r="JKG5" s="146"/>
      <c r="JKH5" s="146"/>
      <c r="JKI5" s="146"/>
      <c r="JKJ5" s="146"/>
      <c r="JKK5" s="146"/>
      <c r="JKL5" s="146"/>
      <c r="JKM5" s="146"/>
      <c r="JKN5" s="146"/>
      <c r="JKO5" s="146"/>
      <c r="JKP5" s="146"/>
      <c r="JKQ5" s="146"/>
      <c r="JKR5" s="146"/>
      <c r="JKS5" s="146"/>
      <c r="JKT5" s="146"/>
      <c r="JKU5" s="146"/>
      <c r="JKV5" s="146"/>
      <c r="JKW5" s="146"/>
      <c r="JKX5" s="146"/>
      <c r="JKY5" s="146"/>
      <c r="JKZ5" s="146"/>
      <c r="JLA5" s="146"/>
      <c r="JLB5" s="146"/>
      <c r="JLC5" s="146"/>
      <c r="JLD5" s="146"/>
      <c r="JLE5" s="146"/>
      <c r="JLF5" s="146"/>
      <c r="JLG5" s="146"/>
      <c r="JLH5" s="146"/>
      <c r="JLI5" s="146"/>
      <c r="JLJ5" s="146"/>
      <c r="JLK5" s="146"/>
      <c r="JLL5" s="146"/>
      <c r="JLM5" s="146"/>
      <c r="JLN5" s="146"/>
      <c r="JLO5" s="146"/>
      <c r="JLP5" s="146"/>
      <c r="JLQ5" s="146"/>
      <c r="JLR5" s="146"/>
      <c r="JLS5" s="146"/>
      <c r="JLT5" s="146"/>
      <c r="JLU5" s="146"/>
      <c r="JLV5" s="146"/>
      <c r="JLW5" s="146"/>
      <c r="JLX5" s="146"/>
      <c r="JLY5" s="146"/>
      <c r="JLZ5" s="146"/>
      <c r="JMA5" s="146"/>
      <c r="JMB5" s="146"/>
      <c r="JMC5" s="146"/>
      <c r="JMD5" s="146"/>
      <c r="JME5" s="146"/>
      <c r="JMF5" s="146"/>
      <c r="JMG5" s="146"/>
      <c r="JMH5" s="146"/>
      <c r="JMI5" s="146"/>
      <c r="JMJ5" s="146"/>
      <c r="JMK5" s="146"/>
      <c r="JML5" s="146"/>
      <c r="JMM5" s="146"/>
      <c r="JMN5" s="146"/>
      <c r="JMO5" s="146"/>
      <c r="JMP5" s="146"/>
      <c r="JMQ5" s="146"/>
      <c r="JMR5" s="146"/>
      <c r="JMS5" s="146"/>
      <c r="JMT5" s="146"/>
      <c r="JMU5" s="146"/>
      <c r="JMV5" s="146"/>
      <c r="JMW5" s="146"/>
      <c r="JMX5" s="146"/>
      <c r="JMY5" s="146"/>
      <c r="JMZ5" s="146"/>
      <c r="JNA5" s="146"/>
      <c r="JNB5" s="146"/>
      <c r="JNC5" s="146"/>
      <c r="JND5" s="146"/>
      <c r="JNE5" s="146"/>
      <c r="JNF5" s="146"/>
      <c r="JNG5" s="146"/>
      <c r="JNH5" s="146"/>
      <c r="JNI5" s="146"/>
      <c r="JNJ5" s="146"/>
      <c r="JNK5" s="146"/>
      <c r="JNL5" s="146"/>
      <c r="JNM5" s="146"/>
      <c r="JNN5" s="146"/>
      <c r="JNO5" s="146"/>
      <c r="JNP5" s="146"/>
      <c r="JNQ5" s="146"/>
      <c r="JNR5" s="146"/>
      <c r="JNS5" s="146"/>
      <c r="JNT5" s="146"/>
      <c r="JNU5" s="146"/>
      <c r="JNV5" s="146"/>
      <c r="JNW5" s="146"/>
      <c r="JNX5" s="146"/>
      <c r="JNY5" s="146"/>
      <c r="JNZ5" s="146"/>
      <c r="JOA5" s="146"/>
      <c r="JOB5" s="146"/>
      <c r="JOC5" s="146"/>
      <c r="JOD5" s="146"/>
      <c r="JOE5" s="146"/>
      <c r="JOF5" s="146"/>
      <c r="JOG5" s="146"/>
      <c r="JOH5" s="146"/>
      <c r="JOI5" s="146"/>
      <c r="JOJ5" s="146"/>
      <c r="JOK5" s="146"/>
      <c r="JOL5" s="146"/>
      <c r="JOM5" s="146"/>
      <c r="JON5" s="146"/>
      <c r="JOO5" s="146"/>
      <c r="JOP5" s="146"/>
      <c r="JOQ5" s="146"/>
      <c r="JOR5" s="146"/>
      <c r="JOS5" s="146"/>
      <c r="JOT5" s="146"/>
      <c r="JOU5" s="146"/>
      <c r="JOV5" s="146"/>
      <c r="JOW5" s="146"/>
      <c r="JOX5" s="146"/>
      <c r="JOY5" s="146"/>
      <c r="JOZ5" s="146"/>
      <c r="JPA5" s="146"/>
      <c r="JPB5" s="146"/>
      <c r="JPC5" s="146"/>
      <c r="JPD5" s="146"/>
      <c r="JPE5" s="146"/>
      <c r="JPF5" s="146"/>
      <c r="JPG5" s="146"/>
      <c r="JPH5" s="146"/>
      <c r="JPI5" s="146"/>
      <c r="JPJ5" s="146"/>
      <c r="JPK5" s="146"/>
      <c r="JPL5" s="146"/>
      <c r="JPM5" s="146"/>
      <c r="JPN5" s="146"/>
      <c r="JPO5" s="146"/>
      <c r="JPP5" s="146"/>
      <c r="JPQ5" s="146"/>
      <c r="JPR5" s="146"/>
      <c r="JPS5" s="146"/>
      <c r="JPT5" s="146"/>
      <c r="JPU5" s="146"/>
      <c r="JPV5" s="146"/>
      <c r="JPW5" s="146"/>
      <c r="JPX5" s="146"/>
      <c r="JPY5" s="146"/>
      <c r="JPZ5" s="146"/>
      <c r="JQA5" s="146"/>
      <c r="JQB5" s="146"/>
      <c r="JQC5" s="146"/>
      <c r="JQD5" s="146"/>
      <c r="JQE5" s="146"/>
      <c r="JQF5" s="146"/>
      <c r="JQG5" s="146"/>
      <c r="JQH5" s="146"/>
      <c r="JQI5" s="146"/>
      <c r="JQJ5" s="146"/>
      <c r="JQK5" s="146"/>
      <c r="JQL5" s="146"/>
      <c r="JQM5" s="146"/>
      <c r="JQN5" s="146"/>
      <c r="JQO5" s="146"/>
      <c r="JQP5" s="146"/>
      <c r="JQQ5" s="146"/>
      <c r="JQR5" s="146"/>
      <c r="JQS5" s="146"/>
      <c r="JQT5" s="146"/>
      <c r="JQU5" s="146"/>
      <c r="JQV5" s="146"/>
      <c r="JQW5" s="146"/>
      <c r="JQX5" s="146"/>
      <c r="JQY5" s="146"/>
      <c r="JQZ5" s="146"/>
      <c r="JRA5" s="146"/>
      <c r="JRB5" s="146"/>
      <c r="JRC5" s="146"/>
      <c r="JRD5" s="146"/>
      <c r="JRE5" s="146"/>
      <c r="JRF5" s="146"/>
      <c r="JRG5" s="146"/>
      <c r="JRH5" s="146"/>
      <c r="JRI5" s="146"/>
      <c r="JRJ5" s="146"/>
      <c r="JRK5" s="146"/>
      <c r="JRL5" s="146"/>
      <c r="JRM5" s="146"/>
      <c r="JRN5" s="146"/>
      <c r="JRO5" s="146"/>
      <c r="JRP5" s="146"/>
      <c r="JRQ5" s="146"/>
      <c r="JRR5" s="146"/>
      <c r="JRS5" s="146"/>
      <c r="JRT5" s="146"/>
      <c r="JRU5" s="146"/>
      <c r="JRV5" s="146"/>
      <c r="JRW5" s="146"/>
      <c r="JRX5" s="146"/>
      <c r="JRY5" s="146"/>
      <c r="JRZ5" s="146"/>
      <c r="JSA5" s="146"/>
      <c r="JSB5" s="146"/>
      <c r="JSC5" s="146"/>
      <c r="JSD5" s="146"/>
      <c r="JSE5" s="146"/>
      <c r="JSF5" s="146"/>
      <c r="JSG5" s="146"/>
      <c r="JSH5" s="146"/>
      <c r="JSI5" s="146"/>
      <c r="JSJ5" s="146"/>
      <c r="JSK5" s="146"/>
      <c r="JSL5" s="146"/>
      <c r="JSM5" s="146"/>
      <c r="JSN5" s="146"/>
      <c r="JSO5" s="146"/>
      <c r="JSP5" s="146"/>
      <c r="JSQ5" s="146"/>
      <c r="JSR5" s="146"/>
      <c r="JSS5" s="146"/>
      <c r="JST5" s="146"/>
      <c r="JSU5" s="146"/>
      <c r="JSV5" s="146"/>
      <c r="JSW5" s="146"/>
      <c r="JSX5" s="146"/>
      <c r="JSY5" s="146"/>
      <c r="JSZ5" s="146"/>
      <c r="JTA5" s="146"/>
      <c r="JTB5" s="146"/>
      <c r="JTC5" s="146"/>
      <c r="JTD5" s="146"/>
      <c r="JTE5" s="146"/>
      <c r="JTF5" s="146"/>
      <c r="JTG5" s="146"/>
      <c r="JTH5" s="146"/>
      <c r="JTI5" s="146"/>
      <c r="JTJ5" s="146"/>
      <c r="JTK5" s="146"/>
      <c r="JTL5" s="146"/>
      <c r="JTM5" s="146"/>
      <c r="JTN5" s="146"/>
      <c r="JTO5" s="146"/>
      <c r="JTP5" s="146"/>
      <c r="JTQ5" s="146"/>
      <c r="JTR5" s="146"/>
      <c r="JTS5" s="146"/>
      <c r="JTT5" s="146"/>
      <c r="JTU5" s="146"/>
      <c r="JTV5" s="146"/>
      <c r="JTW5" s="146"/>
      <c r="JTX5" s="146"/>
      <c r="JTY5" s="146"/>
      <c r="JTZ5" s="146"/>
      <c r="JUA5" s="146"/>
      <c r="JUB5" s="146"/>
      <c r="JUC5" s="146"/>
      <c r="JUD5" s="146"/>
      <c r="JUE5" s="146"/>
      <c r="JUF5" s="146"/>
      <c r="JUG5" s="146"/>
      <c r="JUH5" s="146"/>
      <c r="JUI5" s="146"/>
      <c r="JUJ5" s="146"/>
      <c r="JUK5" s="146"/>
      <c r="JUL5" s="146"/>
      <c r="JUM5" s="146"/>
      <c r="JUN5" s="146"/>
      <c r="JUO5" s="146"/>
      <c r="JUP5" s="146"/>
      <c r="JUQ5" s="146"/>
      <c r="JUR5" s="146"/>
      <c r="JUS5" s="146"/>
      <c r="JUT5" s="146"/>
      <c r="JUU5" s="146"/>
      <c r="JUV5" s="146"/>
      <c r="JUW5" s="146"/>
      <c r="JUX5" s="146"/>
      <c r="JUY5" s="146"/>
      <c r="JUZ5" s="146"/>
      <c r="JVA5" s="146"/>
      <c r="JVB5" s="146"/>
      <c r="JVC5" s="146"/>
      <c r="JVD5" s="146"/>
      <c r="JVE5" s="146"/>
      <c r="JVF5" s="146"/>
      <c r="JVG5" s="146"/>
      <c r="JVH5" s="146"/>
      <c r="JVI5" s="146"/>
      <c r="JVJ5" s="146"/>
      <c r="JVK5" s="146"/>
      <c r="JVL5" s="146"/>
      <c r="JVM5" s="146"/>
      <c r="JVN5" s="146"/>
      <c r="JVO5" s="146"/>
      <c r="JVP5" s="146"/>
      <c r="JVQ5" s="146"/>
      <c r="JVR5" s="146"/>
      <c r="JVS5" s="146"/>
      <c r="JVT5" s="146"/>
      <c r="JVU5" s="146"/>
      <c r="JVV5" s="146"/>
      <c r="JVW5" s="146"/>
      <c r="JVX5" s="146"/>
      <c r="JVY5" s="146"/>
      <c r="JVZ5" s="146"/>
      <c r="JWA5" s="146"/>
      <c r="JWB5" s="146"/>
      <c r="JWC5" s="146"/>
      <c r="JWD5" s="146"/>
      <c r="JWE5" s="146"/>
      <c r="JWF5" s="146"/>
      <c r="JWG5" s="146"/>
      <c r="JWH5" s="146"/>
      <c r="JWI5" s="146"/>
      <c r="JWJ5" s="146"/>
      <c r="JWK5" s="146"/>
      <c r="JWL5" s="146"/>
      <c r="JWM5" s="146"/>
      <c r="JWN5" s="146"/>
      <c r="JWO5" s="146"/>
      <c r="JWP5" s="146"/>
      <c r="JWQ5" s="146"/>
      <c r="JWR5" s="146"/>
      <c r="JWS5" s="146"/>
      <c r="JWT5" s="146"/>
      <c r="JWU5" s="146"/>
      <c r="JWV5" s="146"/>
      <c r="JWW5" s="146"/>
      <c r="JWX5" s="146"/>
      <c r="JWY5" s="146"/>
      <c r="JWZ5" s="146"/>
      <c r="JXA5" s="146"/>
      <c r="JXB5" s="146"/>
      <c r="JXC5" s="146"/>
      <c r="JXD5" s="146"/>
      <c r="JXE5" s="146"/>
      <c r="JXF5" s="146"/>
      <c r="JXG5" s="146"/>
      <c r="JXH5" s="146"/>
      <c r="JXI5" s="146"/>
      <c r="JXJ5" s="146"/>
      <c r="JXK5" s="146"/>
      <c r="JXL5" s="146"/>
      <c r="JXM5" s="146"/>
      <c r="JXN5" s="146"/>
      <c r="JXO5" s="146"/>
      <c r="JXP5" s="146"/>
      <c r="JXQ5" s="146"/>
      <c r="JXR5" s="146"/>
      <c r="JXS5" s="146"/>
      <c r="JXT5" s="146"/>
      <c r="JXU5" s="146"/>
      <c r="JXV5" s="146"/>
      <c r="JXW5" s="146"/>
      <c r="JXX5" s="146"/>
      <c r="JXY5" s="146"/>
      <c r="JXZ5" s="146"/>
      <c r="JYA5" s="146"/>
      <c r="JYB5" s="146"/>
      <c r="JYC5" s="146"/>
      <c r="JYD5" s="146"/>
      <c r="JYE5" s="146"/>
      <c r="JYF5" s="146"/>
      <c r="JYG5" s="146"/>
      <c r="JYH5" s="146"/>
      <c r="JYI5" s="146"/>
      <c r="JYJ5" s="146"/>
      <c r="JYK5" s="146"/>
      <c r="JYL5" s="146"/>
      <c r="JYM5" s="146"/>
      <c r="JYN5" s="146"/>
      <c r="JYO5" s="146"/>
      <c r="JYP5" s="146"/>
      <c r="JYQ5" s="146"/>
      <c r="JYR5" s="146"/>
      <c r="JYS5" s="146"/>
      <c r="JYT5" s="146"/>
      <c r="JYU5" s="146"/>
      <c r="JYV5" s="146"/>
      <c r="JYW5" s="146"/>
      <c r="JYX5" s="146"/>
      <c r="JYY5" s="146"/>
      <c r="JYZ5" s="146"/>
      <c r="JZA5" s="146"/>
      <c r="JZB5" s="146"/>
      <c r="JZC5" s="146"/>
      <c r="JZD5" s="146"/>
      <c r="JZE5" s="146"/>
      <c r="JZF5" s="146"/>
      <c r="JZG5" s="146"/>
      <c r="JZH5" s="146"/>
      <c r="JZI5" s="146"/>
      <c r="JZJ5" s="146"/>
      <c r="JZK5" s="146"/>
      <c r="JZL5" s="146"/>
      <c r="JZM5" s="146"/>
      <c r="JZN5" s="146"/>
      <c r="JZO5" s="146"/>
      <c r="JZP5" s="146"/>
      <c r="JZQ5" s="146"/>
      <c r="JZR5" s="146"/>
      <c r="JZS5" s="146"/>
      <c r="JZT5" s="146"/>
      <c r="JZU5" s="146"/>
      <c r="JZV5" s="146"/>
      <c r="JZW5" s="146"/>
      <c r="JZX5" s="146"/>
      <c r="JZY5" s="146"/>
      <c r="JZZ5" s="146"/>
      <c r="KAA5" s="146"/>
      <c r="KAB5" s="146"/>
      <c r="KAC5" s="146"/>
      <c r="KAD5" s="146"/>
      <c r="KAE5" s="146"/>
      <c r="KAF5" s="146"/>
      <c r="KAG5" s="146"/>
      <c r="KAH5" s="146"/>
      <c r="KAI5" s="146"/>
      <c r="KAJ5" s="146"/>
      <c r="KAK5" s="146"/>
      <c r="KAL5" s="146"/>
      <c r="KAM5" s="146"/>
      <c r="KAN5" s="146"/>
      <c r="KAO5" s="146"/>
      <c r="KAP5" s="146"/>
      <c r="KAQ5" s="146"/>
      <c r="KAR5" s="146"/>
      <c r="KAS5" s="146"/>
      <c r="KAT5" s="146"/>
      <c r="KAU5" s="146"/>
      <c r="KAV5" s="146"/>
      <c r="KAW5" s="146"/>
      <c r="KAX5" s="146"/>
      <c r="KAY5" s="146"/>
      <c r="KAZ5" s="146"/>
      <c r="KBA5" s="146"/>
      <c r="KBB5" s="146"/>
      <c r="KBC5" s="146"/>
      <c r="KBD5" s="146"/>
      <c r="KBE5" s="146"/>
      <c r="KBF5" s="146"/>
      <c r="KBG5" s="146"/>
      <c r="KBH5" s="146"/>
      <c r="KBI5" s="146"/>
      <c r="KBJ5" s="146"/>
      <c r="KBK5" s="146"/>
      <c r="KBL5" s="146"/>
      <c r="KBM5" s="146"/>
      <c r="KBN5" s="146"/>
      <c r="KBO5" s="146"/>
      <c r="KBP5" s="146"/>
      <c r="KBQ5" s="146"/>
      <c r="KBR5" s="146"/>
      <c r="KBS5" s="146"/>
      <c r="KBT5" s="146"/>
      <c r="KBU5" s="146"/>
      <c r="KBV5" s="146"/>
      <c r="KBW5" s="146"/>
      <c r="KBX5" s="146"/>
      <c r="KBY5" s="146"/>
      <c r="KBZ5" s="146"/>
      <c r="KCA5" s="146"/>
      <c r="KCB5" s="146"/>
      <c r="KCC5" s="146"/>
      <c r="KCD5" s="146"/>
      <c r="KCE5" s="146"/>
      <c r="KCF5" s="146"/>
      <c r="KCG5" s="146"/>
      <c r="KCH5" s="146"/>
      <c r="KCI5" s="146"/>
      <c r="KCJ5" s="146"/>
      <c r="KCK5" s="146"/>
      <c r="KCL5" s="146"/>
      <c r="KCM5" s="146"/>
      <c r="KCN5" s="146"/>
      <c r="KCO5" s="146"/>
      <c r="KCP5" s="146"/>
      <c r="KCQ5" s="146"/>
      <c r="KCR5" s="146"/>
      <c r="KCS5" s="146"/>
      <c r="KCT5" s="146"/>
      <c r="KCU5" s="146"/>
      <c r="KCV5" s="146"/>
      <c r="KCW5" s="146"/>
      <c r="KCX5" s="146"/>
      <c r="KCY5" s="146"/>
      <c r="KCZ5" s="146"/>
      <c r="KDA5" s="146"/>
      <c r="KDB5" s="146"/>
      <c r="KDC5" s="146"/>
      <c r="KDD5" s="146"/>
      <c r="KDE5" s="146"/>
      <c r="KDF5" s="146"/>
      <c r="KDG5" s="146"/>
      <c r="KDH5" s="146"/>
      <c r="KDI5" s="146"/>
      <c r="KDJ5" s="146"/>
      <c r="KDK5" s="146"/>
      <c r="KDL5" s="146"/>
      <c r="KDM5" s="146"/>
      <c r="KDN5" s="146"/>
      <c r="KDO5" s="146"/>
      <c r="KDP5" s="146"/>
      <c r="KDQ5" s="146"/>
      <c r="KDR5" s="146"/>
      <c r="KDS5" s="146"/>
      <c r="KDT5" s="146"/>
      <c r="KDU5" s="146"/>
      <c r="KDV5" s="146"/>
      <c r="KDW5" s="146"/>
      <c r="KDX5" s="146"/>
      <c r="KDY5" s="146"/>
      <c r="KDZ5" s="146"/>
      <c r="KEA5" s="146"/>
      <c r="KEB5" s="146"/>
      <c r="KEC5" s="146"/>
      <c r="KED5" s="146"/>
      <c r="KEE5" s="146"/>
      <c r="KEF5" s="146"/>
      <c r="KEG5" s="146"/>
      <c r="KEH5" s="146"/>
      <c r="KEI5" s="146"/>
      <c r="KEJ5" s="146"/>
      <c r="KEK5" s="146"/>
      <c r="KEL5" s="146"/>
      <c r="KEM5" s="146"/>
      <c r="KEN5" s="146"/>
      <c r="KEO5" s="146"/>
      <c r="KEP5" s="146"/>
      <c r="KEQ5" s="146"/>
      <c r="KER5" s="146"/>
      <c r="KES5" s="146"/>
      <c r="KET5" s="146"/>
      <c r="KEU5" s="146"/>
      <c r="KEV5" s="146"/>
      <c r="KEW5" s="146"/>
      <c r="KEX5" s="146"/>
      <c r="KEY5" s="146"/>
      <c r="KEZ5" s="146"/>
      <c r="KFA5" s="146"/>
      <c r="KFB5" s="146"/>
      <c r="KFC5" s="146"/>
      <c r="KFD5" s="146"/>
      <c r="KFE5" s="146"/>
      <c r="KFF5" s="146"/>
      <c r="KFG5" s="146"/>
      <c r="KFH5" s="146"/>
      <c r="KFI5" s="146"/>
      <c r="KFJ5" s="146"/>
      <c r="KFK5" s="146"/>
      <c r="KFL5" s="146"/>
      <c r="KFM5" s="146"/>
      <c r="KFN5" s="146"/>
      <c r="KFO5" s="146"/>
      <c r="KFP5" s="146"/>
      <c r="KFQ5" s="146"/>
      <c r="KFR5" s="146"/>
      <c r="KFS5" s="146"/>
      <c r="KFT5" s="146"/>
      <c r="KFU5" s="146"/>
      <c r="KFV5" s="146"/>
      <c r="KFW5" s="146"/>
      <c r="KFX5" s="146"/>
      <c r="KFY5" s="146"/>
      <c r="KFZ5" s="146"/>
      <c r="KGA5" s="146"/>
      <c r="KGB5" s="146"/>
      <c r="KGC5" s="146"/>
      <c r="KGD5" s="146"/>
      <c r="KGE5" s="146"/>
      <c r="KGF5" s="146"/>
      <c r="KGG5" s="146"/>
      <c r="KGH5" s="146"/>
      <c r="KGI5" s="146"/>
      <c r="KGJ5" s="146"/>
      <c r="KGK5" s="146"/>
      <c r="KGL5" s="146"/>
      <c r="KGM5" s="146"/>
      <c r="KGN5" s="146"/>
      <c r="KGO5" s="146"/>
      <c r="KGP5" s="146"/>
      <c r="KGQ5" s="146"/>
      <c r="KGR5" s="146"/>
      <c r="KGS5" s="146"/>
      <c r="KGT5" s="146"/>
      <c r="KGU5" s="146"/>
      <c r="KGV5" s="146"/>
      <c r="KGW5" s="146"/>
      <c r="KGX5" s="146"/>
      <c r="KGY5" s="146"/>
      <c r="KGZ5" s="146"/>
      <c r="KHA5" s="146"/>
      <c r="KHB5" s="146"/>
      <c r="KHC5" s="146"/>
      <c r="KHD5" s="146"/>
      <c r="KHE5" s="146"/>
      <c r="KHF5" s="146"/>
      <c r="KHG5" s="146"/>
      <c r="KHH5" s="146"/>
      <c r="KHI5" s="146"/>
      <c r="KHJ5" s="146"/>
      <c r="KHK5" s="146"/>
      <c r="KHL5" s="146"/>
      <c r="KHM5" s="146"/>
      <c r="KHN5" s="146"/>
      <c r="KHO5" s="146"/>
      <c r="KHP5" s="146"/>
      <c r="KHQ5" s="146"/>
      <c r="KHR5" s="146"/>
      <c r="KHS5" s="146"/>
      <c r="KHT5" s="146"/>
      <c r="KHU5" s="146"/>
      <c r="KHV5" s="146"/>
      <c r="KHW5" s="146"/>
      <c r="KHX5" s="146"/>
      <c r="KHY5" s="146"/>
      <c r="KHZ5" s="146"/>
      <c r="KIA5" s="146"/>
      <c r="KIB5" s="146"/>
      <c r="KIC5" s="146"/>
      <c r="KID5" s="146"/>
      <c r="KIE5" s="146"/>
      <c r="KIF5" s="146"/>
      <c r="KIG5" s="146"/>
      <c r="KIH5" s="146"/>
      <c r="KII5" s="146"/>
      <c r="KIJ5" s="146"/>
      <c r="KIK5" s="146"/>
      <c r="KIL5" s="146"/>
      <c r="KIM5" s="146"/>
      <c r="KIN5" s="146"/>
      <c r="KIO5" s="146"/>
      <c r="KIP5" s="146"/>
      <c r="KIQ5" s="146"/>
      <c r="KIR5" s="146"/>
      <c r="KIS5" s="146"/>
      <c r="KIT5" s="146"/>
      <c r="KIU5" s="146"/>
      <c r="KIV5" s="146"/>
      <c r="KIW5" s="146"/>
      <c r="KIX5" s="146"/>
      <c r="KIY5" s="146"/>
      <c r="KIZ5" s="146"/>
      <c r="KJA5" s="146"/>
      <c r="KJB5" s="146"/>
      <c r="KJC5" s="146"/>
      <c r="KJD5" s="146"/>
      <c r="KJE5" s="146"/>
      <c r="KJF5" s="146"/>
      <c r="KJG5" s="146"/>
      <c r="KJH5" s="146"/>
      <c r="KJI5" s="146"/>
      <c r="KJJ5" s="146"/>
      <c r="KJK5" s="146"/>
      <c r="KJL5" s="146"/>
      <c r="KJM5" s="146"/>
      <c r="KJN5" s="146"/>
      <c r="KJO5" s="146"/>
      <c r="KJP5" s="146"/>
      <c r="KJQ5" s="146"/>
      <c r="KJR5" s="146"/>
      <c r="KJS5" s="146"/>
      <c r="KJT5" s="146"/>
      <c r="KJU5" s="146"/>
      <c r="KJV5" s="146"/>
      <c r="KJW5" s="146"/>
      <c r="KJX5" s="146"/>
      <c r="KJY5" s="146"/>
      <c r="KJZ5" s="146"/>
      <c r="KKA5" s="146"/>
      <c r="KKB5" s="146"/>
      <c r="KKC5" s="146"/>
      <c r="KKD5" s="146"/>
      <c r="KKE5" s="146"/>
      <c r="KKF5" s="146"/>
      <c r="KKG5" s="146"/>
      <c r="KKH5" s="146"/>
      <c r="KKI5" s="146"/>
      <c r="KKJ5" s="146"/>
      <c r="KKK5" s="146"/>
      <c r="KKL5" s="146"/>
      <c r="KKM5" s="146"/>
      <c r="KKN5" s="146"/>
      <c r="KKO5" s="146"/>
      <c r="KKP5" s="146"/>
      <c r="KKQ5" s="146"/>
      <c r="KKR5" s="146"/>
      <c r="KKS5" s="146"/>
      <c r="KKT5" s="146"/>
      <c r="KKU5" s="146"/>
      <c r="KKV5" s="146"/>
      <c r="KKW5" s="146"/>
      <c r="KKX5" s="146"/>
      <c r="KKY5" s="146"/>
      <c r="KKZ5" s="146"/>
      <c r="KLA5" s="146"/>
      <c r="KLB5" s="146"/>
      <c r="KLC5" s="146"/>
      <c r="KLD5" s="146"/>
      <c r="KLE5" s="146"/>
      <c r="KLF5" s="146"/>
      <c r="KLG5" s="146"/>
      <c r="KLH5" s="146"/>
      <c r="KLI5" s="146"/>
      <c r="KLJ5" s="146"/>
      <c r="KLK5" s="146"/>
      <c r="KLL5" s="146"/>
      <c r="KLM5" s="146"/>
      <c r="KLN5" s="146"/>
      <c r="KLO5" s="146"/>
      <c r="KLP5" s="146"/>
      <c r="KLQ5" s="146"/>
      <c r="KLR5" s="146"/>
      <c r="KLS5" s="146"/>
      <c r="KLT5" s="146"/>
      <c r="KLU5" s="146"/>
      <c r="KLV5" s="146"/>
      <c r="KLW5" s="146"/>
      <c r="KLX5" s="146"/>
      <c r="KLY5" s="146"/>
      <c r="KLZ5" s="146"/>
      <c r="KMA5" s="146"/>
      <c r="KMB5" s="146"/>
      <c r="KMC5" s="146"/>
      <c r="KMD5" s="146"/>
      <c r="KME5" s="146"/>
      <c r="KMF5" s="146"/>
      <c r="KMG5" s="146"/>
      <c r="KMH5" s="146"/>
      <c r="KMI5" s="146"/>
      <c r="KMJ5" s="146"/>
      <c r="KMK5" s="146"/>
      <c r="KML5" s="146"/>
      <c r="KMM5" s="146"/>
      <c r="KMN5" s="146"/>
      <c r="KMO5" s="146"/>
      <c r="KMP5" s="146"/>
      <c r="KMQ5" s="146"/>
      <c r="KMR5" s="146"/>
      <c r="KMS5" s="146"/>
      <c r="KMT5" s="146"/>
      <c r="KMU5" s="146"/>
      <c r="KMV5" s="146"/>
      <c r="KMW5" s="146"/>
      <c r="KMX5" s="146"/>
      <c r="KMY5" s="146"/>
      <c r="KMZ5" s="146"/>
      <c r="KNA5" s="146"/>
      <c r="KNB5" s="146"/>
      <c r="KNC5" s="146"/>
      <c r="KND5" s="146"/>
      <c r="KNE5" s="146"/>
      <c r="KNF5" s="146"/>
      <c r="KNG5" s="146"/>
      <c r="KNH5" s="146"/>
      <c r="KNI5" s="146"/>
      <c r="KNJ5" s="146"/>
      <c r="KNK5" s="146"/>
      <c r="KNL5" s="146"/>
      <c r="KNM5" s="146"/>
      <c r="KNN5" s="146"/>
      <c r="KNO5" s="146"/>
      <c r="KNP5" s="146"/>
      <c r="KNQ5" s="146"/>
      <c r="KNR5" s="146"/>
      <c r="KNS5" s="146"/>
      <c r="KNT5" s="146"/>
      <c r="KNU5" s="146"/>
      <c r="KNV5" s="146"/>
      <c r="KNW5" s="146"/>
      <c r="KNX5" s="146"/>
      <c r="KNY5" s="146"/>
      <c r="KNZ5" s="146"/>
      <c r="KOA5" s="146"/>
      <c r="KOB5" s="146"/>
      <c r="KOC5" s="146"/>
      <c r="KOD5" s="146"/>
      <c r="KOE5" s="146"/>
      <c r="KOF5" s="146"/>
      <c r="KOG5" s="146"/>
      <c r="KOH5" s="146"/>
      <c r="KOI5" s="146"/>
      <c r="KOJ5" s="146"/>
      <c r="KOK5" s="146"/>
      <c r="KOL5" s="146"/>
      <c r="KOM5" s="146"/>
      <c r="KON5" s="146"/>
      <c r="KOO5" s="146"/>
      <c r="KOP5" s="146"/>
      <c r="KOQ5" s="146"/>
      <c r="KOR5" s="146"/>
      <c r="KOS5" s="146"/>
      <c r="KOT5" s="146"/>
      <c r="KOU5" s="146"/>
      <c r="KOV5" s="146"/>
      <c r="KOW5" s="146"/>
      <c r="KOX5" s="146"/>
      <c r="KOY5" s="146"/>
      <c r="KOZ5" s="146"/>
      <c r="KPA5" s="146"/>
      <c r="KPB5" s="146"/>
      <c r="KPC5" s="146"/>
      <c r="KPD5" s="146"/>
      <c r="KPE5" s="146"/>
      <c r="KPF5" s="146"/>
      <c r="KPG5" s="146"/>
      <c r="KPH5" s="146"/>
      <c r="KPI5" s="146"/>
      <c r="KPJ5" s="146"/>
      <c r="KPK5" s="146"/>
      <c r="KPL5" s="146"/>
      <c r="KPM5" s="146"/>
      <c r="KPN5" s="146"/>
      <c r="KPO5" s="146"/>
      <c r="KPP5" s="146"/>
      <c r="KPQ5" s="146"/>
      <c r="KPR5" s="146"/>
      <c r="KPS5" s="146"/>
      <c r="KPT5" s="146"/>
      <c r="KPU5" s="146"/>
      <c r="KPV5" s="146"/>
      <c r="KPW5" s="146"/>
      <c r="KPX5" s="146"/>
      <c r="KPY5" s="146"/>
      <c r="KPZ5" s="146"/>
      <c r="KQA5" s="146"/>
      <c r="KQB5" s="146"/>
      <c r="KQC5" s="146"/>
      <c r="KQD5" s="146"/>
      <c r="KQE5" s="146"/>
      <c r="KQF5" s="146"/>
      <c r="KQG5" s="146"/>
      <c r="KQH5" s="146"/>
      <c r="KQI5" s="146"/>
      <c r="KQJ5" s="146"/>
      <c r="KQK5" s="146"/>
      <c r="KQL5" s="146"/>
      <c r="KQM5" s="146"/>
      <c r="KQN5" s="146"/>
      <c r="KQO5" s="146"/>
      <c r="KQP5" s="146"/>
      <c r="KQQ5" s="146"/>
      <c r="KQR5" s="146"/>
      <c r="KQS5" s="146"/>
      <c r="KQT5" s="146"/>
      <c r="KQU5" s="146"/>
      <c r="KQV5" s="146"/>
      <c r="KQW5" s="146"/>
      <c r="KQX5" s="146"/>
      <c r="KQY5" s="146"/>
      <c r="KQZ5" s="146"/>
      <c r="KRA5" s="146"/>
      <c r="KRB5" s="146"/>
      <c r="KRC5" s="146"/>
      <c r="KRD5" s="146"/>
      <c r="KRE5" s="146"/>
      <c r="KRF5" s="146"/>
      <c r="KRG5" s="146"/>
      <c r="KRH5" s="146"/>
      <c r="KRI5" s="146"/>
      <c r="KRJ5" s="146"/>
      <c r="KRK5" s="146"/>
      <c r="KRL5" s="146"/>
      <c r="KRM5" s="146"/>
      <c r="KRN5" s="146"/>
      <c r="KRO5" s="146"/>
      <c r="KRP5" s="146"/>
      <c r="KRQ5" s="146"/>
      <c r="KRR5" s="146"/>
      <c r="KRS5" s="146"/>
      <c r="KRT5" s="146"/>
      <c r="KRU5" s="146"/>
      <c r="KRV5" s="146"/>
      <c r="KRW5" s="146"/>
      <c r="KRX5" s="146"/>
      <c r="KRY5" s="146"/>
      <c r="KRZ5" s="146"/>
      <c r="KSA5" s="146"/>
      <c r="KSB5" s="146"/>
      <c r="KSC5" s="146"/>
      <c r="KSD5" s="146"/>
      <c r="KSE5" s="146"/>
      <c r="KSF5" s="146"/>
      <c r="KSG5" s="146"/>
      <c r="KSH5" s="146"/>
      <c r="KSI5" s="146"/>
      <c r="KSJ5" s="146"/>
      <c r="KSK5" s="146"/>
      <c r="KSL5" s="146"/>
      <c r="KSM5" s="146"/>
      <c r="KSN5" s="146"/>
      <c r="KSO5" s="146"/>
      <c r="KSP5" s="146"/>
      <c r="KSQ5" s="146"/>
      <c r="KSR5" s="146"/>
      <c r="KSS5" s="146"/>
      <c r="KST5" s="146"/>
      <c r="KSU5" s="146"/>
      <c r="KSV5" s="146"/>
      <c r="KSW5" s="146"/>
      <c r="KSX5" s="146"/>
      <c r="KSY5" s="146"/>
      <c r="KSZ5" s="146"/>
      <c r="KTA5" s="146"/>
      <c r="KTB5" s="146"/>
      <c r="KTC5" s="146"/>
      <c r="KTD5" s="146"/>
      <c r="KTE5" s="146"/>
      <c r="KTF5" s="146"/>
      <c r="KTG5" s="146"/>
      <c r="KTH5" s="146"/>
      <c r="KTI5" s="146"/>
      <c r="KTJ5" s="146"/>
      <c r="KTK5" s="146"/>
      <c r="KTL5" s="146"/>
      <c r="KTM5" s="146"/>
      <c r="KTN5" s="146"/>
      <c r="KTO5" s="146"/>
      <c r="KTP5" s="146"/>
      <c r="KTQ5" s="146"/>
      <c r="KTR5" s="146"/>
      <c r="KTS5" s="146"/>
      <c r="KTT5" s="146"/>
      <c r="KTU5" s="146"/>
      <c r="KTV5" s="146"/>
      <c r="KTW5" s="146"/>
      <c r="KTX5" s="146"/>
      <c r="KTY5" s="146"/>
      <c r="KTZ5" s="146"/>
      <c r="KUA5" s="146"/>
      <c r="KUB5" s="146"/>
      <c r="KUC5" s="146"/>
      <c r="KUD5" s="146"/>
      <c r="KUE5" s="146"/>
      <c r="KUF5" s="146"/>
      <c r="KUG5" s="146"/>
      <c r="KUH5" s="146"/>
      <c r="KUI5" s="146"/>
      <c r="KUJ5" s="146"/>
      <c r="KUK5" s="146"/>
      <c r="KUL5" s="146"/>
      <c r="KUM5" s="146"/>
      <c r="KUN5" s="146"/>
      <c r="KUO5" s="146"/>
      <c r="KUP5" s="146"/>
      <c r="KUQ5" s="146"/>
      <c r="KUR5" s="146"/>
      <c r="KUS5" s="146"/>
      <c r="KUT5" s="146"/>
      <c r="KUU5" s="146"/>
      <c r="KUV5" s="146"/>
      <c r="KUW5" s="146"/>
      <c r="KUX5" s="146"/>
      <c r="KUY5" s="146"/>
      <c r="KUZ5" s="146"/>
      <c r="KVA5" s="146"/>
      <c r="KVB5" s="146"/>
      <c r="KVC5" s="146"/>
      <c r="KVD5" s="146"/>
      <c r="KVE5" s="146"/>
      <c r="KVF5" s="146"/>
      <c r="KVG5" s="146"/>
      <c r="KVH5" s="146"/>
      <c r="KVI5" s="146"/>
      <c r="KVJ5" s="146"/>
      <c r="KVK5" s="146"/>
      <c r="KVL5" s="146"/>
      <c r="KVM5" s="146"/>
      <c r="KVN5" s="146"/>
      <c r="KVO5" s="146"/>
      <c r="KVP5" s="146"/>
      <c r="KVQ5" s="146"/>
      <c r="KVR5" s="146"/>
      <c r="KVS5" s="146"/>
      <c r="KVT5" s="146"/>
      <c r="KVU5" s="146"/>
      <c r="KVV5" s="146"/>
      <c r="KVW5" s="146"/>
      <c r="KVX5" s="146"/>
      <c r="KVY5" s="146"/>
      <c r="KVZ5" s="146"/>
      <c r="KWA5" s="146"/>
      <c r="KWB5" s="146"/>
      <c r="KWC5" s="146"/>
      <c r="KWD5" s="146"/>
      <c r="KWE5" s="146"/>
      <c r="KWF5" s="146"/>
      <c r="KWG5" s="146"/>
      <c r="KWH5" s="146"/>
      <c r="KWI5" s="146"/>
      <c r="KWJ5" s="146"/>
      <c r="KWK5" s="146"/>
      <c r="KWL5" s="146"/>
      <c r="KWM5" s="146"/>
      <c r="KWN5" s="146"/>
      <c r="KWO5" s="146"/>
      <c r="KWP5" s="146"/>
      <c r="KWQ5" s="146"/>
      <c r="KWR5" s="146"/>
      <c r="KWS5" s="146"/>
      <c r="KWT5" s="146"/>
      <c r="KWU5" s="146"/>
      <c r="KWV5" s="146"/>
      <c r="KWW5" s="146"/>
      <c r="KWX5" s="146"/>
      <c r="KWY5" s="146"/>
      <c r="KWZ5" s="146"/>
      <c r="KXA5" s="146"/>
      <c r="KXB5" s="146"/>
      <c r="KXC5" s="146"/>
      <c r="KXD5" s="146"/>
      <c r="KXE5" s="146"/>
      <c r="KXF5" s="146"/>
      <c r="KXG5" s="146"/>
      <c r="KXH5" s="146"/>
      <c r="KXI5" s="146"/>
      <c r="KXJ5" s="146"/>
      <c r="KXK5" s="146"/>
      <c r="KXL5" s="146"/>
      <c r="KXM5" s="146"/>
      <c r="KXN5" s="146"/>
      <c r="KXO5" s="146"/>
      <c r="KXP5" s="146"/>
      <c r="KXQ5" s="146"/>
      <c r="KXR5" s="146"/>
      <c r="KXS5" s="146"/>
      <c r="KXT5" s="146"/>
      <c r="KXU5" s="146"/>
      <c r="KXV5" s="146"/>
      <c r="KXW5" s="146"/>
      <c r="KXX5" s="146"/>
      <c r="KXY5" s="146"/>
      <c r="KXZ5" s="146"/>
      <c r="KYA5" s="146"/>
      <c r="KYB5" s="146"/>
      <c r="KYC5" s="146"/>
      <c r="KYD5" s="146"/>
      <c r="KYE5" s="146"/>
      <c r="KYF5" s="146"/>
      <c r="KYG5" s="146"/>
      <c r="KYH5" s="146"/>
      <c r="KYI5" s="146"/>
      <c r="KYJ5" s="146"/>
      <c r="KYK5" s="146"/>
      <c r="KYL5" s="146"/>
      <c r="KYM5" s="146"/>
      <c r="KYN5" s="146"/>
      <c r="KYO5" s="146"/>
      <c r="KYP5" s="146"/>
      <c r="KYQ5" s="146"/>
      <c r="KYR5" s="146"/>
      <c r="KYS5" s="146"/>
      <c r="KYT5" s="146"/>
      <c r="KYU5" s="146"/>
      <c r="KYV5" s="146"/>
      <c r="KYW5" s="146"/>
      <c r="KYX5" s="146"/>
      <c r="KYY5" s="146"/>
      <c r="KYZ5" s="146"/>
      <c r="KZA5" s="146"/>
      <c r="KZB5" s="146"/>
      <c r="KZC5" s="146"/>
      <c r="KZD5" s="146"/>
      <c r="KZE5" s="146"/>
      <c r="KZF5" s="146"/>
      <c r="KZG5" s="146"/>
      <c r="KZH5" s="146"/>
      <c r="KZI5" s="146"/>
      <c r="KZJ5" s="146"/>
      <c r="KZK5" s="146"/>
      <c r="KZL5" s="146"/>
      <c r="KZM5" s="146"/>
      <c r="KZN5" s="146"/>
      <c r="KZO5" s="146"/>
      <c r="KZP5" s="146"/>
      <c r="KZQ5" s="146"/>
      <c r="KZR5" s="146"/>
      <c r="KZS5" s="146"/>
      <c r="KZT5" s="146"/>
      <c r="KZU5" s="146"/>
      <c r="KZV5" s="146"/>
      <c r="KZW5" s="146"/>
      <c r="KZX5" s="146"/>
      <c r="KZY5" s="146"/>
      <c r="KZZ5" s="146"/>
      <c r="LAA5" s="146"/>
      <c r="LAB5" s="146"/>
      <c r="LAC5" s="146"/>
      <c r="LAD5" s="146"/>
      <c r="LAE5" s="146"/>
      <c r="LAF5" s="146"/>
      <c r="LAG5" s="146"/>
      <c r="LAH5" s="146"/>
      <c r="LAI5" s="146"/>
      <c r="LAJ5" s="146"/>
      <c r="LAK5" s="146"/>
      <c r="LAL5" s="146"/>
      <c r="LAM5" s="146"/>
      <c r="LAN5" s="146"/>
      <c r="LAO5" s="146"/>
      <c r="LAP5" s="146"/>
      <c r="LAQ5" s="146"/>
      <c r="LAR5" s="146"/>
      <c r="LAS5" s="146"/>
      <c r="LAT5" s="146"/>
      <c r="LAU5" s="146"/>
      <c r="LAV5" s="146"/>
      <c r="LAW5" s="146"/>
      <c r="LAX5" s="146"/>
      <c r="LAY5" s="146"/>
      <c r="LAZ5" s="146"/>
      <c r="LBA5" s="146"/>
      <c r="LBB5" s="146"/>
      <c r="LBC5" s="146"/>
      <c r="LBD5" s="146"/>
      <c r="LBE5" s="146"/>
      <c r="LBF5" s="146"/>
      <c r="LBG5" s="146"/>
      <c r="LBH5" s="146"/>
      <c r="LBI5" s="146"/>
      <c r="LBJ5" s="146"/>
      <c r="LBK5" s="146"/>
      <c r="LBL5" s="146"/>
      <c r="LBM5" s="146"/>
      <c r="LBN5" s="146"/>
      <c r="LBO5" s="146"/>
      <c r="LBP5" s="146"/>
      <c r="LBQ5" s="146"/>
      <c r="LBR5" s="146"/>
      <c r="LBS5" s="146"/>
      <c r="LBT5" s="146"/>
      <c r="LBU5" s="146"/>
      <c r="LBV5" s="146"/>
      <c r="LBW5" s="146"/>
      <c r="LBX5" s="146"/>
      <c r="LBY5" s="146"/>
      <c r="LBZ5" s="146"/>
      <c r="LCA5" s="146"/>
      <c r="LCB5" s="146"/>
      <c r="LCC5" s="146"/>
      <c r="LCD5" s="146"/>
      <c r="LCE5" s="146"/>
      <c r="LCF5" s="146"/>
      <c r="LCG5" s="146"/>
      <c r="LCH5" s="146"/>
      <c r="LCI5" s="146"/>
      <c r="LCJ5" s="146"/>
      <c r="LCK5" s="146"/>
      <c r="LCL5" s="146"/>
      <c r="LCM5" s="146"/>
      <c r="LCN5" s="146"/>
      <c r="LCO5" s="146"/>
      <c r="LCP5" s="146"/>
      <c r="LCQ5" s="146"/>
      <c r="LCR5" s="146"/>
      <c r="LCS5" s="146"/>
      <c r="LCT5" s="146"/>
      <c r="LCU5" s="146"/>
      <c r="LCV5" s="146"/>
      <c r="LCW5" s="146"/>
      <c r="LCX5" s="146"/>
      <c r="LCY5" s="146"/>
      <c r="LCZ5" s="146"/>
      <c r="LDA5" s="146"/>
      <c r="LDB5" s="146"/>
      <c r="LDC5" s="146"/>
      <c r="LDD5" s="146"/>
      <c r="LDE5" s="146"/>
      <c r="LDF5" s="146"/>
      <c r="LDG5" s="146"/>
      <c r="LDH5" s="146"/>
      <c r="LDI5" s="146"/>
      <c r="LDJ5" s="146"/>
      <c r="LDK5" s="146"/>
      <c r="LDL5" s="146"/>
      <c r="LDM5" s="146"/>
      <c r="LDN5" s="146"/>
      <c r="LDO5" s="146"/>
      <c r="LDP5" s="146"/>
      <c r="LDQ5" s="146"/>
      <c r="LDR5" s="146"/>
      <c r="LDS5" s="146"/>
      <c r="LDT5" s="146"/>
      <c r="LDU5" s="146"/>
      <c r="LDV5" s="146"/>
      <c r="LDW5" s="146"/>
      <c r="LDX5" s="146"/>
      <c r="LDY5" s="146"/>
      <c r="LDZ5" s="146"/>
      <c r="LEA5" s="146"/>
      <c r="LEB5" s="146"/>
      <c r="LEC5" s="146"/>
      <c r="LED5" s="146"/>
      <c r="LEE5" s="146"/>
      <c r="LEF5" s="146"/>
      <c r="LEG5" s="146"/>
      <c r="LEH5" s="146"/>
      <c r="LEI5" s="146"/>
      <c r="LEJ5" s="146"/>
      <c r="LEK5" s="146"/>
      <c r="LEL5" s="146"/>
      <c r="LEM5" s="146"/>
      <c r="LEN5" s="146"/>
      <c r="LEO5" s="146"/>
      <c r="LEP5" s="146"/>
      <c r="LEQ5" s="146"/>
      <c r="LER5" s="146"/>
      <c r="LES5" s="146"/>
      <c r="LET5" s="146"/>
      <c r="LEU5" s="146"/>
      <c r="LEV5" s="146"/>
      <c r="LEW5" s="146"/>
      <c r="LEX5" s="146"/>
      <c r="LEY5" s="146"/>
      <c r="LEZ5" s="146"/>
      <c r="LFA5" s="146"/>
      <c r="LFB5" s="146"/>
      <c r="LFC5" s="146"/>
      <c r="LFD5" s="146"/>
      <c r="LFE5" s="146"/>
      <c r="LFF5" s="146"/>
      <c r="LFG5" s="146"/>
      <c r="LFH5" s="146"/>
      <c r="LFI5" s="146"/>
      <c r="LFJ5" s="146"/>
      <c r="LFK5" s="146"/>
      <c r="LFL5" s="146"/>
      <c r="LFM5" s="146"/>
      <c r="LFN5" s="146"/>
      <c r="LFO5" s="146"/>
      <c r="LFP5" s="146"/>
      <c r="LFQ5" s="146"/>
      <c r="LFR5" s="146"/>
      <c r="LFS5" s="146"/>
      <c r="LFT5" s="146"/>
      <c r="LFU5" s="146"/>
      <c r="LFV5" s="146"/>
      <c r="LFW5" s="146"/>
      <c r="LFX5" s="146"/>
      <c r="LFY5" s="146"/>
      <c r="LFZ5" s="146"/>
      <c r="LGA5" s="146"/>
      <c r="LGB5" s="146"/>
      <c r="LGC5" s="146"/>
      <c r="LGD5" s="146"/>
      <c r="LGE5" s="146"/>
      <c r="LGF5" s="146"/>
      <c r="LGG5" s="146"/>
      <c r="LGH5" s="146"/>
      <c r="LGI5" s="146"/>
      <c r="LGJ5" s="146"/>
      <c r="LGK5" s="146"/>
      <c r="LGL5" s="146"/>
      <c r="LGM5" s="146"/>
      <c r="LGN5" s="146"/>
      <c r="LGO5" s="146"/>
      <c r="LGP5" s="146"/>
      <c r="LGQ5" s="146"/>
      <c r="LGR5" s="146"/>
      <c r="LGS5" s="146"/>
      <c r="LGT5" s="146"/>
      <c r="LGU5" s="146"/>
      <c r="LGV5" s="146"/>
      <c r="LGW5" s="146"/>
      <c r="LGX5" s="146"/>
      <c r="LGY5" s="146"/>
      <c r="LGZ5" s="146"/>
      <c r="LHA5" s="146"/>
      <c r="LHB5" s="146"/>
      <c r="LHC5" s="146"/>
      <c r="LHD5" s="146"/>
      <c r="LHE5" s="146"/>
      <c r="LHF5" s="146"/>
      <c r="LHG5" s="146"/>
      <c r="LHH5" s="146"/>
      <c r="LHI5" s="146"/>
      <c r="LHJ5" s="146"/>
      <c r="LHK5" s="146"/>
      <c r="LHL5" s="146"/>
      <c r="LHM5" s="146"/>
      <c r="LHN5" s="146"/>
      <c r="LHO5" s="146"/>
      <c r="LHP5" s="146"/>
      <c r="LHQ5" s="146"/>
      <c r="LHR5" s="146"/>
      <c r="LHS5" s="146"/>
      <c r="LHT5" s="146"/>
      <c r="LHU5" s="146"/>
      <c r="LHV5" s="146"/>
      <c r="LHW5" s="146"/>
      <c r="LHX5" s="146"/>
      <c r="LHY5" s="146"/>
      <c r="LHZ5" s="146"/>
      <c r="LIA5" s="146"/>
      <c r="LIB5" s="146"/>
      <c r="LIC5" s="146"/>
      <c r="LID5" s="146"/>
      <c r="LIE5" s="146"/>
      <c r="LIF5" s="146"/>
      <c r="LIG5" s="146"/>
      <c r="LIH5" s="146"/>
      <c r="LII5" s="146"/>
      <c r="LIJ5" s="146"/>
      <c r="LIK5" s="146"/>
      <c r="LIL5" s="146"/>
      <c r="LIM5" s="146"/>
      <c r="LIN5" s="146"/>
      <c r="LIO5" s="146"/>
      <c r="LIP5" s="146"/>
      <c r="LIQ5" s="146"/>
      <c r="LIR5" s="146"/>
      <c r="LIS5" s="146"/>
      <c r="LIT5" s="146"/>
      <c r="LIU5" s="146"/>
      <c r="LIV5" s="146"/>
      <c r="LIW5" s="146"/>
      <c r="LIX5" s="146"/>
      <c r="LIY5" s="146"/>
      <c r="LIZ5" s="146"/>
      <c r="LJA5" s="146"/>
      <c r="LJB5" s="146"/>
      <c r="LJC5" s="146"/>
      <c r="LJD5" s="146"/>
      <c r="LJE5" s="146"/>
      <c r="LJF5" s="146"/>
      <c r="LJG5" s="146"/>
      <c r="LJH5" s="146"/>
      <c r="LJI5" s="146"/>
      <c r="LJJ5" s="146"/>
      <c r="LJK5" s="146"/>
      <c r="LJL5" s="146"/>
      <c r="LJM5" s="146"/>
      <c r="LJN5" s="146"/>
      <c r="LJO5" s="146"/>
      <c r="LJP5" s="146"/>
      <c r="LJQ5" s="146"/>
      <c r="LJR5" s="146"/>
      <c r="LJS5" s="146"/>
      <c r="LJT5" s="146"/>
      <c r="LJU5" s="146"/>
      <c r="LJV5" s="146"/>
      <c r="LJW5" s="146"/>
      <c r="LJX5" s="146"/>
      <c r="LJY5" s="146"/>
      <c r="LJZ5" s="146"/>
      <c r="LKA5" s="146"/>
      <c r="LKB5" s="146"/>
      <c r="LKC5" s="146"/>
      <c r="LKD5" s="146"/>
      <c r="LKE5" s="146"/>
      <c r="LKF5" s="146"/>
      <c r="LKG5" s="146"/>
      <c r="LKH5" s="146"/>
      <c r="LKI5" s="146"/>
      <c r="LKJ5" s="146"/>
      <c r="LKK5" s="146"/>
      <c r="LKL5" s="146"/>
      <c r="LKM5" s="146"/>
      <c r="LKN5" s="146"/>
      <c r="LKO5" s="146"/>
      <c r="LKP5" s="146"/>
      <c r="LKQ5" s="146"/>
      <c r="LKR5" s="146"/>
      <c r="LKS5" s="146"/>
      <c r="LKT5" s="146"/>
      <c r="LKU5" s="146"/>
      <c r="LKV5" s="146"/>
      <c r="LKW5" s="146"/>
      <c r="LKX5" s="146"/>
      <c r="LKY5" s="146"/>
      <c r="LKZ5" s="146"/>
      <c r="LLA5" s="146"/>
      <c r="LLB5" s="146"/>
      <c r="LLC5" s="146"/>
      <c r="LLD5" s="146"/>
      <c r="LLE5" s="146"/>
      <c r="LLF5" s="146"/>
      <c r="LLG5" s="146"/>
      <c r="LLH5" s="146"/>
      <c r="LLI5" s="146"/>
      <c r="LLJ5" s="146"/>
      <c r="LLK5" s="146"/>
      <c r="LLL5" s="146"/>
      <c r="LLM5" s="146"/>
      <c r="LLN5" s="146"/>
      <c r="LLO5" s="146"/>
      <c r="LLP5" s="146"/>
      <c r="LLQ5" s="146"/>
      <c r="LLR5" s="146"/>
      <c r="LLS5" s="146"/>
      <c r="LLT5" s="146"/>
      <c r="LLU5" s="146"/>
      <c r="LLV5" s="146"/>
      <c r="LLW5" s="146"/>
      <c r="LLX5" s="146"/>
      <c r="LLY5" s="146"/>
      <c r="LLZ5" s="146"/>
      <c r="LMA5" s="146"/>
      <c r="LMB5" s="146"/>
      <c r="LMC5" s="146"/>
      <c r="LMD5" s="146"/>
      <c r="LME5" s="146"/>
      <c r="LMF5" s="146"/>
      <c r="LMG5" s="146"/>
      <c r="LMH5" s="146"/>
      <c r="LMI5" s="146"/>
      <c r="LMJ5" s="146"/>
      <c r="LMK5" s="146"/>
      <c r="LML5" s="146"/>
      <c r="LMM5" s="146"/>
      <c r="LMN5" s="146"/>
      <c r="LMO5" s="146"/>
      <c r="LMP5" s="146"/>
      <c r="LMQ5" s="146"/>
      <c r="LMR5" s="146"/>
      <c r="LMS5" s="146"/>
      <c r="LMT5" s="146"/>
      <c r="LMU5" s="146"/>
      <c r="LMV5" s="146"/>
      <c r="LMW5" s="146"/>
      <c r="LMX5" s="146"/>
      <c r="LMY5" s="146"/>
      <c r="LMZ5" s="146"/>
      <c r="LNA5" s="146"/>
      <c r="LNB5" s="146"/>
      <c r="LNC5" s="146"/>
      <c r="LND5" s="146"/>
      <c r="LNE5" s="146"/>
      <c r="LNF5" s="146"/>
      <c r="LNG5" s="146"/>
      <c r="LNH5" s="146"/>
      <c r="LNI5" s="146"/>
      <c r="LNJ5" s="146"/>
      <c r="LNK5" s="146"/>
      <c r="LNL5" s="146"/>
      <c r="LNM5" s="146"/>
      <c r="LNN5" s="146"/>
      <c r="LNO5" s="146"/>
      <c r="LNP5" s="146"/>
      <c r="LNQ5" s="146"/>
      <c r="LNR5" s="146"/>
      <c r="LNS5" s="146"/>
      <c r="LNT5" s="146"/>
      <c r="LNU5" s="146"/>
      <c r="LNV5" s="146"/>
      <c r="LNW5" s="146"/>
      <c r="LNX5" s="146"/>
      <c r="LNY5" s="146"/>
      <c r="LNZ5" s="146"/>
      <c r="LOA5" s="146"/>
      <c r="LOB5" s="146"/>
      <c r="LOC5" s="146"/>
      <c r="LOD5" s="146"/>
      <c r="LOE5" s="146"/>
      <c r="LOF5" s="146"/>
      <c r="LOG5" s="146"/>
      <c r="LOH5" s="146"/>
      <c r="LOI5" s="146"/>
      <c r="LOJ5" s="146"/>
      <c r="LOK5" s="146"/>
      <c r="LOL5" s="146"/>
      <c r="LOM5" s="146"/>
      <c r="LON5" s="146"/>
      <c r="LOO5" s="146"/>
      <c r="LOP5" s="146"/>
      <c r="LOQ5" s="146"/>
      <c r="LOR5" s="146"/>
      <c r="LOS5" s="146"/>
      <c r="LOT5" s="146"/>
      <c r="LOU5" s="146"/>
      <c r="LOV5" s="146"/>
      <c r="LOW5" s="146"/>
      <c r="LOX5" s="146"/>
      <c r="LOY5" s="146"/>
      <c r="LOZ5" s="146"/>
      <c r="LPA5" s="146"/>
      <c r="LPB5" s="146"/>
      <c r="LPC5" s="146"/>
      <c r="LPD5" s="146"/>
      <c r="LPE5" s="146"/>
      <c r="LPF5" s="146"/>
      <c r="LPG5" s="146"/>
      <c r="LPH5" s="146"/>
      <c r="LPI5" s="146"/>
      <c r="LPJ5" s="146"/>
      <c r="LPK5" s="146"/>
      <c r="LPL5" s="146"/>
      <c r="LPM5" s="146"/>
      <c r="LPN5" s="146"/>
      <c r="LPO5" s="146"/>
      <c r="LPP5" s="146"/>
      <c r="LPQ5" s="146"/>
      <c r="LPR5" s="146"/>
      <c r="LPS5" s="146"/>
      <c r="LPT5" s="146"/>
      <c r="LPU5" s="146"/>
      <c r="LPV5" s="146"/>
      <c r="LPW5" s="146"/>
      <c r="LPX5" s="146"/>
      <c r="LPY5" s="146"/>
      <c r="LPZ5" s="146"/>
      <c r="LQA5" s="146"/>
      <c r="LQB5" s="146"/>
      <c r="LQC5" s="146"/>
      <c r="LQD5" s="146"/>
      <c r="LQE5" s="146"/>
      <c r="LQF5" s="146"/>
      <c r="LQG5" s="146"/>
      <c r="LQH5" s="146"/>
      <c r="LQI5" s="146"/>
      <c r="LQJ5" s="146"/>
      <c r="LQK5" s="146"/>
      <c r="LQL5" s="146"/>
      <c r="LQM5" s="146"/>
      <c r="LQN5" s="146"/>
      <c r="LQO5" s="146"/>
      <c r="LQP5" s="146"/>
      <c r="LQQ5" s="146"/>
      <c r="LQR5" s="146"/>
      <c r="LQS5" s="146"/>
      <c r="LQT5" s="146"/>
      <c r="LQU5" s="146"/>
      <c r="LQV5" s="146"/>
      <c r="LQW5" s="146"/>
      <c r="LQX5" s="146"/>
      <c r="LQY5" s="146"/>
      <c r="LQZ5" s="146"/>
      <c r="LRA5" s="146"/>
      <c r="LRB5" s="146"/>
      <c r="LRC5" s="146"/>
      <c r="LRD5" s="146"/>
      <c r="LRE5" s="146"/>
      <c r="LRF5" s="146"/>
      <c r="LRG5" s="146"/>
      <c r="LRH5" s="146"/>
      <c r="LRI5" s="146"/>
      <c r="LRJ5" s="146"/>
      <c r="LRK5" s="146"/>
      <c r="LRL5" s="146"/>
      <c r="LRM5" s="146"/>
      <c r="LRN5" s="146"/>
      <c r="LRO5" s="146"/>
      <c r="LRP5" s="146"/>
      <c r="LRQ5" s="146"/>
      <c r="LRR5" s="146"/>
      <c r="LRS5" s="146"/>
      <c r="LRT5" s="146"/>
      <c r="LRU5" s="146"/>
      <c r="LRV5" s="146"/>
      <c r="LRW5" s="146"/>
      <c r="LRX5" s="146"/>
      <c r="LRY5" s="146"/>
      <c r="LRZ5" s="146"/>
      <c r="LSA5" s="146"/>
      <c r="LSB5" s="146"/>
      <c r="LSC5" s="146"/>
      <c r="LSD5" s="146"/>
      <c r="LSE5" s="146"/>
      <c r="LSF5" s="146"/>
      <c r="LSG5" s="146"/>
      <c r="LSH5" s="146"/>
      <c r="LSI5" s="146"/>
      <c r="LSJ5" s="146"/>
      <c r="LSK5" s="146"/>
      <c r="LSL5" s="146"/>
      <c r="LSM5" s="146"/>
      <c r="LSN5" s="146"/>
      <c r="LSO5" s="146"/>
      <c r="LSP5" s="146"/>
      <c r="LSQ5" s="146"/>
      <c r="LSR5" s="146"/>
      <c r="LSS5" s="146"/>
      <c r="LST5" s="146"/>
      <c r="LSU5" s="146"/>
      <c r="LSV5" s="146"/>
      <c r="LSW5" s="146"/>
      <c r="LSX5" s="146"/>
      <c r="LSY5" s="146"/>
      <c r="LSZ5" s="146"/>
      <c r="LTA5" s="146"/>
      <c r="LTB5" s="146"/>
      <c r="LTC5" s="146"/>
      <c r="LTD5" s="146"/>
      <c r="LTE5" s="146"/>
      <c r="LTF5" s="146"/>
      <c r="LTG5" s="146"/>
      <c r="LTH5" s="146"/>
      <c r="LTI5" s="146"/>
      <c r="LTJ5" s="146"/>
      <c r="LTK5" s="146"/>
      <c r="LTL5" s="146"/>
      <c r="LTM5" s="146"/>
      <c r="LTN5" s="146"/>
      <c r="LTO5" s="146"/>
      <c r="LTP5" s="146"/>
      <c r="LTQ5" s="146"/>
      <c r="LTR5" s="146"/>
      <c r="LTS5" s="146"/>
      <c r="LTT5" s="146"/>
      <c r="LTU5" s="146"/>
      <c r="LTV5" s="146"/>
      <c r="LTW5" s="146"/>
      <c r="LTX5" s="146"/>
      <c r="LTY5" s="146"/>
      <c r="LTZ5" s="146"/>
      <c r="LUA5" s="146"/>
      <c r="LUB5" s="146"/>
      <c r="LUC5" s="146"/>
      <c r="LUD5" s="146"/>
      <c r="LUE5" s="146"/>
      <c r="LUF5" s="146"/>
      <c r="LUG5" s="146"/>
      <c r="LUH5" s="146"/>
      <c r="LUI5" s="146"/>
      <c r="LUJ5" s="146"/>
      <c r="LUK5" s="146"/>
      <c r="LUL5" s="146"/>
      <c r="LUM5" s="146"/>
      <c r="LUN5" s="146"/>
      <c r="LUO5" s="146"/>
      <c r="LUP5" s="146"/>
      <c r="LUQ5" s="146"/>
      <c r="LUR5" s="146"/>
      <c r="LUS5" s="146"/>
      <c r="LUT5" s="146"/>
      <c r="LUU5" s="146"/>
      <c r="LUV5" s="146"/>
      <c r="LUW5" s="146"/>
      <c r="LUX5" s="146"/>
      <c r="LUY5" s="146"/>
      <c r="LUZ5" s="146"/>
      <c r="LVA5" s="146"/>
      <c r="LVB5" s="146"/>
      <c r="LVC5" s="146"/>
      <c r="LVD5" s="146"/>
      <c r="LVE5" s="146"/>
      <c r="LVF5" s="146"/>
      <c r="LVG5" s="146"/>
      <c r="LVH5" s="146"/>
      <c r="LVI5" s="146"/>
      <c r="LVJ5" s="146"/>
      <c r="LVK5" s="146"/>
      <c r="LVL5" s="146"/>
      <c r="LVM5" s="146"/>
      <c r="LVN5" s="146"/>
      <c r="LVO5" s="146"/>
      <c r="LVP5" s="146"/>
      <c r="LVQ5" s="146"/>
      <c r="LVR5" s="146"/>
      <c r="LVS5" s="146"/>
      <c r="LVT5" s="146"/>
      <c r="LVU5" s="146"/>
      <c r="LVV5" s="146"/>
      <c r="LVW5" s="146"/>
      <c r="LVX5" s="146"/>
      <c r="LVY5" s="146"/>
      <c r="LVZ5" s="146"/>
      <c r="LWA5" s="146"/>
      <c r="LWB5" s="146"/>
      <c r="LWC5" s="146"/>
      <c r="LWD5" s="146"/>
      <c r="LWE5" s="146"/>
      <c r="LWF5" s="146"/>
      <c r="LWG5" s="146"/>
      <c r="LWH5" s="146"/>
      <c r="LWI5" s="146"/>
      <c r="LWJ5" s="146"/>
      <c r="LWK5" s="146"/>
      <c r="LWL5" s="146"/>
      <c r="LWM5" s="146"/>
      <c r="LWN5" s="146"/>
      <c r="LWO5" s="146"/>
      <c r="LWP5" s="146"/>
      <c r="LWQ5" s="146"/>
      <c r="LWR5" s="146"/>
      <c r="LWS5" s="146"/>
      <c r="LWT5" s="146"/>
      <c r="LWU5" s="146"/>
      <c r="LWV5" s="146"/>
      <c r="LWW5" s="146"/>
      <c r="LWX5" s="146"/>
      <c r="LWY5" s="146"/>
      <c r="LWZ5" s="146"/>
      <c r="LXA5" s="146"/>
      <c r="LXB5" s="146"/>
      <c r="LXC5" s="146"/>
      <c r="LXD5" s="146"/>
      <c r="LXE5" s="146"/>
      <c r="LXF5" s="146"/>
      <c r="LXG5" s="146"/>
      <c r="LXH5" s="146"/>
      <c r="LXI5" s="146"/>
      <c r="LXJ5" s="146"/>
      <c r="LXK5" s="146"/>
      <c r="LXL5" s="146"/>
      <c r="LXM5" s="146"/>
      <c r="LXN5" s="146"/>
      <c r="LXO5" s="146"/>
      <c r="LXP5" s="146"/>
      <c r="LXQ5" s="146"/>
      <c r="LXR5" s="146"/>
      <c r="LXS5" s="146"/>
      <c r="LXT5" s="146"/>
      <c r="LXU5" s="146"/>
      <c r="LXV5" s="146"/>
      <c r="LXW5" s="146"/>
      <c r="LXX5" s="146"/>
      <c r="LXY5" s="146"/>
      <c r="LXZ5" s="146"/>
      <c r="LYA5" s="146"/>
      <c r="LYB5" s="146"/>
      <c r="LYC5" s="146"/>
      <c r="LYD5" s="146"/>
      <c r="LYE5" s="146"/>
      <c r="LYF5" s="146"/>
      <c r="LYG5" s="146"/>
      <c r="LYH5" s="146"/>
      <c r="LYI5" s="146"/>
      <c r="LYJ5" s="146"/>
      <c r="LYK5" s="146"/>
      <c r="LYL5" s="146"/>
      <c r="LYM5" s="146"/>
      <c r="LYN5" s="146"/>
      <c r="LYO5" s="146"/>
      <c r="LYP5" s="146"/>
      <c r="LYQ5" s="146"/>
      <c r="LYR5" s="146"/>
      <c r="LYS5" s="146"/>
      <c r="LYT5" s="146"/>
      <c r="LYU5" s="146"/>
      <c r="LYV5" s="146"/>
      <c r="LYW5" s="146"/>
      <c r="LYX5" s="146"/>
      <c r="LYY5" s="146"/>
      <c r="LYZ5" s="146"/>
      <c r="LZA5" s="146"/>
      <c r="LZB5" s="146"/>
      <c r="LZC5" s="146"/>
      <c r="LZD5" s="146"/>
      <c r="LZE5" s="146"/>
      <c r="LZF5" s="146"/>
      <c r="LZG5" s="146"/>
      <c r="LZH5" s="146"/>
      <c r="LZI5" s="146"/>
      <c r="LZJ5" s="146"/>
      <c r="LZK5" s="146"/>
      <c r="LZL5" s="146"/>
      <c r="LZM5" s="146"/>
      <c r="LZN5" s="146"/>
      <c r="LZO5" s="146"/>
      <c r="LZP5" s="146"/>
      <c r="LZQ5" s="146"/>
      <c r="LZR5" s="146"/>
      <c r="LZS5" s="146"/>
      <c r="LZT5" s="146"/>
      <c r="LZU5" s="146"/>
      <c r="LZV5" s="146"/>
      <c r="LZW5" s="146"/>
      <c r="LZX5" s="146"/>
      <c r="LZY5" s="146"/>
      <c r="LZZ5" s="146"/>
      <c r="MAA5" s="146"/>
      <c r="MAB5" s="146"/>
      <c r="MAC5" s="146"/>
      <c r="MAD5" s="146"/>
      <c r="MAE5" s="146"/>
      <c r="MAF5" s="146"/>
      <c r="MAG5" s="146"/>
      <c r="MAH5" s="146"/>
      <c r="MAI5" s="146"/>
      <c r="MAJ5" s="146"/>
      <c r="MAK5" s="146"/>
      <c r="MAL5" s="146"/>
      <c r="MAM5" s="146"/>
      <c r="MAN5" s="146"/>
      <c r="MAO5" s="146"/>
      <c r="MAP5" s="146"/>
      <c r="MAQ5" s="146"/>
      <c r="MAR5" s="146"/>
      <c r="MAS5" s="146"/>
      <c r="MAT5" s="146"/>
      <c r="MAU5" s="146"/>
      <c r="MAV5" s="146"/>
      <c r="MAW5" s="146"/>
      <c r="MAX5" s="146"/>
      <c r="MAY5" s="146"/>
      <c r="MAZ5" s="146"/>
      <c r="MBA5" s="146"/>
      <c r="MBB5" s="146"/>
      <c r="MBC5" s="146"/>
      <c r="MBD5" s="146"/>
      <c r="MBE5" s="146"/>
      <c r="MBF5" s="146"/>
      <c r="MBG5" s="146"/>
      <c r="MBH5" s="146"/>
      <c r="MBI5" s="146"/>
      <c r="MBJ5" s="146"/>
      <c r="MBK5" s="146"/>
      <c r="MBL5" s="146"/>
      <c r="MBM5" s="146"/>
      <c r="MBN5" s="146"/>
      <c r="MBO5" s="146"/>
      <c r="MBP5" s="146"/>
      <c r="MBQ5" s="146"/>
      <c r="MBR5" s="146"/>
      <c r="MBS5" s="146"/>
      <c r="MBT5" s="146"/>
      <c r="MBU5" s="146"/>
      <c r="MBV5" s="146"/>
      <c r="MBW5" s="146"/>
      <c r="MBX5" s="146"/>
      <c r="MBY5" s="146"/>
      <c r="MBZ5" s="146"/>
      <c r="MCA5" s="146"/>
      <c r="MCB5" s="146"/>
      <c r="MCC5" s="146"/>
      <c r="MCD5" s="146"/>
      <c r="MCE5" s="146"/>
      <c r="MCF5" s="146"/>
      <c r="MCG5" s="146"/>
      <c r="MCH5" s="146"/>
      <c r="MCI5" s="146"/>
      <c r="MCJ5" s="146"/>
      <c r="MCK5" s="146"/>
      <c r="MCL5" s="146"/>
      <c r="MCM5" s="146"/>
      <c r="MCN5" s="146"/>
      <c r="MCO5" s="146"/>
      <c r="MCP5" s="146"/>
      <c r="MCQ5" s="146"/>
      <c r="MCR5" s="146"/>
      <c r="MCS5" s="146"/>
      <c r="MCT5" s="146"/>
      <c r="MCU5" s="146"/>
      <c r="MCV5" s="146"/>
      <c r="MCW5" s="146"/>
      <c r="MCX5" s="146"/>
      <c r="MCY5" s="146"/>
      <c r="MCZ5" s="146"/>
      <c r="MDA5" s="146"/>
      <c r="MDB5" s="146"/>
      <c r="MDC5" s="146"/>
      <c r="MDD5" s="146"/>
      <c r="MDE5" s="146"/>
      <c r="MDF5" s="146"/>
      <c r="MDG5" s="146"/>
      <c r="MDH5" s="146"/>
      <c r="MDI5" s="146"/>
      <c r="MDJ5" s="146"/>
      <c r="MDK5" s="146"/>
      <c r="MDL5" s="146"/>
      <c r="MDM5" s="146"/>
      <c r="MDN5" s="146"/>
      <c r="MDO5" s="146"/>
      <c r="MDP5" s="146"/>
      <c r="MDQ5" s="146"/>
      <c r="MDR5" s="146"/>
      <c r="MDS5" s="146"/>
      <c r="MDT5" s="146"/>
      <c r="MDU5" s="146"/>
      <c r="MDV5" s="146"/>
      <c r="MDW5" s="146"/>
      <c r="MDX5" s="146"/>
      <c r="MDY5" s="146"/>
      <c r="MDZ5" s="146"/>
      <c r="MEA5" s="146"/>
      <c r="MEB5" s="146"/>
      <c r="MEC5" s="146"/>
      <c r="MED5" s="146"/>
      <c r="MEE5" s="146"/>
      <c r="MEF5" s="146"/>
      <c r="MEG5" s="146"/>
      <c r="MEH5" s="146"/>
      <c r="MEI5" s="146"/>
      <c r="MEJ5" s="146"/>
      <c r="MEK5" s="146"/>
      <c r="MEL5" s="146"/>
      <c r="MEM5" s="146"/>
      <c r="MEN5" s="146"/>
      <c r="MEO5" s="146"/>
      <c r="MEP5" s="146"/>
      <c r="MEQ5" s="146"/>
      <c r="MER5" s="146"/>
      <c r="MES5" s="146"/>
      <c r="MET5" s="146"/>
      <c r="MEU5" s="146"/>
      <c r="MEV5" s="146"/>
      <c r="MEW5" s="146"/>
      <c r="MEX5" s="146"/>
      <c r="MEY5" s="146"/>
      <c r="MEZ5" s="146"/>
      <c r="MFA5" s="146"/>
      <c r="MFB5" s="146"/>
      <c r="MFC5" s="146"/>
      <c r="MFD5" s="146"/>
      <c r="MFE5" s="146"/>
      <c r="MFF5" s="146"/>
      <c r="MFG5" s="146"/>
      <c r="MFH5" s="146"/>
      <c r="MFI5" s="146"/>
      <c r="MFJ5" s="146"/>
      <c r="MFK5" s="146"/>
      <c r="MFL5" s="146"/>
      <c r="MFM5" s="146"/>
      <c r="MFN5" s="146"/>
      <c r="MFO5" s="146"/>
      <c r="MFP5" s="146"/>
      <c r="MFQ5" s="146"/>
      <c r="MFR5" s="146"/>
      <c r="MFS5" s="146"/>
      <c r="MFT5" s="146"/>
      <c r="MFU5" s="146"/>
      <c r="MFV5" s="146"/>
      <c r="MFW5" s="146"/>
      <c r="MFX5" s="146"/>
      <c r="MFY5" s="146"/>
      <c r="MFZ5" s="146"/>
      <c r="MGA5" s="146"/>
      <c r="MGB5" s="146"/>
      <c r="MGC5" s="146"/>
      <c r="MGD5" s="146"/>
      <c r="MGE5" s="146"/>
      <c r="MGF5" s="146"/>
      <c r="MGG5" s="146"/>
      <c r="MGH5" s="146"/>
      <c r="MGI5" s="146"/>
      <c r="MGJ5" s="146"/>
      <c r="MGK5" s="146"/>
      <c r="MGL5" s="146"/>
      <c r="MGM5" s="146"/>
      <c r="MGN5" s="146"/>
      <c r="MGO5" s="146"/>
      <c r="MGP5" s="146"/>
      <c r="MGQ5" s="146"/>
      <c r="MGR5" s="146"/>
      <c r="MGS5" s="146"/>
      <c r="MGT5" s="146"/>
      <c r="MGU5" s="146"/>
      <c r="MGV5" s="146"/>
      <c r="MGW5" s="146"/>
      <c r="MGX5" s="146"/>
      <c r="MGY5" s="146"/>
      <c r="MGZ5" s="146"/>
      <c r="MHA5" s="146"/>
      <c r="MHB5" s="146"/>
      <c r="MHC5" s="146"/>
      <c r="MHD5" s="146"/>
      <c r="MHE5" s="146"/>
      <c r="MHF5" s="146"/>
      <c r="MHG5" s="146"/>
      <c r="MHH5" s="146"/>
      <c r="MHI5" s="146"/>
      <c r="MHJ5" s="146"/>
      <c r="MHK5" s="146"/>
      <c r="MHL5" s="146"/>
      <c r="MHM5" s="146"/>
      <c r="MHN5" s="146"/>
      <c r="MHO5" s="146"/>
      <c r="MHP5" s="146"/>
      <c r="MHQ5" s="146"/>
      <c r="MHR5" s="146"/>
      <c r="MHS5" s="146"/>
      <c r="MHT5" s="146"/>
      <c r="MHU5" s="146"/>
      <c r="MHV5" s="146"/>
      <c r="MHW5" s="146"/>
      <c r="MHX5" s="146"/>
      <c r="MHY5" s="146"/>
      <c r="MHZ5" s="146"/>
      <c r="MIA5" s="146"/>
      <c r="MIB5" s="146"/>
      <c r="MIC5" s="146"/>
      <c r="MID5" s="146"/>
      <c r="MIE5" s="146"/>
      <c r="MIF5" s="146"/>
      <c r="MIG5" s="146"/>
      <c r="MIH5" s="146"/>
      <c r="MII5" s="146"/>
      <c r="MIJ5" s="146"/>
      <c r="MIK5" s="146"/>
      <c r="MIL5" s="146"/>
      <c r="MIM5" s="146"/>
      <c r="MIN5" s="146"/>
      <c r="MIO5" s="146"/>
      <c r="MIP5" s="146"/>
      <c r="MIQ5" s="146"/>
      <c r="MIR5" s="146"/>
      <c r="MIS5" s="146"/>
      <c r="MIT5" s="146"/>
      <c r="MIU5" s="146"/>
      <c r="MIV5" s="146"/>
      <c r="MIW5" s="146"/>
      <c r="MIX5" s="146"/>
      <c r="MIY5" s="146"/>
      <c r="MIZ5" s="146"/>
      <c r="MJA5" s="146"/>
      <c r="MJB5" s="146"/>
      <c r="MJC5" s="146"/>
      <c r="MJD5" s="146"/>
      <c r="MJE5" s="146"/>
      <c r="MJF5" s="146"/>
      <c r="MJG5" s="146"/>
      <c r="MJH5" s="146"/>
      <c r="MJI5" s="146"/>
      <c r="MJJ5" s="146"/>
      <c r="MJK5" s="146"/>
      <c r="MJL5" s="146"/>
      <c r="MJM5" s="146"/>
      <c r="MJN5" s="146"/>
      <c r="MJO5" s="146"/>
      <c r="MJP5" s="146"/>
      <c r="MJQ5" s="146"/>
      <c r="MJR5" s="146"/>
      <c r="MJS5" s="146"/>
      <c r="MJT5" s="146"/>
      <c r="MJU5" s="146"/>
      <c r="MJV5" s="146"/>
      <c r="MJW5" s="146"/>
      <c r="MJX5" s="146"/>
      <c r="MJY5" s="146"/>
      <c r="MJZ5" s="146"/>
      <c r="MKA5" s="146"/>
      <c r="MKB5" s="146"/>
      <c r="MKC5" s="146"/>
      <c r="MKD5" s="146"/>
      <c r="MKE5" s="146"/>
      <c r="MKF5" s="146"/>
      <c r="MKG5" s="146"/>
      <c r="MKH5" s="146"/>
      <c r="MKI5" s="146"/>
      <c r="MKJ5" s="146"/>
      <c r="MKK5" s="146"/>
      <c r="MKL5" s="146"/>
      <c r="MKM5" s="146"/>
      <c r="MKN5" s="146"/>
      <c r="MKO5" s="146"/>
      <c r="MKP5" s="146"/>
      <c r="MKQ5" s="146"/>
      <c r="MKR5" s="146"/>
      <c r="MKS5" s="146"/>
      <c r="MKT5" s="146"/>
      <c r="MKU5" s="146"/>
      <c r="MKV5" s="146"/>
      <c r="MKW5" s="146"/>
      <c r="MKX5" s="146"/>
      <c r="MKY5" s="146"/>
      <c r="MKZ5" s="146"/>
      <c r="MLA5" s="146"/>
      <c r="MLB5" s="146"/>
      <c r="MLC5" s="146"/>
      <c r="MLD5" s="146"/>
      <c r="MLE5" s="146"/>
      <c r="MLF5" s="146"/>
      <c r="MLG5" s="146"/>
      <c r="MLH5" s="146"/>
      <c r="MLI5" s="146"/>
      <c r="MLJ5" s="146"/>
      <c r="MLK5" s="146"/>
      <c r="MLL5" s="146"/>
      <c r="MLM5" s="146"/>
      <c r="MLN5" s="146"/>
      <c r="MLO5" s="146"/>
      <c r="MLP5" s="146"/>
      <c r="MLQ5" s="146"/>
      <c r="MLR5" s="146"/>
      <c r="MLS5" s="146"/>
      <c r="MLT5" s="146"/>
      <c r="MLU5" s="146"/>
      <c r="MLV5" s="146"/>
      <c r="MLW5" s="146"/>
      <c r="MLX5" s="146"/>
      <c r="MLY5" s="146"/>
      <c r="MLZ5" s="146"/>
      <c r="MMA5" s="146"/>
      <c r="MMB5" s="146"/>
      <c r="MMC5" s="146"/>
      <c r="MMD5" s="146"/>
      <c r="MME5" s="146"/>
      <c r="MMF5" s="146"/>
      <c r="MMG5" s="146"/>
      <c r="MMH5" s="146"/>
      <c r="MMI5" s="146"/>
      <c r="MMJ5" s="146"/>
      <c r="MMK5" s="146"/>
      <c r="MML5" s="146"/>
      <c r="MMM5" s="146"/>
      <c r="MMN5" s="146"/>
      <c r="MMO5" s="146"/>
      <c r="MMP5" s="146"/>
      <c r="MMQ5" s="146"/>
      <c r="MMR5" s="146"/>
      <c r="MMS5" s="146"/>
      <c r="MMT5" s="146"/>
      <c r="MMU5" s="146"/>
      <c r="MMV5" s="146"/>
      <c r="MMW5" s="146"/>
      <c r="MMX5" s="146"/>
      <c r="MMY5" s="146"/>
      <c r="MMZ5" s="146"/>
      <c r="MNA5" s="146"/>
      <c r="MNB5" s="146"/>
      <c r="MNC5" s="146"/>
      <c r="MND5" s="146"/>
      <c r="MNE5" s="146"/>
      <c r="MNF5" s="146"/>
      <c r="MNG5" s="146"/>
      <c r="MNH5" s="146"/>
      <c r="MNI5" s="146"/>
      <c r="MNJ5" s="146"/>
      <c r="MNK5" s="146"/>
      <c r="MNL5" s="146"/>
      <c r="MNM5" s="146"/>
      <c r="MNN5" s="146"/>
      <c r="MNO5" s="146"/>
      <c r="MNP5" s="146"/>
      <c r="MNQ5" s="146"/>
      <c r="MNR5" s="146"/>
      <c r="MNS5" s="146"/>
      <c r="MNT5" s="146"/>
      <c r="MNU5" s="146"/>
      <c r="MNV5" s="146"/>
      <c r="MNW5" s="146"/>
      <c r="MNX5" s="146"/>
      <c r="MNY5" s="146"/>
      <c r="MNZ5" s="146"/>
      <c r="MOA5" s="146"/>
      <c r="MOB5" s="146"/>
      <c r="MOC5" s="146"/>
      <c r="MOD5" s="146"/>
      <c r="MOE5" s="146"/>
      <c r="MOF5" s="146"/>
      <c r="MOG5" s="146"/>
      <c r="MOH5" s="146"/>
      <c r="MOI5" s="146"/>
      <c r="MOJ5" s="146"/>
      <c r="MOK5" s="146"/>
      <c r="MOL5" s="146"/>
      <c r="MOM5" s="146"/>
      <c r="MON5" s="146"/>
      <c r="MOO5" s="146"/>
      <c r="MOP5" s="146"/>
      <c r="MOQ5" s="146"/>
      <c r="MOR5" s="146"/>
      <c r="MOS5" s="146"/>
      <c r="MOT5" s="146"/>
      <c r="MOU5" s="146"/>
      <c r="MOV5" s="146"/>
      <c r="MOW5" s="146"/>
      <c r="MOX5" s="146"/>
      <c r="MOY5" s="146"/>
      <c r="MOZ5" s="146"/>
      <c r="MPA5" s="146"/>
      <c r="MPB5" s="146"/>
      <c r="MPC5" s="146"/>
      <c r="MPD5" s="146"/>
      <c r="MPE5" s="146"/>
      <c r="MPF5" s="146"/>
      <c r="MPG5" s="146"/>
      <c r="MPH5" s="146"/>
      <c r="MPI5" s="146"/>
      <c r="MPJ5" s="146"/>
      <c r="MPK5" s="146"/>
      <c r="MPL5" s="146"/>
      <c r="MPM5" s="146"/>
      <c r="MPN5" s="146"/>
      <c r="MPO5" s="146"/>
      <c r="MPP5" s="146"/>
      <c r="MPQ5" s="146"/>
      <c r="MPR5" s="146"/>
      <c r="MPS5" s="146"/>
      <c r="MPT5" s="146"/>
      <c r="MPU5" s="146"/>
      <c r="MPV5" s="146"/>
      <c r="MPW5" s="146"/>
      <c r="MPX5" s="146"/>
      <c r="MPY5" s="146"/>
      <c r="MPZ5" s="146"/>
      <c r="MQA5" s="146"/>
      <c r="MQB5" s="146"/>
      <c r="MQC5" s="146"/>
      <c r="MQD5" s="146"/>
      <c r="MQE5" s="146"/>
      <c r="MQF5" s="146"/>
      <c r="MQG5" s="146"/>
      <c r="MQH5" s="146"/>
      <c r="MQI5" s="146"/>
      <c r="MQJ5" s="146"/>
      <c r="MQK5" s="146"/>
      <c r="MQL5" s="146"/>
      <c r="MQM5" s="146"/>
      <c r="MQN5" s="146"/>
      <c r="MQO5" s="146"/>
      <c r="MQP5" s="146"/>
      <c r="MQQ5" s="146"/>
      <c r="MQR5" s="146"/>
      <c r="MQS5" s="146"/>
      <c r="MQT5" s="146"/>
      <c r="MQU5" s="146"/>
      <c r="MQV5" s="146"/>
      <c r="MQW5" s="146"/>
      <c r="MQX5" s="146"/>
      <c r="MQY5" s="146"/>
      <c r="MQZ5" s="146"/>
      <c r="MRA5" s="146"/>
      <c r="MRB5" s="146"/>
      <c r="MRC5" s="146"/>
      <c r="MRD5" s="146"/>
      <c r="MRE5" s="146"/>
      <c r="MRF5" s="146"/>
      <c r="MRG5" s="146"/>
      <c r="MRH5" s="146"/>
      <c r="MRI5" s="146"/>
      <c r="MRJ5" s="146"/>
      <c r="MRK5" s="146"/>
      <c r="MRL5" s="146"/>
      <c r="MRM5" s="146"/>
      <c r="MRN5" s="146"/>
      <c r="MRO5" s="146"/>
      <c r="MRP5" s="146"/>
      <c r="MRQ5" s="146"/>
      <c r="MRR5" s="146"/>
      <c r="MRS5" s="146"/>
      <c r="MRT5" s="146"/>
      <c r="MRU5" s="146"/>
      <c r="MRV5" s="146"/>
      <c r="MRW5" s="146"/>
      <c r="MRX5" s="146"/>
      <c r="MRY5" s="146"/>
      <c r="MRZ5" s="146"/>
      <c r="MSA5" s="146"/>
      <c r="MSB5" s="146"/>
      <c r="MSC5" s="146"/>
      <c r="MSD5" s="146"/>
      <c r="MSE5" s="146"/>
      <c r="MSF5" s="146"/>
      <c r="MSG5" s="146"/>
      <c r="MSH5" s="146"/>
      <c r="MSI5" s="146"/>
      <c r="MSJ5" s="146"/>
      <c r="MSK5" s="146"/>
      <c r="MSL5" s="146"/>
      <c r="MSM5" s="146"/>
      <c r="MSN5" s="146"/>
      <c r="MSO5" s="146"/>
      <c r="MSP5" s="146"/>
      <c r="MSQ5" s="146"/>
      <c r="MSR5" s="146"/>
      <c r="MSS5" s="146"/>
      <c r="MST5" s="146"/>
      <c r="MSU5" s="146"/>
      <c r="MSV5" s="146"/>
      <c r="MSW5" s="146"/>
      <c r="MSX5" s="146"/>
      <c r="MSY5" s="146"/>
      <c r="MSZ5" s="146"/>
      <c r="MTA5" s="146"/>
      <c r="MTB5" s="146"/>
      <c r="MTC5" s="146"/>
      <c r="MTD5" s="146"/>
      <c r="MTE5" s="146"/>
      <c r="MTF5" s="146"/>
      <c r="MTG5" s="146"/>
      <c r="MTH5" s="146"/>
      <c r="MTI5" s="146"/>
      <c r="MTJ5" s="146"/>
      <c r="MTK5" s="146"/>
      <c r="MTL5" s="146"/>
      <c r="MTM5" s="146"/>
      <c r="MTN5" s="146"/>
      <c r="MTO5" s="146"/>
      <c r="MTP5" s="146"/>
      <c r="MTQ5" s="146"/>
      <c r="MTR5" s="146"/>
      <c r="MTS5" s="146"/>
      <c r="MTT5" s="146"/>
      <c r="MTU5" s="146"/>
      <c r="MTV5" s="146"/>
      <c r="MTW5" s="146"/>
      <c r="MTX5" s="146"/>
      <c r="MTY5" s="146"/>
      <c r="MTZ5" s="146"/>
      <c r="MUA5" s="146"/>
      <c r="MUB5" s="146"/>
      <c r="MUC5" s="146"/>
      <c r="MUD5" s="146"/>
      <c r="MUE5" s="146"/>
      <c r="MUF5" s="146"/>
      <c r="MUG5" s="146"/>
      <c r="MUH5" s="146"/>
      <c r="MUI5" s="146"/>
      <c r="MUJ5" s="146"/>
      <c r="MUK5" s="146"/>
      <c r="MUL5" s="146"/>
      <c r="MUM5" s="146"/>
      <c r="MUN5" s="146"/>
      <c r="MUO5" s="146"/>
      <c r="MUP5" s="146"/>
      <c r="MUQ5" s="146"/>
      <c r="MUR5" s="146"/>
      <c r="MUS5" s="146"/>
      <c r="MUT5" s="146"/>
      <c r="MUU5" s="146"/>
      <c r="MUV5" s="146"/>
      <c r="MUW5" s="146"/>
      <c r="MUX5" s="146"/>
      <c r="MUY5" s="146"/>
      <c r="MUZ5" s="146"/>
      <c r="MVA5" s="146"/>
      <c r="MVB5" s="146"/>
      <c r="MVC5" s="146"/>
      <c r="MVD5" s="146"/>
      <c r="MVE5" s="146"/>
      <c r="MVF5" s="146"/>
      <c r="MVG5" s="146"/>
      <c r="MVH5" s="146"/>
      <c r="MVI5" s="146"/>
      <c r="MVJ5" s="146"/>
      <c r="MVK5" s="146"/>
      <c r="MVL5" s="146"/>
      <c r="MVM5" s="146"/>
      <c r="MVN5" s="146"/>
      <c r="MVO5" s="146"/>
      <c r="MVP5" s="146"/>
      <c r="MVQ5" s="146"/>
      <c r="MVR5" s="146"/>
      <c r="MVS5" s="146"/>
      <c r="MVT5" s="146"/>
      <c r="MVU5" s="146"/>
      <c r="MVV5" s="146"/>
      <c r="MVW5" s="146"/>
      <c r="MVX5" s="146"/>
      <c r="MVY5" s="146"/>
      <c r="MVZ5" s="146"/>
      <c r="MWA5" s="146"/>
      <c r="MWB5" s="146"/>
      <c r="MWC5" s="146"/>
      <c r="MWD5" s="146"/>
      <c r="MWE5" s="146"/>
      <c r="MWF5" s="146"/>
      <c r="MWG5" s="146"/>
      <c r="MWH5" s="146"/>
      <c r="MWI5" s="146"/>
      <c r="MWJ5" s="146"/>
      <c r="MWK5" s="146"/>
      <c r="MWL5" s="146"/>
      <c r="MWM5" s="146"/>
      <c r="MWN5" s="146"/>
      <c r="MWO5" s="146"/>
      <c r="MWP5" s="146"/>
      <c r="MWQ5" s="146"/>
      <c r="MWR5" s="146"/>
      <c r="MWS5" s="146"/>
      <c r="MWT5" s="146"/>
      <c r="MWU5" s="146"/>
      <c r="MWV5" s="146"/>
      <c r="MWW5" s="146"/>
      <c r="MWX5" s="146"/>
      <c r="MWY5" s="146"/>
      <c r="MWZ5" s="146"/>
      <c r="MXA5" s="146"/>
      <c r="MXB5" s="146"/>
      <c r="MXC5" s="146"/>
      <c r="MXD5" s="146"/>
      <c r="MXE5" s="146"/>
      <c r="MXF5" s="146"/>
      <c r="MXG5" s="146"/>
      <c r="MXH5" s="146"/>
      <c r="MXI5" s="146"/>
      <c r="MXJ5" s="146"/>
      <c r="MXK5" s="146"/>
      <c r="MXL5" s="146"/>
      <c r="MXM5" s="146"/>
      <c r="MXN5" s="146"/>
      <c r="MXO5" s="146"/>
      <c r="MXP5" s="146"/>
      <c r="MXQ5" s="146"/>
      <c r="MXR5" s="146"/>
      <c r="MXS5" s="146"/>
      <c r="MXT5" s="146"/>
      <c r="MXU5" s="146"/>
      <c r="MXV5" s="146"/>
      <c r="MXW5" s="146"/>
      <c r="MXX5" s="146"/>
      <c r="MXY5" s="146"/>
      <c r="MXZ5" s="146"/>
      <c r="MYA5" s="146"/>
      <c r="MYB5" s="146"/>
      <c r="MYC5" s="146"/>
      <c r="MYD5" s="146"/>
      <c r="MYE5" s="146"/>
      <c r="MYF5" s="146"/>
      <c r="MYG5" s="146"/>
      <c r="MYH5" s="146"/>
      <c r="MYI5" s="146"/>
      <c r="MYJ5" s="146"/>
      <c r="MYK5" s="146"/>
      <c r="MYL5" s="146"/>
      <c r="MYM5" s="146"/>
      <c r="MYN5" s="146"/>
      <c r="MYO5" s="146"/>
      <c r="MYP5" s="146"/>
      <c r="MYQ5" s="146"/>
      <c r="MYR5" s="146"/>
      <c r="MYS5" s="146"/>
      <c r="MYT5" s="146"/>
      <c r="MYU5" s="146"/>
      <c r="MYV5" s="146"/>
      <c r="MYW5" s="146"/>
      <c r="MYX5" s="146"/>
      <c r="MYY5" s="146"/>
      <c r="MYZ5" s="146"/>
      <c r="MZA5" s="146"/>
      <c r="MZB5" s="146"/>
      <c r="MZC5" s="146"/>
      <c r="MZD5" s="146"/>
      <c r="MZE5" s="146"/>
      <c r="MZF5" s="146"/>
      <c r="MZG5" s="146"/>
      <c r="MZH5" s="146"/>
      <c r="MZI5" s="146"/>
      <c r="MZJ5" s="146"/>
      <c r="MZK5" s="146"/>
      <c r="MZL5" s="146"/>
      <c r="MZM5" s="146"/>
      <c r="MZN5" s="146"/>
      <c r="MZO5" s="146"/>
      <c r="MZP5" s="146"/>
      <c r="MZQ5" s="146"/>
      <c r="MZR5" s="146"/>
      <c r="MZS5" s="146"/>
      <c r="MZT5" s="146"/>
      <c r="MZU5" s="146"/>
      <c r="MZV5" s="146"/>
      <c r="MZW5" s="146"/>
      <c r="MZX5" s="146"/>
      <c r="MZY5" s="146"/>
      <c r="MZZ5" s="146"/>
      <c r="NAA5" s="146"/>
      <c r="NAB5" s="146"/>
      <c r="NAC5" s="146"/>
      <c r="NAD5" s="146"/>
      <c r="NAE5" s="146"/>
      <c r="NAF5" s="146"/>
      <c r="NAG5" s="146"/>
      <c r="NAH5" s="146"/>
      <c r="NAI5" s="146"/>
      <c r="NAJ5" s="146"/>
      <c r="NAK5" s="146"/>
      <c r="NAL5" s="146"/>
      <c r="NAM5" s="146"/>
      <c r="NAN5" s="146"/>
      <c r="NAO5" s="146"/>
      <c r="NAP5" s="146"/>
      <c r="NAQ5" s="146"/>
      <c r="NAR5" s="146"/>
      <c r="NAS5" s="146"/>
      <c r="NAT5" s="146"/>
      <c r="NAU5" s="146"/>
      <c r="NAV5" s="146"/>
      <c r="NAW5" s="146"/>
      <c r="NAX5" s="146"/>
      <c r="NAY5" s="146"/>
      <c r="NAZ5" s="146"/>
      <c r="NBA5" s="146"/>
      <c r="NBB5" s="146"/>
      <c r="NBC5" s="146"/>
      <c r="NBD5" s="146"/>
      <c r="NBE5" s="146"/>
      <c r="NBF5" s="146"/>
      <c r="NBG5" s="146"/>
      <c r="NBH5" s="146"/>
      <c r="NBI5" s="146"/>
      <c r="NBJ5" s="146"/>
      <c r="NBK5" s="146"/>
      <c r="NBL5" s="146"/>
      <c r="NBM5" s="146"/>
      <c r="NBN5" s="146"/>
      <c r="NBO5" s="146"/>
      <c r="NBP5" s="146"/>
      <c r="NBQ5" s="146"/>
      <c r="NBR5" s="146"/>
      <c r="NBS5" s="146"/>
      <c r="NBT5" s="146"/>
      <c r="NBU5" s="146"/>
      <c r="NBV5" s="146"/>
      <c r="NBW5" s="146"/>
      <c r="NBX5" s="146"/>
      <c r="NBY5" s="146"/>
      <c r="NBZ5" s="146"/>
      <c r="NCA5" s="146"/>
      <c r="NCB5" s="146"/>
      <c r="NCC5" s="146"/>
      <c r="NCD5" s="146"/>
      <c r="NCE5" s="146"/>
      <c r="NCF5" s="146"/>
      <c r="NCG5" s="146"/>
      <c r="NCH5" s="146"/>
      <c r="NCI5" s="146"/>
      <c r="NCJ5" s="146"/>
      <c r="NCK5" s="146"/>
      <c r="NCL5" s="146"/>
      <c r="NCM5" s="146"/>
      <c r="NCN5" s="146"/>
      <c r="NCO5" s="146"/>
      <c r="NCP5" s="146"/>
      <c r="NCQ5" s="146"/>
      <c r="NCR5" s="146"/>
      <c r="NCS5" s="146"/>
      <c r="NCT5" s="146"/>
      <c r="NCU5" s="146"/>
      <c r="NCV5" s="146"/>
      <c r="NCW5" s="146"/>
      <c r="NCX5" s="146"/>
      <c r="NCY5" s="146"/>
      <c r="NCZ5" s="146"/>
      <c r="NDA5" s="146"/>
      <c r="NDB5" s="146"/>
      <c r="NDC5" s="146"/>
      <c r="NDD5" s="146"/>
      <c r="NDE5" s="146"/>
      <c r="NDF5" s="146"/>
      <c r="NDG5" s="146"/>
      <c r="NDH5" s="146"/>
      <c r="NDI5" s="146"/>
      <c r="NDJ5" s="146"/>
      <c r="NDK5" s="146"/>
      <c r="NDL5" s="146"/>
      <c r="NDM5" s="146"/>
      <c r="NDN5" s="146"/>
      <c r="NDO5" s="146"/>
      <c r="NDP5" s="146"/>
      <c r="NDQ5" s="146"/>
      <c r="NDR5" s="146"/>
      <c r="NDS5" s="146"/>
      <c r="NDT5" s="146"/>
      <c r="NDU5" s="146"/>
      <c r="NDV5" s="146"/>
      <c r="NDW5" s="146"/>
      <c r="NDX5" s="146"/>
      <c r="NDY5" s="146"/>
      <c r="NDZ5" s="146"/>
      <c r="NEA5" s="146"/>
      <c r="NEB5" s="146"/>
      <c r="NEC5" s="146"/>
      <c r="NED5" s="146"/>
      <c r="NEE5" s="146"/>
      <c r="NEF5" s="146"/>
      <c r="NEG5" s="146"/>
      <c r="NEH5" s="146"/>
      <c r="NEI5" s="146"/>
      <c r="NEJ5" s="146"/>
      <c r="NEK5" s="146"/>
      <c r="NEL5" s="146"/>
      <c r="NEM5" s="146"/>
      <c r="NEN5" s="146"/>
      <c r="NEO5" s="146"/>
      <c r="NEP5" s="146"/>
      <c r="NEQ5" s="146"/>
      <c r="NER5" s="146"/>
      <c r="NES5" s="146"/>
      <c r="NET5" s="146"/>
      <c r="NEU5" s="146"/>
      <c r="NEV5" s="146"/>
      <c r="NEW5" s="146"/>
      <c r="NEX5" s="146"/>
      <c r="NEY5" s="146"/>
      <c r="NEZ5" s="146"/>
      <c r="NFA5" s="146"/>
      <c r="NFB5" s="146"/>
      <c r="NFC5" s="146"/>
      <c r="NFD5" s="146"/>
      <c r="NFE5" s="146"/>
      <c r="NFF5" s="146"/>
      <c r="NFG5" s="146"/>
      <c r="NFH5" s="146"/>
      <c r="NFI5" s="146"/>
      <c r="NFJ5" s="146"/>
      <c r="NFK5" s="146"/>
      <c r="NFL5" s="146"/>
      <c r="NFM5" s="146"/>
      <c r="NFN5" s="146"/>
      <c r="NFO5" s="146"/>
      <c r="NFP5" s="146"/>
      <c r="NFQ5" s="146"/>
      <c r="NFR5" s="146"/>
      <c r="NFS5" s="146"/>
      <c r="NFT5" s="146"/>
      <c r="NFU5" s="146"/>
      <c r="NFV5" s="146"/>
      <c r="NFW5" s="146"/>
      <c r="NFX5" s="146"/>
      <c r="NFY5" s="146"/>
      <c r="NFZ5" s="146"/>
      <c r="NGA5" s="146"/>
      <c r="NGB5" s="146"/>
      <c r="NGC5" s="146"/>
      <c r="NGD5" s="146"/>
      <c r="NGE5" s="146"/>
      <c r="NGF5" s="146"/>
      <c r="NGG5" s="146"/>
      <c r="NGH5" s="146"/>
      <c r="NGI5" s="146"/>
      <c r="NGJ5" s="146"/>
      <c r="NGK5" s="146"/>
      <c r="NGL5" s="146"/>
      <c r="NGM5" s="146"/>
      <c r="NGN5" s="146"/>
      <c r="NGO5" s="146"/>
      <c r="NGP5" s="146"/>
      <c r="NGQ5" s="146"/>
      <c r="NGR5" s="146"/>
      <c r="NGS5" s="146"/>
      <c r="NGT5" s="146"/>
      <c r="NGU5" s="146"/>
      <c r="NGV5" s="146"/>
      <c r="NGW5" s="146"/>
      <c r="NGX5" s="146"/>
      <c r="NGY5" s="146"/>
      <c r="NGZ5" s="146"/>
      <c r="NHA5" s="146"/>
      <c r="NHB5" s="146"/>
      <c r="NHC5" s="146"/>
      <c r="NHD5" s="146"/>
      <c r="NHE5" s="146"/>
      <c r="NHF5" s="146"/>
      <c r="NHG5" s="146"/>
      <c r="NHH5" s="146"/>
      <c r="NHI5" s="146"/>
      <c r="NHJ5" s="146"/>
      <c r="NHK5" s="146"/>
      <c r="NHL5" s="146"/>
      <c r="NHM5" s="146"/>
      <c r="NHN5" s="146"/>
      <c r="NHO5" s="146"/>
      <c r="NHP5" s="146"/>
      <c r="NHQ5" s="146"/>
      <c r="NHR5" s="146"/>
      <c r="NHS5" s="146"/>
      <c r="NHT5" s="146"/>
      <c r="NHU5" s="146"/>
      <c r="NHV5" s="146"/>
      <c r="NHW5" s="146"/>
      <c r="NHX5" s="146"/>
      <c r="NHY5" s="146"/>
      <c r="NHZ5" s="146"/>
      <c r="NIA5" s="146"/>
      <c r="NIB5" s="146"/>
      <c r="NIC5" s="146"/>
      <c r="NID5" s="146"/>
      <c r="NIE5" s="146"/>
      <c r="NIF5" s="146"/>
      <c r="NIG5" s="146"/>
      <c r="NIH5" s="146"/>
      <c r="NII5" s="146"/>
      <c r="NIJ5" s="146"/>
      <c r="NIK5" s="146"/>
      <c r="NIL5" s="146"/>
      <c r="NIM5" s="146"/>
      <c r="NIN5" s="146"/>
      <c r="NIO5" s="146"/>
      <c r="NIP5" s="146"/>
      <c r="NIQ5" s="146"/>
      <c r="NIR5" s="146"/>
      <c r="NIS5" s="146"/>
      <c r="NIT5" s="146"/>
      <c r="NIU5" s="146"/>
      <c r="NIV5" s="146"/>
      <c r="NIW5" s="146"/>
      <c r="NIX5" s="146"/>
      <c r="NIY5" s="146"/>
      <c r="NIZ5" s="146"/>
      <c r="NJA5" s="146"/>
      <c r="NJB5" s="146"/>
      <c r="NJC5" s="146"/>
      <c r="NJD5" s="146"/>
      <c r="NJE5" s="146"/>
      <c r="NJF5" s="146"/>
      <c r="NJG5" s="146"/>
      <c r="NJH5" s="146"/>
      <c r="NJI5" s="146"/>
      <c r="NJJ5" s="146"/>
      <c r="NJK5" s="146"/>
      <c r="NJL5" s="146"/>
      <c r="NJM5" s="146"/>
      <c r="NJN5" s="146"/>
      <c r="NJO5" s="146"/>
      <c r="NJP5" s="146"/>
      <c r="NJQ5" s="146"/>
      <c r="NJR5" s="146"/>
      <c r="NJS5" s="146"/>
      <c r="NJT5" s="146"/>
      <c r="NJU5" s="146"/>
      <c r="NJV5" s="146"/>
      <c r="NJW5" s="146"/>
      <c r="NJX5" s="146"/>
      <c r="NJY5" s="146"/>
      <c r="NJZ5" s="146"/>
      <c r="NKA5" s="146"/>
      <c r="NKB5" s="146"/>
      <c r="NKC5" s="146"/>
      <c r="NKD5" s="146"/>
      <c r="NKE5" s="146"/>
      <c r="NKF5" s="146"/>
      <c r="NKG5" s="146"/>
      <c r="NKH5" s="146"/>
      <c r="NKI5" s="146"/>
      <c r="NKJ5" s="146"/>
      <c r="NKK5" s="146"/>
      <c r="NKL5" s="146"/>
      <c r="NKM5" s="146"/>
      <c r="NKN5" s="146"/>
      <c r="NKO5" s="146"/>
      <c r="NKP5" s="146"/>
      <c r="NKQ5" s="146"/>
      <c r="NKR5" s="146"/>
      <c r="NKS5" s="146"/>
      <c r="NKT5" s="146"/>
      <c r="NKU5" s="146"/>
      <c r="NKV5" s="146"/>
      <c r="NKW5" s="146"/>
      <c r="NKX5" s="146"/>
      <c r="NKY5" s="146"/>
      <c r="NKZ5" s="146"/>
      <c r="NLA5" s="146"/>
      <c r="NLB5" s="146"/>
      <c r="NLC5" s="146"/>
      <c r="NLD5" s="146"/>
      <c r="NLE5" s="146"/>
      <c r="NLF5" s="146"/>
      <c r="NLG5" s="146"/>
      <c r="NLH5" s="146"/>
      <c r="NLI5" s="146"/>
      <c r="NLJ5" s="146"/>
      <c r="NLK5" s="146"/>
      <c r="NLL5" s="146"/>
      <c r="NLM5" s="146"/>
      <c r="NLN5" s="146"/>
      <c r="NLO5" s="146"/>
      <c r="NLP5" s="146"/>
      <c r="NLQ5" s="146"/>
      <c r="NLR5" s="146"/>
      <c r="NLS5" s="146"/>
      <c r="NLT5" s="146"/>
      <c r="NLU5" s="146"/>
      <c r="NLV5" s="146"/>
      <c r="NLW5" s="146"/>
      <c r="NLX5" s="146"/>
      <c r="NLY5" s="146"/>
      <c r="NLZ5" s="146"/>
      <c r="NMA5" s="146"/>
      <c r="NMB5" s="146"/>
      <c r="NMC5" s="146"/>
      <c r="NMD5" s="146"/>
      <c r="NME5" s="146"/>
      <c r="NMF5" s="146"/>
      <c r="NMG5" s="146"/>
      <c r="NMH5" s="146"/>
      <c r="NMI5" s="146"/>
      <c r="NMJ5" s="146"/>
      <c r="NMK5" s="146"/>
      <c r="NML5" s="146"/>
      <c r="NMM5" s="146"/>
      <c r="NMN5" s="146"/>
      <c r="NMO5" s="146"/>
      <c r="NMP5" s="146"/>
      <c r="NMQ5" s="146"/>
      <c r="NMR5" s="146"/>
      <c r="NMS5" s="146"/>
      <c r="NMT5" s="146"/>
      <c r="NMU5" s="146"/>
      <c r="NMV5" s="146"/>
      <c r="NMW5" s="146"/>
      <c r="NMX5" s="146"/>
      <c r="NMY5" s="146"/>
      <c r="NMZ5" s="146"/>
      <c r="NNA5" s="146"/>
      <c r="NNB5" s="146"/>
      <c r="NNC5" s="146"/>
      <c r="NND5" s="146"/>
      <c r="NNE5" s="146"/>
      <c r="NNF5" s="146"/>
      <c r="NNG5" s="146"/>
      <c r="NNH5" s="146"/>
      <c r="NNI5" s="146"/>
      <c r="NNJ5" s="146"/>
      <c r="NNK5" s="146"/>
      <c r="NNL5" s="146"/>
      <c r="NNM5" s="146"/>
      <c r="NNN5" s="146"/>
      <c r="NNO5" s="146"/>
      <c r="NNP5" s="146"/>
      <c r="NNQ5" s="146"/>
      <c r="NNR5" s="146"/>
      <c r="NNS5" s="146"/>
      <c r="NNT5" s="146"/>
      <c r="NNU5" s="146"/>
      <c r="NNV5" s="146"/>
      <c r="NNW5" s="146"/>
      <c r="NNX5" s="146"/>
      <c r="NNY5" s="146"/>
      <c r="NNZ5" s="146"/>
      <c r="NOA5" s="146"/>
      <c r="NOB5" s="146"/>
      <c r="NOC5" s="146"/>
      <c r="NOD5" s="146"/>
      <c r="NOE5" s="146"/>
      <c r="NOF5" s="146"/>
      <c r="NOG5" s="146"/>
      <c r="NOH5" s="146"/>
      <c r="NOI5" s="146"/>
      <c r="NOJ5" s="146"/>
      <c r="NOK5" s="146"/>
      <c r="NOL5" s="146"/>
      <c r="NOM5" s="146"/>
      <c r="NON5" s="146"/>
      <c r="NOO5" s="146"/>
      <c r="NOP5" s="146"/>
      <c r="NOQ5" s="146"/>
      <c r="NOR5" s="146"/>
      <c r="NOS5" s="146"/>
      <c r="NOT5" s="146"/>
      <c r="NOU5" s="146"/>
      <c r="NOV5" s="146"/>
      <c r="NOW5" s="146"/>
      <c r="NOX5" s="146"/>
      <c r="NOY5" s="146"/>
      <c r="NOZ5" s="146"/>
      <c r="NPA5" s="146"/>
      <c r="NPB5" s="146"/>
      <c r="NPC5" s="146"/>
      <c r="NPD5" s="146"/>
      <c r="NPE5" s="146"/>
      <c r="NPF5" s="146"/>
      <c r="NPG5" s="146"/>
      <c r="NPH5" s="146"/>
      <c r="NPI5" s="146"/>
      <c r="NPJ5" s="146"/>
      <c r="NPK5" s="146"/>
      <c r="NPL5" s="146"/>
      <c r="NPM5" s="146"/>
      <c r="NPN5" s="146"/>
      <c r="NPO5" s="146"/>
      <c r="NPP5" s="146"/>
      <c r="NPQ5" s="146"/>
      <c r="NPR5" s="146"/>
      <c r="NPS5" s="146"/>
      <c r="NPT5" s="146"/>
      <c r="NPU5" s="146"/>
      <c r="NPV5" s="146"/>
      <c r="NPW5" s="146"/>
      <c r="NPX5" s="146"/>
      <c r="NPY5" s="146"/>
      <c r="NPZ5" s="146"/>
      <c r="NQA5" s="146"/>
      <c r="NQB5" s="146"/>
      <c r="NQC5" s="146"/>
      <c r="NQD5" s="146"/>
      <c r="NQE5" s="146"/>
      <c r="NQF5" s="146"/>
      <c r="NQG5" s="146"/>
      <c r="NQH5" s="146"/>
      <c r="NQI5" s="146"/>
      <c r="NQJ5" s="146"/>
      <c r="NQK5" s="146"/>
      <c r="NQL5" s="146"/>
      <c r="NQM5" s="146"/>
      <c r="NQN5" s="146"/>
      <c r="NQO5" s="146"/>
      <c r="NQP5" s="146"/>
      <c r="NQQ5" s="146"/>
      <c r="NQR5" s="146"/>
      <c r="NQS5" s="146"/>
      <c r="NQT5" s="146"/>
      <c r="NQU5" s="146"/>
      <c r="NQV5" s="146"/>
      <c r="NQW5" s="146"/>
      <c r="NQX5" s="146"/>
      <c r="NQY5" s="146"/>
      <c r="NQZ5" s="146"/>
      <c r="NRA5" s="146"/>
      <c r="NRB5" s="146"/>
      <c r="NRC5" s="146"/>
      <c r="NRD5" s="146"/>
      <c r="NRE5" s="146"/>
      <c r="NRF5" s="146"/>
      <c r="NRG5" s="146"/>
      <c r="NRH5" s="146"/>
      <c r="NRI5" s="146"/>
      <c r="NRJ5" s="146"/>
      <c r="NRK5" s="146"/>
      <c r="NRL5" s="146"/>
      <c r="NRM5" s="146"/>
      <c r="NRN5" s="146"/>
      <c r="NRO5" s="146"/>
      <c r="NRP5" s="146"/>
      <c r="NRQ5" s="146"/>
      <c r="NRR5" s="146"/>
      <c r="NRS5" s="146"/>
      <c r="NRT5" s="146"/>
      <c r="NRU5" s="146"/>
      <c r="NRV5" s="146"/>
      <c r="NRW5" s="146"/>
      <c r="NRX5" s="146"/>
      <c r="NRY5" s="146"/>
      <c r="NRZ5" s="146"/>
      <c r="NSA5" s="146"/>
      <c r="NSB5" s="146"/>
      <c r="NSC5" s="146"/>
      <c r="NSD5" s="146"/>
      <c r="NSE5" s="146"/>
      <c r="NSF5" s="146"/>
      <c r="NSG5" s="146"/>
      <c r="NSH5" s="146"/>
      <c r="NSI5" s="146"/>
      <c r="NSJ5" s="146"/>
      <c r="NSK5" s="146"/>
      <c r="NSL5" s="146"/>
      <c r="NSM5" s="146"/>
      <c r="NSN5" s="146"/>
      <c r="NSO5" s="146"/>
      <c r="NSP5" s="146"/>
      <c r="NSQ5" s="146"/>
      <c r="NSR5" s="146"/>
      <c r="NSS5" s="146"/>
      <c r="NST5" s="146"/>
      <c r="NSU5" s="146"/>
      <c r="NSV5" s="146"/>
      <c r="NSW5" s="146"/>
      <c r="NSX5" s="146"/>
      <c r="NSY5" s="146"/>
      <c r="NSZ5" s="146"/>
      <c r="NTA5" s="146"/>
      <c r="NTB5" s="146"/>
      <c r="NTC5" s="146"/>
      <c r="NTD5" s="146"/>
      <c r="NTE5" s="146"/>
      <c r="NTF5" s="146"/>
      <c r="NTG5" s="146"/>
      <c r="NTH5" s="146"/>
      <c r="NTI5" s="146"/>
      <c r="NTJ5" s="146"/>
      <c r="NTK5" s="146"/>
      <c r="NTL5" s="146"/>
      <c r="NTM5" s="146"/>
      <c r="NTN5" s="146"/>
      <c r="NTO5" s="146"/>
      <c r="NTP5" s="146"/>
      <c r="NTQ5" s="146"/>
      <c r="NTR5" s="146"/>
      <c r="NTS5" s="146"/>
      <c r="NTT5" s="146"/>
      <c r="NTU5" s="146"/>
      <c r="NTV5" s="146"/>
      <c r="NTW5" s="146"/>
      <c r="NTX5" s="146"/>
      <c r="NTY5" s="146"/>
      <c r="NTZ5" s="146"/>
      <c r="NUA5" s="146"/>
      <c r="NUB5" s="146"/>
      <c r="NUC5" s="146"/>
      <c r="NUD5" s="146"/>
      <c r="NUE5" s="146"/>
      <c r="NUF5" s="146"/>
      <c r="NUG5" s="146"/>
      <c r="NUH5" s="146"/>
      <c r="NUI5" s="146"/>
      <c r="NUJ5" s="146"/>
      <c r="NUK5" s="146"/>
      <c r="NUL5" s="146"/>
      <c r="NUM5" s="146"/>
      <c r="NUN5" s="146"/>
      <c r="NUO5" s="146"/>
      <c r="NUP5" s="146"/>
      <c r="NUQ5" s="146"/>
      <c r="NUR5" s="146"/>
      <c r="NUS5" s="146"/>
      <c r="NUT5" s="146"/>
      <c r="NUU5" s="146"/>
      <c r="NUV5" s="146"/>
      <c r="NUW5" s="146"/>
      <c r="NUX5" s="146"/>
      <c r="NUY5" s="146"/>
      <c r="NUZ5" s="146"/>
      <c r="NVA5" s="146"/>
      <c r="NVB5" s="146"/>
      <c r="NVC5" s="146"/>
      <c r="NVD5" s="146"/>
      <c r="NVE5" s="146"/>
      <c r="NVF5" s="146"/>
      <c r="NVG5" s="146"/>
      <c r="NVH5" s="146"/>
      <c r="NVI5" s="146"/>
      <c r="NVJ5" s="146"/>
      <c r="NVK5" s="146"/>
      <c r="NVL5" s="146"/>
      <c r="NVM5" s="146"/>
      <c r="NVN5" s="146"/>
      <c r="NVO5" s="146"/>
      <c r="NVP5" s="146"/>
      <c r="NVQ5" s="146"/>
      <c r="NVR5" s="146"/>
      <c r="NVS5" s="146"/>
      <c r="NVT5" s="146"/>
      <c r="NVU5" s="146"/>
      <c r="NVV5" s="146"/>
      <c r="NVW5" s="146"/>
      <c r="NVX5" s="146"/>
      <c r="NVY5" s="146"/>
      <c r="NVZ5" s="146"/>
      <c r="NWA5" s="146"/>
      <c r="NWB5" s="146"/>
      <c r="NWC5" s="146"/>
      <c r="NWD5" s="146"/>
      <c r="NWE5" s="146"/>
      <c r="NWF5" s="146"/>
      <c r="NWG5" s="146"/>
      <c r="NWH5" s="146"/>
      <c r="NWI5" s="146"/>
      <c r="NWJ5" s="146"/>
      <c r="NWK5" s="146"/>
      <c r="NWL5" s="146"/>
      <c r="NWM5" s="146"/>
      <c r="NWN5" s="146"/>
      <c r="NWO5" s="146"/>
      <c r="NWP5" s="146"/>
      <c r="NWQ5" s="146"/>
      <c r="NWR5" s="146"/>
      <c r="NWS5" s="146"/>
      <c r="NWT5" s="146"/>
      <c r="NWU5" s="146"/>
      <c r="NWV5" s="146"/>
      <c r="NWW5" s="146"/>
      <c r="NWX5" s="146"/>
      <c r="NWY5" s="146"/>
      <c r="NWZ5" s="146"/>
      <c r="NXA5" s="146"/>
      <c r="NXB5" s="146"/>
      <c r="NXC5" s="146"/>
      <c r="NXD5" s="146"/>
      <c r="NXE5" s="146"/>
      <c r="NXF5" s="146"/>
      <c r="NXG5" s="146"/>
      <c r="NXH5" s="146"/>
      <c r="NXI5" s="146"/>
      <c r="NXJ5" s="146"/>
      <c r="NXK5" s="146"/>
      <c r="NXL5" s="146"/>
      <c r="NXM5" s="146"/>
      <c r="NXN5" s="146"/>
      <c r="NXO5" s="146"/>
      <c r="NXP5" s="146"/>
      <c r="NXQ5" s="146"/>
      <c r="NXR5" s="146"/>
      <c r="NXS5" s="146"/>
      <c r="NXT5" s="146"/>
      <c r="NXU5" s="146"/>
      <c r="NXV5" s="146"/>
      <c r="NXW5" s="146"/>
      <c r="NXX5" s="146"/>
      <c r="NXY5" s="146"/>
      <c r="NXZ5" s="146"/>
      <c r="NYA5" s="146"/>
      <c r="NYB5" s="146"/>
      <c r="NYC5" s="146"/>
      <c r="NYD5" s="146"/>
      <c r="NYE5" s="146"/>
      <c r="NYF5" s="146"/>
      <c r="NYG5" s="146"/>
      <c r="NYH5" s="146"/>
      <c r="NYI5" s="146"/>
      <c r="NYJ5" s="146"/>
      <c r="NYK5" s="146"/>
      <c r="NYL5" s="146"/>
      <c r="NYM5" s="146"/>
      <c r="NYN5" s="146"/>
      <c r="NYO5" s="146"/>
      <c r="NYP5" s="146"/>
      <c r="NYQ5" s="146"/>
      <c r="NYR5" s="146"/>
      <c r="NYS5" s="146"/>
      <c r="NYT5" s="146"/>
      <c r="NYU5" s="146"/>
      <c r="NYV5" s="146"/>
      <c r="NYW5" s="146"/>
      <c r="NYX5" s="146"/>
      <c r="NYY5" s="146"/>
      <c r="NYZ5" s="146"/>
      <c r="NZA5" s="146"/>
      <c r="NZB5" s="146"/>
      <c r="NZC5" s="146"/>
      <c r="NZD5" s="146"/>
      <c r="NZE5" s="146"/>
      <c r="NZF5" s="146"/>
      <c r="NZG5" s="146"/>
      <c r="NZH5" s="146"/>
      <c r="NZI5" s="146"/>
      <c r="NZJ5" s="146"/>
      <c r="NZK5" s="146"/>
      <c r="NZL5" s="146"/>
      <c r="NZM5" s="146"/>
      <c r="NZN5" s="146"/>
      <c r="NZO5" s="146"/>
      <c r="NZP5" s="146"/>
      <c r="NZQ5" s="146"/>
      <c r="NZR5" s="146"/>
      <c r="NZS5" s="146"/>
      <c r="NZT5" s="146"/>
      <c r="NZU5" s="146"/>
      <c r="NZV5" s="146"/>
      <c r="NZW5" s="146"/>
      <c r="NZX5" s="146"/>
      <c r="NZY5" s="146"/>
      <c r="NZZ5" s="146"/>
      <c r="OAA5" s="146"/>
      <c r="OAB5" s="146"/>
      <c r="OAC5" s="146"/>
      <c r="OAD5" s="146"/>
      <c r="OAE5" s="146"/>
      <c r="OAF5" s="146"/>
      <c r="OAG5" s="146"/>
      <c r="OAH5" s="146"/>
      <c r="OAI5" s="146"/>
      <c r="OAJ5" s="146"/>
      <c r="OAK5" s="146"/>
      <c r="OAL5" s="146"/>
      <c r="OAM5" s="146"/>
      <c r="OAN5" s="146"/>
      <c r="OAO5" s="146"/>
      <c r="OAP5" s="146"/>
      <c r="OAQ5" s="146"/>
      <c r="OAR5" s="146"/>
      <c r="OAS5" s="146"/>
      <c r="OAT5" s="146"/>
      <c r="OAU5" s="146"/>
      <c r="OAV5" s="146"/>
      <c r="OAW5" s="146"/>
      <c r="OAX5" s="146"/>
      <c r="OAY5" s="146"/>
      <c r="OAZ5" s="146"/>
      <c r="OBA5" s="146"/>
      <c r="OBB5" s="146"/>
      <c r="OBC5" s="146"/>
      <c r="OBD5" s="146"/>
      <c r="OBE5" s="146"/>
      <c r="OBF5" s="146"/>
      <c r="OBG5" s="146"/>
      <c r="OBH5" s="146"/>
      <c r="OBI5" s="146"/>
      <c r="OBJ5" s="146"/>
      <c r="OBK5" s="146"/>
      <c r="OBL5" s="146"/>
      <c r="OBM5" s="146"/>
      <c r="OBN5" s="146"/>
      <c r="OBO5" s="146"/>
      <c r="OBP5" s="146"/>
      <c r="OBQ5" s="146"/>
      <c r="OBR5" s="146"/>
      <c r="OBS5" s="146"/>
      <c r="OBT5" s="146"/>
      <c r="OBU5" s="146"/>
      <c r="OBV5" s="146"/>
      <c r="OBW5" s="146"/>
      <c r="OBX5" s="146"/>
      <c r="OBY5" s="146"/>
      <c r="OBZ5" s="146"/>
      <c r="OCA5" s="146"/>
      <c r="OCB5" s="146"/>
      <c r="OCC5" s="146"/>
      <c r="OCD5" s="146"/>
      <c r="OCE5" s="146"/>
      <c r="OCF5" s="146"/>
      <c r="OCG5" s="146"/>
      <c r="OCH5" s="146"/>
      <c r="OCI5" s="146"/>
      <c r="OCJ5" s="146"/>
      <c r="OCK5" s="146"/>
      <c r="OCL5" s="146"/>
      <c r="OCM5" s="146"/>
      <c r="OCN5" s="146"/>
      <c r="OCO5" s="146"/>
      <c r="OCP5" s="146"/>
      <c r="OCQ5" s="146"/>
      <c r="OCR5" s="146"/>
      <c r="OCS5" s="146"/>
      <c r="OCT5" s="146"/>
      <c r="OCU5" s="146"/>
      <c r="OCV5" s="146"/>
      <c r="OCW5" s="146"/>
      <c r="OCX5" s="146"/>
      <c r="OCY5" s="146"/>
      <c r="OCZ5" s="146"/>
      <c r="ODA5" s="146"/>
      <c r="ODB5" s="146"/>
      <c r="ODC5" s="146"/>
      <c r="ODD5" s="146"/>
      <c r="ODE5" s="146"/>
      <c r="ODF5" s="146"/>
      <c r="ODG5" s="146"/>
      <c r="ODH5" s="146"/>
      <c r="ODI5" s="146"/>
      <c r="ODJ5" s="146"/>
      <c r="ODK5" s="146"/>
      <c r="ODL5" s="146"/>
      <c r="ODM5" s="146"/>
      <c r="ODN5" s="146"/>
      <c r="ODO5" s="146"/>
      <c r="ODP5" s="146"/>
      <c r="ODQ5" s="146"/>
      <c r="ODR5" s="146"/>
      <c r="ODS5" s="146"/>
      <c r="ODT5" s="146"/>
      <c r="ODU5" s="146"/>
      <c r="ODV5" s="146"/>
      <c r="ODW5" s="146"/>
      <c r="ODX5" s="146"/>
      <c r="ODY5" s="146"/>
      <c r="ODZ5" s="146"/>
      <c r="OEA5" s="146"/>
      <c r="OEB5" s="146"/>
      <c r="OEC5" s="146"/>
      <c r="OED5" s="146"/>
      <c r="OEE5" s="146"/>
      <c r="OEF5" s="146"/>
      <c r="OEG5" s="146"/>
      <c r="OEH5" s="146"/>
      <c r="OEI5" s="146"/>
      <c r="OEJ5" s="146"/>
      <c r="OEK5" s="146"/>
      <c r="OEL5" s="146"/>
      <c r="OEM5" s="146"/>
      <c r="OEN5" s="146"/>
      <c r="OEO5" s="146"/>
      <c r="OEP5" s="146"/>
      <c r="OEQ5" s="146"/>
      <c r="OER5" s="146"/>
      <c r="OES5" s="146"/>
      <c r="OET5" s="146"/>
      <c r="OEU5" s="146"/>
      <c r="OEV5" s="146"/>
      <c r="OEW5" s="146"/>
      <c r="OEX5" s="146"/>
      <c r="OEY5" s="146"/>
      <c r="OEZ5" s="146"/>
      <c r="OFA5" s="146"/>
      <c r="OFB5" s="146"/>
      <c r="OFC5" s="146"/>
      <c r="OFD5" s="146"/>
      <c r="OFE5" s="146"/>
      <c r="OFF5" s="146"/>
      <c r="OFG5" s="146"/>
      <c r="OFH5" s="146"/>
      <c r="OFI5" s="146"/>
      <c r="OFJ5" s="146"/>
      <c r="OFK5" s="146"/>
      <c r="OFL5" s="146"/>
      <c r="OFM5" s="146"/>
      <c r="OFN5" s="146"/>
      <c r="OFO5" s="146"/>
      <c r="OFP5" s="146"/>
      <c r="OFQ5" s="146"/>
      <c r="OFR5" s="146"/>
      <c r="OFS5" s="146"/>
      <c r="OFT5" s="146"/>
      <c r="OFU5" s="146"/>
      <c r="OFV5" s="146"/>
      <c r="OFW5" s="146"/>
      <c r="OFX5" s="146"/>
      <c r="OFY5" s="146"/>
      <c r="OFZ5" s="146"/>
      <c r="OGA5" s="146"/>
      <c r="OGB5" s="146"/>
      <c r="OGC5" s="146"/>
      <c r="OGD5" s="146"/>
      <c r="OGE5" s="146"/>
      <c r="OGF5" s="146"/>
      <c r="OGG5" s="146"/>
      <c r="OGH5" s="146"/>
      <c r="OGI5" s="146"/>
      <c r="OGJ5" s="146"/>
      <c r="OGK5" s="146"/>
      <c r="OGL5" s="146"/>
      <c r="OGM5" s="146"/>
      <c r="OGN5" s="146"/>
      <c r="OGO5" s="146"/>
      <c r="OGP5" s="146"/>
      <c r="OGQ5" s="146"/>
      <c r="OGR5" s="146"/>
      <c r="OGS5" s="146"/>
      <c r="OGT5" s="146"/>
      <c r="OGU5" s="146"/>
      <c r="OGV5" s="146"/>
      <c r="OGW5" s="146"/>
      <c r="OGX5" s="146"/>
      <c r="OGY5" s="146"/>
      <c r="OGZ5" s="146"/>
      <c r="OHA5" s="146"/>
      <c r="OHB5" s="146"/>
      <c r="OHC5" s="146"/>
      <c r="OHD5" s="146"/>
      <c r="OHE5" s="146"/>
      <c r="OHF5" s="146"/>
      <c r="OHG5" s="146"/>
      <c r="OHH5" s="146"/>
      <c r="OHI5" s="146"/>
      <c r="OHJ5" s="146"/>
      <c r="OHK5" s="146"/>
      <c r="OHL5" s="146"/>
      <c r="OHM5" s="146"/>
      <c r="OHN5" s="146"/>
      <c r="OHO5" s="146"/>
      <c r="OHP5" s="146"/>
      <c r="OHQ5" s="146"/>
      <c r="OHR5" s="146"/>
      <c r="OHS5" s="146"/>
      <c r="OHT5" s="146"/>
      <c r="OHU5" s="146"/>
      <c r="OHV5" s="146"/>
      <c r="OHW5" s="146"/>
      <c r="OHX5" s="146"/>
      <c r="OHY5" s="146"/>
      <c r="OHZ5" s="146"/>
      <c r="OIA5" s="146"/>
      <c r="OIB5" s="146"/>
      <c r="OIC5" s="146"/>
      <c r="OID5" s="146"/>
      <c r="OIE5" s="146"/>
      <c r="OIF5" s="146"/>
      <c r="OIG5" s="146"/>
      <c r="OIH5" s="146"/>
      <c r="OII5" s="146"/>
      <c r="OIJ5" s="146"/>
      <c r="OIK5" s="146"/>
      <c r="OIL5" s="146"/>
      <c r="OIM5" s="146"/>
      <c r="OIN5" s="146"/>
      <c r="OIO5" s="146"/>
      <c r="OIP5" s="146"/>
      <c r="OIQ5" s="146"/>
      <c r="OIR5" s="146"/>
      <c r="OIS5" s="146"/>
      <c r="OIT5" s="146"/>
      <c r="OIU5" s="146"/>
      <c r="OIV5" s="146"/>
      <c r="OIW5" s="146"/>
      <c r="OIX5" s="146"/>
      <c r="OIY5" s="146"/>
      <c r="OIZ5" s="146"/>
      <c r="OJA5" s="146"/>
      <c r="OJB5" s="146"/>
      <c r="OJC5" s="146"/>
      <c r="OJD5" s="146"/>
      <c r="OJE5" s="146"/>
      <c r="OJF5" s="146"/>
      <c r="OJG5" s="146"/>
      <c r="OJH5" s="146"/>
      <c r="OJI5" s="146"/>
      <c r="OJJ5" s="146"/>
      <c r="OJK5" s="146"/>
      <c r="OJL5" s="146"/>
      <c r="OJM5" s="146"/>
      <c r="OJN5" s="146"/>
      <c r="OJO5" s="146"/>
      <c r="OJP5" s="146"/>
      <c r="OJQ5" s="146"/>
      <c r="OJR5" s="146"/>
      <c r="OJS5" s="146"/>
      <c r="OJT5" s="146"/>
      <c r="OJU5" s="146"/>
      <c r="OJV5" s="146"/>
      <c r="OJW5" s="146"/>
      <c r="OJX5" s="146"/>
      <c r="OJY5" s="146"/>
      <c r="OJZ5" s="146"/>
      <c r="OKA5" s="146"/>
      <c r="OKB5" s="146"/>
      <c r="OKC5" s="146"/>
      <c r="OKD5" s="146"/>
      <c r="OKE5" s="146"/>
      <c r="OKF5" s="146"/>
      <c r="OKG5" s="146"/>
      <c r="OKH5" s="146"/>
      <c r="OKI5" s="146"/>
      <c r="OKJ5" s="146"/>
      <c r="OKK5" s="146"/>
      <c r="OKL5" s="146"/>
      <c r="OKM5" s="146"/>
      <c r="OKN5" s="146"/>
      <c r="OKO5" s="146"/>
      <c r="OKP5" s="146"/>
      <c r="OKQ5" s="146"/>
      <c r="OKR5" s="146"/>
      <c r="OKS5" s="146"/>
      <c r="OKT5" s="146"/>
      <c r="OKU5" s="146"/>
      <c r="OKV5" s="146"/>
      <c r="OKW5" s="146"/>
      <c r="OKX5" s="146"/>
      <c r="OKY5" s="146"/>
      <c r="OKZ5" s="146"/>
      <c r="OLA5" s="146"/>
      <c r="OLB5" s="146"/>
      <c r="OLC5" s="146"/>
      <c r="OLD5" s="146"/>
      <c r="OLE5" s="146"/>
      <c r="OLF5" s="146"/>
      <c r="OLG5" s="146"/>
      <c r="OLH5" s="146"/>
      <c r="OLI5" s="146"/>
      <c r="OLJ5" s="146"/>
      <c r="OLK5" s="146"/>
      <c r="OLL5" s="146"/>
      <c r="OLM5" s="146"/>
      <c r="OLN5" s="146"/>
      <c r="OLO5" s="146"/>
      <c r="OLP5" s="146"/>
      <c r="OLQ5" s="146"/>
      <c r="OLR5" s="146"/>
      <c r="OLS5" s="146"/>
      <c r="OLT5" s="146"/>
      <c r="OLU5" s="146"/>
      <c r="OLV5" s="146"/>
      <c r="OLW5" s="146"/>
      <c r="OLX5" s="146"/>
      <c r="OLY5" s="146"/>
      <c r="OLZ5" s="146"/>
      <c r="OMA5" s="146"/>
      <c r="OMB5" s="146"/>
      <c r="OMC5" s="146"/>
      <c r="OMD5" s="146"/>
      <c r="OME5" s="146"/>
      <c r="OMF5" s="146"/>
      <c r="OMG5" s="146"/>
      <c r="OMH5" s="146"/>
      <c r="OMI5" s="146"/>
      <c r="OMJ5" s="146"/>
      <c r="OMK5" s="146"/>
      <c r="OML5" s="146"/>
      <c r="OMM5" s="146"/>
      <c r="OMN5" s="146"/>
      <c r="OMO5" s="146"/>
      <c r="OMP5" s="146"/>
      <c r="OMQ5" s="146"/>
      <c r="OMR5" s="146"/>
      <c r="OMS5" s="146"/>
      <c r="OMT5" s="146"/>
      <c r="OMU5" s="146"/>
      <c r="OMV5" s="146"/>
      <c r="OMW5" s="146"/>
      <c r="OMX5" s="146"/>
      <c r="OMY5" s="146"/>
      <c r="OMZ5" s="146"/>
      <c r="ONA5" s="146"/>
      <c r="ONB5" s="146"/>
      <c r="ONC5" s="146"/>
      <c r="OND5" s="146"/>
      <c r="ONE5" s="146"/>
      <c r="ONF5" s="146"/>
      <c r="ONG5" s="146"/>
      <c r="ONH5" s="146"/>
      <c r="ONI5" s="146"/>
      <c r="ONJ5" s="146"/>
      <c r="ONK5" s="146"/>
      <c r="ONL5" s="146"/>
      <c r="ONM5" s="146"/>
      <c r="ONN5" s="146"/>
      <c r="ONO5" s="146"/>
      <c r="ONP5" s="146"/>
      <c r="ONQ5" s="146"/>
      <c r="ONR5" s="146"/>
      <c r="ONS5" s="146"/>
      <c r="ONT5" s="146"/>
      <c r="ONU5" s="146"/>
      <c r="ONV5" s="146"/>
      <c r="ONW5" s="146"/>
      <c r="ONX5" s="146"/>
      <c r="ONY5" s="146"/>
      <c r="ONZ5" s="146"/>
      <c r="OOA5" s="146"/>
      <c r="OOB5" s="146"/>
      <c r="OOC5" s="146"/>
      <c r="OOD5" s="146"/>
      <c r="OOE5" s="146"/>
      <c r="OOF5" s="146"/>
      <c r="OOG5" s="146"/>
      <c r="OOH5" s="146"/>
      <c r="OOI5" s="146"/>
      <c r="OOJ5" s="146"/>
      <c r="OOK5" s="146"/>
      <c r="OOL5" s="146"/>
      <c r="OOM5" s="146"/>
      <c r="OON5" s="146"/>
      <c r="OOO5" s="146"/>
      <c r="OOP5" s="146"/>
      <c r="OOQ5" s="146"/>
      <c r="OOR5" s="146"/>
      <c r="OOS5" s="146"/>
      <c r="OOT5" s="146"/>
      <c r="OOU5" s="146"/>
      <c r="OOV5" s="146"/>
      <c r="OOW5" s="146"/>
      <c r="OOX5" s="146"/>
      <c r="OOY5" s="146"/>
      <c r="OOZ5" s="146"/>
      <c r="OPA5" s="146"/>
      <c r="OPB5" s="146"/>
      <c r="OPC5" s="146"/>
      <c r="OPD5" s="146"/>
      <c r="OPE5" s="146"/>
      <c r="OPF5" s="146"/>
      <c r="OPG5" s="146"/>
      <c r="OPH5" s="146"/>
      <c r="OPI5" s="146"/>
      <c r="OPJ5" s="146"/>
      <c r="OPK5" s="146"/>
      <c r="OPL5" s="146"/>
      <c r="OPM5" s="146"/>
      <c r="OPN5" s="146"/>
      <c r="OPO5" s="146"/>
      <c r="OPP5" s="146"/>
      <c r="OPQ5" s="146"/>
      <c r="OPR5" s="146"/>
      <c r="OPS5" s="146"/>
      <c r="OPT5" s="146"/>
      <c r="OPU5" s="146"/>
      <c r="OPV5" s="146"/>
      <c r="OPW5" s="146"/>
      <c r="OPX5" s="146"/>
      <c r="OPY5" s="146"/>
      <c r="OPZ5" s="146"/>
      <c r="OQA5" s="146"/>
      <c r="OQB5" s="146"/>
      <c r="OQC5" s="146"/>
      <c r="OQD5" s="146"/>
      <c r="OQE5" s="146"/>
      <c r="OQF5" s="146"/>
      <c r="OQG5" s="146"/>
      <c r="OQH5" s="146"/>
      <c r="OQI5" s="146"/>
      <c r="OQJ5" s="146"/>
      <c r="OQK5" s="146"/>
      <c r="OQL5" s="146"/>
      <c r="OQM5" s="146"/>
      <c r="OQN5" s="146"/>
      <c r="OQO5" s="146"/>
      <c r="OQP5" s="146"/>
      <c r="OQQ5" s="146"/>
      <c r="OQR5" s="146"/>
      <c r="OQS5" s="146"/>
      <c r="OQT5" s="146"/>
      <c r="OQU5" s="146"/>
      <c r="OQV5" s="146"/>
      <c r="OQW5" s="146"/>
      <c r="OQX5" s="146"/>
      <c r="OQY5" s="146"/>
      <c r="OQZ5" s="146"/>
      <c r="ORA5" s="146"/>
      <c r="ORB5" s="146"/>
      <c r="ORC5" s="146"/>
      <c r="ORD5" s="146"/>
      <c r="ORE5" s="146"/>
      <c r="ORF5" s="146"/>
      <c r="ORG5" s="146"/>
      <c r="ORH5" s="146"/>
      <c r="ORI5" s="146"/>
      <c r="ORJ5" s="146"/>
      <c r="ORK5" s="146"/>
      <c r="ORL5" s="146"/>
      <c r="ORM5" s="146"/>
      <c r="ORN5" s="146"/>
      <c r="ORO5" s="146"/>
      <c r="ORP5" s="146"/>
      <c r="ORQ5" s="146"/>
      <c r="ORR5" s="146"/>
      <c r="ORS5" s="146"/>
      <c r="ORT5" s="146"/>
      <c r="ORU5" s="146"/>
      <c r="ORV5" s="146"/>
      <c r="ORW5" s="146"/>
      <c r="ORX5" s="146"/>
      <c r="ORY5" s="146"/>
      <c r="ORZ5" s="146"/>
      <c r="OSA5" s="146"/>
      <c r="OSB5" s="146"/>
      <c r="OSC5" s="146"/>
      <c r="OSD5" s="146"/>
      <c r="OSE5" s="146"/>
      <c r="OSF5" s="146"/>
      <c r="OSG5" s="146"/>
      <c r="OSH5" s="146"/>
      <c r="OSI5" s="146"/>
      <c r="OSJ5" s="146"/>
      <c r="OSK5" s="146"/>
      <c r="OSL5" s="146"/>
      <c r="OSM5" s="146"/>
      <c r="OSN5" s="146"/>
      <c r="OSO5" s="146"/>
      <c r="OSP5" s="146"/>
      <c r="OSQ5" s="146"/>
      <c r="OSR5" s="146"/>
      <c r="OSS5" s="146"/>
      <c r="OST5" s="146"/>
      <c r="OSU5" s="146"/>
      <c r="OSV5" s="146"/>
      <c r="OSW5" s="146"/>
      <c r="OSX5" s="146"/>
      <c r="OSY5" s="146"/>
      <c r="OSZ5" s="146"/>
      <c r="OTA5" s="146"/>
      <c r="OTB5" s="146"/>
      <c r="OTC5" s="146"/>
      <c r="OTD5" s="146"/>
      <c r="OTE5" s="146"/>
      <c r="OTF5" s="146"/>
      <c r="OTG5" s="146"/>
      <c r="OTH5" s="146"/>
      <c r="OTI5" s="146"/>
      <c r="OTJ5" s="146"/>
      <c r="OTK5" s="146"/>
      <c r="OTL5" s="146"/>
      <c r="OTM5" s="146"/>
      <c r="OTN5" s="146"/>
      <c r="OTO5" s="146"/>
      <c r="OTP5" s="146"/>
      <c r="OTQ5" s="146"/>
      <c r="OTR5" s="146"/>
      <c r="OTS5" s="146"/>
      <c r="OTT5" s="146"/>
      <c r="OTU5" s="146"/>
      <c r="OTV5" s="146"/>
      <c r="OTW5" s="146"/>
      <c r="OTX5" s="146"/>
      <c r="OTY5" s="146"/>
      <c r="OTZ5" s="146"/>
      <c r="OUA5" s="146"/>
      <c r="OUB5" s="146"/>
      <c r="OUC5" s="146"/>
      <c r="OUD5" s="146"/>
      <c r="OUE5" s="146"/>
      <c r="OUF5" s="146"/>
      <c r="OUG5" s="146"/>
      <c r="OUH5" s="146"/>
      <c r="OUI5" s="146"/>
      <c r="OUJ5" s="146"/>
      <c r="OUK5" s="146"/>
      <c r="OUL5" s="146"/>
      <c r="OUM5" s="146"/>
      <c r="OUN5" s="146"/>
      <c r="OUO5" s="146"/>
      <c r="OUP5" s="146"/>
      <c r="OUQ5" s="146"/>
      <c r="OUR5" s="146"/>
      <c r="OUS5" s="146"/>
      <c r="OUT5" s="146"/>
      <c r="OUU5" s="146"/>
      <c r="OUV5" s="146"/>
      <c r="OUW5" s="146"/>
      <c r="OUX5" s="146"/>
      <c r="OUY5" s="146"/>
      <c r="OUZ5" s="146"/>
      <c r="OVA5" s="146"/>
      <c r="OVB5" s="146"/>
      <c r="OVC5" s="146"/>
      <c r="OVD5" s="146"/>
      <c r="OVE5" s="146"/>
      <c r="OVF5" s="146"/>
      <c r="OVG5" s="146"/>
      <c r="OVH5" s="146"/>
      <c r="OVI5" s="146"/>
      <c r="OVJ5" s="146"/>
      <c r="OVK5" s="146"/>
      <c r="OVL5" s="146"/>
      <c r="OVM5" s="146"/>
      <c r="OVN5" s="146"/>
      <c r="OVO5" s="146"/>
      <c r="OVP5" s="146"/>
      <c r="OVQ5" s="146"/>
      <c r="OVR5" s="146"/>
      <c r="OVS5" s="146"/>
      <c r="OVT5" s="146"/>
      <c r="OVU5" s="146"/>
      <c r="OVV5" s="146"/>
      <c r="OVW5" s="146"/>
      <c r="OVX5" s="146"/>
      <c r="OVY5" s="146"/>
      <c r="OVZ5" s="146"/>
      <c r="OWA5" s="146"/>
      <c r="OWB5" s="146"/>
      <c r="OWC5" s="146"/>
      <c r="OWD5" s="146"/>
      <c r="OWE5" s="146"/>
      <c r="OWF5" s="146"/>
      <c r="OWG5" s="146"/>
      <c r="OWH5" s="146"/>
      <c r="OWI5" s="146"/>
      <c r="OWJ5" s="146"/>
      <c r="OWK5" s="146"/>
      <c r="OWL5" s="146"/>
      <c r="OWM5" s="146"/>
      <c r="OWN5" s="146"/>
      <c r="OWO5" s="146"/>
      <c r="OWP5" s="146"/>
      <c r="OWQ5" s="146"/>
      <c r="OWR5" s="146"/>
      <c r="OWS5" s="146"/>
      <c r="OWT5" s="146"/>
      <c r="OWU5" s="146"/>
      <c r="OWV5" s="146"/>
      <c r="OWW5" s="146"/>
      <c r="OWX5" s="146"/>
      <c r="OWY5" s="146"/>
      <c r="OWZ5" s="146"/>
      <c r="OXA5" s="146"/>
      <c r="OXB5" s="146"/>
      <c r="OXC5" s="146"/>
      <c r="OXD5" s="146"/>
      <c r="OXE5" s="146"/>
      <c r="OXF5" s="146"/>
      <c r="OXG5" s="146"/>
      <c r="OXH5" s="146"/>
      <c r="OXI5" s="146"/>
      <c r="OXJ5" s="146"/>
      <c r="OXK5" s="146"/>
      <c r="OXL5" s="146"/>
      <c r="OXM5" s="146"/>
      <c r="OXN5" s="146"/>
      <c r="OXO5" s="146"/>
      <c r="OXP5" s="146"/>
      <c r="OXQ5" s="146"/>
      <c r="OXR5" s="146"/>
      <c r="OXS5" s="146"/>
      <c r="OXT5" s="146"/>
      <c r="OXU5" s="146"/>
      <c r="OXV5" s="146"/>
      <c r="OXW5" s="146"/>
      <c r="OXX5" s="146"/>
      <c r="OXY5" s="146"/>
      <c r="OXZ5" s="146"/>
      <c r="OYA5" s="146"/>
      <c r="OYB5" s="146"/>
      <c r="OYC5" s="146"/>
      <c r="OYD5" s="146"/>
      <c r="OYE5" s="146"/>
      <c r="OYF5" s="146"/>
      <c r="OYG5" s="146"/>
      <c r="OYH5" s="146"/>
      <c r="OYI5" s="146"/>
      <c r="OYJ5" s="146"/>
      <c r="OYK5" s="146"/>
      <c r="OYL5" s="146"/>
      <c r="OYM5" s="146"/>
      <c r="OYN5" s="146"/>
      <c r="OYO5" s="146"/>
      <c r="OYP5" s="146"/>
      <c r="OYQ5" s="146"/>
      <c r="OYR5" s="146"/>
      <c r="OYS5" s="146"/>
      <c r="OYT5" s="146"/>
      <c r="OYU5" s="146"/>
      <c r="OYV5" s="146"/>
      <c r="OYW5" s="146"/>
      <c r="OYX5" s="146"/>
      <c r="OYY5" s="146"/>
      <c r="OYZ5" s="146"/>
      <c r="OZA5" s="146"/>
      <c r="OZB5" s="146"/>
      <c r="OZC5" s="146"/>
      <c r="OZD5" s="146"/>
      <c r="OZE5" s="146"/>
      <c r="OZF5" s="146"/>
      <c r="OZG5" s="146"/>
      <c r="OZH5" s="146"/>
      <c r="OZI5" s="146"/>
      <c r="OZJ5" s="146"/>
      <c r="OZK5" s="146"/>
      <c r="OZL5" s="146"/>
      <c r="OZM5" s="146"/>
      <c r="OZN5" s="146"/>
      <c r="OZO5" s="146"/>
      <c r="OZP5" s="146"/>
      <c r="OZQ5" s="146"/>
      <c r="OZR5" s="146"/>
      <c r="OZS5" s="146"/>
      <c r="OZT5" s="146"/>
      <c r="OZU5" s="146"/>
      <c r="OZV5" s="146"/>
      <c r="OZW5" s="146"/>
      <c r="OZX5" s="146"/>
      <c r="OZY5" s="146"/>
      <c r="OZZ5" s="146"/>
      <c r="PAA5" s="146"/>
      <c r="PAB5" s="146"/>
      <c r="PAC5" s="146"/>
      <c r="PAD5" s="146"/>
      <c r="PAE5" s="146"/>
      <c r="PAF5" s="146"/>
      <c r="PAG5" s="146"/>
      <c r="PAH5" s="146"/>
      <c r="PAI5" s="146"/>
      <c r="PAJ5" s="146"/>
      <c r="PAK5" s="146"/>
      <c r="PAL5" s="146"/>
      <c r="PAM5" s="146"/>
      <c r="PAN5" s="146"/>
      <c r="PAO5" s="146"/>
      <c r="PAP5" s="146"/>
      <c r="PAQ5" s="146"/>
      <c r="PAR5" s="146"/>
      <c r="PAS5" s="146"/>
      <c r="PAT5" s="146"/>
      <c r="PAU5" s="146"/>
      <c r="PAV5" s="146"/>
      <c r="PAW5" s="146"/>
      <c r="PAX5" s="146"/>
      <c r="PAY5" s="146"/>
      <c r="PAZ5" s="146"/>
      <c r="PBA5" s="146"/>
      <c r="PBB5" s="146"/>
      <c r="PBC5" s="146"/>
      <c r="PBD5" s="146"/>
      <c r="PBE5" s="146"/>
      <c r="PBF5" s="146"/>
      <c r="PBG5" s="146"/>
      <c r="PBH5" s="146"/>
      <c r="PBI5" s="146"/>
      <c r="PBJ5" s="146"/>
      <c r="PBK5" s="146"/>
      <c r="PBL5" s="146"/>
      <c r="PBM5" s="146"/>
      <c r="PBN5" s="146"/>
      <c r="PBO5" s="146"/>
      <c r="PBP5" s="146"/>
      <c r="PBQ5" s="146"/>
      <c r="PBR5" s="146"/>
      <c r="PBS5" s="146"/>
      <c r="PBT5" s="146"/>
      <c r="PBU5" s="146"/>
      <c r="PBV5" s="146"/>
      <c r="PBW5" s="146"/>
      <c r="PBX5" s="146"/>
      <c r="PBY5" s="146"/>
      <c r="PBZ5" s="146"/>
      <c r="PCA5" s="146"/>
      <c r="PCB5" s="146"/>
      <c r="PCC5" s="146"/>
      <c r="PCD5" s="146"/>
      <c r="PCE5" s="146"/>
      <c r="PCF5" s="146"/>
      <c r="PCG5" s="146"/>
      <c r="PCH5" s="146"/>
      <c r="PCI5" s="146"/>
      <c r="PCJ5" s="146"/>
      <c r="PCK5" s="146"/>
      <c r="PCL5" s="146"/>
      <c r="PCM5" s="146"/>
      <c r="PCN5" s="146"/>
      <c r="PCO5" s="146"/>
      <c r="PCP5" s="146"/>
      <c r="PCQ5" s="146"/>
      <c r="PCR5" s="146"/>
      <c r="PCS5" s="146"/>
      <c r="PCT5" s="146"/>
      <c r="PCU5" s="146"/>
      <c r="PCV5" s="146"/>
      <c r="PCW5" s="146"/>
      <c r="PCX5" s="146"/>
      <c r="PCY5" s="146"/>
      <c r="PCZ5" s="146"/>
      <c r="PDA5" s="146"/>
      <c r="PDB5" s="146"/>
      <c r="PDC5" s="146"/>
      <c r="PDD5" s="146"/>
      <c r="PDE5" s="146"/>
      <c r="PDF5" s="146"/>
      <c r="PDG5" s="146"/>
      <c r="PDH5" s="146"/>
      <c r="PDI5" s="146"/>
      <c r="PDJ5" s="146"/>
      <c r="PDK5" s="146"/>
      <c r="PDL5" s="146"/>
      <c r="PDM5" s="146"/>
      <c r="PDN5" s="146"/>
      <c r="PDO5" s="146"/>
      <c r="PDP5" s="146"/>
      <c r="PDQ5" s="146"/>
      <c r="PDR5" s="146"/>
      <c r="PDS5" s="146"/>
      <c r="PDT5" s="146"/>
      <c r="PDU5" s="146"/>
      <c r="PDV5" s="146"/>
      <c r="PDW5" s="146"/>
      <c r="PDX5" s="146"/>
      <c r="PDY5" s="146"/>
      <c r="PDZ5" s="146"/>
      <c r="PEA5" s="146"/>
      <c r="PEB5" s="146"/>
      <c r="PEC5" s="146"/>
      <c r="PED5" s="146"/>
      <c r="PEE5" s="146"/>
      <c r="PEF5" s="146"/>
      <c r="PEG5" s="146"/>
      <c r="PEH5" s="146"/>
      <c r="PEI5" s="146"/>
      <c r="PEJ5" s="146"/>
      <c r="PEK5" s="146"/>
      <c r="PEL5" s="146"/>
      <c r="PEM5" s="146"/>
      <c r="PEN5" s="146"/>
      <c r="PEO5" s="146"/>
      <c r="PEP5" s="146"/>
      <c r="PEQ5" s="146"/>
      <c r="PER5" s="146"/>
      <c r="PES5" s="146"/>
      <c r="PET5" s="146"/>
      <c r="PEU5" s="146"/>
      <c r="PEV5" s="146"/>
      <c r="PEW5" s="146"/>
      <c r="PEX5" s="146"/>
      <c r="PEY5" s="146"/>
      <c r="PEZ5" s="146"/>
      <c r="PFA5" s="146"/>
      <c r="PFB5" s="146"/>
      <c r="PFC5" s="146"/>
      <c r="PFD5" s="146"/>
      <c r="PFE5" s="146"/>
      <c r="PFF5" s="146"/>
      <c r="PFG5" s="146"/>
      <c r="PFH5" s="146"/>
      <c r="PFI5" s="146"/>
      <c r="PFJ5" s="146"/>
      <c r="PFK5" s="146"/>
      <c r="PFL5" s="146"/>
      <c r="PFM5" s="146"/>
      <c r="PFN5" s="146"/>
      <c r="PFO5" s="146"/>
      <c r="PFP5" s="146"/>
      <c r="PFQ5" s="146"/>
      <c r="PFR5" s="146"/>
      <c r="PFS5" s="146"/>
      <c r="PFT5" s="146"/>
      <c r="PFU5" s="146"/>
      <c r="PFV5" s="146"/>
      <c r="PFW5" s="146"/>
      <c r="PFX5" s="146"/>
      <c r="PFY5" s="146"/>
      <c r="PFZ5" s="146"/>
      <c r="PGA5" s="146"/>
      <c r="PGB5" s="146"/>
      <c r="PGC5" s="146"/>
      <c r="PGD5" s="146"/>
      <c r="PGE5" s="146"/>
      <c r="PGF5" s="146"/>
      <c r="PGG5" s="146"/>
      <c r="PGH5" s="146"/>
      <c r="PGI5" s="146"/>
      <c r="PGJ5" s="146"/>
      <c r="PGK5" s="146"/>
      <c r="PGL5" s="146"/>
      <c r="PGM5" s="146"/>
      <c r="PGN5" s="146"/>
      <c r="PGO5" s="146"/>
      <c r="PGP5" s="146"/>
      <c r="PGQ5" s="146"/>
      <c r="PGR5" s="146"/>
      <c r="PGS5" s="146"/>
      <c r="PGT5" s="146"/>
      <c r="PGU5" s="146"/>
      <c r="PGV5" s="146"/>
      <c r="PGW5" s="146"/>
      <c r="PGX5" s="146"/>
      <c r="PGY5" s="146"/>
      <c r="PGZ5" s="146"/>
      <c r="PHA5" s="146"/>
      <c r="PHB5" s="146"/>
      <c r="PHC5" s="146"/>
      <c r="PHD5" s="146"/>
      <c r="PHE5" s="146"/>
      <c r="PHF5" s="146"/>
      <c r="PHG5" s="146"/>
      <c r="PHH5" s="146"/>
      <c r="PHI5" s="146"/>
      <c r="PHJ5" s="146"/>
      <c r="PHK5" s="146"/>
      <c r="PHL5" s="146"/>
      <c r="PHM5" s="146"/>
      <c r="PHN5" s="146"/>
      <c r="PHO5" s="146"/>
      <c r="PHP5" s="146"/>
      <c r="PHQ5" s="146"/>
      <c r="PHR5" s="146"/>
      <c r="PHS5" s="146"/>
      <c r="PHT5" s="146"/>
      <c r="PHU5" s="146"/>
      <c r="PHV5" s="146"/>
      <c r="PHW5" s="146"/>
      <c r="PHX5" s="146"/>
      <c r="PHY5" s="146"/>
      <c r="PHZ5" s="146"/>
      <c r="PIA5" s="146"/>
      <c r="PIB5" s="146"/>
      <c r="PIC5" s="146"/>
      <c r="PID5" s="146"/>
      <c r="PIE5" s="146"/>
      <c r="PIF5" s="146"/>
      <c r="PIG5" s="146"/>
      <c r="PIH5" s="146"/>
      <c r="PII5" s="146"/>
      <c r="PIJ5" s="146"/>
      <c r="PIK5" s="146"/>
      <c r="PIL5" s="146"/>
      <c r="PIM5" s="146"/>
      <c r="PIN5" s="146"/>
      <c r="PIO5" s="146"/>
      <c r="PIP5" s="146"/>
      <c r="PIQ5" s="146"/>
      <c r="PIR5" s="146"/>
      <c r="PIS5" s="146"/>
      <c r="PIT5" s="146"/>
      <c r="PIU5" s="146"/>
      <c r="PIV5" s="146"/>
      <c r="PIW5" s="146"/>
      <c r="PIX5" s="146"/>
      <c r="PIY5" s="146"/>
      <c r="PIZ5" s="146"/>
      <c r="PJA5" s="146"/>
      <c r="PJB5" s="146"/>
      <c r="PJC5" s="146"/>
      <c r="PJD5" s="146"/>
      <c r="PJE5" s="146"/>
      <c r="PJF5" s="146"/>
      <c r="PJG5" s="146"/>
      <c r="PJH5" s="146"/>
      <c r="PJI5" s="146"/>
      <c r="PJJ5" s="146"/>
      <c r="PJK5" s="146"/>
      <c r="PJL5" s="146"/>
      <c r="PJM5" s="146"/>
      <c r="PJN5" s="146"/>
      <c r="PJO5" s="146"/>
      <c r="PJP5" s="146"/>
      <c r="PJQ5" s="146"/>
      <c r="PJR5" s="146"/>
      <c r="PJS5" s="146"/>
      <c r="PJT5" s="146"/>
      <c r="PJU5" s="146"/>
      <c r="PJV5" s="146"/>
      <c r="PJW5" s="146"/>
      <c r="PJX5" s="146"/>
      <c r="PJY5" s="146"/>
      <c r="PJZ5" s="146"/>
      <c r="PKA5" s="146"/>
      <c r="PKB5" s="146"/>
      <c r="PKC5" s="146"/>
      <c r="PKD5" s="146"/>
      <c r="PKE5" s="146"/>
      <c r="PKF5" s="146"/>
      <c r="PKG5" s="146"/>
      <c r="PKH5" s="146"/>
      <c r="PKI5" s="146"/>
      <c r="PKJ5" s="146"/>
      <c r="PKK5" s="146"/>
      <c r="PKL5" s="146"/>
      <c r="PKM5" s="146"/>
      <c r="PKN5" s="146"/>
      <c r="PKO5" s="146"/>
      <c r="PKP5" s="146"/>
      <c r="PKQ5" s="146"/>
      <c r="PKR5" s="146"/>
      <c r="PKS5" s="146"/>
      <c r="PKT5" s="146"/>
      <c r="PKU5" s="146"/>
      <c r="PKV5" s="146"/>
      <c r="PKW5" s="146"/>
      <c r="PKX5" s="146"/>
      <c r="PKY5" s="146"/>
      <c r="PKZ5" s="146"/>
      <c r="PLA5" s="146"/>
      <c r="PLB5" s="146"/>
      <c r="PLC5" s="146"/>
      <c r="PLD5" s="146"/>
      <c r="PLE5" s="146"/>
      <c r="PLF5" s="146"/>
      <c r="PLG5" s="146"/>
      <c r="PLH5" s="146"/>
      <c r="PLI5" s="146"/>
      <c r="PLJ5" s="146"/>
      <c r="PLK5" s="146"/>
      <c r="PLL5" s="146"/>
      <c r="PLM5" s="146"/>
      <c r="PLN5" s="146"/>
      <c r="PLO5" s="146"/>
      <c r="PLP5" s="146"/>
      <c r="PLQ5" s="146"/>
      <c r="PLR5" s="146"/>
      <c r="PLS5" s="146"/>
      <c r="PLT5" s="146"/>
      <c r="PLU5" s="146"/>
      <c r="PLV5" s="146"/>
      <c r="PLW5" s="146"/>
      <c r="PLX5" s="146"/>
      <c r="PLY5" s="146"/>
      <c r="PLZ5" s="146"/>
      <c r="PMA5" s="146"/>
      <c r="PMB5" s="146"/>
      <c r="PMC5" s="146"/>
      <c r="PMD5" s="146"/>
      <c r="PME5" s="146"/>
      <c r="PMF5" s="146"/>
      <c r="PMG5" s="146"/>
      <c r="PMH5" s="146"/>
      <c r="PMI5" s="146"/>
      <c r="PMJ5" s="146"/>
      <c r="PMK5" s="146"/>
      <c r="PML5" s="146"/>
      <c r="PMM5" s="146"/>
      <c r="PMN5" s="146"/>
      <c r="PMO5" s="146"/>
      <c r="PMP5" s="146"/>
      <c r="PMQ5" s="146"/>
      <c r="PMR5" s="146"/>
      <c r="PMS5" s="146"/>
      <c r="PMT5" s="146"/>
      <c r="PMU5" s="146"/>
      <c r="PMV5" s="146"/>
      <c r="PMW5" s="146"/>
      <c r="PMX5" s="146"/>
      <c r="PMY5" s="146"/>
      <c r="PMZ5" s="146"/>
      <c r="PNA5" s="146"/>
      <c r="PNB5" s="146"/>
      <c r="PNC5" s="146"/>
      <c r="PND5" s="146"/>
      <c r="PNE5" s="146"/>
      <c r="PNF5" s="146"/>
      <c r="PNG5" s="146"/>
      <c r="PNH5" s="146"/>
      <c r="PNI5" s="146"/>
      <c r="PNJ5" s="146"/>
      <c r="PNK5" s="146"/>
      <c r="PNL5" s="146"/>
      <c r="PNM5" s="146"/>
      <c r="PNN5" s="146"/>
      <c r="PNO5" s="146"/>
      <c r="PNP5" s="146"/>
      <c r="PNQ5" s="146"/>
      <c r="PNR5" s="146"/>
      <c r="PNS5" s="146"/>
      <c r="PNT5" s="146"/>
      <c r="PNU5" s="146"/>
      <c r="PNV5" s="146"/>
      <c r="PNW5" s="146"/>
      <c r="PNX5" s="146"/>
      <c r="PNY5" s="146"/>
      <c r="PNZ5" s="146"/>
      <c r="POA5" s="146"/>
      <c r="POB5" s="146"/>
      <c r="POC5" s="146"/>
      <c r="POD5" s="146"/>
      <c r="POE5" s="146"/>
      <c r="POF5" s="146"/>
      <c r="POG5" s="146"/>
      <c r="POH5" s="146"/>
      <c r="POI5" s="146"/>
      <c r="POJ5" s="146"/>
      <c r="POK5" s="146"/>
      <c r="POL5" s="146"/>
      <c r="POM5" s="146"/>
      <c r="PON5" s="146"/>
      <c r="POO5" s="146"/>
      <c r="POP5" s="146"/>
      <c r="POQ5" s="146"/>
      <c r="POR5" s="146"/>
      <c r="POS5" s="146"/>
      <c r="POT5" s="146"/>
      <c r="POU5" s="146"/>
      <c r="POV5" s="146"/>
      <c r="POW5" s="146"/>
      <c r="POX5" s="146"/>
      <c r="POY5" s="146"/>
      <c r="POZ5" s="146"/>
      <c r="PPA5" s="146"/>
      <c r="PPB5" s="146"/>
      <c r="PPC5" s="146"/>
      <c r="PPD5" s="146"/>
      <c r="PPE5" s="146"/>
      <c r="PPF5" s="146"/>
      <c r="PPG5" s="146"/>
      <c r="PPH5" s="146"/>
      <c r="PPI5" s="146"/>
      <c r="PPJ5" s="146"/>
      <c r="PPK5" s="146"/>
      <c r="PPL5" s="146"/>
      <c r="PPM5" s="146"/>
      <c r="PPN5" s="146"/>
      <c r="PPO5" s="146"/>
      <c r="PPP5" s="146"/>
      <c r="PPQ5" s="146"/>
      <c r="PPR5" s="146"/>
      <c r="PPS5" s="146"/>
      <c r="PPT5" s="146"/>
      <c r="PPU5" s="146"/>
      <c r="PPV5" s="146"/>
      <c r="PPW5" s="146"/>
      <c r="PPX5" s="146"/>
      <c r="PPY5" s="146"/>
      <c r="PPZ5" s="146"/>
      <c r="PQA5" s="146"/>
      <c r="PQB5" s="146"/>
      <c r="PQC5" s="146"/>
      <c r="PQD5" s="146"/>
      <c r="PQE5" s="146"/>
      <c r="PQF5" s="146"/>
      <c r="PQG5" s="146"/>
      <c r="PQH5" s="146"/>
      <c r="PQI5" s="146"/>
      <c r="PQJ5" s="146"/>
      <c r="PQK5" s="146"/>
      <c r="PQL5" s="146"/>
      <c r="PQM5" s="146"/>
      <c r="PQN5" s="146"/>
      <c r="PQO5" s="146"/>
      <c r="PQP5" s="146"/>
      <c r="PQQ5" s="146"/>
      <c r="PQR5" s="146"/>
      <c r="PQS5" s="146"/>
      <c r="PQT5" s="146"/>
      <c r="PQU5" s="146"/>
      <c r="PQV5" s="146"/>
      <c r="PQW5" s="146"/>
      <c r="PQX5" s="146"/>
      <c r="PQY5" s="146"/>
      <c r="PQZ5" s="146"/>
      <c r="PRA5" s="146"/>
      <c r="PRB5" s="146"/>
      <c r="PRC5" s="146"/>
      <c r="PRD5" s="146"/>
      <c r="PRE5" s="146"/>
      <c r="PRF5" s="146"/>
      <c r="PRG5" s="146"/>
      <c r="PRH5" s="146"/>
      <c r="PRI5" s="146"/>
      <c r="PRJ5" s="146"/>
      <c r="PRK5" s="146"/>
      <c r="PRL5" s="146"/>
      <c r="PRM5" s="146"/>
      <c r="PRN5" s="146"/>
      <c r="PRO5" s="146"/>
      <c r="PRP5" s="146"/>
      <c r="PRQ5" s="146"/>
      <c r="PRR5" s="146"/>
      <c r="PRS5" s="146"/>
      <c r="PRT5" s="146"/>
      <c r="PRU5" s="146"/>
      <c r="PRV5" s="146"/>
      <c r="PRW5" s="146"/>
      <c r="PRX5" s="146"/>
      <c r="PRY5" s="146"/>
      <c r="PRZ5" s="146"/>
      <c r="PSA5" s="146"/>
      <c r="PSB5" s="146"/>
      <c r="PSC5" s="146"/>
      <c r="PSD5" s="146"/>
      <c r="PSE5" s="146"/>
      <c r="PSF5" s="146"/>
      <c r="PSG5" s="146"/>
      <c r="PSH5" s="146"/>
      <c r="PSI5" s="146"/>
      <c r="PSJ5" s="146"/>
      <c r="PSK5" s="146"/>
      <c r="PSL5" s="146"/>
      <c r="PSM5" s="146"/>
      <c r="PSN5" s="146"/>
      <c r="PSO5" s="146"/>
      <c r="PSP5" s="146"/>
      <c r="PSQ5" s="146"/>
      <c r="PSR5" s="146"/>
      <c r="PSS5" s="146"/>
      <c r="PST5" s="146"/>
      <c r="PSU5" s="146"/>
      <c r="PSV5" s="146"/>
      <c r="PSW5" s="146"/>
      <c r="PSX5" s="146"/>
      <c r="PSY5" s="146"/>
      <c r="PSZ5" s="146"/>
      <c r="PTA5" s="146"/>
      <c r="PTB5" s="146"/>
      <c r="PTC5" s="146"/>
      <c r="PTD5" s="146"/>
      <c r="PTE5" s="146"/>
      <c r="PTF5" s="146"/>
      <c r="PTG5" s="146"/>
      <c r="PTH5" s="146"/>
      <c r="PTI5" s="146"/>
      <c r="PTJ5" s="146"/>
      <c r="PTK5" s="146"/>
      <c r="PTL5" s="146"/>
      <c r="PTM5" s="146"/>
      <c r="PTN5" s="146"/>
      <c r="PTO5" s="146"/>
      <c r="PTP5" s="146"/>
      <c r="PTQ5" s="146"/>
      <c r="PTR5" s="146"/>
      <c r="PTS5" s="146"/>
      <c r="PTT5" s="146"/>
      <c r="PTU5" s="146"/>
      <c r="PTV5" s="146"/>
      <c r="PTW5" s="146"/>
      <c r="PTX5" s="146"/>
      <c r="PTY5" s="146"/>
      <c r="PTZ5" s="146"/>
      <c r="PUA5" s="146"/>
      <c r="PUB5" s="146"/>
      <c r="PUC5" s="146"/>
      <c r="PUD5" s="146"/>
      <c r="PUE5" s="146"/>
      <c r="PUF5" s="146"/>
      <c r="PUG5" s="146"/>
      <c r="PUH5" s="146"/>
      <c r="PUI5" s="146"/>
      <c r="PUJ5" s="146"/>
      <c r="PUK5" s="146"/>
      <c r="PUL5" s="146"/>
      <c r="PUM5" s="146"/>
      <c r="PUN5" s="146"/>
      <c r="PUO5" s="146"/>
      <c r="PUP5" s="146"/>
      <c r="PUQ5" s="146"/>
      <c r="PUR5" s="146"/>
      <c r="PUS5" s="146"/>
      <c r="PUT5" s="146"/>
      <c r="PUU5" s="146"/>
      <c r="PUV5" s="146"/>
      <c r="PUW5" s="146"/>
      <c r="PUX5" s="146"/>
      <c r="PUY5" s="146"/>
      <c r="PUZ5" s="146"/>
      <c r="PVA5" s="146"/>
      <c r="PVB5" s="146"/>
      <c r="PVC5" s="146"/>
      <c r="PVD5" s="146"/>
      <c r="PVE5" s="146"/>
      <c r="PVF5" s="146"/>
      <c r="PVG5" s="146"/>
      <c r="PVH5" s="146"/>
      <c r="PVI5" s="146"/>
      <c r="PVJ5" s="146"/>
      <c r="PVK5" s="146"/>
      <c r="PVL5" s="146"/>
      <c r="PVM5" s="146"/>
      <c r="PVN5" s="146"/>
      <c r="PVO5" s="146"/>
      <c r="PVP5" s="146"/>
      <c r="PVQ5" s="146"/>
      <c r="PVR5" s="146"/>
      <c r="PVS5" s="146"/>
      <c r="PVT5" s="146"/>
      <c r="PVU5" s="146"/>
      <c r="PVV5" s="146"/>
      <c r="PVW5" s="146"/>
      <c r="PVX5" s="146"/>
      <c r="PVY5" s="146"/>
      <c r="PVZ5" s="146"/>
      <c r="PWA5" s="146"/>
      <c r="PWB5" s="146"/>
      <c r="PWC5" s="146"/>
      <c r="PWD5" s="146"/>
      <c r="PWE5" s="146"/>
      <c r="PWF5" s="146"/>
      <c r="PWG5" s="146"/>
      <c r="PWH5" s="146"/>
      <c r="PWI5" s="146"/>
      <c r="PWJ5" s="146"/>
      <c r="PWK5" s="146"/>
      <c r="PWL5" s="146"/>
      <c r="PWM5" s="146"/>
      <c r="PWN5" s="146"/>
      <c r="PWO5" s="146"/>
      <c r="PWP5" s="146"/>
      <c r="PWQ5" s="146"/>
      <c r="PWR5" s="146"/>
      <c r="PWS5" s="146"/>
      <c r="PWT5" s="146"/>
      <c r="PWU5" s="146"/>
      <c r="PWV5" s="146"/>
      <c r="PWW5" s="146"/>
      <c r="PWX5" s="146"/>
      <c r="PWY5" s="146"/>
      <c r="PWZ5" s="146"/>
      <c r="PXA5" s="146"/>
      <c r="PXB5" s="146"/>
      <c r="PXC5" s="146"/>
      <c r="PXD5" s="146"/>
      <c r="PXE5" s="146"/>
      <c r="PXF5" s="146"/>
      <c r="PXG5" s="146"/>
      <c r="PXH5" s="146"/>
      <c r="PXI5" s="146"/>
      <c r="PXJ5" s="146"/>
      <c r="PXK5" s="146"/>
      <c r="PXL5" s="146"/>
      <c r="PXM5" s="146"/>
      <c r="PXN5" s="146"/>
      <c r="PXO5" s="146"/>
      <c r="PXP5" s="146"/>
      <c r="PXQ5" s="146"/>
      <c r="PXR5" s="146"/>
      <c r="PXS5" s="146"/>
      <c r="PXT5" s="146"/>
      <c r="PXU5" s="146"/>
      <c r="PXV5" s="146"/>
      <c r="PXW5" s="146"/>
      <c r="PXX5" s="146"/>
      <c r="PXY5" s="146"/>
      <c r="PXZ5" s="146"/>
      <c r="PYA5" s="146"/>
      <c r="PYB5" s="146"/>
      <c r="PYC5" s="146"/>
      <c r="PYD5" s="146"/>
      <c r="PYE5" s="146"/>
      <c r="PYF5" s="146"/>
      <c r="PYG5" s="146"/>
      <c r="PYH5" s="146"/>
      <c r="PYI5" s="146"/>
      <c r="PYJ5" s="146"/>
      <c r="PYK5" s="146"/>
      <c r="PYL5" s="146"/>
      <c r="PYM5" s="146"/>
      <c r="PYN5" s="146"/>
      <c r="PYO5" s="146"/>
      <c r="PYP5" s="146"/>
      <c r="PYQ5" s="146"/>
      <c r="PYR5" s="146"/>
      <c r="PYS5" s="146"/>
      <c r="PYT5" s="146"/>
      <c r="PYU5" s="146"/>
      <c r="PYV5" s="146"/>
      <c r="PYW5" s="146"/>
      <c r="PYX5" s="146"/>
      <c r="PYY5" s="146"/>
      <c r="PYZ5" s="146"/>
      <c r="PZA5" s="146"/>
      <c r="PZB5" s="146"/>
      <c r="PZC5" s="146"/>
      <c r="PZD5" s="146"/>
      <c r="PZE5" s="146"/>
      <c r="PZF5" s="146"/>
      <c r="PZG5" s="146"/>
      <c r="PZH5" s="146"/>
      <c r="PZI5" s="146"/>
      <c r="PZJ5" s="146"/>
      <c r="PZK5" s="146"/>
      <c r="PZL5" s="146"/>
      <c r="PZM5" s="146"/>
      <c r="PZN5" s="146"/>
      <c r="PZO5" s="146"/>
      <c r="PZP5" s="146"/>
      <c r="PZQ5" s="146"/>
      <c r="PZR5" s="146"/>
      <c r="PZS5" s="146"/>
      <c r="PZT5" s="146"/>
      <c r="PZU5" s="146"/>
      <c r="PZV5" s="146"/>
      <c r="PZW5" s="146"/>
      <c r="PZX5" s="146"/>
      <c r="PZY5" s="146"/>
      <c r="PZZ5" s="146"/>
      <c r="QAA5" s="146"/>
      <c r="QAB5" s="146"/>
      <c r="QAC5" s="146"/>
      <c r="QAD5" s="146"/>
      <c r="QAE5" s="146"/>
      <c r="QAF5" s="146"/>
      <c r="QAG5" s="146"/>
      <c r="QAH5" s="146"/>
      <c r="QAI5" s="146"/>
      <c r="QAJ5" s="146"/>
      <c r="QAK5" s="146"/>
      <c r="QAL5" s="146"/>
      <c r="QAM5" s="146"/>
      <c r="QAN5" s="146"/>
      <c r="QAO5" s="146"/>
      <c r="QAP5" s="146"/>
      <c r="QAQ5" s="146"/>
      <c r="QAR5" s="146"/>
      <c r="QAS5" s="146"/>
      <c r="QAT5" s="146"/>
      <c r="QAU5" s="146"/>
      <c r="QAV5" s="146"/>
      <c r="QAW5" s="146"/>
      <c r="QAX5" s="146"/>
      <c r="QAY5" s="146"/>
      <c r="QAZ5" s="146"/>
      <c r="QBA5" s="146"/>
      <c r="QBB5" s="146"/>
      <c r="QBC5" s="146"/>
      <c r="QBD5" s="146"/>
      <c r="QBE5" s="146"/>
      <c r="QBF5" s="146"/>
      <c r="QBG5" s="146"/>
      <c r="QBH5" s="146"/>
      <c r="QBI5" s="146"/>
      <c r="QBJ5" s="146"/>
      <c r="QBK5" s="146"/>
      <c r="QBL5" s="146"/>
      <c r="QBM5" s="146"/>
      <c r="QBN5" s="146"/>
      <c r="QBO5" s="146"/>
      <c r="QBP5" s="146"/>
      <c r="QBQ5" s="146"/>
      <c r="QBR5" s="146"/>
      <c r="QBS5" s="146"/>
      <c r="QBT5" s="146"/>
      <c r="QBU5" s="146"/>
      <c r="QBV5" s="146"/>
      <c r="QBW5" s="146"/>
      <c r="QBX5" s="146"/>
      <c r="QBY5" s="146"/>
      <c r="QBZ5" s="146"/>
      <c r="QCA5" s="146"/>
      <c r="QCB5" s="146"/>
      <c r="QCC5" s="146"/>
      <c r="QCD5" s="146"/>
      <c r="QCE5" s="146"/>
      <c r="QCF5" s="146"/>
      <c r="QCG5" s="146"/>
      <c r="QCH5" s="146"/>
      <c r="QCI5" s="146"/>
      <c r="QCJ5" s="146"/>
      <c r="QCK5" s="146"/>
      <c r="QCL5" s="146"/>
      <c r="QCM5" s="146"/>
      <c r="QCN5" s="146"/>
      <c r="QCO5" s="146"/>
      <c r="QCP5" s="146"/>
      <c r="QCQ5" s="146"/>
      <c r="QCR5" s="146"/>
      <c r="QCS5" s="146"/>
      <c r="QCT5" s="146"/>
      <c r="QCU5" s="146"/>
      <c r="QCV5" s="146"/>
      <c r="QCW5" s="146"/>
      <c r="QCX5" s="146"/>
      <c r="QCY5" s="146"/>
      <c r="QCZ5" s="146"/>
      <c r="QDA5" s="146"/>
      <c r="QDB5" s="146"/>
      <c r="QDC5" s="146"/>
      <c r="QDD5" s="146"/>
      <c r="QDE5" s="146"/>
      <c r="QDF5" s="146"/>
      <c r="QDG5" s="146"/>
      <c r="QDH5" s="146"/>
      <c r="QDI5" s="146"/>
      <c r="QDJ5" s="146"/>
      <c r="QDK5" s="146"/>
      <c r="QDL5" s="146"/>
      <c r="QDM5" s="146"/>
      <c r="QDN5" s="146"/>
      <c r="QDO5" s="146"/>
      <c r="QDP5" s="146"/>
      <c r="QDQ5" s="146"/>
      <c r="QDR5" s="146"/>
      <c r="QDS5" s="146"/>
      <c r="QDT5" s="146"/>
      <c r="QDU5" s="146"/>
      <c r="QDV5" s="146"/>
      <c r="QDW5" s="146"/>
      <c r="QDX5" s="146"/>
      <c r="QDY5" s="146"/>
      <c r="QDZ5" s="146"/>
      <c r="QEA5" s="146"/>
      <c r="QEB5" s="146"/>
      <c r="QEC5" s="146"/>
      <c r="QED5" s="146"/>
      <c r="QEE5" s="146"/>
      <c r="QEF5" s="146"/>
      <c r="QEG5" s="146"/>
      <c r="QEH5" s="146"/>
      <c r="QEI5" s="146"/>
      <c r="QEJ5" s="146"/>
      <c r="QEK5" s="146"/>
      <c r="QEL5" s="146"/>
      <c r="QEM5" s="146"/>
      <c r="QEN5" s="146"/>
      <c r="QEO5" s="146"/>
      <c r="QEP5" s="146"/>
      <c r="QEQ5" s="146"/>
      <c r="QER5" s="146"/>
      <c r="QES5" s="146"/>
      <c r="QET5" s="146"/>
      <c r="QEU5" s="146"/>
      <c r="QEV5" s="146"/>
      <c r="QEW5" s="146"/>
      <c r="QEX5" s="146"/>
      <c r="QEY5" s="146"/>
      <c r="QEZ5" s="146"/>
      <c r="QFA5" s="146"/>
      <c r="QFB5" s="146"/>
      <c r="QFC5" s="146"/>
      <c r="QFD5" s="146"/>
      <c r="QFE5" s="146"/>
      <c r="QFF5" s="146"/>
      <c r="QFG5" s="146"/>
      <c r="QFH5" s="146"/>
      <c r="QFI5" s="146"/>
      <c r="QFJ5" s="146"/>
      <c r="QFK5" s="146"/>
      <c r="QFL5" s="146"/>
      <c r="QFM5" s="146"/>
      <c r="QFN5" s="146"/>
      <c r="QFO5" s="146"/>
      <c r="QFP5" s="146"/>
      <c r="QFQ5" s="146"/>
      <c r="QFR5" s="146"/>
      <c r="QFS5" s="146"/>
      <c r="QFT5" s="146"/>
      <c r="QFU5" s="146"/>
      <c r="QFV5" s="146"/>
      <c r="QFW5" s="146"/>
      <c r="QFX5" s="146"/>
      <c r="QFY5" s="146"/>
      <c r="QFZ5" s="146"/>
      <c r="QGA5" s="146"/>
      <c r="QGB5" s="146"/>
      <c r="QGC5" s="146"/>
      <c r="QGD5" s="146"/>
      <c r="QGE5" s="146"/>
      <c r="QGF5" s="146"/>
      <c r="QGG5" s="146"/>
      <c r="QGH5" s="146"/>
      <c r="QGI5" s="146"/>
      <c r="QGJ5" s="146"/>
      <c r="QGK5" s="146"/>
      <c r="QGL5" s="146"/>
      <c r="QGM5" s="146"/>
      <c r="QGN5" s="146"/>
      <c r="QGO5" s="146"/>
      <c r="QGP5" s="146"/>
      <c r="QGQ5" s="146"/>
      <c r="QGR5" s="146"/>
      <c r="QGS5" s="146"/>
      <c r="QGT5" s="146"/>
      <c r="QGU5" s="146"/>
      <c r="QGV5" s="146"/>
      <c r="QGW5" s="146"/>
      <c r="QGX5" s="146"/>
      <c r="QGY5" s="146"/>
      <c r="QGZ5" s="146"/>
      <c r="QHA5" s="146"/>
      <c r="QHB5" s="146"/>
      <c r="QHC5" s="146"/>
      <c r="QHD5" s="146"/>
      <c r="QHE5" s="146"/>
      <c r="QHF5" s="146"/>
      <c r="QHG5" s="146"/>
      <c r="QHH5" s="146"/>
      <c r="QHI5" s="146"/>
      <c r="QHJ5" s="146"/>
      <c r="QHK5" s="146"/>
      <c r="QHL5" s="146"/>
      <c r="QHM5" s="146"/>
      <c r="QHN5" s="146"/>
      <c r="QHO5" s="146"/>
      <c r="QHP5" s="146"/>
      <c r="QHQ5" s="146"/>
      <c r="QHR5" s="146"/>
      <c r="QHS5" s="146"/>
      <c r="QHT5" s="146"/>
      <c r="QHU5" s="146"/>
      <c r="QHV5" s="146"/>
      <c r="QHW5" s="146"/>
      <c r="QHX5" s="146"/>
      <c r="QHY5" s="146"/>
      <c r="QHZ5" s="146"/>
      <c r="QIA5" s="146"/>
      <c r="QIB5" s="146"/>
      <c r="QIC5" s="146"/>
      <c r="QID5" s="146"/>
      <c r="QIE5" s="146"/>
      <c r="QIF5" s="146"/>
      <c r="QIG5" s="146"/>
      <c r="QIH5" s="146"/>
      <c r="QII5" s="146"/>
      <c r="QIJ5" s="146"/>
      <c r="QIK5" s="146"/>
      <c r="QIL5" s="146"/>
      <c r="QIM5" s="146"/>
      <c r="QIN5" s="146"/>
      <c r="QIO5" s="146"/>
      <c r="QIP5" s="146"/>
      <c r="QIQ5" s="146"/>
      <c r="QIR5" s="146"/>
      <c r="QIS5" s="146"/>
      <c r="QIT5" s="146"/>
      <c r="QIU5" s="146"/>
      <c r="QIV5" s="146"/>
      <c r="QIW5" s="146"/>
      <c r="QIX5" s="146"/>
      <c r="QIY5" s="146"/>
      <c r="QIZ5" s="146"/>
      <c r="QJA5" s="146"/>
      <c r="QJB5" s="146"/>
      <c r="QJC5" s="146"/>
      <c r="QJD5" s="146"/>
      <c r="QJE5" s="146"/>
      <c r="QJF5" s="146"/>
      <c r="QJG5" s="146"/>
      <c r="QJH5" s="146"/>
      <c r="QJI5" s="146"/>
      <c r="QJJ5" s="146"/>
      <c r="QJK5" s="146"/>
      <c r="QJL5" s="146"/>
      <c r="QJM5" s="146"/>
      <c r="QJN5" s="146"/>
      <c r="QJO5" s="146"/>
      <c r="QJP5" s="146"/>
      <c r="QJQ5" s="146"/>
      <c r="QJR5" s="146"/>
      <c r="QJS5" s="146"/>
      <c r="QJT5" s="146"/>
      <c r="QJU5" s="146"/>
      <c r="QJV5" s="146"/>
      <c r="QJW5" s="146"/>
      <c r="QJX5" s="146"/>
      <c r="QJY5" s="146"/>
      <c r="QJZ5" s="146"/>
      <c r="QKA5" s="146"/>
      <c r="QKB5" s="146"/>
      <c r="QKC5" s="146"/>
      <c r="QKD5" s="146"/>
      <c r="QKE5" s="146"/>
      <c r="QKF5" s="146"/>
      <c r="QKG5" s="146"/>
      <c r="QKH5" s="146"/>
      <c r="QKI5" s="146"/>
      <c r="QKJ5" s="146"/>
      <c r="QKK5" s="146"/>
      <c r="QKL5" s="146"/>
      <c r="QKM5" s="146"/>
      <c r="QKN5" s="146"/>
      <c r="QKO5" s="146"/>
      <c r="QKP5" s="146"/>
      <c r="QKQ5" s="146"/>
      <c r="QKR5" s="146"/>
      <c r="QKS5" s="146"/>
      <c r="QKT5" s="146"/>
      <c r="QKU5" s="146"/>
      <c r="QKV5" s="146"/>
      <c r="QKW5" s="146"/>
      <c r="QKX5" s="146"/>
      <c r="QKY5" s="146"/>
      <c r="QKZ5" s="146"/>
      <c r="QLA5" s="146"/>
      <c r="QLB5" s="146"/>
      <c r="QLC5" s="146"/>
      <c r="QLD5" s="146"/>
      <c r="QLE5" s="146"/>
      <c r="QLF5" s="146"/>
      <c r="QLG5" s="146"/>
      <c r="QLH5" s="146"/>
      <c r="QLI5" s="146"/>
      <c r="QLJ5" s="146"/>
      <c r="QLK5" s="146"/>
      <c r="QLL5" s="146"/>
      <c r="QLM5" s="146"/>
      <c r="QLN5" s="146"/>
      <c r="QLO5" s="146"/>
      <c r="QLP5" s="146"/>
      <c r="QLQ5" s="146"/>
      <c r="QLR5" s="146"/>
      <c r="QLS5" s="146"/>
      <c r="QLT5" s="146"/>
      <c r="QLU5" s="146"/>
      <c r="QLV5" s="146"/>
      <c r="QLW5" s="146"/>
      <c r="QLX5" s="146"/>
      <c r="QLY5" s="146"/>
      <c r="QLZ5" s="146"/>
      <c r="QMA5" s="146"/>
      <c r="QMB5" s="146"/>
      <c r="QMC5" s="146"/>
      <c r="QMD5" s="146"/>
      <c r="QME5" s="146"/>
      <c r="QMF5" s="146"/>
      <c r="QMG5" s="146"/>
      <c r="QMH5" s="146"/>
      <c r="QMI5" s="146"/>
      <c r="QMJ5" s="146"/>
      <c r="QMK5" s="146"/>
      <c r="QML5" s="146"/>
      <c r="QMM5" s="146"/>
      <c r="QMN5" s="146"/>
      <c r="QMO5" s="146"/>
      <c r="QMP5" s="146"/>
      <c r="QMQ5" s="146"/>
      <c r="QMR5" s="146"/>
      <c r="QMS5" s="146"/>
      <c r="QMT5" s="146"/>
      <c r="QMU5" s="146"/>
      <c r="QMV5" s="146"/>
      <c r="QMW5" s="146"/>
      <c r="QMX5" s="146"/>
      <c r="QMY5" s="146"/>
      <c r="QMZ5" s="146"/>
      <c r="QNA5" s="146"/>
      <c r="QNB5" s="146"/>
      <c r="QNC5" s="146"/>
      <c r="QND5" s="146"/>
      <c r="QNE5" s="146"/>
      <c r="QNF5" s="146"/>
      <c r="QNG5" s="146"/>
      <c r="QNH5" s="146"/>
      <c r="QNI5" s="146"/>
      <c r="QNJ5" s="146"/>
      <c r="QNK5" s="146"/>
      <c r="QNL5" s="146"/>
      <c r="QNM5" s="146"/>
      <c r="QNN5" s="146"/>
      <c r="QNO5" s="146"/>
      <c r="QNP5" s="146"/>
      <c r="QNQ5" s="146"/>
      <c r="QNR5" s="146"/>
      <c r="QNS5" s="146"/>
      <c r="QNT5" s="146"/>
      <c r="QNU5" s="146"/>
      <c r="QNV5" s="146"/>
      <c r="QNW5" s="146"/>
      <c r="QNX5" s="146"/>
      <c r="QNY5" s="146"/>
      <c r="QNZ5" s="146"/>
      <c r="QOA5" s="146"/>
      <c r="QOB5" s="146"/>
      <c r="QOC5" s="146"/>
      <c r="QOD5" s="146"/>
      <c r="QOE5" s="146"/>
      <c r="QOF5" s="146"/>
      <c r="QOG5" s="146"/>
      <c r="QOH5" s="146"/>
      <c r="QOI5" s="146"/>
      <c r="QOJ5" s="146"/>
      <c r="QOK5" s="146"/>
      <c r="QOL5" s="146"/>
      <c r="QOM5" s="146"/>
      <c r="QON5" s="146"/>
      <c r="QOO5" s="146"/>
      <c r="QOP5" s="146"/>
      <c r="QOQ5" s="146"/>
      <c r="QOR5" s="146"/>
      <c r="QOS5" s="146"/>
      <c r="QOT5" s="146"/>
      <c r="QOU5" s="146"/>
      <c r="QOV5" s="146"/>
      <c r="QOW5" s="146"/>
      <c r="QOX5" s="146"/>
      <c r="QOY5" s="146"/>
      <c r="QOZ5" s="146"/>
      <c r="QPA5" s="146"/>
      <c r="QPB5" s="146"/>
      <c r="QPC5" s="146"/>
      <c r="QPD5" s="146"/>
      <c r="QPE5" s="146"/>
      <c r="QPF5" s="146"/>
      <c r="QPG5" s="146"/>
      <c r="QPH5" s="146"/>
      <c r="QPI5" s="146"/>
      <c r="QPJ5" s="146"/>
      <c r="QPK5" s="146"/>
      <c r="QPL5" s="146"/>
      <c r="QPM5" s="146"/>
      <c r="QPN5" s="146"/>
      <c r="QPO5" s="146"/>
      <c r="QPP5" s="146"/>
      <c r="QPQ5" s="146"/>
      <c r="QPR5" s="146"/>
      <c r="QPS5" s="146"/>
      <c r="QPT5" s="146"/>
      <c r="QPU5" s="146"/>
      <c r="QPV5" s="146"/>
      <c r="QPW5" s="146"/>
      <c r="QPX5" s="146"/>
      <c r="QPY5" s="146"/>
      <c r="QPZ5" s="146"/>
      <c r="QQA5" s="146"/>
      <c r="QQB5" s="146"/>
      <c r="QQC5" s="146"/>
      <c r="QQD5" s="146"/>
      <c r="QQE5" s="146"/>
      <c r="QQF5" s="146"/>
      <c r="QQG5" s="146"/>
      <c r="QQH5" s="146"/>
      <c r="QQI5" s="146"/>
      <c r="QQJ5" s="146"/>
      <c r="QQK5" s="146"/>
      <c r="QQL5" s="146"/>
      <c r="QQM5" s="146"/>
      <c r="QQN5" s="146"/>
      <c r="QQO5" s="146"/>
      <c r="QQP5" s="146"/>
      <c r="QQQ5" s="146"/>
      <c r="QQR5" s="146"/>
      <c r="QQS5" s="146"/>
      <c r="QQT5" s="146"/>
      <c r="QQU5" s="146"/>
      <c r="QQV5" s="146"/>
      <c r="QQW5" s="146"/>
      <c r="QQX5" s="146"/>
      <c r="QQY5" s="146"/>
      <c r="QQZ5" s="146"/>
      <c r="QRA5" s="146"/>
      <c r="QRB5" s="146"/>
      <c r="QRC5" s="146"/>
      <c r="QRD5" s="146"/>
      <c r="QRE5" s="146"/>
      <c r="QRF5" s="146"/>
      <c r="QRG5" s="146"/>
      <c r="QRH5" s="146"/>
      <c r="QRI5" s="146"/>
      <c r="QRJ5" s="146"/>
      <c r="QRK5" s="146"/>
      <c r="QRL5" s="146"/>
      <c r="QRM5" s="146"/>
      <c r="QRN5" s="146"/>
      <c r="QRO5" s="146"/>
      <c r="QRP5" s="146"/>
      <c r="QRQ5" s="146"/>
      <c r="QRR5" s="146"/>
      <c r="QRS5" s="146"/>
      <c r="QRT5" s="146"/>
      <c r="QRU5" s="146"/>
      <c r="QRV5" s="146"/>
      <c r="QRW5" s="146"/>
      <c r="QRX5" s="146"/>
      <c r="QRY5" s="146"/>
      <c r="QRZ5" s="146"/>
      <c r="QSA5" s="146"/>
      <c r="QSB5" s="146"/>
      <c r="QSC5" s="146"/>
      <c r="QSD5" s="146"/>
      <c r="QSE5" s="146"/>
      <c r="QSF5" s="146"/>
      <c r="QSG5" s="146"/>
      <c r="QSH5" s="146"/>
      <c r="QSI5" s="146"/>
      <c r="QSJ5" s="146"/>
      <c r="QSK5" s="146"/>
      <c r="QSL5" s="146"/>
      <c r="QSM5" s="146"/>
      <c r="QSN5" s="146"/>
      <c r="QSO5" s="146"/>
      <c r="QSP5" s="146"/>
      <c r="QSQ5" s="146"/>
      <c r="QSR5" s="146"/>
      <c r="QSS5" s="146"/>
      <c r="QST5" s="146"/>
      <c r="QSU5" s="146"/>
      <c r="QSV5" s="146"/>
      <c r="QSW5" s="146"/>
      <c r="QSX5" s="146"/>
      <c r="QSY5" s="146"/>
      <c r="QSZ5" s="146"/>
      <c r="QTA5" s="146"/>
      <c r="QTB5" s="146"/>
      <c r="QTC5" s="146"/>
      <c r="QTD5" s="146"/>
      <c r="QTE5" s="146"/>
      <c r="QTF5" s="146"/>
      <c r="QTG5" s="146"/>
      <c r="QTH5" s="146"/>
      <c r="QTI5" s="146"/>
      <c r="QTJ5" s="146"/>
      <c r="QTK5" s="146"/>
      <c r="QTL5" s="146"/>
      <c r="QTM5" s="146"/>
      <c r="QTN5" s="146"/>
      <c r="QTO5" s="146"/>
      <c r="QTP5" s="146"/>
      <c r="QTQ5" s="146"/>
      <c r="QTR5" s="146"/>
      <c r="QTS5" s="146"/>
      <c r="QTT5" s="146"/>
      <c r="QTU5" s="146"/>
      <c r="QTV5" s="146"/>
      <c r="QTW5" s="146"/>
      <c r="QTX5" s="146"/>
      <c r="QTY5" s="146"/>
      <c r="QTZ5" s="146"/>
      <c r="QUA5" s="146"/>
      <c r="QUB5" s="146"/>
      <c r="QUC5" s="146"/>
      <c r="QUD5" s="146"/>
      <c r="QUE5" s="146"/>
      <c r="QUF5" s="146"/>
      <c r="QUG5" s="146"/>
      <c r="QUH5" s="146"/>
      <c r="QUI5" s="146"/>
      <c r="QUJ5" s="146"/>
      <c r="QUK5" s="146"/>
      <c r="QUL5" s="146"/>
      <c r="QUM5" s="146"/>
      <c r="QUN5" s="146"/>
      <c r="QUO5" s="146"/>
      <c r="QUP5" s="146"/>
      <c r="QUQ5" s="146"/>
      <c r="QUR5" s="146"/>
      <c r="QUS5" s="146"/>
      <c r="QUT5" s="146"/>
      <c r="QUU5" s="146"/>
      <c r="QUV5" s="146"/>
      <c r="QUW5" s="146"/>
      <c r="QUX5" s="146"/>
      <c r="QUY5" s="146"/>
      <c r="QUZ5" s="146"/>
      <c r="QVA5" s="146"/>
      <c r="QVB5" s="146"/>
      <c r="QVC5" s="146"/>
      <c r="QVD5" s="146"/>
      <c r="QVE5" s="146"/>
      <c r="QVF5" s="146"/>
      <c r="QVG5" s="146"/>
      <c r="QVH5" s="146"/>
      <c r="QVI5" s="146"/>
      <c r="QVJ5" s="146"/>
      <c r="QVK5" s="146"/>
      <c r="QVL5" s="146"/>
      <c r="QVM5" s="146"/>
      <c r="QVN5" s="146"/>
      <c r="QVO5" s="146"/>
      <c r="QVP5" s="146"/>
      <c r="QVQ5" s="146"/>
      <c r="QVR5" s="146"/>
      <c r="QVS5" s="146"/>
      <c r="QVT5" s="146"/>
      <c r="QVU5" s="146"/>
      <c r="QVV5" s="146"/>
      <c r="QVW5" s="146"/>
      <c r="QVX5" s="146"/>
      <c r="QVY5" s="146"/>
      <c r="QVZ5" s="146"/>
      <c r="QWA5" s="146"/>
      <c r="QWB5" s="146"/>
      <c r="QWC5" s="146"/>
      <c r="QWD5" s="146"/>
      <c r="QWE5" s="146"/>
      <c r="QWF5" s="146"/>
      <c r="QWG5" s="146"/>
      <c r="QWH5" s="146"/>
      <c r="QWI5" s="146"/>
      <c r="QWJ5" s="146"/>
      <c r="QWK5" s="146"/>
      <c r="QWL5" s="146"/>
      <c r="QWM5" s="146"/>
      <c r="QWN5" s="146"/>
      <c r="QWO5" s="146"/>
      <c r="QWP5" s="146"/>
      <c r="QWQ5" s="146"/>
      <c r="QWR5" s="146"/>
      <c r="QWS5" s="146"/>
      <c r="QWT5" s="146"/>
      <c r="QWU5" s="146"/>
      <c r="QWV5" s="146"/>
      <c r="QWW5" s="146"/>
      <c r="QWX5" s="146"/>
      <c r="QWY5" s="146"/>
      <c r="QWZ5" s="146"/>
      <c r="QXA5" s="146"/>
      <c r="QXB5" s="146"/>
      <c r="QXC5" s="146"/>
      <c r="QXD5" s="146"/>
      <c r="QXE5" s="146"/>
      <c r="QXF5" s="146"/>
      <c r="QXG5" s="146"/>
      <c r="QXH5" s="146"/>
      <c r="QXI5" s="146"/>
      <c r="QXJ5" s="146"/>
      <c r="QXK5" s="146"/>
      <c r="QXL5" s="146"/>
      <c r="QXM5" s="146"/>
      <c r="QXN5" s="146"/>
      <c r="QXO5" s="146"/>
      <c r="QXP5" s="146"/>
      <c r="QXQ5" s="146"/>
      <c r="QXR5" s="146"/>
      <c r="QXS5" s="146"/>
      <c r="QXT5" s="146"/>
      <c r="QXU5" s="146"/>
      <c r="QXV5" s="146"/>
      <c r="QXW5" s="146"/>
      <c r="QXX5" s="146"/>
      <c r="QXY5" s="146"/>
      <c r="QXZ5" s="146"/>
      <c r="QYA5" s="146"/>
      <c r="QYB5" s="146"/>
      <c r="QYC5" s="146"/>
      <c r="QYD5" s="146"/>
      <c r="QYE5" s="146"/>
      <c r="QYF5" s="146"/>
      <c r="QYG5" s="146"/>
      <c r="QYH5" s="146"/>
      <c r="QYI5" s="146"/>
      <c r="QYJ5" s="146"/>
      <c r="QYK5" s="146"/>
      <c r="QYL5" s="146"/>
      <c r="QYM5" s="146"/>
      <c r="QYN5" s="146"/>
      <c r="QYO5" s="146"/>
      <c r="QYP5" s="146"/>
      <c r="QYQ5" s="146"/>
      <c r="QYR5" s="146"/>
      <c r="QYS5" s="146"/>
      <c r="QYT5" s="146"/>
      <c r="QYU5" s="146"/>
      <c r="QYV5" s="146"/>
      <c r="QYW5" s="146"/>
      <c r="QYX5" s="146"/>
      <c r="QYY5" s="146"/>
      <c r="QYZ5" s="146"/>
      <c r="QZA5" s="146"/>
      <c r="QZB5" s="146"/>
      <c r="QZC5" s="146"/>
      <c r="QZD5" s="146"/>
      <c r="QZE5" s="146"/>
      <c r="QZF5" s="146"/>
      <c r="QZG5" s="146"/>
      <c r="QZH5" s="146"/>
      <c r="QZI5" s="146"/>
      <c r="QZJ5" s="146"/>
      <c r="QZK5" s="146"/>
      <c r="QZL5" s="146"/>
      <c r="QZM5" s="146"/>
      <c r="QZN5" s="146"/>
      <c r="QZO5" s="146"/>
      <c r="QZP5" s="146"/>
      <c r="QZQ5" s="146"/>
      <c r="QZR5" s="146"/>
      <c r="QZS5" s="146"/>
      <c r="QZT5" s="146"/>
      <c r="QZU5" s="146"/>
      <c r="QZV5" s="146"/>
      <c r="QZW5" s="146"/>
      <c r="QZX5" s="146"/>
      <c r="QZY5" s="146"/>
      <c r="QZZ5" s="146"/>
      <c r="RAA5" s="146"/>
      <c r="RAB5" s="146"/>
      <c r="RAC5" s="146"/>
      <c r="RAD5" s="146"/>
      <c r="RAE5" s="146"/>
      <c r="RAF5" s="146"/>
      <c r="RAG5" s="146"/>
      <c r="RAH5" s="146"/>
      <c r="RAI5" s="146"/>
      <c r="RAJ5" s="146"/>
      <c r="RAK5" s="146"/>
      <c r="RAL5" s="146"/>
      <c r="RAM5" s="146"/>
      <c r="RAN5" s="146"/>
      <c r="RAO5" s="146"/>
      <c r="RAP5" s="146"/>
      <c r="RAQ5" s="146"/>
      <c r="RAR5" s="146"/>
      <c r="RAS5" s="146"/>
      <c r="RAT5" s="146"/>
      <c r="RAU5" s="146"/>
      <c r="RAV5" s="146"/>
      <c r="RAW5" s="146"/>
      <c r="RAX5" s="146"/>
      <c r="RAY5" s="146"/>
      <c r="RAZ5" s="146"/>
      <c r="RBA5" s="146"/>
      <c r="RBB5" s="146"/>
      <c r="RBC5" s="146"/>
      <c r="RBD5" s="146"/>
      <c r="RBE5" s="146"/>
      <c r="RBF5" s="146"/>
      <c r="RBG5" s="146"/>
      <c r="RBH5" s="146"/>
      <c r="RBI5" s="146"/>
      <c r="RBJ5" s="146"/>
      <c r="RBK5" s="146"/>
      <c r="RBL5" s="146"/>
      <c r="RBM5" s="146"/>
      <c r="RBN5" s="146"/>
      <c r="RBO5" s="146"/>
      <c r="RBP5" s="146"/>
      <c r="RBQ5" s="146"/>
      <c r="RBR5" s="146"/>
      <c r="RBS5" s="146"/>
      <c r="RBT5" s="146"/>
      <c r="RBU5" s="146"/>
      <c r="RBV5" s="146"/>
      <c r="RBW5" s="146"/>
      <c r="RBX5" s="146"/>
      <c r="RBY5" s="146"/>
      <c r="RBZ5" s="146"/>
      <c r="RCA5" s="146"/>
      <c r="RCB5" s="146"/>
      <c r="RCC5" s="146"/>
      <c r="RCD5" s="146"/>
      <c r="RCE5" s="146"/>
      <c r="RCF5" s="146"/>
      <c r="RCG5" s="146"/>
      <c r="RCH5" s="146"/>
      <c r="RCI5" s="146"/>
      <c r="RCJ5" s="146"/>
      <c r="RCK5" s="146"/>
      <c r="RCL5" s="146"/>
      <c r="RCM5" s="146"/>
      <c r="RCN5" s="146"/>
      <c r="RCO5" s="146"/>
      <c r="RCP5" s="146"/>
      <c r="RCQ5" s="146"/>
      <c r="RCR5" s="146"/>
      <c r="RCS5" s="146"/>
      <c r="RCT5" s="146"/>
      <c r="RCU5" s="146"/>
      <c r="RCV5" s="146"/>
      <c r="RCW5" s="146"/>
      <c r="RCX5" s="146"/>
      <c r="RCY5" s="146"/>
      <c r="RCZ5" s="146"/>
      <c r="RDA5" s="146"/>
      <c r="RDB5" s="146"/>
      <c r="RDC5" s="146"/>
      <c r="RDD5" s="146"/>
      <c r="RDE5" s="146"/>
      <c r="RDF5" s="146"/>
      <c r="RDG5" s="146"/>
      <c r="RDH5" s="146"/>
      <c r="RDI5" s="146"/>
      <c r="RDJ5" s="146"/>
      <c r="RDK5" s="146"/>
      <c r="RDL5" s="146"/>
      <c r="RDM5" s="146"/>
      <c r="RDN5" s="146"/>
      <c r="RDO5" s="146"/>
      <c r="RDP5" s="146"/>
      <c r="RDQ5" s="146"/>
      <c r="RDR5" s="146"/>
      <c r="RDS5" s="146"/>
      <c r="RDT5" s="146"/>
      <c r="RDU5" s="146"/>
      <c r="RDV5" s="146"/>
      <c r="RDW5" s="146"/>
      <c r="RDX5" s="146"/>
      <c r="RDY5" s="146"/>
      <c r="RDZ5" s="146"/>
      <c r="REA5" s="146"/>
      <c r="REB5" s="146"/>
      <c r="REC5" s="146"/>
      <c r="RED5" s="146"/>
      <c r="REE5" s="146"/>
      <c r="REF5" s="146"/>
      <c r="REG5" s="146"/>
      <c r="REH5" s="146"/>
      <c r="REI5" s="146"/>
      <c r="REJ5" s="146"/>
      <c r="REK5" s="146"/>
      <c r="REL5" s="146"/>
      <c r="REM5" s="146"/>
      <c r="REN5" s="146"/>
      <c r="REO5" s="146"/>
      <c r="REP5" s="146"/>
      <c r="REQ5" s="146"/>
      <c r="RER5" s="146"/>
      <c r="RES5" s="146"/>
      <c r="RET5" s="146"/>
      <c r="REU5" s="146"/>
      <c r="REV5" s="146"/>
      <c r="REW5" s="146"/>
      <c r="REX5" s="146"/>
      <c r="REY5" s="146"/>
      <c r="REZ5" s="146"/>
      <c r="RFA5" s="146"/>
      <c r="RFB5" s="146"/>
      <c r="RFC5" s="146"/>
      <c r="RFD5" s="146"/>
      <c r="RFE5" s="146"/>
      <c r="RFF5" s="146"/>
      <c r="RFG5" s="146"/>
      <c r="RFH5" s="146"/>
      <c r="RFI5" s="146"/>
      <c r="RFJ5" s="146"/>
      <c r="RFK5" s="146"/>
      <c r="RFL5" s="146"/>
      <c r="RFM5" s="146"/>
      <c r="RFN5" s="146"/>
      <c r="RFO5" s="146"/>
      <c r="RFP5" s="146"/>
      <c r="RFQ5" s="146"/>
      <c r="RFR5" s="146"/>
      <c r="RFS5" s="146"/>
      <c r="RFT5" s="146"/>
      <c r="RFU5" s="146"/>
      <c r="RFV5" s="146"/>
      <c r="RFW5" s="146"/>
      <c r="RFX5" s="146"/>
      <c r="RFY5" s="146"/>
      <c r="RFZ5" s="146"/>
      <c r="RGA5" s="146"/>
      <c r="RGB5" s="146"/>
      <c r="RGC5" s="146"/>
      <c r="RGD5" s="146"/>
      <c r="RGE5" s="146"/>
      <c r="RGF5" s="146"/>
      <c r="RGG5" s="146"/>
      <c r="RGH5" s="146"/>
      <c r="RGI5" s="146"/>
      <c r="RGJ5" s="146"/>
      <c r="RGK5" s="146"/>
      <c r="RGL5" s="146"/>
      <c r="RGM5" s="146"/>
      <c r="RGN5" s="146"/>
      <c r="RGO5" s="146"/>
      <c r="RGP5" s="146"/>
      <c r="RGQ5" s="146"/>
      <c r="RGR5" s="146"/>
      <c r="RGS5" s="146"/>
      <c r="RGT5" s="146"/>
      <c r="RGU5" s="146"/>
      <c r="RGV5" s="146"/>
      <c r="RGW5" s="146"/>
      <c r="RGX5" s="146"/>
      <c r="RGY5" s="146"/>
      <c r="RGZ5" s="146"/>
      <c r="RHA5" s="146"/>
      <c r="RHB5" s="146"/>
      <c r="RHC5" s="146"/>
      <c r="RHD5" s="146"/>
      <c r="RHE5" s="146"/>
      <c r="RHF5" s="146"/>
      <c r="RHG5" s="146"/>
      <c r="RHH5" s="146"/>
      <c r="RHI5" s="146"/>
      <c r="RHJ5" s="146"/>
      <c r="RHK5" s="146"/>
      <c r="RHL5" s="146"/>
      <c r="RHM5" s="146"/>
      <c r="RHN5" s="146"/>
      <c r="RHO5" s="146"/>
      <c r="RHP5" s="146"/>
      <c r="RHQ5" s="146"/>
      <c r="RHR5" s="146"/>
      <c r="RHS5" s="146"/>
      <c r="RHT5" s="146"/>
      <c r="RHU5" s="146"/>
      <c r="RHV5" s="146"/>
      <c r="RHW5" s="146"/>
      <c r="RHX5" s="146"/>
      <c r="RHY5" s="146"/>
      <c r="RHZ5" s="146"/>
      <c r="RIA5" s="146"/>
      <c r="RIB5" s="146"/>
      <c r="RIC5" s="146"/>
      <c r="RID5" s="146"/>
      <c r="RIE5" s="146"/>
      <c r="RIF5" s="146"/>
      <c r="RIG5" s="146"/>
      <c r="RIH5" s="146"/>
      <c r="RII5" s="146"/>
      <c r="RIJ5" s="146"/>
      <c r="RIK5" s="146"/>
      <c r="RIL5" s="146"/>
      <c r="RIM5" s="146"/>
      <c r="RIN5" s="146"/>
      <c r="RIO5" s="146"/>
      <c r="RIP5" s="146"/>
      <c r="RIQ5" s="146"/>
      <c r="RIR5" s="146"/>
      <c r="RIS5" s="146"/>
      <c r="RIT5" s="146"/>
      <c r="RIU5" s="146"/>
      <c r="RIV5" s="146"/>
      <c r="RIW5" s="146"/>
      <c r="RIX5" s="146"/>
      <c r="RIY5" s="146"/>
      <c r="RIZ5" s="146"/>
      <c r="RJA5" s="146"/>
      <c r="RJB5" s="146"/>
      <c r="RJC5" s="146"/>
      <c r="RJD5" s="146"/>
      <c r="RJE5" s="146"/>
      <c r="RJF5" s="146"/>
      <c r="RJG5" s="146"/>
      <c r="RJH5" s="146"/>
      <c r="RJI5" s="146"/>
      <c r="RJJ5" s="146"/>
      <c r="RJK5" s="146"/>
      <c r="RJL5" s="146"/>
      <c r="RJM5" s="146"/>
      <c r="RJN5" s="146"/>
      <c r="RJO5" s="146"/>
      <c r="RJP5" s="146"/>
      <c r="RJQ5" s="146"/>
      <c r="RJR5" s="146"/>
      <c r="RJS5" s="146"/>
      <c r="RJT5" s="146"/>
      <c r="RJU5" s="146"/>
      <c r="RJV5" s="146"/>
      <c r="RJW5" s="146"/>
      <c r="RJX5" s="146"/>
      <c r="RJY5" s="146"/>
      <c r="RJZ5" s="146"/>
      <c r="RKA5" s="146"/>
      <c r="RKB5" s="146"/>
      <c r="RKC5" s="146"/>
      <c r="RKD5" s="146"/>
      <c r="RKE5" s="146"/>
      <c r="RKF5" s="146"/>
      <c r="RKG5" s="146"/>
      <c r="RKH5" s="146"/>
      <c r="RKI5" s="146"/>
      <c r="RKJ5" s="146"/>
      <c r="RKK5" s="146"/>
      <c r="RKL5" s="146"/>
      <c r="RKM5" s="146"/>
      <c r="RKN5" s="146"/>
      <c r="RKO5" s="146"/>
      <c r="RKP5" s="146"/>
      <c r="RKQ5" s="146"/>
      <c r="RKR5" s="146"/>
      <c r="RKS5" s="146"/>
      <c r="RKT5" s="146"/>
      <c r="RKU5" s="146"/>
      <c r="RKV5" s="146"/>
      <c r="RKW5" s="146"/>
      <c r="RKX5" s="146"/>
      <c r="RKY5" s="146"/>
      <c r="RKZ5" s="146"/>
      <c r="RLA5" s="146"/>
      <c r="RLB5" s="146"/>
      <c r="RLC5" s="146"/>
      <c r="RLD5" s="146"/>
      <c r="RLE5" s="146"/>
      <c r="RLF5" s="146"/>
      <c r="RLG5" s="146"/>
      <c r="RLH5" s="146"/>
      <c r="RLI5" s="146"/>
      <c r="RLJ5" s="146"/>
      <c r="RLK5" s="146"/>
      <c r="RLL5" s="146"/>
      <c r="RLM5" s="146"/>
      <c r="RLN5" s="146"/>
      <c r="RLO5" s="146"/>
      <c r="RLP5" s="146"/>
      <c r="RLQ5" s="146"/>
      <c r="RLR5" s="146"/>
      <c r="RLS5" s="146"/>
      <c r="RLT5" s="146"/>
      <c r="RLU5" s="146"/>
      <c r="RLV5" s="146"/>
      <c r="RLW5" s="146"/>
      <c r="RLX5" s="146"/>
      <c r="RLY5" s="146"/>
      <c r="RLZ5" s="146"/>
      <c r="RMA5" s="146"/>
      <c r="RMB5" s="146"/>
      <c r="RMC5" s="146"/>
      <c r="RMD5" s="146"/>
      <c r="RME5" s="146"/>
      <c r="RMF5" s="146"/>
      <c r="RMG5" s="146"/>
      <c r="RMH5" s="146"/>
      <c r="RMI5" s="146"/>
      <c r="RMJ5" s="146"/>
      <c r="RMK5" s="146"/>
      <c r="RML5" s="146"/>
      <c r="RMM5" s="146"/>
      <c r="RMN5" s="146"/>
      <c r="RMO5" s="146"/>
      <c r="RMP5" s="146"/>
      <c r="RMQ5" s="146"/>
      <c r="RMR5" s="146"/>
      <c r="RMS5" s="146"/>
      <c r="RMT5" s="146"/>
      <c r="RMU5" s="146"/>
      <c r="RMV5" s="146"/>
      <c r="RMW5" s="146"/>
      <c r="RMX5" s="146"/>
      <c r="RMY5" s="146"/>
      <c r="RMZ5" s="146"/>
      <c r="RNA5" s="146"/>
      <c r="RNB5" s="146"/>
      <c r="RNC5" s="146"/>
      <c r="RND5" s="146"/>
      <c r="RNE5" s="146"/>
      <c r="RNF5" s="146"/>
      <c r="RNG5" s="146"/>
      <c r="RNH5" s="146"/>
      <c r="RNI5" s="146"/>
      <c r="RNJ5" s="146"/>
      <c r="RNK5" s="146"/>
      <c r="RNL5" s="146"/>
      <c r="RNM5" s="146"/>
      <c r="RNN5" s="146"/>
      <c r="RNO5" s="146"/>
      <c r="RNP5" s="146"/>
      <c r="RNQ5" s="146"/>
      <c r="RNR5" s="146"/>
      <c r="RNS5" s="146"/>
      <c r="RNT5" s="146"/>
      <c r="RNU5" s="146"/>
      <c r="RNV5" s="146"/>
      <c r="RNW5" s="146"/>
      <c r="RNX5" s="146"/>
      <c r="RNY5" s="146"/>
      <c r="RNZ5" s="146"/>
      <c r="ROA5" s="146"/>
      <c r="ROB5" s="146"/>
      <c r="ROC5" s="146"/>
      <c r="ROD5" s="146"/>
      <c r="ROE5" s="146"/>
      <c r="ROF5" s="146"/>
      <c r="ROG5" s="146"/>
      <c r="ROH5" s="146"/>
      <c r="ROI5" s="146"/>
      <c r="ROJ5" s="146"/>
      <c r="ROK5" s="146"/>
      <c r="ROL5" s="146"/>
      <c r="ROM5" s="146"/>
      <c r="RON5" s="146"/>
      <c r="ROO5" s="146"/>
      <c r="ROP5" s="146"/>
      <c r="ROQ5" s="146"/>
      <c r="ROR5" s="146"/>
      <c r="ROS5" s="146"/>
      <c r="ROT5" s="146"/>
      <c r="ROU5" s="146"/>
      <c r="ROV5" s="146"/>
      <c r="ROW5" s="146"/>
      <c r="ROX5" s="146"/>
      <c r="ROY5" s="146"/>
      <c r="ROZ5" s="146"/>
      <c r="RPA5" s="146"/>
      <c r="RPB5" s="146"/>
      <c r="RPC5" s="146"/>
      <c r="RPD5" s="146"/>
      <c r="RPE5" s="146"/>
      <c r="RPF5" s="146"/>
      <c r="RPG5" s="146"/>
      <c r="RPH5" s="146"/>
      <c r="RPI5" s="146"/>
      <c r="RPJ5" s="146"/>
      <c r="RPK5" s="146"/>
      <c r="RPL5" s="146"/>
      <c r="RPM5" s="146"/>
      <c r="RPN5" s="146"/>
      <c r="RPO5" s="146"/>
      <c r="RPP5" s="146"/>
      <c r="RPQ5" s="146"/>
      <c r="RPR5" s="146"/>
      <c r="RPS5" s="146"/>
      <c r="RPT5" s="146"/>
      <c r="RPU5" s="146"/>
      <c r="RPV5" s="146"/>
      <c r="RPW5" s="146"/>
      <c r="RPX5" s="146"/>
      <c r="RPY5" s="146"/>
      <c r="RPZ5" s="146"/>
      <c r="RQA5" s="146"/>
      <c r="RQB5" s="146"/>
      <c r="RQC5" s="146"/>
      <c r="RQD5" s="146"/>
      <c r="RQE5" s="146"/>
      <c r="RQF5" s="146"/>
      <c r="RQG5" s="146"/>
      <c r="RQH5" s="146"/>
      <c r="RQI5" s="146"/>
      <c r="RQJ5" s="146"/>
      <c r="RQK5" s="146"/>
      <c r="RQL5" s="146"/>
      <c r="RQM5" s="146"/>
      <c r="RQN5" s="146"/>
      <c r="RQO5" s="146"/>
      <c r="RQP5" s="146"/>
      <c r="RQQ5" s="146"/>
      <c r="RQR5" s="146"/>
      <c r="RQS5" s="146"/>
      <c r="RQT5" s="146"/>
      <c r="RQU5" s="146"/>
      <c r="RQV5" s="146"/>
      <c r="RQW5" s="146"/>
      <c r="RQX5" s="146"/>
      <c r="RQY5" s="146"/>
      <c r="RQZ5" s="146"/>
      <c r="RRA5" s="146"/>
      <c r="RRB5" s="146"/>
      <c r="RRC5" s="146"/>
      <c r="RRD5" s="146"/>
      <c r="RRE5" s="146"/>
      <c r="RRF5" s="146"/>
      <c r="RRG5" s="146"/>
      <c r="RRH5" s="146"/>
      <c r="RRI5" s="146"/>
      <c r="RRJ5" s="146"/>
      <c r="RRK5" s="146"/>
      <c r="RRL5" s="146"/>
      <c r="RRM5" s="146"/>
      <c r="RRN5" s="146"/>
      <c r="RRO5" s="146"/>
      <c r="RRP5" s="146"/>
      <c r="RRQ5" s="146"/>
      <c r="RRR5" s="146"/>
      <c r="RRS5" s="146"/>
      <c r="RRT5" s="146"/>
      <c r="RRU5" s="146"/>
      <c r="RRV5" s="146"/>
      <c r="RRW5" s="146"/>
      <c r="RRX5" s="146"/>
      <c r="RRY5" s="146"/>
      <c r="RRZ5" s="146"/>
      <c r="RSA5" s="146"/>
      <c r="RSB5" s="146"/>
      <c r="RSC5" s="146"/>
      <c r="RSD5" s="146"/>
      <c r="RSE5" s="146"/>
      <c r="RSF5" s="146"/>
      <c r="RSG5" s="146"/>
      <c r="RSH5" s="146"/>
      <c r="RSI5" s="146"/>
      <c r="RSJ5" s="146"/>
      <c r="RSK5" s="146"/>
      <c r="RSL5" s="146"/>
      <c r="RSM5" s="146"/>
      <c r="RSN5" s="146"/>
      <c r="RSO5" s="146"/>
      <c r="RSP5" s="146"/>
      <c r="RSQ5" s="146"/>
      <c r="RSR5" s="146"/>
      <c r="RSS5" s="146"/>
      <c r="RST5" s="146"/>
      <c r="RSU5" s="146"/>
      <c r="RSV5" s="146"/>
      <c r="RSW5" s="146"/>
      <c r="RSX5" s="146"/>
      <c r="RSY5" s="146"/>
      <c r="RSZ5" s="146"/>
      <c r="RTA5" s="146"/>
      <c r="RTB5" s="146"/>
      <c r="RTC5" s="146"/>
      <c r="RTD5" s="146"/>
      <c r="RTE5" s="146"/>
      <c r="RTF5" s="146"/>
      <c r="RTG5" s="146"/>
      <c r="RTH5" s="146"/>
      <c r="RTI5" s="146"/>
      <c r="RTJ5" s="146"/>
      <c r="RTK5" s="146"/>
      <c r="RTL5" s="146"/>
      <c r="RTM5" s="146"/>
      <c r="RTN5" s="146"/>
      <c r="RTO5" s="146"/>
      <c r="RTP5" s="146"/>
      <c r="RTQ5" s="146"/>
      <c r="RTR5" s="146"/>
      <c r="RTS5" s="146"/>
      <c r="RTT5" s="146"/>
      <c r="RTU5" s="146"/>
      <c r="RTV5" s="146"/>
      <c r="RTW5" s="146"/>
      <c r="RTX5" s="146"/>
      <c r="RTY5" s="146"/>
      <c r="RTZ5" s="146"/>
      <c r="RUA5" s="146"/>
      <c r="RUB5" s="146"/>
      <c r="RUC5" s="146"/>
      <c r="RUD5" s="146"/>
      <c r="RUE5" s="146"/>
      <c r="RUF5" s="146"/>
      <c r="RUG5" s="146"/>
      <c r="RUH5" s="146"/>
      <c r="RUI5" s="146"/>
      <c r="RUJ5" s="146"/>
      <c r="RUK5" s="146"/>
      <c r="RUL5" s="146"/>
      <c r="RUM5" s="146"/>
      <c r="RUN5" s="146"/>
      <c r="RUO5" s="146"/>
      <c r="RUP5" s="146"/>
      <c r="RUQ5" s="146"/>
      <c r="RUR5" s="146"/>
      <c r="RUS5" s="146"/>
      <c r="RUT5" s="146"/>
      <c r="RUU5" s="146"/>
      <c r="RUV5" s="146"/>
      <c r="RUW5" s="146"/>
      <c r="RUX5" s="146"/>
      <c r="RUY5" s="146"/>
      <c r="RUZ5" s="146"/>
      <c r="RVA5" s="146"/>
      <c r="RVB5" s="146"/>
      <c r="RVC5" s="146"/>
      <c r="RVD5" s="146"/>
      <c r="RVE5" s="146"/>
      <c r="RVF5" s="146"/>
      <c r="RVG5" s="146"/>
      <c r="RVH5" s="146"/>
      <c r="RVI5" s="146"/>
      <c r="RVJ5" s="146"/>
      <c r="RVK5" s="146"/>
      <c r="RVL5" s="146"/>
      <c r="RVM5" s="146"/>
      <c r="RVN5" s="146"/>
      <c r="RVO5" s="146"/>
      <c r="RVP5" s="146"/>
      <c r="RVQ5" s="146"/>
      <c r="RVR5" s="146"/>
      <c r="RVS5" s="146"/>
      <c r="RVT5" s="146"/>
      <c r="RVU5" s="146"/>
      <c r="RVV5" s="146"/>
      <c r="RVW5" s="146"/>
      <c r="RVX5" s="146"/>
      <c r="RVY5" s="146"/>
      <c r="RVZ5" s="146"/>
      <c r="RWA5" s="146"/>
      <c r="RWB5" s="146"/>
      <c r="RWC5" s="146"/>
      <c r="RWD5" s="146"/>
      <c r="RWE5" s="146"/>
      <c r="RWF5" s="146"/>
      <c r="RWG5" s="146"/>
      <c r="RWH5" s="146"/>
      <c r="RWI5" s="146"/>
      <c r="RWJ5" s="146"/>
      <c r="RWK5" s="146"/>
      <c r="RWL5" s="146"/>
      <c r="RWM5" s="146"/>
      <c r="RWN5" s="146"/>
      <c r="RWO5" s="146"/>
      <c r="RWP5" s="146"/>
      <c r="RWQ5" s="146"/>
      <c r="RWR5" s="146"/>
      <c r="RWS5" s="146"/>
      <c r="RWT5" s="146"/>
      <c r="RWU5" s="146"/>
      <c r="RWV5" s="146"/>
      <c r="RWW5" s="146"/>
      <c r="RWX5" s="146"/>
      <c r="RWY5" s="146"/>
      <c r="RWZ5" s="146"/>
      <c r="RXA5" s="146"/>
      <c r="RXB5" s="146"/>
      <c r="RXC5" s="146"/>
      <c r="RXD5" s="146"/>
      <c r="RXE5" s="146"/>
      <c r="RXF5" s="146"/>
      <c r="RXG5" s="146"/>
      <c r="RXH5" s="146"/>
      <c r="RXI5" s="146"/>
      <c r="RXJ5" s="146"/>
      <c r="RXK5" s="146"/>
      <c r="RXL5" s="146"/>
      <c r="RXM5" s="146"/>
      <c r="RXN5" s="146"/>
      <c r="RXO5" s="146"/>
      <c r="RXP5" s="146"/>
      <c r="RXQ5" s="146"/>
      <c r="RXR5" s="146"/>
      <c r="RXS5" s="146"/>
      <c r="RXT5" s="146"/>
      <c r="RXU5" s="146"/>
      <c r="RXV5" s="146"/>
      <c r="RXW5" s="146"/>
      <c r="RXX5" s="146"/>
      <c r="RXY5" s="146"/>
      <c r="RXZ5" s="146"/>
      <c r="RYA5" s="146"/>
      <c r="RYB5" s="146"/>
      <c r="RYC5" s="146"/>
      <c r="RYD5" s="146"/>
      <c r="RYE5" s="146"/>
      <c r="RYF5" s="146"/>
      <c r="RYG5" s="146"/>
      <c r="RYH5" s="146"/>
      <c r="RYI5" s="146"/>
      <c r="RYJ5" s="146"/>
      <c r="RYK5" s="146"/>
      <c r="RYL5" s="146"/>
      <c r="RYM5" s="146"/>
      <c r="RYN5" s="146"/>
      <c r="RYO5" s="146"/>
      <c r="RYP5" s="146"/>
      <c r="RYQ5" s="146"/>
      <c r="RYR5" s="146"/>
      <c r="RYS5" s="146"/>
      <c r="RYT5" s="146"/>
      <c r="RYU5" s="146"/>
      <c r="RYV5" s="146"/>
      <c r="RYW5" s="146"/>
      <c r="RYX5" s="146"/>
      <c r="RYY5" s="146"/>
      <c r="RYZ5" s="146"/>
      <c r="RZA5" s="146"/>
      <c r="RZB5" s="146"/>
      <c r="RZC5" s="146"/>
      <c r="RZD5" s="146"/>
      <c r="RZE5" s="146"/>
      <c r="RZF5" s="146"/>
      <c r="RZG5" s="146"/>
      <c r="RZH5" s="146"/>
      <c r="RZI5" s="146"/>
      <c r="RZJ5" s="146"/>
      <c r="RZK5" s="146"/>
      <c r="RZL5" s="146"/>
      <c r="RZM5" s="146"/>
      <c r="RZN5" s="146"/>
      <c r="RZO5" s="146"/>
      <c r="RZP5" s="146"/>
      <c r="RZQ5" s="146"/>
      <c r="RZR5" s="146"/>
      <c r="RZS5" s="146"/>
      <c r="RZT5" s="146"/>
      <c r="RZU5" s="146"/>
      <c r="RZV5" s="146"/>
      <c r="RZW5" s="146"/>
      <c r="RZX5" s="146"/>
      <c r="RZY5" s="146"/>
      <c r="RZZ5" s="146"/>
      <c r="SAA5" s="146"/>
      <c r="SAB5" s="146"/>
      <c r="SAC5" s="146"/>
      <c r="SAD5" s="146"/>
      <c r="SAE5" s="146"/>
      <c r="SAF5" s="146"/>
      <c r="SAG5" s="146"/>
      <c r="SAH5" s="146"/>
      <c r="SAI5" s="146"/>
      <c r="SAJ5" s="146"/>
      <c r="SAK5" s="146"/>
      <c r="SAL5" s="146"/>
      <c r="SAM5" s="146"/>
      <c r="SAN5" s="146"/>
      <c r="SAO5" s="146"/>
      <c r="SAP5" s="146"/>
      <c r="SAQ5" s="146"/>
      <c r="SAR5" s="146"/>
      <c r="SAS5" s="146"/>
      <c r="SAT5" s="146"/>
      <c r="SAU5" s="146"/>
      <c r="SAV5" s="146"/>
      <c r="SAW5" s="146"/>
      <c r="SAX5" s="146"/>
      <c r="SAY5" s="146"/>
      <c r="SAZ5" s="146"/>
      <c r="SBA5" s="146"/>
      <c r="SBB5" s="146"/>
      <c r="SBC5" s="146"/>
      <c r="SBD5" s="146"/>
      <c r="SBE5" s="146"/>
      <c r="SBF5" s="146"/>
      <c r="SBG5" s="146"/>
      <c r="SBH5" s="146"/>
      <c r="SBI5" s="146"/>
      <c r="SBJ5" s="146"/>
      <c r="SBK5" s="146"/>
      <c r="SBL5" s="146"/>
      <c r="SBM5" s="146"/>
      <c r="SBN5" s="146"/>
      <c r="SBO5" s="146"/>
      <c r="SBP5" s="146"/>
      <c r="SBQ5" s="146"/>
      <c r="SBR5" s="146"/>
      <c r="SBS5" s="146"/>
      <c r="SBT5" s="146"/>
      <c r="SBU5" s="146"/>
      <c r="SBV5" s="146"/>
      <c r="SBW5" s="146"/>
      <c r="SBX5" s="146"/>
      <c r="SBY5" s="146"/>
      <c r="SBZ5" s="146"/>
      <c r="SCA5" s="146"/>
      <c r="SCB5" s="146"/>
      <c r="SCC5" s="146"/>
      <c r="SCD5" s="146"/>
      <c r="SCE5" s="146"/>
      <c r="SCF5" s="146"/>
      <c r="SCG5" s="146"/>
      <c r="SCH5" s="146"/>
      <c r="SCI5" s="146"/>
      <c r="SCJ5" s="146"/>
      <c r="SCK5" s="146"/>
      <c r="SCL5" s="146"/>
      <c r="SCM5" s="146"/>
      <c r="SCN5" s="146"/>
      <c r="SCO5" s="146"/>
      <c r="SCP5" s="146"/>
      <c r="SCQ5" s="146"/>
      <c r="SCR5" s="146"/>
      <c r="SCS5" s="146"/>
      <c r="SCT5" s="146"/>
      <c r="SCU5" s="146"/>
      <c r="SCV5" s="146"/>
      <c r="SCW5" s="146"/>
      <c r="SCX5" s="146"/>
      <c r="SCY5" s="146"/>
      <c r="SCZ5" s="146"/>
      <c r="SDA5" s="146"/>
      <c r="SDB5" s="146"/>
      <c r="SDC5" s="146"/>
      <c r="SDD5" s="146"/>
      <c r="SDE5" s="146"/>
      <c r="SDF5" s="146"/>
      <c r="SDG5" s="146"/>
      <c r="SDH5" s="146"/>
      <c r="SDI5" s="146"/>
      <c r="SDJ5" s="146"/>
      <c r="SDK5" s="146"/>
      <c r="SDL5" s="146"/>
      <c r="SDM5" s="146"/>
      <c r="SDN5" s="146"/>
      <c r="SDO5" s="146"/>
      <c r="SDP5" s="146"/>
      <c r="SDQ5" s="146"/>
      <c r="SDR5" s="146"/>
      <c r="SDS5" s="146"/>
      <c r="SDT5" s="146"/>
      <c r="SDU5" s="146"/>
      <c r="SDV5" s="146"/>
      <c r="SDW5" s="146"/>
      <c r="SDX5" s="146"/>
      <c r="SDY5" s="146"/>
      <c r="SDZ5" s="146"/>
      <c r="SEA5" s="146"/>
      <c r="SEB5" s="146"/>
      <c r="SEC5" s="146"/>
      <c r="SED5" s="146"/>
      <c r="SEE5" s="146"/>
      <c r="SEF5" s="146"/>
      <c r="SEG5" s="146"/>
      <c r="SEH5" s="146"/>
      <c r="SEI5" s="146"/>
      <c r="SEJ5" s="146"/>
      <c r="SEK5" s="146"/>
      <c r="SEL5" s="146"/>
      <c r="SEM5" s="146"/>
      <c r="SEN5" s="146"/>
      <c r="SEO5" s="146"/>
      <c r="SEP5" s="146"/>
      <c r="SEQ5" s="146"/>
      <c r="SER5" s="146"/>
      <c r="SES5" s="146"/>
      <c r="SET5" s="146"/>
      <c r="SEU5" s="146"/>
      <c r="SEV5" s="146"/>
      <c r="SEW5" s="146"/>
      <c r="SEX5" s="146"/>
      <c r="SEY5" s="146"/>
      <c r="SEZ5" s="146"/>
      <c r="SFA5" s="146"/>
      <c r="SFB5" s="146"/>
      <c r="SFC5" s="146"/>
      <c r="SFD5" s="146"/>
      <c r="SFE5" s="146"/>
      <c r="SFF5" s="146"/>
      <c r="SFG5" s="146"/>
      <c r="SFH5" s="146"/>
      <c r="SFI5" s="146"/>
      <c r="SFJ5" s="146"/>
      <c r="SFK5" s="146"/>
      <c r="SFL5" s="146"/>
      <c r="SFM5" s="146"/>
      <c r="SFN5" s="146"/>
      <c r="SFO5" s="146"/>
      <c r="SFP5" s="146"/>
      <c r="SFQ5" s="146"/>
      <c r="SFR5" s="146"/>
      <c r="SFS5" s="146"/>
      <c r="SFT5" s="146"/>
      <c r="SFU5" s="146"/>
      <c r="SFV5" s="146"/>
      <c r="SFW5" s="146"/>
      <c r="SFX5" s="146"/>
      <c r="SFY5" s="146"/>
      <c r="SFZ5" s="146"/>
      <c r="SGA5" s="146"/>
      <c r="SGB5" s="146"/>
      <c r="SGC5" s="146"/>
      <c r="SGD5" s="146"/>
      <c r="SGE5" s="146"/>
      <c r="SGF5" s="146"/>
      <c r="SGG5" s="146"/>
      <c r="SGH5" s="146"/>
      <c r="SGI5" s="146"/>
      <c r="SGJ5" s="146"/>
      <c r="SGK5" s="146"/>
      <c r="SGL5" s="146"/>
      <c r="SGM5" s="146"/>
      <c r="SGN5" s="146"/>
      <c r="SGO5" s="146"/>
      <c r="SGP5" s="146"/>
      <c r="SGQ5" s="146"/>
      <c r="SGR5" s="146"/>
      <c r="SGS5" s="146"/>
      <c r="SGT5" s="146"/>
      <c r="SGU5" s="146"/>
      <c r="SGV5" s="146"/>
      <c r="SGW5" s="146"/>
      <c r="SGX5" s="146"/>
      <c r="SGY5" s="146"/>
      <c r="SGZ5" s="146"/>
      <c r="SHA5" s="146"/>
      <c r="SHB5" s="146"/>
      <c r="SHC5" s="146"/>
      <c r="SHD5" s="146"/>
      <c r="SHE5" s="146"/>
      <c r="SHF5" s="146"/>
      <c r="SHG5" s="146"/>
      <c r="SHH5" s="146"/>
      <c r="SHI5" s="146"/>
      <c r="SHJ5" s="146"/>
      <c r="SHK5" s="146"/>
      <c r="SHL5" s="146"/>
      <c r="SHM5" s="146"/>
      <c r="SHN5" s="146"/>
      <c r="SHO5" s="146"/>
      <c r="SHP5" s="146"/>
      <c r="SHQ5" s="146"/>
      <c r="SHR5" s="146"/>
      <c r="SHS5" s="146"/>
      <c r="SHT5" s="146"/>
      <c r="SHU5" s="146"/>
      <c r="SHV5" s="146"/>
      <c r="SHW5" s="146"/>
      <c r="SHX5" s="146"/>
      <c r="SHY5" s="146"/>
      <c r="SHZ5" s="146"/>
      <c r="SIA5" s="146"/>
      <c r="SIB5" s="146"/>
      <c r="SIC5" s="146"/>
      <c r="SID5" s="146"/>
      <c r="SIE5" s="146"/>
      <c r="SIF5" s="146"/>
      <c r="SIG5" s="146"/>
      <c r="SIH5" s="146"/>
      <c r="SII5" s="146"/>
      <c r="SIJ5" s="146"/>
      <c r="SIK5" s="146"/>
      <c r="SIL5" s="146"/>
      <c r="SIM5" s="146"/>
      <c r="SIN5" s="146"/>
      <c r="SIO5" s="146"/>
      <c r="SIP5" s="146"/>
      <c r="SIQ5" s="146"/>
      <c r="SIR5" s="146"/>
      <c r="SIS5" s="146"/>
      <c r="SIT5" s="146"/>
      <c r="SIU5" s="146"/>
      <c r="SIV5" s="146"/>
      <c r="SIW5" s="146"/>
      <c r="SIX5" s="146"/>
      <c r="SIY5" s="146"/>
      <c r="SIZ5" s="146"/>
      <c r="SJA5" s="146"/>
      <c r="SJB5" s="146"/>
      <c r="SJC5" s="146"/>
      <c r="SJD5" s="146"/>
      <c r="SJE5" s="146"/>
      <c r="SJF5" s="146"/>
      <c r="SJG5" s="146"/>
      <c r="SJH5" s="146"/>
      <c r="SJI5" s="146"/>
      <c r="SJJ5" s="146"/>
      <c r="SJK5" s="146"/>
      <c r="SJL5" s="146"/>
      <c r="SJM5" s="146"/>
      <c r="SJN5" s="146"/>
      <c r="SJO5" s="146"/>
      <c r="SJP5" s="146"/>
      <c r="SJQ5" s="146"/>
      <c r="SJR5" s="146"/>
      <c r="SJS5" s="146"/>
      <c r="SJT5" s="146"/>
      <c r="SJU5" s="146"/>
      <c r="SJV5" s="146"/>
      <c r="SJW5" s="146"/>
      <c r="SJX5" s="146"/>
      <c r="SJY5" s="146"/>
      <c r="SJZ5" s="146"/>
      <c r="SKA5" s="146"/>
      <c r="SKB5" s="146"/>
      <c r="SKC5" s="146"/>
      <c r="SKD5" s="146"/>
      <c r="SKE5" s="146"/>
      <c r="SKF5" s="146"/>
      <c r="SKG5" s="146"/>
      <c r="SKH5" s="146"/>
      <c r="SKI5" s="146"/>
      <c r="SKJ5" s="146"/>
      <c r="SKK5" s="146"/>
      <c r="SKL5" s="146"/>
      <c r="SKM5" s="146"/>
      <c r="SKN5" s="146"/>
      <c r="SKO5" s="146"/>
      <c r="SKP5" s="146"/>
      <c r="SKQ5" s="146"/>
      <c r="SKR5" s="146"/>
      <c r="SKS5" s="146"/>
      <c r="SKT5" s="146"/>
      <c r="SKU5" s="146"/>
      <c r="SKV5" s="146"/>
      <c r="SKW5" s="146"/>
      <c r="SKX5" s="146"/>
      <c r="SKY5" s="146"/>
      <c r="SKZ5" s="146"/>
      <c r="SLA5" s="146"/>
      <c r="SLB5" s="146"/>
      <c r="SLC5" s="146"/>
      <c r="SLD5" s="146"/>
      <c r="SLE5" s="146"/>
      <c r="SLF5" s="146"/>
      <c r="SLG5" s="146"/>
      <c r="SLH5" s="146"/>
      <c r="SLI5" s="146"/>
      <c r="SLJ5" s="146"/>
      <c r="SLK5" s="146"/>
      <c r="SLL5" s="146"/>
      <c r="SLM5" s="146"/>
      <c r="SLN5" s="146"/>
      <c r="SLO5" s="146"/>
      <c r="SLP5" s="146"/>
      <c r="SLQ5" s="146"/>
      <c r="SLR5" s="146"/>
      <c r="SLS5" s="146"/>
      <c r="SLT5" s="146"/>
      <c r="SLU5" s="146"/>
      <c r="SLV5" s="146"/>
      <c r="SLW5" s="146"/>
      <c r="SLX5" s="146"/>
      <c r="SLY5" s="146"/>
      <c r="SLZ5" s="146"/>
      <c r="SMA5" s="146"/>
      <c r="SMB5" s="146"/>
      <c r="SMC5" s="146"/>
      <c r="SMD5" s="146"/>
      <c r="SME5" s="146"/>
      <c r="SMF5" s="146"/>
      <c r="SMG5" s="146"/>
      <c r="SMH5" s="146"/>
      <c r="SMI5" s="146"/>
      <c r="SMJ5" s="146"/>
      <c r="SMK5" s="146"/>
      <c r="SML5" s="146"/>
      <c r="SMM5" s="146"/>
      <c r="SMN5" s="146"/>
      <c r="SMO5" s="146"/>
      <c r="SMP5" s="146"/>
      <c r="SMQ5" s="146"/>
      <c r="SMR5" s="146"/>
      <c r="SMS5" s="146"/>
      <c r="SMT5" s="146"/>
      <c r="SMU5" s="146"/>
      <c r="SMV5" s="146"/>
      <c r="SMW5" s="146"/>
      <c r="SMX5" s="146"/>
      <c r="SMY5" s="146"/>
      <c r="SMZ5" s="146"/>
      <c r="SNA5" s="146"/>
      <c r="SNB5" s="146"/>
      <c r="SNC5" s="146"/>
      <c r="SND5" s="146"/>
      <c r="SNE5" s="146"/>
      <c r="SNF5" s="146"/>
      <c r="SNG5" s="146"/>
      <c r="SNH5" s="146"/>
      <c r="SNI5" s="146"/>
      <c r="SNJ5" s="146"/>
      <c r="SNK5" s="146"/>
      <c r="SNL5" s="146"/>
      <c r="SNM5" s="146"/>
      <c r="SNN5" s="146"/>
      <c r="SNO5" s="146"/>
      <c r="SNP5" s="146"/>
      <c r="SNQ5" s="146"/>
      <c r="SNR5" s="146"/>
      <c r="SNS5" s="146"/>
      <c r="SNT5" s="146"/>
      <c r="SNU5" s="146"/>
      <c r="SNV5" s="146"/>
      <c r="SNW5" s="146"/>
      <c r="SNX5" s="146"/>
      <c r="SNY5" s="146"/>
      <c r="SNZ5" s="146"/>
      <c r="SOA5" s="146"/>
      <c r="SOB5" s="146"/>
      <c r="SOC5" s="146"/>
      <c r="SOD5" s="146"/>
      <c r="SOE5" s="146"/>
      <c r="SOF5" s="146"/>
      <c r="SOG5" s="146"/>
      <c r="SOH5" s="146"/>
      <c r="SOI5" s="146"/>
      <c r="SOJ5" s="146"/>
      <c r="SOK5" s="146"/>
      <c r="SOL5" s="146"/>
      <c r="SOM5" s="146"/>
      <c r="SON5" s="146"/>
      <c r="SOO5" s="146"/>
      <c r="SOP5" s="146"/>
      <c r="SOQ5" s="146"/>
      <c r="SOR5" s="146"/>
      <c r="SOS5" s="146"/>
      <c r="SOT5" s="146"/>
      <c r="SOU5" s="146"/>
      <c r="SOV5" s="146"/>
      <c r="SOW5" s="146"/>
      <c r="SOX5" s="146"/>
      <c r="SOY5" s="146"/>
      <c r="SOZ5" s="146"/>
      <c r="SPA5" s="146"/>
      <c r="SPB5" s="146"/>
      <c r="SPC5" s="146"/>
      <c r="SPD5" s="146"/>
      <c r="SPE5" s="146"/>
      <c r="SPF5" s="146"/>
      <c r="SPG5" s="146"/>
      <c r="SPH5" s="146"/>
      <c r="SPI5" s="146"/>
      <c r="SPJ5" s="146"/>
      <c r="SPK5" s="146"/>
      <c r="SPL5" s="146"/>
      <c r="SPM5" s="146"/>
      <c r="SPN5" s="146"/>
      <c r="SPO5" s="146"/>
      <c r="SPP5" s="146"/>
      <c r="SPQ5" s="146"/>
      <c r="SPR5" s="146"/>
      <c r="SPS5" s="146"/>
      <c r="SPT5" s="146"/>
      <c r="SPU5" s="146"/>
      <c r="SPV5" s="146"/>
      <c r="SPW5" s="146"/>
      <c r="SPX5" s="146"/>
      <c r="SPY5" s="146"/>
      <c r="SPZ5" s="146"/>
      <c r="SQA5" s="146"/>
      <c r="SQB5" s="146"/>
      <c r="SQC5" s="146"/>
      <c r="SQD5" s="146"/>
      <c r="SQE5" s="146"/>
      <c r="SQF5" s="146"/>
      <c r="SQG5" s="146"/>
      <c r="SQH5" s="146"/>
      <c r="SQI5" s="146"/>
      <c r="SQJ5" s="146"/>
      <c r="SQK5" s="146"/>
      <c r="SQL5" s="146"/>
      <c r="SQM5" s="146"/>
      <c r="SQN5" s="146"/>
      <c r="SQO5" s="146"/>
      <c r="SQP5" s="146"/>
      <c r="SQQ5" s="146"/>
      <c r="SQR5" s="146"/>
      <c r="SQS5" s="146"/>
      <c r="SQT5" s="146"/>
      <c r="SQU5" s="146"/>
      <c r="SQV5" s="146"/>
      <c r="SQW5" s="146"/>
      <c r="SQX5" s="146"/>
      <c r="SQY5" s="146"/>
      <c r="SQZ5" s="146"/>
      <c r="SRA5" s="146"/>
      <c r="SRB5" s="146"/>
      <c r="SRC5" s="146"/>
      <c r="SRD5" s="146"/>
      <c r="SRE5" s="146"/>
      <c r="SRF5" s="146"/>
      <c r="SRG5" s="146"/>
      <c r="SRH5" s="146"/>
      <c r="SRI5" s="146"/>
      <c r="SRJ5" s="146"/>
      <c r="SRK5" s="146"/>
      <c r="SRL5" s="146"/>
      <c r="SRM5" s="146"/>
      <c r="SRN5" s="146"/>
      <c r="SRO5" s="146"/>
      <c r="SRP5" s="146"/>
      <c r="SRQ5" s="146"/>
      <c r="SRR5" s="146"/>
      <c r="SRS5" s="146"/>
      <c r="SRT5" s="146"/>
      <c r="SRU5" s="146"/>
      <c r="SRV5" s="146"/>
      <c r="SRW5" s="146"/>
      <c r="SRX5" s="146"/>
      <c r="SRY5" s="146"/>
      <c r="SRZ5" s="146"/>
      <c r="SSA5" s="146"/>
      <c r="SSB5" s="146"/>
      <c r="SSC5" s="146"/>
      <c r="SSD5" s="146"/>
      <c r="SSE5" s="146"/>
      <c r="SSF5" s="146"/>
      <c r="SSG5" s="146"/>
      <c r="SSH5" s="146"/>
      <c r="SSI5" s="146"/>
      <c r="SSJ5" s="146"/>
      <c r="SSK5" s="146"/>
      <c r="SSL5" s="146"/>
      <c r="SSM5" s="146"/>
      <c r="SSN5" s="146"/>
      <c r="SSO5" s="146"/>
      <c r="SSP5" s="146"/>
      <c r="SSQ5" s="146"/>
      <c r="SSR5" s="146"/>
      <c r="SSS5" s="146"/>
      <c r="SST5" s="146"/>
      <c r="SSU5" s="146"/>
      <c r="SSV5" s="146"/>
      <c r="SSW5" s="146"/>
      <c r="SSX5" s="146"/>
      <c r="SSY5" s="146"/>
      <c r="SSZ5" s="146"/>
      <c r="STA5" s="146"/>
      <c r="STB5" s="146"/>
      <c r="STC5" s="146"/>
      <c r="STD5" s="146"/>
      <c r="STE5" s="146"/>
      <c r="STF5" s="146"/>
      <c r="STG5" s="146"/>
      <c r="STH5" s="146"/>
      <c r="STI5" s="146"/>
      <c r="STJ5" s="146"/>
      <c r="STK5" s="146"/>
      <c r="STL5" s="146"/>
      <c r="STM5" s="146"/>
      <c r="STN5" s="146"/>
      <c r="STO5" s="146"/>
      <c r="STP5" s="146"/>
      <c r="STQ5" s="146"/>
      <c r="STR5" s="146"/>
      <c r="STS5" s="146"/>
      <c r="STT5" s="146"/>
      <c r="STU5" s="146"/>
      <c r="STV5" s="146"/>
      <c r="STW5" s="146"/>
      <c r="STX5" s="146"/>
      <c r="STY5" s="146"/>
      <c r="STZ5" s="146"/>
      <c r="SUA5" s="146"/>
      <c r="SUB5" s="146"/>
      <c r="SUC5" s="146"/>
      <c r="SUD5" s="146"/>
      <c r="SUE5" s="146"/>
      <c r="SUF5" s="146"/>
      <c r="SUG5" s="146"/>
      <c r="SUH5" s="146"/>
      <c r="SUI5" s="146"/>
      <c r="SUJ5" s="146"/>
      <c r="SUK5" s="146"/>
      <c r="SUL5" s="146"/>
      <c r="SUM5" s="146"/>
      <c r="SUN5" s="146"/>
      <c r="SUO5" s="146"/>
      <c r="SUP5" s="146"/>
      <c r="SUQ5" s="146"/>
      <c r="SUR5" s="146"/>
      <c r="SUS5" s="146"/>
      <c r="SUT5" s="146"/>
      <c r="SUU5" s="146"/>
      <c r="SUV5" s="146"/>
      <c r="SUW5" s="146"/>
      <c r="SUX5" s="146"/>
      <c r="SUY5" s="146"/>
      <c r="SUZ5" s="146"/>
      <c r="SVA5" s="146"/>
      <c r="SVB5" s="146"/>
      <c r="SVC5" s="146"/>
      <c r="SVD5" s="146"/>
      <c r="SVE5" s="146"/>
      <c r="SVF5" s="146"/>
      <c r="SVG5" s="146"/>
      <c r="SVH5" s="146"/>
      <c r="SVI5" s="146"/>
      <c r="SVJ5" s="146"/>
      <c r="SVK5" s="146"/>
      <c r="SVL5" s="146"/>
      <c r="SVM5" s="146"/>
      <c r="SVN5" s="146"/>
      <c r="SVO5" s="146"/>
      <c r="SVP5" s="146"/>
      <c r="SVQ5" s="146"/>
      <c r="SVR5" s="146"/>
      <c r="SVS5" s="146"/>
      <c r="SVT5" s="146"/>
      <c r="SVU5" s="146"/>
      <c r="SVV5" s="146"/>
      <c r="SVW5" s="146"/>
      <c r="SVX5" s="146"/>
      <c r="SVY5" s="146"/>
      <c r="SVZ5" s="146"/>
      <c r="SWA5" s="146"/>
      <c r="SWB5" s="146"/>
      <c r="SWC5" s="146"/>
      <c r="SWD5" s="146"/>
      <c r="SWE5" s="146"/>
      <c r="SWF5" s="146"/>
      <c r="SWG5" s="146"/>
      <c r="SWH5" s="146"/>
      <c r="SWI5" s="146"/>
      <c r="SWJ5" s="146"/>
      <c r="SWK5" s="146"/>
      <c r="SWL5" s="146"/>
      <c r="SWM5" s="146"/>
      <c r="SWN5" s="146"/>
      <c r="SWO5" s="146"/>
      <c r="SWP5" s="146"/>
      <c r="SWQ5" s="146"/>
      <c r="SWR5" s="146"/>
      <c r="SWS5" s="146"/>
      <c r="SWT5" s="146"/>
      <c r="SWU5" s="146"/>
      <c r="SWV5" s="146"/>
      <c r="SWW5" s="146"/>
      <c r="SWX5" s="146"/>
      <c r="SWY5" s="146"/>
      <c r="SWZ5" s="146"/>
      <c r="SXA5" s="146"/>
      <c r="SXB5" s="146"/>
      <c r="SXC5" s="146"/>
      <c r="SXD5" s="146"/>
      <c r="SXE5" s="146"/>
      <c r="SXF5" s="146"/>
      <c r="SXG5" s="146"/>
      <c r="SXH5" s="146"/>
      <c r="SXI5" s="146"/>
      <c r="SXJ5" s="146"/>
      <c r="SXK5" s="146"/>
      <c r="SXL5" s="146"/>
      <c r="SXM5" s="146"/>
      <c r="SXN5" s="146"/>
      <c r="SXO5" s="146"/>
      <c r="SXP5" s="146"/>
      <c r="SXQ5" s="146"/>
      <c r="SXR5" s="146"/>
      <c r="SXS5" s="146"/>
      <c r="SXT5" s="146"/>
      <c r="SXU5" s="146"/>
      <c r="SXV5" s="146"/>
      <c r="SXW5" s="146"/>
      <c r="SXX5" s="146"/>
      <c r="SXY5" s="146"/>
      <c r="SXZ5" s="146"/>
      <c r="SYA5" s="146"/>
      <c r="SYB5" s="146"/>
      <c r="SYC5" s="146"/>
      <c r="SYD5" s="146"/>
      <c r="SYE5" s="146"/>
      <c r="SYF5" s="146"/>
      <c r="SYG5" s="146"/>
      <c r="SYH5" s="146"/>
      <c r="SYI5" s="146"/>
      <c r="SYJ5" s="146"/>
      <c r="SYK5" s="146"/>
      <c r="SYL5" s="146"/>
      <c r="SYM5" s="146"/>
      <c r="SYN5" s="146"/>
      <c r="SYO5" s="146"/>
      <c r="SYP5" s="146"/>
      <c r="SYQ5" s="146"/>
      <c r="SYR5" s="146"/>
      <c r="SYS5" s="146"/>
      <c r="SYT5" s="146"/>
      <c r="SYU5" s="146"/>
      <c r="SYV5" s="146"/>
      <c r="SYW5" s="146"/>
      <c r="SYX5" s="146"/>
      <c r="SYY5" s="146"/>
      <c r="SYZ5" s="146"/>
      <c r="SZA5" s="146"/>
      <c r="SZB5" s="146"/>
      <c r="SZC5" s="146"/>
      <c r="SZD5" s="146"/>
      <c r="SZE5" s="146"/>
      <c r="SZF5" s="146"/>
      <c r="SZG5" s="146"/>
      <c r="SZH5" s="146"/>
      <c r="SZI5" s="146"/>
      <c r="SZJ5" s="146"/>
      <c r="SZK5" s="146"/>
      <c r="SZL5" s="146"/>
      <c r="SZM5" s="146"/>
      <c r="SZN5" s="146"/>
      <c r="SZO5" s="146"/>
      <c r="SZP5" s="146"/>
      <c r="SZQ5" s="146"/>
      <c r="SZR5" s="146"/>
      <c r="SZS5" s="146"/>
      <c r="SZT5" s="146"/>
      <c r="SZU5" s="146"/>
      <c r="SZV5" s="146"/>
      <c r="SZW5" s="146"/>
      <c r="SZX5" s="146"/>
      <c r="SZY5" s="146"/>
      <c r="SZZ5" s="146"/>
      <c r="TAA5" s="146"/>
      <c r="TAB5" s="146"/>
      <c r="TAC5" s="146"/>
      <c r="TAD5" s="146"/>
      <c r="TAE5" s="146"/>
      <c r="TAF5" s="146"/>
      <c r="TAG5" s="146"/>
      <c r="TAH5" s="146"/>
      <c r="TAI5" s="146"/>
      <c r="TAJ5" s="146"/>
      <c r="TAK5" s="146"/>
      <c r="TAL5" s="146"/>
      <c r="TAM5" s="146"/>
      <c r="TAN5" s="146"/>
      <c r="TAO5" s="146"/>
      <c r="TAP5" s="146"/>
      <c r="TAQ5" s="146"/>
      <c r="TAR5" s="146"/>
      <c r="TAS5" s="146"/>
      <c r="TAT5" s="146"/>
      <c r="TAU5" s="146"/>
      <c r="TAV5" s="146"/>
      <c r="TAW5" s="146"/>
      <c r="TAX5" s="146"/>
      <c r="TAY5" s="146"/>
      <c r="TAZ5" s="146"/>
      <c r="TBA5" s="146"/>
      <c r="TBB5" s="146"/>
      <c r="TBC5" s="146"/>
      <c r="TBD5" s="146"/>
      <c r="TBE5" s="146"/>
      <c r="TBF5" s="146"/>
      <c r="TBG5" s="146"/>
      <c r="TBH5" s="146"/>
      <c r="TBI5" s="146"/>
      <c r="TBJ5" s="146"/>
      <c r="TBK5" s="146"/>
      <c r="TBL5" s="146"/>
      <c r="TBM5" s="146"/>
      <c r="TBN5" s="146"/>
      <c r="TBO5" s="146"/>
      <c r="TBP5" s="146"/>
      <c r="TBQ5" s="146"/>
      <c r="TBR5" s="146"/>
      <c r="TBS5" s="146"/>
      <c r="TBT5" s="146"/>
      <c r="TBU5" s="146"/>
      <c r="TBV5" s="146"/>
      <c r="TBW5" s="146"/>
      <c r="TBX5" s="146"/>
      <c r="TBY5" s="146"/>
      <c r="TBZ5" s="146"/>
      <c r="TCA5" s="146"/>
      <c r="TCB5" s="146"/>
      <c r="TCC5" s="146"/>
      <c r="TCD5" s="146"/>
      <c r="TCE5" s="146"/>
      <c r="TCF5" s="146"/>
      <c r="TCG5" s="146"/>
      <c r="TCH5" s="146"/>
      <c r="TCI5" s="146"/>
      <c r="TCJ5" s="146"/>
      <c r="TCK5" s="146"/>
      <c r="TCL5" s="146"/>
      <c r="TCM5" s="146"/>
      <c r="TCN5" s="146"/>
      <c r="TCO5" s="146"/>
      <c r="TCP5" s="146"/>
      <c r="TCQ5" s="146"/>
      <c r="TCR5" s="146"/>
      <c r="TCS5" s="146"/>
      <c r="TCT5" s="146"/>
      <c r="TCU5" s="146"/>
      <c r="TCV5" s="146"/>
      <c r="TCW5" s="146"/>
      <c r="TCX5" s="146"/>
      <c r="TCY5" s="146"/>
      <c r="TCZ5" s="146"/>
      <c r="TDA5" s="146"/>
      <c r="TDB5" s="146"/>
      <c r="TDC5" s="146"/>
      <c r="TDD5" s="146"/>
      <c r="TDE5" s="146"/>
      <c r="TDF5" s="146"/>
      <c r="TDG5" s="146"/>
      <c r="TDH5" s="146"/>
      <c r="TDI5" s="146"/>
      <c r="TDJ5" s="146"/>
      <c r="TDK5" s="146"/>
      <c r="TDL5" s="146"/>
      <c r="TDM5" s="146"/>
      <c r="TDN5" s="146"/>
      <c r="TDO5" s="146"/>
      <c r="TDP5" s="146"/>
      <c r="TDQ5" s="146"/>
      <c r="TDR5" s="146"/>
      <c r="TDS5" s="146"/>
      <c r="TDT5" s="146"/>
      <c r="TDU5" s="146"/>
      <c r="TDV5" s="146"/>
      <c r="TDW5" s="146"/>
      <c r="TDX5" s="146"/>
      <c r="TDY5" s="146"/>
      <c r="TDZ5" s="146"/>
      <c r="TEA5" s="146"/>
      <c r="TEB5" s="146"/>
      <c r="TEC5" s="146"/>
      <c r="TED5" s="146"/>
      <c r="TEE5" s="146"/>
      <c r="TEF5" s="146"/>
      <c r="TEG5" s="146"/>
      <c r="TEH5" s="146"/>
      <c r="TEI5" s="146"/>
      <c r="TEJ5" s="146"/>
      <c r="TEK5" s="146"/>
      <c r="TEL5" s="146"/>
      <c r="TEM5" s="146"/>
      <c r="TEN5" s="146"/>
      <c r="TEO5" s="146"/>
      <c r="TEP5" s="146"/>
      <c r="TEQ5" s="146"/>
      <c r="TER5" s="146"/>
      <c r="TES5" s="146"/>
      <c r="TET5" s="146"/>
      <c r="TEU5" s="146"/>
      <c r="TEV5" s="146"/>
      <c r="TEW5" s="146"/>
      <c r="TEX5" s="146"/>
      <c r="TEY5" s="146"/>
      <c r="TEZ5" s="146"/>
      <c r="TFA5" s="146"/>
      <c r="TFB5" s="146"/>
      <c r="TFC5" s="146"/>
      <c r="TFD5" s="146"/>
      <c r="TFE5" s="146"/>
      <c r="TFF5" s="146"/>
      <c r="TFG5" s="146"/>
      <c r="TFH5" s="146"/>
      <c r="TFI5" s="146"/>
      <c r="TFJ5" s="146"/>
      <c r="TFK5" s="146"/>
      <c r="TFL5" s="146"/>
      <c r="TFM5" s="146"/>
      <c r="TFN5" s="146"/>
      <c r="TFO5" s="146"/>
      <c r="TFP5" s="146"/>
      <c r="TFQ5" s="146"/>
      <c r="TFR5" s="146"/>
      <c r="TFS5" s="146"/>
      <c r="TFT5" s="146"/>
      <c r="TFU5" s="146"/>
      <c r="TFV5" s="146"/>
      <c r="TFW5" s="146"/>
      <c r="TFX5" s="146"/>
      <c r="TFY5" s="146"/>
      <c r="TFZ5" s="146"/>
      <c r="TGA5" s="146"/>
      <c r="TGB5" s="146"/>
      <c r="TGC5" s="146"/>
      <c r="TGD5" s="146"/>
      <c r="TGE5" s="146"/>
      <c r="TGF5" s="146"/>
      <c r="TGG5" s="146"/>
      <c r="TGH5" s="146"/>
      <c r="TGI5" s="146"/>
      <c r="TGJ5" s="146"/>
      <c r="TGK5" s="146"/>
      <c r="TGL5" s="146"/>
      <c r="TGM5" s="146"/>
      <c r="TGN5" s="146"/>
      <c r="TGO5" s="146"/>
      <c r="TGP5" s="146"/>
      <c r="TGQ5" s="146"/>
      <c r="TGR5" s="146"/>
      <c r="TGS5" s="146"/>
      <c r="TGT5" s="146"/>
      <c r="TGU5" s="146"/>
      <c r="TGV5" s="146"/>
      <c r="TGW5" s="146"/>
      <c r="TGX5" s="146"/>
      <c r="TGY5" s="146"/>
      <c r="TGZ5" s="146"/>
      <c r="THA5" s="146"/>
      <c r="THB5" s="146"/>
      <c r="THC5" s="146"/>
      <c r="THD5" s="146"/>
      <c r="THE5" s="146"/>
      <c r="THF5" s="146"/>
      <c r="THG5" s="146"/>
      <c r="THH5" s="146"/>
      <c r="THI5" s="146"/>
      <c r="THJ5" s="146"/>
      <c r="THK5" s="146"/>
      <c r="THL5" s="146"/>
      <c r="THM5" s="146"/>
      <c r="THN5" s="146"/>
      <c r="THO5" s="146"/>
      <c r="THP5" s="146"/>
      <c r="THQ5" s="146"/>
      <c r="THR5" s="146"/>
      <c r="THS5" s="146"/>
      <c r="THT5" s="146"/>
      <c r="THU5" s="146"/>
      <c r="THV5" s="146"/>
      <c r="THW5" s="146"/>
      <c r="THX5" s="146"/>
      <c r="THY5" s="146"/>
      <c r="THZ5" s="146"/>
      <c r="TIA5" s="146"/>
      <c r="TIB5" s="146"/>
      <c r="TIC5" s="146"/>
      <c r="TID5" s="146"/>
      <c r="TIE5" s="146"/>
      <c r="TIF5" s="146"/>
      <c r="TIG5" s="146"/>
      <c r="TIH5" s="146"/>
      <c r="TII5" s="146"/>
      <c r="TIJ5" s="146"/>
      <c r="TIK5" s="146"/>
      <c r="TIL5" s="146"/>
      <c r="TIM5" s="146"/>
      <c r="TIN5" s="146"/>
      <c r="TIO5" s="146"/>
      <c r="TIP5" s="146"/>
      <c r="TIQ5" s="146"/>
      <c r="TIR5" s="146"/>
      <c r="TIS5" s="146"/>
      <c r="TIT5" s="146"/>
      <c r="TIU5" s="146"/>
      <c r="TIV5" s="146"/>
      <c r="TIW5" s="146"/>
      <c r="TIX5" s="146"/>
      <c r="TIY5" s="146"/>
      <c r="TIZ5" s="146"/>
      <c r="TJA5" s="146"/>
      <c r="TJB5" s="146"/>
      <c r="TJC5" s="146"/>
      <c r="TJD5" s="146"/>
      <c r="TJE5" s="146"/>
      <c r="TJF5" s="146"/>
      <c r="TJG5" s="146"/>
      <c r="TJH5" s="146"/>
      <c r="TJI5" s="146"/>
      <c r="TJJ5" s="146"/>
      <c r="TJK5" s="146"/>
      <c r="TJL5" s="146"/>
      <c r="TJM5" s="146"/>
      <c r="TJN5" s="146"/>
      <c r="TJO5" s="146"/>
      <c r="TJP5" s="146"/>
      <c r="TJQ5" s="146"/>
      <c r="TJR5" s="146"/>
      <c r="TJS5" s="146"/>
      <c r="TJT5" s="146"/>
      <c r="TJU5" s="146"/>
      <c r="TJV5" s="146"/>
      <c r="TJW5" s="146"/>
      <c r="TJX5" s="146"/>
      <c r="TJY5" s="146"/>
      <c r="TJZ5" s="146"/>
      <c r="TKA5" s="146"/>
      <c r="TKB5" s="146"/>
      <c r="TKC5" s="146"/>
      <c r="TKD5" s="146"/>
      <c r="TKE5" s="146"/>
      <c r="TKF5" s="146"/>
      <c r="TKG5" s="146"/>
      <c r="TKH5" s="146"/>
      <c r="TKI5" s="146"/>
      <c r="TKJ5" s="146"/>
      <c r="TKK5" s="146"/>
      <c r="TKL5" s="146"/>
      <c r="TKM5" s="146"/>
      <c r="TKN5" s="146"/>
      <c r="TKO5" s="146"/>
      <c r="TKP5" s="146"/>
      <c r="TKQ5" s="146"/>
      <c r="TKR5" s="146"/>
      <c r="TKS5" s="146"/>
      <c r="TKT5" s="146"/>
      <c r="TKU5" s="146"/>
      <c r="TKV5" s="146"/>
      <c r="TKW5" s="146"/>
      <c r="TKX5" s="146"/>
      <c r="TKY5" s="146"/>
      <c r="TKZ5" s="146"/>
      <c r="TLA5" s="146"/>
      <c r="TLB5" s="146"/>
      <c r="TLC5" s="146"/>
      <c r="TLD5" s="146"/>
      <c r="TLE5" s="146"/>
      <c r="TLF5" s="146"/>
      <c r="TLG5" s="146"/>
      <c r="TLH5" s="146"/>
      <c r="TLI5" s="146"/>
      <c r="TLJ5" s="146"/>
      <c r="TLK5" s="146"/>
      <c r="TLL5" s="146"/>
      <c r="TLM5" s="146"/>
      <c r="TLN5" s="146"/>
      <c r="TLO5" s="146"/>
      <c r="TLP5" s="146"/>
      <c r="TLQ5" s="146"/>
      <c r="TLR5" s="146"/>
      <c r="TLS5" s="146"/>
      <c r="TLT5" s="146"/>
      <c r="TLU5" s="146"/>
      <c r="TLV5" s="146"/>
      <c r="TLW5" s="146"/>
      <c r="TLX5" s="146"/>
      <c r="TLY5" s="146"/>
      <c r="TLZ5" s="146"/>
      <c r="TMA5" s="146"/>
      <c r="TMB5" s="146"/>
      <c r="TMC5" s="146"/>
      <c r="TMD5" s="146"/>
      <c r="TME5" s="146"/>
      <c r="TMF5" s="146"/>
      <c r="TMG5" s="146"/>
      <c r="TMH5" s="146"/>
      <c r="TMI5" s="146"/>
      <c r="TMJ5" s="146"/>
      <c r="TMK5" s="146"/>
      <c r="TML5" s="146"/>
      <c r="TMM5" s="146"/>
      <c r="TMN5" s="146"/>
      <c r="TMO5" s="146"/>
      <c r="TMP5" s="146"/>
      <c r="TMQ5" s="146"/>
      <c r="TMR5" s="146"/>
      <c r="TMS5" s="146"/>
      <c r="TMT5" s="146"/>
      <c r="TMU5" s="146"/>
      <c r="TMV5" s="146"/>
      <c r="TMW5" s="146"/>
      <c r="TMX5" s="146"/>
      <c r="TMY5" s="146"/>
      <c r="TMZ5" s="146"/>
      <c r="TNA5" s="146"/>
      <c r="TNB5" s="146"/>
      <c r="TNC5" s="146"/>
      <c r="TND5" s="146"/>
      <c r="TNE5" s="146"/>
      <c r="TNF5" s="146"/>
      <c r="TNG5" s="146"/>
      <c r="TNH5" s="146"/>
      <c r="TNI5" s="146"/>
      <c r="TNJ5" s="146"/>
      <c r="TNK5" s="146"/>
      <c r="TNL5" s="146"/>
      <c r="TNM5" s="146"/>
      <c r="TNN5" s="146"/>
      <c r="TNO5" s="146"/>
      <c r="TNP5" s="146"/>
      <c r="TNQ5" s="146"/>
      <c r="TNR5" s="146"/>
      <c r="TNS5" s="146"/>
      <c r="TNT5" s="146"/>
      <c r="TNU5" s="146"/>
      <c r="TNV5" s="146"/>
      <c r="TNW5" s="146"/>
      <c r="TNX5" s="146"/>
      <c r="TNY5" s="146"/>
      <c r="TNZ5" s="146"/>
      <c r="TOA5" s="146"/>
      <c r="TOB5" s="146"/>
      <c r="TOC5" s="146"/>
      <c r="TOD5" s="146"/>
      <c r="TOE5" s="146"/>
      <c r="TOF5" s="146"/>
      <c r="TOG5" s="146"/>
      <c r="TOH5" s="146"/>
      <c r="TOI5" s="146"/>
      <c r="TOJ5" s="146"/>
      <c r="TOK5" s="146"/>
      <c r="TOL5" s="146"/>
      <c r="TOM5" s="146"/>
      <c r="TON5" s="146"/>
      <c r="TOO5" s="146"/>
      <c r="TOP5" s="146"/>
      <c r="TOQ5" s="146"/>
      <c r="TOR5" s="146"/>
      <c r="TOS5" s="146"/>
      <c r="TOT5" s="146"/>
      <c r="TOU5" s="146"/>
      <c r="TOV5" s="146"/>
      <c r="TOW5" s="146"/>
      <c r="TOX5" s="146"/>
      <c r="TOY5" s="146"/>
      <c r="TOZ5" s="146"/>
      <c r="TPA5" s="146"/>
      <c r="TPB5" s="146"/>
      <c r="TPC5" s="146"/>
      <c r="TPD5" s="146"/>
      <c r="TPE5" s="146"/>
      <c r="TPF5" s="146"/>
      <c r="TPG5" s="146"/>
      <c r="TPH5" s="146"/>
      <c r="TPI5" s="146"/>
      <c r="TPJ5" s="146"/>
      <c r="TPK5" s="146"/>
      <c r="TPL5" s="146"/>
      <c r="TPM5" s="146"/>
      <c r="TPN5" s="146"/>
      <c r="TPO5" s="146"/>
      <c r="TPP5" s="146"/>
      <c r="TPQ5" s="146"/>
      <c r="TPR5" s="146"/>
      <c r="TPS5" s="146"/>
      <c r="TPT5" s="146"/>
      <c r="TPU5" s="146"/>
      <c r="TPV5" s="146"/>
      <c r="TPW5" s="146"/>
      <c r="TPX5" s="146"/>
      <c r="TPY5" s="146"/>
      <c r="TPZ5" s="146"/>
      <c r="TQA5" s="146"/>
      <c r="TQB5" s="146"/>
      <c r="TQC5" s="146"/>
      <c r="TQD5" s="146"/>
      <c r="TQE5" s="146"/>
      <c r="TQF5" s="146"/>
      <c r="TQG5" s="146"/>
      <c r="TQH5" s="146"/>
      <c r="TQI5" s="146"/>
      <c r="TQJ5" s="146"/>
      <c r="TQK5" s="146"/>
      <c r="TQL5" s="146"/>
      <c r="TQM5" s="146"/>
      <c r="TQN5" s="146"/>
      <c r="TQO5" s="146"/>
      <c r="TQP5" s="146"/>
      <c r="TQQ5" s="146"/>
      <c r="TQR5" s="146"/>
      <c r="TQS5" s="146"/>
      <c r="TQT5" s="146"/>
      <c r="TQU5" s="146"/>
      <c r="TQV5" s="146"/>
      <c r="TQW5" s="146"/>
      <c r="TQX5" s="146"/>
      <c r="TQY5" s="146"/>
      <c r="TQZ5" s="146"/>
      <c r="TRA5" s="146"/>
      <c r="TRB5" s="146"/>
      <c r="TRC5" s="146"/>
      <c r="TRD5" s="146"/>
      <c r="TRE5" s="146"/>
      <c r="TRF5" s="146"/>
      <c r="TRG5" s="146"/>
      <c r="TRH5" s="146"/>
      <c r="TRI5" s="146"/>
      <c r="TRJ5" s="146"/>
      <c r="TRK5" s="146"/>
      <c r="TRL5" s="146"/>
      <c r="TRM5" s="146"/>
      <c r="TRN5" s="146"/>
      <c r="TRO5" s="146"/>
      <c r="TRP5" s="146"/>
      <c r="TRQ5" s="146"/>
      <c r="TRR5" s="146"/>
      <c r="TRS5" s="146"/>
      <c r="TRT5" s="146"/>
      <c r="TRU5" s="146"/>
      <c r="TRV5" s="146"/>
      <c r="TRW5" s="146"/>
      <c r="TRX5" s="146"/>
      <c r="TRY5" s="146"/>
      <c r="TRZ5" s="146"/>
      <c r="TSA5" s="146"/>
      <c r="TSB5" s="146"/>
      <c r="TSC5" s="146"/>
      <c r="TSD5" s="146"/>
      <c r="TSE5" s="146"/>
      <c r="TSF5" s="146"/>
      <c r="TSG5" s="146"/>
      <c r="TSH5" s="146"/>
      <c r="TSI5" s="146"/>
      <c r="TSJ5" s="146"/>
      <c r="TSK5" s="146"/>
      <c r="TSL5" s="146"/>
      <c r="TSM5" s="146"/>
      <c r="TSN5" s="146"/>
      <c r="TSO5" s="146"/>
      <c r="TSP5" s="146"/>
      <c r="TSQ5" s="146"/>
      <c r="TSR5" s="146"/>
      <c r="TSS5" s="146"/>
      <c r="TST5" s="146"/>
      <c r="TSU5" s="146"/>
      <c r="TSV5" s="146"/>
      <c r="TSW5" s="146"/>
      <c r="TSX5" s="146"/>
      <c r="TSY5" s="146"/>
      <c r="TSZ5" s="146"/>
      <c r="TTA5" s="146"/>
      <c r="TTB5" s="146"/>
      <c r="TTC5" s="146"/>
      <c r="TTD5" s="146"/>
      <c r="TTE5" s="146"/>
      <c r="TTF5" s="146"/>
      <c r="TTG5" s="146"/>
      <c r="TTH5" s="146"/>
      <c r="TTI5" s="146"/>
      <c r="TTJ5" s="146"/>
      <c r="TTK5" s="146"/>
      <c r="TTL5" s="146"/>
      <c r="TTM5" s="146"/>
      <c r="TTN5" s="146"/>
      <c r="TTO5" s="146"/>
      <c r="TTP5" s="146"/>
      <c r="TTQ5" s="146"/>
      <c r="TTR5" s="146"/>
      <c r="TTS5" s="146"/>
      <c r="TTT5" s="146"/>
      <c r="TTU5" s="146"/>
      <c r="TTV5" s="146"/>
      <c r="TTW5" s="146"/>
      <c r="TTX5" s="146"/>
      <c r="TTY5" s="146"/>
      <c r="TTZ5" s="146"/>
      <c r="TUA5" s="146"/>
      <c r="TUB5" s="146"/>
      <c r="TUC5" s="146"/>
      <c r="TUD5" s="146"/>
      <c r="TUE5" s="146"/>
      <c r="TUF5" s="146"/>
      <c r="TUG5" s="146"/>
      <c r="TUH5" s="146"/>
      <c r="TUI5" s="146"/>
      <c r="TUJ5" s="146"/>
      <c r="TUK5" s="146"/>
      <c r="TUL5" s="146"/>
      <c r="TUM5" s="146"/>
      <c r="TUN5" s="146"/>
      <c r="TUO5" s="146"/>
      <c r="TUP5" s="146"/>
      <c r="TUQ5" s="146"/>
      <c r="TUR5" s="146"/>
      <c r="TUS5" s="146"/>
      <c r="TUT5" s="146"/>
      <c r="TUU5" s="146"/>
      <c r="TUV5" s="146"/>
      <c r="TUW5" s="146"/>
      <c r="TUX5" s="146"/>
      <c r="TUY5" s="146"/>
      <c r="TUZ5" s="146"/>
      <c r="TVA5" s="146"/>
      <c r="TVB5" s="146"/>
      <c r="TVC5" s="146"/>
      <c r="TVD5" s="146"/>
      <c r="TVE5" s="146"/>
      <c r="TVF5" s="146"/>
      <c r="TVG5" s="146"/>
      <c r="TVH5" s="146"/>
      <c r="TVI5" s="146"/>
      <c r="TVJ5" s="146"/>
      <c r="TVK5" s="146"/>
      <c r="TVL5" s="146"/>
      <c r="TVM5" s="146"/>
      <c r="TVN5" s="146"/>
      <c r="TVO5" s="146"/>
      <c r="TVP5" s="146"/>
      <c r="TVQ5" s="146"/>
      <c r="TVR5" s="146"/>
      <c r="TVS5" s="146"/>
      <c r="TVT5" s="146"/>
      <c r="TVU5" s="146"/>
      <c r="TVV5" s="146"/>
      <c r="TVW5" s="146"/>
      <c r="TVX5" s="146"/>
      <c r="TVY5" s="146"/>
      <c r="TVZ5" s="146"/>
      <c r="TWA5" s="146"/>
      <c r="TWB5" s="146"/>
      <c r="TWC5" s="146"/>
      <c r="TWD5" s="146"/>
      <c r="TWE5" s="146"/>
      <c r="TWF5" s="146"/>
      <c r="TWG5" s="146"/>
      <c r="TWH5" s="146"/>
      <c r="TWI5" s="146"/>
      <c r="TWJ5" s="146"/>
      <c r="TWK5" s="146"/>
      <c r="TWL5" s="146"/>
      <c r="TWM5" s="146"/>
      <c r="TWN5" s="146"/>
      <c r="TWO5" s="146"/>
      <c r="TWP5" s="146"/>
      <c r="TWQ5" s="146"/>
      <c r="TWR5" s="146"/>
      <c r="TWS5" s="146"/>
      <c r="TWT5" s="146"/>
      <c r="TWU5" s="146"/>
      <c r="TWV5" s="146"/>
      <c r="TWW5" s="146"/>
      <c r="TWX5" s="146"/>
      <c r="TWY5" s="146"/>
      <c r="TWZ5" s="146"/>
      <c r="TXA5" s="146"/>
      <c r="TXB5" s="146"/>
      <c r="TXC5" s="146"/>
      <c r="TXD5" s="146"/>
      <c r="TXE5" s="146"/>
      <c r="TXF5" s="146"/>
      <c r="TXG5" s="146"/>
      <c r="TXH5" s="146"/>
      <c r="TXI5" s="146"/>
      <c r="TXJ5" s="146"/>
      <c r="TXK5" s="146"/>
      <c r="TXL5" s="146"/>
      <c r="TXM5" s="146"/>
      <c r="TXN5" s="146"/>
      <c r="TXO5" s="146"/>
      <c r="TXP5" s="146"/>
      <c r="TXQ5" s="146"/>
      <c r="TXR5" s="146"/>
      <c r="TXS5" s="146"/>
      <c r="TXT5" s="146"/>
      <c r="TXU5" s="146"/>
      <c r="TXV5" s="146"/>
      <c r="TXW5" s="146"/>
      <c r="TXX5" s="146"/>
      <c r="TXY5" s="146"/>
      <c r="TXZ5" s="146"/>
      <c r="TYA5" s="146"/>
      <c r="TYB5" s="146"/>
      <c r="TYC5" s="146"/>
      <c r="TYD5" s="146"/>
      <c r="TYE5" s="146"/>
      <c r="TYF5" s="146"/>
      <c r="TYG5" s="146"/>
      <c r="TYH5" s="146"/>
      <c r="TYI5" s="146"/>
      <c r="TYJ5" s="146"/>
      <c r="TYK5" s="146"/>
      <c r="TYL5" s="146"/>
      <c r="TYM5" s="146"/>
      <c r="TYN5" s="146"/>
      <c r="TYO5" s="146"/>
      <c r="TYP5" s="146"/>
      <c r="TYQ5" s="146"/>
      <c r="TYR5" s="146"/>
      <c r="TYS5" s="146"/>
      <c r="TYT5" s="146"/>
      <c r="TYU5" s="146"/>
      <c r="TYV5" s="146"/>
      <c r="TYW5" s="146"/>
      <c r="TYX5" s="146"/>
      <c r="TYY5" s="146"/>
      <c r="TYZ5" s="146"/>
      <c r="TZA5" s="146"/>
      <c r="TZB5" s="146"/>
      <c r="TZC5" s="146"/>
      <c r="TZD5" s="146"/>
      <c r="TZE5" s="146"/>
      <c r="TZF5" s="146"/>
      <c r="TZG5" s="146"/>
      <c r="TZH5" s="146"/>
      <c r="TZI5" s="146"/>
      <c r="TZJ5" s="146"/>
      <c r="TZK5" s="146"/>
      <c r="TZL5" s="146"/>
      <c r="TZM5" s="146"/>
      <c r="TZN5" s="146"/>
      <c r="TZO5" s="146"/>
      <c r="TZP5" s="146"/>
      <c r="TZQ5" s="146"/>
      <c r="TZR5" s="146"/>
      <c r="TZS5" s="146"/>
      <c r="TZT5" s="146"/>
      <c r="TZU5" s="146"/>
      <c r="TZV5" s="146"/>
      <c r="TZW5" s="146"/>
      <c r="TZX5" s="146"/>
      <c r="TZY5" s="146"/>
      <c r="TZZ5" s="146"/>
      <c r="UAA5" s="146"/>
      <c r="UAB5" s="146"/>
      <c r="UAC5" s="146"/>
      <c r="UAD5" s="146"/>
      <c r="UAE5" s="146"/>
      <c r="UAF5" s="146"/>
      <c r="UAG5" s="146"/>
      <c r="UAH5" s="146"/>
      <c r="UAI5" s="146"/>
      <c r="UAJ5" s="146"/>
      <c r="UAK5" s="146"/>
      <c r="UAL5" s="146"/>
      <c r="UAM5" s="146"/>
      <c r="UAN5" s="146"/>
      <c r="UAO5" s="146"/>
      <c r="UAP5" s="146"/>
      <c r="UAQ5" s="146"/>
      <c r="UAR5" s="146"/>
      <c r="UAS5" s="146"/>
      <c r="UAT5" s="146"/>
      <c r="UAU5" s="146"/>
      <c r="UAV5" s="146"/>
      <c r="UAW5" s="146"/>
      <c r="UAX5" s="146"/>
      <c r="UAY5" s="146"/>
      <c r="UAZ5" s="146"/>
      <c r="UBA5" s="146"/>
      <c r="UBB5" s="146"/>
      <c r="UBC5" s="146"/>
      <c r="UBD5" s="146"/>
      <c r="UBE5" s="146"/>
      <c r="UBF5" s="146"/>
      <c r="UBG5" s="146"/>
      <c r="UBH5" s="146"/>
      <c r="UBI5" s="146"/>
      <c r="UBJ5" s="146"/>
      <c r="UBK5" s="146"/>
      <c r="UBL5" s="146"/>
      <c r="UBM5" s="146"/>
      <c r="UBN5" s="146"/>
      <c r="UBO5" s="146"/>
      <c r="UBP5" s="146"/>
      <c r="UBQ5" s="146"/>
      <c r="UBR5" s="146"/>
      <c r="UBS5" s="146"/>
      <c r="UBT5" s="146"/>
      <c r="UBU5" s="146"/>
      <c r="UBV5" s="146"/>
      <c r="UBW5" s="146"/>
      <c r="UBX5" s="146"/>
      <c r="UBY5" s="146"/>
      <c r="UBZ5" s="146"/>
      <c r="UCA5" s="146"/>
      <c r="UCB5" s="146"/>
      <c r="UCC5" s="146"/>
      <c r="UCD5" s="146"/>
      <c r="UCE5" s="146"/>
      <c r="UCF5" s="146"/>
      <c r="UCG5" s="146"/>
      <c r="UCH5" s="146"/>
      <c r="UCI5" s="146"/>
      <c r="UCJ5" s="146"/>
      <c r="UCK5" s="146"/>
      <c r="UCL5" s="146"/>
      <c r="UCM5" s="146"/>
      <c r="UCN5" s="146"/>
      <c r="UCO5" s="146"/>
      <c r="UCP5" s="146"/>
      <c r="UCQ5" s="146"/>
      <c r="UCR5" s="146"/>
      <c r="UCS5" s="146"/>
      <c r="UCT5" s="146"/>
      <c r="UCU5" s="146"/>
      <c r="UCV5" s="146"/>
      <c r="UCW5" s="146"/>
      <c r="UCX5" s="146"/>
      <c r="UCY5" s="146"/>
      <c r="UCZ5" s="146"/>
      <c r="UDA5" s="146"/>
      <c r="UDB5" s="146"/>
      <c r="UDC5" s="146"/>
      <c r="UDD5" s="146"/>
      <c r="UDE5" s="146"/>
      <c r="UDF5" s="146"/>
      <c r="UDG5" s="146"/>
      <c r="UDH5" s="146"/>
      <c r="UDI5" s="146"/>
      <c r="UDJ5" s="146"/>
      <c r="UDK5" s="146"/>
      <c r="UDL5" s="146"/>
      <c r="UDM5" s="146"/>
      <c r="UDN5" s="146"/>
      <c r="UDO5" s="146"/>
      <c r="UDP5" s="146"/>
      <c r="UDQ5" s="146"/>
      <c r="UDR5" s="146"/>
      <c r="UDS5" s="146"/>
      <c r="UDT5" s="146"/>
      <c r="UDU5" s="146"/>
      <c r="UDV5" s="146"/>
      <c r="UDW5" s="146"/>
      <c r="UDX5" s="146"/>
      <c r="UDY5" s="146"/>
      <c r="UDZ5" s="146"/>
      <c r="UEA5" s="146"/>
      <c r="UEB5" s="146"/>
      <c r="UEC5" s="146"/>
      <c r="UED5" s="146"/>
      <c r="UEE5" s="146"/>
      <c r="UEF5" s="146"/>
      <c r="UEG5" s="146"/>
      <c r="UEH5" s="146"/>
      <c r="UEI5" s="146"/>
      <c r="UEJ5" s="146"/>
      <c r="UEK5" s="146"/>
      <c r="UEL5" s="146"/>
      <c r="UEM5" s="146"/>
      <c r="UEN5" s="146"/>
      <c r="UEO5" s="146"/>
      <c r="UEP5" s="146"/>
      <c r="UEQ5" s="146"/>
      <c r="UER5" s="146"/>
      <c r="UES5" s="146"/>
      <c r="UET5" s="146"/>
      <c r="UEU5" s="146"/>
      <c r="UEV5" s="146"/>
      <c r="UEW5" s="146"/>
      <c r="UEX5" s="146"/>
      <c r="UEY5" s="146"/>
      <c r="UEZ5" s="146"/>
      <c r="UFA5" s="146"/>
      <c r="UFB5" s="146"/>
      <c r="UFC5" s="146"/>
      <c r="UFD5" s="146"/>
      <c r="UFE5" s="146"/>
      <c r="UFF5" s="146"/>
      <c r="UFG5" s="146"/>
      <c r="UFH5" s="146"/>
      <c r="UFI5" s="146"/>
      <c r="UFJ5" s="146"/>
      <c r="UFK5" s="146"/>
      <c r="UFL5" s="146"/>
      <c r="UFM5" s="146"/>
      <c r="UFN5" s="146"/>
      <c r="UFO5" s="146"/>
      <c r="UFP5" s="146"/>
      <c r="UFQ5" s="146"/>
      <c r="UFR5" s="146"/>
      <c r="UFS5" s="146"/>
      <c r="UFT5" s="146"/>
      <c r="UFU5" s="146"/>
      <c r="UFV5" s="146"/>
      <c r="UFW5" s="146"/>
      <c r="UFX5" s="146"/>
      <c r="UFY5" s="146"/>
      <c r="UFZ5" s="146"/>
      <c r="UGA5" s="146"/>
      <c r="UGB5" s="146"/>
      <c r="UGC5" s="146"/>
      <c r="UGD5" s="146"/>
      <c r="UGE5" s="146"/>
      <c r="UGF5" s="146"/>
      <c r="UGG5" s="146"/>
      <c r="UGH5" s="146"/>
      <c r="UGI5" s="146"/>
      <c r="UGJ5" s="146"/>
      <c r="UGK5" s="146"/>
      <c r="UGL5" s="146"/>
      <c r="UGM5" s="146"/>
      <c r="UGN5" s="146"/>
      <c r="UGO5" s="146"/>
      <c r="UGP5" s="146"/>
      <c r="UGQ5" s="146"/>
      <c r="UGR5" s="146"/>
      <c r="UGS5" s="146"/>
      <c r="UGT5" s="146"/>
      <c r="UGU5" s="146"/>
      <c r="UGV5" s="146"/>
      <c r="UGW5" s="146"/>
      <c r="UGX5" s="146"/>
      <c r="UGY5" s="146"/>
      <c r="UGZ5" s="146"/>
      <c r="UHA5" s="146"/>
      <c r="UHB5" s="146"/>
      <c r="UHC5" s="146"/>
      <c r="UHD5" s="146"/>
      <c r="UHE5" s="146"/>
      <c r="UHF5" s="146"/>
      <c r="UHG5" s="146"/>
      <c r="UHH5" s="146"/>
      <c r="UHI5" s="146"/>
      <c r="UHJ5" s="146"/>
      <c r="UHK5" s="146"/>
      <c r="UHL5" s="146"/>
      <c r="UHM5" s="146"/>
      <c r="UHN5" s="146"/>
      <c r="UHO5" s="146"/>
      <c r="UHP5" s="146"/>
      <c r="UHQ5" s="146"/>
      <c r="UHR5" s="146"/>
      <c r="UHS5" s="146"/>
      <c r="UHT5" s="146"/>
      <c r="UHU5" s="146"/>
      <c r="UHV5" s="146"/>
      <c r="UHW5" s="146"/>
      <c r="UHX5" s="146"/>
      <c r="UHY5" s="146"/>
      <c r="UHZ5" s="146"/>
      <c r="UIA5" s="146"/>
      <c r="UIB5" s="146"/>
      <c r="UIC5" s="146"/>
      <c r="UID5" s="146"/>
      <c r="UIE5" s="146"/>
      <c r="UIF5" s="146"/>
      <c r="UIG5" s="146"/>
      <c r="UIH5" s="146"/>
      <c r="UII5" s="146"/>
      <c r="UIJ5" s="146"/>
      <c r="UIK5" s="146"/>
      <c r="UIL5" s="146"/>
      <c r="UIM5" s="146"/>
      <c r="UIN5" s="146"/>
      <c r="UIO5" s="146"/>
      <c r="UIP5" s="146"/>
      <c r="UIQ5" s="146"/>
      <c r="UIR5" s="146"/>
      <c r="UIS5" s="146"/>
      <c r="UIT5" s="146"/>
      <c r="UIU5" s="146"/>
      <c r="UIV5" s="146"/>
      <c r="UIW5" s="146"/>
      <c r="UIX5" s="146"/>
      <c r="UIY5" s="146"/>
      <c r="UIZ5" s="146"/>
      <c r="UJA5" s="146"/>
      <c r="UJB5" s="146"/>
      <c r="UJC5" s="146"/>
      <c r="UJD5" s="146"/>
      <c r="UJE5" s="146"/>
      <c r="UJF5" s="146"/>
      <c r="UJG5" s="146"/>
      <c r="UJH5" s="146"/>
      <c r="UJI5" s="146"/>
      <c r="UJJ5" s="146"/>
      <c r="UJK5" s="146"/>
      <c r="UJL5" s="146"/>
      <c r="UJM5" s="146"/>
      <c r="UJN5" s="146"/>
      <c r="UJO5" s="146"/>
      <c r="UJP5" s="146"/>
      <c r="UJQ5" s="146"/>
      <c r="UJR5" s="146"/>
      <c r="UJS5" s="146"/>
      <c r="UJT5" s="146"/>
      <c r="UJU5" s="146"/>
      <c r="UJV5" s="146"/>
      <c r="UJW5" s="146"/>
      <c r="UJX5" s="146"/>
      <c r="UJY5" s="146"/>
      <c r="UJZ5" s="146"/>
      <c r="UKA5" s="146"/>
      <c r="UKB5" s="146"/>
      <c r="UKC5" s="146"/>
      <c r="UKD5" s="146"/>
      <c r="UKE5" s="146"/>
      <c r="UKF5" s="146"/>
      <c r="UKG5" s="146"/>
      <c r="UKH5" s="146"/>
      <c r="UKI5" s="146"/>
      <c r="UKJ5" s="146"/>
      <c r="UKK5" s="146"/>
      <c r="UKL5" s="146"/>
      <c r="UKM5" s="146"/>
      <c r="UKN5" s="146"/>
      <c r="UKO5" s="146"/>
      <c r="UKP5" s="146"/>
      <c r="UKQ5" s="146"/>
      <c r="UKR5" s="146"/>
      <c r="UKS5" s="146"/>
      <c r="UKT5" s="146"/>
      <c r="UKU5" s="146"/>
      <c r="UKV5" s="146"/>
      <c r="UKW5" s="146"/>
      <c r="UKX5" s="146"/>
      <c r="UKY5" s="146"/>
      <c r="UKZ5" s="146"/>
      <c r="ULA5" s="146"/>
      <c r="ULB5" s="146"/>
      <c r="ULC5" s="146"/>
      <c r="ULD5" s="146"/>
      <c r="ULE5" s="146"/>
      <c r="ULF5" s="146"/>
      <c r="ULG5" s="146"/>
      <c r="ULH5" s="146"/>
      <c r="ULI5" s="146"/>
      <c r="ULJ5" s="146"/>
      <c r="ULK5" s="146"/>
      <c r="ULL5" s="146"/>
      <c r="ULM5" s="146"/>
      <c r="ULN5" s="146"/>
      <c r="ULO5" s="146"/>
      <c r="ULP5" s="146"/>
      <c r="ULQ5" s="146"/>
      <c r="ULR5" s="146"/>
      <c r="ULS5" s="146"/>
      <c r="ULT5" s="146"/>
      <c r="ULU5" s="146"/>
      <c r="ULV5" s="146"/>
      <c r="ULW5" s="146"/>
      <c r="ULX5" s="146"/>
      <c r="ULY5" s="146"/>
      <c r="ULZ5" s="146"/>
      <c r="UMA5" s="146"/>
      <c r="UMB5" s="146"/>
      <c r="UMC5" s="146"/>
      <c r="UMD5" s="146"/>
      <c r="UME5" s="146"/>
      <c r="UMF5" s="146"/>
      <c r="UMG5" s="146"/>
      <c r="UMH5" s="146"/>
      <c r="UMI5" s="146"/>
      <c r="UMJ5" s="146"/>
      <c r="UMK5" s="146"/>
      <c r="UML5" s="146"/>
      <c r="UMM5" s="146"/>
      <c r="UMN5" s="146"/>
      <c r="UMO5" s="146"/>
      <c r="UMP5" s="146"/>
      <c r="UMQ5" s="146"/>
      <c r="UMR5" s="146"/>
      <c r="UMS5" s="146"/>
      <c r="UMT5" s="146"/>
      <c r="UMU5" s="146"/>
      <c r="UMV5" s="146"/>
      <c r="UMW5" s="146"/>
      <c r="UMX5" s="146"/>
      <c r="UMY5" s="146"/>
      <c r="UMZ5" s="146"/>
      <c r="UNA5" s="146"/>
      <c r="UNB5" s="146"/>
      <c r="UNC5" s="146"/>
      <c r="UND5" s="146"/>
      <c r="UNE5" s="146"/>
      <c r="UNF5" s="146"/>
      <c r="UNG5" s="146"/>
      <c r="UNH5" s="146"/>
      <c r="UNI5" s="146"/>
      <c r="UNJ5" s="146"/>
      <c r="UNK5" s="146"/>
      <c r="UNL5" s="146"/>
      <c r="UNM5" s="146"/>
      <c r="UNN5" s="146"/>
      <c r="UNO5" s="146"/>
      <c r="UNP5" s="146"/>
      <c r="UNQ5" s="146"/>
      <c r="UNR5" s="146"/>
      <c r="UNS5" s="146"/>
      <c r="UNT5" s="146"/>
      <c r="UNU5" s="146"/>
      <c r="UNV5" s="146"/>
      <c r="UNW5" s="146"/>
      <c r="UNX5" s="146"/>
      <c r="UNY5" s="146"/>
      <c r="UNZ5" s="146"/>
      <c r="UOA5" s="146"/>
      <c r="UOB5" s="146"/>
      <c r="UOC5" s="146"/>
      <c r="UOD5" s="146"/>
      <c r="UOE5" s="146"/>
      <c r="UOF5" s="146"/>
      <c r="UOG5" s="146"/>
      <c r="UOH5" s="146"/>
      <c r="UOI5" s="146"/>
      <c r="UOJ5" s="146"/>
      <c r="UOK5" s="146"/>
      <c r="UOL5" s="146"/>
      <c r="UOM5" s="146"/>
      <c r="UON5" s="146"/>
      <c r="UOO5" s="146"/>
      <c r="UOP5" s="146"/>
      <c r="UOQ5" s="146"/>
      <c r="UOR5" s="146"/>
      <c r="UOS5" s="146"/>
      <c r="UOT5" s="146"/>
      <c r="UOU5" s="146"/>
      <c r="UOV5" s="146"/>
      <c r="UOW5" s="146"/>
      <c r="UOX5" s="146"/>
      <c r="UOY5" s="146"/>
      <c r="UOZ5" s="146"/>
      <c r="UPA5" s="146"/>
      <c r="UPB5" s="146"/>
      <c r="UPC5" s="146"/>
      <c r="UPD5" s="146"/>
      <c r="UPE5" s="146"/>
      <c r="UPF5" s="146"/>
      <c r="UPG5" s="146"/>
      <c r="UPH5" s="146"/>
      <c r="UPI5" s="146"/>
      <c r="UPJ5" s="146"/>
      <c r="UPK5" s="146"/>
      <c r="UPL5" s="146"/>
      <c r="UPM5" s="146"/>
      <c r="UPN5" s="146"/>
      <c r="UPO5" s="146"/>
      <c r="UPP5" s="146"/>
      <c r="UPQ5" s="146"/>
      <c r="UPR5" s="146"/>
      <c r="UPS5" s="146"/>
      <c r="UPT5" s="146"/>
      <c r="UPU5" s="146"/>
      <c r="UPV5" s="146"/>
      <c r="UPW5" s="146"/>
      <c r="UPX5" s="146"/>
      <c r="UPY5" s="146"/>
      <c r="UPZ5" s="146"/>
      <c r="UQA5" s="146"/>
      <c r="UQB5" s="146"/>
      <c r="UQC5" s="146"/>
      <c r="UQD5" s="146"/>
      <c r="UQE5" s="146"/>
      <c r="UQF5" s="146"/>
      <c r="UQG5" s="146"/>
      <c r="UQH5" s="146"/>
      <c r="UQI5" s="146"/>
      <c r="UQJ5" s="146"/>
      <c r="UQK5" s="146"/>
      <c r="UQL5" s="146"/>
      <c r="UQM5" s="146"/>
      <c r="UQN5" s="146"/>
      <c r="UQO5" s="146"/>
      <c r="UQP5" s="146"/>
      <c r="UQQ5" s="146"/>
      <c r="UQR5" s="146"/>
      <c r="UQS5" s="146"/>
      <c r="UQT5" s="146"/>
      <c r="UQU5" s="146"/>
      <c r="UQV5" s="146"/>
      <c r="UQW5" s="146"/>
      <c r="UQX5" s="146"/>
      <c r="UQY5" s="146"/>
      <c r="UQZ5" s="146"/>
      <c r="URA5" s="146"/>
      <c r="URB5" s="146"/>
      <c r="URC5" s="146"/>
      <c r="URD5" s="146"/>
      <c r="URE5" s="146"/>
      <c r="URF5" s="146"/>
      <c r="URG5" s="146"/>
      <c r="URH5" s="146"/>
      <c r="URI5" s="146"/>
      <c r="URJ5" s="146"/>
      <c r="URK5" s="146"/>
      <c r="URL5" s="146"/>
      <c r="URM5" s="146"/>
      <c r="URN5" s="146"/>
      <c r="URO5" s="146"/>
      <c r="URP5" s="146"/>
      <c r="URQ5" s="146"/>
      <c r="URR5" s="146"/>
      <c r="URS5" s="146"/>
      <c r="URT5" s="146"/>
      <c r="URU5" s="146"/>
      <c r="URV5" s="146"/>
      <c r="URW5" s="146"/>
      <c r="URX5" s="146"/>
      <c r="URY5" s="146"/>
      <c r="URZ5" s="146"/>
      <c r="USA5" s="146"/>
      <c r="USB5" s="146"/>
      <c r="USC5" s="146"/>
      <c r="USD5" s="146"/>
      <c r="USE5" s="146"/>
      <c r="USF5" s="146"/>
      <c r="USG5" s="146"/>
      <c r="USH5" s="146"/>
      <c r="USI5" s="146"/>
      <c r="USJ5" s="146"/>
      <c r="USK5" s="146"/>
      <c r="USL5" s="146"/>
      <c r="USM5" s="146"/>
      <c r="USN5" s="146"/>
      <c r="USO5" s="146"/>
      <c r="USP5" s="146"/>
      <c r="USQ5" s="146"/>
      <c r="USR5" s="146"/>
      <c r="USS5" s="146"/>
      <c r="UST5" s="146"/>
      <c r="USU5" s="146"/>
      <c r="USV5" s="146"/>
      <c r="USW5" s="146"/>
      <c r="USX5" s="146"/>
      <c r="USY5" s="146"/>
      <c r="USZ5" s="146"/>
      <c r="UTA5" s="146"/>
      <c r="UTB5" s="146"/>
      <c r="UTC5" s="146"/>
      <c r="UTD5" s="146"/>
      <c r="UTE5" s="146"/>
      <c r="UTF5" s="146"/>
      <c r="UTG5" s="146"/>
      <c r="UTH5" s="146"/>
      <c r="UTI5" s="146"/>
      <c r="UTJ5" s="146"/>
      <c r="UTK5" s="146"/>
      <c r="UTL5" s="146"/>
      <c r="UTM5" s="146"/>
      <c r="UTN5" s="146"/>
      <c r="UTO5" s="146"/>
      <c r="UTP5" s="146"/>
      <c r="UTQ5" s="146"/>
      <c r="UTR5" s="146"/>
      <c r="UTS5" s="146"/>
      <c r="UTT5" s="146"/>
      <c r="UTU5" s="146"/>
      <c r="UTV5" s="146"/>
      <c r="UTW5" s="146"/>
      <c r="UTX5" s="146"/>
      <c r="UTY5" s="146"/>
      <c r="UTZ5" s="146"/>
      <c r="UUA5" s="146"/>
      <c r="UUB5" s="146"/>
      <c r="UUC5" s="146"/>
      <c r="UUD5" s="146"/>
      <c r="UUE5" s="146"/>
      <c r="UUF5" s="146"/>
      <c r="UUG5" s="146"/>
      <c r="UUH5" s="146"/>
      <c r="UUI5" s="146"/>
      <c r="UUJ5" s="146"/>
      <c r="UUK5" s="146"/>
      <c r="UUL5" s="146"/>
      <c r="UUM5" s="146"/>
      <c r="UUN5" s="146"/>
      <c r="UUO5" s="146"/>
      <c r="UUP5" s="146"/>
      <c r="UUQ5" s="146"/>
      <c r="UUR5" s="146"/>
      <c r="UUS5" s="146"/>
      <c r="UUT5" s="146"/>
      <c r="UUU5" s="146"/>
      <c r="UUV5" s="146"/>
      <c r="UUW5" s="146"/>
      <c r="UUX5" s="146"/>
      <c r="UUY5" s="146"/>
      <c r="UUZ5" s="146"/>
      <c r="UVA5" s="146"/>
      <c r="UVB5" s="146"/>
      <c r="UVC5" s="146"/>
      <c r="UVD5" s="146"/>
      <c r="UVE5" s="146"/>
      <c r="UVF5" s="146"/>
      <c r="UVG5" s="146"/>
      <c r="UVH5" s="146"/>
      <c r="UVI5" s="146"/>
      <c r="UVJ5" s="146"/>
      <c r="UVK5" s="146"/>
      <c r="UVL5" s="146"/>
      <c r="UVM5" s="146"/>
      <c r="UVN5" s="146"/>
      <c r="UVO5" s="146"/>
      <c r="UVP5" s="146"/>
      <c r="UVQ5" s="146"/>
      <c r="UVR5" s="146"/>
      <c r="UVS5" s="146"/>
      <c r="UVT5" s="146"/>
      <c r="UVU5" s="146"/>
      <c r="UVV5" s="146"/>
      <c r="UVW5" s="146"/>
      <c r="UVX5" s="146"/>
      <c r="UVY5" s="146"/>
      <c r="UVZ5" s="146"/>
      <c r="UWA5" s="146"/>
      <c r="UWB5" s="146"/>
      <c r="UWC5" s="146"/>
      <c r="UWD5" s="146"/>
      <c r="UWE5" s="146"/>
      <c r="UWF5" s="146"/>
      <c r="UWG5" s="146"/>
      <c r="UWH5" s="146"/>
      <c r="UWI5" s="146"/>
      <c r="UWJ5" s="146"/>
      <c r="UWK5" s="146"/>
      <c r="UWL5" s="146"/>
      <c r="UWM5" s="146"/>
      <c r="UWN5" s="146"/>
      <c r="UWO5" s="146"/>
      <c r="UWP5" s="146"/>
      <c r="UWQ5" s="146"/>
      <c r="UWR5" s="146"/>
      <c r="UWS5" s="146"/>
      <c r="UWT5" s="146"/>
      <c r="UWU5" s="146"/>
      <c r="UWV5" s="146"/>
      <c r="UWW5" s="146"/>
      <c r="UWX5" s="146"/>
      <c r="UWY5" s="146"/>
      <c r="UWZ5" s="146"/>
      <c r="UXA5" s="146"/>
      <c r="UXB5" s="146"/>
      <c r="UXC5" s="146"/>
      <c r="UXD5" s="146"/>
      <c r="UXE5" s="146"/>
      <c r="UXF5" s="146"/>
      <c r="UXG5" s="146"/>
      <c r="UXH5" s="146"/>
      <c r="UXI5" s="146"/>
      <c r="UXJ5" s="146"/>
      <c r="UXK5" s="146"/>
      <c r="UXL5" s="146"/>
      <c r="UXM5" s="146"/>
      <c r="UXN5" s="146"/>
      <c r="UXO5" s="146"/>
      <c r="UXP5" s="146"/>
      <c r="UXQ5" s="146"/>
      <c r="UXR5" s="146"/>
      <c r="UXS5" s="146"/>
      <c r="UXT5" s="146"/>
      <c r="UXU5" s="146"/>
      <c r="UXV5" s="146"/>
      <c r="UXW5" s="146"/>
      <c r="UXX5" s="146"/>
      <c r="UXY5" s="146"/>
      <c r="UXZ5" s="146"/>
      <c r="UYA5" s="146"/>
      <c r="UYB5" s="146"/>
      <c r="UYC5" s="146"/>
      <c r="UYD5" s="146"/>
      <c r="UYE5" s="146"/>
      <c r="UYF5" s="146"/>
      <c r="UYG5" s="146"/>
      <c r="UYH5" s="146"/>
      <c r="UYI5" s="146"/>
      <c r="UYJ5" s="146"/>
      <c r="UYK5" s="146"/>
      <c r="UYL5" s="146"/>
      <c r="UYM5" s="146"/>
      <c r="UYN5" s="146"/>
      <c r="UYO5" s="146"/>
      <c r="UYP5" s="146"/>
      <c r="UYQ5" s="146"/>
      <c r="UYR5" s="146"/>
      <c r="UYS5" s="146"/>
      <c r="UYT5" s="146"/>
      <c r="UYU5" s="146"/>
      <c r="UYV5" s="146"/>
      <c r="UYW5" s="146"/>
      <c r="UYX5" s="146"/>
      <c r="UYY5" s="146"/>
      <c r="UYZ5" s="146"/>
      <c r="UZA5" s="146"/>
      <c r="UZB5" s="146"/>
      <c r="UZC5" s="146"/>
      <c r="UZD5" s="146"/>
      <c r="UZE5" s="146"/>
      <c r="UZF5" s="146"/>
      <c r="UZG5" s="146"/>
      <c r="UZH5" s="146"/>
      <c r="UZI5" s="146"/>
      <c r="UZJ5" s="146"/>
      <c r="UZK5" s="146"/>
      <c r="UZL5" s="146"/>
      <c r="UZM5" s="146"/>
      <c r="UZN5" s="146"/>
      <c r="UZO5" s="146"/>
      <c r="UZP5" s="146"/>
      <c r="UZQ5" s="146"/>
      <c r="UZR5" s="146"/>
      <c r="UZS5" s="146"/>
      <c r="UZT5" s="146"/>
      <c r="UZU5" s="146"/>
      <c r="UZV5" s="146"/>
      <c r="UZW5" s="146"/>
      <c r="UZX5" s="146"/>
      <c r="UZY5" s="146"/>
      <c r="UZZ5" s="146"/>
      <c r="VAA5" s="146"/>
      <c r="VAB5" s="146"/>
      <c r="VAC5" s="146"/>
      <c r="VAD5" s="146"/>
      <c r="VAE5" s="146"/>
      <c r="VAF5" s="146"/>
      <c r="VAG5" s="146"/>
      <c r="VAH5" s="146"/>
      <c r="VAI5" s="146"/>
      <c r="VAJ5" s="146"/>
      <c r="VAK5" s="146"/>
      <c r="VAL5" s="146"/>
      <c r="VAM5" s="146"/>
      <c r="VAN5" s="146"/>
      <c r="VAO5" s="146"/>
      <c r="VAP5" s="146"/>
      <c r="VAQ5" s="146"/>
      <c r="VAR5" s="146"/>
      <c r="VAS5" s="146"/>
      <c r="VAT5" s="146"/>
      <c r="VAU5" s="146"/>
      <c r="VAV5" s="146"/>
      <c r="VAW5" s="146"/>
      <c r="VAX5" s="146"/>
      <c r="VAY5" s="146"/>
      <c r="VAZ5" s="146"/>
      <c r="VBA5" s="146"/>
      <c r="VBB5" s="146"/>
      <c r="VBC5" s="146"/>
      <c r="VBD5" s="146"/>
      <c r="VBE5" s="146"/>
      <c r="VBF5" s="146"/>
      <c r="VBG5" s="146"/>
      <c r="VBH5" s="146"/>
      <c r="VBI5" s="146"/>
      <c r="VBJ5" s="146"/>
      <c r="VBK5" s="146"/>
      <c r="VBL5" s="146"/>
      <c r="VBM5" s="146"/>
      <c r="VBN5" s="146"/>
      <c r="VBO5" s="146"/>
      <c r="VBP5" s="146"/>
      <c r="VBQ5" s="146"/>
      <c r="VBR5" s="146"/>
      <c r="VBS5" s="146"/>
      <c r="VBT5" s="146"/>
      <c r="VBU5" s="146"/>
      <c r="VBV5" s="146"/>
      <c r="VBW5" s="146"/>
      <c r="VBX5" s="146"/>
      <c r="VBY5" s="146"/>
      <c r="VBZ5" s="146"/>
      <c r="VCA5" s="146"/>
      <c r="VCB5" s="146"/>
      <c r="VCC5" s="146"/>
      <c r="VCD5" s="146"/>
      <c r="VCE5" s="146"/>
      <c r="VCF5" s="146"/>
      <c r="VCG5" s="146"/>
      <c r="VCH5" s="146"/>
      <c r="VCI5" s="146"/>
      <c r="VCJ5" s="146"/>
      <c r="VCK5" s="146"/>
      <c r="VCL5" s="146"/>
      <c r="VCM5" s="146"/>
      <c r="VCN5" s="146"/>
      <c r="VCO5" s="146"/>
      <c r="VCP5" s="146"/>
      <c r="VCQ5" s="146"/>
      <c r="VCR5" s="146"/>
      <c r="VCS5" s="146"/>
      <c r="VCT5" s="146"/>
      <c r="VCU5" s="146"/>
      <c r="VCV5" s="146"/>
      <c r="VCW5" s="146"/>
      <c r="VCX5" s="146"/>
      <c r="VCY5" s="146"/>
      <c r="VCZ5" s="146"/>
      <c r="VDA5" s="146"/>
      <c r="VDB5" s="146"/>
      <c r="VDC5" s="146"/>
      <c r="VDD5" s="146"/>
      <c r="VDE5" s="146"/>
      <c r="VDF5" s="146"/>
      <c r="VDG5" s="146"/>
      <c r="VDH5" s="146"/>
      <c r="VDI5" s="146"/>
      <c r="VDJ5" s="146"/>
      <c r="VDK5" s="146"/>
      <c r="VDL5" s="146"/>
      <c r="VDM5" s="146"/>
      <c r="VDN5" s="146"/>
      <c r="VDO5" s="146"/>
      <c r="VDP5" s="146"/>
      <c r="VDQ5" s="146"/>
      <c r="VDR5" s="146"/>
      <c r="VDS5" s="146"/>
      <c r="VDT5" s="146"/>
      <c r="VDU5" s="146"/>
      <c r="VDV5" s="146"/>
      <c r="VDW5" s="146"/>
      <c r="VDX5" s="146"/>
      <c r="VDY5" s="146"/>
      <c r="VDZ5" s="146"/>
      <c r="VEA5" s="146"/>
      <c r="VEB5" s="146"/>
      <c r="VEC5" s="146"/>
      <c r="VED5" s="146"/>
      <c r="VEE5" s="146"/>
      <c r="VEF5" s="146"/>
      <c r="VEG5" s="146"/>
      <c r="VEH5" s="146"/>
      <c r="VEI5" s="146"/>
      <c r="VEJ5" s="146"/>
      <c r="VEK5" s="146"/>
      <c r="VEL5" s="146"/>
      <c r="VEM5" s="146"/>
      <c r="VEN5" s="146"/>
      <c r="VEO5" s="146"/>
      <c r="VEP5" s="146"/>
      <c r="VEQ5" s="146"/>
      <c r="VER5" s="146"/>
      <c r="VES5" s="146"/>
      <c r="VET5" s="146"/>
      <c r="VEU5" s="146"/>
      <c r="VEV5" s="146"/>
      <c r="VEW5" s="146"/>
      <c r="VEX5" s="146"/>
      <c r="VEY5" s="146"/>
      <c r="VEZ5" s="146"/>
      <c r="VFA5" s="146"/>
      <c r="VFB5" s="146"/>
      <c r="VFC5" s="146"/>
      <c r="VFD5" s="146"/>
      <c r="VFE5" s="146"/>
      <c r="VFF5" s="146"/>
      <c r="VFG5" s="146"/>
      <c r="VFH5" s="146"/>
      <c r="VFI5" s="146"/>
      <c r="VFJ5" s="146"/>
      <c r="VFK5" s="146"/>
      <c r="VFL5" s="146"/>
      <c r="VFM5" s="146"/>
      <c r="VFN5" s="146"/>
      <c r="VFO5" s="146"/>
      <c r="VFP5" s="146"/>
      <c r="VFQ5" s="146"/>
      <c r="VFR5" s="146"/>
      <c r="VFS5" s="146"/>
      <c r="VFT5" s="146"/>
      <c r="VFU5" s="146"/>
      <c r="VFV5" s="146"/>
      <c r="VFW5" s="146"/>
      <c r="VFX5" s="146"/>
      <c r="VFY5" s="146"/>
      <c r="VFZ5" s="146"/>
      <c r="VGA5" s="146"/>
      <c r="VGB5" s="146"/>
      <c r="VGC5" s="146"/>
      <c r="VGD5" s="146"/>
      <c r="VGE5" s="146"/>
      <c r="VGF5" s="146"/>
      <c r="VGG5" s="146"/>
      <c r="VGH5" s="146"/>
      <c r="VGI5" s="146"/>
      <c r="VGJ5" s="146"/>
      <c r="VGK5" s="146"/>
      <c r="VGL5" s="146"/>
      <c r="VGM5" s="146"/>
      <c r="VGN5" s="146"/>
      <c r="VGO5" s="146"/>
      <c r="VGP5" s="146"/>
      <c r="VGQ5" s="146"/>
      <c r="VGR5" s="146"/>
      <c r="VGS5" s="146"/>
      <c r="VGT5" s="146"/>
      <c r="VGU5" s="146"/>
      <c r="VGV5" s="146"/>
      <c r="VGW5" s="146"/>
      <c r="VGX5" s="146"/>
      <c r="VGY5" s="146"/>
      <c r="VGZ5" s="146"/>
      <c r="VHA5" s="146"/>
      <c r="VHB5" s="146"/>
      <c r="VHC5" s="146"/>
      <c r="VHD5" s="146"/>
      <c r="VHE5" s="146"/>
      <c r="VHF5" s="146"/>
      <c r="VHG5" s="146"/>
      <c r="VHH5" s="146"/>
      <c r="VHI5" s="146"/>
      <c r="VHJ5" s="146"/>
      <c r="VHK5" s="146"/>
      <c r="VHL5" s="146"/>
      <c r="VHM5" s="146"/>
      <c r="VHN5" s="146"/>
      <c r="VHO5" s="146"/>
      <c r="VHP5" s="146"/>
      <c r="VHQ5" s="146"/>
      <c r="VHR5" s="146"/>
      <c r="VHS5" s="146"/>
      <c r="VHT5" s="146"/>
      <c r="VHU5" s="146"/>
      <c r="VHV5" s="146"/>
      <c r="VHW5" s="146"/>
      <c r="VHX5" s="146"/>
      <c r="VHY5" s="146"/>
      <c r="VHZ5" s="146"/>
      <c r="VIA5" s="146"/>
      <c r="VIB5" s="146"/>
      <c r="VIC5" s="146"/>
      <c r="VID5" s="146"/>
      <c r="VIE5" s="146"/>
      <c r="VIF5" s="146"/>
      <c r="VIG5" s="146"/>
      <c r="VIH5" s="146"/>
      <c r="VII5" s="146"/>
      <c r="VIJ5" s="146"/>
      <c r="VIK5" s="146"/>
      <c r="VIL5" s="146"/>
      <c r="VIM5" s="146"/>
      <c r="VIN5" s="146"/>
      <c r="VIO5" s="146"/>
      <c r="VIP5" s="146"/>
      <c r="VIQ5" s="146"/>
      <c r="VIR5" s="146"/>
      <c r="VIS5" s="146"/>
      <c r="VIT5" s="146"/>
      <c r="VIU5" s="146"/>
      <c r="VIV5" s="146"/>
      <c r="VIW5" s="146"/>
      <c r="VIX5" s="146"/>
      <c r="VIY5" s="146"/>
      <c r="VIZ5" s="146"/>
      <c r="VJA5" s="146"/>
      <c r="VJB5" s="146"/>
      <c r="VJC5" s="146"/>
      <c r="VJD5" s="146"/>
      <c r="VJE5" s="146"/>
      <c r="VJF5" s="146"/>
      <c r="VJG5" s="146"/>
      <c r="VJH5" s="146"/>
      <c r="VJI5" s="146"/>
      <c r="VJJ5" s="146"/>
      <c r="VJK5" s="146"/>
      <c r="VJL5" s="146"/>
      <c r="VJM5" s="146"/>
      <c r="VJN5" s="146"/>
      <c r="VJO5" s="146"/>
      <c r="VJP5" s="146"/>
      <c r="VJQ5" s="146"/>
      <c r="VJR5" s="146"/>
      <c r="VJS5" s="146"/>
      <c r="VJT5" s="146"/>
      <c r="VJU5" s="146"/>
      <c r="VJV5" s="146"/>
      <c r="VJW5" s="146"/>
      <c r="VJX5" s="146"/>
      <c r="VJY5" s="146"/>
      <c r="VJZ5" s="146"/>
      <c r="VKA5" s="146"/>
      <c r="VKB5" s="146"/>
      <c r="VKC5" s="146"/>
      <c r="VKD5" s="146"/>
      <c r="VKE5" s="146"/>
      <c r="VKF5" s="146"/>
      <c r="VKG5" s="146"/>
      <c r="VKH5" s="146"/>
      <c r="VKI5" s="146"/>
      <c r="VKJ5" s="146"/>
      <c r="VKK5" s="146"/>
      <c r="VKL5" s="146"/>
      <c r="VKM5" s="146"/>
      <c r="VKN5" s="146"/>
      <c r="VKO5" s="146"/>
      <c r="VKP5" s="146"/>
      <c r="VKQ5" s="146"/>
      <c r="VKR5" s="146"/>
      <c r="VKS5" s="146"/>
      <c r="VKT5" s="146"/>
      <c r="VKU5" s="146"/>
      <c r="VKV5" s="146"/>
      <c r="VKW5" s="146"/>
      <c r="VKX5" s="146"/>
      <c r="VKY5" s="146"/>
      <c r="VKZ5" s="146"/>
      <c r="VLA5" s="146"/>
      <c r="VLB5" s="146"/>
      <c r="VLC5" s="146"/>
      <c r="VLD5" s="146"/>
      <c r="VLE5" s="146"/>
      <c r="VLF5" s="146"/>
      <c r="VLG5" s="146"/>
      <c r="VLH5" s="146"/>
      <c r="VLI5" s="146"/>
      <c r="VLJ5" s="146"/>
      <c r="VLK5" s="146"/>
      <c r="VLL5" s="146"/>
      <c r="VLM5" s="146"/>
      <c r="VLN5" s="146"/>
      <c r="VLO5" s="146"/>
      <c r="VLP5" s="146"/>
      <c r="VLQ5" s="146"/>
      <c r="VLR5" s="146"/>
      <c r="VLS5" s="146"/>
      <c r="VLT5" s="146"/>
      <c r="VLU5" s="146"/>
      <c r="VLV5" s="146"/>
      <c r="VLW5" s="146"/>
      <c r="VLX5" s="146"/>
      <c r="VLY5" s="146"/>
      <c r="VLZ5" s="146"/>
      <c r="VMA5" s="146"/>
      <c r="VMB5" s="146"/>
      <c r="VMC5" s="146"/>
      <c r="VMD5" s="146"/>
      <c r="VME5" s="146"/>
      <c r="VMF5" s="146"/>
      <c r="VMG5" s="146"/>
      <c r="VMH5" s="146"/>
      <c r="VMI5" s="146"/>
      <c r="VMJ5" s="146"/>
      <c r="VMK5" s="146"/>
      <c r="VML5" s="146"/>
      <c r="VMM5" s="146"/>
      <c r="VMN5" s="146"/>
      <c r="VMO5" s="146"/>
      <c r="VMP5" s="146"/>
      <c r="VMQ5" s="146"/>
      <c r="VMR5" s="146"/>
      <c r="VMS5" s="146"/>
      <c r="VMT5" s="146"/>
      <c r="VMU5" s="146"/>
      <c r="VMV5" s="146"/>
      <c r="VMW5" s="146"/>
      <c r="VMX5" s="146"/>
      <c r="VMY5" s="146"/>
      <c r="VMZ5" s="146"/>
      <c r="VNA5" s="146"/>
      <c r="VNB5" s="146"/>
      <c r="VNC5" s="146"/>
      <c r="VND5" s="146"/>
      <c r="VNE5" s="146"/>
      <c r="VNF5" s="146"/>
      <c r="VNG5" s="146"/>
      <c r="VNH5" s="146"/>
      <c r="VNI5" s="146"/>
      <c r="VNJ5" s="146"/>
      <c r="VNK5" s="146"/>
      <c r="VNL5" s="146"/>
      <c r="VNM5" s="146"/>
      <c r="VNN5" s="146"/>
      <c r="VNO5" s="146"/>
      <c r="VNP5" s="146"/>
      <c r="VNQ5" s="146"/>
      <c r="VNR5" s="146"/>
      <c r="VNS5" s="146"/>
      <c r="VNT5" s="146"/>
      <c r="VNU5" s="146"/>
      <c r="VNV5" s="146"/>
      <c r="VNW5" s="146"/>
      <c r="VNX5" s="146"/>
      <c r="VNY5" s="146"/>
      <c r="VNZ5" s="146"/>
      <c r="VOA5" s="146"/>
      <c r="VOB5" s="146"/>
      <c r="VOC5" s="146"/>
      <c r="VOD5" s="146"/>
      <c r="VOE5" s="146"/>
      <c r="VOF5" s="146"/>
      <c r="VOG5" s="146"/>
      <c r="VOH5" s="146"/>
      <c r="VOI5" s="146"/>
      <c r="VOJ5" s="146"/>
      <c r="VOK5" s="146"/>
      <c r="VOL5" s="146"/>
      <c r="VOM5" s="146"/>
      <c r="VON5" s="146"/>
      <c r="VOO5" s="146"/>
      <c r="VOP5" s="146"/>
      <c r="VOQ5" s="146"/>
      <c r="VOR5" s="146"/>
      <c r="VOS5" s="146"/>
      <c r="VOT5" s="146"/>
      <c r="VOU5" s="146"/>
      <c r="VOV5" s="146"/>
      <c r="VOW5" s="146"/>
      <c r="VOX5" s="146"/>
      <c r="VOY5" s="146"/>
      <c r="VOZ5" s="146"/>
      <c r="VPA5" s="146"/>
      <c r="VPB5" s="146"/>
      <c r="VPC5" s="146"/>
      <c r="VPD5" s="146"/>
      <c r="VPE5" s="146"/>
      <c r="VPF5" s="146"/>
      <c r="VPG5" s="146"/>
      <c r="VPH5" s="146"/>
      <c r="VPI5" s="146"/>
      <c r="VPJ5" s="146"/>
      <c r="VPK5" s="146"/>
      <c r="VPL5" s="146"/>
      <c r="VPM5" s="146"/>
      <c r="VPN5" s="146"/>
      <c r="VPO5" s="146"/>
      <c r="VPP5" s="146"/>
      <c r="VPQ5" s="146"/>
      <c r="VPR5" s="146"/>
      <c r="VPS5" s="146"/>
      <c r="VPT5" s="146"/>
      <c r="VPU5" s="146"/>
      <c r="VPV5" s="146"/>
      <c r="VPW5" s="146"/>
      <c r="VPX5" s="146"/>
      <c r="VPY5" s="146"/>
      <c r="VPZ5" s="146"/>
      <c r="VQA5" s="146"/>
      <c r="VQB5" s="146"/>
      <c r="VQC5" s="146"/>
      <c r="VQD5" s="146"/>
      <c r="VQE5" s="146"/>
      <c r="VQF5" s="146"/>
      <c r="VQG5" s="146"/>
      <c r="VQH5" s="146"/>
      <c r="VQI5" s="146"/>
      <c r="VQJ5" s="146"/>
      <c r="VQK5" s="146"/>
      <c r="VQL5" s="146"/>
      <c r="VQM5" s="146"/>
      <c r="VQN5" s="146"/>
      <c r="VQO5" s="146"/>
      <c r="VQP5" s="146"/>
      <c r="VQQ5" s="146"/>
      <c r="VQR5" s="146"/>
      <c r="VQS5" s="146"/>
      <c r="VQT5" s="146"/>
      <c r="VQU5" s="146"/>
      <c r="VQV5" s="146"/>
      <c r="VQW5" s="146"/>
      <c r="VQX5" s="146"/>
      <c r="VQY5" s="146"/>
      <c r="VQZ5" s="146"/>
      <c r="VRA5" s="146"/>
      <c r="VRB5" s="146"/>
      <c r="VRC5" s="146"/>
      <c r="VRD5" s="146"/>
      <c r="VRE5" s="146"/>
      <c r="VRF5" s="146"/>
      <c r="VRG5" s="146"/>
      <c r="VRH5" s="146"/>
      <c r="VRI5" s="146"/>
      <c r="VRJ5" s="146"/>
      <c r="VRK5" s="146"/>
      <c r="VRL5" s="146"/>
      <c r="VRM5" s="146"/>
      <c r="VRN5" s="146"/>
      <c r="VRO5" s="146"/>
      <c r="VRP5" s="146"/>
      <c r="VRQ5" s="146"/>
      <c r="VRR5" s="146"/>
      <c r="VRS5" s="146"/>
      <c r="VRT5" s="146"/>
      <c r="VRU5" s="146"/>
      <c r="VRV5" s="146"/>
      <c r="VRW5" s="146"/>
      <c r="VRX5" s="146"/>
      <c r="VRY5" s="146"/>
      <c r="VRZ5" s="146"/>
      <c r="VSA5" s="146"/>
      <c r="VSB5" s="146"/>
      <c r="VSC5" s="146"/>
      <c r="VSD5" s="146"/>
      <c r="VSE5" s="146"/>
      <c r="VSF5" s="146"/>
      <c r="VSG5" s="146"/>
      <c r="VSH5" s="146"/>
      <c r="VSI5" s="146"/>
      <c r="VSJ5" s="146"/>
      <c r="VSK5" s="146"/>
      <c r="VSL5" s="146"/>
      <c r="VSM5" s="146"/>
      <c r="VSN5" s="146"/>
      <c r="VSO5" s="146"/>
      <c r="VSP5" s="146"/>
      <c r="VSQ5" s="146"/>
      <c r="VSR5" s="146"/>
      <c r="VSS5" s="146"/>
      <c r="VST5" s="146"/>
      <c r="VSU5" s="146"/>
      <c r="VSV5" s="146"/>
      <c r="VSW5" s="146"/>
      <c r="VSX5" s="146"/>
      <c r="VSY5" s="146"/>
      <c r="VSZ5" s="146"/>
      <c r="VTA5" s="146"/>
      <c r="VTB5" s="146"/>
      <c r="VTC5" s="146"/>
      <c r="VTD5" s="146"/>
      <c r="VTE5" s="146"/>
      <c r="VTF5" s="146"/>
      <c r="VTG5" s="146"/>
      <c r="VTH5" s="146"/>
      <c r="VTI5" s="146"/>
      <c r="VTJ5" s="146"/>
      <c r="VTK5" s="146"/>
      <c r="VTL5" s="146"/>
      <c r="VTM5" s="146"/>
      <c r="VTN5" s="146"/>
      <c r="VTO5" s="146"/>
      <c r="VTP5" s="146"/>
      <c r="VTQ5" s="146"/>
      <c r="VTR5" s="146"/>
      <c r="VTS5" s="146"/>
      <c r="VTT5" s="146"/>
      <c r="VTU5" s="146"/>
      <c r="VTV5" s="146"/>
      <c r="VTW5" s="146"/>
      <c r="VTX5" s="146"/>
      <c r="VTY5" s="146"/>
      <c r="VTZ5" s="146"/>
      <c r="VUA5" s="146"/>
      <c r="VUB5" s="146"/>
      <c r="VUC5" s="146"/>
      <c r="VUD5" s="146"/>
      <c r="VUE5" s="146"/>
      <c r="VUF5" s="146"/>
      <c r="VUG5" s="146"/>
      <c r="VUH5" s="146"/>
      <c r="VUI5" s="146"/>
      <c r="VUJ5" s="146"/>
      <c r="VUK5" s="146"/>
      <c r="VUL5" s="146"/>
      <c r="VUM5" s="146"/>
      <c r="VUN5" s="146"/>
      <c r="VUO5" s="146"/>
      <c r="VUP5" s="146"/>
      <c r="VUQ5" s="146"/>
      <c r="VUR5" s="146"/>
      <c r="VUS5" s="146"/>
      <c r="VUT5" s="146"/>
      <c r="VUU5" s="146"/>
      <c r="VUV5" s="146"/>
      <c r="VUW5" s="146"/>
      <c r="VUX5" s="146"/>
      <c r="VUY5" s="146"/>
      <c r="VUZ5" s="146"/>
      <c r="VVA5" s="146"/>
      <c r="VVB5" s="146"/>
      <c r="VVC5" s="146"/>
      <c r="VVD5" s="146"/>
      <c r="VVE5" s="146"/>
      <c r="VVF5" s="146"/>
      <c r="VVG5" s="146"/>
      <c r="VVH5" s="146"/>
      <c r="VVI5" s="146"/>
      <c r="VVJ5" s="146"/>
      <c r="VVK5" s="146"/>
      <c r="VVL5" s="146"/>
      <c r="VVM5" s="146"/>
      <c r="VVN5" s="146"/>
      <c r="VVO5" s="146"/>
      <c r="VVP5" s="146"/>
      <c r="VVQ5" s="146"/>
      <c r="VVR5" s="146"/>
      <c r="VVS5" s="146"/>
      <c r="VVT5" s="146"/>
      <c r="VVU5" s="146"/>
      <c r="VVV5" s="146"/>
      <c r="VVW5" s="146"/>
      <c r="VVX5" s="146"/>
      <c r="VVY5" s="146"/>
      <c r="VVZ5" s="146"/>
      <c r="VWA5" s="146"/>
      <c r="VWB5" s="146"/>
      <c r="VWC5" s="146"/>
      <c r="VWD5" s="146"/>
      <c r="VWE5" s="146"/>
      <c r="VWF5" s="146"/>
      <c r="VWG5" s="146"/>
      <c r="VWH5" s="146"/>
      <c r="VWI5" s="146"/>
      <c r="VWJ5" s="146"/>
      <c r="VWK5" s="146"/>
      <c r="VWL5" s="146"/>
      <c r="VWM5" s="146"/>
      <c r="VWN5" s="146"/>
      <c r="VWO5" s="146"/>
      <c r="VWP5" s="146"/>
      <c r="VWQ5" s="146"/>
      <c r="VWR5" s="146"/>
      <c r="VWS5" s="146"/>
      <c r="VWT5" s="146"/>
      <c r="VWU5" s="146"/>
      <c r="VWV5" s="146"/>
      <c r="VWW5" s="146"/>
      <c r="VWX5" s="146"/>
      <c r="VWY5" s="146"/>
      <c r="VWZ5" s="146"/>
      <c r="VXA5" s="146"/>
      <c r="VXB5" s="146"/>
      <c r="VXC5" s="146"/>
      <c r="VXD5" s="146"/>
      <c r="VXE5" s="146"/>
      <c r="VXF5" s="146"/>
      <c r="VXG5" s="146"/>
      <c r="VXH5" s="146"/>
      <c r="VXI5" s="146"/>
      <c r="VXJ5" s="146"/>
      <c r="VXK5" s="146"/>
      <c r="VXL5" s="146"/>
      <c r="VXM5" s="146"/>
      <c r="VXN5" s="146"/>
      <c r="VXO5" s="146"/>
      <c r="VXP5" s="146"/>
      <c r="VXQ5" s="146"/>
      <c r="VXR5" s="146"/>
      <c r="VXS5" s="146"/>
      <c r="VXT5" s="146"/>
      <c r="VXU5" s="146"/>
      <c r="VXV5" s="146"/>
      <c r="VXW5" s="146"/>
      <c r="VXX5" s="146"/>
      <c r="VXY5" s="146"/>
      <c r="VXZ5" s="146"/>
      <c r="VYA5" s="146"/>
      <c r="VYB5" s="146"/>
      <c r="VYC5" s="146"/>
      <c r="VYD5" s="146"/>
      <c r="VYE5" s="146"/>
      <c r="VYF5" s="146"/>
      <c r="VYG5" s="146"/>
      <c r="VYH5" s="146"/>
      <c r="VYI5" s="146"/>
      <c r="VYJ5" s="146"/>
      <c r="VYK5" s="146"/>
      <c r="VYL5" s="146"/>
      <c r="VYM5" s="146"/>
      <c r="VYN5" s="146"/>
      <c r="VYO5" s="146"/>
      <c r="VYP5" s="146"/>
      <c r="VYQ5" s="146"/>
      <c r="VYR5" s="146"/>
      <c r="VYS5" s="146"/>
      <c r="VYT5" s="146"/>
      <c r="VYU5" s="146"/>
      <c r="VYV5" s="146"/>
      <c r="VYW5" s="146"/>
      <c r="VYX5" s="146"/>
      <c r="VYY5" s="146"/>
      <c r="VYZ5" s="146"/>
      <c r="VZA5" s="146"/>
      <c r="VZB5" s="146"/>
      <c r="VZC5" s="146"/>
      <c r="VZD5" s="146"/>
      <c r="VZE5" s="146"/>
      <c r="VZF5" s="146"/>
      <c r="VZG5" s="146"/>
      <c r="VZH5" s="146"/>
      <c r="VZI5" s="146"/>
      <c r="VZJ5" s="146"/>
      <c r="VZK5" s="146"/>
      <c r="VZL5" s="146"/>
      <c r="VZM5" s="146"/>
      <c r="VZN5" s="146"/>
      <c r="VZO5" s="146"/>
      <c r="VZP5" s="146"/>
      <c r="VZQ5" s="146"/>
      <c r="VZR5" s="146"/>
      <c r="VZS5" s="146"/>
      <c r="VZT5" s="146"/>
      <c r="VZU5" s="146"/>
      <c r="VZV5" s="146"/>
      <c r="VZW5" s="146"/>
      <c r="VZX5" s="146"/>
      <c r="VZY5" s="146"/>
      <c r="VZZ5" s="146"/>
      <c r="WAA5" s="146"/>
      <c r="WAB5" s="146"/>
      <c r="WAC5" s="146"/>
      <c r="WAD5" s="146"/>
      <c r="WAE5" s="146"/>
      <c r="WAF5" s="146"/>
      <c r="WAG5" s="146"/>
      <c r="WAH5" s="146"/>
      <c r="WAI5" s="146"/>
      <c r="WAJ5" s="146"/>
      <c r="WAK5" s="146"/>
      <c r="WAL5" s="146"/>
      <c r="WAM5" s="146"/>
      <c r="WAN5" s="146"/>
      <c r="WAO5" s="146"/>
      <c r="WAP5" s="146"/>
      <c r="WAQ5" s="146"/>
      <c r="WAR5" s="146"/>
      <c r="WAS5" s="146"/>
      <c r="WAT5" s="146"/>
      <c r="WAU5" s="146"/>
      <c r="WAV5" s="146"/>
      <c r="WAW5" s="146"/>
      <c r="WAX5" s="146"/>
      <c r="WAY5" s="146"/>
      <c r="WAZ5" s="146"/>
      <c r="WBA5" s="146"/>
      <c r="WBB5" s="146"/>
      <c r="WBC5" s="146"/>
      <c r="WBD5" s="146"/>
      <c r="WBE5" s="146"/>
      <c r="WBF5" s="146"/>
      <c r="WBG5" s="146"/>
      <c r="WBH5" s="146"/>
      <c r="WBI5" s="146"/>
      <c r="WBJ5" s="146"/>
      <c r="WBK5" s="146"/>
      <c r="WBL5" s="146"/>
      <c r="WBM5" s="146"/>
      <c r="WBN5" s="146"/>
      <c r="WBO5" s="146"/>
      <c r="WBP5" s="146"/>
      <c r="WBQ5" s="146"/>
      <c r="WBR5" s="146"/>
      <c r="WBS5" s="146"/>
      <c r="WBT5" s="146"/>
      <c r="WBU5" s="146"/>
      <c r="WBV5" s="146"/>
      <c r="WBW5" s="146"/>
      <c r="WBX5" s="146"/>
      <c r="WBY5" s="146"/>
      <c r="WBZ5" s="146"/>
      <c r="WCA5" s="146"/>
      <c r="WCB5" s="146"/>
      <c r="WCC5" s="146"/>
      <c r="WCD5" s="146"/>
      <c r="WCE5" s="146"/>
      <c r="WCF5" s="146"/>
      <c r="WCG5" s="146"/>
      <c r="WCH5" s="146"/>
      <c r="WCI5" s="146"/>
      <c r="WCJ5" s="146"/>
      <c r="WCK5" s="146"/>
      <c r="WCL5" s="146"/>
      <c r="WCM5" s="146"/>
      <c r="WCN5" s="146"/>
      <c r="WCO5" s="146"/>
      <c r="WCP5" s="146"/>
      <c r="WCQ5" s="146"/>
      <c r="WCR5" s="146"/>
      <c r="WCS5" s="146"/>
      <c r="WCT5" s="146"/>
      <c r="WCU5" s="146"/>
      <c r="WCV5" s="146"/>
      <c r="WCW5" s="146"/>
      <c r="WCX5" s="146"/>
      <c r="WCY5" s="146"/>
      <c r="WCZ5" s="146"/>
      <c r="WDA5" s="146"/>
      <c r="WDB5" s="146"/>
      <c r="WDC5" s="146"/>
      <c r="WDD5" s="146"/>
      <c r="WDE5" s="146"/>
      <c r="WDF5" s="146"/>
      <c r="WDG5" s="146"/>
      <c r="WDH5" s="146"/>
      <c r="WDI5" s="146"/>
      <c r="WDJ5" s="146"/>
      <c r="WDK5" s="146"/>
      <c r="WDL5" s="146"/>
      <c r="WDM5" s="146"/>
      <c r="WDN5" s="146"/>
      <c r="WDO5" s="146"/>
      <c r="WDP5" s="146"/>
      <c r="WDQ5" s="146"/>
      <c r="WDR5" s="146"/>
      <c r="WDS5" s="146"/>
      <c r="WDT5" s="146"/>
      <c r="WDU5" s="146"/>
      <c r="WDV5" s="146"/>
      <c r="WDW5" s="146"/>
      <c r="WDX5" s="146"/>
      <c r="WDY5" s="146"/>
      <c r="WDZ5" s="146"/>
      <c r="WEA5" s="146"/>
      <c r="WEB5" s="146"/>
      <c r="WEC5" s="146"/>
      <c r="WED5" s="146"/>
      <c r="WEE5" s="146"/>
      <c r="WEF5" s="146"/>
      <c r="WEG5" s="146"/>
      <c r="WEH5" s="146"/>
      <c r="WEI5" s="146"/>
      <c r="WEJ5" s="146"/>
      <c r="WEK5" s="146"/>
      <c r="WEL5" s="146"/>
      <c r="WEM5" s="146"/>
      <c r="WEN5" s="146"/>
      <c r="WEO5" s="146"/>
      <c r="WEP5" s="146"/>
      <c r="WEQ5" s="146"/>
      <c r="WER5" s="146"/>
      <c r="WES5" s="146"/>
      <c r="WET5" s="146"/>
      <c r="WEU5" s="146"/>
      <c r="WEV5" s="146"/>
      <c r="WEW5" s="146"/>
      <c r="WEX5" s="146"/>
      <c r="WEY5" s="146"/>
      <c r="WEZ5" s="146"/>
      <c r="WFA5" s="146"/>
      <c r="WFB5" s="146"/>
      <c r="WFC5" s="146"/>
      <c r="WFD5" s="146"/>
      <c r="WFE5" s="146"/>
      <c r="WFF5" s="146"/>
      <c r="WFG5" s="146"/>
      <c r="WFH5" s="146"/>
      <c r="WFI5" s="146"/>
      <c r="WFJ5" s="146"/>
      <c r="WFK5" s="146"/>
      <c r="WFL5" s="146"/>
      <c r="WFM5" s="146"/>
      <c r="WFN5" s="146"/>
      <c r="WFO5" s="146"/>
      <c r="WFP5" s="146"/>
      <c r="WFQ5" s="146"/>
      <c r="WFR5" s="146"/>
      <c r="WFS5" s="146"/>
      <c r="WFT5" s="146"/>
      <c r="WFU5" s="146"/>
      <c r="WFV5" s="146"/>
      <c r="WFW5" s="146"/>
      <c r="WFX5" s="146"/>
      <c r="WFY5" s="146"/>
      <c r="WFZ5" s="146"/>
      <c r="WGA5" s="146"/>
      <c r="WGB5" s="146"/>
      <c r="WGC5" s="146"/>
      <c r="WGD5" s="146"/>
      <c r="WGE5" s="146"/>
      <c r="WGF5" s="146"/>
      <c r="WGG5" s="146"/>
      <c r="WGH5" s="146"/>
      <c r="WGI5" s="146"/>
      <c r="WGJ5" s="146"/>
      <c r="WGK5" s="146"/>
      <c r="WGL5" s="146"/>
      <c r="WGM5" s="146"/>
      <c r="WGN5" s="146"/>
      <c r="WGO5" s="146"/>
      <c r="WGP5" s="146"/>
      <c r="WGQ5" s="146"/>
      <c r="WGR5" s="146"/>
      <c r="WGS5" s="146"/>
      <c r="WGT5" s="146"/>
      <c r="WGU5" s="146"/>
      <c r="WGV5" s="146"/>
      <c r="WGW5" s="146"/>
      <c r="WGX5" s="146"/>
      <c r="WGY5" s="146"/>
      <c r="WGZ5" s="146"/>
      <c r="WHA5" s="146"/>
      <c r="WHB5" s="146"/>
      <c r="WHC5" s="146"/>
      <c r="WHD5" s="146"/>
      <c r="WHE5" s="146"/>
      <c r="WHF5" s="146"/>
      <c r="WHG5" s="146"/>
      <c r="WHH5" s="146"/>
      <c r="WHI5" s="146"/>
      <c r="WHJ5" s="146"/>
      <c r="WHK5" s="146"/>
      <c r="WHL5" s="146"/>
      <c r="WHM5" s="146"/>
      <c r="WHN5" s="146"/>
      <c r="WHO5" s="146"/>
      <c r="WHP5" s="146"/>
      <c r="WHQ5" s="146"/>
      <c r="WHR5" s="146"/>
      <c r="WHS5" s="146"/>
      <c r="WHT5" s="146"/>
      <c r="WHU5" s="146"/>
      <c r="WHV5" s="146"/>
      <c r="WHW5" s="146"/>
      <c r="WHX5" s="146"/>
      <c r="WHY5" s="146"/>
      <c r="WHZ5" s="146"/>
      <c r="WIA5" s="146"/>
      <c r="WIB5" s="146"/>
      <c r="WIC5" s="146"/>
      <c r="WID5" s="146"/>
      <c r="WIE5" s="146"/>
      <c r="WIF5" s="146"/>
      <c r="WIG5" s="146"/>
      <c r="WIH5" s="146"/>
      <c r="WII5" s="146"/>
      <c r="WIJ5" s="146"/>
      <c r="WIK5" s="146"/>
      <c r="WIL5" s="146"/>
      <c r="WIM5" s="146"/>
      <c r="WIN5" s="146"/>
      <c r="WIO5" s="146"/>
      <c r="WIP5" s="146"/>
      <c r="WIQ5" s="146"/>
      <c r="WIR5" s="146"/>
      <c r="WIS5" s="146"/>
      <c r="WIT5" s="146"/>
      <c r="WIU5" s="146"/>
      <c r="WIV5" s="146"/>
      <c r="WIW5" s="146"/>
      <c r="WIX5" s="146"/>
      <c r="WIY5" s="146"/>
      <c r="WIZ5" s="146"/>
      <c r="WJA5" s="146"/>
      <c r="WJB5" s="146"/>
      <c r="WJC5" s="146"/>
      <c r="WJD5" s="146"/>
      <c r="WJE5" s="146"/>
      <c r="WJF5" s="146"/>
      <c r="WJG5" s="146"/>
      <c r="WJH5" s="146"/>
      <c r="WJI5" s="146"/>
      <c r="WJJ5" s="146"/>
      <c r="WJK5" s="146"/>
      <c r="WJL5" s="146"/>
      <c r="WJM5" s="146"/>
      <c r="WJN5" s="146"/>
      <c r="WJO5" s="146"/>
      <c r="WJP5" s="146"/>
      <c r="WJQ5" s="146"/>
      <c r="WJR5" s="146"/>
      <c r="WJS5" s="146"/>
      <c r="WJT5" s="146"/>
      <c r="WJU5" s="146"/>
      <c r="WJV5" s="146"/>
      <c r="WJW5" s="146"/>
      <c r="WJX5" s="146"/>
      <c r="WJY5" s="146"/>
      <c r="WJZ5" s="146"/>
      <c r="WKA5" s="146"/>
      <c r="WKB5" s="146"/>
      <c r="WKC5" s="146"/>
      <c r="WKD5" s="146"/>
      <c r="WKE5" s="146"/>
      <c r="WKF5" s="146"/>
      <c r="WKG5" s="146"/>
      <c r="WKH5" s="146"/>
      <c r="WKI5" s="146"/>
      <c r="WKJ5" s="146"/>
      <c r="WKK5" s="146"/>
      <c r="WKL5" s="146"/>
      <c r="WKM5" s="146"/>
      <c r="WKN5" s="146"/>
      <c r="WKO5" s="146"/>
      <c r="WKP5" s="146"/>
      <c r="WKQ5" s="146"/>
      <c r="WKR5" s="146"/>
      <c r="WKS5" s="146"/>
      <c r="WKT5" s="146"/>
      <c r="WKU5" s="146"/>
      <c r="WKV5" s="146"/>
      <c r="WKW5" s="146"/>
      <c r="WKX5" s="146"/>
      <c r="WKY5" s="146"/>
      <c r="WKZ5" s="146"/>
      <c r="WLA5" s="146"/>
      <c r="WLB5" s="146"/>
      <c r="WLC5" s="146"/>
      <c r="WLD5" s="146"/>
      <c r="WLE5" s="146"/>
      <c r="WLF5" s="146"/>
      <c r="WLG5" s="146"/>
      <c r="WLH5" s="146"/>
      <c r="WLI5" s="146"/>
      <c r="WLJ5" s="146"/>
      <c r="WLK5" s="146"/>
      <c r="WLL5" s="146"/>
      <c r="WLM5" s="146"/>
      <c r="WLN5" s="146"/>
      <c r="WLO5" s="146"/>
      <c r="WLP5" s="146"/>
      <c r="WLQ5" s="146"/>
      <c r="WLR5" s="146"/>
      <c r="WLS5" s="146"/>
      <c r="WLT5" s="146"/>
      <c r="WLU5" s="146"/>
      <c r="WLV5" s="146"/>
      <c r="WLW5" s="146"/>
      <c r="WLX5" s="146"/>
      <c r="WLY5" s="146"/>
      <c r="WLZ5" s="146"/>
      <c r="WMA5" s="146"/>
      <c r="WMB5" s="146"/>
      <c r="WMC5" s="146"/>
      <c r="WMD5" s="146"/>
      <c r="WME5" s="146"/>
      <c r="WMF5" s="146"/>
      <c r="WMG5" s="146"/>
      <c r="WMH5" s="146"/>
      <c r="WMI5" s="146"/>
      <c r="WMJ5" s="146"/>
      <c r="WMK5" s="146"/>
      <c r="WML5" s="146"/>
      <c r="WMM5" s="146"/>
      <c r="WMN5" s="146"/>
      <c r="WMO5" s="146"/>
      <c r="WMP5" s="146"/>
      <c r="WMQ5" s="146"/>
      <c r="WMR5" s="146"/>
      <c r="WMS5" s="146"/>
      <c r="WMT5" s="146"/>
      <c r="WMU5" s="146"/>
      <c r="WMV5" s="146"/>
      <c r="WMW5" s="146"/>
      <c r="WMX5" s="146"/>
      <c r="WMY5" s="146"/>
      <c r="WMZ5" s="146"/>
      <c r="WNA5" s="146"/>
      <c r="WNB5" s="146"/>
      <c r="WNC5" s="146"/>
      <c r="WND5" s="146"/>
      <c r="WNE5" s="146"/>
      <c r="WNF5" s="146"/>
      <c r="WNG5" s="146"/>
      <c r="WNH5" s="146"/>
      <c r="WNI5" s="146"/>
      <c r="WNJ5" s="146"/>
      <c r="WNK5" s="146"/>
      <c r="WNL5" s="146"/>
      <c r="WNM5" s="146"/>
      <c r="WNN5" s="146"/>
      <c r="WNO5" s="146"/>
      <c r="WNP5" s="146"/>
      <c r="WNQ5" s="146"/>
      <c r="WNR5" s="146"/>
      <c r="WNS5" s="146"/>
      <c r="WNT5" s="146"/>
      <c r="WNU5" s="146"/>
      <c r="WNV5" s="146"/>
      <c r="WNW5" s="146"/>
      <c r="WNX5" s="146"/>
      <c r="WNY5" s="146"/>
      <c r="WNZ5" s="146"/>
      <c r="WOA5" s="146"/>
      <c r="WOB5" s="146"/>
      <c r="WOC5" s="146"/>
      <c r="WOD5" s="146"/>
      <c r="WOE5" s="146"/>
      <c r="WOF5" s="146"/>
      <c r="WOG5" s="146"/>
      <c r="WOH5" s="146"/>
      <c r="WOI5" s="146"/>
      <c r="WOJ5" s="146"/>
      <c r="WOK5" s="146"/>
      <c r="WOL5" s="146"/>
      <c r="WOM5" s="146"/>
      <c r="WON5" s="146"/>
      <c r="WOO5" s="146"/>
      <c r="WOP5" s="146"/>
      <c r="WOQ5" s="146"/>
      <c r="WOR5" s="146"/>
      <c r="WOS5" s="146"/>
      <c r="WOT5" s="146"/>
      <c r="WOU5" s="146"/>
      <c r="WOV5" s="146"/>
      <c r="WOW5" s="146"/>
      <c r="WOX5" s="146"/>
      <c r="WOY5" s="146"/>
      <c r="WOZ5" s="146"/>
      <c r="WPA5" s="146"/>
      <c r="WPB5" s="146"/>
      <c r="WPC5" s="146"/>
      <c r="WPD5" s="146"/>
      <c r="WPE5" s="146"/>
      <c r="WPF5" s="146"/>
      <c r="WPG5" s="146"/>
      <c r="WPH5" s="146"/>
      <c r="WPI5" s="146"/>
      <c r="WPJ5" s="146"/>
      <c r="WPK5" s="146"/>
      <c r="WPL5" s="146"/>
      <c r="WPM5" s="146"/>
      <c r="WPN5" s="146"/>
      <c r="WPO5" s="146"/>
      <c r="WPP5" s="146"/>
      <c r="WPQ5" s="146"/>
      <c r="WPR5" s="146"/>
      <c r="WPS5" s="146"/>
      <c r="WPT5" s="146"/>
      <c r="WPU5" s="146"/>
      <c r="WPV5" s="146"/>
      <c r="WPW5" s="146"/>
      <c r="WPX5" s="146"/>
      <c r="WPY5" s="146"/>
      <c r="WPZ5" s="146"/>
      <c r="WQA5" s="146"/>
      <c r="WQB5" s="146"/>
      <c r="WQC5" s="146"/>
      <c r="WQD5" s="146"/>
      <c r="WQE5" s="146"/>
      <c r="WQF5" s="146"/>
      <c r="WQG5" s="146"/>
      <c r="WQH5" s="146"/>
      <c r="WQI5" s="146"/>
      <c r="WQJ5" s="146"/>
      <c r="WQK5" s="146"/>
      <c r="WQL5" s="146"/>
      <c r="WQM5" s="146"/>
      <c r="WQN5" s="146"/>
      <c r="WQO5" s="146"/>
      <c r="WQP5" s="146"/>
      <c r="WQQ5" s="146"/>
      <c r="WQR5" s="146"/>
      <c r="WQS5" s="146"/>
      <c r="WQT5" s="146"/>
      <c r="WQU5" s="146"/>
      <c r="WQV5" s="146"/>
      <c r="WQW5" s="146"/>
      <c r="WQX5" s="146"/>
      <c r="WQY5" s="146"/>
      <c r="WQZ5" s="146"/>
      <c r="WRA5" s="146"/>
      <c r="WRB5" s="146"/>
      <c r="WRC5" s="146"/>
      <c r="WRD5" s="146"/>
      <c r="WRE5" s="146"/>
      <c r="WRF5" s="146"/>
      <c r="WRG5" s="146"/>
      <c r="WRH5" s="146"/>
      <c r="WRI5" s="146"/>
      <c r="WRJ5" s="146"/>
      <c r="WRK5" s="146"/>
      <c r="WRL5" s="146"/>
      <c r="WRM5" s="146"/>
      <c r="WRN5" s="146"/>
      <c r="WRO5" s="146"/>
      <c r="WRP5" s="146"/>
      <c r="WRQ5" s="146"/>
      <c r="WRR5" s="146"/>
      <c r="WRS5" s="146"/>
      <c r="WRT5" s="146"/>
      <c r="WRU5" s="146"/>
      <c r="WRV5" s="146"/>
      <c r="WRW5" s="146"/>
      <c r="WRX5" s="146"/>
      <c r="WRY5" s="146"/>
      <c r="WRZ5" s="146"/>
      <c r="WSA5" s="146"/>
      <c r="WSB5" s="146"/>
      <c r="WSC5" s="146"/>
      <c r="WSD5" s="146"/>
      <c r="WSE5" s="146"/>
      <c r="WSF5" s="146"/>
      <c r="WSG5" s="146"/>
      <c r="WSH5" s="146"/>
      <c r="WSI5" s="146"/>
      <c r="WSJ5" s="146"/>
      <c r="WSK5" s="146"/>
      <c r="WSL5" s="146"/>
      <c r="WSM5" s="146"/>
      <c r="WSN5" s="146"/>
      <c r="WSO5" s="146"/>
      <c r="WSP5" s="146"/>
      <c r="WSQ5" s="146"/>
      <c r="WSR5" s="146"/>
      <c r="WSS5" s="146"/>
      <c r="WST5" s="146"/>
      <c r="WSU5" s="146"/>
      <c r="WSV5" s="146"/>
      <c r="WSW5" s="146"/>
      <c r="WSX5" s="146"/>
      <c r="WSY5" s="146"/>
      <c r="WSZ5" s="146"/>
      <c r="WTA5" s="146"/>
      <c r="WTB5" s="146"/>
      <c r="WTC5" s="146"/>
      <c r="WTD5" s="146"/>
      <c r="WTE5" s="146"/>
      <c r="WTF5" s="146"/>
      <c r="WTG5" s="146"/>
      <c r="WTH5" s="146"/>
      <c r="WTI5" s="146"/>
      <c r="WTJ5" s="146"/>
      <c r="WTK5" s="146"/>
      <c r="WTL5" s="146"/>
      <c r="WTM5" s="146"/>
      <c r="WTN5" s="146"/>
      <c r="WTO5" s="146"/>
      <c r="WTP5" s="146"/>
      <c r="WTQ5" s="146"/>
      <c r="WTR5" s="146"/>
      <c r="WTS5" s="146"/>
      <c r="WTT5" s="146"/>
      <c r="WTU5" s="146"/>
      <c r="WTV5" s="146"/>
      <c r="WTW5" s="146"/>
      <c r="WTX5" s="146"/>
      <c r="WTY5" s="146"/>
      <c r="WTZ5" s="146"/>
      <c r="WUA5" s="146"/>
      <c r="WUB5" s="146"/>
      <c r="WUC5" s="146"/>
      <c r="WUD5" s="146"/>
      <c r="WUE5" s="146"/>
      <c r="WUF5" s="146"/>
      <c r="WUG5" s="146"/>
      <c r="WUH5" s="146"/>
      <c r="WUI5" s="146"/>
      <c r="WUJ5" s="146"/>
      <c r="WUK5" s="146"/>
      <c r="WUL5" s="146"/>
      <c r="WUM5" s="146"/>
      <c r="WUN5" s="146"/>
      <c r="WUO5" s="146"/>
      <c r="WUP5" s="146"/>
      <c r="WUQ5" s="146"/>
      <c r="WUR5" s="146"/>
      <c r="WUS5" s="146"/>
      <c r="WUT5" s="146"/>
      <c r="WUU5" s="146"/>
      <c r="WUV5" s="146"/>
      <c r="WUW5" s="146"/>
      <c r="WUX5" s="146"/>
      <c r="WUY5" s="146"/>
      <c r="WUZ5" s="146"/>
      <c r="WVA5" s="146"/>
      <c r="WVB5" s="146"/>
      <c r="WVC5" s="146"/>
      <c r="WVD5" s="146"/>
      <c r="WVE5" s="146"/>
      <c r="WVF5" s="146"/>
      <c r="WVG5" s="146"/>
      <c r="WVH5" s="146"/>
      <c r="WVI5" s="146"/>
      <c r="WVJ5" s="146"/>
      <c r="WVK5" s="146"/>
      <c r="WVL5" s="146"/>
      <c r="WVM5" s="146"/>
      <c r="WVN5" s="146"/>
      <c r="WVO5" s="146"/>
      <c r="WVP5" s="146"/>
      <c r="WVQ5" s="146"/>
      <c r="WVR5" s="146"/>
      <c r="WVS5" s="146"/>
      <c r="WVT5" s="146"/>
      <c r="WVU5" s="146"/>
      <c r="WVV5" s="146"/>
      <c r="WVW5" s="146"/>
      <c r="WVX5" s="146"/>
      <c r="WVY5" s="146"/>
      <c r="WVZ5" s="146"/>
      <c r="WWA5" s="146"/>
      <c r="WWB5" s="146"/>
      <c r="WWC5" s="146"/>
      <c r="WWD5" s="146"/>
      <c r="WWE5" s="146"/>
      <c r="WWF5" s="146"/>
      <c r="WWG5" s="146"/>
      <c r="WWH5" s="146"/>
      <c r="WWI5" s="146"/>
      <c r="WWJ5" s="146"/>
      <c r="WWK5" s="146"/>
      <c r="WWL5" s="146"/>
      <c r="WWM5" s="146"/>
      <c r="WWN5" s="146"/>
      <c r="WWO5" s="146"/>
      <c r="WWP5" s="146"/>
      <c r="WWQ5" s="146"/>
      <c r="WWR5" s="146"/>
      <c r="WWS5" s="146"/>
      <c r="WWT5" s="146"/>
      <c r="WWU5" s="146"/>
      <c r="WWV5" s="146"/>
      <c r="WWW5" s="146"/>
      <c r="WWX5" s="146"/>
      <c r="WWY5" s="146"/>
      <c r="WWZ5" s="146"/>
      <c r="WXA5" s="146"/>
      <c r="WXB5" s="146"/>
      <c r="WXC5" s="146"/>
      <c r="WXD5" s="146"/>
      <c r="WXE5" s="146"/>
      <c r="WXF5" s="146"/>
      <c r="WXG5" s="146"/>
      <c r="WXH5" s="146"/>
      <c r="WXI5" s="146"/>
      <c r="WXJ5" s="146"/>
      <c r="WXK5" s="146"/>
      <c r="WXL5" s="146"/>
      <c r="WXM5" s="146"/>
      <c r="WXN5" s="146"/>
      <c r="WXO5" s="146"/>
      <c r="WXP5" s="146"/>
      <c r="WXQ5" s="146"/>
      <c r="WXR5" s="146"/>
      <c r="WXS5" s="146"/>
      <c r="WXT5" s="146"/>
      <c r="WXU5" s="146"/>
      <c r="WXV5" s="146"/>
      <c r="WXW5" s="146"/>
      <c r="WXX5" s="146"/>
      <c r="WXY5" s="146"/>
      <c r="WXZ5" s="146"/>
      <c r="WYA5" s="146"/>
      <c r="WYB5" s="146"/>
      <c r="WYC5" s="146"/>
      <c r="WYD5" s="146"/>
      <c r="WYE5" s="146"/>
      <c r="WYF5" s="146"/>
      <c r="WYG5" s="146"/>
      <c r="WYH5" s="146"/>
      <c r="WYI5" s="146"/>
      <c r="WYJ5" s="146"/>
      <c r="WYK5" s="146"/>
      <c r="WYL5" s="146"/>
      <c r="WYM5" s="146"/>
      <c r="WYN5" s="146"/>
      <c r="WYO5" s="146"/>
      <c r="WYP5" s="146"/>
      <c r="WYQ5" s="146"/>
      <c r="WYR5" s="146"/>
      <c r="WYS5" s="146"/>
      <c r="WYT5" s="146"/>
      <c r="WYU5" s="146"/>
      <c r="WYV5" s="146"/>
      <c r="WYW5" s="146"/>
      <c r="WYX5" s="146"/>
      <c r="WYY5" s="146"/>
      <c r="WYZ5" s="146"/>
      <c r="WZA5" s="146"/>
      <c r="WZB5" s="146"/>
      <c r="WZC5" s="146"/>
      <c r="WZD5" s="146"/>
      <c r="WZE5" s="146"/>
      <c r="WZF5" s="146"/>
      <c r="WZG5" s="146"/>
      <c r="WZH5" s="146"/>
      <c r="WZI5" s="146"/>
      <c r="WZJ5" s="146"/>
      <c r="WZK5" s="146"/>
      <c r="WZL5" s="146"/>
      <c r="WZM5" s="146"/>
      <c r="WZN5" s="146"/>
      <c r="WZO5" s="146"/>
      <c r="WZP5" s="146"/>
      <c r="WZQ5" s="146"/>
      <c r="WZR5" s="146"/>
      <c r="WZS5" s="146"/>
      <c r="WZT5" s="146"/>
      <c r="WZU5" s="146"/>
      <c r="WZV5" s="146"/>
      <c r="WZW5" s="146"/>
      <c r="WZX5" s="146"/>
      <c r="WZY5" s="146"/>
      <c r="WZZ5" s="146"/>
      <c r="XAA5" s="146"/>
      <c r="XAB5" s="146"/>
      <c r="XAC5" s="146"/>
      <c r="XAD5" s="146"/>
      <c r="XAE5" s="146"/>
      <c r="XAF5" s="146"/>
      <c r="XAG5" s="146"/>
      <c r="XAH5" s="146"/>
      <c r="XAI5" s="146"/>
      <c r="XAJ5" s="146"/>
      <c r="XAK5" s="146"/>
      <c r="XAL5" s="146"/>
      <c r="XAM5" s="146"/>
      <c r="XAN5" s="146"/>
      <c r="XAO5" s="146"/>
      <c r="XAP5" s="146"/>
      <c r="XAQ5" s="146"/>
      <c r="XAR5" s="146"/>
      <c r="XAS5" s="146"/>
      <c r="XAT5" s="146"/>
      <c r="XAU5" s="146"/>
      <c r="XAV5" s="146"/>
      <c r="XAW5" s="146"/>
      <c r="XAX5" s="146"/>
      <c r="XAY5" s="146"/>
      <c r="XAZ5" s="146"/>
      <c r="XBA5" s="146"/>
      <c r="XBB5" s="146"/>
      <c r="XBC5" s="146"/>
      <c r="XBD5" s="146"/>
      <c r="XBE5" s="146"/>
      <c r="XBF5" s="146"/>
      <c r="XBG5" s="146"/>
      <c r="XBH5" s="146"/>
      <c r="XBI5" s="146"/>
      <c r="XBJ5" s="146"/>
      <c r="XBK5" s="146"/>
      <c r="XBL5" s="146"/>
      <c r="XBM5" s="146"/>
      <c r="XBN5" s="146"/>
      <c r="XBO5" s="146"/>
      <c r="XBP5" s="146"/>
      <c r="XBQ5" s="146"/>
      <c r="XBR5" s="146"/>
      <c r="XBS5" s="146"/>
      <c r="XBT5" s="146"/>
      <c r="XBU5" s="146"/>
      <c r="XBV5" s="146"/>
      <c r="XBW5" s="146"/>
      <c r="XBX5" s="146"/>
      <c r="XBY5" s="146"/>
      <c r="XBZ5" s="146"/>
      <c r="XCA5" s="146"/>
      <c r="XCB5" s="146"/>
      <c r="XCC5" s="146"/>
      <c r="XCD5" s="146"/>
      <c r="XCE5" s="146"/>
      <c r="XCF5" s="146"/>
      <c r="XCG5" s="146"/>
      <c r="XCH5" s="146"/>
      <c r="XCI5" s="146"/>
      <c r="XCJ5" s="146"/>
      <c r="XCK5" s="146"/>
      <c r="XCL5" s="146"/>
      <c r="XCM5" s="146"/>
      <c r="XCN5" s="146"/>
      <c r="XCO5" s="146"/>
      <c r="XCP5" s="146"/>
      <c r="XCQ5" s="146"/>
      <c r="XCR5" s="146"/>
      <c r="XCS5" s="146"/>
      <c r="XCT5" s="146"/>
      <c r="XCU5" s="146"/>
      <c r="XCV5" s="146"/>
      <c r="XCW5" s="146"/>
      <c r="XCX5" s="146"/>
      <c r="XCY5" s="146"/>
      <c r="XCZ5" s="146"/>
      <c r="XDA5" s="146"/>
      <c r="XDB5" s="146"/>
      <c r="XDC5" s="146"/>
      <c r="XDD5" s="146"/>
      <c r="XDE5" s="146"/>
      <c r="XDF5" s="146"/>
      <c r="XDG5" s="146"/>
      <c r="XDH5" s="146"/>
      <c r="XDI5" s="146"/>
      <c r="XDJ5" s="146"/>
      <c r="XDK5" s="146"/>
      <c r="XDL5" s="146"/>
      <c r="XDM5" s="146"/>
      <c r="XDN5" s="146"/>
      <c r="XDO5" s="146"/>
      <c r="XDP5" s="146"/>
      <c r="XDQ5" s="146"/>
      <c r="XDR5" s="146"/>
      <c r="XDS5" s="146"/>
      <c r="XDT5" s="146"/>
      <c r="XDU5" s="146"/>
      <c r="XDV5" s="146"/>
      <c r="XDW5" s="146"/>
      <c r="XDX5" s="146"/>
      <c r="XDY5" s="146"/>
      <c r="XDZ5" s="146"/>
      <c r="XEA5" s="146"/>
      <c r="XEB5" s="146"/>
      <c r="XEC5" s="146"/>
      <c r="XED5" s="146"/>
      <c r="XEE5" s="146"/>
      <c r="XEF5" s="146"/>
      <c r="XEG5" s="146"/>
      <c r="XEH5" s="146"/>
      <c r="XEI5" s="146"/>
      <c r="XEJ5" s="146"/>
      <c r="XEK5" s="146"/>
      <c r="XEL5" s="146"/>
      <c r="XEM5" s="146"/>
      <c r="XEN5" s="146"/>
      <c r="XEO5" s="146"/>
      <c r="XEP5" s="146"/>
      <c r="XEQ5" s="146"/>
      <c r="XER5" s="146"/>
      <c r="XES5" s="146"/>
      <c r="XET5" s="146"/>
      <c r="XEU5" s="146"/>
      <c r="XEV5" s="146"/>
      <c r="XEW5" s="146"/>
      <c r="XEX5" s="146"/>
      <c r="XEY5" s="146"/>
      <c r="XEZ5" s="146"/>
      <c r="XFA5" s="146"/>
      <c r="XFB5" s="146"/>
      <c r="XFC5" s="146"/>
    </row>
    <row r="6" spans="1:16383" ht="19.149999999999999">
      <c r="B6" s="119"/>
      <c r="C6" s="119"/>
      <c r="D6" s="119"/>
      <c r="E6" s="119"/>
      <c r="F6" s="119"/>
      <c r="G6" s="161"/>
      <c r="H6" s="11"/>
      <c r="I6" s="233" t="s">
        <v>46</v>
      </c>
      <c r="J6" s="233"/>
      <c r="K6" s="233"/>
      <c r="L6" s="234" t="s">
        <v>47</v>
      </c>
      <c r="M6" s="234"/>
      <c r="N6" s="234"/>
      <c r="O6" s="234"/>
      <c r="P6" s="180"/>
      <c r="Q6" s="236" t="s">
        <v>48</v>
      </c>
      <c r="R6" s="236"/>
      <c r="S6" s="236"/>
      <c r="T6" s="236"/>
      <c r="U6" s="236"/>
      <c r="V6" s="236"/>
      <c r="W6" s="236"/>
      <c r="X6" s="236"/>
      <c r="Y6" s="236"/>
      <c r="Z6" s="234" t="s">
        <v>49</v>
      </c>
      <c r="AA6" s="234"/>
      <c r="AB6" s="234"/>
      <c r="AC6" s="180"/>
      <c r="AD6" s="233" t="s">
        <v>50</v>
      </c>
      <c r="AE6" s="233"/>
      <c r="AF6" s="233"/>
      <c r="AG6" s="234" t="s">
        <v>51</v>
      </c>
      <c r="AH6" s="234"/>
      <c r="AI6" s="234"/>
      <c r="AJ6" s="234"/>
      <c r="AK6" s="180"/>
      <c r="AL6" s="307" t="s">
        <v>52</v>
      </c>
      <c r="AM6" s="307"/>
      <c r="AN6" s="307"/>
      <c r="AO6" s="234" t="s">
        <v>53</v>
      </c>
      <c r="AP6" s="234"/>
      <c r="AQ6" s="234"/>
      <c r="AR6" s="234"/>
      <c r="AS6" s="180"/>
      <c r="AT6" s="233" t="s">
        <v>54</v>
      </c>
      <c r="AU6" s="233"/>
      <c r="AV6" s="233"/>
      <c r="AW6" s="234" t="s">
        <v>53</v>
      </c>
      <c r="AX6" s="234"/>
      <c r="AY6" s="234"/>
      <c r="AZ6" s="234"/>
      <c r="BA6" s="180"/>
      <c r="BB6" s="180"/>
      <c r="BD6" s="233" t="s">
        <v>55</v>
      </c>
      <c r="BE6" s="233"/>
      <c r="BF6" s="233"/>
      <c r="BG6" s="234" t="s">
        <v>53</v>
      </c>
      <c r="BH6" s="234"/>
      <c r="BI6" s="234"/>
      <c r="BJ6" s="234"/>
      <c r="BL6" s="233" t="s">
        <v>56</v>
      </c>
      <c r="BM6" s="233"/>
      <c r="BN6" s="233"/>
      <c r="BO6" s="234" t="s">
        <v>53</v>
      </c>
      <c r="BP6" s="234"/>
      <c r="BQ6" s="234"/>
      <c r="BR6" s="234"/>
      <c r="BT6" s="233" t="s">
        <v>54</v>
      </c>
      <c r="BU6" s="233"/>
      <c r="BV6" s="233"/>
      <c r="BW6" s="234" t="s">
        <v>53</v>
      </c>
      <c r="BX6" s="234"/>
      <c r="BY6" s="234"/>
      <c r="BZ6" s="234"/>
      <c r="CA6" s="180"/>
      <c r="CB6" s="180"/>
      <c r="CD6" s="233" t="s">
        <v>55</v>
      </c>
      <c r="CE6" s="233"/>
      <c r="CF6" s="233"/>
      <c r="CG6" s="189"/>
      <c r="CH6" s="189"/>
      <c r="CI6" s="189"/>
      <c r="CJ6" s="189"/>
      <c r="CL6" s="233" t="s">
        <v>56</v>
      </c>
      <c r="CM6" s="233"/>
      <c r="CN6" s="233"/>
      <c r="CO6" s="234" t="s">
        <v>53</v>
      </c>
      <c r="CP6" s="234"/>
      <c r="CQ6" s="234"/>
      <c r="CR6" s="234"/>
      <c r="CT6" s="233" t="s">
        <v>54</v>
      </c>
      <c r="CU6" s="233"/>
      <c r="CV6" s="233"/>
      <c r="CW6" s="234" t="s">
        <v>53</v>
      </c>
      <c r="CX6" s="234"/>
      <c r="CY6" s="234"/>
      <c r="CZ6" s="234"/>
      <c r="DA6" s="180"/>
      <c r="DB6" s="180"/>
      <c r="DD6" s="233" t="s">
        <v>55</v>
      </c>
      <c r="DE6" s="233"/>
      <c r="DF6" s="233"/>
      <c r="DG6" s="234" t="s">
        <v>53</v>
      </c>
      <c r="DH6" s="234"/>
      <c r="DI6" s="234"/>
      <c r="DJ6" s="234"/>
      <c r="DL6" s="233" t="s">
        <v>57</v>
      </c>
      <c r="DM6" s="233"/>
      <c r="DN6" s="233"/>
      <c r="DO6" s="234" t="s">
        <v>53</v>
      </c>
      <c r="DP6" s="234"/>
      <c r="DQ6" s="234"/>
      <c r="DR6" s="234"/>
      <c r="DT6" s="233" t="s">
        <v>58</v>
      </c>
      <c r="DU6" s="233"/>
      <c r="DV6" s="233"/>
      <c r="DW6" s="234" t="s">
        <v>53</v>
      </c>
      <c r="DX6" s="234"/>
      <c r="DY6" s="234"/>
      <c r="DZ6" s="234"/>
      <c r="EA6" s="180"/>
      <c r="EB6" s="180"/>
      <c r="ED6" s="233" t="s">
        <v>59</v>
      </c>
      <c r="EE6" s="233"/>
      <c r="EF6" s="233"/>
      <c r="EG6" s="234" t="s">
        <v>53</v>
      </c>
      <c r="EH6" s="234"/>
      <c r="EI6" s="234"/>
      <c r="EJ6" s="234"/>
      <c r="EL6" s="233" t="s">
        <v>60</v>
      </c>
      <c r="EM6" s="233"/>
      <c r="EN6" s="233"/>
      <c r="EO6" s="234" t="s">
        <v>53</v>
      </c>
      <c r="EP6" s="234"/>
      <c r="EQ6" s="234"/>
      <c r="ER6" s="234"/>
      <c r="ET6" s="233" t="s">
        <v>61</v>
      </c>
      <c r="EU6" s="233"/>
      <c r="EV6" s="233"/>
      <c r="EW6" s="234" t="s">
        <v>53</v>
      </c>
      <c r="EX6" s="234"/>
      <c r="EY6" s="234"/>
      <c r="EZ6" s="234"/>
      <c r="FA6" s="146"/>
      <c r="FB6" s="146"/>
      <c r="FC6" s="146"/>
      <c r="FD6" s="146"/>
      <c r="FE6" s="146"/>
      <c r="FF6" s="146"/>
      <c r="FG6" s="146"/>
      <c r="FH6" s="146"/>
      <c r="FI6" s="146"/>
      <c r="FJ6" s="146"/>
      <c r="FK6" s="146"/>
      <c r="FL6" s="146"/>
      <c r="FM6" s="146"/>
      <c r="FN6" s="146"/>
      <c r="FO6" s="146"/>
      <c r="FP6" s="146"/>
      <c r="FQ6" s="146"/>
      <c r="FR6" s="146"/>
      <c r="FS6" s="146"/>
      <c r="FT6" s="146"/>
      <c r="FU6" s="146"/>
      <c r="FV6" s="146"/>
      <c r="FW6" s="146"/>
      <c r="FX6" s="146"/>
      <c r="FY6" s="146"/>
      <c r="FZ6" s="146"/>
      <c r="GA6" s="146"/>
      <c r="GB6" s="146"/>
      <c r="GC6" s="146"/>
      <c r="GD6" s="146"/>
      <c r="GE6" s="146"/>
      <c r="GF6" s="146"/>
      <c r="GG6" s="146"/>
      <c r="GH6" s="146"/>
      <c r="GI6" s="146"/>
      <c r="GJ6" s="146"/>
      <c r="GK6" s="146"/>
      <c r="GL6" s="146"/>
      <c r="GM6" s="146"/>
      <c r="GN6" s="146"/>
      <c r="GO6" s="146"/>
      <c r="GP6" s="146"/>
      <c r="GQ6" s="146"/>
      <c r="GR6" s="146"/>
      <c r="GS6" s="146"/>
      <c r="GT6" s="146"/>
      <c r="GU6" s="146"/>
      <c r="GV6" s="146"/>
      <c r="GW6" s="146"/>
      <c r="GX6" s="146"/>
      <c r="GY6" s="146"/>
      <c r="GZ6" s="146"/>
      <c r="HA6" s="146"/>
      <c r="HB6" s="146"/>
      <c r="HC6" s="146"/>
      <c r="HD6" s="146"/>
      <c r="HE6" s="146"/>
      <c r="HF6" s="146"/>
      <c r="HG6" s="146"/>
      <c r="HH6" s="146"/>
      <c r="HI6" s="146"/>
      <c r="HJ6" s="146"/>
      <c r="HK6" s="146"/>
      <c r="HL6" s="146"/>
      <c r="HM6" s="146"/>
      <c r="HN6" s="146"/>
      <c r="HO6" s="146"/>
      <c r="HP6" s="146"/>
      <c r="HQ6" s="146"/>
      <c r="HR6" s="146"/>
      <c r="HS6" s="146"/>
      <c r="HT6" s="146"/>
      <c r="HU6" s="146"/>
      <c r="HV6" s="146"/>
      <c r="HW6" s="146"/>
      <c r="HX6" s="146"/>
      <c r="HY6" s="146"/>
      <c r="HZ6" s="146"/>
      <c r="IA6" s="146"/>
      <c r="IB6" s="146"/>
      <c r="IC6" s="146"/>
      <c r="ID6" s="146"/>
      <c r="IE6" s="146"/>
      <c r="IF6" s="146"/>
      <c r="IG6" s="146"/>
      <c r="IH6" s="146"/>
      <c r="II6" s="146"/>
      <c r="IJ6" s="146"/>
      <c r="IK6" s="146"/>
      <c r="IL6" s="146"/>
      <c r="IM6" s="146"/>
      <c r="IN6" s="146"/>
      <c r="IO6" s="146"/>
      <c r="IP6" s="146"/>
      <c r="IQ6" s="146"/>
      <c r="IR6" s="146"/>
      <c r="IS6" s="146"/>
      <c r="IT6" s="146"/>
      <c r="IU6" s="146"/>
      <c r="IV6" s="146"/>
      <c r="IW6" s="146"/>
      <c r="IX6" s="146"/>
      <c r="IY6" s="146"/>
      <c r="IZ6" s="146"/>
      <c r="JA6" s="146"/>
      <c r="JB6" s="146"/>
      <c r="JC6" s="146"/>
      <c r="JD6" s="146"/>
      <c r="JE6" s="146"/>
      <c r="JF6" s="146"/>
      <c r="JG6" s="146"/>
      <c r="JH6" s="146"/>
      <c r="JI6" s="146"/>
      <c r="JJ6" s="146"/>
      <c r="JK6" s="146"/>
      <c r="JL6" s="146"/>
      <c r="JM6" s="146"/>
      <c r="JN6" s="146"/>
      <c r="JO6" s="146"/>
      <c r="JP6" s="146"/>
      <c r="JQ6" s="146"/>
      <c r="JR6" s="146"/>
      <c r="JS6" s="146"/>
      <c r="JT6" s="146"/>
      <c r="JU6" s="146"/>
      <c r="JV6" s="146"/>
      <c r="JW6" s="146"/>
      <c r="JX6" s="146"/>
      <c r="JY6" s="146"/>
      <c r="JZ6" s="146"/>
      <c r="KA6" s="146"/>
      <c r="KB6" s="146"/>
      <c r="KC6" s="146"/>
      <c r="KD6" s="146"/>
      <c r="KE6" s="146"/>
      <c r="KF6" s="146"/>
      <c r="KG6" s="146"/>
      <c r="KH6" s="146"/>
      <c r="KI6" s="146"/>
      <c r="KJ6" s="146"/>
      <c r="KK6" s="146"/>
      <c r="KL6" s="146"/>
      <c r="KM6" s="146"/>
      <c r="KN6" s="146"/>
      <c r="KO6" s="146"/>
      <c r="KP6" s="146"/>
      <c r="KQ6" s="146"/>
      <c r="KR6" s="146"/>
      <c r="KS6" s="146"/>
      <c r="KT6" s="146"/>
      <c r="KU6" s="146"/>
      <c r="KV6" s="146"/>
      <c r="KW6" s="146"/>
      <c r="KX6" s="146"/>
      <c r="KY6" s="146"/>
      <c r="KZ6" s="146"/>
      <c r="LA6" s="146"/>
      <c r="LB6" s="146"/>
      <c r="LC6" s="146"/>
      <c r="LD6" s="146"/>
      <c r="LE6" s="146"/>
      <c r="LF6" s="146"/>
      <c r="LG6" s="146"/>
      <c r="LH6" s="146"/>
      <c r="LI6" s="146"/>
      <c r="LJ6" s="146"/>
      <c r="LK6" s="146"/>
      <c r="LL6" s="146"/>
      <c r="LM6" s="146"/>
      <c r="LN6" s="146"/>
      <c r="LO6" s="146"/>
      <c r="LP6" s="146"/>
      <c r="LQ6" s="146"/>
      <c r="LR6" s="146"/>
      <c r="LS6" s="146"/>
      <c r="LT6" s="146"/>
      <c r="LU6" s="146"/>
      <c r="LV6" s="146"/>
      <c r="LW6" s="146"/>
      <c r="LX6" s="146"/>
      <c r="LY6" s="146"/>
      <c r="LZ6" s="146"/>
      <c r="MA6" s="146"/>
      <c r="MB6" s="146"/>
      <c r="MC6" s="146"/>
      <c r="MD6" s="146"/>
      <c r="ME6" s="146"/>
      <c r="MF6" s="146"/>
      <c r="MG6" s="146"/>
      <c r="MH6" s="146"/>
      <c r="MI6" s="146"/>
      <c r="MJ6" s="146"/>
      <c r="MK6" s="146"/>
      <c r="ML6" s="146"/>
      <c r="MM6" s="146"/>
      <c r="MN6" s="146"/>
      <c r="MO6" s="146"/>
      <c r="MP6" s="146"/>
      <c r="MQ6" s="146"/>
      <c r="MR6" s="146"/>
      <c r="MS6" s="146"/>
      <c r="MT6" s="146"/>
      <c r="MU6" s="146"/>
      <c r="MV6" s="146"/>
      <c r="MW6" s="146"/>
      <c r="MX6" s="146"/>
      <c r="MY6" s="146"/>
      <c r="MZ6" s="146"/>
      <c r="NA6" s="146"/>
      <c r="NB6" s="146"/>
      <c r="NC6" s="146"/>
      <c r="ND6" s="146"/>
      <c r="NE6" s="146"/>
      <c r="NF6" s="146"/>
      <c r="NG6" s="146"/>
      <c r="NH6" s="146"/>
      <c r="NI6" s="146"/>
      <c r="NJ6" s="146"/>
      <c r="NK6" s="146"/>
      <c r="NL6" s="146"/>
      <c r="NM6" s="146"/>
      <c r="NN6" s="146"/>
      <c r="NO6" s="146"/>
      <c r="NP6" s="146"/>
      <c r="NQ6" s="146"/>
      <c r="NR6" s="146"/>
      <c r="NS6" s="146"/>
      <c r="NT6" s="146"/>
      <c r="NU6" s="146"/>
      <c r="NV6" s="146"/>
      <c r="NW6" s="146"/>
      <c r="NX6" s="146"/>
      <c r="NY6" s="146"/>
      <c r="NZ6" s="146"/>
      <c r="OA6" s="146"/>
      <c r="OB6" s="146"/>
      <c r="OC6" s="146"/>
      <c r="OD6" s="146"/>
      <c r="OE6" s="146"/>
      <c r="OF6" s="146"/>
      <c r="OG6" s="146"/>
      <c r="OH6" s="146"/>
      <c r="OI6" s="146"/>
      <c r="OJ6" s="146"/>
      <c r="OK6" s="146"/>
      <c r="OL6" s="146"/>
      <c r="OM6" s="146"/>
      <c r="ON6" s="146"/>
      <c r="OO6" s="146"/>
      <c r="OP6" s="146"/>
      <c r="OQ6" s="146"/>
      <c r="OR6" s="146"/>
      <c r="OS6" s="146"/>
      <c r="OT6" s="146"/>
      <c r="OU6" s="146"/>
      <c r="OV6" s="146"/>
      <c r="OW6" s="146"/>
      <c r="OX6" s="146"/>
      <c r="OY6" s="146"/>
      <c r="OZ6" s="146"/>
      <c r="PA6" s="146"/>
      <c r="PB6" s="146"/>
      <c r="PC6" s="146"/>
      <c r="PD6" s="146"/>
      <c r="PE6" s="146"/>
      <c r="PF6" s="146"/>
      <c r="PG6" s="146"/>
      <c r="PH6" s="146"/>
      <c r="PI6" s="146"/>
      <c r="PJ6" s="146"/>
      <c r="PK6" s="146"/>
      <c r="PL6" s="146"/>
      <c r="PM6" s="146"/>
      <c r="PN6" s="146"/>
      <c r="PO6" s="146"/>
      <c r="PP6" s="146"/>
      <c r="PQ6" s="146"/>
      <c r="PR6" s="146"/>
      <c r="PS6" s="146"/>
      <c r="PT6" s="146"/>
      <c r="PU6" s="146"/>
      <c r="PV6" s="146"/>
      <c r="PW6" s="146"/>
      <c r="PX6" s="146"/>
      <c r="PY6" s="146"/>
      <c r="PZ6" s="146"/>
      <c r="QA6" s="146"/>
      <c r="QB6" s="146"/>
      <c r="QC6" s="146"/>
      <c r="QD6" s="146"/>
      <c r="QE6" s="146"/>
      <c r="QF6" s="146"/>
      <c r="QG6" s="146"/>
      <c r="QH6" s="146"/>
      <c r="QI6" s="146"/>
      <c r="QJ6" s="146"/>
      <c r="QK6" s="146"/>
      <c r="QL6" s="146"/>
      <c r="QM6" s="146"/>
      <c r="QN6" s="146"/>
      <c r="QO6" s="146"/>
      <c r="QP6" s="146"/>
      <c r="QQ6" s="146"/>
      <c r="QR6" s="146"/>
      <c r="QS6" s="146"/>
      <c r="QT6" s="146"/>
      <c r="QU6" s="146"/>
      <c r="QV6" s="146"/>
      <c r="QW6" s="146"/>
      <c r="QX6" s="146"/>
      <c r="QY6" s="146"/>
      <c r="QZ6" s="146"/>
      <c r="RA6" s="146"/>
      <c r="RB6" s="146"/>
      <c r="RC6" s="146"/>
      <c r="RD6" s="146"/>
      <c r="RE6" s="146"/>
      <c r="RF6" s="146"/>
      <c r="RG6" s="146"/>
      <c r="RH6" s="146"/>
      <c r="RI6" s="146"/>
      <c r="RJ6" s="146"/>
      <c r="RK6" s="146"/>
      <c r="RL6" s="146"/>
      <c r="RM6" s="146"/>
      <c r="RN6" s="146"/>
      <c r="RO6" s="146"/>
      <c r="RP6" s="146"/>
      <c r="RQ6" s="146"/>
      <c r="RR6" s="146"/>
      <c r="RS6" s="146"/>
      <c r="RT6" s="146"/>
      <c r="RU6" s="146"/>
      <c r="RV6" s="146"/>
      <c r="RW6" s="146"/>
      <c r="RX6" s="146"/>
      <c r="RY6" s="146"/>
      <c r="RZ6" s="146"/>
      <c r="SA6" s="146"/>
      <c r="SB6" s="146"/>
      <c r="SC6" s="146"/>
      <c r="SD6" s="146"/>
      <c r="SE6" s="146"/>
      <c r="SF6" s="146"/>
      <c r="SG6" s="146"/>
      <c r="SH6" s="146"/>
      <c r="SI6" s="146"/>
      <c r="SJ6" s="146"/>
      <c r="SK6" s="146"/>
      <c r="SL6" s="146"/>
      <c r="SM6" s="146"/>
      <c r="SN6" s="146"/>
      <c r="SO6" s="146"/>
      <c r="SP6" s="146"/>
      <c r="SQ6" s="146"/>
      <c r="SR6" s="146"/>
      <c r="SS6" s="146"/>
      <c r="ST6" s="146"/>
      <c r="SU6" s="146"/>
      <c r="SV6" s="146"/>
      <c r="SW6" s="146"/>
      <c r="SX6" s="146"/>
      <c r="SY6" s="146"/>
      <c r="SZ6" s="146"/>
      <c r="TA6" s="146"/>
      <c r="TB6" s="146"/>
      <c r="TC6" s="146"/>
      <c r="TD6" s="146"/>
      <c r="TE6" s="146"/>
      <c r="TF6" s="146"/>
      <c r="TG6" s="146"/>
      <c r="TH6" s="146"/>
      <c r="TI6" s="146"/>
      <c r="TJ6" s="146"/>
      <c r="TK6" s="146"/>
      <c r="TL6" s="146"/>
      <c r="TM6" s="146"/>
      <c r="TN6" s="146"/>
      <c r="TO6" s="146"/>
      <c r="TP6" s="146"/>
      <c r="TQ6" s="146"/>
      <c r="TR6" s="146"/>
      <c r="TS6" s="146"/>
      <c r="TT6" s="146"/>
      <c r="TU6" s="146"/>
      <c r="TV6" s="146"/>
      <c r="TW6" s="146"/>
      <c r="TX6" s="146"/>
      <c r="TY6" s="146"/>
      <c r="TZ6" s="146"/>
      <c r="UA6" s="146"/>
      <c r="UB6" s="146"/>
      <c r="UC6" s="146"/>
      <c r="UD6" s="146"/>
      <c r="UE6" s="146"/>
      <c r="UF6" s="146"/>
      <c r="UG6" s="146"/>
      <c r="UH6" s="146"/>
      <c r="UI6" s="146"/>
      <c r="UJ6" s="146"/>
      <c r="UK6" s="146"/>
      <c r="UL6" s="146"/>
      <c r="UM6" s="146"/>
      <c r="UN6" s="146"/>
      <c r="UO6" s="146"/>
      <c r="UP6" s="146"/>
      <c r="UQ6" s="146"/>
      <c r="UR6" s="146"/>
      <c r="US6" s="146"/>
      <c r="UT6" s="146"/>
      <c r="UU6" s="146"/>
      <c r="UV6" s="146"/>
      <c r="UW6" s="146"/>
      <c r="UX6" s="146"/>
      <c r="UY6" s="146"/>
      <c r="UZ6" s="146"/>
      <c r="VA6" s="146"/>
      <c r="VB6" s="146"/>
      <c r="VC6" s="146"/>
      <c r="VD6" s="146"/>
      <c r="VE6" s="146"/>
      <c r="VF6" s="146"/>
      <c r="VG6" s="146"/>
      <c r="VH6" s="146"/>
      <c r="VI6" s="146"/>
      <c r="VJ6" s="146"/>
      <c r="VK6" s="146"/>
      <c r="VL6" s="146"/>
      <c r="VM6" s="146"/>
      <c r="VN6" s="146"/>
      <c r="VO6" s="146"/>
      <c r="VP6" s="146"/>
      <c r="VQ6" s="146"/>
      <c r="VR6" s="146"/>
      <c r="VS6" s="146"/>
      <c r="VT6" s="146"/>
      <c r="VU6" s="146"/>
      <c r="VV6" s="146"/>
      <c r="VW6" s="146"/>
      <c r="VX6" s="146"/>
      <c r="VY6" s="146"/>
      <c r="VZ6" s="146"/>
      <c r="WA6" s="146"/>
      <c r="WB6" s="146"/>
      <c r="WC6" s="146"/>
      <c r="WD6" s="146"/>
      <c r="WE6" s="146"/>
      <c r="WF6" s="146"/>
      <c r="WG6" s="146"/>
      <c r="WH6" s="146"/>
      <c r="WI6" s="146"/>
      <c r="WJ6" s="146"/>
      <c r="WK6" s="146"/>
      <c r="WL6" s="146"/>
      <c r="WM6" s="146"/>
      <c r="WN6" s="146"/>
      <c r="WO6" s="146"/>
      <c r="WP6" s="146"/>
      <c r="WQ6" s="146"/>
      <c r="WR6" s="146"/>
      <c r="WS6" s="146"/>
      <c r="WT6" s="146"/>
      <c r="WU6" s="146"/>
      <c r="WV6" s="146"/>
      <c r="WW6" s="146"/>
      <c r="WX6" s="146"/>
      <c r="WY6" s="146"/>
      <c r="WZ6" s="146"/>
      <c r="XA6" s="146"/>
      <c r="XB6" s="146"/>
      <c r="XC6" s="146"/>
      <c r="XD6" s="146"/>
      <c r="XE6" s="146"/>
      <c r="XF6" s="146"/>
      <c r="XG6" s="146"/>
      <c r="XH6" s="146"/>
      <c r="XI6" s="146"/>
      <c r="XJ6" s="146"/>
      <c r="XK6" s="146"/>
      <c r="XL6" s="146"/>
      <c r="XM6" s="146"/>
      <c r="XN6" s="146"/>
      <c r="XO6" s="146"/>
      <c r="XP6" s="146"/>
      <c r="XQ6" s="146"/>
      <c r="XR6" s="146"/>
      <c r="XS6" s="146"/>
      <c r="XT6" s="146"/>
      <c r="XU6" s="146"/>
      <c r="XV6" s="146"/>
      <c r="XW6" s="146"/>
      <c r="XX6" s="146"/>
      <c r="XY6" s="146"/>
      <c r="XZ6" s="146"/>
      <c r="YA6" s="146"/>
      <c r="YB6" s="146"/>
      <c r="YC6" s="146"/>
      <c r="YD6" s="146"/>
      <c r="YE6" s="146"/>
      <c r="YF6" s="146"/>
      <c r="YG6" s="146"/>
      <c r="YH6" s="146"/>
      <c r="YI6" s="146"/>
      <c r="YJ6" s="146"/>
      <c r="YK6" s="146"/>
      <c r="YL6" s="146"/>
      <c r="YM6" s="146"/>
      <c r="YN6" s="146"/>
      <c r="YO6" s="146"/>
      <c r="YP6" s="146"/>
      <c r="YQ6" s="146"/>
      <c r="YR6" s="146"/>
      <c r="YS6" s="146"/>
      <c r="YT6" s="146"/>
      <c r="YU6" s="146"/>
      <c r="YV6" s="146"/>
      <c r="YW6" s="146"/>
      <c r="YX6" s="146"/>
      <c r="YY6" s="146"/>
      <c r="YZ6" s="146"/>
      <c r="ZA6" s="146"/>
      <c r="ZB6" s="146"/>
      <c r="ZC6" s="146"/>
      <c r="ZD6" s="146"/>
      <c r="ZE6" s="146"/>
      <c r="ZF6" s="146"/>
      <c r="ZG6" s="146"/>
      <c r="ZH6" s="146"/>
      <c r="ZI6" s="146"/>
      <c r="ZJ6" s="146"/>
      <c r="ZK6" s="146"/>
      <c r="ZL6" s="146"/>
      <c r="ZM6" s="146"/>
      <c r="ZN6" s="146"/>
      <c r="ZO6" s="146"/>
      <c r="ZP6" s="146"/>
      <c r="ZQ6" s="146"/>
      <c r="ZR6" s="146"/>
      <c r="ZS6" s="146"/>
      <c r="ZT6" s="146"/>
      <c r="ZU6" s="146"/>
      <c r="ZV6" s="146"/>
      <c r="ZW6" s="146"/>
      <c r="ZX6" s="146"/>
      <c r="ZY6" s="146"/>
      <c r="ZZ6" s="146"/>
      <c r="AAA6" s="146"/>
      <c r="AAB6" s="146"/>
      <c r="AAC6" s="146"/>
      <c r="AAD6" s="146"/>
      <c r="AAE6" s="146"/>
      <c r="AAF6" s="146"/>
      <c r="AAG6" s="146"/>
      <c r="AAH6" s="146"/>
      <c r="AAI6" s="146"/>
      <c r="AAJ6" s="146"/>
      <c r="AAK6" s="146"/>
      <c r="AAL6" s="146"/>
      <c r="AAM6" s="146"/>
      <c r="AAN6" s="146"/>
      <c r="AAO6" s="146"/>
      <c r="AAP6" s="146"/>
      <c r="AAQ6" s="146"/>
      <c r="AAR6" s="146"/>
      <c r="AAS6" s="146"/>
      <c r="AAT6" s="146"/>
      <c r="AAU6" s="146"/>
      <c r="AAV6" s="146"/>
      <c r="AAW6" s="146"/>
      <c r="AAX6" s="146"/>
      <c r="AAY6" s="146"/>
      <c r="AAZ6" s="146"/>
      <c r="ABA6" s="146"/>
      <c r="ABB6" s="146"/>
      <c r="ABC6" s="146"/>
      <c r="ABD6" s="146"/>
      <c r="ABE6" s="146"/>
      <c r="ABF6" s="146"/>
      <c r="ABG6" s="146"/>
      <c r="ABH6" s="146"/>
      <c r="ABI6" s="146"/>
      <c r="ABJ6" s="146"/>
      <c r="ABK6" s="146"/>
      <c r="ABL6" s="146"/>
      <c r="ABM6" s="146"/>
      <c r="ABN6" s="146"/>
      <c r="ABO6" s="146"/>
      <c r="ABP6" s="146"/>
      <c r="ABQ6" s="146"/>
      <c r="ABR6" s="146"/>
      <c r="ABS6" s="146"/>
      <c r="ABT6" s="146"/>
      <c r="ABU6" s="146"/>
      <c r="ABV6" s="146"/>
      <c r="ABW6" s="146"/>
      <c r="ABX6" s="146"/>
      <c r="ABY6" s="146"/>
      <c r="ABZ6" s="146"/>
      <c r="ACA6" s="146"/>
      <c r="ACB6" s="146"/>
      <c r="ACC6" s="146"/>
      <c r="ACD6" s="146"/>
      <c r="ACE6" s="146"/>
      <c r="ACF6" s="146"/>
      <c r="ACG6" s="146"/>
      <c r="ACH6" s="146"/>
      <c r="ACI6" s="146"/>
      <c r="ACJ6" s="146"/>
      <c r="ACK6" s="146"/>
      <c r="ACL6" s="146"/>
      <c r="ACM6" s="146"/>
      <c r="ACN6" s="146"/>
      <c r="ACO6" s="146"/>
      <c r="ACP6" s="146"/>
      <c r="ACQ6" s="146"/>
      <c r="ACR6" s="146"/>
      <c r="ACS6" s="146"/>
      <c r="ACT6" s="146"/>
      <c r="ACU6" s="146"/>
      <c r="ACV6" s="146"/>
      <c r="ACW6" s="146"/>
      <c r="ACX6" s="146"/>
      <c r="ACY6" s="146"/>
      <c r="ACZ6" s="146"/>
      <c r="ADA6" s="146"/>
      <c r="ADB6" s="146"/>
      <c r="ADC6" s="146"/>
      <c r="ADD6" s="146"/>
      <c r="ADE6" s="146"/>
      <c r="ADF6" s="146"/>
      <c r="ADG6" s="146"/>
      <c r="ADH6" s="146"/>
      <c r="ADI6" s="146"/>
      <c r="ADJ6" s="146"/>
      <c r="ADK6" s="146"/>
      <c r="ADL6" s="146"/>
      <c r="ADM6" s="146"/>
      <c r="ADN6" s="146"/>
      <c r="ADO6" s="146"/>
      <c r="ADP6" s="146"/>
      <c r="ADQ6" s="146"/>
      <c r="ADR6" s="146"/>
      <c r="ADS6" s="146"/>
      <c r="ADT6" s="146"/>
      <c r="ADU6" s="146"/>
      <c r="ADV6" s="146"/>
      <c r="ADW6" s="146"/>
      <c r="ADX6" s="146"/>
      <c r="ADY6" s="146"/>
      <c r="ADZ6" s="146"/>
      <c r="AEA6" s="146"/>
      <c r="AEB6" s="146"/>
      <c r="AEC6" s="146"/>
      <c r="AED6" s="146"/>
      <c r="AEE6" s="146"/>
      <c r="AEF6" s="146"/>
      <c r="AEG6" s="146"/>
      <c r="AEH6" s="146"/>
      <c r="AEI6" s="146"/>
      <c r="AEJ6" s="146"/>
      <c r="AEK6" s="146"/>
      <c r="AEL6" s="146"/>
      <c r="AEM6" s="146"/>
      <c r="AEN6" s="146"/>
      <c r="AEO6" s="146"/>
      <c r="AEP6" s="146"/>
      <c r="AEQ6" s="146"/>
      <c r="AER6" s="146"/>
      <c r="AES6" s="146"/>
      <c r="AET6" s="146"/>
      <c r="AEU6" s="146"/>
      <c r="AEV6" s="146"/>
      <c r="AEW6" s="146"/>
      <c r="AEX6" s="146"/>
      <c r="AEY6" s="146"/>
      <c r="AEZ6" s="146"/>
      <c r="AFA6" s="146"/>
      <c r="AFB6" s="146"/>
      <c r="AFC6" s="146"/>
      <c r="AFD6" s="146"/>
      <c r="AFE6" s="146"/>
      <c r="AFF6" s="146"/>
      <c r="AFG6" s="146"/>
      <c r="AFH6" s="146"/>
      <c r="AFI6" s="146"/>
      <c r="AFJ6" s="146"/>
      <c r="AFK6" s="146"/>
      <c r="AFL6" s="146"/>
      <c r="AFM6" s="146"/>
      <c r="AFN6" s="146"/>
      <c r="AFO6" s="146"/>
      <c r="AFP6" s="146"/>
      <c r="AFQ6" s="146"/>
      <c r="AFR6" s="146"/>
      <c r="AFS6" s="146"/>
      <c r="AFT6" s="146"/>
      <c r="AFU6" s="146"/>
      <c r="AFV6" s="146"/>
      <c r="AFW6" s="146"/>
      <c r="AFX6" s="146"/>
      <c r="AFY6" s="146"/>
      <c r="AFZ6" s="146"/>
      <c r="AGA6" s="146"/>
      <c r="AGB6" s="146"/>
      <c r="AGC6" s="146"/>
      <c r="AGD6" s="146"/>
      <c r="AGE6" s="146"/>
      <c r="AGF6" s="146"/>
      <c r="AGG6" s="146"/>
      <c r="AGH6" s="146"/>
      <c r="AGI6" s="146"/>
      <c r="AGJ6" s="146"/>
      <c r="AGK6" s="146"/>
      <c r="AGL6" s="146"/>
      <c r="AGM6" s="146"/>
      <c r="AGN6" s="146"/>
      <c r="AGO6" s="146"/>
      <c r="AGP6" s="146"/>
      <c r="AGQ6" s="146"/>
      <c r="AGR6" s="146"/>
      <c r="AGS6" s="146"/>
      <c r="AGT6" s="146"/>
      <c r="AGU6" s="146"/>
      <c r="AGV6" s="146"/>
      <c r="AGW6" s="146"/>
      <c r="AGX6" s="146"/>
      <c r="AGY6" s="146"/>
      <c r="AGZ6" s="146"/>
      <c r="AHA6" s="146"/>
      <c r="AHB6" s="146"/>
      <c r="AHC6" s="146"/>
      <c r="AHD6" s="146"/>
      <c r="AHE6" s="146"/>
      <c r="AHF6" s="146"/>
      <c r="AHG6" s="146"/>
      <c r="AHH6" s="146"/>
      <c r="AHI6" s="146"/>
      <c r="AHJ6" s="146"/>
      <c r="AHK6" s="146"/>
      <c r="AHL6" s="146"/>
      <c r="AHM6" s="146"/>
      <c r="AHN6" s="146"/>
      <c r="AHO6" s="146"/>
      <c r="AHP6" s="146"/>
      <c r="AHQ6" s="146"/>
      <c r="AHR6" s="146"/>
      <c r="AHS6" s="146"/>
      <c r="AHT6" s="146"/>
      <c r="AHU6" s="146"/>
      <c r="AHV6" s="146"/>
      <c r="AHW6" s="146"/>
      <c r="AHX6" s="146"/>
      <c r="AHY6" s="146"/>
      <c r="AHZ6" s="146"/>
      <c r="AIA6" s="146"/>
      <c r="AIB6" s="146"/>
      <c r="AIC6" s="146"/>
      <c r="AID6" s="146"/>
      <c r="AIE6" s="146"/>
      <c r="AIF6" s="146"/>
      <c r="AIG6" s="146"/>
      <c r="AIH6" s="146"/>
      <c r="AII6" s="146"/>
      <c r="AIJ6" s="146"/>
      <c r="AIK6" s="146"/>
      <c r="AIL6" s="146"/>
      <c r="AIM6" s="146"/>
      <c r="AIN6" s="146"/>
      <c r="AIO6" s="146"/>
      <c r="AIP6" s="146"/>
      <c r="AIQ6" s="146"/>
      <c r="AIR6" s="146"/>
      <c r="AIS6" s="146"/>
      <c r="AIT6" s="146"/>
      <c r="AIU6" s="146"/>
      <c r="AIV6" s="146"/>
      <c r="AIW6" s="146"/>
      <c r="AIX6" s="146"/>
      <c r="AIY6" s="146"/>
      <c r="AIZ6" s="146"/>
      <c r="AJA6" s="146"/>
      <c r="AJB6" s="146"/>
      <c r="AJC6" s="146"/>
      <c r="AJD6" s="146"/>
      <c r="AJE6" s="146"/>
      <c r="AJF6" s="146"/>
      <c r="AJG6" s="146"/>
      <c r="AJH6" s="146"/>
      <c r="AJI6" s="146"/>
      <c r="AJJ6" s="146"/>
      <c r="AJK6" s="146"/>
      <c r="AJL6" s="146"/>
      <c r="AJM6" s="146"/>
      <c r="AJN6" s="146"/>
      <c r="AJO6" s="146"/>
      <c r="AJP6" s="146"/>
      <c r="AJQ6" s="146"/>
      <c r="AJR6" s="146"/>
      <c r="AJS6" s="146"/>
      <c r="AJT6" s="146"/>
      <c r="AJU6" s="146"/>
      <c r="AJV6" s="146"/>
      <c r="AJW6" s="146"/>
      <c r="AJX6" s="146"/>
      <c r="AJY6" s="146"/>
      <c r="AJZ6" s="146"/>
      <c r="AKA6" s="146"/>
      <c r="AKB6" s="146"/>
      <c r="AKC6" s="146"/>
      <c r="AKD6" s="146"/>
      <c r="AKE6" s="146"/>
      <c r="AKF6" s="146"/>
      <c r="AKG6" s="146"/>
      <c r="AKH6" s="146"/>
      <c r="AKI6" s="146"/>
      <c r="AKJ6" s="146"/>
      <c r="AKK6" s="146"/>
      <c r="AKL6" s="146"/>
      <c r="AKM6" s="146"/>
      <c r="AKN6" s="146"/>
      <c r="AKO6" s="146"/>
      <c r="AKP6" s="146"/>
      <c r="AKQ6" s="146"/>
      <c r="AKR6" s="146"/>
      <c r="AKS6" s="146"/>
      <c r="AKT6" s="146"/>
      <c r="AKU6" s="146"/>
      <c r="AKV6" s="146"/>
      <c r="AKW6" s="146"/>
      <c r="AKX6" s="146"/>
      <c r="AKY6" s="146"/>
      <c r="AKZ6" s="146"/>
      <c r="ALA6" s="146"/>
      <c r="ALB6" s="146"/>
      <c r="ALC6" s="146"/>
      <c r="ALD6" s="146"/>
      <c r="ALE6" s="146"/>
      <c r="ALF6" s="146"/>
      <c r="ALG6" s="146"/>
      <c r="ALH6" s="146"/>
      <c r="ALI6" s="146"/>
      <c r="ALJ6" s="146"/>
      <c r="ALK6" s="146"/>
      <c r="ALL6" s="146"/>
      <c r="ALM6" s="146"/>
      <c r="ALN6" s="146"/>
      <c r="ALO6" s="146"/>
      <c r="ALP6" s="146"/>
      <c r="ALQ6" s="146"/>
      <c r="ALR6" s="146"/>
      <c r="ALS6" s="146"/>
      <c r="ALT6" s="146"/>
      <c r="ALU6" s="146"/>
      <c r="ALV6" s="146"/>
      <c r="ALW6" s="146"/>
      <c r="ALX6" s="146"/>
      <c r="ALY6" s="146"/>
      <c r="ALZ6" s="146"/>
      <c r="AMA6" s="146"/>
      <c r="AMB6" s="146"/>
      <c r="AMC6" s="146"/>
      <c r="AMD6" s="146"/>
      <c r="AME6" s="146"/>
      <c r="AMF6" s="146"/>
      <c r="AMG6" s="146"/>
      <c r="AMH6" s="146"/>
      <c r="AMI6" s="146"/>
      <c r="AMJ6" s="146"/>
      <c r="AMK6" s="146"/>
      <c r="AML6" s="146"/>
      <c r="AMM6" s="146"/>
      <c r="AMN6" s="146"/>
      <c r="AMO6" s="146"/>
      <c r="AMP6" s="146"/>
      <c r="AMQ6" s="146"/>
      <c r="AMR6" s="146"/>
      <c r="AMS6" s="146"/>
      <c r="AMT6" s="146"/>
      <c r="AMU6" s="146"/>
      <c r="AMV6" s="146"/>
      <c r="AMW6" s="146"/>
      <c r="AMX6" s="146"/>
      <c r="AMY6" s="146"/>
      <c r="AMZ6" s="146"/>
      <c r="ANA6" s="146"/>
      <c r="ANB6" s="146"/>
      <c r="ANC6" s="146"/>
      <c r="AND6" s="146"/>
      <c r="ANE6" s="146"/>
      <c r="ANF6" s="146"/>
      <c r="ANG6" s="146"/>
      <c r="ANH6" s="146"/>
      <c r="ANI6" s="146"/>
      <c r="ANJ6" s="146"/>
      <c r="ANK6" s="146"/>
      <c r="ANL6" s="146"/>
      <c r="ANM6" s="146"/>
      <c r="ANN6" s="146"/>
      <c r="ANO6" s="146"/>
      <c r="ANP6" s="146"/>
      <c r="ANQ6" s="146"/>
      <c r="ANR6" s="146"/>
      <c r="ANS6" s="146"/>
      <c r="ANT6" s="146"/>
      <c r="ANU6" s="146"/>
      <c r="ANV6" s="146"/>
      <c r="ANW6" s="146"/>
      <c r="ANX6" s="146"/>
      <c r="ANY6" s="146"/>
      <c r="ANZ6" s="146"/>
      <c r="AOA6" s="146"/>
      <c r="AOB6" s="146"/>
      <c r="AOC6" s="146"/>
      <c r="AOD6" s="146"/>
      <c r="AOE6" s="146"/>
      <c r="AOF6" s="146"/>
      <c r="AOG6" s="146"/>
      <c r="AOH6" s="146"/>
      <c r="AOI6" s="146"/>
      <c r="AOJ6" s="146"/>
      <c r="AOK6" s="146"/>
      <c r="AOL6" s="146"/>
      <c r="AOM6" s="146"/>
      <c r="AON6" s="146"/>
      <c r="AOO6" s="146"/>
      <c r="AOP6" s="146"/>
      <c r="AOQ6" s="146"/>
      <c r="AOR6" s="146"/>
      <c r="AOS6" s="146"/>
      <c r="AOT6" s="146"/>
      <c r="AOU6" s="146"/>
      <c r="AOV6" s="146"/>
      <c r="AOW6" s="146"/>
      <c r="AOX6" s="146"/>
      <c r="AOY6" s="146"/>
      <c r="AOZ6" s="146"/>
      <c r="APA6" s="146"/>
      <c r="APB6" s="146"/>
      <c r="APC6" s="146"/>
      <c r="APD6" s="146"/>
      <c r="APE6" s="146"/>
      <c r="APF6" s="146"/>
      <c r="APG6" s="146"/>
      <c r="APH6" s="146"/>
      <c r="API6" s="146"/>
      <c r="APJ6" s="146"/>
      <c r="APK6" s="146"/>
      <c r="APL6" s="146"/>
      <c r="APM6" s="146"/>
      <c r="APN6" s="146"/>
      <c r="APO6" s="146"/>
      <c r="APP6" s="146"/>
      <c r="APQ6" s="146"/>
      <c r="APR6" s="146"/>
      <c r="APS6" s="146"/>
      <c r="APT6" s="146"/>
      <c r="APU6" s="146"/>
      <c r="APV6" s="146"/>
      <c r="APW6" s="146"/>
      <c r="APX6" s="146"/>
      <c r="APY6" s="146"/>
      <c r="APZ6" s="146"/>
      <c r="AQA6" s="146"/>
      <c r="AQB6" s="146"/>
      <c r="AQC6" s="146"/>
      <c r="AQD6" s="146"/>
      <c r="AQE6" s="146"/>
      <c r="AQF6" s="146"/>
      <c r="AQG6" s="146"/>
      <c r="AQH6" s="146"/>
      <c r="AQI6" s="146"/>
      <c r="AQJ6" s="146"/>
      <c r="AQK6" s="146"/>
      <c r="AQL6" s="146"/>
      <c r="AQM6" s="146"/>
      <c r="AQN6" s="146"/>
      <c r="AQO6" s="146"/>
      <c r="AQP6" s="146"/>
      <c r="AQQ6" s="146"/>
      <c r="AQR6" s="146"/>
      <c r="AQS6" s="146"/>
      <c r="AQT6" s="146"/>
      <c r="AQU6" s="146"/>
      <c r="AQV6" s="146"/>
      <c r="AQW6" s="146"/>
      <c r="AQX6" s="146"/>
      <c r="AQY6" s="146"/>
      <c r="AQZ6" s="146"/>
      <c r="ARA6" s="146"/>
      <c r="ARB6" s="146"/>
      <c r="ARC6" s="146"/>
      <c r="ARD6" s="146"/>
      <c r="ARE6" s="146"/>
      <c r="ARF6" s="146"/>
      <c r="ARG6" s="146"/>
      <c r="ARH6" s="146"/>
      <c r="ARI6" s="146"/>
      <c r="ARJ6" s="146"/>
      <c r="ARK6" s="146"/>
      <c r="ARL6" s="146"/>
      <c r="ARM6" s="146"/>
      <c r="ARN6" s="146"/>
      <c r="ARO6" s="146"/>
      <c r="ARP6" s="146"/>
      <c r="ARQ6" s="146"/>
      <c r="ARR6" s="146"/>
      <c r="ARS6" s="146"/>
      <c r="ART6" s="146"/>
      <c r="ARU6" s="146"/>
      <c r="ARV6" s="146"/>
      <c r="ARW6" s="146"/>
      <c r="ARX6" s="146"/>
      <c r="ARY6" s="146"/>
      <c r="ARZ6" s="146"/>
      <c r="ASA6" s="146"/>
      <c r="ASB6" s="146"/>
      <c r="ASC6" s="146"/>
      <c r="ASD6" s="146"/>
      <c r="ASE6" s="146"/>
      <c r="ASF6" s="146"/>
      <c r="ASG6" s="146"/>
      <c r="ASH6" s="146"/>
      <c r="ASI6" s="146"/>
      <c r="ASJ6" s="146"/>
      <c r="ASK6" s="146"/>
      <c r="ASL6" s="146"/>
      <c r="ASM6" s="146"/>
      <c r="ASN6" s="146"/>
      <c r="ASO6" s="146"/>
      <c r="ASP6" s="146"/>
      <c r="ASQ6" s="146"/>
      <c r="ASR6" s="146"/>
      <c r="ASS6" s="146"/>
      <c r="AST6" s="146"/>
      <c r="ASU6" s="146"/>
      <c r="ASV6" s="146"/>
      <c r="ASW6" s="146"/>
      <c r="ASX6" s="146"/>
      <c r="ASY6" s="146"/>
      <c r="ASZ6" s="146"/>
      <c r="ATA6" s="146"/>
      <c r="ATB6" s="146"/>
      <c r="ATC6" s="146"/>
      <c r="ATD6" s="146"/>
      <c r="ATE6" s="146"/>
      <c r="ATF6" s="146"/>
      <c r="ATG6" s="146"/>
      <c r="ATH6" s="146"/>
      <c r="ATI6" s="146"/>
      <c r="ATJ6" s="146"/>
      <c r="ATK6" s="146"/>
      <c r="ATL6" s="146"/>
      <c r="ATM6" s="146"/>
      <c r="ATN6" s="146"/>
      <c r="ATO6" s="146"/>
      <c r="ATP6" s="146"/>
      <c r="ATQ6" s="146"/>
      <c r="ATR6" s="146"/>
      <c r="ATS6" s="146"/>
      <c r="ATT6" s="146"/>
      <c r="ATU6" s="146"/>
      <c r="ATV6" s="146"/>
      <c r="ATW6" s="146"/>
      <c r="ATX6" s="146"/>
      <c r="ATY6" s="146"/>
      <c r="ATZ6" s="146"/>
      <c r="AUA6" s="146"/>
      <c r="AUB6" s="146"/>
      <c r="AUC6" s="146"/>
      <c r="AUD6" s="146"/>
      <c r="AUE6" s="146"/>
      <c r="AUF6" s="146"/>
      <c r="AUG6" s="146"/>
      <c r="AUH6" s="146"/>
      <c r="AUI6" s="146"/>
      <c r="AUJ6" s="146"/>
      <c r="AUK6" s="146"/>
      <c r="AUL6" s="146"/>
      <c r="AUM6" s="146"/>
      <c r="AUN6" s="146"/>
      <c r="AUO6" s="146"/>
      <c r="AUP6" s="146"/>
      <c r="AUQ6" s="146"/>
      <c r="AUR6" s="146"/>
      <c r="AUS6" s="146"/>
      <c r="AUT6" s="146"/>
      <c r="AUU6" s="146"/>
      <c r="AUV6" s="146"/>
      <c r="AUW6" s="146"/>
      <c r="AUX6" s="146"/>
      <c r="AUY6" s="146"/>
      <c r="AUZ6" s="146"/>
      <c r="AVA6" s="146"/>
      <c r="AVB6" s="146"/>
      <c r="AVC6" s="146"/>
      <c r="AVD6" s="146"/>
      <c r="AVE6" s="146"/>
      <c r="AVF6" s="146"/>
      <c r="AVG6" s="146"/>
      <c r="AVH6" s="146"/>
      <c r="AVI6" s="146"/>
      <c r="AVJ6" s="146"/>
      <c r="AVK6" s="146"/>
      <c r="AVL6" s="146"/>
      <c r="AVM6" s="146"/>
      <c r="AVN6" s="146"/>
      <c r="AVO6" s="146"/>
      <c r="AVP6" s="146"/>
      <c r="AVQ6" s="146"/>
      <c r="AVR6" s="146"/>
      <c r="AVS6" s="146"/>
      <c r="AVT6" s="146"/>
      <c r="AVU6" s="146"/>
      <c r="AVV6" s="146"/>
      <c r="AVW6" s="146"/>
      <c r="AVX6" s="146"/>
      <c r="AVY6" s="146"/>
      <c r="AVZ6" s="146"/>
      <c r="AWA6" s="146"/>
      <c r="AWB6" s="146"/>
      <c r="AWC6" s="146"/>
      <c r="AWD6" s="146"/>
      <c r="AWE6" s="146"/>
      <c r="AWF6" s="146"/>
      <c r="AWG6" s="146"/>
      <c r="AWH6" s="146"/>
      <c r="AWI6" s="146"/>
      <c r="AWJ6" s="146"/>
      <c r="AWK6" s="146"/>
      <c r="AWL6" s="146"/>
      <c r="AWM6" s="146"/>
      <c r="AWN6" s="146"/>
      <c r="AWO6" s="146"/>
      <c r="AWP6" s="146"/>
      <c r="AWQ6" s="146"/>
      <c r="AWR6" s="146"/>
      <c r="AWS6" s="146"/>
      <c r="AWT6" s="146"/>
      <c r="AWU6" s="146"/>
      <c r="AWV6" s="146"/>
      <c r="AWW6" s="146"/>
      <c r="AWX6" s="146"/>
      <c r="AWY6" s="146"/>
      <c r="AWZ6" s="146"/>
      <c r="AXA6" s="146"/>
      <c r="AXB6" s="146"/>
      <c r="AXC6" s="146"/>
      <c r="AXD6" s="146"/>
      <c r="AXE6" s="146"/>
      <c r="AXF6" s="146"/>
      <c r="AXG6" s="146"/>
      <c r="AXH6" s="146"/>
      <c r="AXI6" s="146"/>
      <c r="AXJ6" s="146"/>
      <c r="AXK6" s="146"/>
      <c r="AXL6" s="146"/>
      <c r="AXM6" s="146"/>
      <c r="AXN6" s="146"/>
      <c r="AXO6" s="146"/>
      <c r="AXP6" s="146"/>
      <c r="AXQ6" s="146"/>
      <c r="AXR6" s="146"/>
      <c r="AXS6" s="146"/>
      <c r="AXT6" s="146"/>
      <c r="AXU6" s="146"/>
      <c r="AXV6" s="146"/>
      <c r="AXW6" s="146"/>
      <c r="AXX6" s="146"/>
      <c r="AXY6" s="146"/>
      <c r="AXZ6" s="146"/>
      <c r="AYA6" s="146"/>
      <c r="AYB6" s="146"/>
      <c r="AYC6" s="146"/>
      <c r="AYD6" s="146"/>
      <c r="AYE6" s="146"/>
      <c r="AYF6" s="146"/>
      <c r="AYG6" s="146"/>
      <c r="AYH6" s="146"/>
      <c r="AYI6" s="146"/>
      <c r="AYJ6" s="146"/>
      <c r="AYK6" s="146"/>
      <c r="AYL6" s="146"/>
      <c r="AYM6" s="146"/>
      <c r="AYN6" s="146"/>
      <c r="AYO6" s="146"/>
      <c r="AYP6" s="146"/>
      <c r="AYQ6" s="146"/>
      <c r="AYR6" s="146"/>
      <c r="AYS6" s="146"/>
      <c r="AYT6" s="146"/>
      <c r="AYU6" s="146"/>
      <c r="AYV6" s="146"/>
      <c r="AYW6" s="146"/>
      <c r="AYX6" s="146"/>
      <c r="AYY6" s="146"/>
      <c r="AYZ6" s="146"/>
      <c r="AZA6" s="146"/>
      <c r="AZB6" s="146"/>
      <c r="AZC6" s="146"/>
      <c r="AZD6" s="146"/>
      <c r="AZE6" s="146"/>
      <c r="AZF6" s="146"/>
      <c r="AZG6" s="146"/>
      <c r="AZH6" s="146"/>
      <c r="AZI6" s="146"/>
      <c r="AZJ6" s="146"/>
      <c r="AZK6" s="146"/>
      <c r="AZL6" s="146"/>
      <c r="AZM6" s="146"/>
      <c r="AZN6" s="146"/>
      <c r="AZO6" s="146"/>
      <c r="AZP6" s="146"/>
      <c r="AZQ6" s="146"/>
      <c r="AZR6" s="146"/>
      <c r="AZS6" s="146"/>
      <c r="AZT6" s="146"/>
      <c r="AZU6" s="146"/>
      <c r="AZV6" s="146"/>
      <c r="AZW6" s="146"/>
      <c r="AZX6" s="146"/>
      <c r="AZY6" s="146"/>
      <c r="AZZ6" s="146"/>
      <c r="BAA6" s="146"/>
      <c r="BAB6" s="146"/>
      <c r="BAC6" s="146"/>
      <c r="BAD6" s="146"/>
      <c r="BAE6" s="146"/>
      <c r="BAF6" s="146"/>
      <c r="BAG6" s="146"/>
      <c r="BAH6" s="146"/>
      <c r="BAI6" s="146"/>
      <c r="BAJ6" s="146"/>
      <c r="BAK6" s="146"/>
      <c r="BAL6" s="146"/>
      <c r="BAM6" s="146"/>
      <c r="BAN6" s="146"/>
      <c r="BAO6" s="146"/>
      <c r="BAP6" s="146"/>
      <c r="BAQ6" s="146"/>
      <c r="BAR6" s="146"/>
      <c r="BAS6" s="146"/>
      <c r="BAT6" s="146"/>
      <c r="BAU6" s="146"/>
      <c r="BAV6" s="146"/>
      <c r="BAW6" s="146"/>
      <c r="BAX6" s="146"/>
      <c r="BAY6" s="146"/>
      <c r="BAZ6" s="146"/>
      <c r="BBA6" s="146"/>
      <c r="BBB6" s="146"/>
      <c r="BBC6" s="146"/>
      <c r="BBD6" s="146"/>
      <c r="BBE6" s="146"/>
      <c r="BBF6" s="146"/>
      <c r="BBG6" s="146"/>
      <c r="BBH6" s="146"/>
      <c r="BBI6" s="146"/>
      <c r="BBJ6" s="146"/>
      <c r="BBK6" s="146"/>
      <c r="BBL6" s="146"/>
      <c r="BBM6" s="146"/>
      <c r="BBN6" s="146"/>
      <c r="BBO6" s="146"/>
      <c r="BBP6" s="146"/>
      <c r="BBQ6" s="146"/>
      <c r="BBR6" s="146"/>
      <c r="BBS6" s="146"/>
      <c r="BBT6" s="146"/>
      <c r="BBU6" s="146"/>
      <c r="BBV6" s="146"/>
      <c r="BBW6" s="146"/>
      <c r="BBX6" s="146"/>
      <c r="BBY6" s="146"/>
      <c r="BBZ6" s="146"/>
      <c r="BCA6" s="146"/>
      <c r="BCB6" s="146"/>
      <c r="BCC6" s="146"/>
      <c r="BCD6" s="146"/>
      <c r="BCE6" s="146"/>
      <c r="BCF6" s="146"/>
      <c r="BCG6" s="146"/>
      <c r="BCH6" s="146"/>
      <c r="BCI6" s="146"/>
      <c r="BCJ6" s="146"/>
      <c r="BCK6" s="146"/>
      <c r="BCL6" s="146"/>
      <c r="BCM6" s="146"/>
      <c r="BCN6" s="146"/>
      <c r="BCO6" s="146"/>
      <c r="BCP6" s="146"/>
      <c r="BCQ6" s="146"/>
      <c r="BCR6" s="146"/>
      <c r="BCS6" s="146"/>
      <c r="BCT6" s="146"/>
      <c r="BCU6" s="146"/>
      <c r="BCV6" s="146"/>
      <c r="BCW6" s="146"/>
      <c r="BCX6" s="146"/>
      <c r="BCY6" s="146"/>
      <c r="BCZ6" s="146"/>
      <c r="BDA6" s="146"/>
      <c r="BDB6" s="146"/>
      <c r="BDC6" s="146"/>
      <c r="BDD6" s="146"/>
      <c r="BDE6" s="146"/>
      <c r="BDF6" s="146"/>
      <c r="BDG6" s="146"/>
      <c r="BDH6" s="146"/>
      <c r="BDI6" s="146"/>
      <c r="BDJ6" s="146"/>
      <c r="BDK6" s="146"/>
      <c r="BDL6" s="146"/>
      <c r="BDM6" s="146"/>
      <c r="BDN6" s="146"/>
      <c r="BDO6" s="146"/>
      <c r="BDP6" s="146"/>
      <c r="BDQ6" s="146"/>
      <c r="BDR6" s="146"/>
      <c r="BDS6" s="146"/>
      <c r="BDT6" s="146"/>
      <c r="BDU6" s="146"/>
      <c r="BDV6" s="146"/>
      <c r="BDW6" s="146"/>
      <c r="BDX6" s="146"/>
      <c r="BDY6" s="146"/>
      <c r="BDZ6" s="146"/>
      <c r="BEA6" s="146"/>
      <c r="BEB6" s="146"/>
      <c r="BEC6" s="146"/>
      <c r="BED6" s="146"/>
      <c r="BEE6" s="146"/>
      <c r="BEF6" s="146"/>
      <c r="BEG6" s="146"/>
      <c r="BEH6" s="146"/>
      <c r="BEI6" s="146"/>
      <c r="BEJ6" s="146"/>
      <c r="BEK6" s="146"/>
      <c r="BEL6" s="146"/>
      <c r="BEM6" s="146"/>
      <c r="BEN6" s="146"/>
      <c r="BEO6" s="146"/>
      <c r="BEP6" s="146"/>
      <c r="BEQ6" s="146"/>
      <c r="BER6" s="146"/>
      <c r="BES6" s="146"/>
      <c r="BET6" s="146"/>
      <c r="BEU6" s="146"/>
      <c r="BEV6" s="146"/>
      <c r="BEW6" s="146"/>
      <c r="BEX6" s="146"/>
      <c r="BEY6" s="146"/>
      <c r="BEZ6" s="146"/>
      <c r="BFA6" s="146"/>
      <c r="BFB6" s="146"/>
      <c r="BFC6" s="146"/>
      <c r="BFD6" s="146"/>
      <c r="BFE6" s="146"/>
      <c r="BFF6" s="146"/>
      <c r="BFG6" s="146"/>
      <c r="BFH6" s="146"/>
      <c r="BFI6" s="146"/>
      <c r="BFJ6" s="146"/>
      <c r="BFK6" s="146"/>
      <c r="BFL6" s="146"/>
      <c r="BFM6" s="146"/>
      <c r="BFN6" s="146"/>
      <c r="BFO6" s="146"/>
      <c r="BFP6" s="146"/>
      <c r="BFQ6" s="146"/>
      <c r="BFR6" s="146"/>
      <c r="BFS6" s="146"/>
      <c r="BFT6" s="146"/>
      <c r="BFU6" s="146"/>
      <c r="BFV6" s="146"/>
      <c r="BFW6" s="146"/>
      <c r="BFX6" s="146"/>
      <c r="BFY6" s="146"/>
      <c r="BFZ6" s="146"/>
      <c r="BGA6" s="146"/>
      <c r="BGB6" s="146"/>
      <c r="BGC6" s="146"/>
      <c r="BGD6" s="146"/>
      <c r="BGE6" s="146"/>
      <c r="BGF6" s="146"/>
      <c r="BGG6" s="146"/>
      <c r="BGH6" s="146"/>
      <c r="BGI6" s="146"/>
      <c r="BGJ6" s="146"/>
      <c r="BGK6" s="146"/>
      <c r="BGL6" s="146"/>
      <c r="BGM6" s="146"/>
      <c r="BGN6" s="146"/>
      <c r="BGO6" s="146"/>
      <c r="BGP6" s="146"/>
      <c r="BGQ6" s="146"/>
      <c r="BGR6" s="146"/>
      <c r="BGS6" s="146"/>
      <c r="BGT6" s="146"/>
      <c r="BGU6" s="146"/>
      <c r="BGV6" s="146"/>
      <c r="BGW6" s="146"/>
      <c r="BGX6" s="146"/>
      <c r="BGY6" s="146"/>
      <c r="BGZ6" s="146"/>
      <c r="BHA6" s="146"/>
      <c r="BHB6" s="146"/>
      <c r="BHC6" s="146"/>
      <c r="BHD6" s="146"/>
      <c r="BHE6" s="146"/>
      <c r="BHF6" s="146"/>
      <c r="BHG6" s="146"/>
      <c r="BHH6" s="146"/>
      <c r="BHI6" s="146"/>
      <c r="BHJ6" s="146"/>
      <c r="BHK6" s="146"/>
      <c r="BHL6" s="146"/>
      <c r="BHM6" s="146"/>
      <c r="BHN6" s="146"/>
      <c r="BHO6" s="146"/>
      <c r="BHP6" s="146"/>
      <c r="BHQ6" s="146"/>
      <c r="BHR6" s="146"/>
      <c r="BHS6" s="146"/>
      <c r="BHT6" s="146"/>
      <c r="BHU6" s="146"/>
      <c r="BHV6" s="146"/>
      <c r="BHW6" s="146"/>
      <c r="BHX6" s="146"/>
      <c r="BHY6" s="146"/>
      <c r="BHZ6" s="146"/>
      <c r="BIA6" s="146"/>
      <c r="BIB6" s="146"/>
      <c r="BIC6" s="146"/>
      <c r="BID6" s="146"/>
      <c r="BIE6" s="146"/>
      <c r="BIF6" s="146"/>
      <c r="BIG6" s="146"/>
      <c r="BIH6" s="146"/>
      <c r="BII6" s="146"/>
      <c r="BIJ6" s="146"/>
      <c r="BIK6" s="146"/>
      <c r="BIL6" s="146"/>
      <c r="BIM6" s="146"/>
      <c r="BIN6" s="146"/>
      <c r="BIO6" s="146"/>
      <c r="BIP6" s="146"/>
      <c r="BIQ6" s="146"/>
      <c r="BIR6" s="146"/>
      <c r="BIS6" s="146"/>
      <c r="BIT6" s="146"/>
      <c r="BIU6" s="146"/>
      <c r="BIV6" s="146"/>
      <c r="BIW6" s="146"/>
      <c r="BIX6" s="146"/>
      <c r="BIY6" s="146"/>
      <c r="BIZ6" s="146"/>
      <c r="BJA6" s="146"/>
      <c r="BJB6" s="146"/>
      <c r="BJC6" s="146"/>
      <c r="BJD6" s="146"/>
      <c r="BJE6" s="146"/>
      <c r="BJF6" s="146"/>
      <c r="BJG6" s="146"/>
      <c r="BJH6" s="146"/>
      <c r="BJI6" s="146"/>
      <c r="BJJ6" s="146"/>
      <c r="BJK6" s="146"/>
      <c r="BJL6" s="146"/>
      <c r="BJM6" s="146"/>
      <c r="BJN6" s="146"/>
      <c r="BJO6" s="146"/>
      <c r="BJP6" s="146"/>
      <c r="BJQ6" s="146"/>
      <c r="BJR6" s="146"/>
      <c r="BJS6" s="146"/>
      <c r="BJT6" s="146"/>
      <c r="BJU6" s="146"/>
      <c r="BJV6" s="146"/>
      <c r="BJW6" s="146"/>
      <c r="BJX6" s="146"/>
      <c r="BJY6" s="146"/>
      <c r="BJZ6" s="146"/>
      <c r="BKA6" s="146"/>
      <c r="BKB6" s="146"/>
      <c r="BKC6" s="146"/>
      <c r="BKD6" s="146"/>
      <c r="BKE6" s="146"/>
      <c r="BKF6" s="146"/>
      <c r="BKG6" s="146"/>
      <c r="BKH6" s="146"/>
      <c r="BKI6" s="146"/>
      <c r="BKJ6" s="146"/>
      <c r="BKK6" s="146"/>
      <c r="BKL6" s="146"/>
      <c r="BKM6" s="146"/>
      <c r="BKN6" s="146"/>
      <c r="BKO6" s="146"/>
      <c r="BKP6" s="146"/>
      <c r="BKQ6" s="146"/>
      <c r="BKR6" s="146"/>
      <c r="BKS6" s="146"/>
      <c r="BKT6" s="146"/>
      <c r="BKU6" s="146"/>
      <c r="BKV6" s="146"/>
      <c r="BKW6" s="146"/>
      <c r="BKX6" s="146"/>
      <c r="BKY6" s="146"/>
      <c r="BKZ6" s="146"/>
      <c r="BLA6" s="146"/>
      <c r="BLB6" s="146"/>
      <c r="BLC6" s="146"/>
      <c r="BLD6" s="146"/>
      <c r="BLE6" s="146"/>
      <c r="BLF6" s="146"/>
      <c r="BLG6" s="146"/>
      <c r="BLH6" s="146"/>
      <c r="BLI6" s="146"/>
      <c r="BLJ6" s="146"/>
      <c r="BLK6" s="146"/>
      <c r="BLL6" s="146"/>
      <c r="BLM6" s="146"/>
      <c r="BLN6" s="146"/>
      <c r="BLO6" s="146"/>
      <c r="BLP6" s="146"/>
      <c r="BLQ6" s="146"/>
      <c r="BLR6" s="146"/>
      <c r="BLS6" s="146"/>
      <c r="BLT6" s="146"/>
      <c r="BLU6" s="146"/>
      <c r="BLV6" s="146"/>
      <c r="BLW6" s="146"/>
      <c r="BLX6" s="146"/>
      <c r="BLY6" s="146"/>
      <c r="BLZ6" s="146"/>
      <c r="BMA6" s="146"/>
      <c r="BMB6" s="146"/>
      <c r="BMC6" s="146"/>
      <c r="BMD6" s="146"/>
      <c r="BME6" s="146"/>
      <c r="BMF6" s="146"/>
      <c r="BMG6" s="146"/>
      <c r="BMH6" s="146"/>
      <c r="BMI6" s="146"/>
      <c r="BMJ6" s="146"/>
      <c r="BMK6" s="146"/>
      <c r="BML6" s="146"/>
      <c r="BMM6" s="146"/>
      <c r="BMN6" s="146"/>
      <c r="BMO6" s="146"/>
      <c r="BMP6" s="146"/>
      <c r="BMQ6" s="146"/>
      <c r="BMR6" s="146"/>
      <c r="BMS6" s="146"/>
      <c r="BMT6" s="146"/>
      <c r="BMU6" s="146"/>
      <c r="BMV6" s="146"/>
      <c r="BMW6" s="146"/>
      <c r="BMX6" s="146"/>
      <c r="BMY6" s="146"/>
      <c r="BMZ6" s="146"/>
      <c r="BNA6" s="146"/>
      <c r="BNB6" s="146"/>
      <c r="BNC6" s="146"/>
      <c r="BND6" s="146"/>
      <c r="BNE6" s="146"/>
      <c r="BNF6" s="146"/>
      <c r="BNG6" s="146"/>
      <c r="BNH6" s="146"/>
      <c r="BNI6" s="146"/>
      <c r="BNJ6" s="146"/>
      <c r="BNK6" s="146"/>
      <c r="BNL6" s="146"/>
      <c r="BNM6" s="146"/>
      <c r="BNN6" s="146"/>
      <c r="BNO6" s="146"/>
      <c r="BNP6" s="146"/>
      <c r="BNQ6" s="146"/>
      <c r="BNR6" s="146"/>
      <c r="BNS6" s="146"/>
      <c r="BNT6" s="146"/>
      <c r="BNU6" s="146"/>
      <c r="BNV6" s="146"/>
      <c r="BNW6" s="146"/>
      <c r="BNX6" s="146"/>
      <c r="BNY6" s="146"/>
      <c r="BNZ6" s="146"/>
      <c r="BOA6" s="146"/>
      <c r="BOB6" s="146"/>
      <c r="BOC6" s="146"/>
      <c r="BOD6" s="146"/>
      <c r="BOE6" s="146"/>
      <c r="BOF6" s="146"/>
      <c r="BOG6" s="146"/>
      <c r="BOH6" s="146"/>
      <c r="BOI6" s="146"/>
      <c r="BOJ6" s="146"/>
      <c r="BOK6" s="146"/>
      <c r="BOL6" s="146"/>
      <c r="BOM6" s="146"/>
      <c r="BON6" s="146"/>
      <c r="BOO6" s="146"/>
      <c r="BOP6" s="146"/>
      <c r="BOQ6" s="146"/>
      <c r="BOR6" s="146"/>
      <c r="BOS6" s="146"/>
      <c r="BOT6" s="146"/>
      <c r="BOU6" s="146"/>
      <c r="BOV6" s="146"/>
      <c r="BOW6" s="146"/>
      <c r="BOX6" s="146"/>
      <c r="BOY6" s="146"/>
      <c r="BOZ6" s="146"/>
      <c r="BPA6" s="146"/>
      <c r="BPB6" s="146"/>
      <c r="BPC6" s="146"/>
      <c r="BPD6" s="146"/>
      <c r="BPE6" s="146"/>
      <c r="BPF6" s="146"/>
      <c r="BPG6" s="146"/>
      <c r="BPH6" s="146"/>
      <c r="BPI6" s="146"/>
      <c r="BPJ6" s="146"/>
      <c r="BPK6" s="146"/>
      <c r="BPL6" s="146"/>
      <c r="BPM6" s="146"/>
      <c r="BPN6" s="146"/>
      <c r="BPO6" s="146"/>
      <c r="BPP6" s="146"/>
      <c r="BPQ6" s="146"/>
      <c r="BPR6" s="146"/>
      <c r="BPS6" s="146"/>
      <c r="BPT6" s="146"/>
      <c r="BPU6" s="146"/>
      <c r="BPV6" s="146"/>
      <c r="BPW6" s="146"/>
      <c r="BPX6" s="146"/>
      <c r="BPY6" s="146"/>
      <c r="BPZ6" s="146"/>
      <c r="BQA6" s="146"/>
      <c r="BQB6" s="146"/>
      <c r="BQC6" s="146"/>
      <c r="BQD6" s="146"/>
      <c r="BQE6" s="146"/>
      <c r="BQF6" s="146"/>
      <c r="BQG6" s="146"/>
      <c r="BQH6" s="146"/>
      <c r="BQI6" s="146"/>
      <c r="BQJ6" s="146"/>
      <c r="BQK6" s="146"/>
      <c r="BQL6" s="146"/>
      <c r="BQM6" s="146"/>
      <c r="BQN6" s="146"/>
      <c r="BQO6" s="146"/>
      <c r="BQP6" s="146"/>
      <c r="BQQ6" s="146"/>
      <c r="BQR6" s="146"/>
      <c r="BQS6" s="146"/>
      <c r="BQT6" s="146"/>
      <c r="BQU6" s="146"/>
      <c r="BQV6" s="146"/>
      <c r="BQW6" s="146"/>
      <c r="BQX6" s="146"/>
      <c r="BQY6" s="146"/>
      <c r="BQZ6" s="146"/>
      <c r="BRA6" s="146"/>
      <c r="BRB6" s="146"/>
      <c r="BRC6" s="146"/>
      <c r="BRD6" s="146"/>
      <c r="BRE6" s="146"/>
      <c r="BRF6" s="146"/>
      <c r="BRG6" s="146"/>
      <c r="BRH6" s="146"/>
      <c r="BRI6" s="146"/>
      <c r="BRJ6" s="146"/>
      <c r="BRK6" s="146"/>
      <c r="BRL6" s="146"/>
      <c r="BRM6" s="146"/>
      <c r="BRN6" s="146"/>
      <c r="BRO6" s="146"/>
      <c r="BRP6" s="146"/>
      <c r="BRQ6" s="146"/>
      <c r="BRR6" s="146"/>
      <c r="BRS6" s="146"/>
      <c r="BRT6" s="146"/>
      <c r="BRU6" s="146"/>
      <c r="BRV6" s="146"/>
      <c r="BRW6" s="146"/>
      <c r="BRX6" s="146"/>
      <c r="BRY6" s="146"/>
      <c r="BRZ6" s="146"/>
      <c r="BSA6" s="146"/>
      <c r="BSB6" s="146"/>
      <c r="BSC6" s="146"/>
      <c r="BSD6" s="146"/>
      <c r="BSE6" s="146"/>
      <c r="BSF6" s="146"/>
      <c r="BSG6" s="146"/>
      <c r="BSH6" s="146"/>
      <c r="BSI6" s="146"/>
      <c r="BSJ6" s="146"/>
      <c r="BSK6" s="146"/>
      <c r="BSL6" s="146"/>
      <c r="BSM6" s="146"/>
      <c r="BSN6" s="146"/>
      <c r="BSO6" s="146"/>
      <c r="BSP6" s="146"/>
      <c r="BSQ6" s="146"/>
      <c r="BSR6" s="146"/>
      <c r="BSS6" s="146"/>
      <c r="BST6" s="146"/>
      <c r="BSU6" s="146"/>
      <c r="BSV6" s="146"/>
      <c r="BSW6" s="146"/>
      <c r="BSX6" s="146"/>
      <c r="BSY6" s="146"/>
      <c r="BSZ6" s="146"/>
      <c r="BTA6" s="146"/>
      <c r="BTB6" s="146"/>
      <c r="BTC6" s="146"/>
      <c r="BTD6" s="146"/>
      <c r="BTE6" s="146"/>
      <c r="BTF6" s="146"/>
      <c r="BTG6" s="146"/>
      <c r="BTH6" s="146"/>
      <c r="BTI6" s="146"/>
      <c r="BTJ6" s="146"/>
      <c r="BTK6" s="146"/>
      <c r="BTL6" s="146"/>
      <c r="BTM6" s="146"/>
      <c r="BTN6" s="146"/>
      <c r="BTO6" s="146"/>
      <c r="BTP6" s="146"/>
      <c r="BTQ6" s="146"/>
      <c r="BTR6" s="146"/>
      <c r="BTS6" s="146"/>
      <c r="BTT6" s="146"/>
      <c r="BTU6" s="146"/>
      <c r="BTV6" s="146"/>
      <c r="BTW6" s="146"/>
      <c r="BTX6" s="146"/>
      <c r="BTY6" s="146"/>
      <c r="BTZ6" s="146"/>
      <c r="BUA6" s="146"/>
      <c r="BUB6" s="146"/>
      <c r="BUC6" s="146"/>
      <c r="BUD6" s="146"/>
      <c r="BUE6" s="146"/>
      <c r="BUF6" s="146"/>
      <c r="BUG6" s="146"/>
      <c r="BUH6" s="146"/>
      <c r="BUI6" s="146"/>
      <c r="BUJ6" s="146"/>
      <c r="BUK6" s="146"/>
      <c r="BUL6" s="146"/>
      <c r="BUM6" s="146"/>
      <c r="BUN6" s="146"/>
      <c r="BUO6" s="146"/>
      <c r="BUP6" s="146"/>
      <c r="BUQ6" s="146"/>
      <c r="BUR6" s="146"/>
      <c r="BUS6" s="146"/>
      <c r="BUT6" s="146"/>
      <c r="BUU6" s="146"/>
      <c r="BUV6" s="146"/>
      <c r="BUW6" s="146"/>
      <c r="BUX6" s="146"/>
      <c r="BUY6" s="146"/>
      <c r="BUZ6" s="146"/>
      <c r="BVA6" s="146"/>
      <c r="BVB6" s="146"/>
      <c r="BVC6" s="146"/>
      <c r="BVD6" s="146"/>
      <c r="BVE6" s="146"/>
      <c r="BVF6" s="146"/>
      <c r="BVG6" s="146"/>
      <c r="BVH6" s="146"/>
      <c r="BVI6" s="146"/>
      <c r="BVJ6" s="146"/>
      <c r="BVK6" s="146"/>
      <c r="BVL6" s="146"/>
      <c r="BVM6" s="146"/>
      <c r="BVN6" s="146"/>
      <c r="BVO6" s="146"/>
      <c r="BVP6" s="146"/>
      <c r="BVQ6" s="146"/>
      <c r="BVR6" s="146"/>
      <c r="BVS6" s="146"/>
      <c r="BVT6" s="146"/>
      <c r="BVU6" s="146"/>
      <c r="BVV6" s="146"/>
      <c r="BVW6" s="146"/>
      <c r="BVX6" s="146"/>
      <c r="BVY6" s="146"/>
      <c r="BVZ6" s="146"/>
      <c r="BWA6" s="146"/>
      <c r="BWB6" s="146"/>
      <c r="BWC6" s="146"/>
      <c r="BWD6" s="146"/>
      <c r="BWE6" s="146"/>
      <c r="BWF6" s="146"/>
      <c r="BWG6" s="146"/>
      <c r="BWH6" s="146"/>
      <c r="BWI6" s="146"/>
      <c r="BWJ6" s="146"/>
      <c r="BWK6" s="146"/>
      <c r="BWL6" s="146"/>
      <c r="BWM6" s="146"/>
      <c r="BWN6" s="146"/>
      <c r="BWO6" s="146"/>
      <c r="BWP6" s="146"/>
      <c r="BWQ6" s="146"/>
      <c r="BWR6" s="146"/>
      <c r="BWS6" s="146"/>
      <c r="BWT6" s="146"/>
      <c r="BWU6" s="146"/>
      <c r="BWV6" s="146"/>
      <c r="BWW6" s="146"/>
      <c r="BWX6" s="146"/>
      <c r="BWY6" s="146"/>
      <c r="BWZ6" s="146"/>
      <c r="BXA6" s="146"/>
      <c r="BXB6" s="146"/>
      <c r="BXC6" s="146"/>
      <c r="BXD6" s="146"/>
      <c r="BXE6" s="146"/>
      <c r="BXF6" s="146"/>
      <c r="BXG6" s="146"/>
      <c r="BXH6" s="146"/>
      <c r="BXI6" s="146"/>
      <c r="BXJ6" s="146"/>
      <c r="BXK6" s="146"/>
      <c r="BXL6" s="146"/>
      <c r="BXM6" s="146"/>
      <c r="BXN6" s="146"/>
      <c r="BXO6" s="146"/>
      <c r="BXP6" s="146"/>
      <c r="BXQ6" s="146"/>
      <c r="BXR6" s="146"/>
      <c r="BXS6" s="146"/>
      <c r="BXT6" s="146"/>
      <c r="BXU6" s="146"/>
      <c r="BXV6" s="146"/>
      <c r="BXW6" s="146"/>
      <c r="BXX6" s="146"/>
      <c r="BXY6" s="146"/>
      <c r="BXZ6" s="146"/>
      <c r="BYA6" s="146"/>
      <c r="BYB6" s="146"/>
      <c r="BYC6" s="146"/>
      <c r="BYD6" s="146"/>
      <c r="BYE6" s="146"/>
      <c r="BYF6" s="146"/>
      <c r="BYG6" s="146"/>
      <c r="BYH6" s="146"/>
      <c r="BYI6" s="146"/>
      <c r="BYJ6" s="146"/>
      <c r="BYK6" s="146"/>
      <c r="BYL6" s="146"/>
      <c r="BYM6" s="146"/>
      <c r="BYN6" s="146"/>
      <c r="BYO6" s="146"/>
      <c r="BYP6" s="146"/>
      <c r="BYQ6" s="146"/>
      <c r="BYR6" s="146"/>
      <c r="BYS6" s="146"/>
      <c r="BYT6" s="146"/>
      <c r="BYU6" s="146"/>
      <c r="BYV6" s="146"/>
      <c r="BYW6" s="146"/>
      <c r="BYX6" s="146"/>
      <c r="BYY6" s="146"/>
      <c r="BYZ6" s="146"/>
      <c r="BZA6" s="146"/>
      <c r="BZB6" s="146"/>
      <c r="BZC6" s="146"/>
      <c r="BZD6" s="146"/>
      <c r="BZE6" s="146"/>
      <c r="BZF6" s="146"/>
      <c r="BZG6" s="146"/>
      <c r="BZH6" s="146"/>
      <c r="BZI6" s="146"/>
      <c r="BZJ6" s="146"/>
      <c r="BZK6" s="146"/>
      <c r="BZL6" s="146"/>
      <c r="BZM6" s="146"/>
      <c r="BZN6" s="146"/>
      <c r="BZO6" s="146"/>
      <c r="BZP6" s="146"/>
      <c r="BZQ6" s="146"/>
      <c r="BZR6" s="146"/>
      <c r="BZS6" s="146"/>
      <c r="BZT6" s="146"/>
      <c r="BZU6" s="146"/>
      <c r="BZV6" s="146"/>
      <c r="BZW6" s="146"/>
      <c r="BZX6" s="146"/>
      <c r="BZY6" s="146"/>
      <c r="BZZ6" s="146"/>
      <c r="CAA6" s="146"/>
      <c r="CAB6" s="146"/>
      <c r="CAC6" s="146"/>
      <c r="CAD6" s="146"/>
      <c r="CAE6" s="146"/>
      <c r="CAF6" s="146"/>
      <c r="CAG6" s="146"/>
      <c r="CAH6" s="146"/>
      <c r="CAI6" s="146"/>
      <c r="CAJ6" s="146"/>
      <c r="CAK6" s="146"/>
      <c r="CAL6" s="146"/>
      <c r="CAM6" s="146"/>
      <c r="CAN6" s="146"/>
      <c r="CAO6" s="146"/>
      <c r="CAP6" s="146"/>
      <c r="CAQ6" s="146"/>
      <c r="CAR6" s="146"/>
      <c r="CAS6" s="146"/>
      <c r="CAT6" s="146"/>
      <c r="CAU6" s="146"/>
      <c r="CAV6" s="146"/>
      <c r="CAW6" s="146"/>
      <c r="CAX6" s="146"/>
      <c r="CAY6" s="146"/>
      <c r="CAZ6" s="146"/>
      <c r="CBA6" s="146"/>
      <c r="CBB6" s="146"/>
      <c r="CBC6" s="146"/>
      <c r="CBD6" s="146"/>
      <c r="CBE6" s="146"/>
      <c r="CBF6" s="146"/>
      <c r="CBG6" s="146"/>
      <c r="CBH6" s="146"/>
      <c r="CBI6" s="146"/>
      <c r="CBJ6" s="146"/>
      <c r="CBK6" s="146"/>
      <c r="CBL6" s="146"/>
      <c r="CBM6" s="146"/>
      <c r="CBN6" s="146"/>
      <c r="CBO6" s="146"/>
      <c r="CBP6" s="146"/>
      <c r="CBQ6" s="146"/>
      <c r="CBR6" s="146"/>
      <c r="CBS6" s="146"/>
      <c r="CBT6" s="146"/>
      <c r="CBU6" s="146"/>
      <c r="CBV6" s="146"/>
      <c r="CBW6" s="146"/>
      <c r="CBX6" s="146"/>
      <c r="CBY6" s="146"/>
      <c r="CBZ6" s="146"/>
      <c r="CCA6" s="146"/>
      <c r="CCB6" s="146"/>
      <c r="CCC6" s="146"/>
      <c r="CCD6" s="146"/>
      <c r="CCE6" s="146"/>
      <c r="CCF6" s="146"/>
      <c r="CCG6" s="146"/>
      <c r="CCH6" s="146"/>
      <c r="CCI6" s="146"/>
      <c r="CCJ6" s="146"/>
      <c r="CCK6" s="146"/>
      <c r="CCL6" s="146"/>
      <c r="CCM6" s="146"/>
      <c r="CCN6" s="146"/>
      <c r="CCO6" s="146"/>
      <c r="CCP6" s="146"/>
      <c r="CCQ6" s="146"/>
      <c r="CCR6" s="146"/>
      <c r="CCS6" s="146"/>
      <c r="CCT6" s="146"/>
      <c r="CCU6" s="146"/>
      <c r="CCV6" s="146"/>
      <c r="CCW6" s="146"/>
      <c r="CCX6" s="146"/>
      <c r="CCY6" s="146"/>
      <c r="CCZ6" s="146"/>
      <c r="CDA6" s="146"/>
      <c r="CDB6" s="146"/>
      <c r="CDC6" s="146"/>
      <c r="CDD6" s="146"/>
      <c r="CDE6" s="146"/>
      <c r="CDF6" s="146"/>
      <c r="CDG6" s="146"/>
      <c r="CDH6" s="146"/>
      <c r="CDI6" s="146"/>
      <c r="CDJ6" s="146"/>
      <c r="CDK6" s="146"/>
      <c r="CDL6" s="146"/>
      <c r="CDM6" s="146"/>
      <c r="CDN6" s="146"/>
      <c r="CDO6" s="146"/>
      <c r="CDP6" s="146"/>
      <c r="CDQ6" s="146"/>
      <c r="CDR6" s="146"/>
      <c r="CDS6" s="146"/>
      <c r="CDT6" s="146"/>
      <c r="CDU6" s="146"/>
      <c r="CDV6" s="146"/>
      <c r="CDW6" s="146"/>
      <c r="CDX6" s="146"/>
      <c r="CDY6" s="146"/>
      <c r="CDZ6" s="146"/>
      <c r="CEA6" s="146"/>
      <c r="CEB6" s="146"/>
      <c r="CEC6" s="146"/>
      <c r="CED6" s="146"/>
      <c r="CEE6" s="146"/>
      <c r="CEF6" s="146"/>
      <c r="CEG6" s="146"/>
      <c r="CEH6" s="146"/>
      <c r="CEI6" s="146"/>
      <c r="CEJ6" s="146"/>
      <c r="CEK6" s="146"/>
      <c r="CEL6" s="146"/>
      <c r="CEM6" s="146"/>
      <c r="CEN6" s="146"/>
      <c r="CEO6" s="146"/>
      <c r="CEP6" s="146"/>
      <c r="CEQ6" s="146"/>
      <c r="CER6" s="146"/>
      <c r="CES6" s="146"/>
      <c r="CET6" s="146"/>
      <c r="CEU6" s="146"/>
      <c r="CEV6" s="146"/>
      <c r="CEW6" s="146"/>
      <c r="CEX6" s="146"/>
      <c r="CEY6" s="146"/>
      <c r="CEZ6" s="146"/>
      <c r="CFA6" s="146"/>
      <c r="CFB6" s="146"/>
      <c r="CFC6" s="146"/>
      <c r="CFD6" s="146"/>
      <c r="CFE6" s="146"/>
      <c r="CFF6" s="146"/>
      <c r="CFG6" s="146"/>
      <c r="CFH6" s="146"/>
      <c r="CFI6" s="146"/>
      <c r="CFJ6" s="146"/>
      <c r="CFK6" s="146"/>
      <c r="CFL6" s="146"/>
      <c r="CFM6" s="146"/>
      <c r="CFN6" s="146"/>
      <c r="CFO6" s="146"/>
      <c r="CFP6" s="146"/>
      <c r="CFQ6" s="146"/>
      <c r="CFR6" s="146"/>
      <c r="CFS6" s="146"/>
      <c r="CFT6" s="146"/>
      <c r="CFU6" s="146"/>
      <c r="CFV6" s="146"/>
      <c r="CFW6" s="146"/>
      <c r="CFX6" s="146"/>
      <c r="CFY6" s="146"/>
      <c r="CFZ6" s="146"/>
      <c r="CGA6" s="146"/>
      <c r="CGB6" s="146"/>
      <c r="CGC6" s="146"/>
      <c r="CGD6" s="146"/>
      <c r="CGE6" s="146"/>
      <c r="CGF6" s="146"/>
      <c r="CGG6" s="146"/>
      <c r="CGH6" s="146"/>
      <c r="CGI6" s="146"/>
      <c r="CGJ6" s="146"/>
      <c r="CGK6" s="146"/>
      <c r="CGL6" s="146"/>
      <c r="CGM6" s="146"/>
      <c r="CGN6" s="146"/>
      <c r="CGO6" s="146"/>
      <c r="CGP6" s="146"/>
      <c r="CGQ6" s="146"/>
      <c r="CGR6" s="146"/>
      <c r="CGS6" s="146"/>
      <c r="CGT6" s="146"/>
      <c r="CGU6" s="146"/>
      <c r="CGV6" s="146"/>
      <c r="CGW6" s="146"/>
      <c r="CGX6" s="146"/>
      <c r="CGY6" s="146"/>
      <c r="CGZ6" s="146"/>
      <c r="CHA6" s="146"/>
      <c r="CHB6" s="146"/>
      <c r="CHC6" s="146"/>
      <c r="CHD6" s="146"/>
      <c r="CHE6" s="146"/>
      <c r="CHF6" s="146"/>
      <c r="CHG6" s="146"/>
      <c r="CHH6" s="146"/>
      <c r="CHI6" s="146"/>
      <c r="CHJ6" s="146"/>
      <c r="CHK6" s="146"/>
      <c r="CHL6" s="146"/>
      <c r="CHM6" s="146"/>
      <c r="CHN6" s="146"/>
      <c r="CHO6" s="146"/>
      <c r="CHP6" s="146"/>
      <c r="CHQ6" s="146"/>
      <c r="CHR6" s="146"/>
      <c r="CHS6" s="146"/>
      <c r="CHT6" s="146"/>
      <c r="CHU6" s="146"/>
      <c r="CHV6" s="146"/>
      <c r="CHW6" s="146"/>
      <c r="CHX6" s="146"/>
      <c r="CHY6" s="146"/>
      <c r="CHZ6" s="146"/>
      <c r="CIA6" s="146"/>
      <c r="CIB6" s="146"/>
      <c r="CIC6" s="146"/>
      <c r="CID6" s="146"/>
      <c r="CIE6" s="146"/>
      <c r="CIF6" s="146"/>
      <c r="CIG6" s="146"/>
      <c r="CIH6" s="146"/>
      <c r="CII6" s="146"/>
      <c r="CIJ6" s="146"/>
      <c r="CIK6" s="146"/>
      <c r="CIL6" s="146"/>
      <c r="CIM6" s="146"/>
      <c r="CIN6" s="146"/>
      <c r="CIO6" s="146"/>
      <c r="CIP6" s="146"/>
      <c r="CIQ6" s="146"/>
      <c r="CIR6" s="146"/>
      <c r="CIS6" s="146"/>
      <c r="CIT6" s="146"/>
      <c r="CIU6" s="146"/>
      <c r="CIV6" s="146"/>
      <c r="CIW6" s="146"/>
      <c r="CIX6" s="146"/>
      <c r="CIY6" s="146"/>
      <c r="CIZ6" s="146"/>
      <c r="CJA6" s="146"/>
      <c r="CJB6" s="146"/>
      <c r="CJC6" s="146"/>
      <c r="CJD6" s="146"/>
      <c r="CJE6" s="146"/>
      <c r="CJF6" s="146"/>
      <c r="CJG6" s="146"/>
      <c r="CJH6" s="146"/>
      <c r="CJI6" s="146"/>
      <c r="CJJ6" s="146"/>
      <c r="CJK6" s="146"/>
      <c r="CJL6" s="146"/>
      <c r="CJM6" s="146"/>
      <c r="CJN6" s="146"/>
      <c r="CJO6" s="146"/>
      <c r="CJP6" s="146"/>
      <c r="CJQ6" s="146"/>
      <c r="CJR6" s="146"/>
      <c r="CJS6" s="146"/>
      <c r="CJT6" s="146"/>
      <c r="CJU6" s="146"/>
      <c r="CJV6" s="146"/>
      <c r="CJW6" s="146"/>
      <c r="CJX6" s="146"/>
      <c r="CJY6" s="146"/>
      <c r="CJZ6" s="146"/>
      <c r="CKA6" s="146"/>
      <c r="CKB6" s="146"/>
      <c r="CKC6" s="146"/>
      <c r="CKD6" s="146"/>
      <c r="CKE6" s="146"/>
      <c r="CKF6" s="146"/>
      <c r="CKG6" s="146"/>
      <c r="CKH6" s="146"/>
      <c r="CKI6" s="146"/>
      <c r="CKJ6" s="146"/>
      <c r="CKK6" s="146"/>
      <c r="CKL6" s="146"/>
      <c r="CKM6" s="146"/>
      <c r="CKN6" s="146"/>
      <c r="CKO6" s="146"/>
      <c r="CKP6" s="146"/>
      <c r="CKQ6" s="146"/>
      <c r="CKR6" s="146"/>
      <c r="CKS6" s="146"/>
      <c r="CKT6" s="146"/>
      <c r="CKU6" s="146"/>
      <c r="CKV6" s="146"/>
      <c r="CKW6" s="146"/>
      <c r="CKX6" s="146"/>
      <c r="CKY6" s="146"/>
      <c r="CKZ6" s="146"/>
      <c r="CLA6" s="146"/>
      <c r="CLB6" s="146"/>
      <c r="CLC6" s="146"/>
      <c r="CLD6" s="146"/>
      <c r="CLE6" s="146"/>
      <c r="CLF6" s="146"/>
      <c r="CLG6" s="146"/>
      <c r="CLH6" s="146"/>
      <c r="CLI6" s="146"/>
      <c r="CLJ6" s="146"/>
      <c r="CLK6" s="146"/>
      <c r="CLL6" s="146"/>
      <c r="CLM6" s="146"/>
      <c r="CLN6" s="146"/>
      <c r="CLO6" s="146"/>
      <c r="CLP6" s="146"/>
      <c r="CLQ6" s="146"/>
      <c r="CLR6" s="146"/>
      <c r="CLS6" s="146"/>
      <c r="CLT6" s="146"/>
      <c r="CLU6" s="146"/>
      <c r="CLV6" s="146"/>
      <c r="CLW6" s="146"/>
      <c r="CLX6" s="146"/>
      <c r="CLY6" s="146"/>
      <c r="CLZ6" s="146"/>
      <c r="CMA6" s="146"/>
      <c r="CMB6" s="146"/>
      <c r="CMC6" s="146"/>
      <c r="CMD6" s="146"/>
      <c r="CME6" s="146"/>
      <c r="CMF6" s="146"/>
      <c r="CMG6" s="146"/>
      <c r="CMH6" s="146"/>
      <c r="CMI6" s="146"/>
      <c r="CMJ6" s="146"/>
      <c r="CMK6" s="146"/>
      <c r="CML6" s="146"/>
      <c r="CMM6" s="146"/>
      <c r="CMN6" s="146"/>
      <c r="CMO6" s="146"/>
      <c r="CMP6" s="146"/>
      <c r="CMQ6" s="146"/>
      <c r="CMR6" s="146"/>
      <c r="CMS6" s="146"/>
      <c r="CMT6" s="146"/>
      <c r="CMU6" s="146"/>
      <c r="CMV6" s="146"/>
      <c r="CMW6" s="146"/>
      <c r="CMX6" s="146"/>
      <c r="CMY6" s="146"/>
      <c r="CMZ6" s="146"/>
      <c r="CNA6" s="146"/>
      <c r="CNB6" s="146"/>
      <c r="CNC6" s="146"/>
      <c r="CND6" s="146"/>
      <c r="CNE6" s="146"/>
      <c r="CNF6" s="146"/>
      <c r="CNG6" s="146"/>
      <c r="CNH6" s="146"/>
      <c r="CNI6" s="146"/>
      <c r="CNJ6" s="146"/>
      <c r="CNK6" s="146"/>
      <c r="CNL6" s="146"/>
      <c r="CNM6" s="146"/>
      <c r="CNN6" s="146"/>
      <c r="CNO6" s="146"/>
      <c r="CNP6" s="146"/>
      <c r="CNQ6" s="146"/>
      <c r="CNR6" s="146"/>
      <c r="CNS6" s="146"/>
      <c r="CNT6" s="146"/>
      <c r="CNU6" s="146"/>
      <c r="CNV6" s="146"/>
      <c r="CNW6" s="146"/>
      <c r="CNX6" s="146"/>
      <c r="CNY6" s="146"/>
      <c r="CNZ6" s="146"/>
      <c r="COA6" s="146"/>
      <c r="COB6" s="146"/>
      <c r="COC6" s="146"/>
      <c r="COD6" s="146"/>
      <c r="COE6" s="146"/>
      <c r="COF6" s="146"/>
      <c r="COG6" s="146"/>
      <c r="COH6" s="146"/>
      <c r="COI6" s="146"/>
      <c r="COJ6" s="146"/>
      <c r="COK6" s="146"/>
      <c r="COL6" s="146"/>
      <c r="COM6" s="146"/>
      <c r="CON6" s="146"/>
      <c r="COO6" s="146"/>
      <c r="COP6" s="146"/>
      <c r="COQ6" s="146"/>
      <c r="COR6" s="146"/>
      <c r="COS6" s="146"/>
      <c r="COT6" s="146"/>
      <c r="COU6" s="146"/>
      <c r="COV6" s="146"/>
      <c r="COW6" s="146"/>
      <c r="COX6" s="146"/>
      <c r="COY6" s="146"/>
      <c r="COZ6" s="146"/>
      <c r="CPA6" s="146"/>
      <c r="CPB6" s="146"/>
      <c r="CPC6" s="146"/>
      <c r="CPD6" s="146"/>
      <c r="CPE6" s="146"/>
      <c r="CPF6" s="146"/>
      <c r="CPG6" s="146"/>
      <c r="CPH6" s="146"/>
      <c r="CPI6" s="146"/>
      <c r="CPJ6" s="146"/>
      <c r="CPK6" s="146"/>
      <c r="CPL6" s="146"/>
      <c r="CPM6" s="146"/>
      <c r="CPN6" s="146"/>
      <c r="CPO6" s="146"/>
      <c r="CPP6" s="146"/>
      <c r="CPQ6" s="146"/>
      <c r="CPR6" s="146"/>
      <c r="CPS6" s="146"/>
      <c r="CPT6" s="146"/>
      <c r="CPU6" s="146"/>
      <c r="CPV6" s="146"/>
      <c r="CPW6" s="146"/>
      <c r="CPX6" s="146"/>
      <c r="CPY6" s="146"/>
      <c r="CPZ6" s="146"/>
      <c r="CQA6" s="146"/>
      <c r="CQB6" s="146"/>
      <c r="CQC6" s="146"/>
      <c r="CQD6" s="146"/>
      <c r="CQE6" s="146"/>
      <c r="CQF6" s="146"/>
      <c r="CQG6" s="146"/>
      <c r="CQH6" s="146"/>
      <c r="CQI6" s="146"/>
      <c r="CQJ6" s="146"/>
      <c r="CQK6" s="146"/>
      <c r="CQL6" s="146"/>
      <c r="CQM6" s="146"/>
      <c r="CQN6" s="146"/>
      <c r="CQO6" s="146"/>
      <c r="CQP6" s="146"/>
      <c r="CQQ6" s="146"/>
      <c r="CQR6" s="146"/>
      <c r="CQS6" s="146"/>
      <c r="CQT6" s="146"/>
      <c r="CQU6" s="146"/>
      <c r="CQV6" s="146"/>
      <c r="CQW6" s="146"/>
      <c r="CQX6" s="146"/>
      <c r="CQY6" s="146"/>
      <c r="CQZ6" s="146"/>
      <c r="CRA6" s="146"/>
      <c r="CRB6" s="146"/>
      <c r="CRC6" s="146"/>
      <c r="CRD6" s="146"/>
      <c r="CRE6" s="146"/>
      <c r="CRF6" s="146"/>
      <c r="CRG6" s="146"/>
      <c r="CRH6" s="146"/>
      <c r="CRI6" s="146"/>
      <c r="CRJ6" s="146"/>
      <c r="CRK6" s="146"/>
      <c r="CRL6" s="146"/>
      <c r="CRM6" s="146"/>
      <c r="CRN6" s="146"/>
      <c r="CRO6" s="146"/>
      <c r="CRP6" s="146"/>
      <c r="CRQ6" s="146"/>
      <c r="CRR6" s="146"/>
      <c r="CRS6" s="146"/>
      <c r="CRT6" s="146"/>
      <c r="CRU6" s="146"/>
      <c r="CRV6" s="146"/>
      <c r="CRW6" s="146"/>
      <c r="CRX6" s="146"/>
      <c r="CRY6" s="146"/>
      <c r="CRZ6" s="146"/>
      <c r="CSA6" s="146"/>
      <c r="CSB6" s="146"/>
      <c r="CSC6" s="146"/>
      <c r="CSD6" s="146"/>
      <c r="CSE6" s="146"/>
      <c r="CSF6" s="146"/>
      <c r="CSG6" s="146"/>
      <c r="CSH6" s="146"/>
      <c r="CSI6" s="146"/>
      <c r="CSJ6" s="146"/>
      <c r="CSK6" s="146"/>
      <c r="CSL6" s="146"/>
      <c r="CSM6" s="146"/>
      <c r="CSN6" s="146"/>
      <c r="CSO6" s="146"/>
      <c r="CSP6" s="146"/>
      <c r="CSQ6" s="146"/>
      <c r="CSR6" s="146"/>
      <c r="CSS6" s="146"/>
      <c r="CST6" s="146"/>
      <c r="CSU6" s="146"/>
      <c r="CSV6" s="146"/>
      <c r="CSW6" s="146"/>
      <c r="CSX6" s="146"/>
      <c r="CSY6" s="146"/>
      <c r="CSZ6" s="146"/>
      <c r="CTA6" s="146"/>
      <c r="CTB6" s="146"/>
      <c r="CTC6" s="146"/>
      <c r="CTD6" s="146"/>
      <c r="CTE6" s="146"/>
      <c r="CTF6" s="146"/>
      <c r="CTG6" s="146"/>
      <c r="CTH6" s="146"/>
      <c r="CTI6" s="146"/>
      <c r="CTJ6" s="146"/>
      <c r="CTK6" s="146"/>
      <c r="CTL6" s="146"/>
      <c r="CTM6" s="146"/>
      <c r="CTN6" s="146"/>
      <c r="CTO6" s="146"/>
      <c r="CTP6" s="146"/>
      <c r="CTQ6" s="146"/>
      <c r="CTR6" s="146"/>
      <c r="CTS6" s="146"/>
      <c r="CTT6" s="146"/>
      <c r="CTU6" s="146"/>
      <c r="CTV6" s="146"/>
      <c r="CTW6" s="146"/>
      <c r="CTX6" s="146"/>
      <c r="CTY6" s="146"/>
      <c r="CTZ6" s="146"/>
      <c r="CUA6" s="146"/>
      <c r="CUB6" s="146"/>
      <c r="CUC6" s="146"/>
      <c r="CUD6" s="146"/>
      <c r="CUE6" s="146"/>
      <c r="CUF6" s="146"/>
      <c r="CUG6" s="146"/>
      <c r="CUH6" s="146"/>
      <c r="CUI6" s="146"/>
      <c r="CUJ6" s="146"/>
      <c r="CUK6" s="146"/>
      <c r="CUL6" s="146"/>
      <c r="CUM6" s="146"/>
      <c r="CUN6" s="146"/>
      <c r="CUO6" s="146"/>
      <c r="CUP6" s="146"/>
      <c r="CUQ6" s="146"/>
      <c r="CUR6" s="146"/>
      <c r="CUS6" s="146"/>
      <c r="CUT6" s="146"/>
      <c r="CUU6" s="146"/>
      <c r="CUV6" s="146"/>
      <c r="CUW6" s="146"/>
      <c r="CUX6" s="146"/>
      <c r="CUY6" s="146"/>
      <c r="CUZ6" s="146"/>
      <c r="CVA6" s="146"/>
      <c r="CVB6" s="146"/>
      <c r="CVC6" s="146"/>
      <c r="CVD6" s="146"/>
      <c r="CVE6" s="146"/>
      <c r="CVF6" s="146"/>
      <c r="CVG6" s="146"/>
      <c r="CVH6" s="146"/>
      <c r="CVI6" s="146"/>
      <c r="CVJ6" s="146"/>
      <c r="CVK6" s="146"/>
      <c r="CVL6" s="146"/>
      <c r="CVM6" s="146"/>
      <c r="CVN6" s="146"/>
      <c r="CVO6" s="146"/>
      <c r="CVP6" s="146"/>
      <c r="CVQ6" s="146"/>
      <c r="CVR6" s="146"/>
      <c r="CVS6" s="146"/>
      <c r="CVT6" s="146"/>
      <c r="CVU6" s="146"/>
      <c r="CVV6" s="146"/>
      <c r="CVW6" s="146"/>
      <c r="CVX6" s="146"/>
      <c r="CVY6" s="146"/>
      <c r="CVZ6" s="146"/>
      <c r="CWA6" s="146"/>
      <c r="CWB6" s="146"/>
      <c r="CWC6" s="146"/>
      <c r="CWD6" s="146"/>
      <c r="CWE6" s="146"/>
      <c r="CWF6" s="146"/>
      <c r="CWG6" s="146"/>
      <c r="CWH6" s="146"/>
      <c r="CWI6" s="146"/>
      <c r="CWJ6" s="146"/>
      <c r="CWK6" s="146"/>
      <c r="CWL6" s="146"/>
      <c r="CWM6" s="146"/>
      <c r="CWN6" s="146"/>
      <c r="CWO6" s="146"/>
      <c r="CWP6" s="146"/>
      <c r="CWQ6" s="146"/>
      <c r="CWR6" s="146"/>
      <c r="CWS6" s="146"/>
      <c r="CWT6" s="146"/>
      <c r="CWU6" s="146"/>
      <c r="CWV6" s="146"/>
      <c r="CWW6" s="146"/>
      <c r="CWX6" s="146"/>
      <c r="CWY6" s="146"/>
      <c r="CWZ6" s="146"/>
      <c r="CXA6" s="146"/>
      <c r="CXB6" s="146"/>
      <c r="CXC6" s="146"/>
      <c r="CXD6" s="146"/>
      <c r="CXE6" s="146"/>
      <c r="CXF6" s="146"/>
      <c r="CXG6" s="146"/>
      <c r="CXH6" s="146"/>
      <c r="CXI6" s="146"/>
      <c r="CXJ6" s="146"/>
      <c r="CXK6" s="146"/>
      <c r="CXL6" s="146"/>
      <c r="CXM6" s="146"/>
      <c r="CXN6" s="146"/>
      <c r="CXO6" s="146"/>
      <c r="CXP6" s="146"/>
      <c r="CXQ6" s="146"/>
      <c r="CXR6" s="146"/>
      <c r="CXS6" s="146"/>
      <c r="CXT6" s="146"/>
      <c r="CXU6" s="146"/>
      <c r="CXV6" s="146"/>
      <c r="CXW6" s="146"/>
      <c r="CXX6" s="146"/>
      <c r="CXY6" s="146"/>
      <c r="CXZ6" s="146"/>
      <c r="CYA6" s="146"/>
      <c r="CYB6" s="146"/>
      <c r="CYC6" s="146"/>
      <c r="CYD6" s="146"/>
      <c r="CYE6" s="146"/>
      <c r="CYF6" s="146"/>
      <c r="CYG6" s="146"/>
      <c r="CYH6" s="146"/>
      <c r="CYI6" s="146"/>
      <c r="CYJ6" s="146"/>
      <c r="CYK6" s="146"/>
      <c r="CYL6" s="146"/>
      <c r="CYM6" s="146"/>
      <c r="CYN6" s="146"/>
      <c r="CYO6" s="146"/>
      <c r="CYP6" s="146"/>
      <c r="CYQ6" s="146"/>
      <c r="CYR6" s="146"/>
      <c r="CYS6" s="146"/>
      <c r="CYT6" s="146"/>
      <c r="CYU6" s="146"/>
      <c r="CYV6" s="146"/>
      <c r="CYW6" s="146"/>
      <c r="CYX6" s="146"/>
      <c r="CYY6" s="146"/>
      <c r="CYZ6" s="146"/>
      <c r="CZA6" s="146"/>
      <c r="CZB6" s="146"/>
      <c r="CZC6" s="146"/>
      <c r="CZD6" s="146"/>
      <c r="CZE6" s="146"/>
      <c r="CZF6" s="146"/>
      <c r="CZG6" s="146"/>
      <c r="CZH6" s="146"/>
      <c r="CZI6" s="146"/>
      <c r="CZJ6" s="146"/>
      <c r="CZK6" s="146"/>
      <c r="CZL6" s="146"/>
      <c r="CZM6" s="146"/>
      <c r="CZN6" s="146"/>
      <c r="CZO6" s="146"/>
      <c r="CZP6" s="146"/>
      <c r="CZQ6" s="146"/>
      <c r="CZR6" s="146"/>
      <c r="CZS6" s="146"/>
      <c r="CZT6" s="146"/>
      <c r="CZU6" s="146"/>
      <c r="CZV6" s="146"/>
      <c r="CZW6" s="146"/>
      <c r="CZX6" s="146"/>
      <c r="CZY6" s="146"/>
      <c r="CZZ6" s="146"/>
      <c r="DAA6" s="146"/>
      <c r="DAB6" s="146"/>
      <c r="DAC6" s="146"/>
      <c r="DAD6" s="146"/>
      <c r="DAE6" s="146"/>
      <c r="DAF6" s="146"/>
      <c r="DAG6" s="146"/>
      <c r="DAH6" s="146"/>
      <c r="DAI6" s="146"/>
      <c r="DAJ6" s="146"/>
      <c r="DAK6" s="146"/>
      <c r="DAL6" s="146"/>
      <c r="DAM6" s="146"/>
      <c r="DAN6" s="146"/>
      <c r="DAO6" s="146"/>
      <c r="DAP6" s="146"/>
      <c r="DAQ6" s="146"/>
      <c r="DAR6" s="146"/>
      <c r="DAS6" s="146"/>
      <c r="DAT6" s="146"/>
      <c r="DAU6" s="146"/>
      <c r="DAV6" s="146"/>
      <c r="DAW6" s="146"/>
      <c r="DAX6" s="146"/>
      <c r="DAY6" s="146"/>
      <c r="DAZ6" s="146"/>
      <c r="DBA6" s="146"/>
      <c r="DBB6" s="146"/>
      <c r="DBC6" s="146"/>
      <c r="DBD6" s="146"/>
      <c r="DBE6" s="146"/>
      <c r="DBF6" s="146"/>
      <c r="DBG6" s="146"/>
      <c r="DBH6" s="146"/>
      <c r="DBI6" s="146"/>
      <c r="DBJ6" s="146"/>
      <c r="DBK6" s="146"/>
      <c r="DBL6" s="146"/>
      <c r="DBM6" s="146"/>
      <c r="DBN6" s="146"/>
      <c r="DBO6" s="146"/>
      <c r="DBP6" s="146"/>
      <c r="DBQ6" s="146"/>
      <c r="DBR6" s="146"/>
      <c r="DBS6" s="146"/>
      <c r="DBT6" s="146"/>
      <c r="DBU6" s="146"/>
      <c r="DBV6" s="146"/>
      <c r="DBW6" s="146"/>
      <c r="DBX6" s="146"/>
      <c r="DBY6" s="146"/>
      <c r="DBZ6" s="146"/>
      <c r="DCA6" s="146"/>
      <c r="DCB6" s="146"/>
      <c r="DCC6" s="146"/>
      <c r="DCD6" s="146"/>
      <c r="DCE6" s="146"/>
      <c r="DCF6" s="146"/>
      <c r="DCG6" s="146"/>
      <c r="DCH6" s="146"/>
      <c r="DCI6" s="146"/>
      <c r="DCJ6" s="146"/>
      <c r="DCK6" s="146"/>
      <c r="DCL6" s="146"/>
      <c r="DCM6" s="146"/>
      <c r="DCN6" s="146"/>
      <c r="DCO6" s="146"/>
      <c r="DCP6" s="146"/>
      <c r="DCQ6" s="146"/>
      <c r="DCR6" s="146"/>
      <c r="DCS6" s="146"/>
      <c r="DCT6" s="146"/>
      <c r="DCU6" s="146"/>
      <c r="DCV6" s="146"/>
      <c r="DCW6" s="146"/>
      <c r="DCX6" s="146"/>
      <c r="DCY6" s="146"/>
      <c r="DCZ6" s="146"/>
      <c r="DDA6" s="146"/>
      <c r="DDB6" s="146"/>
      <c r="DDC6" s="146"/>
      <c r="DDD6" s="146"/>
      <c r="DDE6" s="146"/>
      <c r="DDF6" s="146"/>
      <c r="DDG6" s="146"/>
      <c r="DDH6" s="146"/>
      <c r="DDI6" s="146"/>
      <c r="DDJ6" s="146"/>
      <c r="DDK6" s="146"/>
      <c r="DDL6" s="146"/>
      <c r="DDM6" s="146"/>
      <c r="DDN6" s="146"/>
      <c r="DDO6" s="146"/>
      <c r="DDP6" s="146"/>
      <c r="DDQ6" s="146"/>
      <c r="DDR6" s="146"/>
      <c r="DDS6" s="146"/>
      <c r="DDT6" s="146"/>
      <c r="DDU6" s="146"/>
      <c r="DDV6" s="146"/>
      <c r="DDW6" s="146"/>
      <c r="DDX6" s="146"/>
      <c r="DDY6" s="146"/>
      <c r="DDZ6" s="146"/>
      <c r="DEA6" s="146"/>
      <c r="DEB6" s="146"/>
      <c r="DEC6" s="146"/>
      <c r="DED6" s="146"/>
      <c r="DEE6" s="146"/>
      <c r="DEF6" s="146"/>
      <c r="DEG6" s="146"/>
      <c r="DEH6" s="146"/>
      <c r="DEI6" s="146"/>
      <c r="DEJ6" s="146"/>
      <c r="DEK6" s="146"/>
      <c r="DEL6" s="146"/>
      <c r="DEM6" s="146"/>
      <c r="DEN6" s="146"/>
      <c r="DEO6" s="146"/>
      <c r="DEP6" s="146"/>
      <c r="DEQ6" s="146"/>
      <c r="DER6" s="146"/>
      <c r="DES6" s="146"/>
      <c r="DET6" s="146"/>
      <c r="DEU6" s="146"/>
      <c r="DEV6" s="146"/>
      <c r="DEW6" s="146"/>
      <c r="DEX6" s="146"/>
      <c r="DEY6" s="146"/>
      <c r="DEZ6" s="146"/>
      <c r="DFA6" s="146"/>
      <c r="DFB6" s="146"/>
      <c r="DFC6" s="146"/>
      <c r="DFD6" s="146"/>
      <c r="DFE6" s="146"/>
      <c r="DFF6" s="146"/>
      <c r="DFG6" s="146"/>
      <c r="DFH6" s="146"/>
      <c r="DFI6" s="146"/>
      <c r="DFJ6" s="146"/>
      <c r="DFK6" s="146"/>
      <c r="DFL6" s="146"/>
      <c r="DFM6" s="146"/>
      <c r="DFN6" s="146"/>
      <c r="DFO6" s="146"/>
      <c r="DFP6" s="146"/>
      <c r="DFQ6" s="146"/>
      <c r="DFR6" s="146"/>
      <c r="DFS6" s="146"/>
      <c r="DFT6" s="146"/>
      <c r="DFU6" s="146"/>
      <c r="DFV6" s="146"/>
      <c r="DFW6" s="146"/>
      <c r="DFX6" s="146"/>
      <c r="DFY6" s="146"/>
      <c r="DFZ6" s="146"/>
      <c r="DGA6" s="146"/>
      <c r="DGB6" s="146"/>
      <c r="DGC6" s="146"/>
      <c r="DGD6" s="146"/>
      <c r="DGE6" s="146"/>
      <c r="DGF6" s="146"/>
      <c r="DGG6" s="146"/>
      <c r="DGH6" s="146"/>
      <c r="DGI6" s="146"/>
      <c r="DGJ6" s="146"/>
      <c r="DGK6" s="146"/>
      <c r="DGL6" s="146"/>
      <c r="DGM6" s="146"/>
      <c r="DGN6" s="146"/>
      <c r="DGO6" s="146"/>
      <c r="DGP6" s="146"/>
      <c r="DGQ6" s="146"/>
      <c r="DGR6" s="146"/>
      <c r="DGS6" s="146"/>
      <c r="DGT6" s="146"/>
      <c r="DGU6" s="146"/>
      <c r="DGV6" s="146"/>
      <c r="DGW6" s="146"/>
      <c r="DGX6" s="146"/>
      <c r="DGY6" s="146"/>
      <c r="DGZ6" s="146"/>
      <c r="DHA6" s="146"/>
      <c r="DHB6" s="146"/>
      <c r="DHC6" s="146"/>
      <c r="DHD6" s="146"/>
      <c r="DHE6" s="146"/>
      <c r="DHF6" s="146"/>
      <c r="DHG6" s="146"/>
      <c r="DHH6" s="146"/>
      <c r="DHI6" s="146"/>
      <c r="DHJ6" s="146"/>
      <c r="DHK6" s="146"/>
      <c r="DHL6" s="146"/>
      <c r="DHM6" s="146"/>
      <c r="DHN6" s="146"/>
      <c r="DHO6" s="146"/>
      <c r="DHP6" s="146"/>
      <c r="DHQ6" s="146"/>
      <c r="DHR6" s="146"/>
      <c r="DHS6" s="146"/>
      <c r="DHT6" s="146"/>
      <c r="DHU6" s="146"/>
      <c r="DHV6" s="146"/>
      <c r="DHW6" s="146"/>
      <c r="DHX6" s="146"/>
      <c r="DHY6" s="146"/>
      <c r="DHZ6" s="146"/>
      <c r="DIA6" s="146"/>
      <c r="DIB6" s="146"/>
      <c r="DIC6" s="146"/>
      <c r="DID6" s="146"/>
      <c r="DIE6" s="146"/>
      <c r="DIF6" s="146"/>
      <c r="DIG6" s="146"/>
      <c r="DIH6" s="146"/>
      <c r="DII6" s="146"/>
      <c r="DIJ6" s="146"/>
      <c r="DIK6" s="146"/>
      <c r="DIL6" s="146"/>
      <c r="DIM6" s="146"/>
      <c r="DIN6" s="146"/>
      <c r="DIO6" s="146"/>
      <c r="DIP6" s="146"/>
      <c r="DIQ6" s="146"/>
      <c r="DIR6" s="146"/>
      <c r="DIS6" s="146"/>
      <c r="DIT6" s="146"/>
      <c r="DIU6" s="146"/>
      <c r="DIV6" s="146"/>
      <c r="DIW6" s="146"/>
      <c r="DIX6" s="146"/>
      <c r="DIY6" s="146"/>
      <c r="DIZ6" s="146"/>
      <c r="DJA6" s="146"/>
      <c r="DJB6" s="146"/>
      <c r="DJC6" s="146"/>
      <c r="DJD6" s="146"/>
      <c r="DJE6" s="146"/>
      <c r="DJF6" s="146"/>
      <c r="DJG6" s="146"/>
      <c r="DJH6" s="146"/>
      <c r="DJI6" s="146"/>
      <c r="DJJ6" s="146"/>
      <c r="DJK6" s="146"/>
      <c r="DJL6" s="146"/>
      <c r="DJM6" s="146"/>
      <c r="DJN6" s="146"/>
      <c r="DJO6" s="146"/>
      <c r="DJP6" s="146"/>
      <c r="DJQ6" s="146"/>
      <c r="DJR6" s="146"/>
      <c r="DJS6" s="146"/>
      <c r="DJT6" s="146"/>
      <c r="DJU6" s="146"/>
      <c r="DJV6" s="146"/>
      <c r="DJW6" s="146"/>
      <c r="DJX6" s="146"/>
      <c r="DJY6" s="146"/>
      <c r="DJZ6" s="146"/>
      <c r="DKA6" s="146"/>
      <c r="DKB6" s="146"/>
      <c r="DKC6" s="146"/>
      <c r="DKD6" s="146"/>
      <c r="DKE6" s="146"/>
      <c r="DKF6" s="146"/>
      <c r="DKG6" s="146"/>
      <c r="DKH6" s="146"/>
      <c r="DKI6" s="146"/>
      <c r="DKJ6" s="146"/>
      <c r="DKK6" s="146"/>
      <c r="DKL6" s="146"/>
      <c r="DKM6" s="146"/>
      <c r="DKN6" s="146"/>
      <c r="DKO6" s="146"/>
      <c r="DKP6" s="146"/>
      <c r="DKQ6" s="146"/>
      <c r="DKR6" s="146"/>
      <c r="DKS6" s="146"/>
      <c r="DKT6" s="146"/>
      <c r="DKU6" s="146"/>
      <c r="DKV6" s="146"/>
      <c r="DKW6" s="146"/>
      <c r="DKX6" s="146"/>
      <c r="DKY6" s="146"/>
      <c r="DKZ6" s="146"/>
      <c r="DLA6" s="146"/>
      <c r="DLB6" s="146"/>
      <c r="DLC6" s="146"/>
      <c r="DLD6" s="146"/>
      <c r="DLE6" s="146"/>
      <c r="DLF6" s="146"/>
      <c r="DLG6" s="146"/>
      <c r="DLH6" s="146"/>
      <c r="DLI6" s="146"/>
      <c r="DLJ6" s="146"/>
      <c r="DLK6" s="146"/>
      <c r="DLL6" s="146"/>
      <c r="DLM6" s="146"/>
      <c r="DLN6" s="146"/>
      <c r="DLO6" s="146"/>
      <c r="DLP6" s="146"/>
      <c r="DLQ6" s="146"/>
      <c r="DLR6" s="146"/>
      <c r="DLS6" s="146"/>
      <c r="DLT6" s="146"/>
      <c r="DLU6" s="146"/>
      <c r="DLV6" s="146"/>
      <c r="DLW6" s="146"/>
      <c r="DLX6" s="146"/>
      <c r="DLY6" s="146"/>
      <c r="DLZ6" s="146"/>
      <c r="DMA6" s="146"/>
      <c r="DMB6" s="146"/>
      <c r="DMC6" s="146"/>
      <c r="DMD6" s="146"/>
      <c r="DME6" s="146"/>
      <c r="DMF6" s="146"/>
      <c r="DMG6" s="146"/>
      <c r="DMH6" s="146"/>
      <c r="DMI6" s="146"/>
      <c r="DMJ6" s="146"/>
      <c r="DMK6" s="146"/>
      <c r="DML6" s="146"/>
      <c r="DMM6" s="146"/>
      <c r="DMN6" s="146"/>
      <c r="DMO6" s="146"/>
      <c r="DMP6" s="146"/>
      <c r="DMQ6" s="146"/>
      <c r="DMR6" s="146"/>
      <c r="DMS6" s="146"/>
      <c r="DMT6" s="146"/>
      <c r="DMU6" s="146"/>
      <c r="DMV6" s="146"/>
      <c r="DMW6" s="146"/>
      <c r="DMX6" s="146"/>
      <c r="DMY6" s="146"/>
      <c r="DMZ6" s="146"/>
      <c r="DNA6" s="146"/>
      <c r="DNB6" s="146"/>
      <c r="DNC6" s="146"/>
      <c r="DND6" s="146"/>
      <c r="DNE6" s="146"/>
      <c r="DNF6" s="146"/>
      <c r="DNG6" s="146"/>
      <c r="DNH6" s="146"/>
      <c r="DNI6" s="146"/>
      <c r="DNJ6" s="146"/>
      <c r="DNK6" s="146"/>
      <c r="DNL6" s="146"/>
      <c r="DNM6" s="146"/>
      <c r="DNN6" s="146"/>
      <c r="DNO6" s="146"/>
      <c r="DNP6" s="146"/>
      <c r="DNQ6" s="146"/>
      <c r="DNR6" s="146"/>
      <c r="DNS6" s="146"/>
      <c r="DNT6" s="146"/>
      <c r="DNU6" s="146"/>
      <c r="DNV6" s="146"/>
      <c r="DNW6" s="146"/>
      <c r="DNX6" s="146"/>
      <c r="DNY6" s="146"/>
      <c r="DNZ6" s="146"/>
      <c r="DOA6" s="146"/>
      <c r="DOB6" s="146"/>
      <c r="DOC6" s="146"/>
      <c r="DOD6" s="146"/>
      <c r="DOE6" s="146"/>
      <c r="DOF6" s="146"/>
      <c r="DOG6" s="146"/>
      <c r="DOH6" s="146"/>
      <c r="DOI6" s="146"/>
      <c r="DOJ6" s="146"/>
      <c r="DOK6" s="146"/>
      <c r="DOL6" s="146"/>
      <c r="DOM6" s="146"/>
      <c r="DON6" s="146"/>
      <c r="DOO6" s="146"/>
      <c r="DOP6" s="146"/>
      <c r="DOQ6" s="146"/>
      <c r="DOR6" s="146"/>
      <c r="DOS6" s="146"/>
      <c r="DOT6" s="146"/>
      <c r="DOU6" s="146"/>
      <c r="DOV6" s="146"/>
      <c r="DOW6" s="146"/>
      <c r="DOX6" s="146"/>
      <c r="DOY6" s="146"/>
      <c r="DOZ6" s="146"/>
      <c r="DPA6" s="146"/>
      <c r="DPB6" s="146"/>
      <c r="DPC6" s="146"/>
      <c r="DPD6" s="146"/>
      <c r="DPE6" s="146"/>
      <c r="DPF6" s="146"/>
      <c r="DPG6" s="146"/>
      <c r="DPH6" s="146"/>
      <c r="DPI6" s="146"/>
      <c r="DPJ6" s="146"/>
      <c r="DPK6" s="146"/>
      <c r="DPL6" s="146"/>
      <c r="DPM6" s="146"/>
      <c r="DPN6" s="146"/>
      <c r="DPO6" s="146"/>
      <c r="DPP6" s="146"/>
      <c r="DPQ6" s="146"/>
      <c r="DPR6" s="146"/>
      <c r="DPS6" s="146"/>
      <c r="DPT6" s="146"/>
      <c r="DPU6" s="146"/>
      <c r="DPV6" s="146"/>
      <c r="DPW6" s="146"/>
      <c r="DPX6" s="146"/>
      <c r="DPY6" s="146"/>
      <c r="DPZ6" s="146"/>
      <c r="DQA6" s="146"/>
      <c r="DQB6" s="146"/>
      <c r="DQC6" s="146"/>
      <c r="DQD6" s="146"/>
      <c r="DQE6" s="146"/>
      <c r="DQF6" s="146"/>
      <c r="DQG6" s="146"/>
      <c r="DQH6" s="146"/>
      <c r="DQI6" s="146"/>
      <c r="DQJ6" s="146"/>
      <c r="DQK6" s="146"/>
      <c r="DQL6" s="146"/>
      <c r="DQM6" s="146"/>
      <c r="DQN6" s="146"/>
      <c r="DQO6" s="146"/>
      <c r="DQP6" s="146"/>
      <c r="DQQ6" s="146"/>
      <c r="DQR6" s="146"/>
      <c r="DQS6" s="146"/>
      <c r="DQT6" s="146"/>
      <c r="DQU6" s="146"/>
      <c r="DQV6" s="146"/>
      <c r="DQW6" s="146"/>
      <c r="DQX6" s="146"/>
      <c r="DQY6" s="146"/>
      <c r="DQZ6" s="146"/>
      <c r="DRA6" s="146"/>
      <c r="DRB6" s="146"/>
      <c r="DRC6" s="146"/>
      <c r="DRD6" s="146"/>
      <c r="DRE6" s="146"/>
      <c r="DRF6" s="146"/>
      <c r="DRG6" s="146"/>
      <c r="DRH6" s="146"/>
      <c r="DRI6" s="146"/>
      <c r="DRJ6" s="146"/>
      <c r="DRK6" s="146"/>
      <c r="DRL6" s="146"/>
      <c r="DRM6" s="146"/>
      <c r="DRN6" s="146"/>
      <c r="DRO6" s="146"/>
      <c r="DRP6" s="146"/>
      <c r="DRQ6" s="146"/>
      <c r="DRR6" s="146"/>
      <c r="DRS6" s="146"/>
      <c r="DRT6" s="146"/>
      <c r="DRU6" s="146"/>
      <c r="DRV6" s="146"/>
      <c r="DRW6" s="146"/>
      <c r="DRX6" s="146"/>
      <c r="DRY6" s="146"/>
      <c r="DRZ6" s="146"/>
      <c r="DSA6" s="146"/>
      <c r="DSB6" s="146"/>
      <c r="DSC6" s="146"/>
      <c r="DSD6" s="146"/>
      <c r="DSE6" s="146"/>
      <c r="DSF6" s="146"/>
      <c r="DSG6" s="146"/>
      <c r="DSH6" s="146"/>
      <c r="DSI6" s="146"/>
      <c r="DSJ6" s="146"/>
      <c r="DSK6" s="146"/>
      <c r="DSL6" s="146"/>
      <c r="DSM6" s="146"/>
      <c r="DSN6" s="146"/>
      <c r="DSO6" s="146"/>
      <c r="DSP6" s="146"/>
      <c r="DSQ6" s="146"/>
      <c r="DSR6" s="146"/>
      <c r="DSS6" s="146"/>
      <c r="DST6" s="146"/>
      <c r="DSU6" s="146"/>
      <c r="DSV6" s="146"/>
      <c r="DSW6" s="146"/>
      <c r="DSX6" s="146"/>
      <c r="DSY6" s="146"/>
      <c r="DSZ6" s="146"/>
      <c r="DTA6" s="146"/>
      <c r="DTB6" s="146"/>
      <c r="DTC6" s="146"/>
      <c r="DTD6" s="146"/>
      <c r="DTE6" s="146"/>
      <c r="DTF6" s="146"/>
      <c r="DTG6" s="146"/>
      <c r="DTH6" s="146"/>
      <c r="DTI6" s="146"/>
      <c r="DTJ6" s="146"/>
      <c r="DTK6" s="146"/>
      <c r="DTL6" s="146"/>
      <c r="DTM6" s="146"/>
      <c r="DTN6" s="146"/>
      <c r="DTO6" s="146"/>
      <c r="DTP6" s="146"/>
      <c r="DTQ6" s="146"/>
      <c r="DTR6" s="146"/>
      <c r="DTS6" s="146"/>
      <c r="DTT6" s="146"/>
      <c r="DTU6" s="146"/>
      <c r="DTV6" s="146"/>
      <c r="DTW6" s="146"/>
      <c r="DTX6" s="146"/>
      <c r="DTY6" s="146"/>
      <c r="DTZ6" s="146"/>
      <c r="DUA6" s="146"/>
      <c r="DUB6" s="146"/>
      <c r="DUC6" s="146"/>
      <c r="DUD6" s="146"/>
      <c r="DUE6" s="146"/>
      <c r="DUF6" s="146"/>
      <c r="DUG6" s="146"/>
      <c r="DUH6" s="146"/>
      <c r="DUI6" s="146"/>
      <c r="DUJ6" s="146"/>
      <c r="DUK6" s="146"/>
      <c r="DUL6" s="146"/>
      <c r="DUM6" s="146"/>
      <c r="DUN6" s="146"/>
      <c r="DUO6" s="146"/>
      <c r="DUP6" s="146"/>
      <c r="DUQ6" s="146"/>
      <c r="DUR6" s="146"/>
      <c r="DUS6" s="146"/>
      <c r="DUT6" s="146"/>
      <c r="DUU6" s="146"/>
      <c r="DUV6" s="146"/>
      <c r="DUW6" s="146"/>
      <c r="DUX6" s="146"/>
      <c r="DUY6" s="146"/>
      <c r="DUZ6" s="146"/>
      <c r="DVA6" s="146"/>
      <c r="DVB6" s="146"/>
      <c r="DVC6" s="146"/>
      <c r="DVD6" s="146"/>
      <c r="DVE6" s="146"/>
      <c r="DVF6" s="146"/>
      <c r="DVG6" s="146"/>
      <c r="DVH6" s="146"/>
      <c r="DVI6" s="146"/>
      <c r="DVJ6" s="146"/>
      <c r="DVK6" s="146"/>
      <c r="DVL6" s="146"/>
      <c r="DVM6" s="146"/>
      <c r="DVN6" s="146"/>
      <c r="DVO6" s="146"/>
      <c r="DVP6" s="146"/>
      <c r="DVQ6" s="146"/>
      <c r="DVR6" s="146"/>
      <c r="DVS6" s="146"/>
      <c r="DVT6" s="146"/>
      <c r="DVU6" s="146"/>
      <c r="DVV6" s="146"/>
      <c r="DVW6" s="146"/>
      <c r="DVX6" s="146"/>
      <c r="DVY6" s="146"/>
      <c r="DVZ6" s="146"/>
      <c r="DWA6" s="146"/>
      <c r="DWB6" s="146"/>
      <c r="DWC6" s="146"/>
      <c r="DWD6" s="146"/>
      <c r="DWE6" s="146"/>
      <c r="DWF6" s="146"/>
      <c r="DWG6" s="146"/>
      <c r="DWH6" s="146"/>
      <c r="DWI6" s="146"/>
      <c r="DWJ6" s="146"/>
      <c r="DWK6" s="146"/>
      <c r="DWL6" s="146"/>
      <c r="DWM6" s="146"/>
      <c r="DWN6" s="146"/>
      <c r="DWO6" s="146"/>
      <c r="DWP6" s="146"/>
      <c r="DWQ6" s="146"/>
      <c r="DWR6" s="146"/>
      <c r="DWS6" s="146"/>
      <c r="DWT6" s="146"/>
      <c r="DWU6" s="146"/>
      <c r="DWV6" s="146"/>
      <c r="DWW6" s="146"/>
      <c r="DWX6" s="146"/>
      <c r="DWY6" s="146"/>
      <c r="DWZ6" s="146"/>
      <c r="DXA6" s="146"/>
      <c r="DXB6" s="146"/>
      <c r="DXC6" s="146"/>
      <c r="DXD6" s="146"/>
      <c r="DXE6" s="146"/>
      <c r="DXF6" s="146"/>
      <c r="DXG6" s="146"/>
      <c r="DXH6" s="146"/>
      <c r="DXI6" s="146"/>
      <c r="DXJ6" s="146"/>
      <c r="DXK6" s="146"/>
      <c r="DXL6" s="146"/>
      <c r="DXM6" s="146"/>
      <c r="DXN6" s="146"/>
      <c r="DXO6" s="146"/>
      <c r="DXP6" s="146"/>
      <c r="DXQ6" s="146"/>
      <c r="DXR6" s="146"/>
      <c r="DXS6" s="146"/>
      <c r="DXT6" s="146"/>
      <c r="DXU6" s="146"/>
      <c r="DXV6" s="146"/>
      <c r="DXW6" s="146"/>
      <c r="DXX6" s="146"/>
      <c r="DXY6" s="146"/>
      <c r="DXZ6" s="146"/>
      <c r="DYA6" s="146"/>
      <c r="DYB6" s="146"/>
      <c r="DYC6" s="146"/>
      <c r="DYD6" s="146"/>
      <c r="DYE6" s="146"/>
      <c r="DYF6" s="146"/>
      <c r="DYG6" s="146"/>
      <c r="DYH6" s="146"/>
      <c r="DYI6" s="146"/>
      <c r="DYJ6" s="146"/>
      <c r="DYK6" s="146"/>
      <c r="DYL6" s="146"/>
      <c r="DYM6" s="146"/>
      <c r="DYN6" s="146"/>
      <c r="DYO6" s="146"/>
      <c r="DYP6" s="146"/>
      <c r="DYQ6" s="146"/>
      <c r="DYR6" s="146"/>
      <c r="DYS6" s="146"/>
      <c r="DYT6" s="146"/>
      <c r="DYU6" s="146"/>
      <c r="DYV6" s="146"/>
      <c r="DYW6" s="146"/>
      <c r="DYX6" s="146"/>
      <c r="DYY6" s="146"/>
      <c r="DYZ6" s="146"/>
      <c r="DZA6" s="146"/>
      <c r="DZB6" s="146"/>
      <c r="DZC6" s="146"/>
      <c r="DZD6" s="146"/>
      <c r="DZE6" s="146"/>
      <c r="DZF6" s="146"/>
      <c r="DZG6" s="146"/>
      <c r="DZH6" s="146"/>
      <c r="DZI6" s="146"/>
      <c r="DZJ6" s="146"/>
      <c r="DZK6" s="146"/>
      <c r="DZL6" s="146"/>
      <c r="DZM6" s="146"/>
      <c r="DZN6" s="146"/>
      <c r="DZO6" s="146"/>
      <c r="DZP6" s="146"/>
      <c r="DZQ6" s="146"/>
      <c r="DZR6" s="146"/>
      <c r="DZS6" s="146"/>
      <c r="DZT6" s="146"/>
      <c r="DZU6" s="146"/>
      <c r="DZV6" s="146"/>
      <c r="DZW6" s="146"/>
      <c r="DZX6" s="146"/>
      <c r="DZY6" s="146"/>
      <c r="DZZ6" s="146"/>
      <c r="EAA6" s="146"/>
      <c r="EAB6" s="146"/>
      <c r="EAC6" s="146"/>
      <c r="EAD6" s="146"/>
      <c r="EAE6" s="146"/>
      <c r="EAF6" s="146"/>
      <c r="EAG6" s="146"/>
      <c r="EAH6" s="146"/>
      <c r="EAI6" s="146"/>
      <c r="EAJ6" s="146"/>
      <c r="EAK6" s="146"/>
      <c r="EAL6" s="146"/>
      <c r="EAM6" s="146"/>
      <c r="EAN6" s="146"/>
      <c r="EAO6" s="146"/>
      <c r="EAP6" s="146"/>
      <c r="EAQ6" s="146"/>
      <c r="EAR6" s="146"/>
      <c r="EAS6" s="146"/>
      <c r="EAT6" s="146"/>
      <c r="EAU6" s="146"/>
      <c r="EAV6" s="146"/>
      <c r="EAW6" s="146"/>
      <c r="EAX6" s="146"/>
      <c r="EAY6" s="146"/>
      <c r="EAZ6" s="146"/>
      <c r="EBA6" s="146"/>
      <c r="EBB6" s="146"/>
      <c r="EBC6" s="146"/>
      <c r="EBD6" s="146"/>
      <c r="EBE6" s="146"/>
      <c r="EBF6" s="146"/>
      <c r="EBG6" s="146"/>
      <c r="EBH6" s="146"/>
      <c r="EBI6" s="146"/>
      <c r="EBJ6" s="146"/>
      <c r="EBK6" s="146"/>
      <c r="EBL6" s="146"/>
      <c r="EBM6" s="146"/>
      <c r="EBN6" s="146"/>
      <c r="EBO6" s="146"/>
      <c r="EBP6" s="146"/>
      <c r="EBQ6" s="146"/>
      <c r="EBR6" s="146"/>
      <c r="EBS6" s="146"/>
      <c r="EBT6" s="146"/>
      <c r="EBU6" s="146"/>
      <c r="EBV6" s="146"/>
      <c r="EBW6" s="146"/>
      <c r="EBX6" s="146"/>
      <c r="EBY6" s="146"/>
      <c r="EBZ6" s="146"/>
      <c r="ECA6" s="146"/>
      <c r="ECB6" s="146"/>
      <c r="ECC6" s="146"/>
      <c r="ECD6" s="146"/>
      <c r="ECE6" s="146"/>
      <c r="ECF6" s="146"/>
      <c r="ECG6" s="146"/>
      <c r="ECH6" s="146"/>
      <c r="ECI6" s="146"/>
      <c r="ECJ6" s="146"/>
      <c r="ECK6" s="146"/>
      <c r="ECL6" s="146"/>
      <c r="ECM6" s="146"/>
      <c r="ECN6" s="146"/>
      <c r="ECO6" s="146"/>
      <c r="ECP6" s="146"/>
      <c r="ECQ6" s="146"/>
      <c r="ECR6" s="146"/>
      <c r="ECS6" s="146"/>
      <c r="ECT6" s="146"/>
      <c r="ECU6" s="146"/>
      <c r="ECV6" s="146"/>
      <c r="ECW6" s="146"/>
      <c r="ECX6" s="146"/>
      <c r="ECY6" s="146"/>
      <c r="ECZ6" s="146"/>
      <c r="EDA6" s="146"/>
      <c r="EDB6" s="146"/>
      <c r="EDC6" s="146"/>
      <c r="EDD6" s="146"/>
      <c r="EDE6" s="146"/>
      <c r="EDF6" s="146"/>
      <c r="EDG6" s="146"/>
      <c r="EDH6" s="146"/>
      <c r="EDI6" s="146"/>
      <c r="EDJ6" s="146"/>
      <c r="EDK6" s="146"/>
      <c r="EDL6" s="146"/>
      <c r="EDM6" s="146"/>
      <c r="EDN6" s="146"/>
      <c r="EDO6" s="146"/>
      <c r="EDP6" s="146"/>
      <c r="EDQ6" s="146"/>
      <c r="EDR6" s="146"/>
      <c r="EDS6" s="146"/>
      <c r="EDT6" s="146"/>
      <c r="EDU6" s="146"/>
      <c r="EDV6" s="146"/>
      <c r="EDW6" s="146"/>
      <c r="EDX6" s="146"/>
      <c r="EDY6" s="146"/>
      <c r="EDZ6" s="146"/>
      <c r="EEA6" s="146"/>
      <c r="EEB6" s="146"/>
      <c r="EEC6" s="146"/>
      <c r="EED6" s="146"/>
      <c r="EEE6" s="146"/>
      <c r="EEF6" s="146"/>
      <c r="EEG6" s="146"/>
      <c r="EEH6" s="146"/>
      <c r="EEI6" s="146"/>
      <c r="EEJ6" s="146"/>
      <c r="EEK6" s="146"/>
      <c r="EEL6" s="146"/>
      <c r="EEM6" s="146"/>
      <c r="EEN6" s="146"/>
      <c r="EEO6" s="146"/>
      <c r="EEP6" s="146"/>
      <c r="EEQ6" s="146"/>
      <c r="EER6" s="146"/>
      <c r="EES6" s="146"/>
      <c r="EET6" s="146"/>
      <c r="EEU6" s="146"/>
      <c r="EEV6" s="146"/>
      <c r="EEW6" s="146"/>
      <c r="EEX6" s="146"/>
      <c r="EEY6" s="146"/>
      <c r="EEZ6" s="146"/>
      <c r="EFA6" s="146"/>
      <c r="EFB6" s="146"/>
      <c r="EFC6" s="146"/>
      <c r="EFD6" s="146"/>
      <c r="EFE6" s="146"/>
      <c r="EFF6" s="146"/>
      <c r="EFG6" s="146"/>
      <c r="EFH6" s="146"/>
      <c r="EFI6" s="146"/>
      <c r="EFJ6" s="146"/>
      <c r="EFK6" s="146"/>
      <c r="EFL6" s="146"/>
      <c r="EFM6" s="146"/>
      <c r="EFN6" s="146"/>
      <c r="EFO6" s="146"/>
      <c r="EFP6" s="146"/>
      <c r="EFQ6" s="146"/>
      <c r="EFR6" s="146"/>
      <c r="EFS6" s="146"/>
      <c r="EFT6" s="146"/>
      <c r="EFU6" s="146"/>
      <c r="EFV6" s="146"/>
      <c r="EFW6" s="146"/>
      <c r="EFX6" s="146"/>
      <c r="EFY6" s="146"/>
      <c r="EFZ6" s="146"/>
      <c r="EGA6" s="146"/>
      <c r="EGB6" s="146"/>
      <c r="EGC6" s="146"/>
      <c r="EGD6" s="146"/>
      <c r="EGE6" s="146"/>
      <c r="EGF6" s="146"/>
      <c r="EGG6" s="146"/>
      <c r="EGH6" s="146"/>
      <c r="EGI6" s="146"/>
      <c r="EGJ6" s="146"/>
      <c r="EGK6" s="146"/>
      <c r="EGL6" s="146"/>
      <c r="EGM6" s="146"/>
      <c r="EGN6" s="146"/>
      <c r="EGO6" s="146"/>
      <c r="EGP6" s="146"/>
      <c r="EGQ6" s="146"/>
      <c r="EGR6" s="146"/>
      <c r="EGS6" s="146"/>
      <c r="EGT6" s="146"/>
      <c r="EGU6" s="146"/>
      <c r="EGV6" s="146"/>
      <c r="EGW6" s="146"/>
      <c r="EGX6" s="146"/>
      <c r="EGY6" s="146"/>
      <c r="EGZ6" s="146"/>
      <c r="EHA6" s="146"/>
      <c r="EHB6" s="146"/>
      <c r="EHC6" s="146"/>
      <c r="EHD6" s="146"/>
      <c r="EHE6" s="146"/>
      <c r="EHF6" s="146"/>
      <c r="EHG6" s="146"/>
      <c r="EHH6" s="146"/>
      <c r="EHI6" s="146"/>
      <c r="EHJ6" s="146"/>
      <c r="EHK6" s="146"/>
      <c r="EHL6" s="146"/>
      <c r="EHM6" s="146"/>
      <c r="EHN6" s="146"/>
      <c r="EHO6" s="146"/>
      <c r="EHP6" s="146"/>
      <c r="EHQ6" s="146"/>
      <c r="EHR6" s="146"/>
      <c r="EHS6" s="146"/>
      <c r="EHT6" s="146"/>
      <c r="EHU6" s="146"/>
      <c r="EHV6" s="146"/>
      <c r="EHW6" s="146"/>
      <c r="EHX6" s="146"/>
      <c r="EHY6" s="146"/>
      <c r="EHZ6" s="146"/>
      <c r="EIA6" s="146"/>
      <c r="EIB6" s="146"/>
      <c r="EIC6" s="146"/>
      <c r="EID6" s="146"/>
      <c r="EIE6" s="146"/>
      <c r="EIF6" s="146"/>
      <c r="EIG6" s="146"/>
      <c r="EIH6" s="146"/>
      <c r="EII6" s="146"/>
      <c r="EIJ6" s="146"/>
      <c r="EIK6" s="146"/>
      <c r="EIL6" s="146"/>
      <c r="EIM6" s="146"/>
      <c r="EIN6" s="146"/>
      <c r="EIO6" s="146"/>
      <c r="EIP6" s="146"/>
      <c r="EIQ6" s="146"/>
      <c r="EIR6" s="146"/>
      <c r="EIS6" s="146"/>
      <c r="EIT6" s="146"/>
      <c r="EIU6" s="146"/>
      <c r="EIV6" s="146"/>
      <c r="EIW6" s="146"/>
      <c r="EIX6" s="146"/>
      <c r="EIY6" s="146"/>
      <c r="EIZ6" s="146"/>
      <c r="EJA6" s="146"/>
      <c r="EJB6" s="146"/>
      <c r="EJC6" s="146"/>
      <c r="EJD6" s="146"/>
      <c r="EJE6" s="146"/>
      <c r="EJF6" s="146"/>
      <c r="EJG6" s="146"/>
      <c r="EJH6" s="146"/>
      <c r="EJI6" s="146"/>
      <c r="EJJ6" s="146"/>
      <c r="EJK6" s="146"/>
      <c r="EJL6" s="146"/>
      <c r="EJM6" s="146"/>
      <c r="EJN6" s="146"/>
      <c r="EJO6" s="146"/>
      <c r="EJP6" s="146"/>
      <c r="EJQ6" s="146"/>
      <c r="EJR6" s="146"/>
      <c r="EJS6" s="146"/>
      <c r="EJT6" s="146"/>
      <c r="EJU6" s="146"/>
      <c r="EJV6" s="146"/>
      <c r="EJW6" s="146"/>
      <c r="EJX6" s="146"/>
      <c r="EJY6" s="146"/>
      <c r="EJZ6" s="146"/>
      <c r="EKA6" s="146"/>
      <c r="EKB6" s="146"/>
      <c r="EKC6" s="146"/>
      <c r="EKD6" s="146"/>
      <c r="EKE6" s="146"/>
      <c r="EKF6" s="146"/>
      <c r="EKG6" s="146"/>
      <c r="EKH6" s="146"/>
      <c r="EKI6" s="146"/>
      <c r="EKJ6" s="146"/>
      <c r="EKK6" s="146"/>
      <c r="EKL6" s="146"/>
      <c r="EKM6" s="146"/>
      <c r="EKN6" s="146"/>
      <c r="EKO6" s="146"/>
      <c r="EKP6" s="146"/>
      <c r="EKQ6" s="146"/>
      <c r="EKR6" s="146"/>
      <c r="EKS6" s="146"/>
      <c r="EKT6" s="146"/>
      <c r="EKU6" s="146"/>
      <c r="EKV6" s="146"/>
      <c r="EKW6" s="146"/>
      <c r="EKX6" s="146"/>
      <c r="EKY6" s="146"/>
      <c r="EKZ6" s="146"/>
      <c r="ELA6" s="146"/>
      <c r="ELB6" s="146"/>
      <c r="ELC6" s="146"/>
      <c r="ELD6" s="146"/>
      <c r="ELE6" s="146"/>
      <c r="ELF6" s="146"/>
      <c r="ELG6" s="146"/>
      <c r="ELH6" s="146"/>
      <c r="ELI6" s="146"/>
      <c r="ELJ6" s="146"/>
      <c r="ELK6" s="146"/>
      <c r="ELL6" s="146"/>
      <c r="ELM6" s="146"/>
      <c r="ELN6" s="146"/>
      <c r="ELO6" s="146"/>
      <c r="ELP6" s="146"/>
      <c r="ELQ6" s="146"/>
      <c r="ELR6" s="146"/>
      <c r="ELS6" s="146"/>
      <c r="ELT6" s="146"/>
      <c r="ELU6" s="146"/>
      <c r="ELV6" s="146"/>
      <c r="ELW6" s="146"/>
      <c r="ELX6" s="146"/>
      <c r="ELY6" s="146"/>
      <c r="ELZ6" s="146"/>
      <c r="EMA6" s="146"/>
      <c r="EMB6" s="146"/>
      <c r="EMC6" s="146"/>
      <c r="EMD6" s="146"/>
      <c r="EME6" s="146"/>
      <c r="EMF6" s="146"/>
      <c r="EMG6" s="146"/>
      <c r="EMH6" s="146"/>
      <c r="EMI6" s="146"/>
      <c r="EMJ6" s="146"/>
      <c r="EMK6" s="146"/>
      <c r="EML6" s="146"/>
      <c r="EMM6" s="146"/>
      <c r="EMN6" s="146"/>
      <c r="EMO6" s="146"/>
      <c r="EMP6" s="146"/>
      <c r="EMQ6" s="146"/>
      <c r="EMR6" s="146"/>
      <c r="EMS6" s="146"/>
      <c r="EMT6" s="146"/>
      <c r="EMU6" s="146"/>
      <c r="EMV6" s="146"/>
      <c r="EMW6" s="146"/>
      <c r="EMX6" s="146"/>
      <c r="EMY6" s="146"/>
      <c r="EMZ6" s="146"/>
      <c r="ENA6" s="146"/>
      <c r="ENB6" s="146"/>
      <c r="ENC6" s="146"/>
      <c r="END6" s="146"/>
      <c r="ENE6" s="146"/>
      <c r="ENF6" s="146"/>
      <c r="ENG6" s="146"/>
      <c r="ENH6" s="146"/>
      <c r="ENI6" s="146"/>
      <c r="ENJ6" s="146"/>
      <c r="ENK6" s="146"/>
      <c r="ENL6" s="146"/>
      <c r="ENM6" s="146"/>
      <c r="ENN6" s="146"/>
      <c r="ENO6" s="146"/>
      <c r="ENP6" s="146"/>
      <c r="ENQ6" s="146"/>
      <c r="ENR6" s="146"/>
      <c r="ENS6" s="146"/>
      <c r="ENT6" s="146"/>
      <c r="ENU6" s="146"/>
      <c r="ENV6" s="146"/>
      <c r="ENW6" s="146"/>
      <c r="ENX6" s="146"/>
      <c r="ENY6" s="146"/>
      <c r="ENZ6" s="146"/>
      <c r="EOA6" s="146"/>
      <c r="EOB6" s="146"/>
      <c r="EOC6" s="146"/>
      <c r="EOD6" s="146"/>
      <c r="EOE6" s="146"/>
      <c r="EOF6" s="146"/>
      <c r="EOG6" s="146"/>
      <c r="EOH6" s="146"/>
      <c r="EOI6" s="146"/>
      <c r="EOJ6" s="146"/>
      <c r="EOK6" s="146"/>
      <c r="EOL6" s="146"/>
      <c r="EOM6" s="146"/>
      <c r="EON6" s="146"/>
      <c r="EOO6" s="146"/>
      <c r="EOP6" s="146"/>
      <c r="EOQ6" s="146"/>
      <c r="EOR6" s="146"/>
      <c r="EOS6" s="146"/>
      <c r="EOT6" s="146"/>
      <c r="EOU6" s="146"/>
      <c r="EOV6" s="146"/>
      <c r="EOW6" s="146"/>
      <c r="EOX6" s="146"/>
      <c r="EOY6" s="146"/>
      <c r="EOZ6" s="146"/>
      <c r="EPA6" s="146"/>
      <c r="EPB6" s="146"/>
      <c r="EPC6" s="146"/>
      <c r="EPD6" s="146"/>
      <c r="EPE6" s="146"/>
      <c r="EPF6" s="146"/>
      <c r="EPG6" s="146"/>
      <c r="EPH6" s="146"/>
      <c r="EPI6" s="146"/>
      <c r="EPJ6" s="146"/>
      <c r="EPK6" s="146"/>
      <c r="EPL6" s="146"/>
      <c r="EPM6" s="146"/>
      <c r="EPN6" s="146"/>
      <c r="EPO6" s="146"/>
      <c r="EPP6" s="146"/>
      <c r="EPQ6" s="146"/>
      <c r="EPR6" s="146"/>
      <c r="EPS6" s="146"/>
      <c r="EPT6" s="146"/>
      <c r="EPU6" s="146"/>
      <c r="EPV6" s="146"/>
      <c r="EPW6" s="146"/>
      <c r="EPX6" s="146"/>
      <c r="EPY6" s="146"/>
      <c r="EPZ6" s="146"/>
      <c r="EQA6" s="146"/>
      <c r="EQB6" s="146"/>
      <c r="EQC6" s="146"/>
      <c r="EQD6" s="146"/>
      <c r="EQE6" s="146"/>
      <c r="EQF6" s="146"/>
      <c r="EQG6" s="146"/>
      <c r="EQH6" s="146"/>
      <c r="EQI6" s="146"/>
      <c r="EQJ6" s="146"/>
      <c r="EQK6" s="146"/>
      <c r="EQL6" s="146"/>
      <c r="EQM6" s="146"/>
      <c r="EQN6" s="146"/>
      <c r="EQO6" s="146"/>
      <c r="EQP6" s="146"/>
      <c r="EQQ6" s="146"/>
      <c r="EQR6" s="146"/>
      <c r="EQS6" s="146"/>
      <c r="EQT6" s="146"/>
      <c r="EQU6" s="146"/>
      <c r="EQV6" s="146"/>
      <c r="EQW6" s="146"/>
      <c r="EQX6" s="146"/>
      <c r="EQY6" s="146"/>
      <c r="EQZ6" s="146"/>
      <c r="ERA6" s="146"/>
      <c r="ERB6" s="146"/>
      <c r="ERC6" s="146"/>
      <c r="ERD6" s="146"/>
      <c r="ERE6" s="146"/>
      <c r="ERF6" s="146"/>
      <c r="ERG6" s="146"/>
      <c r="ERH6" s="146"/>
      <c r="ERI6" s="146"/>
      <c r="ERJ6" s="146"/>
      <c r="ERK6" s="146"/>
      <c r="ERL6" s="146"/>
      <c r="ERM6" s="146"/>
      <c r="ERN6" s="146"/>
      <c r="ERO6" s="146"/>
      <c r="ERP6" s="146"/>
      <c r="ERQ6" s="146"/>
      <c r="ERR6" s="146"/>
      <c r="ERS6" s="146"/>
      <c r="ERT6" s="146"/>
      <c r="ERU6" s="146"/>
      <c r="ERV6" s="146"/>
      <c r="ERW6" s="146"/>
      <c r="ERX6" s="146"/>
      <c r="ERY6" s="146"/>
      <c r="ERZ6" s="146"/>
      <c r="ESA6" s="146"/>
      <c r="ESB6" s="146"/>
      <c r="ESC6" s="146"/>
      <c r="ESD6" s="146"/>
      <c r="ESE6" s="146"/>
      <c r="ESF6" s="146"/>
      <c r="ESG6" s="146"/>
      <c r="ESH6" s="146"/>
      <c r="ESI6" s="146"/>
      <c r="ESJ6" s="146"/>
      <c r="ESK6" s="146"/>
      <c r="ESL6" s="146"/>
      <c r="ESM6" s="146"/>
      <c r="ESN6" s="146"/>
      <c r="ESO6" s="146"/>
      <c r="ESP6" s="146"/>
      <c r="ESQ6" s="146"/>
      <c r="ESR6" s="146"/>
      <c r="ESS6" s="146"/>
      <c r="EST6" s="146"/>
      <c r="ESU6" s="146"/>
      <c r="ESV6" s="146"/>
      <c r="ESW6" s="146"/>
      <c r="ESX6" s="146"/>
      <c r="ESY6" s="146"/>
      <c r="ESZ6" s="146"/>
      <c r="ETA6" s="146"/>
      <c r="ETB6" s="146"/>
      <c r="ETC6" s="146"/>
      <c r="ETD6" s="146"/>
      <c r="ETE6" s="146"/>
      <c r="ETF6" s="146"/>
      <c r="ETG6" s="146"/>
      <c r="ETH6" s="146"/>
      <c r="ETI6" s="146"/>
      <c r="ETJ6" s="146"/>
      <c r="ETK6" s="146"/>
      <c r="ETL6" s="146"/>
      <c r="ETM6" s="146"/>
      <c r="ETN6" s="146"/>
      <c r="ETO6" s="146"/>
      <c r="ETP6" s="146"/>
      <c r="ETQ6" s="146"/>
      <c r="ETR6" s="146"/>
      <c r="ETS6" s="146"/>
      <c r="ETT6" s="146"/>
      <c r="ETU6" s="146"/>
      <c r="ETV6" s="146"/>
      <c r="ETW6" s="146"/>
      <c r="ETX6" s="146"/>
      <c r="ETY6" s="146"/>
      <c r="ETZ6" s="146"/>
      <c r="EUA6" s="146"/>
      <c r="EUB6" s="146"/>
      <c r="EUC6" s="146"/>
      <c r="EUD6" s="146"/>
      <c r="EUE6" s="146"/>
      <c r="EUF6" s="146"/>
      <c r="EUG6" s="146"/>
      <c r="EUH6" s="146"/>
      <c r="EUI6" s="146"/>
      <c r="EUJ6" s="146"/>
      <c r="EUK6" s="146"/>
      <c r="EUL6" s="146"/>
      <c r="EUM6" s="146"/>
      <c r="EUN6" s="146"/>
      <c r="EUO6" s="146"/>
      <c r="EUP6" s="146"/>
      <c r="EUQ6" s="146"/>
      <c r="EUR6" s="146"/>
      <c r="EUS6" s="146"/>
      <c r="EUT6" s="146"/>
      <c r="EUU6" s="146"/>
      <c r="EUV6" s="146"/>
      <c r="EUW6" s="146"/>
      <c r="EUX6" s="146"/>
      <c r="EUY6" s="146"/>
      <c r="EUZ6" s="146"/>
      <c r="EVA6" s="146"/>
      <c r="EVB6" s="146"/>
      <c r="EVC6" s="146"/>
      <c r="EVD6" s="146"/>
      <c r="EVE6" s="146"/>
      <c r="EVF6" s="146"/>
      <c r="EVG6" s="146"/>
      <c r="EVH6" s="146"/>
      <c r="EVI6" s="146"/>
      <c r="EVJ6" s="146"/>
      <c r="EVK6" s="146"/>
      <c r="EVL6" s="146"/>
      <c r="EVM6" s="146"/>
      <c r="EVN6" s="146"/>
      <c r="EVO6" s="146"/>
      <c r="EVP6" s="146"/>
      <c r="EVQ6" s="146"/>
      <c r="EVR6" s="146"/>
      <c r="EVS6" s="146"/>
      <c r="EVT6" s="146"/>
      <c r="EVU6" s="146"/>
      <c r="EVV6" s="146"/>
      <c r="EVW6" s="146"/>
      <c r="EVX6" s="146"/>
      <c r="EVY6" s="146"/>
      <c r="EVZ6" s="146"/>
      <c r="EWA6" s="146"/>
      <c r="EWB6" s="146"/>
      <c r="EWC6" s="146"/>
      <c r="EWD6" s="146"/>
      <c r="EWE6" s="146"/>
      <c r="EWF6" s="146"/>
      <c r="EWG6" s="146"/>
      <c r="EWH6" s="146"/>
      <c r="EWI6" s="146"/>
      <c r="EWJ6" s="146"/>
      <c r="EWK6" s="146"/>
      <c r="EWL6" s="146"/>
      <c r="EWM6" s="146"/>
      <c r="EWN6" s="146"/>
      <c r="EWO6" s="146"/>
      <c r="EWP6" s="146"/>
      <c r="EWQ6" s="146"/>
      <c r="EWR6" s="146"/>
      <c r="EWS6" s="146"/>
      <c r="EWT6" s="146"/>
      <c r="EWU6" s="146"/>
      <c r="EWV6" s="146"/>
      <c r="EWW6" s="146"/>
      <c r="EWX6" s="146"/>
      <c r="EWY6" s="146"/>
      <c r="EWZ6" s="146"/>
      <c r="EXA6" s="146"/>
      <c r="EXB6" s="146"/>
      <c r="EXC6" s="146"/>
      <c r="EXD6" s="146"/>
      <c r="EXE6" s="146"/>
      <c r="EXF6" s="146"/>
      <c r="EXG6" s="146"/>
      <c r="EXH6" s="146"/>
      <c r="EXI6" s="146"/>
      <c r="EXJ6" s="146"/>
      <c r="EXK6" s="146"/>
      <c r="EXL6" s="146"/>
      <c r="EXM6" s="146"/>
      <c r="EXN6" s="146"/>
      <c r="EXO6" s="146"/>
      <c r="EXP6" s="146"/>
      <c r="EXQ6" s="146"/>
      <c r="EXR6" s="146"/>
      <c r="EXS6" s="146"/>
      <c r="EXT6" s="146"/>
      <c r="EXU6" s="146"/>
      <c r="EXV6" s="146"/>
      <c r="EXW6" s="146"/>
      <c r="EXX6" s="146"/>
      <c r="EXY6" s="146"/>
      <c r="EXZ6" s="146"/>
      <c r="EYA6" s="146"/>
      <c r="EYB6" s="146"/>
      <c r="EYC6" s="146"/>
      <c r="EYD6" s="146"/>
      <c r="EYE6" s="146"/>
      <c r="EYF6" s="146"/>
      <c r="EYG6" s="146"/>
      <c r="EYH6" s="146"/>
      <c r="EYI6" s="146"/>
      <c r="EYJ6" s="146"/>
      <c r="EYK6" s="146"/>
      <c r="EYL6" s="146"/>
      <c r="EYM6" s="146"/>
      <c r="EYN6" s="146"/>
      <c r="EYO6" s="146"/>
      <c r="EYP6" s="146"/>
      <c r="EYQ6" s="146"/>
      <c r="EYR6" s="146"/>
      <c r="EYS6" s="146"/>
      <c r="EYT6" s="146"/>
      <c r="EYU6" s="146"/>
      <c r="EYV6" s="146"/>
      <c r="EYW6" s="146"/>
      <c r="EYX6" s="146"/>
      <c r="EYY6" s="146"/>
      <c r="EYZ6" s="146"/>
      <c r="EZA6" s="146"/>
      <c r="EZB6" s="146"/>
      <c r="EZC6" s="146"/>
      <c r="EZD6" s="146"/>
      <c r="EZE6" s="146"/>
      <c r="EZF6" s="146"/>
      <c r="EZG6" s="146"/>
      <c r="EZH6" s="146"/>
      <c r="EZI6" s="146"/>
      <c r="EZJ6" s="146"/>
      <c r="EZK6" s="146"/>
      <c r="EZL6" s="146"/>
      <c r="EZM6" s="146"/>
      <c r="EZN6" s="146"/>
      <c r="EZO6" s="146"/>
      <c r="EZP6" s="146"/>
      <c r="EZQ6" s="146"/>
      <c r="EZR6" s="146"/>
      <c r="EZS6" s="146"/>
      <c r="EZT6" s="146"/>
      <c r="EZU6" s="146"/>
      <c r="EZV6" s="146"/>
      <c r="EZW6" s="146"/>
      <c r="EZX6" s="146"/>
      <c r="EZY6" s="146"/>
      <c r="EZZ6" s="146"/>
      <c r="FAA6" s="146"/>
      <c r="FAB6" s="146"/>
      <c r="FAC6" s="146"/>
      <c r="FAD6" s="146"/>
      <c r="FAE6" s="146"/>
      <c r="FAF6" s="146"/>
      <c r="FAG6" s="146"/>
      <c r="FAH6" s="146"/>
      <c r="FAI6" s="146"/>
      <c r="FAJ6" s="146"/>
      <c r="FAK6" s="146"/>
      <c r="FAL6" s="146"/>
      <c r="FAM6" s="146"/>
      <c r="FAN6" s="146"/>
      <c r="FAO6" s="146"/>
      <c r="FAP6" s="146"/>
      <c r="FAQ6" s="146"/>
      <c r="FAR6" s="146"/>
      <c r="FAS6" s="146"/>
      <c r="FAT6" s="146"/>
      <c r="FAU6" s="146"/>
      <c r="FAV6" s="146"/>
      <c r="FAW6" s="146"/>
      <c r="FAX6" s="146"/>
      <c r="FAY6" s="146"/>
      <c r="FAZ6" s="146"/>
      <c r="FBA6" s="146"/>
      <c r="FBB6" s="146"/>
      <c r="FBC6" s="146"/>
      <c r="FBD6" s="146"/>
      <c r="FBE6" s="146"/>
      <c r="FBF6" s="146"/>
      <c r="FBG6" s="146"/>
      <c r="FBH6" s="146"/>
      <c r="FBI6" s="146"/>
      <c r="FBJ6" s="146"/>
      <c r="FBK6" s="146"/>
      <c r="FBL6" s="146"/>
      <c r="FBM6" s="146"/>
      <c r="FBN6" s="146"/>
      <c r="FBO6" s="146"/>
      <c r="FBP6" s="146"/>
      <c r="FBQ6" s="146"/>
      <c r="FBR6" s="146"/>
      <c r="FBS6" s="146"/>
      <c r="FBT6" s="146"/>
      <c r="FBU6" s="146"/>
      <c r="FBV6" s="146"/>
      <c r="FBW6" s="146"/>
      <c r="FBX6" s="146"/>
      <c r="FBY6" s="146"/>
      <c r="FBZ6" s="146"/>
      <c r="FCA6" s="146"/>
      <c r="FCB6" s="146"/>
      <c r="FCC6" s="146"/>
      <c r="FCD6" s="146"/>
      <c r="FCE6" s="146"/>
      <c r="FCF6" s="146"/>
      <c r="FCG6" s="146"/>
      <c r="FCH6" s="146"/>
      <c r="FCI6" s="146"/>
      <c r="FCJ6" s="146"/>
      <c r="FCK6" s="146"/>
      <c r="FCL6" s="146"/>
      <c r="FCM6" s="146"/>
      <c r="FCN6" s="146"/>
      <c r="FCO6" s="146"/>
      <c r="FCP6" s="146"/>
      <c r="FCQ6" s="146"/>
      <c r="FCR6" s="146"/>
      <c r="FCS6" s="146"/>
      <c r="FCT6" s="146"/>
      <c r="FCU6" s="146"/>
      <c r="FCV6" s="146"/>
      <c r="FCW6" s="146"/>
      <c r="FCX6" s="146"/>
      <c r="FCY6" s="146"/>
      <c r="FCZ6" s="146"/>
      <c r="FDA6" s="146"/>
      <c r="FDB6" s="146"/>
      <c r="FDC6" s="146"/>
      <c r="FDD6" s="146"/>
      <c r="FDE6" s="146"/>
      <c r="FDF6" s="146"/>
      <c r="FDG6" s="146"/>
      <c r="FDH6" s="146"/>
      <c r="FDI6" s="146"/>
      <c r="FDJ6" s="146"/>
      <c r="FDK6" s="146"/>
      <c r="FDL6" s="146"/>
      <c r="FDM6" s="146"/>
      <c r="FDN6" s="146"/>
      <c r="FDO6" s="146"/>
      <c r="FDP6" s="146"/>
      <c r="FDQ6" s="146"/>
      <c r="FDR6" s="146"/>
      <c r="FDS6" s="146"/>
      <c r="FDT6" s="146"/>
      <c r="FDU6" s="146"/>
      <c r="FDV6" s="146"/>
      <c r="FDW6" s="146"/>
      <c r="FDX6" s="146"/>
      <c r="FDY6" s="146"/>
      <c r="FDZ6" s="146"/>
      <c r="FEA6" s="146"/>
      <c r="FEB6" s="146"/>
      <c r="FEC6" s="146"/>
      <c r="FED6" s="146"/>
      <c r="FEE6" s="146"/>
      <c r="FEF6" s="146"/>
      <c r="FEG6" s="146"/>
      <c r="FEH6" s="146"/>
      <c r="FEI6" s="146"/>
      <c r="FEJ6" s="146"/>
      <c r="FEK6" s="146"/>
      <c r="FEL6" s="146"/>
      <c r="FEM6" s="146"/>
      <c r="FEN6" s="146"/>
      <c r="FEO6" s="146"/>
      <c r="FEP6" s="146"/>
      <c r="FEQ6" s="146"/>
      <c r="FER6" s="146"/>
      <c r="FES6" s="146"/>
      <c r="FET6" s="146"/>
      <c r="FEU6" s="146"/>
      <c r="FEV6" s="146"/>
      <c r="FEW6" s="146"/>
      <c r="FEX6" s="146"/>
      <c r="FEY6" s="146"/>
      <c r="FEZ6" s="146"/>
      <c r="FFA6" s="146"/>
      <c r="FFB6" s="146"/>
      <c r="FFC6" s="146"/>
      <c r="FFD6" s="146"/>
      <c r="FFE6" s="146"/>
      <c r="FFF6" s="146"/>
      <c r="FFG6" s="146"/>
      <c r="FFH6" s="146"/>
      <c r="FFI6" s="146"/>
      <c r="FFJ6" s="146"/>
      <c r="FFK6" s="146"/>
      <c r="FFL6" s="146"/>
      <c r="FFM6" s="146"/>
      <c r="FFN6" s="146"/>
      <c r="FFO6" s="146"/>
      <c r="FFP6" s="146"/>
      <c r="FFQ6" s="146"/>
      <c r="FFR6" s="146"/>
      <c r="FFS6" s="146"/>
      <c r="FFT6" s="146"/>
      <c r="FFU6" s="146"/>
      <c r="FFV6" s="146"/>
      <c r="FFW6" s="146"/>
      <c r="FFX6" s="146"/>
      <c r="FFY6" s="146"/>
      <c r="FFZ6" s="146"/>
      <c r="FGA6" s="146"/>
      <c r="FGB6" s="146"/>
      <c r="FGC6" s="146"/>
      <c r="FGD6" s="146"/>
      <c r="FGE6" s="146"/>
      <c r="FGF6" s="146"/>
      <c r="FGG6" s="146"/>
      <c r="FGH6" s="146"/>
      <c r="FGI6" s="146"/>
      <c r="FGJ6" s="146"/>
      <c r="FGK6" s="146"/>
      <c r="FGL6" s="146"/>
      <c r="FGM6" s="146"/>
      <c r="FGN6" s="146"/>
      <c r="FGO6" s="146"/>
      <c r="FGP6" s="146"/>
      <c r="FGQ6" s="146"/>
      <c r="FGR6" s="146"/>
      <c r="FGS6" s="146"/>
      <c r="FGT6" s="146"/>
      <c r="FGU6" s="146"/>
      <c r="FGV6" s="146"/>
      <c r="FGW6" s="146"/>
      <c r="FGX6" s="146"/>
      <c r="FGY6" s="146"/>
      <c r="FGZ6" s="146"/>
      <c r="FHA6" s="146"/>
      <c r="FHB6" s="146"/>
      <c r="FHC6" s="146"/>
      <c r="FHD6" s="146"/>
      <c r="FHE6" s="146"/>
      <c r="FHF6" s="146"/>
      <c r="FHG6" s="146"/>
      <c r="FHH6" s="146"/>
      <c r="FHI6" s="146"/>
      <c r="FHJ6" s="146"/>
      <c r="FHK6" s="146"/>
      <c r="FHL6" s="146"/>
      <c r="FHM6" s="146"/>
      <c r="FHN6" s="146"/>
      <c r="FHO6" s="146"/>
      <c r="FHP6" s="146"/>
      <c r="FHQ6" s="146"/>
      <c r="FHR6" s="146"/>
      <c r="FHS6" s="146"/>
      <c r="FHT6" s="146"/>
      <c r="FHU6" s="146"/>
      <c r="FHV6" s="146"/>
      <c r="FHW6" s="146"/>
      <c r="FHX6" s="146"/>
      <c r="FHY6" s="146"/>
      <c r="FHZ6" s="146"/>
      <c r="FIA6" s="146"/>
      <c r="FIB6" s="146"/>
      <c r="FIC6" s="146"/>
      <c r="FID6" s="146"/>
      <c r="FIE6" s="146"/>
      <c r="FIF6" s="146"/>
      <c r="FIG6" s="146"/>
      <c r="FIH6" s="146"/>
      <c r="FII6" s="146"/>
      <c r="FIJ6" s="146"/>
      <c r="FIK6" s="146"/>
      <c r="FIL6" s="146"/>
      <c r="FIM6" s="146"/>
      <c r="FIN6" s="146"/>
      <c r="FIO6" s="146"/>
      <c r="FIP6" s="146"/>
      <c r="FIQ6" s="146"/>
      <c r="FIR6" s="146"/>
      <c r="FIS6" s="146"/>
      <c r="FIT6" s="146"/>
      <c r="FIU6" s="146"/>
      <c r="FIV6" s="146"/>
      <c r="FIW6" s="146"/>
      <c r="FIX6" s="146"/>
      <c r="FIY6" s="146"/>
      <c r="FIZ6" s="146"/>
      <c r="FJA6" s="146"/>
      <c r="FJB6" s="146"/>
      <c r="FJC6" s="146"/>
      <c r="FJD6" s="146"/>
      <c r="FJE6" s="146"/>
      <c r="FJF6" s="146"/>
      <c r="FJG6" s="146"/>
      <c r="FJH6" s="146"/>
      <c r="FJI6" s="146"/>
      <c r="FJJ6" s="146"/>
      <c r="FJK6" s="146"/>
      <c r="FJL6" s="146"/>
      <c r="FJM6" s="146"/>
      <c r="FJN6" s="146"/>
      <c r="FJO6" s="146"/>
      <c r="FJP6" s="146"/>
      <c r="FJQ6" s="146"/>
      <c r="FJR6" s="146"/>
      <c r="FJS6" s="146"/>
      <c r="FJT6" s="146"/>
      <c r="FJU6" s="146"/>
      <c r="FJV6" s="146"/>
      <c r="FJW6" s="146"/>
      <c r="FJX6" s="146"/>
      <c r="FJY6" s="146"/>
      <c r="FJZ6" s="146"/>
      <c r="FKA6" s="146"/>
      <c r="FKB6" s="146"/>
      <c r="FKC6" s="146"/>
      <c r="FKD6" s="146"/>
      <c r="FKE6" s="146"/>
      <c r="FKF6" s="146"/>
      <c r="FKG6" s="146"/>
      <c r="FKH6" s="146"/>
      <c r="FKI6" s="146"/>
      <c r="FKJ6" s="146"/>
      <c r="FKK6" s="146"/>
      <c r="FKL6" s="146"/>
      <c r="FKM6" s="146"/>
      <c r="FKN6" s="146"/>
      <c r="FKO6" s="146"/>
      <c r="FKP6" s="146"/>
      <c r="FKQ6" s="146"/>
      <c r="FKR6" s="146"/>
      <c r="FKS6" s="146"/>
      <c r="FKT6" s="146"/>
      <c r="FKU6" s="146"/>
      <c r="FKV6" s="146"/>
      <c r="FKW6" s="146"/>
      <c r="FKX6" s="146"/>
      <c r="FKY6" s="146"/>
      <c r="FKZ6" s="146"/>
      <c r="FLA6" s="146"/>
      <c r="FLB6" s="146"/>
      <c r="FLC6" s="146"/>
      <c r="FLD6" s="146"/>
      <c r="FLE6" s="146"/>
      <c r="FLF6" s="146"/>
      <c r="FLG6" s="146"/>
      <c r="FLH6" s="146"/>
      <c r="FLI6" s="146"/>
      <c r="FLJ6" s="146"/>
      <c r="FLK6" s="146"/>
      <c r="FLL6" s="146"/>
      <c r="FLM6" s="146"/>
      <c r="FLN6" s="146"/>
      <c r="FLO6" s="146"/>
      <c r="FLP6" s="146"/>
      <c r="FLQ6" s="146"/>
      <c r="FLR6" s="146"/>
      <c r="FLS6" s="146"/>
      <c r="FLT6" s="146"/>
      <c r="FLU6" s="146"/>
      <c r="FLV6" s="146"/>
      <c r="FLW6" s="146"/>
      <c r="FLX6" s="146"/>
      <c r="FLY6" s="146"/>
      <c r="FLZ6" s="146"/>
      <c r="FMA6" s="146"/>
      <c r="FMB6" s="146"/>
      <c r="FMC6" s="146"/>
      <c r="FMD6" s="146"/>
      <c r="FME6" s="146"/>
      <c r="FMF6" s="146"/>
      <c r="FMG6" s="146"/>
      <c r="FMH6" s="146"/>
      <c r="FMI6" s="146"/>
      <c r="FMJ6" s="146"/>
      <c r="FMK6" s="146"/>
      <c r="FML6" s="146"/>
      <c r="FMM6" s="146"/>
      <c r="FMN6" s="146"/>
      <c r="FMO6" s="146"/>
      <c r="FMP6" s="146"/>
      <c r="FMQ6" s="146"/>
      <c r="FMR6" s="146"/>
      <c r="FMS6" s="146"/>
      <c r="FMT6" s="146"/>
      <c r="FMU6" s="146"/>
      <c r="FMV6" s="146"/>
      <c r="FMW6" s="146"/>
      <c r="FMX6" s="146"/>
      <c r="FMY6" s="146"/>
      <c r="FMZ6" s="146"/>
      <c r="FNA6" s="146"/>
      <c r="FNB6" s="146"/>
      <c r="FNC6" s="146"/>
      <c r="FND6" s="146"/>
      <c r="FNE6" s="146"/>
      <c r="FNF6" s="146"/>
      <c r="FNG6" s="146"/>
      <c r="FNH6" s="146"/>
      <c r="FNI6" s="146"/>
      <c r="FNJ6" s="146"/>
      <c r="FNK6" s="146"/>
      <c r="FNL6" s="146"/>
      <c r="FNM6" s="146"/>
      <c r="FNN6" s="146"/>
      <c r="FNO6" s="146"/>
      <c r="FNP6" s="146"/>
      <c r="FNQ6" s="146"/>
      <c r="FNR6" s="146"/>
      <c r="FNS6" s="146"/>
      <c r="FNT6" s="146"/>
      <c r="FNU6" s="146"/>
      <c r="FNV6" s="146"/>
      <c r="FNW6" s="146"/>
      <c r="FNX6" s="146"/>
      <c r="FNY6" s="146"/>
      <c r="FNZ6" s="146"/>
      <c r="FOA6" s="146"/>
      <c r="FOB6" s="146"/>
      <c r="FOC6" s="146"/>
      <c r="FOD6" s="146"/>
      <c r="FOE6" s="146"/>
      <c r="FOF6" s="146"/>
      <c r="FOG6" s="146"/>
      <c r="FOH6" s="146"/>
      <c r="FOI6" s="146"/>
      <c r="FOJ6" s="146"/>
      <c r="FOK6" s="146"/>
      <c r="FOL6" s="146"/>
      <c r="FOM6" s="146"/>
      <c r="FON6" s="146"/>
      <c r="FOO6" s="146"/>
      <c r="FOP6" s="146"/>
      <c r="FOQ6" s="146"/>
      <c r="FOR6" s="146"/>
      <c r="FOS6" s="146"/>
      <c r="FOT6" s="146"/>
      <c r="FOU6" s="146"/>
      <c r="FOV6" s="146"/>
      <c r="FOW6" s="146"/>
      <c r="FOX6" s="146"/>
      <c r="FOY6" s="146"/>
      <c r="FOZ6" s="146"/>
      <c r="FPA6" s="146"/>
      <c r="FPB6" s="146"/>
      <c r="FPC6" s="146"/>
      <c r="FPD6" s="146"/>
      <c r="FPE6" s="146"/>
      <c r="FPF6" s="146"/>
      <c r="FPG6" s="146"/>
      <c r="FPH6" s="146"/>
      <c r="FPI6" s="146"/>
      <c r="FPJ6" s="146"/>
      <c r="FPK6" s="146"/>
      <c r="FPL6" s="146"/>
      <c r="FPM6" s="146"/>
      <c r="FPN6" s="146"/>
      <c r="FPO6" s="146"/>
      <c r="FPP6" s="146"/>
      <c r="FPQ6" s="146"/>
      <c r="FPR6" s="146"/>
      <c r="FPS6" s="146"/>
      <c r="FPT6" s="146"/>
      <c r="FPU6" s="146"/>
      <c r="FPV6" s="146"/>
      <c r="FPW6" s="146"/>
      <c r="FPX6" s="146"/>
      <c r="FPY6" s="146"/>
      <c r="FPZ6" s="146"/>
      <c r="FQA6" s="146"/>
      <c r="FQB6" s="146"/>
      <c r="FQC6" s="146"/>
      <c r="FQD6" s="146"/>
      <c r="FQE6" s="146"/>
      <c r="FQF6" s="146"/>
      <c r="FQG6" s="146"/>
      <c r="FQH6" s="146"/>
      <c r="FQI6" s="146"/>
      <c r="FQJ6" s="146"/>
      <c r="FQK6" s="146"/>
      <c r="FQL6" s="146"/>
      <c r="FQM6" s="146"/>
      <c r="FQN6" s="146"/>
      <c r="FQO6" s="146"/>
      <c r="FQP6" s="146"/>
      <c r="FQQ6" s="146"/>
      <c r="FQR6" s="146"/>
      <c r="FQS6" s="146"/>
      <c r="FQT6" s="146"/>
      <c r="FQU6" s="146"/>
      <c r="FQV6" s="146"/>
      <c r="FQW6" s="146"/>
      <c r="FQX6" s="146"/>
      <c r="FQY6" s="146"/>
      <c r="FQZ6" s="146"/>
      <c r="FRA6" s="146"/>
      <c r="FRB6" s="146"/>
      <c r="FRC6" s="146"/>
      <c r="FRD6" s="146"/>
      <c r="FRE6" s="146"/>
      <c r="FRF6" s="146"/>
      <c r="FRG6" s="146"/>
      <c r="FRH6" s="146"/>
      <c r="FRI6" s="146"/>
      <c r="FRJ6" s="146"/>
      <c r="FRK6" s="146"/>
      <c r="FRL6" s="146"/>
      <c r="FRM6" s="146"/>
      <c r="FRN6" s="146"/>
      <c r="FRO6" s="146"/>
      <c r="FRP6" s="146"/>
      <c r="FRQ6" s="146"/>
      <c r="FRR6" s="146"/>
      <c r="FRS6" s="146"/>
      <c r="FRT6" s="146"/>
      <c r="FRU6" s="146"/>
      <c r="FRV6" s="146"/>
      <c r="FRW6" s="146"/>
      <c r="FRX6" s="146"/>
      <c r="FRY6" s="146"/>
      <c r="FRZ6" s="146"/>
      <c r="FSA6" s="146"/>
      <c r="FSB6" s="146"/>
      <c r="FSC6" s="146"/>
      <c r="FSD6" s="146"/>
      <c r="FSE6" s="146"/>
      <c r="FSF6" s="146"/>
      <c r="FSG6" s="146"/>
      <c r="FSH6" s="146"/>
      <c r="FSI6" s="146"/>
      <c r="FSJ6" s="146"/>
      <c r="FSK6" s="146"/>
      <c r="FSL6" s="146"/>
      <c r="FSM6" s="146"/>
      <c r="FSN6" s="146"/>
      <c r="FSO6" s="146"/>
      <c r="FSP6" s="146"/>
      <c r="FSQ6" s="146"/>
      <c r="FSR6" s="146"/>
      <c r="FSS6" s="146"/>
      <c r="FST6" s="146"/>
      <c r="FSU6" s="146"/>
      <c r="FSV6" s="146"/>
      <c r="FSW6" s="146"/>
      <c r="FSX6" s="146"/>
      <c r="FSY6" s="146"/>
      <c r="FSZ6" s="146"/>
      <c r="FTA6" s="146"/>
      <c r="FTB6" s="146"/>
      <c r="FTC6" s="146"/>
      <c r="FTD6" s="146"/>
      <c r="FTE6" s="146"/>
      <c r="FTF6" s="146"/>
      <c r="FTG6" s="146"/>
      <c r="FTH6" s="146"/>
      <c r="FTI6" s="146"/>
      <c r="FTJ6" s="146"/>
      <c r="FTK6" s="146"/>
      <c r="FTL6" s="146"/>
      <c r="FTM6" s="146"/>
      <c r="FTN6" s="146"/>
      <c r="FTO6" s="146"/>
      <c r="FTP6" s="146"/>
      <c r="FTQ6" s="146"/>
      <c r="FTR6" s="146"/>
      <c r="FTS6" s="146"/>
      <c r="FTT6" s="146"/>
      <c r="FTU6" s="146"/>
      <c r="FTV6" s="146"/>
      <c r="FTW6" s="146"/>
      <c r="FTX6" s="146"/>
      <c r="FTY6" s="146"/>
      <c r="FTZ6" s="146"/>
      <c r="FUA6" s="146"/>
      <c r="FUB6" s="146"/>
      <c r="FUC6" s="146"/>
      <c r="FUD6" s="146"/>
      <c r="FUE6" s="146"/>
      <c r="FUF6" s="146"/>
      <c r="FUG6" s="146"/>
      <c r="FUH6" s="146"/>
      <c r="FUI6" s="146"/>
      <c r="FUJ6" s="146"/>
      <c r="FUK6" s="146"/>
      <c r="FUL6" s="146"/>
      <c r="FUM6" s="146"/>
      <c r="FUN6" s="146"/>
      <c r="FUO6" s="146"/>
      <c r="FUP6" s="146"/>
      <c r="FUQ6" s="146"/>
      <c r="FUR6" s="146"/>
      <c r="FUS6" s="146"/>
      <c r="FUT6" s="146"/>
      <c r="FUU6" s="146"/>
      <c r="FUV6" s="146"/>
      <c r="FUW6" s="146"/>
      <c r="FUX6" s="146"/>
      <c r="FUY6" s="146"/>
      <c r="FUZ6" s="146"/>
      <c r="FVA6" s="146"/>
      <c r="FVB6" s="146"/>
      <c r="FVC6" s="146"/>
      <c r="FVD6" s="146"/>
      <c r="FVE6" s="146"/>
      <c r="FVF6" s="146"/>
      <c r="FVG6" s="146"/>
      <c r="FVH6" s="146"/>
      <c r="FVI6" s="146"/>
      <c r="FVJ6" s="146"/>
      <c r="FVK6" s="146"/>
      <c r="FVL6" s="146"/>
      <c r="FVM6" s="146"/>
      <c r="FVN6" s="146"/>
      <c r="FVO6" s="146"/>
      <c r="FVP6" s="146"/>
      <c r="FVQ6" s="146"/>
      <c r="FVR6" s="146"/>
      <c r="FVS6" s="146"/>
      <c r="FVT6" s="146"/>
      <c r="FVU6" s="146"/>
      <c r="FVV6" s="146"/>
      <c r="FVW6" s="146"/>
      <c r="FVX6" s="146"/>
      <c r="FVY6" s="146"/>
      <c r="FVZ6" s="146"/>
      <c r="FWA6" s="146"/>
      <c r="FWB6" s="146"/>
      <c r="FWC6" s="146"/>
      <c r="FWD6" s="146"/>
      <c r="FWE6" s="146"/>
      <c r="FWF6" s="146"/>
      <c r="FWG6" s="146"/>
      <c r="FWH6" s="146"/>
      <c r="FWI6" s="146"/>
      <c r="FWJ6" s="146"/>
      <c r="FWK6" s="146"/>
      <c r="FWL6" s="146"/>
      <c r="FWM6" s="146"/>
      <c r="FWN6" s="146"/>
      <c r="FWO6" s="146"/>
      <c r="FWP6" s="146"/>
      <c r="FWQ6" s="146"/>
      <c r="FWR6" s="146"/>
      <c r="FWS6" s="146"/>
      <c r="FWT6" s="146"/>
      <c r="FWU6" s="146"/>
      <c r="FWV6" s="146"/>
      <c r="FWW6" s="146"/>
      <c r="FWX6" s="146"/>
      <c r="FWY6" s="146"/>
      <c r="FWZ6" s="146"/>
      <c r="FXA6" s="146"/>
      <c r="FXB6" s="146"/>
      <c r="FXC6" s="146"/>
      <c r="FXD6" s="146"/>
      <c r="FXE6" s="146"/>
      <c r="FXF6" s="146"/>
      <c r="FXG6" s="146"/>
      <c r="FXH6" s="146"/>
      <c r="FXI6" s="146"/>
      <c r="FXJ6" s="146"/>
      <c r="FXK6" s="146"/>
      <c r="FXL6" s="146"/>
      <c r="FXM6" s="146"/>
      <c r="FXN6" s="146"/>
      <c r="FXO6" s="146"/>
      <c r="FXP6" s="146"/>
      <c r="FXQ6" s="146"/>
      <c r="FXR6" s="146"/>
      <c r="FXS6" s="146"/>
      <c r="FXT6" s="146"/>
      <c r="FXU6" s="146"/>
      <c r="FXV6" s="146"/>
      <c r="FXW6" s="146"/>
      <c r="FXX6" s="146"/>
      <c r="FXY6" s="146"/>
      <c r="FXZ6" s="146"/>
      <c r="FYA6" s="146"/>
      <c r="FYB6" s="146"/>
      <c r="FYC6" s="146"/>
      <c r="FYD6" s="146"/>
      <c r="FYE6" s="146"/>
      <c r="FYF6" s="146"/>
      <c r="FYG6" s="146"/>
      <c r="FYH6" s="146"/>
      <c r="FYI6" s="146"/>
      <c r="FYJ6" s="146"/>
      <c r="FYK6" s="146"/>
      <c r="FYL6" s="146"/>
      <c r="FYM6" s="146"/>
      <c r="FYN6" s="146"/>
      <c r="FYO6" s="146"/>
      <c r="FYP6" s="146"/>
      <c r="FYQ6" s="146"/>
      <c r="FYR6" s="146"/>
      <c r="FYS6" s="146"/>
      <c r="FYT6" s="146"/>
      <c r="FYU6" s="146"/>
      <c r="FYV6" s="146"/>
      <c r="FYW6" s="146"/>
      <c r="FYX6" s="146"/>
      <c r="FYY6" s="146"/>
      <c r="FYZ6" s="146"/>
      <c r="FZA6" s="146"/>
      <c r="FZB6" s="146"/>
      <c r="FZC6" s="146"/>
      <c r="FZD6" s="146"/>
      <c r="FZE6" s="146"/>
      <c r="FZF6" s="146"/>
      <c r="FZG6" s="146"/>
      <c r="FZH6" s="146"/>
      <c r="FZI6" s="146"/>
      <c r="FZJ6" s="146"/>
      <c r="FZK6" s="146"/>
      <c r="FZL6" s="146"/>
      <c r="FZM6" s="146"/>
      <c r="FZN6" s="146"/>
      <c r="FZO6" s="146"/>
      <c r="FZP6" s="146"/>
      <c r="FZQ6" s="146"/>
      <c r="FZR6" s="146"/>
      <c r="FZS6" s="146"/>
      <c r="FZT6" s="146"/>
      <c r="FZU6" s="146"/>
      <c r="FZV6" s="146"/>
      <c r="FZW6" s="146"/>
      <c r="FZX6" s="146"/>
      <c r="FZY6" s="146"/>
      <c r="FZZ6" s="146"/>
      <c r="GAA6" s="146"/>
      <c r="GAB6" s="146"/>
      <c r="GAC6" s="146"/>
      <c r="GAD6" s="146"/>
      <c r="GAE6" s="146"/>
      <c r="GAF6" s="146"/>
      <c r="GAG6" s="146"/>
      <c r="GAH6" s="146"/>
      <c r="GAI6" s="146"/>
      <c r="GAJ6" s="146"/>
      <c r="GAK6" s="146"/>
      <c r="GAL6" s="146"/>
      <c r="GAM6" s="146"/>
      <c r="GAN6" s="146"/>
      <c r="GAO6" s="146"/>
      <c r="GAP6" s="146"/>
      <c r="GAQ6" s="146"/>
      <c r="GAR6" s="146"/>
      <c r="GAS6" s="146"/>
      <c r="GAT6" s="146"/>
      <c r="GAU6" s="146"/>
      <c r="GAV6" s="146"/>
      <c r="GAW6" s="146"/>
      <c r="GAX6" s="146"/>
      <c r="GAY6" s="146"/>
      <c r="GAZ6" s="146"/>
      <c r="GBA6" s="146"/>
      <c r="GBB6" s="146"/>
      <c r="GBC6" s="146"/>
      <c r="GBD6" s="146"/>
      <c r="GBE6" s="146"/>
      <c r="GBF6" s="146"/>
      <c r="GBG6" s="146"/>
      <c r="GBH6" s="146"/>
      <c r="GBI6" s="146"/>
      <c r="GBJ6" s="146"/>
      <c r="GBK6" s="146"/>
      <c r="GBL6" s="146"/>
      <c r="GBM6" s="146"/>
      <c r="GBN6" s="146"/>
      <c r="GBO6" s="146"/>
      <c r="GBP6" s="146"/>
      <c r="GBQ6" s="146"/>
      <c r="GBR6" s="146"/>
      <c r="GBS6" s="146"/>
      <c r="GBT6" s="146"/>
      <c r="GBU6" s="146"/>
      <c r="GBV6" s="146"/>
      <c r="GBW6" s="146"/>
      <c r="GBX6" s="146"/>
      <c r="GBY6" s="146"/>
      <c r="GBZ6" s="146"/>
      <c r="GCA6" s="146"/>
      <c r="GCB6" s="146"/>
      <c r="GCC6" s="146"/>
      <c r="GCD6" s="146"/>
      <c r="GCE6" s="146"/>
      <c r="GCF6" s="146"/>
      <c r="GCG6" s="146"/>
      <c r="GCH6" s="146"/>
      <c r="GCI6" s="146"/>
      <c r="GCJ6" s="146"/>
      <c r="GCK6" s="146"/>
      <c r="GCL6" s="146"/>
      <c r="GCM6" s="146"/>
      <c r="GCN6" s="146"/>
      <c r="GCO6" s="146"/>
      <c r="GCP6" s="146"/>
      <c r="GCQ6" s="146"/>
      <c r="GCR6" s="146"/>
      <c r="GCS6" s="146"/>
      <c r="GCT6" s="146"/>
      <c r="GCU6" s="146"/>
      <c r="GCV6" s="146"/>
      <c r="GCW6" s="146"/>
      <c r="GCX6" s="146"/>
      <c r="GCY6" s="146"/>
      <c r="GCZ6" s="146"/>
      <c r="GDA6" s="146"/>
      <c r="GDB6" s="146"/>
      <c r="GDC6" s="146"/>
      <c r="GDD6" s="146"/>
      <c r="GDE6" s="146"/>
      <c r="GDF6" s="146"/>
      <c r="GDG6" s="146"/>
      <c r="GDH6" s="146"/>
      <c r="GDI6" s="146"/>
      <c r="GDJ6" s="146"/>
      <c r="GDK6" s="146"/>
      <c r="GDL6" s="146"/>
      <c r="GDM6" s="146"/>
      <c r="GDN6" s="146"/>
      <c r="GDO6" s="146"/>
      <c r="GDP6" s="146"/>
      <c r="GDQ6" s="146"/>
      <c r="GDR6" s="146"/>
      <c r="GDS6" s="146"/>
      <c r="GDT6" s="146"/>
      <c r="GDU6" s="146"/>
      <c r="GDV6" s="146"/>
      <c r="GDW6" s="146"/>
      <c r="GDX6" s="146"/>
      <c r="GDY6" s="146"/>
      <c r="GDZ6" s="146"/>
      <c r="GEA6" s="146"/>
      <c r="GEB6" s="146"/>
      <c r="GEC6" s="146"/>
      <c r="GED6" s="146"/>
      <c r="GEE6" s="146"/>
      <c r="GEF6" s="146"/>
      <c r="GEG6" s="146"/>
      <c r="GEH6" s="146"/>
      <c r="GEI6" s="146"/>
      <c r="GEJ6" s="146"/>
      <c r="GEK6" s="146"/>
      <c r="GEL6" s="146"/>
      <c r="GEM6" s="146"/>
      <c r="GEN6" s="146"/>
      <c r="GEO6" s="146"/>
      <c r="GEP6" s="146"/>
      <c r="GEQ6" s="146"/>
      <c r="GER6" s="146"/>
      <c r="GES6" s="146"/>
      <c r="GET6" s="146"/>
      <c r="GEU6" s="146"/>
      <c r="GEV6" s="146"/>
      <c r="GEW6" s="146"/>
      <c r="GEX6" s="146"/>
      <c r="GEY6" s="146"/>
      <c r="GEZ6" s="146"/>
      <c r="GFA6" s="146"/>
      <c r="GFB6" s="146"/>
      <c r="GFC6" s="146"/>
      <c r="GFD6" s="146"/>
      <c r="GFE6" s="146"/>
      <c r="GFF6" s="146"/>
      <c r="GFG6" s="146"/>
      <c r="GFH6" s="146"/>
      <c r="GFI6" s="146"/>
      <c r="GFJ6" s="146"/>
      <c r="GFK6" s="146"/>
      <c r="GFL6" s="146"/>
      <c r="GFM6" s="146"/>
      <c r="GFN6" s="146"/>
      <c r="GFO6" s="146"/>
      <c r="GFP6" s="146"/>
      <c r="GFQ6" s="146"/>
      <c r="GFR6" s="146"/>
      <c r="GFS6" s="146"/>
      <c r="GFT6" s="146"/>
      <c r="GFU6" s="146"/>
      <c r="GFV6" s="146"/>
      <c r="GFW6" s="146"/>
      <c r="GFX6" s="146"/>
      <c r="GFY6" s="146"/>
      <c r="GFZ6" s="146"/>
      <c r="GGA6" s="146"/>
      <c r="GGB6" s="146"/>
      <c r="GGC6" s="146"/>
      <c r="GGD6" s="146"/>
      <c r="GGE6" s="146"/>
      <c r="GGF6" s="146"/>
      <c r="GGG6" s="146"/>
      <c r="GGH6" s="146"/>
      <c r="GGI6" s="146"/>
      <c r="GGJ6" s="146"/>
      <c r="GGK6" s="146"/>
      <c r="GGL6" s="146"/>
      <c r="GGM6" s="146"/>
      <c r="GGN6" s="146"/>
      <c r="GGO6" s="146"/>
      <c r="GGP6" s="146"/>
      <c r="GGQ6" s="146"/>
      <c r="GGR6" s="146"/>
      <c r="GGS6" s="146"/>
      <c r="GGT6" s="146"/>
      <c r="GGU6" s="146"/>
      <c r="GGV6" s="146"/>
      <c r="GGW6" s="146"/>
      <c r="GGX6" s="146"/>
      <c r="GGY6" s="146"/>
      <c r="GGZ6" s="146"/>
      <c r="GHA6" s="146"/>
      <c r="GHB6" s="146"/>
      <c r="GHC6" s="146"/>
      <c r="GHD6" s="146"/>
      <c r="GHE6" s="146"/>
      <c r="GHF6" s="146"/>
      <c r="GHG6" s="146"/>
      <c r="GHH6" s="146"/>
      <c r="GHI6" s="146"/>
      <c r="GHJ6" s="146"/>
      <c r="GHK6" s="146"/>
      <c r="GHL6" s="146"/>
      <c r="GHM6" s="146"/>
      <c r="GHN6" s="146"/>
      <c r="GHO6" s="146"/>
      <c r="GHP6" s="146"/>
      <c r="GHQ6" s="146"/>
      <c r="GHR6" s="146"/>
      <c r="GHS6" s="146"/>
      <c r="GHT6" s="146"/>
      <c r="GHU6" s="146"/>
      <c r="GHV6" s="146"/>
      <c r="GHW6" s="146"/>
      <c r="GHX6" s="146"/>
      <c r="GHY6" s="146"/>
      <c r="GHZ6" s="146"/>
      <c r="GIA6" s="146"/>
      <c r="GIB6" s="146"/>
      <c r="GIC6" s="146"/>
      <c r="GID6" s="146"/>
      <c r="GIE6" s="146"/>
      <c r="GIF6" s="146"/>
      <c r="GIG6" s="146"/>
      <c r="GIH6" s="146"/>
      <c r="GII6" s="146"/>
      <c r="GIJ6" s="146"/>
      <c r="GIK6" s="146"/>
      <c r="GIL6" s="146"/>
      <c r="GIM6" s="146"/>
      <c r="GIN6" s="146"/>
      <c r="GIO6" s="146"/>
      <c r="GIP6" s="146"/>
      <c r="GIQ6" s="146"/>
      <c r="GIR6" s="146"/>
      <c r="GIS6" s="146"/>
      <c r="GIT6" s="146"/>
      <c r="GIU6" s="146"/>
      <c r="GIV6" s="146"/>
      <c r="GIW6" s="146"/>
      <c r="GIX6" s="146"/>
      <c r="GIY6" s="146"/>
      <c r="GIZ6" s="146"/>
      <c r="GJA6" s="146"/>
      <c r="GJB6" s="146"/>
      <c r="GJC6" s="146"/>
      <c r="GJD6" s="146"/>
      <c r="GJE6" s="146"/>
      <c r="GJF6" s="146"/>
      <c r="GJG6" s="146"/>
      <c r="GJH6" s="146"/>
      <c r="GJI6" s="146"/>
      <c r="GJJ6" s="146"/>
      <c r="GJK6" s="146"/>
      <c r="GJL6" s="146"/>
      <c r="GJM6" s="146"/>
      <c r="GJN6" s="146"/>
      <c r="GJO6" s="146"/>
      <c r="GJP6" s="146"/>
      <c r="GJQ6" s="146"/>
      <c r="GJR6" s="146"/>
      <c r="GJS6" s="146"/>
      <c r="GJT6" s="146"/>
      <c r="GJU6" s="146"/>
      <c r="GJV6" s="146"/>
      <c r="GJW6" s="146"/>
      <c r="GJX6" s="146"/>
      <c r="GJY6" s="146"/>
      <c r="GJZ6" s="146"/>
      <c r="GKA6" s="146"/>
      <c r="GKB6" s="146"/>
      <c r="GKC6" s="146"/>
      <c r="GKD6" s="146"/>
      <c r="GKE6" s="146"/>
      <c r="GKF6" s="146"/>
      <c r="GKG6" s="146"/>
      <c r="GKH6" s="146"/>
      <c r="GKI6" s="146"/>
      <c r="GKJ6" s="146"/>
      <c r="GKK6" s="146"/>
      <c r="GKL6" s="146"/>
      <c r="GKM6" s="146"/>
      <c r="GKN6" s="146"/>
      <c r="GKO6" s="146"/>
      <c r="GKP6" s="146"/>
      <c r="GKQ6" s="146"/>
      <c r="GKR6" s="146"/>
      <c r="GKS6" s="146"/>
      <c r="GKT6" s="146"/>
      <c r="GKU6" s="146"/>
      <c r="GKV6" s="146"/>
      <c r="GKW6" s="146"/>
      <c r="GKX6" s="146"/>
      <c r="GKY6" s="146"/>
      <c r="GKZ6" s="146"/>
      <c r="GLA6" s="146"/>
      <c r="GLB6" s="146"/>
      <c r="GLC6" s="146"/>
      <c r="GLD6" s="146"/>
      <c r="GLE6" s="146"/>
      <c r="GLF6" s="146"/>
      <c r="GLG6" s="146"/>
      <c r="GLH6" s="146"/>
      <c r="GLI6" s="146"/>
      <c r="GLJ6" s="146"/>
      <c r="GLK6" s="146"/>
      <c r="GLL6" s="146"/>
      <c r="GLM6" s="146"/>
      <c r="GLN6" s="146"/>
      <c r="GLO6" s="146"/>
      <c r="GLP6" s="146"/>
      <c r="GLQ6" s="146"/>
      <c r="GLR6" s="146"/>
      <c r="GLS6" s="146"/>
      <c r="GLT6" s="146"/>
      <c r="GLU6" s="146"/>
      <c r="GLV6" s="146"/>
      <c r="GLW6" s="146"/>
      <c r="GLX6" s="146"/>
      <c r="GLY6" s="146"/>
      <c r="GLZ6" s="146"/>
      <c r="GMA6" s="146"/>
      <c r="GMB6" s="146"/>
      <c r="GMC6" s="146"/>
      <c r="GMD6" s="146"/>
      <c r="GME6" s="146"/>
      <c r="GMF6" s="146"/>
      <c r="GMG6" s="146"/>
      <c r="GMH6" s="146"/>
      <c r="GMI6" s="146"/>
      <c r="GMJ6" s="146"/>
      <c r="GMK6" s="146"/>
      <c r="GML6" s="146"/>
      <c r="GMM6" s="146"/>
      <c r="GMN6" s="146"/>
      <c r="GMO6" s="146"/>
      <c r="GMP6" s="146"/>
      <c r="GMQ6" s="146"/>
      <c r="GMR6" s="146"/>
      <c r="GMS6" s="146"/>
      <c r="GMT6" s="146"/>
      <c r="GMU6" s="146"/>
      <c r="GMV6" s="146"/>
      <c r="GMW6" s="146"/>
      <c r="GMX6" s="146"/>
      <c r="GMY6" s="146"/>
      <c r="GMZ6" s="146"/>
      <c r="GNA6" s="146"/>
      <c r="GNB6" s="146"/>
      <c r="GNC6" s="146"/>
      <c r="GND6" s="146"/>
      <c r="GNE6" s="146"/>
      <c r="GNF6" s="146"/>
      <c r="GNG6" s="146"/>
      <c r="GNH6" s="146"/>
      <c r="GNI6" s="146"/>
      <c r="GNJ6" s="146"/>
      <c r="GNK6" s="146"/>
      <c r="GNL6" s="146"/>
      <c r="GNM6" s="146"/>
      <c r="GNN6" s="146"/>
      <c r="GNO6" s="146"/>
      <c r="GNP6" s="146"/>
      <c r="GNQ6" s="146"/>
      <c r="GNR6" s="146"/>
      <c r="GNS6" s="146"/>
      <c r="GNT6" s="146"/>
      <c r="GNU6" s="146"/>
      <c r="GNV6" s="146"/>
      <c r="GNW6" s="146"/>
      <c r="GNX6" s="146"/>
      <c r="GNY6" s="146"/>
      <c r="GNZ6" s="146"/>
      <c r="GOA6" s="146"/>
      <c r="GOB6" s="146"/>
      <c r="GOC6" s="146"/>
      <c r="GOD6" s="146"/>
      <c r="GOE6" s="146"/>
      <c r="GOF6" s="146"/>
      <c r="GOG6" s="146"/>
      <c r="GOH6" s="146"/>
      <c r="GOI6" s="146"/>
      <c r="GOJ6" s="146"/>
      <c r="GOK6" s="146"/>
      <c r="GOL6" s="146"/>
      <c r="GOM6" s="146"/>
      <c r="GON6" s="146"/>
      <c r="GOO6" s="146"/>
      <c r="GOP6" s="146"/>
      <c r="GOQ6" s="146"/>
      <c r="GOR6" s="146"/>
      <c r="GOS6" s="146"/>
      <c r="GOT6" s="146"/>
      <c r="GOU6" s="146"/>
      <c r="GOV6" s="146"/>
      <c r="GOW6" s="146"/>
      <c r="GOX6" s="146"/>
      <c r="GOY6" s="146"/>
      <c r="GOZ6" s="146"/>
      <c r="GPA6" s="146"/>
      <c r="GPB6" s="146"/>
      <c r="GPC6" s="146"/>
      <c r="GPD6" s="146"/>
      <c r="GPE6" s="146"/>
      <c r="GPF6" s="146"/>
      <c r="GPG6" s="146"/>
      <c r="GPH6" s="146"/>
      <c r="GPI6" s="146"/>
      <c r="GPJ6" s="146"/>
      <c r="GPK6" s="146"/>
      <c r="GPL6" s="146"/>
      <c r="GPM6" s="146"/>
      <c r="GPN6" s="146"/>
      <c r="GPO6" s="146"/>
      <c r="GPP6" s="146"/>
      <c r="GPQ6" s="146"/>
      <c r="GPR6" s="146"/>
      <c r="GPS6" s="146"/>
      <c r="GPT6" s="146"/>
      <c r="GPU6" s="146"/>
      <c r="GPV6" s="146"/>
      <c r="GPW6" s="146"/>
      <c r="GPX6" s="146"/>
      <c r="GPY6" s="146"/>
      <c r="GPZ6" s="146"/>
      <c r="GQA6" s="146"/>
      <c r="GQB6" s="146"/>
      <c r="GQC6" s="146"/>
      <c r="GQD6" s="146"/>
      <c r="GQE6" s="146"/>
      <c r="GQF6" s="146"/>
      <c r="GQG6" s="146"/>
      <c r="GQH6" s="146"/>
      <c r="GQI6" s="146"/>
      <c r="GQJ6" s="146"/>
      <c r="GQK6" s="146"/>
      <c r="GQL6" s="146"/>
      <c r="GQM6" s="146"/>
      <c r="GQN6" s="146"/>
      <c r="GQO6" s="146"/>
      <c r="GQP6" s="146"/>
      <c r="GQQ6" s="146"/>
      <c r="GQR6" s="146"/>
      <c r="GQS6" s="146"/>
      <c r="GQT6" s="146"/>
      <c r="GQU6" s="146"/>
      <c r="GQV6" s="146"/>
      <c r="GQW6" s="146"/>
      <c r="GQX6" s="146"/>
      <c r="GQY6" s="146"/>
      <c r="GQZ6" s="146"/>
      <c r="GRA6" s="146"/>
      <c r="GRB6" s="146"/>
      <c r="GRC6" s="146"/>
      <c r="GRD6" s="146"/>
      <c r="GRE6" s="146"/>
      <c r="GRF6" s="146"/>
      <c r="GRG6" s="146"/>
      <c r="GRH6" s="146"/>
      <c r="GRI6" s="146"/>
      <c r="GRJ6" s="146"/>
      <c r="GRK6" s="146"/>
      <c r="GRL6" s="146"/>
      <c r="GRM6" s="146"/>
      <c r="GRN6" s="146"/>
      <c r="GRO6" s="146"/>
      <c r="GRP6" s="146"/>
      <c r="GRQ6" s="146"/>
      <c r="GRR6" s="146"/>
      <c r="GRS6" s="146"/>
      <c r="GRT6" s="146"/>
      <c r="GRU6" s="146"/>
      <c r="GRV6" s="146"/>
      <c r="GRW6" s="146"/>
      <c r="GRX6" s="146"/>
      <c r="GRY6" s="146"/>
      <c r="GRZ6" s="146"/>
      <c r="GSA6" s="146"/>
      <c r="GSB6" s="146"/>
      <c r="GSC6" s="146"/>
      <c r="GSD6" s="146"/>
      <c r="GSE6" s="146"/>
      <c r="GSF6" s="146"/>
      <c r="GSG6" s="146"/>
      <c r="GSH6" s="146"/>
      <c r="GSI6" s="146"/>
      <c r="GSJ6" s="146"/>
      <c r="GSK6" s="146"/>
      <c r="GSL6" s="146"/>
      <c r="GSM6" s="146"/>
      <c r="GSN6" s="146"/>
      <c r="GSO6" s="146"/>
      <c r="GSP6" s="146"/>
      <c r="GSQ6" s="146"/>
      <c r="GSR6" s="146"/>
      <c r="GSS6" s="146"/>
      <c r="GST6" s="146"/>
      <c r="GSU6" s="146"/>
      <c r="GSV6" s="146"/>
      <c r="GSW6" s="146"/>
      <c r="GSX6" s="146"/>
      <c r="GSY6" s="146"/>
      <c r="GSZ6" s="146"/>
      <c r="GTA6" s="146"/>
      <c r="GTB6" s="146"/>
      <c r="GTC6" s="146"/>
      <c r="GTD6" s="146"/>
      <c r="GTE6" s="146"/>
      <c r="GTF6" s="146"/>
      <c r="GTG6" s="146"/>
      <c r="GTH6" s="146"/>
      <c r="GTI6" s="146"/>
      <c r="GTJ6" s="146"/>
      <c r="GTK6" s="146"/>
      <c r="GTL6" s="146"/>
      <c r="GTM6" s="146"/>
      <c r="GTN6" s="146"/>
      <c r="GTO6" s="146"/>
      <c r="GTP6" s="146"/>
      <c r="GTQ6" s="146"/>
      <c r="GTR6" s="146"/>
      <c r="GTS6" s="146"/>
      <c r="GTT6" s="146"/>
      <c r="GTU6" s="146"/>
      <c r="GTV6" s="146"/>
      <c r="GTW6" s="146"/>
      <c r="GTX6" s="146"/>
      <c r="GTY6" s="146"/>
      <c r="GTZ6" s="146"/>
      <c r="GUA6" s="146"/>
      <c r="GUB6" s="146"/>
      <c r="GUC6" s="146"/>
      <c r="GUD6" s="146"/>
      <c r="GUE6" s="146"/>
      <c r="GUF6" s="146"/>
      <c r="GUG6" s="146"/>
      <c r="GUH6" s="146"/>
      <c r="GUI6" s="146"/>
      <c r="GUJ6" s="146"/>
      <c r="GUK6" s="146"/>
      <c r="GUL6" s="146"/>
      <c r="GUM6" s="146"/>
      <c r="GUN6" s="146"/>
      <c r="GUO6" s="146"/>
      <c r="GUP6" s="146"/>
      <c r="GUQ6" s="146"/>
      <c r="GUR6" s="146"/>
      <c r="GUS6" s="146"/>
      <c r="GUT6" s="146"/>
      <c r="GUU6" s="146"/>
      <c r="GUV6" s="146"/>
      <c r="GUW6" s="146"/>
      <c r="GUX6" s="146"/>
      <c r="GUY6" s="146"/>
      <c r="GUZ6" s="146"/>
      <c r="GVA6" s="146"/>
      <c r="GVB6" s="146"/>
      <c r="GVC6" s="146"/>
      <c r="GVD6" s="146"/>
      <c r="GVE6" s="146"/>
      <c r="GVF6" s="146"/>
      <c r="GVG6" s="146"/>
      <c r="GVH6" s="146"/>
      <c r="GVI6" s="146"/>
      <c r="GVJ6" s="146"/>
      <c r="GVK6" s="146"/>
      <c r="GVL6" s="146"/>
      <c r="GVM6" s="146"/>
      <c r="GVN6" s="146"/>
      <c r="GVO6" s="146"/>
      <c r="GVP6" s="146"/>
      <c r="GVQ6" s="146"/>
      <c r="GVR6" s="146"/>
      <c r="GVS6" s="146"/>
      <c r="GVT6" s="146"/>
      <c r="GVU6" s="146"/>
      <c r="GVV6" s="146"/>
      <c r="GVW6" s="146"/>
      <c r="GVX6" s="146"/>
      <c r="GVY6" s="146"/>
      <c r="GVZ6" s="146"/>
      <c r="GWA6" s="146"/>
      <c r="GWB6" s="146"/>
      <c r="GWC6" s="146"/>
      <c r="GWD6" s="146"/>
      <c r="GWE6" s="146"/>
      <c r="GWF6" s="146"/>
      <c r="GWG6" s="146"/>
      <c r="GWH6" s="146"/>
      <c r="GWI6" s="146"/>
      <c r="GWJ6" s="146"/>
      <c r="GWK6" s="146"/>
      <c r="GWL6" s="146"/>
      <c r="GWM6" s="146"/>
      <c r="GWN6" s="146"/>
      <c r="GWO6" s="146"/>
      <c r="GWP6" s="146"/>
      <c r="GWQ6" s="146"/>
      <c r="GWR6" s="146"/>
      <c r="GWS6" s="146"/>
      <c r="GWT6" s="146"/>
      <c r="GWU6" s="146"/>
      <c r="GWV6" s="146"/>
      <c r="GWW6" s="146"/>
      <c r="GWX6" s="146"/>
      <c r="GWY6" s="146"/>
      <c r="GWZ6" s="146"/>
      <c r="GXA6" s="146"/>
      <c r="GXB6" s="146"/>
      <c r="GXC6" s="146"/>
      <c r="GXD6" s="146"/>
      <c r="GXE6" s="146"/>
      <c r="GXF6" s="146"/>
      <c r="GXG6" s="146"/>
      <c r="GXH6" s="146"/>
      <c r="GXI6" s="146"/>
      <c r="GXJ6" s="146"/>
      <c r="GXK6" s="146"/>
      <c r="GXL6" s="146"/>
      <c r="GXM6" s="146"/>
      <c r="GXN6" s="146"/>
      <c r="GXO6" s="146"/>
      <c r="GXP6" s="146"/>
      <c r="GXQ6" s="146"/>
      <c r="GXR6" s="146"/>
      <c r="GXS6" s="146"/>
      <c r="GXT6" s="146"/>
      <c r="GXU6" s="146"/>
      <c r="GXV6" s="146"/>
      <c r="GXW6" s="146"/>
      <c r="GXX6" s="146"/>
      <c r="GXY6" s="146"/>
      <c r="GXZ6" s="146"/>
      <c r="GYA6" s="146"/>
      <c r="GYB6" s="146"/>
      <c r="GYC6" s="146"/>
      <c r="GYD6" s="146"/>
      <c r="GYE6" s="146"/>
      <c r="GYF6" s="146"/>
      <c r="GYG6" s="146"/>
      <c r="GYH6" s="146"/>
      <c r="GYI6" s="146"/>
      <c r="GYJ6" s="146"/>
      <c r="GYK6" s="146"/>
      <c r="GYL6" s="146"/>
      <c r="GYM6" s="146"/>
      <c r="GYN6" s="146"/>
      <c r="GYO6" s="146"/>
      <c r="GYP6" s="146"/>
      <c r="GYQ6" s="146"/>
      <c r="GYR6" s="146"/>
      <c r="GYS6" s="146"/>
      <c r="GYT6" s="146"/>
      <c r="GYU6" s="146"/>
      <c r="GYV6" s="146"/>
      <c r="GYW6" s="146"/>
      <c r="GYX6" s="146"/>
      <c r="GYY6" s="146"/>
      <c r="GYZ6" s="146"/>
      <c r="GZA6" s="146"/>
      <c r="GZB6" s="146"/>
      <c r="GZC6" s="146"/>
      <c r="GZD6" s="146"/>
      <c r="GZE6" s="146"/>
      <c r="GZF6" s="146"/>
      <c r="GZG6" s="146"/>
      <c r="GZH6" s="146"/>
      <c r="GZI6" s="146"/>
      <c r="GZJ6" s="146"/>
      <c r="GZK6" s="146"/>
      <c r="GZL6" s="146"/>
      <c r="GZM6" s="146"/>
      <c r="GZN6" s="146"/>
      <c r="GZO6" s="146"/>
      <c r="GZP6" s="146"/>
      <c r="GZQ6" s="146"/>
      <c r="GZR6" s="146"/>
      <c r="GZS6" s="146"/>
      <c r="GZT6" s="146"/>
      <c r="GZU6" s="146"/>
      <c r="GZV6" s="146"/>
      <c r="GZW6" s="146"/>
      <c r="GZX6" s="146"/>
      <c r="GZY6" s="146"/>
      <c r="GZZ6" s="146"/>
      <c r="HAA6" s="146"/>
      <c r="HAB6" s="146"/>
      <c r="HAC6" s="146"/>
      <c r="HAD6" s="146"/>
      <c r="HAE6" s="146"/>
      <c r="HAF6" s="146"/>
      <c r="HAG6" s="146"/>
      <c r="HAH6" s="146"/>
      <c r="HAI6" s="146"/>
      <c r="HAJ6" s="146"/>
      <c r="HAK6" s="146"/>
      <c r="HAL6" s="146"/>
      <c r="HAM6" s="146"/>
      <c r="HAN6" s="146"/>
      <c r="HAO6" s="146"/>
      <c r="HAP6" s="146"/>
      <c r="HAQ6" s="146"/>
      <c r="HAR6" s="146"/>
      <c r="HAS6" s="146"/>
      <c r="HAT6" s="146"/>
      <c r="HAU6" s="146"/>
      <c r="HAV6" s="146"/>
      <c r="HAW6" s="146"/>
      <c r="HAX6" s="146"/>
      <c r="HAY6" s="146"/>
      <c r="HAZ6" s="146"/>
      <c r="HBA6" s="146"/>
      <c r="HBB6" s="146"/>
      <c r="HBC6" s="146"/>
      <c r="HBD6" s="146"/>
      <c r="HBE6" s="146"/>
      <c r="HBF6" s="146"/>
      <c r="HBG6" s="146"/>
      <c r="HBH6" s="146"/>
      <c r="HBI6" s="146"/>
      <c r="HBJ6" s="146"/>
      <c r="HBK6" s="146"/>
      <c r="HBL6" s="146"/>
      <c r="HBM6" s="146"/>
      <c r="HBN6" s="146"/>
      <c r="HBO6" s="146"/>
      <c r="HBP6" s="146"/>
      <c r="HBQ6" s="146"/>
      <c r="HBR6" s="146"/>
      <c r="HBS6" s="146"/>
      <c r="HBT6" s="146"/>
      <c r="HBU6" s="146"/>
      <c r="HBV6" s="146"/>
      <c r="HBW6" s="146"/>
      <c r="HBX6" s="146"/>
      <c r="HBY6" s="146"/>
      <c r="HBZ6" s="146"/>
      <c r="HCA6" s="146"/>
      <c r="HCB6" s="146"/>
      <c r="HCC6" s="146"/>
      <c r="HCD6" s="146"/>
      <c r="HCE6" s="146"/>
      <c r="HCF6" s="146"/>
      <c r="HCG6" s="146"/>
      <c r="HCH6" s="146"/>
      <c r="HCI6" s="146"/>
      <c r="HCJ6" s="146"/>
      <c r="HCK6" s="146"/>
      <c r="HCL6" s="146"/>
      <c r="HCM6" s="146"/>
      <c r="HCN6" s="146"/>
      <c r="HCO6" s="146"/>
      <c r="HCP6" s="146"/>
      <c r="HCQ6" s="146"/>
      <c r="HCR6" s="146"/>
      <c r="HCS6" s="146"/>
      <c r="HCT6" s="146"/>
      <c r="HCU6" s="146"/>
      <c r="HCV6" s="146"/>
      <c r="HCW6" s="146"/>
      <c r="HCX6" s="146"/>
      <c r="HCY6" s="146"/>
      <c r="HCZ6" s="146"/>
      <c r="HDA6" s="146"/>
      <c r="HDB6" s="146"/>
      <c r="HDC6" s="146"/>
      <c r="HDD6" s="146"/>
      <c r="HDE6" s="146"/>
      <c r="HDF6" s="146"/>
      <c r="HDG6" s="146"/>
      <c r="HDH6" s="146"/>
      <c r="HDI6" s="146"/>
      <c r="HDJ6" s="146"/>
      <c r="HDK6" s="146"/>
      <c r="HDL6" s="146"/>
      <c r="HDM6" s="146"/>
      <c r="HDN6" s="146"/>
      <c r="HDO6" s="146"/>
      <c r="HDP6" s="146"/>
      <c r="HDQ6" s="146"/>
      <c r="HDR6" s="146"/>
      <c r="HDS6" s="146"/>
      <c r="HDT6" s="146"/>
      <c r="HDU6" s="146"/>
      <c r="HDV6" s="146"/>
      <c r="HDW6" s="146"/>
      <c r="HDX6" s="146"/>
      <c r="HDY6" s="146"/>
      <c r="HDZ6" s="146"/>
      <c r="HEA6" s="146"/>
      <c r="HEB6" s="146"/>
      <c r="HEC6" s="146"/>
      <c r="HED6" s="146"/>
      <c r="HEE6" s="146"/>
      <c r="HEF6" s="146"/>
      <c r="HEG6" s="146"/>
      <c r="HEH6" s="146"/>
      <c r="HEI6" s="146"/>
      <c r="HEJ6" s="146"/>
      <c r="HEK6" s="146"/>
      <c r="HEL6" s="146"/>
      <c r="HEM6" s="146"/>
      <c r="HEN6" s="146"/>
      <c r="HEO6" s="146"/>
      <c r="HEP6" s="146"/>
      <c r="HEQ6" s="146"/>
      <c r="HER6" s="146"/>
      <c r="HES6" s="146"/>
      <c r="HET6" s="146"/>
      <c r="HEU6" s="146"/>
      <c r="HEV6" s="146"/>
      <c r="HEW6" s="146"/>
      <c r="HEX6" s="146"/>
      <c r="HEY6" s="146"/>
      <c r="HEZ6" s="146"/>
      <c r="HFA6" s="146"/>
      <c r="HFB6" s="146"/>
      <c r="HFC6" s="146"/>
      <c r="HFD6" s="146"/>
      <c r="HFE6" s="146"/>
      <c r="HFF6" s="146"/>
      <c r="HFG6" s="146"/>
      <c r="HFH6" s="146"/>
      <c r="HFI6" s="146"/>
      <c r="HFJ6" s="146"/>
      <c r="HFK6" s="146"/>
      <c r="HFL6" s="146"/>
      <c r="HFM6" s="146"/>
      <c r="HFN6" s="146"/>
      <c r="HFO6" s="146"/>
      <c r="HFP6" s="146"/>
      <c r="HFQ6" s="146"/>
      <c r="HFR6" s="146"/>
      <c r="HFS6" s="146"/>
      <c r="HFT6" s="146"/>
      <c r="HFU6" s="146"/>
      <c r="HFV6" s="146"/>
      <c r="HFW6" s="146"/>
      <c r="HFX6" s="146"/>
      <c r="HFY6" s="146"/>
      <c r="HFZ6" s="146"/>
      <c r="HGA6" s="146"/>
      <c r="HGB6" s="146"/>
      <c r="HGC6" s="146"/>
      <c r="HGD6" s="146"/>
      <c r="HGE6" s="146"/>
      <c r="HGF6" s="146"/>
      <c r="HGG6" s="146"/>
      <c r="HGH6" s="146"/>
      <c r="HGI6" s="146"/>
      <c r="HGJ6" s="146"/>
      <c r="HGK6" s="146"/>
      <c r="HGL6" s="146"/>
      <c r="HGM6" s="146"/>
      <c r="HGN6" s="146"/>
      <c r="HGO6" s="146"/>
      <c r="HGP6" s="146"/>
      <c r="HGQ6" s="146"/>
      <c r="HGR6" s="146"/>
      <c r="HGS6" s="146"/>
      <c r="HGT6" s="146"/>
      <c r="HGU6" s="146"/>
      <c r="HGV6" s="146"/>
      <c r="HGW6" s="146"/>
      <c r="HGX6" s="146"/>
      <c r="HGY6" s="146"/>
      <c r="HGZ6" s="146"/>
      <c r="HHA6" s="146"/>
      <c r="HHB6" s="146"/>
      <c r="HHC6" s="146"/>
      <c r="HHD6" s="146"/>
      <c r="HHE6" s="146"/>
      <c r="HHF6" s="146"/>
      <c r="HHG6" s="146"/>
      <c r="HHH6" s="146"/>
      <c r="HHI6" s="146"/>
      <c r="HHJ6" s="146"/>
      <c r="HHK6" s="146"/>
      <c r="HHL6" s="146"/>
      <c r="HHM6" s="146"/>
      <c r="HHN6" s="146"/>
      <c r="HHO6" s="146"/>
      <c r="HHP6" s="146"/>
      <c r="HHQ6" s="146"/>
      <c r="HHR6" s="146"/>
      <c r="HHS6" s="146"/>
      <c r="HHT6" s="146"/>
      <c r="HHU6" s="146"/>
      <c r="HHV6" s="146"/>
      <c r="HHW6" s="146"/>
      <c r="HHX6" s="146"/>
      <c r="HHY6" s="146"/>
      <c r="HHZ6" s="146"/>
      <c r="HIA6" s="146"/>
      <c r="HIB6" s="146"/>
      <c r="HIC6" s="146"/>
      <c r="HID6" s="146"/>
      <c r="HIE6" s="146"/>
      <c r="HIF6" s="146"/>
      <c r="HIG6" s="146"/>
      <c r="HIH6" s="146"/>
      <c r="HII6" s="146"/>
      <c r="HIJ6" s="146"/>
      <c r="HIK6" s="146"/>
      <c r="HIL6" s="146"/>
      <c r="HIM6" s="146"/>
      <c r="HIN6" s="146"/>
      <c r="HIO6" s="146"/>
      <c r="HIP6" s="146"/>
      <c r="HIQ6" s="146"/>
      <c r="HIR6" s="146"/>
      <c r="HIS6" s="146"/>
      <c r="HIT6" s="146"/>
      <c r="HIU6" s="146"/>
      <c r="HIV6" s="146"/>
      <c r="HIW6" s="146"/>
      <c r="HIX6" s="146"/>
      <c r="HIY6" s="146"/>
      <c r="HIZ6" s="146"/>
      <c r="HJA6" s="146"/>
      <c r="HJB6" s="146"/>
      <c r="HJC6" s="146"/>
      <c r="HJD6" s="146"/>
      <c r="HJE6" s="146"/>
      <c r="HJF6" s="146"/>
      <c r="HJG6" s="146"/>
      <c r="HJH6" s="146"/>
      <c r="HJI6" s="146"/>
      <c r="HJJ6" s="146"/>
      <c r="HJK6" s="146"/>
      <c r="HJL6" s="146"/>
      <c r="HJM6" s="146"/>
      <c r="HJN6" s="146"/>
      <c r="HJO6" s="146"/>
      <c r="HJP6" s="146"/>
      <c r="HJQ6" s="146"/>
      <c r="HJR6" s="146"/>
      <c r="HJS6" s="146"/>
      <c r="HJT6" s="146"/>
      <c r="HJU6" s="146"/>
      <c r="HJV6" s="146"/>
      <c r="HJW6" s="146"/>
      <c r="HJX6" s="146"/>
      <c r="HJY6" s="146"/>
      <c r="HJZ6" s="146"/>
      <c r="HKA6" s="146"/>
      <c r="HKB6" s="146"/>
      <c r="HKC6" s="146"/>
      <c r="HKD6" s="146"/>
      <c r="HKE6" s="146"/>
      <c r="HKF6" s="146"/>
      <c r="HKG6" s="146"/>
      <c r="HKH6" s="146"/>
      <c r="HKI6" s="146"/>
      <c r="HKJ6" s="146"/>
      <c r="HKK6" s="146"/>
      <c r="HKL6" s="146"/>
      <c r="HKM6" s="146"/>
      <c r="HKN6" s="146"/>
      <c r="HKO6" s="146"/>
      <c r="HKP6" s="146"/>
      <c r="HKQ6" s="146"/>
      <c r="HKR6" s="146"/>
      <c r="HKS6" s="146"/>
      <c r="HKT6" s="146"/>
      <c r="HKU6" s="146"/>
      <c r="HKV6" s="146"/>
      <c r="HKW6" s="146"/>
      <c r="HKX6" s="146"/>
      <c r="HKY6" s="146"/>
      <c r="HKZ6" s="146"/>
      <c r="HLA6" s="146"/>
      <c r="HLB6" s="146"/>
      <c r="HLC6" s="146"/>
      <c r="HLD6" s="146"/>
      <c r="HLE6" s="146"/>
      <c r="HLF6" s="146"/>
      <c r="HLG6" s="146"/>
      <c r="HLH6" s="146"/>
      <c r="HLI6" s="146"/>
      <c r="HLJ6" s="146"/>
      <c r="HLK6" s="146"/>
      <c r="HLL6" s="146"/>
      <c r="HLM6" s="146"/>
      <c r="HLN6" s="146"/>
      <c r="HLO6" s="146"/>
      <c r="HLP6" s="146"/>
      <c r="HLQ6" s="146"/>
      <c r="HLR6" s="146"/>
      <c r="HLS6" s="146"/>
      <c r="HLT6" s="146"/>
      <c r="HLU6" s="146"/>
      <c r="HLV6" s="146"/>
      <c r="HLW6" s="146"/>
      <c r="HLX6" s="146"/>
      <c r="HLY6" s="146"/>
      <c r="HLZ6" s="146"/>
      <c r="HMA6" s="146"/>
      <c r="HMB6" s="146"/>
      <c r="HMC6" s="146"/>
      <c r="HMD6" s="146"/>
      <c r="HME6" s="146"/>
      <c r="HMF6" s="146"/>
      <c r="HMG6" s="146"/>
      <c r="HMH6" s="146"/>
      <c r="HMI6" s="146"/>
      <c r="HMJ6" s="146"/>
      <c r="HMK6" s="146"/>
      <c r="HML6" s="146"/>
      <c r="HMM6" s="146"/>
      <c r="HMN6" s="146"/>
      <c r="HMO6" s="146"/>
      <c r="HMP6" s="146"/>
      <c r="HMQ6" s="146"/>
      <c r="HMR6" s="146"/>
      <c r="HMS6" s="146"/>
      <c r="HMT6" s="146"/>
      <c r="HMU6" s="146"/>
      <c r="HMV6" s="146"/>
      <c r="HMW6" s="146"/>
      <c r="HMX6" s="146"/>
      <c r="HMY6" s="146"/>
      <c r="HMZ6" s="146"/>
      <c r="HNA6" s="146"/>
      <c r="HNB6" s="146"/>
      <c r="HNC6" s="146"/>
      <c r="HND6" s="146"/>
      <c r="HNE6" s="146"/>
      <c r="HNF6" s="146"/>
      <c r="HNG6" s="146"/>
      <c r="HNH6" s="146"/>
      <c r="HNI6" s="146"/>
      <c r="HNJ6" s="146"/>
      <c r="HNK6" s="146"/>
      <c r="HNL6" s="146"/>
      <c r="HNM6" s="146"/>
      <c r="HNN6" s="146"/>
      <c r="HNO6" s="146"/>
      <c r="HNP6" s="146"/>
      <c r="HNQ6" s="146"/>
      <c r="HNR6" s="146"/>
      <c r="HNS6" s="146"/>
      <c r="HNT6" s="146"/>
      <c r="HNU6" s="146"/>
      <c r="HNV6" s="146"/>
      <c r="HNW6" s="146"/>
      <c r="HNX6" s="146"/>
      <c r="HNY6" s="146"/>
      <c r="HNZ6" s="146"/>
      <c r="HOA6" s="146"/>
      <c r="HOB6" s="146"/>
      <c r="HOC6" s="146"/>
      <c r="HOD6" s="146"/>
      <c r="HOE6" s="146"/>
      <c r="HOF6" s="146"/>
      <c r="HOG6" s="146"/>
      <c r="HOH6" s="146"/>
      <c r="HOI6" s="146"/>
      <c r="HOJ6" s="146"/>
      <c r="HOK6" s="146"/>
      <c r="HOL6" s="146"/>
      <c r="HOM6" s="146"/>
      <c r="HON6" s="146"/>
      <c r="HOO6" s="146"/>
      <c r="HOP6" s="146"/>
      <c r="HOQ6" s="146"/>
      <c r="HOR6" s="146"/>
      <c r="HOS6" s="146"/>
      <c r="HOT6" s="146"/>
      <c r="HOU6" s="146"/>
      <c r="HOV6" s="146"/>
      <c r="HOW6" s="146"/>
      <c r="HOX6" s="146"/>
      <c r="HOY6" s="146"/>
      <c r="HOZ6" s="146"/>
      <c r="HPA6" s="146"/>
      <c r="HPB6" s="146"/>
      <c r="HPC6" s="146"/>
      <c r="HPD6" s="146"/>
      <c r="HPE6" s="146"/>
      <c r="HPF6" s="146"/>
      <c r="HPG6" s="146"/>
      <c r="HPH6" s="146"/>
      <c r="HPI6" s="146"/>
      <c r="HPJ6" s="146"/>
      <c r="HPK6" s="146"/>
      <c r="HPL6" s="146"/>
      <c r="HPM6" s="146"/>
      <c r="HPN6" s="146"/>
      <c r="HPO6" s="146"/>
      <c r="HPP6" s="146"/>
      <c r="HPQ6" s="146"/>
      <c r="HPR6" s="146"/>
      <c r="HPS6" s="146"/>
      <c r="HPT6" s="146"/>
      <c r="HPU6" s="146"/>
      <c r="HPV6" s="146"/>
      <c r="HPW6" s="146"/>
      <c r="HPX6" s="146"/>
      <c r="HPY6" s="146"/>
      <c r="HPZ6" s="146"/>
      <c r="HQA6" s="146"/>
      <c r="HQB6" s="146"/>
      <c r="HQC6" s="146"/>
      <c r="HQD6" s="146"/>
      <c r="HQE6" s="146"/>
      <c r="HQF6" s="146"/>
      <c r="HQG6" s="146"/>
      <c r="HQH6" s="146"/>
      <c r="HQI6" s="146"/>
      <c r="HQJ6" s="146"/>
      <c r="HQK6" s="146"/>
      <c r="HQL6" s="146"/>
      <c r="HQM6" s="146"/>
      <c r="HQN6" s="146"/>
      <c r="HQO6" s="146"/>
      <c r="HQP6" s="146"/>
      <c r="HQQ6" s="146"/>
      <c r="HQR6" s="146"/>
      <c r="HQS6" s="146"/>
      <c r="HQT6" s="146"/>
      <c r="HQU6" s="146"/>
      <c r="HQV6" s="146"/>
      <c r="HQW6" s="146"/>
      <c r="HQX6" s="146"/>
      <c r="HQY6" s="146"/>
      <c r="HQZ6" s="146"/>
      <c r="HRA6" s="146"/>
      <c r="HRB6" s="146"/>
      <c r="HRC6" s="146"/>
      <c r="HRD6" s="146"/>
      <c r="HRE6" s="146"/>
      <c r="HRF6" s="146"/>
      <c r="HRG6" s="146"/>
      <c r="HRH6" s="146"/>
      <c r="HRI6" s="146"/>
      <c r="HRJ6" s="146"/>
      <c r="HRK6" s="146"/>
      <c r="HRL6" s="146"/>
      <c r="HRM6" s="146"/>
      <c r="HRN6" s="146"/>
      <c r="HRO6" s="146"/>
      <c r="HRP6" s="146"/>
      <c r="HRQ6" s="146"/>
      <c r="HRR6" s="146"/>
      <c r="HRS6" s="146"/>
      <c r="HRT6" s="146"/>
      <c r="HRU6" s="146"/>
      <c r="HRV6" s="146"/>
      <c r="HRW6" s="146"/>
      <c r="HRX6" s="146"/>
      <c r="HRY6" s="146"/>
      <c r="HRZ6" s="146"/>
      <c r="HSA6" s="146"/>
      <c r="HSB6" s="146"/>
      <c r="HSC6" s="146"/>
      <c r="HSD6" s="146"/>
      <c r="HSE6" s="146"/>
      <c r="HSF6" s="146"/>
      <c r="HSG6" s="146"/>
      <c r="HSH6" s="146"/>
      <c r="HSI6" s="146"/>
      <c r="HSJ6" s="146"/>
      <c r="HSK6" s="146"/>
      <c r="HSL6" s="146"/>
      <c r="HSM6" s="146"/>
      <c r="HSN6" s="146"/>
      <c r="HSO6" s="146"/>
      <c r="HSP6" s="146"/>
      <c r="HSQ6" s="146"/>
      <c r="HSR6" s="146"/>
      <c r="HSS6" s="146"/>
      <c r="HST6" s="146"/>
      <c r="HSU6" s="146"/>
      <c r="HSV6" s="146"/>
      <c r="HSW6" s="146"/>
      <c r="HSX6" s="146"/>
      <c r="HSY6" s="146"/>
      <c r="HSZ6" s="146"/>
      <c r="HTA6" s="146"/>
      <c r="HTB6" s="146"/>
      <c r="HTC6" s="146"/>
      <c r="HTD6" s="146"/>
      <c r="HTE6" s="146"/>
      <c r="HTF6" s="146"/>
      <c r="HTG6" s="146"/>
      <c r="HTH6" s="146"/>
      <c r="HTI6" s="146"/>
      <c r="HTJ6" s="146"/>
      <c r="HTK6" s="146"/>
      <c r="HTL6" s="146"/>
      <c r="HTM6" s="146"/>
      <c r="HTN6" s="146"/>
      <c r="HTO6" s="146"/>
      <c r="HTP6" s="146"/>
      <c r="HTQ6" s="146"/>
      <c r="HTR6" s="146"/>
      <c r="HTS6" s="146"/>
      <c r="HTT6" s="146"/>
      <c r="HTU6" s="146"/>
      <c r="HTV6" s="146"/>
      <c r="HTW6" s="146"/>
      <c r="HTX6" s="146"/>
      <c r="HTY6" s="146"/>
      <c r="HTZ6" s="146"/>
      <c r="HUA6" s="146"/>
      <c r="HUB6" s="146"/>
      <c r="HUC6" s="146"/>
      <c r="HUD6" s="146"/>
      <c r="HUE6" s="146"/>
      <c r="HUF6" s="146"/>
      <c r="HUG6" s="146"/>
      <c r="HUH6" s="146"/>
      <c r="HUI6" s="146"/>
      <c r="HUJ6" s="146"/>
      <c r="HUK6" s="146"/>
      <c r="HUL6" s="146"/>
      <c r="HUM6" s="146"/>
      <c r="HUN6" s="146"/>
      <c r="HUO6" s="146"/>
      <c r="HUP6" s="146"/>
      <c r="HUQ6" s="146"/>
      <c r="HUR6" s="146"/>
      <c r="HUS6" s="146"/>
      <c r="HUT6" s="146"/>
      <c r="HUU6" s="146"/>
      <c r="HUV6" s="146"/>
      <c r="HUW6" s="146"/>
      <c r="HUX6" s="146"/>
      <c r="HUY6" s="146"/>
      <c r="HUZ6" s="146"/>
      <c r="HVA6" s="146"/>
      <c r="HVB6" s="146"/>
      <c r="HVC6" s="146"/>
      <c r="HVD6" s="146"/>
      <c r="HVE6" s="146"/>
      <c r="HVF6" s="146"/>
      <c r="HVG6" s="146"/>
      <c r="HVH6" s="146"/>
      <c r="HVI6" s="146"/>
      <c r="HVJ6" s="146"/>
      <c r="HVK6" s="146"/>
      <c r="HVL6" s="146"/>
      <c r="HVM6" s="146"/>
      <c r="HVN6" s="146"/>
      <c r="HVO6" s="146"/>
      <c r="HVP6" s="146"/>
      <c r="HVQ6" s="146"/>
      <c r="HVR6" s="146"/>
      <c r="HVS6" s="146"/>
      <c r="HVT6" s="146"/>
      <c r="HVU6" s="146"/>
      <c r="HVV6" s="146"/>
      <c r="HVW6" s="146"/>
      <c r="HVX6" s="146"/>
      <c r="HVY6" s="146"/>
      <c r="HVZ6" s="146"/>
      <c r="HWA6" s="146"/>
      <c r="HWB6" s="146"/>
      <c r="HWC6" s="146"/>
      <c r="HWD6" s="146"/>
      <c r="HWE6" s="146"/>
      <c r="HWF6" s="146"/>
      <c r="HWG6" s="146"/>
      <c r="HWH6" s="146"/>
      <c r="HWI6" s="146"/>
      <c r="HWJ6" s="146"/>
      <c r="HWK6" s="146"/>
      <c r="HWL6" s="146"/>
      <c r="HWM6" s="146"/>
      <c r="HWN6" s="146"/>
      <c r="HWO6" s="146"/>
      <c r="HWP6" s="146"/>
      <c r="HWQ6" s="146"/>
      <c r="HWR6" s="146"/>
      <c r="HWS6" s="146"/>
      <c r="HWT6" s="146"/>
      <c r="HWU6" s="146"/>
      <c r="HWV6" s="146"/>
      <c r="HWW6" s="146"/>
      <c r="HWX6" s="146"/>
      <c r="HWY6" s="146"/>
      <c r="HWZ6" s="146"/>
      <c r="HXA6" s="146"/>
      <c r="HXB6" s="146"/>
      <c r="HXC6" s="146"/>
      <c r="HXD6" s="146"/>
      <c r="HXE6" s="146"/>
      <c r="HXF6" s="146"/>
      <c r="HXG6" s="146"/>
      <c r="HXH6" s="146"/>
      <c r="HXI6" s="146"/>
      <c r="HXJ6" s="146"/>
      <c r="HXK6" s="146"/>
      <c r="HXL6" s="146"/>
      <c r="HXM6" s="146"/>
      <c r="HXN6" s="146"/>
      <c r="HXO6" s="146"/>
      <c r="HXP6" s="146"/>
      <c r="HXQ6" s="146"/>
      <c r="HXR6" s="146"/>
      <c r="HXS6" s="146"/>
      <c r="HXT6" s="146"/>
      <c r="HXU6" s="146"/>
      <c r="HXV6" s="146"/>
      <c r="HXW6" s="146"/>
      <c r="HXX6" s="146"/>
      <c r="HXY6" s="146"/>
      <c r="HXZ6" s="146"/>
      <c r="HYA6" s="146"/>
      <c r="HYB6" s="146"/>
      <c r="HYC6" s="146"/>
      <c r="HYD6" s="146"/>
      <c r="HYE6" s="146"/>
      <c r="HYF6" s="146"/>
      <c r="HYG6" s="146"/>
      <c r="HYH6" s="146"/>
      <c r="HYI6" s="146"/>
      <c r="HYJ6" s="146"/>
      <c r="HYK6" s="146"/>
      <c r="HYL6" s="146"/>
      <c r="HYM6" s="146"/>
      <c r="HYN6" s="146"/>
      <c r="HYO6" s="146"/>
      <c r="HYP6" s="146"/>
      <c r="HYQ6" s="146"/>
      <c r="HYR6" s="146"/>
      <c r="HYS6" s="146"/>
      <c r="HYT6" s="146"/>
      <c r="HYU6" s="146"/>
      <c r="HYV6" s="146"/>
      <c r="HYW6" s="146"/>
      <c r="HYX6" s="146"/>
      <c r="HYY6" s="146"/>
      <c r="HYZ6" s="146"/>
      <c r="HZA6" s="146"/>
      <c r="HZB6" s="146"/>
      <c r="HZC6" s="146"/>
      <c r="HZD6" s="146"/>
      <c r="HZE6" s="146"/>
      <c r="HZF6" s="146"/>
      <c r="HZG6" s="146"/>
      <c r="HZH6" s="146"/>
      <c r="HZI6" s="146"/>
      <c r="HZJ6" s="146"/>
      <c r="HZK6" s="146"/>
      <c r="HZL6" s="146"/>
      <c r="HZM6" s="146"/>
      <c r="HZN6" s="146"/>
      <c r="HZO6" s="146"/>
      <c r="HZP6" s="146"/>
      <c r="HZQ6" s="146"/>
      <c r="HZR6" s="146"/>
      <c r="HZS6" s="146"/>
      <c r="HZT6" s="146"/>
      <c r="HZU6" s="146"/>
      <c r="HZV6" s="146"/>
      <c r="HZW6" s="146"/>
      <c r="HZX6" s="146"/>
      <c r="HZY6" s="146"/>
      <c r="HZZ6" s="146"/>
      <c r="IAA6" s="146"/>
      <c r="IAB6" s="146"/>
      <c r="IAC6" s="146"/>
      <c r="IAD6" s="146"/>
      <c r="IAE6" s="146"/>
      <c r="IAF6" s="146"/>
      <c r="IAG6" s="146"/>
      <c r="IAH6" s="146"/>
      <c r="IAI6" s="146"/>
      <c r="IAJ6" s="146"/>
      <c r="IAK6" s="146"/>
      <c r="IAL6" s="146"/>
      <c r="IAM6" s="146"/>
      <c r="IAN6" s="146"/>
      <c r="IAO6" s="146"/>
      <c r="IAP6" s="146"/>
      <c r="IAQ6" s="146"/>
      <c r="IAR6" s="146"/>
      <c r="IAS6" s="146"/>
      <c r="IAT6" s="146"/>
      <c r="IAU6" s="146"/>
      <c r="IAV6" s="146"/>
      <c r="IAW6" s="146"/>
      <c r="IAX6" s="146"/>
      <c r="IAY6" s="146"/>
      <c r="IAZ6" s="146"/>
      <c r="IBA6" s="146"/>
      <c r="IBB6" s="146"/>
      <c r="IBC6" s="146"/>
      <c r="IBD6" s="146"/>
      <c r="IBE6" s="146"/>
      <c r="IBF6" s="146"/>
      <c r="IBG6" s="146"/>
      <c r="IBH6" s="146"/>
      <c r="IBI6" s="146"/>
      <c r="IBJ6" s="146"/>
      <c r="IBK6" s="146"/>
      <c r="IBL6" s="146"/>
      <c r="IBM6" s="146"/>
      <c r="IBN6" s="146"/>
      <c r="IBO6" s="146"/>
      <c r="IBP6" s="146"/>
      <c r="IBQ6" s="146"/>
      <c r="IBR6" s="146"/>
      <c r="IBS6" s="146"/>
      <c r="IBT6" s="146"/>
      <c r="IBU6" s="146"/>
      <c r="IBV6" s="146"/>
      <c r="IBW6" s="146"/>
      <c r="IBX6" s="146"/>
      <c r="IBY6" s="146"/>
      <c r="IBZ6" s="146"/>
      <c r="ICA6" s="146"/>
      <c r="ICB6" s="146"/>
      <c r="ICC6" s="146"/>
      <c r="ICD6" s="146"/>
      <c r="ICE6" s="146"/>
      <c r="ICF6" s="146"/>
      <c r="ICG6" s="146"/>
      <c r="ICH6" s="146"/>
      <c r="ICI6" s="146"/>
      <c r="ICJ6" s="146"/>
      <c r="ICK6" s="146"/>
      <c r="ICL6" s="146"/>
      <c r="ICM6" s="146"/>
      <c r="ICN6" s="146"/>
      <c r="ICO6" s="146"/>
      <c r="ICP6" s="146"/>
      <c r="ICQ6" s="146"/>
      <c r="ICR6" s="146"/>
      <c r="ICS6" s="146"/>
      <c r="ICT6" s="146"/>
      <c r="ICU6" s="146"/>
      <c r="ICV6" s="146"/>
      <c r="ICW6" s="146"/>
      <c r="ICX6" s="146"/>
      <c r="ICY6" s="146"/>
      <c r="ICZ6" s="146"/>
      <c r="IDA6" s="146"/>
      <c r="IDB6" s="146"/>
      <c r="IDC6" s="146"/>
      <c r="IDD6" s="146"/>
      <c r="IDE6" s="146"/>
      <c r="IDF6" s="146"/>
      <c r="IDG6" s="146"/>
      <c r="IDH6" s="146"/>
      <c r="IDI6" s="146"/>
      <c r="IDJ6" s="146"/>
      <c r="IDK6" s="146"/>
      <c r="IDL6" s="146"/>
      <c r="IDM6" s="146"/>
      <c r="IDN6" s="146"/>
      <c r="IDO6" s="146"/>
      <c r="IDP6" s="146"/>
      <c r="IDQ6" s="146"/>
      <c r="IDR6" s="146"/>
      <c r="IDS6" s="146"/>
      <c r="IDT6" s="146"/>
      <c r="IDU6" s="146"/>
      <c r="IDV6" s="146"/>
      <c r="IDW6" s="146"/>
      <c r="IDX6" s="146"/>
      <c r="IDY6" s="146"/>
      <c r="IDZ6" s="146"/>
      <c r="IEA6" s="146"/>
      <c r="IEB6" s="146"/>
      <c r="IEC6" s="146"/>
      <c r="IED6" s="146"/>
      <c r="IEE6" s="146"/>
      <c r="IEF6" s="146"/>
      <c r="IEG6" s="146"/>
      <c r="IEH6" s="146"/>
      <c r="IEI6" s="146"/>
      <c r="IEJ6" s="146"/>
      <c r="IEK6" s="146"/>
      <c r="IEL6" s="146"/>
      <c r="IEM6" s="146"/>
      <c r="IEN6" s="146"/>
      <c r="IEO6" s="146"/>
      <c r="IEP6" s="146"/>
      <c r="IEQ6" s="146"/>
      <c r="IER6" s="146"/>
      <c r="IES6" s="146"/>
      <c r="IET6" s="146"/>
      <c r="IEU6" s="146"/>
      <c r="IEV6" s="146"/>
      <c r="IEW6" s="146"/>
      <c r="IEX6" s="146"/>
      <c r="IEY6" s="146"/>
      <c r="IEZ6" s="146"/>
      <c r="IFA6" s="146"/>
      <c r="IFB6" s="146"/>
      <c r="IFC6" s="146"/>
      <c r="IFD6" s="146"/>
      <c r="IFE6" s="146"/>
      <c r="IFF6" s="146"/>
      <c r="IFG6" s="146"/>
      <c r="IFH6" s="146"/>
      <c r="IFI6" s="146"/>
      <c r="IFJ6" s="146"/>
      <c r="IFK6" s="146"/>
      <c r="IFL6" s="146"/>
      <c r="IFM6" s="146"/>
      <c r="IFN6" s="146"/>
      <c r="IFO6" s="146"/>
      <c r="IFP6" s="146"/>
      <c r="IFQ6" s="146"/>
      <c r="IFR6" s="146"/>
      <c r="IFS6" s="146"/>
      <c r="IFT6" s="146"/>
      <c r="IFU6" s="146"/>
      <c r="IFV6" s="146"/>
      <c r="IFW6" s="146"/>
      <c r="IFX6" s="146"/>
      <c r="IFY6" s="146"/>
      <c r="IFZ6" s="146"/>
      <c r="IGA6" s="146"/>
      <c r="IGB6" s="146"/>
      <c r="IGC6" s="146"/>
      <c r="IGD6" s="146"/>
      <c r="IGE6" s="146"/>
      <c r="IGF6" s="146"/>
      <c r="IGG6" s="146"/>
      <c r="IGH6" s="146"/>
      <c r="IGI6" s="146"/>
      <c r="IGJ6" s="146"/>
      <c r="IGK6" s="146"/>
      <c r="IGL6" s="146"/>
      <c r="IGM6" s="146"/>
      <c r="IGN6" s="146"/>
      <c r="IGO6" s="146"/>
      <c r="IGP6" s="146"/>
      <c r="IGQ6" s="146"/>
      <c r="IGR6" s="146"/>
      <c r="IGS6" s="146"/>
      <c r="IGT6" s="146"/>
      <c r="IGU6" s="146"/>
      <c r="IGV6" s="146"/>
      <c r="IGW6" s="146"/>
      <c r="IGX6" s="146"/>
      <c r="IGY6" s="146"/>
      <c r="IGZ6" s="146"/>
      <c r="IHA6" s="146"/>
      <c r="IHB6" s="146"/>
      <c r="IHC6" s="146"/>
      <c r="IHD6" s="146"/>
      <c r="IHE6" s="146"/>
      <c r="IHF6" s="146"/>
      <c r="IHG6" s="146"/>
      <c r="IHH6" s="146"/>
      <c r="IHI6" s="146"/>
      <c r="IHJ6" s="146"/>
      <c r="IHK6" s="146"/>
      <c r="IHL6" s="146"/>
      <c r="IHM6" s="146"/>
      <c r="IHN6" s="146"/>
      <c r="IHO6" s="146"/>
      <c r="IHP6" s="146"/>
      <c r="IHQ6" s="146"/>
      <c r="IHR6" s="146"/>
      <c r="IHS6" s="146"/>
      <c r="IHT6" s="146"/>
      <c r="IHU6" s="146"/>
      <c r="IHV6" s="146"/>
      <c r="IHW6" s="146"/>
      <c r="IHX6" s="146"/>
      <c r="IHY6" s="146"/>
      <c r="IHZ6" s="146"/>
      <c r="IIA6" s="146"/>
      <c r="IIB6" s="146"/>
      <c r="IIC6" s="146"/>
      <c r="IID6" s="146"/>
      <c r="IIE6" s="146"/>
      <c r="IIF6" s="146"/>
      <c r="IIG6" s="146"/>
      <c r="IIH6" s="146"/>
      <c r="III6" s="146"/>
      <c r="IIJ6" s="146"/>
      <c r="IIK6" s="146"/>
      <c r="IIL6" s="146"/>
      <c r="IIM6" s="146"/>
      <c r="IIN6" s="146"/>
      <c r="IIO6" s="146"/>
      <c r="IIP6" s="146"/>
      <c r="IIQ6" s="146"/>
      <c r="IIR6" s="146"/>
      <c r="IIS6" s="146"/>
      <c r="IIT6" s="146"/>
      <c r="IIU6" s="146"/>
      <c r="IIV6" s="146"/>
      <c r="IIW6" s="146"/>
      <c r="IIX6" s="146"/>
      <c r="IIY6" s="146"/>
      <c r="IIZ6" s="146"/>
      <c r="IJA6" s="146"/>
      <c r="IJB6" s="146"/>
      <c r="IJC6" s="146"/>
      <c r="IJD6" s="146"/>
      <c r="IJE6" s="146"/>
      <c r="IJF6" s="146"/>
      <c r="IJG6" s="146"/>
      <c r="IJH6" s="146"/>
      <c r="IJI6" s="146"/>
      <c r="IJJ6" s="146"/>
      <c r="IJK6" s="146"/>
      <c r="IJL6" s="146"/>
      <c r="IJM6" s="146"/>
      <c r="IJN6" s="146"/>
      <c r="IJO6" s="146"/>
      <c r="IJP6" s="146"/>
      <c r="IJQ6" s="146"/>
      <c r="IJR6" s="146"/>
      <c r="IJS6" s="146"/>
      <c r="IJT6" s="146"/>
      <c r="IJU6" s="146"/>
      <c r="IJV6" s="146"/>
      <c r="IJW6" s="146"/>
      <c r="IJX6" s="146"/>
      <c r="IJY6" s="146"/>
      <c r="IJZ6" s="146"/>
      <c r="IKA6" s="146"/>
      <c r="IKB6" s="146"/>
      <c r="IKC6" s="146"/>
      <c r="IKD6" s="146"/>
      <c r="IKE6" s="146"/>
      <c r="IKF6" s="146"/>
      <c r="IKG6" s="146"/>
      <c r="IKH6" s="146"/>
      <c r="IKI6" s="146"/>
      <c r="IKJ6" s="146"/>
      <c r="IKK6" s="146"/>
      <c r="IKL6" s="146"/>
      <c r="IKM6" s="146"/>
      <c r="IKN6" s="146"/>
      <c r="IKO6" s="146"/>
      <c r="IKP6" s="146"/>
      <c r="IKQ6" s="146"/>
      <c r="IKR6" s="146"/>
      <c r="IKS6" s="146"/>
      <c r="IKT6" s="146"/>
      <c r="IKU6" s="146"/>
      <c r="IKV6" s="146"/>
      <c r="IKW6" s="146"/>
      <c r="IKX6" s="146"/>
      <c r="IKY6" s="146"/>
      <c r="IKZ6" s="146"/>
      <c r="ILA6" s="146"/>
      <c r="ILB6" s="146"/>
      <c r="ILC6" s="146"/>
      <c r="ILD6" s="146"/>
      <c r="ILE6" s="146"/>
      <c r="ILF6" s="146"/>
      <c r="ILG6" s="146"/>
      <c r="ILH6" s="146"/>
      <c r="ILI6" s="146"/>
      <c r="ILJ6" s="146"/>
      <c r="ILK6" s="146"/>
      <c r="ILL6" s="146"/>
      <c r="ILM6" s="146"/>
      <c r="ILN6" s="146"/>
      <c r="ILO6" s="146"/>
      <c r="ILP6" s="146"/>
      <c r="ILQ6" s="146"/>
      <c r="ILR6" s="146"/>
      <c r="ILS6" s="146"/>
      <c r="ILT6" s="146"/>
      <c r="ILU6" s="146"/>
      <c r="ILV6" s="146"/>
      <c r="ILW6" s="146"/>
      <c r="ILX6" s="146"/>
      <c r="ILY6" s="146"/>
      <c r="ILZ6" s="146"/>
      <c r="IMA6" s="146"/>
      <c r="IMB6" s="146"/>
      <c r="IMC6" s="146"/>
      <c r="IMD6" s="146"/>
      <c r="IME6" s="146"/>
      <c r="IMF6" s="146"/>
      <c r="IMG6" s="146"/>
      <c r="IMH6" s="146"/>
      <c r="IMI6" s="146"/>
      <c r="IMJ6" s="146"/>
      <c r="IMK6" s="146"/>
      <c r="IML6" s="146"/>
      <c r="IMM6" s="146"/>
      <c r="IMN6" s="146"/>
      <c r="IMO6" s="146"/>
      <c r="IMP6" s="146"/>
      <c r="IMQ6" s="146"/>
      <c r="IMR6" s="146"/>
      <c r="IMS6" s="146"/>
      <c r="IMT6" s="146"/>
      <c r="IMU6" s="146"/>
      <c r="IMV6" s="146"/>
      <c r="IMW6" s="146"/>
      <c r="IMX6" s="146"/>
      <c r="IMY6" s="146"/>
      <c r="IMZ6" s="146"/>
      <c r="INA6" s="146"/>
      <c r="INB6" s="146"/>
      <c r="INC6" s="146"/>
      <c r="IND6" s="146"/>
      <c r="INE6" s="146"/>
      <c r="INF6" s="146"/>
      <c r="ING6" s="146"/>
      <c r="INH6" s="146"/>
      <c r="INI6" s="146"/>
      <c r="INJ6" s="146"/>
      <c r="INK6" s="146"/>
      <c r="INL6" s="146"/>
      <c r="INM6" s="146"/>
      <c r="INN6" s="146"/>
      <c r="INO6" s="146"/>
      <c r="INP6" s="146"/>
      <c r="INQ6" s="146"/>
      <c r="INR6" s="146"/>
      <c r="INS6" s="146"/>
      <c r="INT6" s="146"/>
      <c r="INU6" s="146"/>
      <c r="INV6" s="146"/>
      <c r="INW6" s="146"/>
      <c r="INX6" s="146"/>
      <c r="INY6" s="146"/>
      <c r="INZ6" s="146"/>
      <c r="IOA6" s="146"/>
      <c r="IOB6" s="146"/>
      <c r="IOC6" s="146"/>
      <c r="IOD6" s="146"/>
      <c r="IOE6" s="146"/>
      <c r="IOF6" s="146"/>
      <c r="IOG6" s="146"/>
      <c r="IOH6" s="146"/>
      <c r="IOI6" s="146"/>
      <c r="IOJ6" s="146"/>
      <c r="IOK6" s="146"/>
      <c r="IOL6" s="146"/>
      <c r="IOM6" s="146"/>
      <c r="ION6" s="146"/>
      <c r="IOO6" s="146"/>
      <c r="IOP6" s="146"/>
      <c r="IOQ6" s="146"/>
      <c r="IOR6" s="146"/>
      <c r="IOS6" s="146"/>
      <c r="IOT6" s="146"/>
      <c r="IOU6" s="146"/>
      <c r="IOV6" s="146"/>
      <c r="IOW6" s="146"/>
      <c r="IOX6" s="146"/>
      <c r="IOY6" s="146"/>
      <c r="IOZ6" s="146"/>
      <c r="IPA6" s="146"/>
      <c r="IPB6" s="146"/>
      <c r="IPC6" s="146"/>
      <c r="IPD6" s="146"/>
      <c r="IPE6" s="146"/>
      <c r="IPF6" s="146"/>
      <c r="IPG6" s="146"/>
      <c r="IPH6" s="146"/>
      <c r="IPI6" s="146"/>
      <c r="IPJ6" s="146"/>
      <c r="IPK6" s="146"/>
      <c r="IPL6" s="146"/>
      <c r="IPM6" s="146"/>
      <c r="IPN6" s="146"/>
      <c r="IPO6" s="146"/>
      <c r="IPP6" s="146"/>
      <c r="IPQ6" s="146"/>
      <c r="IPR6" s="146"/>
      <c r="IPS6" s="146"/>
      <c r="IPT6" s="146"/>
      <c r="IPU6" s="146"/>
      <c r="IPV6" s="146"/>
      <c r="IPW6" s="146"/>
      <c r="IPX6" s="146"/>
      <c r="IPY6" s="146"/>
      <c r="IPZ6" s="146"/>
      <c r="IQA6" s="146"/>
      <c r="IQB6" s="146"/>
      <c r="IQC6" s="146"/>
      <c r="IQD6" s="146"/>
      <c r="IQE6" s="146"/>
      <c r="IQF6" s="146"/>
      <c r="IQG6" s="146"/>
      <c r="IQH6" s="146"/>
      <c r="IQI6" s="146"/>
      <c r="IQJ6" s="146"/>
      <c r="IQK6" s="146"/>
      <c r="IQL6" s="146"/>
      <c r="IQM6" s="146"/>
      <c r="IQN6" s="146"/>
      <c r="IQO6" s="146"/>
      <c r="IQP6" s="146"/>
      <c r="IQQ6" s="146"/>
      <c r="IQR6" s="146"/>
      <c r="IQS6" s="146"/>
      <c r="IQT6" s="146"/>
      <c r="IQU6" s="146"/>
      <c r="IQV6" s="146"/>
      <c r="IQW6" s="146"/>
      <c r="IQX6" s="146"/>
      <c r="IQY6" s="146"/>
      <c r="IQZ6" s="146"/>
      <c r="IRA6" s="146"/>
      <c r="IRB6" s="146"/>
      <c r="IRC6" s="146"/>
      <c r="IRD6" s="146"/>
      <c r="IRE6" s="146"/>
      <c r="IRF6" s="146"/>
      <c r="IRG6" s="146"/>
      <c r="IRH6" s="146"/>
      <c r="IRI6" s="146"/>
      <c r="IRJ6" s="146"/>
      <c r="IRK6" s="146"/>
      <c r="IRL6" s="146"/>
      <c r="IRM6" s="146"/>
      <c r="IRN6" s="146"/>
      <c r="IRO6" s="146"/>
      <c r="IRP6" s="146"/>
      <c r="IRQ6" s="146"/>
      <c r="IRR6" s="146"/>
      <c r="IRS6" s="146"/>
      <c r="IRT6" s="146"/>
      <c r="IRU6" s="146"/>
      <c r="IRV6" s="146"/>
      <c r="IRW6" s="146"/>
      <c r="IRX6" s="146"/>
      <c r="IRY6" s="146"/>
      <c r="IRZ6" s="146"/>
      <c r="ISA6" s="146"/>
      <c r="ISB6" s="146"/>
      <c r="ISC6" s="146"/>
      <c r="ISD6" s="146"/>
      <c r="ISE6" s="146"/>
      <c r="ISF6" s="146"/>
      <c r="ISG6" s="146"/>
      <c r="ISH6" s="146"/>
      <c r="ISI6" s="146"/>
      <c r="ISJ6" s="146"/>
      <c r="ISK6" s="146"/>
      <c r="ISL6" s="146"/>
      <c r="ISM6" s="146"/>
      <c r="ISN6" s="146"/>
      <c r="ISO6" s="146"/>
      <c r="ISP6" s="146"/>
      <c r="ISQ6" s="146"/>
      <c r="ISR6" s="146"/>
      <c r="ISS6" s="146"/>
      <c r="IST6" s="146"/>
      <c r="ISU6" s="146"/>
      <c r="ISV6" s="146"/>
      <c r="ISW6" s="146"/>
      <c r="ISX6" s="146"/>
      <c r="ISY6" s="146"/>
      <c r="ISZ6" s="146"/>
      <c r="ITA6" s="146"/>
      <c r="ITB6" s="146"/>
      <c r="ITC6" s="146"/>
      <c r="ITD6" s="146"/>
      <c r="ITE6" s="146"/>
      <c r="ITF6" s="146"/>
      <c r="ITG6" s="146"/>
      <c r="ITH6" s="146"/>
      <c r="ITI6" s="146"/>
      <c r="ITJ6" s="146"/>
      <c r="ITK6" s="146"/>
      <c r="ITL6" s="146"/>
      <c r="ITM6" s="146"/>
      <c r="ITN6" s="146"/>
      <c r="ITO6" s="146"/>
      <c r="ITP6" s="146"/>
      <c r="ITQ6" s="146"/>
      <c r="ITR6" s="146"/>
      <c r="ITS6" s="146"/>
      <c r="ITT6" s="146"/>
      <c r="ITU6" s="146"/>
      <c r="ITV6" s="146"/>
      <c r="ITW6" s="146"/>
      <c r="ITX6" s="146"/>
      <c r="ITY6" s="146"/>
      <c r="ITZ6" s="146"/>
      <c r="IUA6" s="146"/>
      <c r="IUB6" s="146"/>
      <c r="IUC6" s="146"/>
      <c r="IUD6" s="146"/>
      <c r="IUE6" s="146"/>
      <c r="IUF6" s="146"/>
      <c r="IUG6" s="146"/>
      <c r="IUH6" s="146"/>
      <c r="IUI6" s="146"/>
      <c r="IUJ6" s="146"/>
      <c r="IUK6" s="146"/>
      <c r="IUL6" s="146"/>
      <c r="IUM6" s="146"/>
      <c r="IUN6" s="146"/>
      <c r="IUO6" s="146"/>
      <c r="IUP6" s="146"/>
      <c r="IUQ6" s="146"/>
      <c r="IUR6" s="146"/>
      <c r="IUS6" s="146"/>
      <c r="IUT6" s="146"/>
      <c r="IUU6" s="146"/>
      <c r="IUV6" s="146"/>
      <c r="IUW6" s="146"/>
      <c r="IUX6" s="146"/>
      <c r="IUY6" s="146"/>
      <c r="IUZ6" s="146"/>
      <c r="IVA6" s="146"/>
      <c r="IVB6" s="146"/>
      <c r="IVC6" s="146"/>
      <c r="IVD6" s="146"/>
      <c r="IVE6" s="146"/>
      <c r="IVF6" s="146"/>
      <c r="IVG6" s="146"/>
      <c r="IVH6" s="146"/>
      <c r="IVI6" s="146"/>
      <c r="IVJ6" s="146"/>
      <c r="IVK6" s="146"/>
      <c r="IVL6" s="146"/>
      <c r="IVM6" s="146"/>
      <c r="IVN6" s="146"/>
      <c r="IVO6" s="146"/>
      <c r="IVP6" s="146"/>
      <c r="IVQ6" s="146"/>
      <c r="IVR6" s="146"/>
      <c r="IVS6" s="146"/>
      <c r="IVT6" s="146"/>
      <c r="IVU6" s="146"/>
      <c r="IVV6" s="146"/>
      <c r="IVW6" s="146"/>
      <c r="IVX6" s="146"/>
      <c r="IVY6" s="146"/>
      <c r="IVZ6" s="146"/>
      <c r="IWA6" s="146"/>
      <c r="IWB6" s="146"/>
      <c r="IWC6" s="146"/>
      <c r="IWD6" s="146"/>
      <c r="IWE6" s="146"/>
      <c r="IWF6" s="146"/>
      <c r="IWG6" s="146"/>
      <c r="IWH6" s="146"/>
      <c r="IWI6" s="146"/>
      <c r="IWJ6" s="146"/>
      <c r="IWK6" s="146"/>
      <c r="IWL6" s="146"/>
      <c r="IWM6" s="146"/>
      <c r="IWN6" s="146"/>
      <c r="IWO6" s="146"/>
      <c r="IWP6" s="146"/>
      <c r="IWQ6" s="146"/>
      <c r="IWR6" s="146"/>
      <c r="IWS6" s="146"/>
      <c r="IWT6" s="146"/>
      <c r="IWU6" s="146"/>
      <c r="IWV6" s="146"/>
      <c r="IWW6" s="146"/>
      <c r="IWX6" s="146"/>
      <c r="IWY6" s="146"/>
      <c r="IWZ6" s="146"/>
      <c r="IXA6" s="146"/>
      <c r="IXB6" s="146"/>
      <c r="IXC6" s="146"/>
      <c r="IXD6" s="146"/>
      <c r="IXE6" s="146"/>
      <c r="IXF6" s="146"/>
      <c r="IXG6" s="146"/>
      <c r="IXH6" s="146"/>
      <c r="IXI6" s="146"/>
      <c r="IXJ6" s="146"/>
      <c r="IXK6" s="146"/>
      <c r="IXL6" s="146"/>
      <c r="IXM6" s="146"/>
      <c r="IXN6" s="146"/>
      <c r="IXO6" s="146"/>
      <c r="IXP6" s="146"/>
      <c r="IXQ6" s="146"/>
      <c r="IXR6" s="146"/>
      <c r="IXS6" s="146"/>
      <c r="IXT6" s="146"/>
      <c r="IXU6" s="146"/>
      <c r="IXV6" s="146"/>
      <c r="IXW6" s="146"/>
      <c r="IXX6" s="146"/>
      <c r="IXY6" s="146"/>
      <c r="IXZ6" s="146"/>
      <c r="IYA6" s="146"/>
      <c r="IYB6" s="146"/>
      <c r="IYC6" s="146"/>
      <c r="IYD6" s="146"/>
      <c r="IYE6" s="146"/>
      <c r="IYF6" s="146"/>
      <c r="IYG6" s="146"/>
      <c r="IYH6" s="146"/>
      <c r="IYI6" s="146"/>
      <c r="IYJ6" s="146"/>
      <c r="IYK6" s="146"/>
      <c r="IYL6" s="146"/>
      <c r="IYM6" s="146"/>
      <c r="IYN6" s="146"/>
      <c r="IYO6" s="146"/>
      <c r="IYP6" s="146"/>
      <c r="IYQ6" s="146"/>
      <c r="IYR6" s="146"/>
      <c r="IYS6" s="146"/>
      <c r="IYT6" s="146"/>
      <c r="IYU6" s="146"/>
      <c r="IYV6" s="146"/>
      <c r="IYW6" s="146"/>
      <c r="IYX6" s="146"/>
      <c r="IYY6" s="146"/>
      <c r="IYZ6" s="146"/>
      <c r="IZA6" s="146"/>
      <c r="IZB6" s="146"/>
      <c r="IZC6" s="146"/>
      <c r="IZD6" s="146"/>
      <c r="IZE6" s="146"/>
      <c r="IZF6" s="146"/>
      <c r="IZG6" s="146"/>
      <c r="IZH6" s="146"/>
      <c r="IZI6" s="146"/>
      <c r="IZJ6" s="146"/>
      <c r="IZK6" s="146"/>
      <c r="IZL6" s="146"/>
      <c r="IZM6" s="146"/>
      <c r="IZN6" s="146"/>
      <c r="IZO6" s="146"/>
      <c r="IZP6" s="146"/>
      <c r="IZQ6" s="146"/>
      <c r="IZR6" s="146"/>
      <c r="IZS6" s="146"/>
      <c r="IZT6" s="146"/>
      <c r="IZU6" s="146"/>
      <c r="IZV6" s="146"/>
      <c r="IZW6" s="146"/>
      <c r="IZX6" s="146"/>
      <c r="IZY6" s="146"/>
      <c r="IZZ6" s="146"/>
      <c r="JAA6" s="146"/>
      <c r="JAB6" s="146"/>
      <c r="JAC6" s="146"/>
      <c r="JAD6" s="146"/>
      <c r="JAE6" s="146"/>
      <c r="JAF6" s="146"/>
      <c r="JAG6" s="146"/>
      <c r="JAH6" s="146"/>
      <c r="JAI6" s="146"/>
      <c r="JAJ6" s="146"/>
      <c r="JAK6" s="146"/>
      <c r="JAL6" s="146"/>
      <c r="JAM6" s="146"/>
      <c r="JAN6" s="146"/>
      <c r="JAO6" s="146"/>
      <c r="JAP6" s="146"/>
      <c r="JAQ6" s="146"/>
      <c r="JAR6" s="146"/>
      <c r="JAS6" s="146"/>
      <c r="JAT6" s="146"/>
      <c r="JAU6" s="146"/>
      <c r="JAV6" s="146"/>
      <c r="JAW6" s="146"/>
      <c r="JAX6" s="146"/>
      <c r="JAY6" s="146"/>
      <c r="JAZ6" s="146"/>
      <c r="JBA6" s="146"/>
      <c r="JBB6" s="146"/>
      <c r="JBC6" s="146"/>
      <c r="JBD6" s="146"/>
      <c r="JBE6" s="146"/>
      <c r="JBF6" s="146"/>
      <c r="JBG6" s="146"/>
      <c r="JBH6" s="146"/>
      <c r="JBI6" s="146"/>
      <c r="JBJ6" s="146"/>
      <c r="JBK6" s="146"/>
      <c r="JBL6" s="146"/>
      <c r="JBM6" s="146"/>
      <c r="JBN6" s="146"/>
      <c r="JBO6" s="146"/>
      <c r="JBP6" s="146"/>
      <c r="JBQ6" s="146"/>
      <c r="JBR6" s="146"/>
      <c r="JBS6" s="146"/>
      <c r="JBT6" s="146"/>
      <c r="JBU6" s="146"/>
      <c r="JBV6" s="146"/>
      <c r="JBW6" s="146"/>
      <c r="JBX6" s="146"/>
      <c r="JBY6" s="146"/>
      <c r="JBZ6" s="146"/>
      <c r="JCA6" s="146"/>
      <c r="JCB6" s="146"/>
      <c r="JCC6" s="146"/>
      <c r="JCD6" s="146"/>
      <c r="JCE6" s="146"/>
      <c r="JCF6" s="146"/>
      <c r="JCG6" s="146"/>
      <c r="JCH6" s="146"/>
      <c r="JCI6" s="146"/>
      <c r="JCJ6" s="146"/>
      <c r="JCK6" s="146"/>
      <c r="JCL6" s="146"/>
      <c r="JCM6" s="146"/>
      <c r="JCN6" s="146"/>
      <c r="JCO6" s="146"/>
      <c r="JCP6" s="146"/>
      <c r="JCQ6" s="146"/>
      <c r="JCR6" s="146"/>
      <c r="JCS6" s="146"/>
      <c r="JCT6" s="146"/>
      <c r="JCU6" s="146"/>
      <c r="JCV6" s="146"/>
      <c r="JCW6" s="146"/>
      <c r="JCX6" s="146"/>
      <c r="JCY6" s="146"/>
      <c r="JCZ6" s="146"/>
      <c r="JDA6" s="146"/>
      <c r="JDB6" s="146"/>
      <c r="JDC6" s="146"/>
      <c r="JDD6" s="146"/>
      <c r="JDE6" s="146"/>
      <c r="JDF6" s="146"/>
      <c r="JDG6" s="146"/>
      <c r="JDH6" s="146"/>
      <c r="JDI6" s="146"/>
      <c r="JDJ6" s="146"/>
      <c r="JDK6" s="146"/>
      <c r="JDL6" s="146"/>
      <c r="JDM6" s="146"/>
      <c r="JDN6" s="146"/>
      <c r="JDO6" s="146"/>
      <c r="JDP6" s="146"/>
      <c r="JDQ6" s="146"/>
      <c r="JDR6" s="146"/>
      <c r="JDS6" s="146"/>
      <c r="JDT6" s="146"/>
      <c r="JDU6" s="146"/>
      <c r="JDV6" s="146"/>
      <c r="JDW6" s="146"/>
      <c r="JDX6" s="146"/>
      <c r="JDY6" s="146"/>
      <c r="JDZ6" s="146"/>
      <c r="JEA6" s="146"/>
      <c r="JEB6" s="146"/>
      <c r="JEC6" s="146"/>
      <c r="JED6" s="146"/>
      <c r="JEE6" s="146"/>
      <c r="JEF6" s="146"/>
      <c r="JEG6" s="146"/>
      <c r="JEH6" s="146"/>
      <c r="JEI6" s="146"/>
      <c r="JEJ6" s="146"/>
      <c r="JEK6" s="146"/>
      <c r="JEL6" s="146"/>
      <c r="JEM6" s="146"/>
      <c r="JEN6" s="146"/>
      <c r="JEO6" s="146"/>
      <c r="JEP6" s="146"/>
      <c r="JEQ6" s="146"/>
      <c r="JER6" s="146"/>
      <c r="JES6" s="146"/>
      <c r="JET6" s="146"/>
      <c r="JEU6" s="146"/>
      <c r="JEV6" s="146"/>
      <c r="JEW6" s="146"/>
      <c r="JEX6" s="146"/>
      <c r="JEY6" s="146"/>
      <c r="JEZ6" s="146"/>
      <c r="JFA6" s="146"/>
      <c r="JFB6" s="146"/>
      <c r="JFC6" s="146"/>
      <c r="JFD6" s="146"/>
      <c r="JFE6" s="146"/>
      <c r="JFF6" s="146"/>
      <c r="JFG6" s="146"/>
      <c r="JFH6" s="146"/>
      <c r="JFI6" s="146"/>
      <c r="JFJ6" s="146"/>
      <c r="JFK6" s="146"/>
      <c r="JFL6" s="146"/>
      <c r="JFM6" s="146"/>
      <c r="JFN6" s="146"/>
      <c r="JFO6" s="146"/>
      <c r="JFP6" s="146"/>
      <c r="JFQ6" s="146"/>
      <c r="JFR6" s="146"/>
      <c r="JFS6" s="146"/>
      <c r="JFT6" s="146"/>
      <c r="JFU6" s="146"/>
      <c r="JFV6" s="146"/>
      <c r="JFW6" s="146"/>
      <c r="JFX6" s="146"/>
      <c r="JFY6" s="146"/>
      <c r="JFZ6" s="146"/>
      <c r="JGA6" s="146"/>
      <c r="JGB6" s="146"/>
      <c r="JGC6" s="146"/>
      <c r="JGD6" s="146"/>
      <c r="JGE6" s="146"/>
      <c r="JGF6" s="146"/>
      <c r="JGG6" s="146"/>
      <c r="JGH6" s="146"/>
      <c r="JGI6" s="146"/>
      <c r="JGJ6" s="146"/>
      <c r="JGK6" s="146"/>
      <c r="JGL6" s="146"/>
      <c r="JGM6" s="146"/>
      <c r="JGN6" s="146"/>
      <c r="JGO6" s="146"/>
      <c r="JGP6" s="146"/>
      <c r="JGQ6" s="146"/>
      <c r="JGR6" s="146"/>
      <c r="JGS6" s="146"/>
      <c r="JGT6" s="146"/>
      <c r="JGU6" s="146"/>
      <c r="JGV6" s="146"/>
      <c r="JGW6" s="146"/>
      <c r="JGX6" s="146"/>
      <c r="JGY6" s="146"/>
      <c r="JGZ6" s="146"/>
      <c r="JHA6" s="146"/>
      <c r="JHB6" s="146"/>
      <c r="JHC6" s="146"/>
      <c r="JHD6" s="146"/>
      <c r="JHE6" s="146"/>
      <c r="JHF6" s="146"/>
      <c r="JHG6" s="146"/>
      <c r="JHH6" s="146"/>
      <c r="JHI6" s="146"/>
      <c r="JHJ6" s="146"/>
      <c r="JHK6" s="146"/>
      <c r="JHL6" s="146"/>
      <c r="JHM6" s="146"/>
      <c r="JHN6" s="146"/>
      <c r="JHO6" s="146"/>
      <c r="JHP6" s="146"/>
      <c r="JHQ6" s="146"/>
      <c r="JHR6" s="146"/>
      <c r="JHS6" s="146"/>
      <c r="JHT6" s="146"/>
      <c r="JHU6" s="146"/>
      <c r="JHV6" s="146"/>
      <c r="JHW6" s="146"/>
      <c r="JHX6" s="146"/>
      <c r="JHY6" s="146"/>
      <c r="JHZ6" s="146"/>
      <c r="JIA6" s="146"/>
      <c r="JIB6" s="146"/>
      <c r="JIC6" s="146"/>
      <c r="JID6" s="146"/>
      <c r="JIE6" s="146"/>
      <c r="JIF6" s="146"/>
      <c r="JIG6" s="146"/>
      <c r="JIH6" s="146"/>
      <c r="JII6" s="146"/>
      <c r="JIJ6" s="146"/>
      <c r="JIK6" s="146"/>
      <c r="JIL6" s="146"/>
      <c r="JIM6" s="146"/>
      <c r="JIN6" s="146"/>
      <c r="JIO6" s="146"/>
      <c r="JIP6" s="146"/>
      <c r="JIQ6" s="146"/>
      <c r="JIR6" s="146"/>
      <c r="JIS6" s="146"/>
      <c r="JIT6" s="146"/>
      <c r="JIU6" s="146"/>
      <c r="JIV6" s="146"/>
      <c r="JIW6" s="146"/>
      <c r="JIX6" s="146"/>
      <c r="JIY6" s="146"/>
      <c r="JIZ6" s="146"/>
      <c r="JJA6" s="146"/>
      <c r="JJB6" s="146"/>
      <c r="JJC6" s="146"/>
      <c r="JJD6" s="146"/>
      <c r="JJE6" s="146"/>
      <c r="JJF6" s="146"/>
      <c r="JJG6" s="146"/>
      <c r="JJH6" s="146"/>
      <c r="JJI6" s="146"/>
      <c r="JJJ6" s="146"/>
      <c r="JJK6" s="146"/>
      <c r="JJL6" s="146"/>
      <c r="JJM6" s="146"/>
      <c r="JJN6" s="146"/>
      <c r="JJO6" s="146"/>
      <c r="JJP6" s="146"/>
      <c r="JJQ6" s="146"/>
      <c r="JJR6" s="146"/>
      <c r="JJS6" s="146"/>
      <c r="JJT6" s="146"/>
      <c r="JJU6" s="146"/>
      <c r="JJV6" s="146"/>
      <c r="JJW6" s="146"/>
      <c r="JJX6" s="146"/>
      <c r="JJY6" s="146"/>
      <c r="JJZ6" s="146"/>
      <c r="JKA6" s="146"/>
      <c r="JKB6" s="146"/>
      <c r="JKC6" s="146"/>
      <c r="JKD6" s="146"/>
      <c r="JKE6" s="146"/>
      <c r="JKF6" s="146"/>
      <c r="JKG6" s="146"/>
      <c r="JKH6" s="146"/>
      <c r="JKI6" s="146"/>
      <c r="JKJ6" s="146"/>
      <c r="JKK6" s="146"/>
      <c r="JKL6" s="146"/>
      <c r="JKM6" s="146"/>
      <c r="JKN6" s="146"/>
      <c r="JKO6" s="146"/>
      <c r="JKP6" s="146"/>
      <c r="JKQ6" s="146"/>
      <c r="JKR6" s="146"/>
      <c r="JKS6" s="146"/>
      <c r="JKT6" s="146"/>
      <c r="JKU6" s="146"/>
      <c r="JKV6" s="146"/>
      <c r="JKW6" s="146"/>
      <c r="JKX6" s="146"/>
      <c r="JKY6" s="146"/>
      <c r="JKZ6" s="146"/>
      <c r="JLA6" s="146"/>
      <c r="JLB6" s="146"/>
      <c r="JLC6" s="146"/>
      <c r="JLD6" s="146"/>
      <c r="JLE6" s="146"/>
      <c r="JLF6" s="146"/>
      <c r="JLG6" s="146"/>
      <c r="JLH6" s="146"/>
      <c r="JLI6" s="146"/>
      <c r="JLJ6" s="146"/>
      <c r="JLK6" s="146"/>
      <c r="JLL6" s="146"/>
      <c r="JLM6" s="146"/>
      <c r="JLN6" s="146"/>
      <c r="JLO6" s="146"/>
      <c r="JLP6" s="146"/>
      <c r="JLQ6" s="146"/>
      <c r="JLR6" s="146"/>
      <c r="JLS6" s="146"/>
      <c r="JLT6" s="146"/>
      <c r="JLU6" s="146"/>
      <c r="JLV6" s="146"/>
      <c r="JLW6" s="146"/>
      <c r="JLX6" s="146"/>
      <c r="JLY6" s="146"/>
      <c r="JLZ6" s="146"/>
      <c r="JMA6" s="146"/>
      <c r="JMB6" s="146"/>
      <c r="JMC6" s="146"/>
      <c r="JMD6" s="146"/>
      <c r="JME6" s="146"/>
      <c r="JMF6" s="146"/>
      <c r="JMG6" s="146"/>
      <c r="JMH6" s="146"/>
      <c r="JMI6" s="146"/>
      <c r="JMJ6" s="146"/>
      <c r="JMK6" s="146"/>
      <c r="JML6" s="146"/>
      <c r="JMM6" s="146"/>
      <c r="JMN6" s="146"/>
      <c r="JMO6" s="146"/>
      <c r="JMP6" s="146"/>
      <c r="JMQ6" s="146"/>
      <c r="JMR6" s="146"/>
      <c r="JMS6" s="146"/>
      <c r="JMT6" s="146"/>
      <c r="JMU6" s="146"/>
      <c r="JMV6" s="146"/>
      <c r="JMW6" s="146"/>
      <c r="JMX6" s="146"/>
      <c r="JMY6" s="146"/>
      <c r="JMZ6" s="146"/>
      <c r="JNA6" s="146"/>
      <c r="JNB6" s="146"/>
      <c r="JNC6" s="146"/>
      <c r="JND6" s="146"/>
      <c r="JNE6" s="146"/>
      <c r="JNF6" s="146"/>
      <c r="JNG6" s="146"/>
      <c r="JNH6" s="146"/>
      <c r="JNI6" s="146"/>
      <c r="JNJ6" s="146"/>
      <c r="JNK6" s="146"/>
      <c r="JNL6" s="146"/>
      <c r="JNM6" s="146"/>
      <c r="JNN6" s="146"/>
      <c r="JNO6" s="146"/>
      <c r="JNP6" s="146"/>
      <c r="JNQ6" s="146"/>
      <c r="JNR6" s="146"/>
      <c r="JNS6" s="146"/>
      <c r="JNT6" s="146"/>
      <c r="JNU6" s="146"/>
      <c r="JNV6" s="146"/>
      <c r="JNW6" s="146"/>
      <c r="JNX6" s="146"/>
      <c r="JNY6" s="146"/>
      <c r="JNZ6" s="146"/>
      <c r="JOA6" s="146"/>
      <c r="JOB6" s="146"/>
      <c r="JOC6" s="146"/>
      <c r="JOD6" s="146"/>
      <c r="JOE6" s="146"/>
      <c r="JOF6" s="146"/>
      <c r="JOG6" s="146"/>
      <c r="JOH6" s="146"/>
      <c r="JOI6" s="146"/>
      <c r="JOJ6" s="146"/>
      <c r="JOK6" s="146"/>
      <c r="JOL6" s="146"/>
      <c r="JOM6" s="146"/>
      <c r="JON6" s="146"/>
      <c r="JOO6" s="146"/>
      <c r="JOP6" s="146"/>
      <c r="JOQ6" s="146"/>
      <c r="JOR6" s="146"/>
      <c r="JOS6" s="146"/>
      <c r="JOT6" s="146"/>
      <c r="JOU6" s="146"/>
      <c r="JOV6" s="146"/>
      <c r="JOW6" s="146"/>
      <c r="JOX6" s="146"/>
      <c r="JOY6" s="146"/>
      <c r="JOZ6" s="146"/>
      <c r="JPA6" s="146"/>
      <c r="JPB6" s="146"/>
      <c r="JPC6" s="146"/>
      <c r="JPD6" s="146"/>
      <c r="JPE6" s="146"/>
      <c r="JPF6" s="146"/>
      <c r="JPG6" s="146"/>
      <c r="JPH6" s="146"/>
      <c r="JPI6" s="146"/>
      <c r="JPJ6" s="146"/>
      <c r="JPK6" s="146"/>
      <c r="JPL6" s="146"/>
      <c r="JPM6" s="146"/>
      <c r="JPN6" s="146"/>
      <c r="JPO6" s="146"/>
      <c r="JPP6" s="146"/>
      <c r="JPQ6" s="146"/>
      <c r="JPR6" s="146"/>
      <c r="JPS6" s="146"/>
      <c r="JPT6" s="146"/>
      <c r="JPU6" s="146"/>
      <c r="JPV6" s="146"/>
      <c r="JPW6" s="146"/>
      <c r="JPX6" s="146"/>
      <c r="JPY6" s="146"/>
      <c r="JPZ6" s="146"/>
      <c r="JQA6" s="146"/>
      <c r="JQB6" s="146"/>
      <c r="JQC6" s="146"/>
      <c r="JQD6" s="146"/>
      <c r="JQE6" s="146"/>
      <c r="JQF6" s="146"/>
      <c r="JQG6" s="146"/>
      <c r="JQH6" s="146"/>
      <c r="JQI6" s="146"/>
      <c r="JQJ6" s="146"/>
      <c r="JQK6" s="146"/>
      <c r="JQL6" s="146"/>
      <c r="JQM6" s="146"/>
      <c r="JQN6" s="146"/>
      <c r="JQO6" s="146"/>
      <c r="JQP6" s="146"/>
      <c r="JQQ6" s="146"/>
      <c r="JQR6" s="146"/>
      <c r="JQS6" s="146"/>
      <c r="JQT6" s="146"/>
      <c r="JQU6" s="146"/>
      <c r="JQV6" s="146"/>
      <c r="JQW6" s="146"/>
      <c r="JQX6" s="146"/>
      <c r="JQY6" s="146"/>
      <c r="JQZ6" s="146"/>
      <c r="JRA6" s="146"/>
      <c r="JRB6" s="146"/>
      <c r="JRC6" s="146"/>
      <c r="JRD6" s="146"/>
      <c r="JRE6" s="146"/>
      <c r="JRF6" s="146"/>
      <c r="JRG6" s="146"/>
      <c r="JRH6" s="146"/>
      <c r="JRI6" s="146"/>
      <c r="JRJ6" s="146"/>
      <c r="JRK6" s="146"/>
      <c r="JRL6" s="146"/>
      <c r="JRM6" s="146"/>
      <c r="JRN6" s="146"/>
      <c r="JRO6" s="146"/>
      <c r="JRP6" s="146"/>
      <c r="JRQ6" s="146"/>
      <c r="JRR6" s="146"/>
      <c r="JRS6" s="146"/>
      <c r="JRT6" s="146"/>
      <c r="JRU6" s="146"/>
      <c r="JRV6" s="146"/>
      <c r="JRW6" s="146"/>
      <c r="JRX6" s="146"/>
      <c r="JRY6" s="146"/>
      <c r="JRZ6" s="146"/>
      <c r="JSA6" s="146"/>
      <c r="JSB6" s="146"/>
      <c r="JSC6" s="146"/>
      <c r="JSD6" s="146"/>
      <c r="JSE6" s="146"/>
      <c r="JSF6" s="146"/>
      <c r="JSG6" s="146"/>
      <c r="JSH6" s="146"/>
      <c r="JSI6" s="146"/>
      <c r="JSJ6" s="146"/>
      <c r="JSK6" s="146"/>
      <c r="JSL6" s="146"/>
      <c r="JSM6" s="146"/>
      <c r="JSN6" s="146"/>
      <c r="JSO6" s="146"/>
      <c r="JSP6" s="146"/>
      <c r="JSQ6" s="146"/>
      <c r="JSR6" s="146"/>
      <c r="JSS6" s="146"/>
      <c r="JST6" s="146"/>
      <c r="JSU6" s="146"/>
      <c r="JSV6" s="146"/>
      <c r="JSW6" s="146"/>
      <c r="JSX6" s="146"/>
      <c r="JSY6" s="146"/>
      <c r="JSZ6" s="146"/>
      <c r="JTA6" s="146"/>
      <c r="JTB6" s="146"/>
      <c r="JTC6" s="146"/>
      <c r="JTD6" s="146"/>
      <c r="JTE6" s="146"/>
      <c r="JTF6" s="146"/>
      <c r="JTG6" s="146"/>
      <c r="JTH6" s="146"/>
      <c r="JTI6" s="146"/>
      <c r="JTJ6" s="146"/>
      <c r="JTK6" s="146"/>
      <c r="JTL6" s="146"/>
      <c r="JTM6" s="146"/>
      <c r="JTN6" s="146"/>
      <c r="JTO6" s="146"/>
      <c r="JTP6" s="146"/>
      <c r="JTQ6" s="146"/>
      <c r="JTR6" s="146"/>
      <c r="JTS6" s="146"/>
      <c r="JTT6" s="146"/>
      <c r="JTU6" s="146"/>
      <c r="JTV6" s="146"/>
      <c r="JTW6" s="146"/>
      <c r="JTX6" s="146"/>
      <c r="JTY6" s="146"/>
      <c r="JTZ6" s="146"/>
      <c r="JUA6" s="146"/>
      <c r="JUB6" s="146"/>
      <c r="JUC6" s="146"/>
      <c r="JUD6" s="146"/>
      <c r="JUE6" s="146"/>
      <c r="JUF6" s="146"/>
      <c r="JUG6" s="146"/>
      <c r="JUH6" s="146"/>
      <c r="JUI6" s="146"/>
      <c r="JUJ6" s="146"/>
      <c r="JUK6" s="146"/>
      <c r="JUL6" s="146"/>
      <c r="JUM6" s="146"/>
      <c r="JUN6" s="146"/>
      <c r="JUO6" s="146"/>
      <c r="JUP6" s="146"/>
      <c r="JUQ6" s="146"/>
      <c r="JUR6" s="146"/>
      <c r="JUS6" s="146"/>
      <c r="JUT6" s="146"/>
      <c r="JUU6" s="146"/>
      <c r="JUV6" s="146"/>
      <c r="JUW6" s="146"/>
      <c r="JUX6" s="146"/>
      <c r="JUY6" s="146"/>
      <c r="JUZ6" s="146"/>
      <c r="JVA6" s="146"/>
      <c r="JVB6" s="146"/>
      <c r="JVC6" s="146"/>
      <c r="JVD6" s="146"/>
      <c r="JVE6" s="146"/>
      <c r="JVF6" s="146"/>
      <c r="JVG6" s="146"/>
      <c r="JVH6" s="146"/>
      <c r="JVI6" s="146"/>
      <c r="JVJ6" s="146"/>
      <c r="JVK6" s="146"/>
      <c r="JVL6" s="146"/>
      <c r="JVM6" s="146"/>
      <c r="JVN6" s="146"/>
      <c r="JVO6" s="146"/>
      <c r="JVP6" s="146"/>
      <c r="JVQ6" s="146"/>
      <c r="JVR6" s="146"/>
      <c r="JVS6" s="146"/>
      <c r="JVT6" s="146"/>
      <c r="JVU6" s="146"/>
      <c r="JVV6" s="146"/>
      <c r="JVW6" s="146"/>
      <c r="JVX6" s="146"/>
      <c r="JVY6" s="146"/>
      <c r="JVZ6" s="146"/>
      <c r="JWA6" s="146"/>
      <c r="JWB6" s="146"/>
      <c r="JWC6" s="146"/>
      <c r="JWD6" s="146"/>
      <c r="JWE6" s="146"/>
      <c r="JWF6" s="146"/>
      <c r="JWG6" s="146"/>
      <c r="JWH6" s="146"/>
      <c r="JWI6" s="146"/>
      <c r="JWJ6" s="146"/>
      <c r="JWK6" s="146"/>
      <c r="JWL6" s="146"/>
      <c r="JWM6" s="146"/>
      <c r="JWN6" s="146"/>
      <c r="JWO6" s="146"/>
      <c r="JWP6" s="146"/>
      <c r="JWQ6" s="146"/>
      <c r="JWR6" s="146"/>
      <c r="JWS6" s="146"/>
      <c r="JWT6" s="146"/>
      <c r="JWU6" s="146"/>
      <c r="JWV6" s="146"/>
      <c r="JWW6" s="146"/>
      <c r="JWX6" s="146"/>
      <c r="JWY6" s="146"/>
      <c r="JWZ6" s="146"/>
      <c r="JXA6" s="146"/>
      <c r="JXB6" s="146"/>
      <c r="JXC6" s="146"/>
      <c r="JXD6" s="146"/>
      <c r="JXE6" s="146"/>
      <c r="JXF6" s="146"/>
      <c r="JXG6" s="146"/>
      <c r="JXH6" s="146"/>
      <c r="JXI6" s="146"/>
      <c r="JXJ6" s="146"/>
      <c r="JXK6" s="146"/>
      <c r="JXL6" s="146"/>
      <c r="JXM6" s="146"/>
      <c r="JXN6" s="146"/>
      <c r="JXO6" s="146"/>
      <c r="JXP6" s="146"/>
      <c r="JXQ6" s="146"/>
      <c r="JXR6" s="146"/>
      <c r="JXS6" s="146"/>
      <c r="JXT6" s="146"/>
      <c r="JXU6" s="146"/>
      <c r="JXV6" s="146"/>
      <c r="JXW6" s="146"/>
      <c r="JXX6" s="146"/>
      <c r="JXY6" s="146"/>
      <c r="JXZ6" s="146"/>
      <c r="JYA6" s="146"/>
      <c r="JYB6" s="146"/>
      <c r="JYC6" s="146"/>
      <c r="JYD6" s="146"/>
      <c r="JYE6" s="146"/>
      <c r="JYF6" s="146"/>
      <c r="JYG6" s="146"/>
      <c r="JYH6" s="146"/>
      <c r="JYI6" s="146"/>
      <c r="JYJ6" s="146"/>
      <c r="JYK6" s="146"/>
      <c r="JYL6" s="146"/>
      <c r="JYM6" s="146"/>
      <c r="JYN6" s="146"/>
      <c r="JYO6" s="146"/>
      <c r="JYP6" s="146"/>
      <c r="JYQ6" s="146"/>
      <c r="JYR6" s="146"/>
      <c r="JYS6" s="146"/>
      <c r="JYT6" s="146"/>
      <c r="JYU6" s="146"/>
      <c r="JYV6" s="146"/>
      <c r="JYW6" s="146"/>
      <c r="JYX6" s="146"/>
      <c r="JYY6" s="146"/>
      <c r="JYZ6" s="146"/>
      <c r="JZA6" s="146"/>
      <c r="JZB6" s="146"/>
      <c r="JZC6" s="146"/>
      <c r="JZD6" s="146"/>
      <c r="JZE6" s="146"/>
      <c r="JZF6" s="146"/>
      <c r="JZG6" s="146"/>
      <c r="JZH6" s="146"/>
      <c r="JZI6" s="146"/>
      <c r="JZJ6" s="146"/>
      <c r="JZK6" s="146"/>
      <c r="JZL6" s="146"/>
      <c r="JZM6" s="146"/>
      <c r="JZN6" s="146"/>
      <c r="JZO6" s="146"/>
      <c r="JZP6" s="146"/>
      <c r="JZQ6" s="146"/>
      <c r="JZR6" s="146"/>
      <c r="JZS6" s="146"/>
      <c r="JZT6" s="146"/>
      <c r="JZU6" s="146"/>
      <c r="JZV6" s="146"/>
      <c r="JZW6" s="146"/>
      <c r="JZX6" s="146"/>
      <c r="JZY6" s="146"/>
      <c r="JZZ6" s="146"/>
      <c r="KAA6" s="146"/>
      <c r="KAB6" s="146"/>
      <c r="KAC6" s="146"/>
      <c r="KAD6" s="146"/>
      <c r="KAE6" s="146"/>
      <c r="KAF6" s="146"/>
      <c r="KAG6" s="146"/>
      <c r="KAH6" s="146"/>
      <c r="KAI6" s="146"/>
      <c r="KAJ6" s="146"/>
      <c r="KAK6" s="146"/>
      <c r="KAL6" s="146"/>
      <c r="KAM6" s="146"/>
      <c r="KAN6" s="146"/>
      <c r="KAO6" s="146"/>
      <c r="KAP6" s="146"/>
      <c r="KAQ6" s="146"/>
      <c r="KAR6" s="146"/>
      <c r="KAS6" s="146"/>
      <c r="KAT6" s="146"/>
      <c r="KAU6" s="146"/>
      <c r="KAV6" s="146"/>
      <c r="KAW6" s="146"/>
      <c r="KAX6" s="146"/>
      <c r="KAY6" s="146"/>
      <c r="KAZ6" s="146"/>
      <c r="KBA6" s="146"/>
      <c r="KBB6" s="146"/>
      <c r="KBC6" s="146"/>
      <c r="KBD6" s="146"/>
      <c r="KBE6" s="146"/>
      <c r="KBF6" s="146"/>
      <c r="KBG6" s="146"/>
      <c r="KBH6" s="146"/>
      <c r="KBI6" s="146"/>
      <c r="KBJ6" s="146"/>
      <c r="KBK6" s="146"/>
      <c r="KBL6" s="146"/>
      <c r="KBM6" s="146"/>
      <c r="KBN6" s="146"/>
      <c r="KBO6" s="146"/>
      <c r="KBP6" s="146"/>
      <c r="KBQ6" s="146"/>
      <c r="KBR6" s="146"/>
      <c r="KBS6" s="146"/>
      <c r="KBT6" s="146"/>
      <c r="KBU6" s="146"/>
      <c r="KBV6" s="146"/>
      <c r="KBW6" s="146"/>
      <c r="KBX6" s="146"/>
      <c r="KBY6" s="146"/>
      <c r="KBZ6" s="146"/>
      <c r="KCA6" s="146"/>
      <c r="KCB6" s="146"/>
      <c r="KCC6" s="146"/>
      <c r="KCD6" s="146"/>
      <c r="KCE6" s="146"/>
      <c r="KCF6" s="146"/>
      <c r="KCG6" s="146"/>
      <c r="KCH6" s="146"/>
      <c r="KCI6" s="146"/>
      <c r="KCJ6" s="146"/>
      <c r="KCK6" s="146"/>
      <c r="KCL6" s="146"/>
      <c r="KCM6" s="146"/>
      <c r="KCN6" s="146"/>
      <c r="KCO6" s="146"/>
      <c r="KCP6" s="146"/>
      <c r="KCQ6" s="146"/>
      <c r="KCR6" s="146"/>
      <c r="KCS6" s="146"/>
      <c r="KCT6" s="146"/>
      <c r="KCU6" s="146"/>
      <c r="KCV6" s="146"/>
      <c r="KCW6" s="146"/>
      <c r="KCX6" s="146"/>
      <c r="KCY6" s="146"/>
      <c r="KCZ6" s="146"/>
      <c r="KDA6" s="146"/>
      <c r="KDB6" s="146"/>
      <c r="KDC6" s="146"/>
      <c r="KDD6" s="146"/>
      <c r="KDE6" s="146"/>
      <c r="KDF6" s="146"/>
      <c r="KDG6" s="146"/>
      <c r="KDH6" s="146"/>
      <c r="KDI6" s="146"/>
      <c r="KDJ6" s="146"/>
      <c r="KDK6" s="146"/>
      <c r="KDL6" s="146"/>
      <c r="KDM6" s="146"/>
      <c r="KDN6" s="146"/>
      <c r="KDO6" s="146"/>
      <c r="KDP6" s="146"/>
      <c r="KDQ6" s="146"/>
      <c r="KDR6" s="146"/>
      <c r="KDS6" s="146"/>
      <c r="KDT6" s="146"/>
      <c r="KDU6" s="146"/>
      <c r="KDV6" s="146"/>
      <c r="KDW6" s="146"/>
      <c r="KDX6" s="146"/>
      <c r="KDY6" s="146"/>
      <c r="KDZ6" s="146"/>
      <c r="KEA6" s="146"/>
      <c r="KEB6" s="146"/>
      <c r="KEC6" s="146"/>
      <c r="KED6" s="146"/>
      <c r="KEE6" s="146"/>
      <c r="KEF6" s="146"/>
      <c r="KEG6" s="146"/>
      <c r="KEH6" s="146"/>
      <c r="KEI6" s="146"/>
      <c r="KEJ6" s="146"/>
      <c r="KEK6" s="146"/>
      <c r="KEL6" s="146"/>
      <c r="KEM6" s="146"/>
      <c r="KEN6" s="146"/>
      <c r="KEO6" s="146"/>
      <c r="KEP6" s="146"/>
      <c r="KEQ6" s="146"/>
      <c r="KER6" s="146"/>
      <c r="KES6" s="146"/>
      <c r="KET6" s="146"/>
      <c r="KEU6" s="146"/>
      <c r="KEV6" s="146"/>
      <c r="KEW6" s="146"/>
      <c r="KEX6" s="146"/>
      <c r="KEY6" s="146"/>
      <c r="KEZ6" s="146"/>
      <c r="KFA6" s="146"/>
      <c r="KFB6" s="146"/>
      <c r="KFC6" s="146"/>
      <c r="KFD6" s="146"/>
      <c r="KFE6" s="146"/>
      <c r="KFF6" s="146"/>
      <c r="KFG6" s="146"/>
      <c r="KFH6" s="146"/>
      <c r="KFI6" s="146"/>
      <c r="KFJ6" s="146"/>
      <c r="KFK6" s="146"/>
      <c r="KFL6" s="146"/>
      <c r="KFM6" s="146"/>
      <c r="KFN6" s="146"/>
      <c r="KFO6" s="146"/>
      <c r="KFP6" s="146"/>
      <c r="KFQ6" s="146"/>
      <c r="KFR6" s="146"/>
      <c r="KFS6" s="146"/>
      <c r="KFT6" s="146"/>
      <c r="KFU6" s="146"/>
      <c r="KFV6" s="146"/>
      <c r="KFW6" s="146"/>
      <c r="KFX6" s="146"/>
      <c r="KFY6" s="146"/>
      <c r="KFZ6" s="146"/>
      <c r="KGA6" s="146"/>
      <c r="KGB6" s="146"/>
      <c r="KGC6" s="146"/>
      <c r="KGD6" s="146"/>
      <c r="KGE6" s="146"/>
      <c r="KGF6" s="146"/>
      <c r="KGG6" s="146"/>
      <c r="KGH6" s="146"/>
      <c r="KGI6" s="146"/>
      <c r="KGJ6" s="146"/>
      <c r="KGK6" s="146"/>
      <c r="KGL6" s="146"/>
      <c r="KGM6" s="146"/>
      <c r="KGN6" s="146"/>
      <c r="KGO6" s="146"/>
      <c r="KGP6" s="146"/>
      <c r="KGQ6" s="146"/>
      <c r="KGR6" s="146"/>
      <c r="KGS6" s="146"/>
      <c r="KGT6" s="146"/>
      <c r="KGU6" s="146"/>
      <c r="KGV6" s="146"/>
      <c r="KGW6" s="146"/>
      <c r="KGX6" s="146"/>
      <c r="KGY6" s="146"/>
      <c r="KGZ6" s="146"/>
      <c r="KHA6" s="146"/>
      <c r="KHB6" s="146"/>
      <c r="KHC6" s="146"/>
      <c r="KHD6" s="146"/>
      <c r="KHE6" s="146"/>
      <c r="KHF6" s="146"/>
      <c r="KHG6" s="146"/>
      <c r="KHH6" s="146"/>
      <c r="KHI6" s="146"/>
      <c r="KHJ6" s="146"/>
      <c r="KHK6" s="146"/>
      <c r="KHL6" s="146"/>
      <c r="KHM6" s="146"/>
      <c r="KHN6" s="146"/>
      <c r="KHO6" s="146"/>
      <c r="KHP6" s="146"/>
      <c r="KHQ6" s="146"/>
      <c r="KHR6" s="146"/>
      <c r="KHS6" s="146"/>
      <c r="KHT6" s="146"/>
      <c r="KHU6" s="146"/>
      <c r="KHV6" s="146"/>
      <c r="KHW6" s="146"/>
      <c r="KHX6" s="146"/>
      <c r="KHY6" s="146"/>
      <c r="KHZ6" s="146"/>
      <c r="KIA6" s="146"/>
      <c r="KIB6" s="146"/>
      <c r="KIC6" s="146"/>
      <c r="KID6" s="146"/>
      <c r="KIE6" s="146"/>
      <c r="KIF6" s="146"/>
      <c r="KIG6" s="146"/>
      <c r="KIH6" s="146"/>
      <c r="KII6" s="146"/>
      <c r="KIJ6" s="146"/>
      <c r="KIK6" s="146"/>
      <c r="KIL6" s="146"/>
      <c r="KIM6" s="146"/>
      <c r="KIN6" s="146"/>
      <c r="KIO6" s="146"/>
      <c r="KIP6" s="146"/>
      <c r="KIQ6" s="146"/>
      <c r="KIR6" s="146"/>
      <c r="KIS6" s="146"/>
      <c r="KIT6" s="146"/>
      <c r="KIU6" s="146"/>
      <c r="KIV6" s="146"/>
      <c r="KIW6" s="146"/>
      <c r="KIX6" s="146"/>
      <c r="KIY6" s="146"/>
      <c r="KIZ6" s="146"/>
      <c r="KJA6" s="146"/>
      <c r="KJB6" s="146"/>
      <c r="KJC6" s="146"/>
      <c r="KJD6" s="146"/>
      <c r="KJE6" s="146"/>
      <c r="KJF6" s="146"/>
      <c r="KJG6" s="146"/>
      <c r="KJH6" s="146"/>
      <c r="KJI6" s="146"/>
      <c r="KJJ6" s="146"/>
      <c r="KJK6" s="146"/>
      <c r="KJL6" s="146"/>
      <c r="KJM6" s="146"/>
      <c r="KJN6" s="146"/>
      <c r="KJO6" s="146"/>
      <c r="KJP6" s="146"/>
      <c r="KJQ6" s="146"/>
      <c r="KJR6" s="146"/>
      <c r="KJS6" s="146"/>
      <c r="KJT6" s="146"/>
      <c r="KJU6" s="146"/>
      <c r="KJV6" s="146"/>
      <c r="KJW6" s="146"/>
      <c r="KJX6" s="146"/>
      <c r="KJY6" s="146"/>
      <c r="KJZ6" s="146"/>
      <c r="KKA6" s="146"/>
      <c r="KKB6" s="146"/>
      <c r="KKC6" s="146"/>
      <c r="KKD6" s="146"/>
      <c r="KKE6" s="146"/>
      <c r="KKF6" s="146"/>
      <c r="KKG6" s="146"/>
      <c r="KKH6" s="146"/>
      <c r="KKI6" s="146"/>
      <c r="KKJ6" s="146"/>
      <c r="KKK6" s="146"/>
      <c r="KKL6" s="146"/>
      <c r="KKM6" s="146"/>
      <c r="KKN6" s="146"/>
      <c r="KKO6" s="146"/>
      <c r="KKP6" s="146"/>
      <c r="KKQ6" s="146"/>
      <c r="KKR6" s="146"/>
      <c r="KKS6" s="146"/>
      <c r="KKT6" s="146"/>
      <c r="KKU6" s="146"/>
      <c r="KKV6" s="146"/>
      <c r="KKW6" s="146"/>
      <c r="KKX6" s="146"/>
      <c r="KKY6" s="146"/>
      <c r="KKZ6" s="146"/>
      <c r="KLA6" s="146"/>
      <c r="KLB6" s="146"/>
      <c r="KLC6" s="146"/>
      <c r="KLD6" s="146"/>
      <c r="KLE6" s="146"/>
      <c r="KLF6" s="146"/>
      <c r="KLG6" s="146"/>
      <c r="KLH6" s="146"/>
      <c r="KLI6" s="146"/>
      <c r="KLJ6" s="146"/>
      <c r="KLK6" s="146"/>
      <c r="KLL6" s="146"/>
      <c r="KLM6" s="146"/>
      <c r="KLN6" s="146"/>
      <c r="KLO6" s="146"/>
      <c r="KLP6" s="146"/>
      <c r="KLQ6" s="146"/>
      <c r="KLR6" s="146"/>
      <c r="KLS6" s="146"/>
      <c r="KLT6" s="146"/>
      <c r="KLU6" s="146"/>
      <c r="KLV6" s="146"/>
      <c r="KLW6" s="146"/>
      <c r="KLX6" s="146"/>
      <c r="KLY6" s="146"/>
      <c r="KLZ6" s="146"/>
      <c r="KMA6" s="146"/>
      <c r="KMB6" s="146"/>
      <c r="KMC6" s="146"/>
      <c r="KMD6" s="146"/>
      <c r="KME6" s="146"/>
      <c r="KMF6" s="146"/>
      <c r="KMG6" s="146"/>
      <c r="KMH6" s="146"/>
      <c r="KMI6" s="146"/>
      <c r="KMJ6" s="146"/>
      <c r="KMK6" s="146"/>
      <c r="KML6" s="146"/>
      <c r="KMM6" s="146"/>
      <c r="KMN6" s="146"/>
      <c r="KMO6" s="146"/>
      <c r="KMP6" s="146"/>
      <c r="KMQ6" s="146"/>
      <c r="KMR6" s="146"/>
      <c r="KMS6" s="146"/>
      <c r="KMT6" s="146"/>
      <c r="KMU6" s="146"/>
      <c r="KMV6" s="146"/>
      <c r="KMW6" s="146"/>
      <c r="KMX6" s="146"/>
      <c r="KMY6" s="146"/>
      <c r="KMZ6" s="146"/>
      <c r="KNA6" s="146"/>
      <c r="KNB6" s="146"/>
      <c r="KNC6" s="146"/>
      <c r="KND6" s="146"/>
      <c r="KNE6" s="146"/>
      <c r="KNF6" s="146"/>
      <c r="KNG6" s="146"/>
      <c r="KNH6" s="146"/>
      <c r="KNI6" s="146"/>
      <c r="KNJ6" s="146"/>
      <c r="KNK6" s="146"/>
      <c r="KNL6" s="146"/>
      <c r="KNM6" s="146"/>
      <c r="KNN6" s="146"/>
      <c r="KNO6" s="146"/>
      <c r="KNP6" s="146"/>
      <c r="KNQ6" s="146"/>
      <c r="KNR6" s="146"/>
      <c r="KNS6" s="146"/>
      <c r="KNT6" s="146"/>
      <c r="KNU6" s="146"/>
      <c r="KNV6" s="146"/>
      <c r="KNW6" s="146"/>
      <c r="KNX6" s="146"/>
      <c r="KNY6" s="146"/>
      <c r="KNZ6" s="146"/>
      <c r="KOA6" s="146"/>
      <c r="KOB6" s="146"/>
      <c r="KOC6" s="146"/>
      <c r="KOD6" s="146"/>
      <c r="KOE6" s="146"/>
      <c r="KOF6" s="146"/>
      <c r="KOG6" s="146"/>
      <c r="KOH6" s="146"/>
      <c r="KOI6" s="146"/>
      <c r="KOJ6" s="146"/>
      <c r="KOK6" s="146"/>
      <c r="KOL6" s="146"/>
      <c r="KOM6" s="146"/>
      <c r="KON6" s="146"/>
      <c r="KOO6" s="146"/>
      <c r="KOP6" s="146"/>
      <c r="KOQ6" s="146"/>
      <c r="KOR6" s="146"/>
      <c r="KOS6" s="146"/>
      <c r="KOT6" s="146"/>
      <c r="KOU6" s="146"/>
      <c r="KOV6" s="146"/>
      <c r="KOW6" s="146"/>
      <c r="KOX6" s="146"/>
      <c r="KOY6" s="146"/>
      <c r="KOZ6" s="146"/>
      <c r="KPA6" s="146"/>
      <c r="KPB6" s="146"/>
      <c r="KPC6" s="146"/>
      <c r="KPD6" s="146"/>
      <c r="KPE6" s="146"/>
      <c r="KPF6" s="146"/>
      <c r="KPG6" s="146"/>
      <c r="KPH6" s="146"/>
      <c r="KPI6" s="146"/>
      <c r="KPJ6" s="146"/>
      <c r="KPK6" s="146"/>
      <c r="KPL6" s="146"/>
      <c r="KPM6" s="146"/>
      <c r="KPN6" s="146"/>
      <c r="KPO6" s="146"/>
      <c r="KPP6" s="146"/>
      <c r="KPQ6" s="146"/>
      <c r="KPR6" s="146"/>
      <c r="KPS6" s="146"/>
      <c r="KPT6" s="146"/>
      <c r="KPU6" s="146"/>
      <c r="KPV6" s="146"/>
      <c r="KPW6" s="146"/>
      <c r="KPX6" s="146"/>
      <c r="KPY6" s="146"/>
      <c r="KPZ6" s="146"/>
      <c r="KQA6" s="146"/>
      <c r="KQB6" s="146"/>
      <c r="KQC6" s="146"/>
      <c r="KQD6" s="146"/>
      <c r="KQE6" s="146"/>
      <c r="KQF6" s="146"/>
      <c r="KQG6" s="146"/>
      <c r="KQH6" s="146"/>
      <c r="KQI6" s="146"/>
      <c r="KQJ6" s="146"/>
      <c r="KQK6" s="146"/>
      <c r="KQL6" s="146"/>
      <c r="KQM6" s="146"/>
      <c r="KQN6" s="146"/>
      <c r="KQO6" s="146"/>
      <c r="KQP6" s="146"/>
      <c r="KQQ6" s="146"/>
      <c r="KQR6" s="146"/>
      <c r="KQS6" s="146"/>
      <c r="KQT6" s="146"/>
      <c r="KQU6" s="146"/>
      <c r="KQV6" s="146"/>
      <c r="KQW6" s="146"/>
      <c r="KQX6" s="146"/>
      <c r="KQY6" s="146"/>
      <c r="KQZ6" s="146"/>
      <c r="KRA6" s="146"/>
      <c r="KRB6" s="146"/>
      <c r="KRC6" s="146"/>
      <c r="KRD6" s="146"/>
      <c r="KRE6" s="146"/>
      <c r="KRF6" s="146"/>
      <c r="KRG6" s="146"/>
      <c r="KRH6" s="146"/>
      <c r="KRI6" s="146"/>
      <c r="KRJ6" s="146"/>
      <c r="KRK6" s="146"/>
      <c r="KRL6" s="146"/>
      <c r="KRM6" s="146"/>
      <c r="KRN6" s="146"/>
      <c r="KRO6" s="146"/>
      <c r="KRP6" s="146"/>
      <c r="KRQ6" s="146"/>
      <c r="KRR6" s="146"/>
      <c r="KRS6" s="146"/>
      <c r="KRT6" s="146"/>
      <c r="KRU6" s="146"/>
      <c r="KRV6" s="146"/>
      <c r="KRW6" s="146"/>
      <c r="KRX6" s="146"/>
      <c r="KRY6" s="146"/>
      <c r="KRZ6" s="146"/>
      <c r="KSA6" s="146"/>
      <c r="KSB6" s="146"/>
      <c r="KSC6" s="146"/>
      <c r="KSD6" s="146"/>
      <c r="KSE6" s="146"/>
      <c r="KSF6" s="146"/>
      <c r="KSG6" s="146"/>
      <c r="KSH6" s="146"/>
      <c r="KSI6" s="146"/>
      <c r="KSJ6" s="146"/>
      <c r="KSK6" s="146"/>
      <c r="KSL6" s="146"/>
      <c r="KSM6" s="146"/>
      <c r="KSN6" s="146"/>
      <c r="KSO6" s="146"/>
      <c r="KSP6" s="146"/>
      <c r="KSQ6" s="146"/>
      <c r="KSR6" s="146"/>
      <c r="KSS6" s="146"/>
      <c r="KST6" s="146"/>
      <c r="KSU6" s="146"/>
      <c r="KSV6" s="146"/>
      <c r="KSW6" s="146"/>
      <c r="KSX6" s="146"/>
      <c r="KSY6" s="146"/>
      <c r="KSZ6" s="146"/>
      <c r="KTA6" s="146"/>
      <c r="KTB6" s="146"/>
      <c r="KTC6" s="146"/>
      <c r="KTD6" s="146"/>
      <c r="KTE6" s="146"/>
      <c r="KTF6" s="146"/>
      <c r="KTG6" s="146"/>
      <c r="KTH6" s="146"/>
      <c r="KTI6" s="146"/>
      <c r="KTJ6" s="146"/>
      <c r="KTK6" s="146"/>
      <c r="KTL6" s="146"/>
      <c r="KTM6" s="146"/>
      <c r="KTN6" s="146"/>
      <c r="KTO6" s="146"/>
      <c r="KTP6" s="146"/>
      <c r="KTQ6" s="146"/>
      <c r="KTR6" s="146"/>
      <c r="KTS6" s="146"/>
      <c r="KTT6" s="146"/>
      <c r="KTU6" s="146"/>
      <c r="KTV6" s="146"/>
      <c r="KTW6" s="146"/>
      <c r="KTX6" s="146"/>
      <c r="KTY6" s="146"/>
      <c r="KTZ6" s="146"/>
      <c r="KUA6" s="146"/>
      <c r="KUB6" s="146"/>
      <c r="KUC6" s="146"/>
      <c r="KUD6" s="146"/>
      <c r="KUE6" s="146"/>
      <c r="KUF6" s="146"/>
      <c r="KUG6" s="146"/>
      <c r="KUH6" s="146"/>
      <c r="KUI6" s="146"/>
      <c r="KUJ6" s="146"/>
      <c r="KUK6" s="146"/>
      <c r="KUL6" s="146"/>
      <c r="KUM6" s="146"/>
      <c r="KUN6" s="146"/>
      <c r="KUO6" s="146"/>
      <c r="KUP6" s="146"/>
      <c r="KUQ6" s="146"/>
      <c r="KUR6" s="146"/>
      <c r="KUS6" s="146"/>
      <c r="KUT6" s="146"/>
      <c r="KUU6" s="146"/>
      <c r="KUV6" s="146"/>
      <c r="KUW6" s="146"/>
      <c r="KUX6" s="146"/>
      <c r="KUY6" s="146"/>
      <c r="KUZ6" s="146"/>
      <c r="KVA6" s="146"/>
      <c r="KVB6" s="146"/>
      <c r="KVC6" s="146"/>
      <c r="KVD6" s="146"/>
      <c r="KVE6" s="146"/>
      <c r="KVF6" s="146"/>
      <c r="KVG6" s="146"/>
      <c r="KVH6" s="146"/>
      <c r="KVI6" s="146"/>
      <c r="KVJ6" s="146"/>
      <c r="KVK6" s="146"/>
      <c r="KVL6" s="146"/>
      <c r="KVM6" s="146"/>
      <c r="KVN6" s="146"/>
      <c r="KVO6" s="146"/>
      <c r="KVP6" s="146"/>
      <c r="KVQ6" s="146"/>
      <c r="KVR6" s="146"/>
      <c r="KVS6" s="146"/>
      <c r="KVT6" s="146"/>
      <c r="KVU6" s="146"/>
      <c r="KVV6" s="146"/>
      <c r="KVW6" s="146"/>
      <c r="KVX6" s="146"/>
      <c r="KVY6" s="146"/>
      <c r="KVZ6" s="146"/>
      <c r="KWA6" s="146"/>
      <c r="KWB6" s="146"/>
      <c r="KWC6" s="146"/>
      <c r="KWD6" s="146"/>
      <c r="KWE6" s="146"/>
      <c r="KWF6" s="146"/>
      <c r="KWG6" s="146"/>
      <c r="KWH6" s="146"/>
      <c r="KWI6" s="146"/>
      <c r="KWJ6" s="146"/>
      <c r="KWK6" s="146"/>
      <c r="KWL6" s="146"/>
      <c r="KWM6" s="146"/>
      <c r="KWN6" s="146"/>
      <c r="KWO6" s="146"/>
      <c r="KWP6" s="146"/>
      <c r="KWQ6" s="146"/>
      <c r="KWR6" s="146"/>
      <c r="KWS6" s="146"/>
      <c r="KWT6" s="146"/>
      <c r="KWU6" s="146"/>
      <c r="KWV6" s="146"/>
      <c r="KWW6" s="146"/>
      <c r="KWX6" s="146"/>
      <c r="KWY6" s="146"/>
      <c r="KWZ6" s="146"/>
      <c r="KXA6" s="146"/>
      <c r="KXB6" s="146"/>
      <c r="KXC6" s="146"/>
      <c r="KXD6" s="146"/>
      <c r="KXE6" s="146"/>
      <c r="KXF6" s="146"/>
      <c r="KXG6" s="146"/>
      <c r="KXH6" s="146"/>
      <c r="KXI6" s="146"/>
      <c r="KXJ6" s="146"/>
      <c r="KXK6" s="146"/>
      <c r="KXL6" s="146"/>
      <c r="KXM6" s="146"/>
      <c r="KXN6" s="146"/>
      <c r="KXO6" s="146"/>
      <c r="KXP6" s="146"/>
      <c r="KXQ6" s="146"/>
      <c r="KXR6" s="146"/>
      <c r="KXS6" s="146"/>
      <c r="KXT6" s="146"/>
      <c r="KXU6" s="146"/>
      <c r="KXV6" s="146"/>
      <c r="KXW6" s="146"/>
      <c r="KXX6" s="146"/>
      <c r="KXY6" s="146"/>
      <c r="KXZ6" s="146"/>
      <c r="KYA6" s="146"/>
      <c r="KYB6" s="146"/>
      <c r="KYC6" s="146"/>
      <c r="KYD6" s="146"/>
      <c r="KYE6" s="146"/>
      <c r="KYF6" s="146"/>
      <c r="KYG6" s="146"/>
      <c r="KYH6" s="146"/>
      <c r="KYI6" s="146"/>
      <c r="KYJ6" s="146"/>
      <c r="KYK6" s="146"/>
      <c r="KYL6" s="146"/>
      <c r="KYM6" s="146"/>
      <c r="KYN6" s="146"/>
      <c r="KYO6" s="146"/>
      <c r="KYP6" s="146"/>
      <c r="KYQ6" s="146"/>
      <c r="KYR6" s="146"/>
      <c r="KYS6" s="146"/>
      <c r="KYT6" s="146"/>
      <c r="KYU6" s="146"/>
      <c r="KYV6" s="146"/>
      <c r="KYW6" s="146"/>
      <c r="KYX6" s="146"/>
      <c r="KYY6" s="146"/>
      <c r="KYZ6" s="146"/>
      <c r="KZA6" s="146"/>
      <c r="KZB6" s="146"/>
      <c r="KZC6" s="146"/>
      <c r="KZD6" s="146"/>
      <c r="KZE6" s="146"/>
      <c r="KZF6" s="146"/>
      <c r="KZG6" s="146"/>
      <c r="KZH6" s="146"/>
      <c r="KZI6" s="146"/>
      <c r="KZJ6" s="146"/>
      <c r="KZK6" s="146"/>
      <c r="KZL6" s="146"/>
      <c r="KZM6" s="146"/>
      <c r="KZN6" s="146"/>
      <c r="KZO6" s="146"/>
      <c r="KZP6" s="146"/>
      <c r="KZQ6" s="146"/>
      <c r="KZR6" s="146"/>
      <c r="KZS6" s="146"/>
      <c r="KZT6" s="146"/>
      <c r="KZU6" s="146"/>
      <c r="KZV6" s="146"/>
      <c r="KZW6" s="146"/>
      <c r="KZX6" s="146"/>
      <c r="KZY6" s="146"/>
      <c r="KZZ6" s="146"/>
      <c r="LAA6" s="146"/>
      <c r="LAB6" s="146"/>
      <c r="LAC6" s="146"/>
      <c r="LAD6" s="146"/>
      <c r="LAE6" s="146"/>
      <c r="LAF6" s="146"/>
      <c r="LAG6" s="146"/>
      <c r="LAH6" s="146"/>
      <c r="LAI6" s="146"/>
      <c r="LAJ6" s="146"/>
      <c r="LAK6" s="146"/>
      <c r="LAL6" s="146"/>
      <c r="LAM6" s="146"/>
      <c r="LAN6" s="146"/>
      <c r="LAO6" s="146"/>
      <c r="LAP6" s="146"/>
      <c r="LAQ6" s="146"/>
      <c r="LAR6" s="146"/>
      <c r="LAS6" s="146"/>
      <c r="LAT6" s="146"/>
      <c r="LAU6" s="146"/>
      <c r="LAV6" s="146"/>
      <c r="LAW6" s="146"/>
      <c r="LAX6" s="146"/>
      <c r="LAY6" s="146"/>
      <c r="LAZ6" s="146"/>
      <c r="LBA6" s="146"/>
      <c r="LBB6" s="146"/>
      <c r="LBC6" s="146"/>
      <c r="LBD6" s="146"/>
      <c r="LBE6" s="146"/>
      <c r="LBF6" s="146"/>
      <c r="LBG6" s="146"/>
      <c r="LBH6" s="146"/>
      <c r="LBI6" s="146"/>
      <c r="LBJ6" s="146"/>
      <c r="LBK6" s="146"/>
      <c r="LBL6" s="146"/>
      <c r="LBM6" s="146"/>
      <c r="LBN6" s="146"/>
      <c r="LBO6" s="146"/>
      <c r="LBP6" s="146"/>
      <c r="LBQ6" s="146"/>
      <c r="LBR6" s="146"/>
      <c r="LBS6" s="146"/>
      <c r="LBT6" s="146"/>
      <c r="LBU6" s="146"/>
      <c r="LBV6" s="146"/>
      <c r="LBW6" s="146"/>
      <c r="LBX6" s="146"/>
      <c r="LBY6" s="146"/>
      <c r="LBZ6" s="146"/>
      <c r="LCA6" s="146"/>
      <c r="LCB6" s="146"/>
      <c r="LCC6" s="146"/>
      <c r="LCD6" s="146"/>
      <c r="LCE6" s="146"/>
      <c r="LCF6" s="146"/>
      <c r="LCG6" s="146"/>
      <c r="LCH6" s="146"/>
      <c r="LCI6" s="146"/>
      <c r="LCJ6" s="146"/>
      <c r="LCK6" s="146"/>
      <c r="LCL6" s="146"/>
      <c r="LCM6" s="146"/>
      <c r="LCN6" s="146"/>
      <c r="LCO6" s="146"/>
      <c r="LCP6" s="146"/>
      <c r="LCQ6" s="146"/>
      <c r="LCR6" s="146"/>
      <c r="LCS6" s="146"/>
      <c r="LCT6" s="146"/>
      <c r="LCU6" s="146"/>
      <c r="LCV6" s="146"/>
      <c r="LCW6" s="146"/>
      <c r="LCX6" s="146"/>
      <c r="LCY6" s="146"/>
      <c r="LCZ6" s="146"/>
      <c r="LDA6" s="146"/>
      <c r="LDB6" s="146"/>
      <c r="LDC6" s="146"/>
      <c r="LDD6" s="146"/>
      <c r="LDE6" s="146"/>
      <c r="LDF6" s="146"/>
      <c r="LDG6" s="146"/>
      <c r="LDH6" s="146"/>
      <c r="LDI6" s="146"/>
      <c r="LDJ6" s="146"/>
      <c r="LDK6" s="146"/>
      <c r="LDL6" s="146"/>
      <c r="LDM6" s="146"/>
      <c r="LDN6" s="146"/>
      <c r="LDO6" s="146"/>
      <c r="LDP6" s="146"/>
      <c r="LDQ6" s="146"/>
      <c r="LDR6" s="146"/>
      <c r="LDS6" s="146"/>
      <c r="LDT6" s="146"/>
      <c r="LDU6" s="146"/>
      <c r="LDV6" s="146"/>
      <c r="LDW6" s="146"/>
      <c r="LDX6" s="146"/>
      <c r="LDY6" s="146"/>
      <c r="LDZ6" s="146"/>
      <c r="LEA6" s="146"/>
      <c r="LEB6" s="146"/>
      <c r="LEC6" s="146"/>
      <c r="LED6" s="146"/>
      <c r="LEE6" s="146"/>
      <c r="LEF6" s="146"/>
      <c r="LEG6" s="146"/>
      <c r="LEH6" s="146"/>
      <c r="LEI6" s="146"/>
      <c r="LEJ6" s="146"/>
      <c r="LEK6" s="146"/>
      <c r="LEL6" s="146"/>
      <c r="LEM6" s="146"/>
      <c r="LEN6" s="146"/>
      <c r="LEO6" s="146"/>
      <c r="LEP6" s="146"/>
      <c r="LEQ6" s="146"/>
      <c r="LER6" s="146"/>
      <c r="LES6" s="146"/>
      <c r="LET6" s="146"/>
      <c r="LEU6" s="146"/>
      <c r="LEV6" s="146"/>
      <c r="LEW6" s="146"/>
      <c r="LEX6" s="146"/>
      <c r="LEY6" s="146"/>
      <c r="LEZ6" s="146"/>
      <c r="LFA6" s="146"/>
      <c r="LFB6" s="146"/>
      <c r="LFC6" s="146"/>
      <c r="LFD6" s="146"/>
      <c r="LFE6" s="146"/>
      <c r="LFF6" s="146"/>
      <c r="LFG6" s="146"/>
      <c r="LFH6" s="146"/>
      <c r="LFI6" s="146"/>
      <c r="LFJ6" s="146"/>
      <c r="LFK6" s="146"/>
      <c r="LFL6" s="146"/>
      <c r="LFM6" s="146"/>
      <c r="LFN6" s="146"/>
      <c r="LFO6" s="146"/>
      <c r="LFP6" s="146"/>
      <c r="LFQ6" s="146"/>
      <c r="LFR6" s="146"/>
      <c r="LFS6" s="146"/>
      <c r="LFT6" s="146"/>
      <c r="LFU6" s="146"/>
      <c r="LFV6" s="146"/>
      <c r="LFW6" s="146"/>
      <c r="LFX6" s="146"/>
      <c r="LFY6" s="146"/>
      <c r="LFZ6" s="146"/>
      <c r="LGA6" s="146"/>
      <c r="LGB6" s="146"/>
      <c r="LGC6" s="146"/>
      <c r="LGD6" s="146"/>
      <c r="LGE6" s="146"/>
      <c r="LGF6" s="146"/>
      <c r="LGG6" s="146"/>
      <c r="LGH6" s="146"/>
      <c r="LGI6" s="146"/>
      <c r="LGJ6" s="146"/>
      <c r="LGK6" s="146"/>
      <c r="LGL6" s="146"/>
      <c r="LGM6" s="146"/>
      <c r="LGN6" s="146"/>
      <c r="LGO6" s="146"/>
      <c r="LGP6" s="146"/>
      <c r="LGQ6" s="146"/>
      <c r="LGR6" s="146"/>
      <c r="LGS6" s="146"/>
      <c r="LGT6" s="146"/>
      <c r="LGU6" s="146"/>
      <c r="LGV6" s="146"/>
      <c r="LGW6" s="146"/>
      <c r="LGX6" s="146"/>
      <c r="LGY6" s="146"/>
      <c r="LGZ6" s="146"/>
      <c r="LHA6" s="146"/>
      <c r="LHB6" s="146"/>
      <c r="LHC6" s="146"/>
      <c r="LHD6" s="146"/>
      <c r="LHE6" s="146"/>
      <c r="LHF6" s="146"/>
      <c r="LHG6" s="146"/>
      <c r="LHH6" s="146"/>
      <c r="LHI6" s="146"/>
      <c r="LHJ6" s="146"/>
      <c r="LHK6" s="146"/>
      <c r="LHL6" s="146"/>
      <c r="LHM6" s="146"/>
      <c r="LHN6" s="146"/>
      <c r="LHO6" s="146"/>
      <c r="LHP6" s="146"/>
      <c r="LHQ6" s="146"/>
      <c r="LHR6" s="146"/>
      <c r="LHS6" s="146"/>
      <c r="LHT6" s="146"/>
      <c r="LHU6" s="146"/>
      <c r="LHV6" s="146"/>
      <c r="LHW6" s="146"/>
      <c r="LHX6" s="146"/>
      <c r="LHY6" s="146"/>
      <c r="LHZ6" s="146"/>
      <c r="LIA6" s="146"/>
      <c r="LIB6" s="146"/>
      <c r="LIC6" s="146"/>
      <c r="LID6" s="146"/>
      <c r="LIE6" s="146"/>
      <c r="LIF6" s="146"/>
      <c r="LIG6" s="146"/>
      <c r="LIH6" s="146"/>
      <c r="LII6" s="146"/>
      <c r="LIJ6" s="146"/>
      <c r="LIK6" s="146"/>
      <c r="LIL6" s="146"/>
      <c r="LIM6" s="146"/>
      <c r="LIN6" s="146"/>
      <c r="LIO6" s="146"/>
      <c r="LIP6" s="146"/>
      <c r="LIQ6" s="146"/>
      <c r="LIR6" s="146"/>
      <c r="LIS6" s="146"/>
      <c r="LIT6" s="146"/>
      <c r="LIU6" s="146"/>
      <c r="LIV6" s="146"/>
      <c r="LIW6" s="146"/>
      <c r="LIX6" s="146"/>
      <c r="LIY6" s="146"/>
      <c r="LIZ6" s="146"/>
      <c r="LJA6" s="146"/>
      <c r="LJB6" s="146"/>
      <c r="LJC6" s="146"/>
      <c r="LJD6" s="146"/>
      <c r="LJE6" s="146"/>
      <c r="LJF6" s="146"/>
      <c r="LJG6" s="146"/>
      <c r="LJH6" s="146"/>
      <c r="LJI6" s="146"/>
      <c r="LJJ6" s="146"/>
      <c r="LJK6" s="146"/>
      <c r="LJL6" s="146"/>
      <c r="LJM6" s="146"/>
      <c r="LJN6" s="146"/>
      <c r="LJO6" s="146"/>
      <c r="LJP6" s="146"/>
      <c r="LJQ6" s="146"/>
      <c r="LJR6" s="146"/>
      <c r="LJS6" s="146"/>
      <c r="LJT6" s="146"/>
      <c r="LJU6" s="146"/>
      <c r="LJV6" s="146"/>
      <c r="LJW6" s="146"/>
      <c r="LJX6" s="146"/>
      <c r="LJY6" s="146"/>
      <c r="LJZ6" s="146"/>
      <c r="LKA6" s="146"/>
      <c r="LKB6" s="146"/>
      <c r="LKC6" s="146"/>
      <c r="LKD6" s="146"/>
      <c r="LKE6" s="146"/>
      <c r="LKF6" s="146"/>
      <c r="LKG6" s="146"/>
      <c r="LKH6" s="146"/>
      <c r="LKI6" s="146"/>
      <c r="LKJ6" s="146"/>
      <c r="LKK6" s="146"/>
      <c r="LKL6" s="146"/>
      <c r="LKM6" s="146"/>
      <c r="LKN6" s="146"/>
      <c r="LKO6" s="146"/>
      <c r="LKP6" s="146"/>
      <c r="LKQ6" s="146"/>
      <c r="LKR6" s="146"/>
      <c r="LKS6" s="146"/>
      <c r="LKT6" s="146"/>
      <c r="LKU6" s="146"/>
      <c r="LKV6" s="146"/>
      <c r="LKW6" s="146"/>
      <c r="LKX6" s="146"/>
      <c r="LKY6" s="146"/>
      <c r="LKZ6" s="146"/>
      <c r="LLA6" s="146"/>
      <c r="LLB6" s="146"/>
      <c r="LLC6" s="146"/>
      <c r="LLD6" s="146"/>
      <c r="LLE6" s="146"/>
      <c r="LLF6" s="146"/>
      <c r="LLG6" s="146"/>
      <c r="LLH6" s="146"/>
      <c r="LLI6" s="146"/>
      <c r="LLJ6" s="146"/>
      <c r="LLK6" s="146"/>
      <c r="LLL6" s="146"/>
      <c r="LLM6" s="146"/>
      <c r="LLN6" s="146"/>
      <c r="LLO6" s="146"/>
      <c r="LLP6" s="146"/>
      <c r="LLQ6" s="146"/>
      <c r="LLR6" s="146"/>
      <c r="LLS6" s="146"/>
      <c r="LLT6" s="146"/>
      <c r="LLU6" s="146"/>
      <c r="LLV6" s="146"/>
      <c r="LLW6" s="146"/>
      <c r="LLX6" s="146"/>
      <c r="LLY6" s="146"/>
      <c r="LLZ6" s="146"/>
      <c r="LMA6" s="146"/>
      <c r="LMB6" s="146"/>
      <c r="LMC6" s="146"/>
      <c r="LMD6" s="146"/>
      <c r="LME6" s="146"/>
      <c r="LMF6" s="146"/>
      <c r="LMG6" s="146"/>
      <c r="LMH6" s="146"/>
      <c r="LMI6" s="146"/>
      <c r="LMJ6" s="146"/>
      <c r="LMK6" s="146"/>
      <c r="LML6" s="146"/>
      <c r="LMM6" s="146"/>
      <c r="LMN6" s="146"/>
      <c r="LMO6" s="146"/>
      <c r="LMP6" s="146"/>
      <c r="LMQ6" s="146"/>
      <c r="LMR6" s="146"/>
      <c r="LMS6" s="146"/>
      <c r="LMT6" s="146"/>
      <c r="LMU6" s="146"/>
      <c r="LMV6" s="146"/>
      <c r="LMW6" s="146"/>
      <c r="LMX6" s="146"/>
      <c r="LMY6" s="146"/>
      <c r="LMZ6" s="146"/>
      <c r="LNA6" s="146"/>
      <c r="LNB6" s="146"/>
      <c r="LNC6" s="146"/>
      <c r="LND6" s="146"/>
      <c r="LNE6" s="146"/>
      <c r="LNF6" s="146"/>
      <c r="LNG6" s="146"/>
      <c r="LNH6" s="146"/>
      <c r="LNI6" s="146"/>
      <c r="LNJ6" s="146"/>
      <c r="LNK6" s="146"/>
      <c r="LNL6" s="146"/>
      <c r="LNM6" s="146"/>
      <c r="LNN6" s="146"/>
      <c r="LNO6" s="146"/>
      <c r="LNP6" s="146"/>
      <c r="LNQ6" s="146"/>
      <c r="LNR6" s="146"/>
      <c r="LNS6" s="146"/>
      <c r="LNT6" s="146"/>
      <c r="LNU6" s="146"/>
      <c r="LNV6" s="146"/>
      <c r="LNW6" s="146"/>
      <c r="LNX6" s="146"/>
      <c r="LNY6" s="146"/>
      <c r="LNZ6" s="146"/>
      <c r="LOA6" s="146"/>
      <c r="LOB6" s="146"/>
      <c r="LOC6" s="146"/>
      <c r="LOD6" s="146"/>
      <c r="LOE6" s="146"/>
      <c r="LOF6" s="146"/>
      <c r="LOG6" s="146"/>
      <c r="LOH6" s="146"/>
      <c r="LOI6" s="146"/>
      <c r="LOJ6" s="146"/>
      <c r="LOK6" s="146"/>
      <c r="LOL6" s="146"/>
      <c r="LOM6" s="146"/>
      <c r="LON6" s="146"/>
      <c r="LOO6" s="146"/>
      <c r="LOP6" s="146"/>
      <c r="LOQ6" s="146"/>
      <c r="LOR6" s="146"/>
      <c r="LOS6" s="146"/>
      <c r="LOT6" s="146"/>
      <c r="LOU6" s="146"/>
      <c r="LOV6" s="146"/>
      <c r="LOW6" s="146"/>
      <c r="LOX6" s="146"/>
      <c r="LOY6" s="146"/>
      <c r="LOZ6" s="146"/>
      <c r="LPA6" s="146"/>
      <c r="LPB6" s="146"/>
      <c r="LPC6" s="146"/>
      <c r="LPD6" s="146"/>
      <c r="LPE6" s="146"/>
      <c r="LPF6" s="146"/>
      <c r="LPG6" s="146"/>
      <c r="LPH6" s="146"/>
      <c r="LPI6" s="146"/>
      <c r="LPJ6" s="146"/>
      <c r="LPK6" s="146"/>
      <c r="LPL6" s="146"/>
      <c r="LPM6" s="146"/>
      <c r="LPN6" s="146"/>
      <c r="LPO6" s="146"/>
      <c r="LPP6" s="146"/>
      <c r="LPQ6" s="146"/>
      <c r="LPR6" s="146"/>
      <c r="LPS6" s="146"/>
      <c r="LPT6" s="146"/>
      <c r="LPU6" s="146"/>
      <c r="LPV6" s="146"/>
      <c r="LPW6" s="146"/>
      <c r="LPX6" s="146"/>
      <c r="LPY6" s="146"/>
      <c r="LPZ6" s="146"/>
      <c r="LQA6" s="146"/>
      <c r="LQB6" s="146"/>
      <c r="LQC6" s="146"/>
      <c r="LQD6" s="146"/>
      <c r="LQE6" s="146"/>
      <c r="LQF6" s="146"/>
      <c r="LQG6" s="146"/>
      <c r="LQH6" s="146"/>
      <c r="LQI6" s="146"/>
      <c r="LQJ6" s="146"/>
      <c r="LQK6" s="146"/>
      <c r="LQL6" s="146"/>
      <c r="LQM6" s="146"/>
      <c r="LQN6" s="146"/>
      <c r="LQO6" s="146"/>
      <c r="LQP6" s="146"/>
      <c r="LQQ6" s="146"/>
      <c r="LQR6" s="146"/>
      <c r="LQS6" s="146"/>
      <c r="LQT6" s="146"/>
      <c r="LQU6" s="146"/>
      <c r="LQV6" s="146"/>
      <c r="LQW6" s="146"/>
      <c r="LQX6" s="146"/>
      <c r="LQY6" s="146"/>
      <c r="LQZ6" s="146"/>
      <c r="LRA6" s="146"/>
      <c r="LRB6" s="146"/>
      <c r="LRC6" s="146"/>
      <c r="LRD6" s="146"/>
      <c r="LRE6" s="146"/>
      <c r="LRF6" s="146"/>
      <c r="LRG6" s="146"/>
      <c r="LRH6" s="146"/>
      <c r="LRI6" s="146"/>
      <c r="LRJ6" s="146"/>
      <c r="LRK6" s="146"/>
      <c r="LRL6" s="146"/>
      <c r="LRM6" s="146"/>
      <c r="LRN6" s="146"/>
      <c r="LRO6" s="146"/>
      <c r="LRP6" s="146"/>
      <c r="LRQ6" s="146"/>
      <c r="LRR6" s="146"/>
      <c r="LRS6" s="146"/>
      <c r="LRT6" s="146"/>
      <c r="LRU6" s="146"/>
      <c r="LRV6" s="146"/>
      <c r="LRW6" s="146"/>
      <c r="LRX6" s="146"/>
      <c r="LRY6" s="146"/>
      <c r="LRZ6" s="146"/>
      <c r="LSA6" s="146"/>
      <c r="LSB6" s="146"/>
      <c r="LSC6" s="146"/>
      <c r="LSD6" s="146"/>
      <c r="LSE6" s="146"/>
      <c r="LSF6" s="146"/>
      <c r="LSG6" s="146"/>
      <c r="LSH6" s="146"/>
      <c r="LSI6" s="146"/>
      <c r="LSJ6" s="146"/>
      <c r="LSK6" s="146"/>
      <c r="LSL6" s="146"/>
      <c r="LSM6" s="146"/>
      <c r="LSN6" s="146"/>
      <c r="LSO6" s="146"/>
      <c r="LSP6" s="146"/>
      <c r="LSQ6" s="146"/>
      <c r="LSR6" s="146"/>
      <c r="LSS6" s="146"/>
      <c r="LST6" s="146"/>
      <c r="LSU6" s="146"/>
      <c r="LSV6" s="146"/>
      <c r="LSW6" s="146"/>
      <c r="LSX6" s="146"/>
      <c r="LSY6" s="146"/>
      <c r="LSZ6" s="146"/>
      <c r="LTA6" s="146"/>
      <c r="LTB6" s="146"/>
      <c r="LTC6" s="146"/>
      <c r="LTD6" s="146"/>
      <c r="LTE6" s="146"/>
      <c r="LTF6" s="146"/>
      <c r="LTG6" s="146"/>
      <c r="LTH6" s="146"/>
      <c r="LTI6" s="146"/>
      <c r="LTJ6" s="146"/>
      <c r="LTK6" s="146"/>
      <c r="LTL6" s="146"/>
      <c r="LTM6" s="146"/>
      <c r="LTN6" s="146"/>
      <c r="LTO6" s="146"/>
      <c r="LTP6" s="146"/>
      <c r="LTQ6" s="146"/>
      <c r="LTR6" s="146"/>
      <c r="LTS6" s="146"/>
      <c r="LTT6" s="146"/>
      <c r="LTU6" s="146"/>
      <c r="LTV6" s="146"/>
      <c r="LTW6" s="146"/>
      <c r="LTX6" s="146"/>
      <c r="LTY6" s="146"/>
      <c r="LTZ6" s="146"/>
      <c r="LUA6" s="146"/>
      <c r="LUB6" s="146"/>
      <c r="LUC6" s="146"/>
      <c r="LUD6" s="146"/>
      <c r="LUE6" s="146"/>
      <c r="LUF6" s="146"/>
      <c r="LUG6" s="146"/>
      <c r="LUH6" s="146"/>
      <c r="LUI6" s="146"/>
      <c r="LUJ6" s="146"/>
      <c r="LUK6" s="146"/>
      <c r="LUL6" s="146"/>
      <c r="LUM6" s="146"/>
      <c r="LUN6" s="146"/>
      <c r="LUO6" s="146"/>
      <c r="LUP6" s="146"/>
      <c r="LUQ6" s="146"/>
      <c r="LUR6" s="146"/>
      <c r="LUS6" s="146"/>
      <c r="LUT6" s="146"/>
      <c r="LUU6" s="146"/>
      <c r="LUV6" s="146"/>
      <c r="LUW6" s="146"/>
      <c r="LUX6" s="146"/>
      <c r="LUY6" s="146"/>
      <c r="LUZ6" s="146"/>
      <c r="LVA6" s="146"/>
      <c r="LVB6" s="146"/>
      <c r="LVC6" s="146"/>
      <c r="LVD6" s="146"/>
      <c r="LVE6" s="146"/>
      <c r="LVF6" s="146"/>
      <c r="LVG6" s="146"/>
      <c r="LVH6" s="146"/>
      <c r="LVI6" s="146"/>
      <c r="LVJ6" s="146"/>
      <c r="LVK6" s="146"/>
      <c r="LVL6" s="146"/>
      <c r="LVM6" s="146"/>
      <c r="LVN6" s="146"/>
      <c r="LVO6" s="146"/>
      <c r="LVP6" s="146"/>
      <c r="LVQ6" s="146"/>
      <c r="LVR6" s="146"/>
      <c r="LVS6" s="146"/>
      <c r="LVT6" s="146"/>
      <c r="LVU6" s="146"/>
      <c r="LVV6" s="146"/>
      <c r="LVW6" s="146"/>
      <c r="LVX6" s="146"/>
      <c r="LVY6" s="146"/>
      <c r="LVZ6" s="146"/>
      <c r="LWA6" s="146"/>
      <c r="LWB6" s="146"/>
      <c r="LWC6" s="146"/>
      <c r="LWD6" s="146"/>
      <c r="LWE6" s="146"/>
      <c r="LWF6" s="146"/>
      <c r="LWG6" s="146"/>
      <c r="LWH6" s="146"/>
      <c r="LWI6" s="146"/>
      <c r="LWJ6" s="146"/>
      <c r="LWK6" s="146"/>
      <c r="LWL6" s="146"/>
      <c r="LWM6" s="146"/>
      <c r="LWN6" s="146"/>
      <c r="LWO6" s="146"/>
      <c r="LWP6" s="146"/>
      <c r="LWQ6" s="146"/>
      <c r="LWR6" s="146"/>
      <c r="LWS6" s="146"/>
      <c r="LWT6" s="146"/>
      <c r="LWU6" s="146"/>
      <c r="LWV6" s="146"/>
      <c r="LWW6" s="146"/>
      <c r="LWX6" s="146"/>
      <c r="LWY6" s="146"/>
      <c r="LWZ6" s="146"/>
      <c r="LXA6" s="146"/>
      <c r="LXB6" s="146"/>
      <c r="LXC6" s="146"/>
      <c r="LXD6" s="146"/>
      <c r="LXE6" s="146"/>
      <c r="LXF6" s="146"/>
      <c r="LXG6" s="146"/>
      <c r="LXH6" s="146"/>
      <c r="LXI6" s="146"/>
      <c r="LXJ6" s="146"/>
      <c r="LXK6" s="146"/>
      <c r="LXL6" s="146"/>
      <c r="LXM6" s="146"/>
      <c r="LXN6" s="146"/>
      <c r="LXO6" s="146"/>
      <c r="LXP6" s="146"/>
      <c r="LXQ6" s="146"/>
      <c r="LXR6" s="146"/>
      <c r="LXS6" s="146"/>
      <c r="LXT6" s="146"/>
      <c r="LXU6" s="146"/>
      <c r="LXV6" s="146"/>
      <c r="LXW6" s="146"/>
      <c r="LXX6" s="146"/>
      <c r="LXY6" s="146"/>
      <c r="LXZ6" s="146"/>
      <c r="LYA6" s="146"/>
      <c r="LYB6" s="146"/>
      <c r="LYC6" s="146"/>
      <c r="LYD6" s="146"/>
      <c r="LYE6" s="146"/>
      <c r="LYF6" s="146"/>
      <c r="LYG6" s="146"/>
      <c r="LYH6" s="146"/>
      <c r="LYI6" s="146"/>
      <c r="LYJ6" s="146"/>
      <c r="LYK6" s="146"/>
      <c r="LYL6" s="146"/>
      <c r="LYM6" s="146"/>
      <c r="LYN6" s="146"/>
      <c r="LYO6" s="146"/>
      <c r="LYP6" s="146"/>
      <c r="LYQ6" s="146"/>
      <c r="LYR6" s="146"/>
      <c r="LYS6" s="146"/>
      <c r="LYT6" s="146"/>
      <c r="LYU6" s="146"/>
      <c r="LYV6" s="146"/>
      <c r="LYW6" s="146"/>
      <c r="LYX6" s="146"/>
      <c r="LYY6" s="146"/>
      <c r="LYZ6" s="146"/>
      <c r="LZA6" s="146"/>
      <c r="LZB6" s="146"/>
      <c r="LZC6" s="146"/>
      <c r="LZD6" s="146"/>
      <c r="LZE6" s="146"/>
      <c r="LZF6" s="146"/>
      <c r="LZG6" s="146"/>
      <c r="LZH6" s="146"/>
      <c r="LZI6" s="146"/>
      <c r="LZJ6" s="146"/>
      <c r="LZK6" s="146"/>
      <c r="LZL6" s="146"/>
      <c r="LZM6" s="146"/>
      <c r="LZN6" s="146"/>
      <c r="LZO6" s="146"/>
      <c r="LZP6" s="146"/>
      <c r="LZQ6" s="146"/>
      <c r="LZR6" s="146"/>
      <c r="LZS6" s="146"/>
      <c r="LZT6" s="146"/>
      <c r="LZU6" s="146"/>
      <c r="LZV6" s="146"/>
      <c r="LZW6" s="146"/>
      <c r="LZX6" s="146"/>
      <c r="LZY6" s="146"/>
      <c r="LZZ6" s="146"/>
      <c r="MAA6" s="146"/>
      <c r="MAB6" s="146"/>
      <c r="MAC6" s="146"/>
      <c r="MAD6" s="146"/>
      <c r="MAE6" s="146"/>
      <c r="MAF6" s="146"/>
      <c r="MAG6" s="146"/>
      <c r="MAH6" s="146"/>
      <c r="MAI6" s="146"/>
      <c r="MAJ6" s="146"/>
      <c r="MAK6" s="146"/>
      <c r="MAL6" s="146"/>
      <c r="MAM6" s="146"/>
      <c r="MAN6" s="146"/>
      <c r="MAO6" s="146"/>
      <c r="MAP6" s="146"/>
      <c r="MAQ6" s="146"/>
      <c r="MAR6" s="146"/>
      <c r="MAS6" s="146"/>
      <c r="MAT6" s="146"/>
      <c r="MAU6" s="146"/>
      <c r="MAV6" s="146"/>
      <c r="MAW6" s="146"/>
      <c r="MAX6" s="146"/>
      <c r="MAY6" s="146"/>
      <c r="MAZ6" s="146"/>
      <c r="MBA6" s="146"/>
      <c r="MBB6" s="146"/>
      <c r="MBC6" s="146"/>
      <c r="MBD6" s="146"/>
      <c r="MBE6" s="146"/>
      <c r="MBF6" s="146"/>
      <c r="MBG6" s="146"/>
      <c r="MBH6" s="146"/>
      <c r="MBI6" s="146"/>
      <c r="MBJ6" s="146"/>
      <c r="MBK6" s="146"/>
      <c r="MBL6" s="146"/>
      <c r="MBM6" s="146"/>
      <c r="MBN6" s="146"/>
      <c r="MBO6" s="146"/>
      <c r="MBP6" s="146"/>
      <c r="MBQ6" s="146"/>
      <c r="MBR6" s="146"/>
      <c r="MBS6" s="146"/>
      <c r="MBT6" s="146"/>
      <c r="MBU6" s="146"/>
      <c r="MBV6" s="146"/>
      <c r="MBW6" s="146"/>
      <c r="MBX6" s="146"/>
      <c r="MBY6" s="146"/>
      <c r="MBZ6" s="146"/>
      <c r="MCA6" s="146"/>
      <c r="MCB6" s="146"/>
      <c r="MCC6" s="146"/>
      <c r="MCD6" s="146"/>
      <c r="MCE6" s="146"/>
      <c r="MCF6" s="146"/>
      <c r="MCG6" s="146"/>
      <c r="MCH6" s="146"/>
      <c r="MCI6" s="146"/>
      <c r="MCJ6" s="146"/>
      <c r="MCK6" s="146"/>
      <c r="MCL6" s="146"/>
      <c r="MCM6" s="146"/>
      <c r="MCN6" s="146"/>
      <c r="MCO6" s="146"/>
      <c r="MCP6" s="146"/>
      <c r="MCQ6" s="146"/>
      <c r="MCR6" s="146"/>
      <c r="MCS6" s="146"/>
      <c r="MCT6" s="146"/>
      <c r="MCU6" s="146"/>
      <c r="MCV6" s="146"/>
      <c r="MCW6" s="146"/>
      <c r="MCX6" s="146"/>
      <c r="MCY6" s="146"/>
      <c r="MCZ6" s="146"/>
      <c r="MDA6" s="146"/>
      <c r="MDB6" s="146"/>
      <c r="MDC6" s="146"/>
      <c r="MDD6" s="146"/>
      <c r="MDE6" s="146"/>
      <c r="MDF6" s="146"/>
      <c r="MDG6" s="146"/>
      <c r="MDH6" s="146"/>
      <c r="MDI6" s="146"/>
      <c r="MDJ6" s="146"/>
      <c r="MDK6" s="146"/>
      <c r="MDL6" s="146"/>
      <c r="MDM6" s="146"/>
      <c r="MDN6" s="146"/>
      <c r="MDO6" s="146"/>
      <c r="MDP6" s="146"/>
      <c r="MDQ6" s="146"/>
      <c r="MDR6" s="146"/>
      <c r="MDS6" s="146"/>
      <c r="MDT6" s="146"/>
      <c r="MDU6" s="146"/>
      <c r="MDV6" s="146"/>
      <c r="MDW6" s="146"/>
      <c r="MDX6" s="146"/>
      <c r="MDY6" s="146"/>
      <c r="MDZ6" s="146"/>
      <c r="MEA6" s="146"/>
      <c r="MEB6" s="146"/>
      <c r="MEC6" s="146"/>
      <c r="MED6" s="146"/>
      <c r="MEE6" s="146"/>
      <c r="MEF6" s="146"/>
      <c r="MEG6" s="146"/>
      <c r="MEH6" s="146"/>
      <c r="MEI6" s="146"/>
      <c r="MEJ6" s="146"/>
      <c r="MEK6" s="146"/>
      <c r="MEL6" s="146"/>
      <c r="MEM6" s="146"/>
      <c r="MEN6" s="146"/>
      <c r="MEO6" s="146"/>
      <c r="MEP6" s="146"/>
      <c r="MEQ6" s="146"/>
      <c r="MER6" s="146"/>
      <c r="MES6" s="146"/>
      <c r="MET6" s="146"/>
      <c r="MEU6" s="146"/>
      <c r="MEV6" s="146"/>
      <c r="MEW6" s="146"/>
      <c r="MEX6" s="146"/>
      <c r="MEY6" s="146"/>
      <c r="MEZ6" s="146"/>
      <c r="MFA6" s="146"/>
      <c r="MFB6" s="146"/>
      <c r="MFC6" s="146"/>
      <c r="MFD6" s="146"/>
      <c r="MFE6" s="146"/>
      <c r="MFF6" s="146"/>
      <c r="MFG6" s="146"/>
      <c r="MFH6" s="146"/>
      <c r="MFI6" s="146"/>
      <c r="MFJ6" s="146"/>
      <c r="MFK6" s="146"/>
      <c r="MFL6" s="146"/>
      <c r="MFM6" s="146"/>
      <c r="MFN6" s="146"/>
      <c r="MFO6" s="146"/>
      <c r="MFP6" s="146"/>
      <c r="MFQ6" s="146"/>
      <c r="MFR6" s="146"/>
      <c r="MFS6" s="146"/>
      <c r="MFT6" s="146"/>
      <c r="MFU6" s="146"/>
      <c r="MFV6" s="146"/>
      <c r="MFW6" s="146"/>
      <c r="MFX6" s="146"/>
      <c r="MFY6" s="146"/>
      <c r="MFZ6" s="146"/>
      <c r="MGA6" s="146"/>
      <c r="MGB6" s="146"/>
      <c r="MGC6" s="146"/>
      <c r="MGD6" s="146"/>
      <c r="MGE6" s="146"/>
      <c r="MGF6" s="146"/>
      <c r="MGG6" s="146"/>
      <c r="MGH6" s="146"/>
      <c r="MGI6" s="146"/>
      <c r="MGJ6" s="146"/>
      <c r="MGK6" s="146"/>
      <c r="MGL6" s="146"/>
      <c r="MGM6" s="146"/>
      <c r="MGN6" s="146"/>
      <c r="MGO6" s="146"/>
      <c r="MGP6" s="146"/>
      <c r="MGQ6" s="146"/>
      <c r="MGR6" s="146"/>
      <c r="MGS6" s="146"/>
      <c r="MGT6" s="146"/>
      <c r="MGU6" s="146"/>
      <c r="MGV6" s="146"/>
      <c r="MGW6" s="146"/>
      <c r="MGX6" s="146"/>
      <c r="MGY6" s="146"/>
      <c r="MGZ6" s="146"/>
      <c r="MHA6" s="146"/>
      <c r="MHB6" s="146"/>
      <c r="MHC6" s="146"/>
      <c r="MHD6" s="146"/>
      <c r="MHE6" s="146"/>
      <c r="MHF6" s="146"/>
      <c r="MHG6" s="146"/>
      <c r="MHH6" s="146"/>
      <c r="MHI6" s="146"/>
      <c r="MHJ6" s="146"/>
      <c r="MHK6" s="146"/>
      <c r="MHL6" s="146"/>
      <c r="MHM6" s="146"/>
      <c r="MHN6" s="146"/>
      <c r="MHO6" s="146"/>
      <c r="MHP6" s="146"/>
      <c r="MHQ6" s="146"/>
      <c r="MHR6" s="146"/>
      <c r="MHS6" s="146"/>
      <c r="MHT6" s="146"/>
      <c r="MHU6" s="146"/>
      <c r="MHV6" s="146"/>
      <c r="MHW6" s="146"/>
      <c r="MHX6" s="146"/>
      <c r="MHY6" s="146"/>
      <c r="MHZ6" s="146"/>
      <c r="MIA6" s="146"/>
      <c r="MIB6" s="146"/>
      <c r="MIC6" s="146"/>
      <c r="MID6" s="146"/>
      <c r="MIE6" s="146"/>
      <c r="MIF6" s="146"/>
      <c r="MIG6" s="146"/>
      <c r="MIH6" s="146"/>
      <c r="MII6" s="146"/>
      <c r="MIJ6" s="146"/>
      <c r="MIK6" s="146"/>
      <c r="MIL6" s="146"/>
      <c r="MIM6" s="146"/>
      <c r="MIN6" s="146"/>
      <c r="MIO6" s="146"/>
      <c r="MIP6" s="146"/>
      <c r="MIQ6" s="146"/>
      <c r="MIR6" s="146"/>
      <c r="MIS6" s="146"/>
      <c r="MIT6" s="146"/>
      <c r="MIU6" s="146"/>
      <c r="MIV6" s="146"/>
      <c r="MIW6" s="146"/>
      <c r="MIX6" s="146"/>
      <c r="MIY6" s="146"/>
      <c r="MIZ6" s="146"/>
      <c r="MJA6" s="146"/>
      <c r="MJB6" s="146"/>
      <c r="MJC6" s="146"/>
      <c r="MJD6" s="146"/>
      <c r="MJE6" s="146"/>
      <c r="MJF6" s="146"/>
      <c r="MJG6" s="146"/>
      <c r="MJH6" s="146"/>
      <c r="MJI6" s="146"/>
      <c r="MJJ6" s="146"/>
      <c r="MJK6" s="146"/>
      <c r="MJL6" s="146"/>
      <c r="MJM6" s="146"/>
      <c r="MJN6" s="146"/>
      <c r="MJO6" s="146"/>
      <c r="MJP6" s="146"/>
      <c r="MJQ6" s="146"/>
      <c r="MJR6" s="146"/>
      <c r="MJS6" s="146"/>
      <c r="MJT6" s="146"/>
      <c r="MJU6" s="146"/>
      <c r="MJV6" s="146"/>
      <c r="MJW6" s="146"/>
      <c r="MJX6" s="146"/>
      <c r="MJY6" s="146"/>
      <c r="MJZ6" s="146"/>
      <c r="MKA6" s="146"/>
      <c r="MKB6" s="146"/>
      <c r="MKC6" s="146"/>
      <c r="MKD6" s="146"/>
      <c r="MKE6" s="146"/>
      <c r="MKF6" s="146"/>
      <c r="MKG6" s="146"/>
      <c r="MKH6" s="146"/>
      <c r="MKI6" s="146"/>
      <c r="MKJ6" s="146"/>
      <c r="MKK6" s="146"/>
      <c r="MKL6" s="146"/>
      <c r="MKM6" s="146"/>
      <c r="MKN6" s="146"/>
      <c r="MKO6" s="146"/>
      <c r="MKP6" s="146"/>
      <c r="MKQ6" s="146"/>
      <c r="MKR6" s="146"/>
      <c r="MKS6" s="146"/>
      <c r="MKT6" s="146"/>
      <c r="MKU6" s="146"/>
      <c r="MKV6" s="146"/>
      <c r="MKW6" s="146"/>
      <c r="MKX6" s="146"/>
      <c r="MKY6" s="146"/>
      <c r="MKZ6" s="146"/>
      <c r="MLA6" s="146"/>
      <c r="MLB6" s="146"/>
      <c r="MLC6" s="146"/>
      <c r="MLD6" s="146"/>
      <c r="MLE6" s="146"/>
      <c r="MLF6" s="146"/>
      <c r="MLG6" s="146"/>
      <c r="MLH6" s="146"/>
      <c r="MLI6" s="146"/>
      <c r="MLJ6" s="146"/>
      <c r="MLK6" s="146"/>
      <c r="MLL6" s="146"/>
      <c r="MLM6" s="146"/>
      <c r="MLN6" s="146"/>
      <c r="MLO6" s="146"/>
      <c r="MLP6" s="146"/>
      <c r="MLQ6" s="146"/>
      <c r="MLR6" s="146"/>
      <c r="MLS6" s="146"/>
      <c r="MLT6" s="146"/>
      <c r="MLU6" s="146"/>
      <c r="MLV6" s="146"/>
      <c r="MLW6" s="146"/>
      <c r="MLX6" s="146"/>
      <c r="MLY6" s="146"/>
      <c r="MLZ6" s="146"/>
      <c r="MMA6" s="146"/>
      <c r="MMB6" s="146"/>
      <c r="MMC6" s="146"/>
      <c r="MMD6" s="146"/>
      <c r="MME6" s="146"/>
      <c r="MMF6" s="146"/>
      <c r="MMG6" s="146"/>
      <c r="MMH6" s="146"/>
      <c r="MMI6" s="146"/>
      <c r="MMJ6" s="146"/>
      <c r="MMK6" s="146"/>
      <c r="MML6" s="146"/>
      <c r="MMM6" s="146"/>
      <c r="MMN6" s="146"/>
      <c r="MMO6" s="146"/>
      <c r="MMP6" s="146"/>
      <c r="MMQ6" s="146"/>
      <c r="MMR6" s="146"/>
      <c r="MMS6" s="146"/>
      <c r="MMT6" s="146"/>
      <c r="MMU6" s="146"/>
      <c r="MMV6" s="146"/>
      <c r="MMW6" s="146"/>
      <c r="MMX6" s="146"/>
      <c r="MMY6" s="146"/>
      <c r="MMZ6" s="146"/>
      <c r="MNA6" s="146"/>
      <c r="MNB6" s="146"/>
      <c r="MNC6" s="146"/>
      <c r="MND6" s="146"/>
      <c r="MNE6" s="146"/>
      <c r="MNF6" s="146"/>
      <c r="MNG6" s="146"/>
      <c r="MNH6" s="146"/>
      <c r="MNI6" s="146"/>
      <c r="MNJ6" s="146"/>
      <c r="MNK6" s="146"/>
      <c r="MNL6" s="146"/>
      <c r="MNM6" s="146"/>
      <c r="MNN6" s="146"/>
      <c r="MNO6" s="146"/>
      <c r="MNP6" s="146"/>
      <c r="MNQ6" s="146"/>
      <c r="MNR6" s="146"/>
      <c r="MNS6" s="146"/>
      <c r="MNT6" s="146"/>
      <c r="MNU6" s="146"/>
      <c r="MNV6" s="146"/>
      <c r="MNW6" s="146"/>
      <c r="MNX6" s="146"/>
      <c r="MNY6" s="146"/>
      <c r="MNZ6" s="146"/>
      <c r="MOA6" s="146"/>
      <c r="MOB6" s="146"/>
      <c r="MOC6" s="146"/>
      <c r="MOD6" s="146"/>
      <c r="MOE6" s="146"/>
      <c r="MOF6" s="146"/>
      <c r="MOG6" s="146"/>
      <c r="MOH6" s="146"/>
      <c r="MOI6" s="146"/>
      <c r="MOJ6" s="146"/>
      <c r="MOK6" s="146"/>
      <c r="MOL6" s="146"/>
      <c r="MOM6" s="146"/>
      <c r="MON6" s="146"/>
      <c r="MOO6" s="146"/>
      <c r="MOP6" s="146"/>
      <c r="MOQ6" s="146"/>
      <c r="MOR6" s="146"/>
      <c r="MOS6" s="146"/>
      <c r="MOT6" s="146"/>
      <c r="MOU6" s="146"/>
      <c r="MOV6" s="146"/>
      <c r="MOW6" s="146"/>
      <c r="MOX6" s="146"/>
      <c r="MOY6" s="146"/>
      <c r="MOZ6" s="146"/>
      <c r="MPA6" s="146"/>
      <c r="MPB6" s="146"/>
      <c r="MPC6" s="146"/>
      <c r="MPD6" s="146"/>
      <c r="MPE6" s="146"/>
      <c r="MPF6" s="146"/>
      <c r="MPG6" s="146"/>
      <c r="MPH6" s="146"/>
      <c r="MPI6" s="146"/>
      <c r="MPJ6" s="146"/>
      <c r="MPK6" s="146"/>
      <c r="MPL6" s="146"/>
      <c r="MPM6" s="146"/>
      <c r="MPN6" s="146"/>
      <c r="MPO6" s="146"/>
      <c r="MPP6" s="146"/>
      <c r="MPQ6" s="146"/>
      <c r="MPR6" s="146"/>
      <c r="MPS6" s="146"/>
      <c r="MPT6" s="146"/>
      <c r="MPU6" s="146"/>
      <c r="MPV6" s="146"/>
      <c r="MPW6" s="146"/>
      <c r="MPX6" s="146"/>
      <c r="MPY6" s="146"/>
      <c r="MPZ6" s="146"/>
      <c r="MQA6" s="146"/>
      <c r="MQB6" s="146"/>
      <c r="MQC6" s="146"/>
      <c r="MQD6" s="146"/>
      <c r="MQE6" s="146"/>
      <c r="MQF6" s="146"/>
      <c r="MQG6" s="146"/>
      <c r="MQH6" s="146"/>
      <c r="MQI6" s="146"/>
      <c r="MQJ6" s="146"/>
      <c r="MQK6" s="146"/>
      <c r="MQL6" s="146"/>
      <c r="MQM6" s="146"/>
      <c r="MQN6" s="146"/>
      <c r="MQO6" s="146"/>
      <c r="MQP6" s="146"/>
      <c r="MQQ6" s="146"/>
      <c r="MQR6" s="146"/>
      <c r="MQS6" s="146"/>
      <c r="MQT6" s="146"/>
      <c r="MQU6" s="146"/>
      <c r="MQV6" s="146"/>
      <c r="MQW6" s="146"/>
      <c r="MQX6" s="146"/>
      <c r="MQY6" s="146"/>
      <c r="MQZ6" s="146"/>
      <c r="MRA6" s="146"/>
      <c r="MRB6" s="146"/>
      <c r="MRC6" s="146"/>
      <c r="MRD6" s="146"/>
      <c r="MRE6" s="146"/>
      <c r="MRF6" s="146"/>
      <c r="MRG6" s="146"/>
      <c r="MRH6" s="146"/>
      <c r="MRI6" s="146"/>
      <c r="MRJ6" s="146"/>
      <c r="MRK6" s="146"/>
      <c r="MRL6" s="146"/>
      <c r="MRM6" s="146"/>
      <c r="MRN6" s="146"/>
      <c r="MRO6" s="146"/>
      <c r="MRP6" s="146"/>
      <c r="MRQ6" s="146"/>
      <c r="MRR6" s="146"/>
      <c r="MRS6" s="146"/>
      <c r="MRT6" s="146"/>
      <c r="MRU6" s="146"/>
      <c r="MRV6" s="146"/>
      <c r="MRW6" s="146"/>
      <c r="MRX6" s="146"/>
      <c r="MRY6" s="146"/>
      <c r="MRZ6" s="146"/>
      <c r="MSA6" s="146"/>
      <c r="MSB6" s="146"/>
      <c r="MSC6" s="146"/>
      <c r="MSD6" s="146"/>
      <c r="MSE6" s="146"/>
      <c r="MSF6" s="146"/>
      <c r="MSG6" s="146"/>
      <c r="MSH6" s="146"/>
      <c r="MSI6" s="146"/>
      <c r="MSJ6" s="146"/>
      <c r="MSK6" s="146"/>
      <c r="MSL6" s="146"/>
      <c r="MSM6" s="146"/>
      <c r="MSN6" s="146"/>
      <c r="MSO6" s="146"/>
      <c r="MSP6" s="146"/>
      <c r="MSQ6" s="146"/>
      <c r="MSR6" s="146"/>
      <c r="MSS6" s="146"/>
      <c r="MST6" s="146"/>
      <c r="MSU6" s="146"/>
      <c r="MSV6" s="146"/>
      <c r="MSW6" s="146"/>
      <c r="MSX6" s="146"/>
      <c r="MSY6" s="146"/>
      <c r="MSZ6" s="146"/>
      <c r="MTA6" s="146"/>
      <c r="MTB6" s="146"/>
      <c r="MTC6" s="146"/>
      <c r="MTD6" s="146"/>
      <c r="MTE6" s="146"/>
      <c r="MTF6" s="146"/>
      <c r="MTG6" s="146"/>
      <c r="MTH6" s="146"/>
      <c r="MTI6" s="146"/>
      <c r="MTJ6" s="146"/>
      <c r="MTK6" s="146"/>
      <c r="MTL6" s="146"/>
      <c r="MTM6" s="146"/>
      <c r="MTN6" s="146"/>
      <c r="MTO6" s="146"/>
      <c r="MTP6" s="146"/>
      <c r="MTQ6" s="146"/>
      <c r="MTR6" s="146"/>
      <c r="MTS6" s="146"/>
      <c r="MTT6" s="146"/>
      <c r="MTU6" s="146"/>
      <c r="MTV6" s="146"/>
      <c r="MTW6" s="146"/>
      <c r="MTX6" s="146"/>
      <c r="MTY6" s="146"/>
      <c r="MTZ6" s="146"/>
      <c r="MUA6" s="146"/>
      <c r="MUB6" s="146"/>
      <c r="MUC6" s="146"/>
      <c r="MUD6" s="146"/>
      <c r="MUE6" s="146"/>
      <c r="MUF6" s="146"/>
      <c r="MUG6" s="146"/>
      <c r="MUH6" s="146"/>
      <c r="MUI6" s="146"/>
      <c r="MUJ6" s="146"/>
      <c r="MUK6" s="146"/>
      <c r="MUL6" s="146"/>
      <c r="MUM6" s="146"/>
      <c r="MUN6" s="146"/>
      <c r="MUO6" s="146"/>
      <c r="MUP6" s="146"/>
      <c r="MUQ6" s="146"/>
      <c r="MUR6" s="146"/>
      <c r="MUS6" s="146"/>
      <c r="MUT6" s="146"/>
      <c r="MUU6" s="146"/>
      <c r="MUV6" s="146"/>
      <c r="MUW6" s="146"/>
      <c r="MUX6" s="146"/>
      <c r="MUY6" s="146"/>
      <c r="MUZ6" s="146"/>
      <c r="MVA6" s="146"/>
      <c r="MVB6" s="146"/>
      <c r="MVC6" s="146"/>
      <c r="MVD6" s="146"/>
      <c r="MVE6" s="146"/>
      <c r="MVF6" s="146"/>
      <c r="MVG6" s="146"/>
      <c r="MVH6" s="146"/>
      <c r="MVI6" s="146"/>
      <c r="MVJ6" s="146"/>
      <c r="MVK6" s="146"/>
      <c r="MVL6" s="146"/>
      <c r="MVM6" s="146"/>
      <c r="MVN6" s="146"/>
      <c r="MVO6" s="146"/>
      <c r="MVP6" s="146"/>
      <c r="MVQ6" s="146"/>
      <c r="MVR6" s="146"/>
      <c r="MVS6" s="146"/>
      <c r="MVT6" s="146"/>
      <c r="MVU6" s="146"/>
      <c r="MVV6" s="146"/>
      <c r="MVW6" s="146"/>
      <c r="MVX6" s="146"/>
      <c r="MVY6" s="146"/>
      <c r="MVZ6" s="146"/>
      <c r="MWA6" s="146"/>
      <c r="MWB6" s="146"/>
      <c r="MWC6" s="146"/>
      <c r="MWD6" s="146"/>
      <c r="MWE6" s="146"/>
      <c r="MWF6" s="146"/>
      <c r="MWG6" s="146"/>
      <c r="MWH6" s="146"/>
      <c r="MWI6" s="146"/>
      <c r="MWJ6" s="146"/>
      <c r="MWK6" s="146"/>
      <c r="MWL6" s="146"/>
      <c r="MWM6" s="146"/>
      <c r="MWN6" s="146"/>
      <c r="MWO6" s="146"/>
      <c r="MWP6" s="146"/>
      <c r="MWQ6" s="146"/>
      <c r="MWR6" s="146"/>
      <c r="MWS6" s="146"/>
      <c r="MWT6" s="146"/>
      <c r="MWU6" s="146"/>
      <c r="MWV6" s="146"/>
      <c r="MWW6" s="146"/>
      <c r="MWX6" s="146"/>
      <c r="MWY6" s="146"/>
      <c r="MWZ6" s="146"/>
      <c r="MXA6" s="146"/>
      <c r="MXB6" s="146"/>
      <c r="MXC6" s="146"/>
      <c r="MXD6" s="146"/>
      <c r="MXE6" s="146"/>
      <c r="MXF6" s="146"/>
      <c r="MXG6" s="146"/>
      <c r="MXH6" s="146"/>
      <c r="MXI6" s="146"/>
      <c r="MXJ6" s="146"/>
      <c r="MXK6" s="146"/>
      <c r="MXL6" s="146"/>
      <c r="MXM6" s="146"/>
      <c r="MXN6" s="146"/>
      <c r="MXO6" s="146"/>
      <c r="MXP6" s="146"/>
      <c r="MXQ6" s="146"/>
      <c r="MXR6" s="146"/>
      <c r="MXS6" s="146"/>
      <c r="MXT6" s="146"/>
      <c r="MXU6" s="146"/>
      <c r="MXV6" s="146"/>
      <c r="MXW6" s="146"/>
      <c r="MXX6" s="146"/>
      <c r="MXY6" s="146"/>
      <c r="MXZ6" s="146"/>
      <c r="MYA6" s="146"/>
      <c r="MYB6" s="146"/>
      <c r="MYC6" s="146"/>
      <c r="MYD6" s="146"/>
      <c r="MYE6" s="146"/>
      <c r="MYF6" s="146"/>
      <c r="MYG6" s="146"/>
      <c r="MYH6" s="146"/>
      <c r="MYI6" s="146"/>
      <c r="MYJ6" s="146"/>
      <c r="MYK6" s="146"/>
      <c r="MYL6" s="146"/>
      <c r="MYM6" s="146"/>
      <c r="MYN6" s="146"/>
      <c r="MYO6" s="146"/>
      <c r="MYP6" s="146"/>
      <c r="MYQ6" s="146"/>
      <c r="MYR6" s="146"/>
      <c r="MYS6" s="146"/>
      <c r="MYT6" s="146"/>
      <c r="MYU6" s="146"/>
      <c r="MYV6" s="146"/>
      <c r="MYW6" s="146"/>
      <c r="MYX6" s="146"/>
      <c r="MYY6" s="146"/>
      <c r="MYZ6" s="146"/>
      <c r="MZA6" s="146"/>
      <c r="MZB6" s="146"/>
      <c r="MZC6" s="146"/>
      <c r="MZD6" s="146"/>
      <c r="MZE6" s="146"/>
      <c r="MZF6" s="146"/>
      <c r="MZG6" s="146"/>
      <c r="MZH6" s="146"/>
      <c r="MZI6" s="146"/>
      <c r="MZJ6" s="146"/>
      <c r="MZK6" s="146"/>
      <c r="MZL6" s="146"/>
      <c r="MZM6" s="146"/>
      <c r="MZN6" s="146"/>
      <c r="MZO6" s="146"/>
      <c r="MZP6" s="146"/>
      <c r="MZQ6" s="146"/>
      <c r="MZR6" s="146"/>
      <c r="MZS6" s="146"/>
      <c r="MZT6" s="146"/>
      <c r="MZU6" s="146"/>
      <c r="MZV6" s="146"/>
      <c r="MZW6" s="146"/>
      <c r="MZX6" s="146"/>
      <c r="MZY6" s="146"/>
      <c r="MZZ6" s="146"/>
      <c r="NAA6" s="146"/>
      <c r="NAB6" s="146"/>
      <c r="NAC6" s="146"/>
      <c r="NAD6" s="146"/>
      <c r="NAE6" s="146"/>
      <c r="NAF6" s="146"/>
      <c r="NAG6" s="146"/>
      <c r="NAH6" s="146"/>
      <c r="NAI6" s="146"/>
      <c r="NAJ6" s="146"/>
      <c r="NAK6" s="146"/>
      <c r="NAL6" s="146"/>
      <c r="NAM6" s="146"/>
      <c r="NAN6" s="146"/>
      <c r="NAO6" s="146"/>
      <c r="NAP6" s="146"/>
      <c r="NAQ6" s="146"/>
      <c r="NAR6" s="146"/>
      <c r="NAS6" s="146"/>
      <c r="NAT6" s="146"/>
      <c r="NAU6" s="146"/>
      <c r="NAV6" s="146"/>
      <c r="NAW6" s="146"/>
      <c r="NAX6" s="146"/>
      <c r="NAY6" s="146"/>
      <c r="NAZ6" s="146"/>
      <c r="NBA6" s="146"/>
      <c r="NBB6" s="146"/>
      <c r="NBC6" s="146"/>
      <c r="NBD6" s="146"/>
      <c r="NBE6" s="146"/>
      <c r="NBF6" s="146"/>
      <c r="NBG6" s="146"/>
      <c r="NBH6" s="146"/>
      <c r="NBI6" s="146"/>
      <c r="NBJ6" s="146"/>
      <c r="NBK6" s="146"/>
      <c r="NBL6" s="146"/>
      <c r="NBM6" s="146"/>
      <c r="NBN6" s="146"/>
      <c r="NBO6" s="146"/>
      <c r="NBP6" s="146"/>
      <c r="NBQ6" s="146"/>
      <c r="NBR6" s="146"/>
      <c r="NBS6" s="146"/>
      <c r="NBT6" s="146"/>
      <c r="NBU6" s="146"/>
      <c r="NBV6" s="146"/>
      <c r="NBW6" s="146"/>
      <c r="NBX6" s="146"/>
      <c r="NBY6" s="146"/>
      <c r="NBZ6" s="146"/>
      <c r="NCA6" s="146"/>
      <c r="NCB6" s="146"/>
      <c r="NCC6" s="146"/>
      <c r="NCD6" s="146"/>
      <c r="NCE6" s="146"/>
      <c r="NCF6" s="146"/>
      <c r="NCG6" s="146"/>
      <c r="NCH6" s="146"/>
      <c r="NCI6" s="146"/>
      <c r="NCJ6" s="146"/>
      <c r="NCK6" s="146"/>
      <c r="NCL6" s="146"/>
      <c r="NCM6" s="146"/>
      <c r="NCN6" s="146"/>
      <c r="NCO6" s="146"/>
      <c r="NCP6" s="146"/>
      <c r="NCQ6" s="146"/>
      <c r="NCR6" s="146"/>
      <c r="NCS6" s="146"/>
      <c r="NCT6" s="146"/>
      <c r="NCU6" s="146"/>
      <c r="NCV6" s="146"/>
      <c r="NCW6" s="146"/>
      <c r="NCX6" s="146"/>
      <c r="NCY6" s="146"/>
      <c r="NCZ6" s="146"/>
      <c r="NDA6" s="146"/>
      <c r="NDB6" s="146"/>
      <c r="NDC6" s="146"/>
      <c r="NDD6" s="146"/>
      <c r="NDE6" s="146"/>
      <c r="NDF6" s="146"/>
      <c r="NDG6" s="146"/>
      <c r="NDH6" s="146"/>
      <c r="NDI6" s="146"/>
      <c r="NDJ6" s="146"/>
      <c r="NDK6" s="146"/>
      <c r="NDL6" s="146"/>
      <c r="NDM6" s="146"/>
      <c r="NDN6" s="146"/>
      <c r="NDO6" s="146"/>
      <c r="NDP6" s="146"/>
      <c r="NDQ6" s="146"/>
      <c r="NDR6" s="146"/>
      <c r="NDS6" s="146"/>
      <c r="NDT6" s="146"/>
      <c r="NDU6" s="146"/>
      <c r="NDV6" s="146"/>
      <c r="NDW6" s="146"/>
      <c r="NDX6" s="146"/>
      <c r="NDY6" s="146"/>
      <c r="NDZ6" s="146"/>
      <c r="NEA6" s="146"/>
      <c r="NEB6" s="146"/>
      <c r="NEC6" s="146"/>
      <c r="NED6" s="146"/>
      <c r="NEE6" s="146"/>
      <c r="NEF6" s="146"/>
      <c r="NEG6" s="146"/>
      <c r="NEH6" s="146"/>
      <c r="NEI6" s="146"/>
      <c r="NEJ6" s="146"/>
      <c r="NEK6" s="146"/>
      <c r="NEL6" s="146"/>
      <c r="NEM6" s="146"/>
      <c r="NEN6" s="146"/>
      <c r="NEO6" s="146"/>
      <c r="NEP6" s="146"/>
      <c r="NEQ6" s="146"/>
      <c r="NER6" s="146"/>
      <c r="NES6" s="146"/>
      <c r="NET6" s="146"/>
      <c r="NEU6" s="146"/>
      <c r="NEV6" s="146"/>
      <c r="NEW6" s="146"/>
      <c r="NEX6" s="146"/>
      <c r="NEY6" s="146"/>
      <c r="NEZ6" s="146"/>
      <c r="NFA6" s="146"/>
      <c r="NFB6" s="146"/>
      <c r="NFC6" s="146"/>
      <c r="NFD6" s="146"/>
      <c r="NFE6" s="146"/>
      <c r="NFF6" s="146"/>
      <c r="NFG6" s="146"/>
      <c r="NFH6" s="146"/>
      <c r="NFI6" s="146"/>
      <c r="NFJ6" s="146"/>
      <c r="NFK6" s="146"/>
      <c r="NFL6" s="146"/>
      <c r="NFM6" s="146"/>
      <c r="NFN6" s="146"/>
      <c r="NFO6" s="146"/>
      <c r="NFP6" s="146"/>
      <c r="NFQ6" s="146"/>
      <c r="NFR6" s="146"/>
      <c r="NFS6" s="146"/>
      <c r="NFT6" s="146"/>
      <c r="NFU6" s="146"/>
      <c r="NFV6" s="146"/>
      <c r="NFW6" s="146"/>
      <c r="NFX6" s="146"/>
      <c r="NFY6" s="146"/>
      <c r="NFZ6" s="146"/>
      <c r="NGA6" s="146"/>
      <c r="NGB6" s="146"/>
      <c r="NGC6" s="146"/>
      <c r="NGD6" s="146"/>
      <c r="NGE6" s="146"/>
      <c r="NGF6" s="146"/>
      <c r="NGG6" s="146"/>
      <c r="NGH6" s="146"/>
      <c r="NGI6" s="146"/>
      <c r="NGJ6" s="146"/>
      <c r="NGK6" s="146"/>
      <c r="NGL6" s="146"/>
      <c r="NGM6" s="146"/>
      <c r="NGN6" s="146"/>
      <c r="NGO6" s="146"/>
      <c r="NGP6" s="146"/>
      <c r="NGQ6" s="146"/>
      <c r="NGR6" s="146"/>
      <c r="NGS6" s="146"/>
      <c r="NGT6" s="146"/>
      <c r="NGU6" s="146"/>
      <c r="NGV6" s="146"/>
      <c r="NGW6" s="146"/>
      <c r="NGX6" s="146"/>
      <c r="NGY6" s="146"/>
      <c r="NGZ6" s="146"/>
      <c r="NHA6" s="146"/>
      <c r="NHB6" s="146"/>
      <c r="NHC6" s="146"/>
      <c r="NHD6" s="146"/>
      <c r="NHE6" s="146"/>
      <c r="NHF6" s="146"/>
      <c r="NHG6" s="146"/>
      <c r="NHH6" s="146"/>
      <c r="NHI6" s="146"/>
      <c r="NHJ6" s="146"/>
      <c r="NHK6" s="146"/>
      <c r="NHL6" s="146"/>
      <c r="NHM6" s="146"/>
      <c r="NHN6" s="146"/>
      <c r="NHO6" s="146"/>
      <c r="NHP6" s="146"/>
      <c r="NHQ6" s="146"/>
      <c r="NHR6" s="146"/>
      <c r="NHS6" s="146"/>
      <c r="NHT6" s="146"/>
      <c r="NHU6" s="146"/>
      <c r="NHV6" s="146"/>
      <c r="NHW6" s="146"/>
      <c r="NHX6" s="146"/>
      <c r="NHY6" s="146"/>
      <c r="NHZ6" s="146"/>
      <c r="NIA6" s="146"/>
      <c r="NIB6" s="146"/>
      <c r="NIC6" s="146"/>
      <c r="NID6" s="146"/>
      <c r="NIE6" s="146"/>
      <c r="NIF6" s="146"/>
      <c r="NIG6" s="146"/>
      <c r="NIH6" s="146"/>
      <c r="NII6" s="146"/>
      <c r="NIJ6" s="146"/>
      <c r="NIK6" s="146"/>
      <c r="NIL6" s="146"/>
      <c r="NIM6" s="146"/>
      <c r="NIN6" s="146"/>
      <c r="NIO6" s="146"/>
      <c r="NIP6" s="146"/>
      <c r="NIQ6" s="146"/>
      <c r="NIR6" s="146"/>
      <c r="NIS6" s="146"/>
      <c r="NIT6" s="146"/>
      <c r="NIU6" s="146"/>
      <c r="NIV6" s="146"/>
      <c r="NIW6" s="146"/>
      <c r="NIX6" s="146"/>
      <c r="NIY6" s="146"/>
      <c r="NIZ6" s="146"/>
      <c r="NJA6" s="146"/>
      <c r="NJB6" s="146"/>
      <c r="NJC6" s="146"/>
      <c r="NJD6" s="146"/>
      <c r="NJE6" s="146"/>
      <c r="NJF6" s="146"/>
      <c r="NJG6" s="146"/>
      <c r="NJH6" s="146"/>
      <c r="NJI6" s="146"/>
      <c r="NJJ6" s="146"/>
      <c r="NJK6" s="146"/>
      <c r="NJL6" s="146"/>
      <c r="NJM6" s="146"/>
      <c r="NJN6" s="146"/>
      <c r="NJO6" s="146"/>
      <c r="NJP6" s="146"/>
      <c r="NJQ6" s="146"/>
      <c r="NJR6" s="146"/>
      <c r="NJS6" s="146"/>
      <c r="NJT6" s="146"/>
      <c r="NJU6" s="146"/>
      <c r="NJV6" s="146"/>
      <c r="NJW6" s="146"/>
      <c r="NJX6" s="146"/>
      <c r="NJY6" s="146"/>
      <c r="NJZ6" s="146"/>
      <c r="NKA6" s="146"/>
      <c r="NKB6" s="146"/>
      <c r="NKC6" s="146"/>
      <c r="NKD6" s="146"/>
      <c r="NKE6" s="146"/>
      <c r="NKF6" s="146"/>
      <c r="NKG6" s="146"/>
      <c r="NKH6" s="146"/>
      <c r="NKI6" s="146"/>
      <c r="NKJ6" s="146"/>
      <c r="NKK6" s="146"/>
      <c r="NKL6" s="146"/>
      <c r="NKM6" s="146"/>
      <c r="NKN6" s="146"/>
      <c r="NKO6" s="146"/>
      <c r="NKP6" s="146"/>
      <c r="NKQ6" s="146"/>
      <c r="NKR6" s="146"/>
      <c r="NKS6" s="146"/>
      <c r="NKT6" s="146"/>
      <c r="NKU6" s="146"/>
      <c r="NKV6" s="146"/>
      <c r="NKW6" s="146"/>
      <c r="NKX6" s="146"/>
      <c r="NKY6" s="146"/>
      <c r="NKZ6" s="146"/>
      <c r="NLA6" s="146"/>
      <c r="NLB6" s="146"/>
      <c r="NLC6" s="146"/>
      <c r="NLD6" s="146"/>
      <c r="NLE6" s="146"/>
      <c r="NLF6" s="146"/>
      <c r="NLG6" s="146"/>
      <c r="NLH6" s="146"/>
      <c r="NLI6" s="146"/>
      <c r="NLJ6" s="146"/>
      <c r="NLK6" s="146"/>
      <c r="NLL6" s="146"/>
      <c r="NLM6" s="146"/>
      <c r="NLN6" s="146"/>
      <c r="NLO6" s="146"/>
      <c r="NLP6" s="146"/>
      <c r="NLQ6" s="146"/>
      <c r="NLR6" s="146"/>
      <c r="NLS6" s="146"/>
      <c r="NLT6" s="146"/>
      <c r="NLU6" s="146"/>
      <c r="NLV6" s="146"/>
      <c r="NLW6" s="146"/>
      <c r="NLX6" s="146"/>
      <c r="NLY6" s="146"/>
      <c r="NLZ6" s="146"/>
      <c r="NMA6" s="146"/>
      <c r="NMB6" s="146"/>
      <c r="NMC6" s="146"/>
      <c r="NMD6" s="146"/>
      <c r="NME6" s="146"/>
      <c r="NMF6" s="146"/>
      <c r="NMG6" s="146"/>
      <c r="NMH6" s="146"/>
      <c r="NMI6" s="146"/>
      <c r="NMJ6" s="146"/>
      <c r="NMK6" s="146"/>
      <c r="NML6" s="146"/>
      <c r="NMM6" s="146"/>
      <c r="NMN6" s="146"/>
      <c r="NMO6" s="146"/>
      <c r="NMP6" s="146"/>
      <c r="NMQ6" s="146"/>
      <c r="NMR6" s="146"/>
      <c r="NMS6" s="146"/>
      <c r="NMT6" s="146"/>
      <c r="NMU6" s="146"/>
      <c r="NMV6" s="146"/>
      <c r="NMW6" s="146"/>
      <c r="NMX6" s="146"/>
      <c r="NMY6" s="146"/>
      <c r="NMZ6" s="146"/>
      <c r="NNA6" s="146"/>
      <c r="NNB6" s="146"/>
      <c r="NNC6" s="146"/>
      <c r="NND6" s="146"/>
      <c r="NNE6" s="146"/>
      <c r="NNF6" s="146"/>
      <c r="NNG6" s="146"/>
      <c r="NNH6" s="146"/>
      <c r="NNI6" s="146"/>
      <c r="NNJ6" s="146"/>
      <c r="NNK6" s="146"/>
      <c r="NNL6" s="146"/>
      <c r="NNM6" s="146"/>
      <c r="NNN6" s="146"/>
      <c r="NNO6" s="146"/>
      <c r="NNP6" s="146"/>
      <c r="NNQ6" s="146"/>
      <c r="NNR6" s="146"/>
      <c r="NNS6" s="146"/>
      <c r="NNT6" s="146"/>
      <c r="NNU6" s="146"/>
      <c r="NNV6" s="146"/>
      <c r="NNW6" s="146"/>
      <c r="NNX6" s="146"/>
      <c r="NNY6" s="146"/>
      <c r="NNZ6" s="146"/>
      <c r="NOA6" s="146"/>
      <c r="NOB6" s="146"/>
      <c r="NOC6" s="146"/>
      <c r="NOD6" s="146"/>
      <c r="NOE6" s="146"/>
      <c r="NOF6" s="146"/>
      <c r="NOG6" s="146"/>
      <c r="NOH6" s="146"/>
      <c r="NOI6" s="146"/>
      <c r="NOJ6" s="146"/>
      <c r="NOK6" s="146"/>
      <c r="NOL6" s="146"/>
      <c r="NOM6" s="146"/>
      <c r="NON6" s="146"/>
      <c r="NOO6" s="146"/>
      <c r="NOP6" s="146"/>
      <c r="NOQ6" s="146"/>
      <c r="NOR6" s="146"/>
      <c r="NOS6" s="146"/>
      <c r="NOT6" s="146"/>
      <c r="NOU6" s="146"/>
      <c r="NOV6" s="146"/>
      <c r="NOW6" s="146"/>
      <c r="NOX6" s="146"/>
      <c r="NOY6" s="146"/>
      <c r="NOZ6" s="146"/>
      <c r="NPA6" s="146"/>
      <c r="NPB6" s="146"/>
      <c r="NPC6" s="146"/>
      <c r="NPD6" s="146"/>
      <c r="NPE6" s="146"/>
      <c r="NPF6" s="146"/>
      <c r="NPG6" s="146"/>
      <c r="NPH6" s="146"/>
      <c r="NPI6" s="146"/>
      <c r="NPJ6" s="146"/>
      <c r="NPK6" s="146"/>
      <c r="NPL6" s="146"/>
      <c r="NPM6" s="146"/>
      <c r="NPN6" s="146"/>
      <c r="NPO6" s="146"/>
      <c r="NPP6" s="146"/>
      <c r="NPQ6" s="146"/>
      <c r="NPR6" s="146"/>
      <c r="NPS6" s="146"/>
      <c r="NPT6" s="146"/>
      <c r="NPU6" s="146"/>
      <c r="NPV6" s="146"/>
      <c r="NPW6" s="146"/>
      <c r="NPX6" s="146"/>
      <c r="NPY6" s="146"/>
      <c r="NPZ6" s="146"/>
      <c r="NQA6" s="146"/>
      <c r="NQB6" s="146"/>
      <c r="NQC6" s="146"/>
      <c r="NQD6" s="146"/>
      <c r="NQE6" s="146"/>
      <c r="NQF6" s="146"/>
      <c r="NQG6" s="146"/>
      <c r="NQH6" s="146"/>
      <c r="NQI6" s="146"/>
      <c r="NQJ6" s="146"/>
      <c r="NQK6" s="146"/>
      <c r="NQL6" s="146"/>
      <c r="NQM6" s="146"/>
      <c r="NQN6" s="146"/>
      <c r="NQO6" s="146"/>
      <c r="NQP6" s="146"/>
      <c r="NQQ6" s="146"/>
      <c r="NQR6" s="146"/>
      <c r="NQS6" s="146"/>
      <c r="NQT6" s="146"/>
      <c r="NQU6" s="146"/>
      <c r="NQV6" s="146"/>
      <c r="NQW6" s="146"/>
      <c r="NQX6" s="146"/>
      <c r="NQY6" s="146"/>
      <c r="NQZ6" s="146"/>
      <c r="NRA6" s="146"/>
      <c r="NRB6" s="146"/>
      <c r="NRC6" s="146"/>
      <c r="NRD6" s="146"/>
      <c r="NRE6" s="146"/>
      <c r="NRF6" s="146"/>
      <c r="NRG6" s="146"/>
      <c r="NRH6" s="146"/>
      <c r="NRI6" s="146"/>
      <c r="NRJ6" s="146"/>
      <c r="NRK6" s="146"/>
      <c r="NRL6" s="146"/>
      <c r="NRM6" s="146"/>
      <c r="NRN6" s="146"/>
      <c r="NRO6" s="146"/>
      <c r="NRP6" s="146"/>
      <c r="NRQ6" s="146"/>
      <c r="NRR6" s="146"/>
      <c r="NRS6" s="146"/>
      <c r="NRT6" s="146"/>
      <c r="NRU6" s="146"/>
      <c r="NRV6" s="146"/>
      <c r="NRW6" s="146"/>
      <c r="NRX6" s="146"/>
      <c r="NRY6" s="146"/>
      <c r="NRZ6" s="146"/>
      <c r="NSA6" s="146"/>
      <c r="NSB6" s="146"/>
      <c r="NSC6" s="146"/>
      <c r="NSD6" s="146"/>
      <c r="NSE6" s="146"/>
      <c r="NSF6" s="146"/>
      <c r="NSG6" s="146"/>
      <c r="NSH6" s="146"/>
      <c r="NSI6" s="146"/>
      <c r="NSJ6" s="146"/>
      <c r="NSK6" s="146"/>
      <c r="NSL6" s="146"/>
      <c r="NSM6" s="146"/>
      <c r="NSN6" s="146"/>
      <c r="NSO6" s="146"/>
      <c r="NSP6" s="146"/>
      <c r="NSQ6" s="146"/>
      <c r="NSR6" s="146"/>
      <c r="NSS6" s="146"/>
      <c r="NST6" s="146"/>
      <c r="NSU6" s="146"/>
      <c r="NSV6" s="146"/>
      <c r="NSW6" s="146"/>
      <c r="NSX6" s="146"/>
      <c r="NSY6" s="146"/>
      <c r="NSZ6" s="146"/>
      <c r="NTA6" s="146"/>
      <c r="NTB6" s="146"/>
      <c r="NTC6" s="146"/>
      <c r="NTD6" s="146"/>
      <c r="NTE6" s="146"/>
      <c r="NTF6" s="146"/>
      <c r="NTG6" s="146"/>
      <c r="NTH6" s="146"/>
      <c r="NTI6" s="146"/>
      <c r="NTJ6" s="146"/>
      <c r="NTK6" s="146"/>
      <c r="NTL6" s="146"/>
      <c r="NTM6" s="146"/>
      <c r="NTN6" s="146"/>
      <c r="NTO6" s="146"/>
      <c r="NTP6" s="146"/>
      <c r="NTQ6" s="146"/>
      <c r="NTR6" s="146"/>
      <c r="NTS6" s="146"/>
      <c r="NTT6" s="146"/>
      <c r="NTU6" s="146"/>
      <c r="NTV6" s="146"/>
      <c r="NTW6" s="146"/>
      <c r="NTX6" s="146"/>
      <c r="NTY6" s="146"/>
      <c r="NTZ6" s="146"/>
      <c r="NUA6" s="146"/>
      <c r="NUB6" s="146"/>
      <c r="NUC6" s="146"/>
      <c r="NUD6" s="146"/>
      <c r="NUE6" s="146"/>
      <c r="NUF6" s="146"/>
      <c r="NUG6" s="146"/>
      <c r="NUH6" s="146"/>
      <c r="NUI6" s="146"/>
      <c r="NUJ6" s="146"/>
      <c r="NUK6" s="146"/>
      <c r="NUL6" s="146"/>
      <c r="NUM6" s="146"/>
      <c r="NUN6" s="146"/>
      <c r="NUO6" s="146"/>
      <c r="NUP6" s="146"/>
      <c r="NUQ6" s="146"/>
      <c r="NUR6" s="146"/>
      <c r="NUS6" s="146"/>
      <c r="NUT6" s="146"/>
      <c r="NUU6" s="146"/>
      <c r="NUV6" s="146"/>
      <c r="NUW6" s="146"/>
      <c r="NUX6" s="146"/>
      <c r="NUY6" s="146"/>
      <c r="NUZ6" s="146"/>
      <c r="NVA6" s="146"/>
      <c r="NVB6" s="146"/>
      <c r="NVC6" s="146"/>
      <c r="NVD6" s="146"/>
      <c r="NVE6" s="146"/>
      <c r="NVF6" s="146"/>
      <c r="NVG6" s="146"/>
      <c r="NVH6" s="146"/>
      <c r="NVI6" s="146"/>
      <c r="NVJ6" s="146"/>
      <c r="NVK6" s="146"/>
      <c r="NVL6" s="146"/>
      <c r="NVM6" s="146"/>
      <c r="NVN6" s="146"/>
      <c r="NVO6" s="146"/>
      <c r="NVP6" s="146"/>
      <c r="NVQ6" s="146"/>
      <c r="NVR6" s="146"/>
      <c r="NVS6" s="146"/>
      <c r="NVT6" s="146"/>
      <c r="NVU6" s="146"/>
      <c r="NVV6" s="146"/>
      <c r="NVW6" s="146"/>
      <c r="NVX6" s="146"/>
      <c r="NVY6" s="146"/>
      <c r="NVZ6" s="146"/>
      <c r="NWA6" s="146"/>
      <c r="NWB6" s="146"/>
      <c r="NWC6" s="146"/>
      <c r="NWD6" s="146"/>
      <c r="NWE6" s="146"/>
      <c r="NWF6" s="146"/>
      <c r="NWG6" s="146"/>
      <c r="NWH6" s="146"/>
      <c r="NWI6" s="146"/>
      <c r="NWJ6" s="146"/>
      <c r="NWK6" s="146"/>
      <c r="NWL6" s="146"/>
      <c r="NWM6" s="146"/>
      <c r="NWN6" s="146"/>
      <c r="NWO6" s="146"/>
      <c r="NWP6" s="146"/>
      <c r="NWQ6" s="146"/>
      <c r="NWR6" s="146"/>
      <c r="NWS6" s="146"/>
      <c r="NWT6" s="146"/>
      <c r="NWU6" s="146"/>
      <c r="NWV6" s="146"/>
      <c r="NWW6" s="146"/>
      <c r="NWX6" s="146"/>
      <c r="NWY6" s="146"/>
      <c r="NWZ6" s="146"/>
      <c r="NXA6" s="146"/>
      <c r="NXB6" s="146"/>
      <c r="NXC6" s="146"/>
      <c r="NXD6" s="146"/>
      <c r="NXE6" s="146"/>
      <c r="NXF6" s="146"/>
      <c r="NXG6" s="146"/>
      <c r="NXH6" s="146"/>
      <c r="NXI6" s="146"/>
      <c r="NXJ6" s="146"/>
      <c r="NXK6" s="146"/>
      <c r="NXL6" s="146"/>
      <c r="NXM6" s="146"/>
      <c r="NXN6" s="146"/>
      <c r="NXO6" s="146"/>
      <c r="NXP6" s="146"/>
      <c r="NXQ6" s="146"/>
      <c r="NXR6" s="146"/>
      <c r="NXS6" s="146"/>
      <c r="NXT6" s="146"/>
      <c r="NXU6" s="146"/>
      <c r="NXV6" s="146"/>
      <c r="NXW6" s="146"/>
      <c r="NXX6" s="146"/>
      <c r="NXY6" s="146"/>
      <c r="NXZ6" s="146"/>
      <c r="NYA6" s="146"/>
      <c r="NYB6" s="146"/>
      <c r="NYC6" s="146"/>
      <c r="NYD6" s="146"/>
      <c r="NYE6" s="146"/>
      <c r="NYF6" s="146"/>
      <c r="NYG6" s="146"/>
      <c r="NYH6" s="146"/>
      <c r="NYI6" s="146"/>
      <c r="NYJ6" s="146"/>
      <c r="NYK6" s="146"/>
      <c r="NYL6" s="146"/>
      <c r="NYM6" s="146"/>
      <c r="NYN6" s="146"/>
      <c r="NYO6" s="146"/>
      <c r="NYP6" s="146"/>
      <c r="NYQ6" s="146"/>
      <c r="NYR6" s="146"/>
      <c r="NYS6" s="146"/>
      <c r="NYT6" s="146"/>
      <c r="NYU6" s="146"/>
      <c r="NYV6" s="146"/>
      <c r="NYW6" s="146"/>
      <c r="NYX6" s="146"/>
      <c r="NYY6" s="146"/>
      <c r="NYZ6" s="146"/>
      <c r="NZA6" s="146"/>
      <c r="NZB6" s="146"/>
      <c r="NZC6" s="146"/>
      <c r="NZD6" s="146"/>
      <c r="NZE6" s="146"/>
      <c r="NZF6" s="146"/>
      <c r="NZG6" s="146"/>
      <c r="NZH6" s="146"/>
      <c r="NZI6" s="146"/>
      <c r="NZJ6" s="146"/>
      <c r="NZK6" s="146"/>
      <c r="NZL6" s="146"/>
      <c r="NZM6" s="146"/>
      <c r="NZN6" s="146"/>
      <c r="NZO6" s="146"/>
      <c r="NZP6" s="146"/>
      <c r="NZQ6" s="146"/>
      <c r="NZR6" s="146"/>
      <c r="NZS6" s="146"/>
      <c r="NZT6" s="146"/>
      <c r="NZU6" s="146"/>
      <c r="NZV6" s="146"/>
      <c r="NZW6" s="146"/>
      <c r="NZX6" s="146"/>
      <c r="NZY6" s="146"/>
      <c r="NZZ6" s="146"/>
      <c r="OAA6" s="146"/>
      <c r="OAB6" s="146"/>
      <c r="OAC6" s="146"/>
      <c r="OAD6" s="146"/>
      <c r="OAE6" s="146"/>
      <c r="OAF6" s="146"/>
      <c r="OAG6" s="146"/>
      <c r="OAH6" s="146"/>
      <c r="OAI6" s="146"/>
      <c r="OAJ6" s="146"/>
      <c r="OAK6" s="146"/>
      <c r="OAL6" s="146"/>
      <c r="OAM6" s="146"/>
      <c r="OAN6" s="146"/>
      <c r="OAO6" s="146"/>
      <c r="OAP6" s="146"/>
      <c r="OAQ6" s="146"/>
      <c r="OAR6" s="146"/>
      <c r="OAS6" s="146"/>
      <c r="OAT6" s="146"/>
      <c r="OAU6" s="146"/>
      <c r="OAV6" s="146"/>
      <c r="OAW6" s="146"/>
      <c r="OAX6" s="146"/>
      <c r="OAY6" s="146"/>
      <c r="OAZ6" s="146"/>
      <c r="OBA6" s="146"/>
      <c r="OBB6" s="146"/>
      <c r="OBC6" s="146"/>
      <c r="OBD6" s="146"/>
      <c r="OBE6" s="146"/>
      <c r="OBF6" s="146"/>
      <c r="OBG6" s="146"/>
      <c r="OBH6" s="146"/>
      <c r="OBI6" s="146"/>
      <c r="OBJ6" s="146"/>
      <c r="OBK6" s="146"/>
      <c r="OBL6" s="146"/>
      <c r="OBM6" s="146"/>
      <c r="OBN6" s="146"/>
      <c r="OBO6" s="146"/>
      <c r="OBP6" s="146"/>
      <c r="OBQ6" s="146"/>
      <c r="OBR6" s="146"/>
      <c r="OBS6" s="146"/>
      <c r="OBT6" s="146"/>
      <c r="OBU6" s="146"/>
      <c r="OBV6" s="146"/>
      <c r="OBW6" s="146"/>
      <c r="OBX6" s="146"/>
      <c r="OBY6" s="146"/>
      <c r="OBZ6" s="146"/>
      <c r="OCA6" s="146"/>
      <c r="OCB6" s="146"/>
      <c r="OCC6" s="146"/>
      <c r="OCD6" s="146"/>
      <c r="OCE6" s="146"/>
      <c r="OCF6" s="146"/>
      <c r="OCG6" s="146"/>
      <c r="OCH6" s="146"/>
      <c r="OCI6" s="146"/>
      <c r="OCJ6" s="146"/>
      <c r="OCK6" s="146"/>
      <c r="OCL6" s="146"/>
      <c r="OCM6" s="146"/>
      <c r="OCN6" s="146"/>
      <c r="OCO6" s="146"/>
      <c r="OCP6" s="146"/>
      <c r="OCQ6" s="146"/>
      <c r="OCR6" s="146"/>
      <c r="OCS6" s="146"/>
      <c r="OCT6" s="146"/>
      <c r="OCU6" s="146"/>
      <c r="OCV6" s="146"/>
      <c r="OCW6" s="146"/>
      <c r="OCX6" s="146"/>
      <c r="OCY6" s="146"/>
      <c r="OCZ6" s="146"/>
      <c r="ODA6" s="146"/>
      <c r="ODB6" s="146"/>
      <c r="ODC6" s="146"/>
      <c r="ODD6" s="146"/>
      <c r="ODE6" s="146"/>
      <c r="ODF6" s="146"/>
      <c r="ODG6" s="146"/>
      <c r="ODH6" s="146"/>
      <c r="ODI6" s="146"/>
      <c r="ODJ6" s="146"/>
      <c r="ODK6" s="146"/>
      <c r="ODL6" s="146"/>
      <c r="ODM6" s="146"/>
      <c r="ODN6" s="146"/>
      <c r="ODO6" s="146"/>
      <c r="ODP6" s="146"/>
      <c r="ODQ6" s="146"/>
      <c r="ODR6" s="146"/>
      <c r="ODS6" s="146"/>
      <c r="ODT6" s="146"/>
      <c r="ODU6" s="146"/>
      <c r="ODV6" s="146"/>
      <c r="ODW6" s="146"/>
      <c r="ODX6" s="146"/>
      <c r="ODY6" s="146"/>
      <c r="ODZ6" s="146"/>
      <c r="OEA6" s="146"/>
      <c r="OEB6" s="146"/>
      <c r="OEC6" s="146"/>
      <c r="OED6" s="146"/>
      <c r="OEE6" s="146"/>
      <c r="OEF6" s="146"/>
      <c r="OEG6" s="146"/>
      <c r="OEH6" s="146"/>
      <c r="OEI6" s="146"/>
      <c r="OEJ6" s="146"/>
      <c r="OEK6" s="146"/>
      <c r="OEL6" s="146"/>
      <c r="OEM6" s="146"/>
      <c r="OEN6" s="146"/>
      <c r="OEO6" s="146"/>
      <c r="OEP6" s="146"/>
      <c r="OEQ6" s="146"/>
      <c r="OER6" s="146"/>
      <c r="OES6" s="146"/>
      <c r="OET6" s="146"/>
      <c r="OEU6" s="146"/>
      <c r="OEV6" s="146"/>
      <c r="OEW6" s="146"/>
      <c r="OEX6" s="146"/>
      <c r="OEY6" s="146"/>
      <c r="OEZ6" s="146"/>
      <c r="OFA6" s="146"/>
      <c r="OFB6" s="146"/>
      <c r="OFC6" s="146"/>
      <c r="OFD6" s="146"/>
      <c r="OFE6" s="146"/>
      <c r="OFF6" s="146"/>
      <c r="OFG6" s="146"/>
      <c r="OFH6" s="146"/>
      <c r="OFI6" s="146"/>
      <c r="OFJ6" s="146"/>
      <c r="OFK6" s="146"/>
      <c r="OFL6" s="146"/>
      <c r="OFM6" s="146"/>
      <c r="OFN6" s="146"/>
      <c r="OFO6" s="146"/>
      <c r="OFP6" s="146"/>
      <c r="OFQ6" s="146"/>
      <c r="OFR6" s="146"/>
      <c r="OFS6" s="146"/>
      <c r="OFT6" s="146"/>
      <c r="OFU6" s="146"/>
      <c r="OFV6" s="146"/>
      <c r="OFW6" s="146"/>
      <c r="OFX6" s="146"/>
      <c r="OFY6" s="146"/>
      <c r="OFZ6" s="146"/>
      <c r="OGA6" s="146"/>
      <c r="OGB6" s="146"/>
      <c r="OGC6" s="146"/>
      <c r="OGD6" s="146"/>
      <c r="OGE6" s="146"/>
      <c r="OGF6" s="146"/>
      <c r="OGG6" s="146"/>
      <c r="OGH6" s="146"/>
      <c r="OGI6" s="146"/>
      <c r="OGJ6" s="146"/>
      <c r="OGK6" s="146"/>
      <c r="OGL6" s="146"/>
      <c r="OGM6" s="146"/>
      <c r="OGN6" s="146"/>
      <c r="OGO6" s="146"/>
      <c r="OGP6" s="146"/>
      <c r="OGQ6" s="146"/>
      <c r="OGR6" s="146"/>
      <c r="OGS6" s="146"/>
      <c r="OGT6" s="146"/>
      <c r="OGU6" s="146"/>
      <c r="OGV6" s="146"/>
      <c r="OGW6" s="146"/>
      <c r="OGX6" s="146"/>
      <c r="OGY6" s="146"/>
      <c r="OGZ6" s="146"/>
      <c r="OHA6" s="146"/>
      <c r="OHB6" s="146"/>
      <c r="OHC6" s="146"/>
      <c r="OHD6" s="146"/>
      <c r="OHE6" s="146"/>
      <c r="OHF6" s="146"/>
      <c r="OHG6" s="146"/>
      <c r="OHH6" s="146"/>
      <c r="OHI6" s="146"/>
      <c r="OHJ6" s="146"/>
      <c r="OHK6" s="146"/>
      <c r="OHL6" s="146"/>
      <c r="OHM6" s="146"/>
      <c r="OHN6" s="146"/>
      <c r="OHO6" s="146"/>
      <c r="OHP6" s="146"/>
      <c r="OHQ6" s="146"/>
      <c r="OHR6" s="146"/>
      <c r="OHS6" s="146"/>
      <c r="OHT6" s="146"/>
      <c r="OHU6" s="146"/>
      <c r="OHV6" s="146"/>
      <c r="OHW6" s="146"/>
      <c r="OHX6" s="146"/>
      <c r="OHY6" s="146"/>
      <c r="OHZ6" s="146"/>
      <c r="OIA6" s="146"/>
      <c r="OIB6" s="146"/>
      <c r="OIC6" s="146"/>
      <c r="OID6" s="146"/>
      <c r="OIE6" s="146"/>
      <c r="OIF6" s="146"/>
      <c r="OIG6" s="146"/>
      <c r="OIH6" s="146"/>
      <c r="OII6" s="146"/>
      <c r="OIJ6" s="146"/>
      <c r="OIK6" s="146"/>
      <c r="OIL6" s="146"/>
      <c r="OIM6" s="146"/>
      <c r="OIN6" s="146"/>
      <c r="OIO6" s="146"/>
      <c r="OIP6" s="146"/>
      <c r="OIQ6" s="146"/>
      <c r="OIR6" s="146"/>
      <c r="OIS6" s="146"/>
      <c r="OIT6" s="146"/>
      <c r="OIU6" s="146"/>
      <c r="OIV6" s="146"/>
      <c r="OIW6" s="146"/>
      <c r="OIX6" s="146"/>
      <c r="OIY6" s="146"/>
      <c r="OIZ6" s="146"/>
      <c r="OJA6" s="146"/>
      <c r="OJB6" s="146"/>
      <c r="OJC6" s="146"/>
      <c r="OJD6" s="146"/>
      <c r="OJE6" s="146"/>
      <c r="OJF6" s="146"/>
      <c r="OJG6" s="146"/>
      <c r="OJH6" s="146"/>
      <c r="OJI6" s="146"/>
      <c r="OJJ6" s="146"/>
      <c r="OJK6" s="146"/>
      <c r="OJL6" s="146"/>
      <c r="OJM6" s="146"/>
      <c r="OJN6" s="146"/>
      <c r="OJO6" s="146"/>
      <c r="OJP6" s="146"/>
      <c r="OJQ6" s="146"/>
      <c r="OJR6" s="146"/>
      <c r="OJS6" s="146"/>
      <c r="OJT6" s="146"/>
      <c r="OJU6" s="146"/>
      <c r="OJV6" s="146"/>
      <c r="OJW6" s="146"/>
      <c r="OJX6" s="146"/>
      <c r="OJY6" s="146"/>
      <c r="OJZ6" s="146"/>
      <c r="OKA6" s="146"/>
      <c r="OKB6" s="146"/>
      <c r="OKC6" s="146"/>
      <c r="OKD6" s="146"/>
      <c r="OKE6" s="146"/>
      <c r="OKF6" s="146"/>
      <c r="OKG6" s="146"/>
      <c r="OKH6" s="146"/>
      <c r="OKI6" s="146"/>
      <c r="OKJ6" s="146"/>
      <c r="OKK6" s="146"/>
      <c r="OKL6" s="146"/>
      <c r="OKM6" s="146"/>
      <c r="OKN6" s="146"/>
      <c r="OKO6" s="146"/>
      <c r="OKP6" s="146"/>
      <c r="OKQ6" s="146"/>
      <c r="OKR6" s="146"/>
      <c r="OKS6" s="146"/>
      <c r="OKT6" s="146"/>
      <c r="OKU6" s="146"/>
      <c r="OKV6" s="146"/>
      <c r="OKW6" s="146"/>
      <c r="OKX6" s="146"/>
      <c r="OKY6" s="146"/>
      <c r="OKZ6" s="146"/>
      <c r="OLA6" s="146"/>
      <c r="OLB6" s="146"/>
      <c r="OLC6" s="146"/>
      <c r="OLD6" s="146"/>
      <c r="OLE6" s="146"/>
      <c r="OLF6" s="146"/>
      <c r="OLG6" s="146"/>
      <c r="OLH6" s="146"/>
      <c r="OLI6" s="146"/>
      <c r="OLJ6" s="146"/>
      <c r="OLK6" s="146"/>
      <c r="OLL6" s="146"/>
      <c r="OLM6" s="146"/>
      <c r="OLN6" s="146"/>
      <c r="OLO6" s="146"/>
      <c r="OLP6" s="146"/>
      <c r="OLQ6" s="146"/>
      <c r="OLR6" s="146"/>
      <c r="OLS6" s="146"/>
      <c r="OLT6" s="146"/>
      <c r="OLU6" s="146"/>
      <c r="OLV6" s="146"/>
      <c r="OLW6" s="146"/>
      <c r="OLX6" s="146"/>
      <c r="OLY6" s="146"/>
      <c r="OLZ6" s="146"/>
      <c r="OMA6" s="146"/>
      <c r="OMB6" s="146"/>
      <c r="OMC6" s="146"/>
      <c r="OMD6" s="146"/>
      <c r="OME6" s="146"/>
      <c r="OMF6" s="146"/>
      <c r="OMG6" s="146"/>
      <c r="OMH6" s="146"/>
      <c r="OMI6" s="146"/>
      <c r="OMJ6" s="146"/>
      <c r="OMK6" s="146"/>
      <c r="OML6" s="146"/>
      <c r="OMM6" s="146"/>
      <c r="OMN6" s="146"/>
      <c r="OMO6" s="146"/>
      <c r="OMP6" s="146"/>
      <c r="OMQ6" s="146"/>
      <c r="OMR6" s="146"/>
      <c r="OMS6" s="146"/>
      <c r="OMT6" s="146"/>
      <c r="OMU6" s="146"/>
      <c r="OMV6" s="146"/>
      <c r="OMW6" s="146"/>
      <c r="OMX6" s="146"/>
      <c r="OMY6" s="146"/>
      <c r="OMZ6" s="146"/>
      <c r="ONA6" s="146"/>
      <c r="ONB6" s="146"/>
      <c r="ONC6" s="146"/>
      <c r="OND6" s="146"/>
      <c r="ONE6" s="146"/>
      <c r="ONF6" s="146"/>
      <c r="ONG6" s="146"/>
      <c r="ONH6" s="146"/>
      <c r="ONI6" s="146"/>
      <c r="ONJ6" s="146"/>
      <c r="ONK6" s="146"/>
      <c r="ONL6" s="146"/>
      <c r="ONM6" s="146"/>
      <c r="ONN6" s="146"/>
      <c r="ONO6" s="146"/>
      <c r="ONP6" s="146"/>
      <c r="ONQ6" s="146"/>
      <c r="ONR6" s="146"/>
      <c r="ONS6" s="146"/>
      <c r="ONT6" s="146"/>
      <c r="ONU6" s="146"/>
      <c r="ONV6" s="146"/>
      <c r="ONW6" s="146"/>
      <c r="ONX6" s="146"/>
      <c r="ONY6" s="146"/>
      <c r="ONZ6" s="146"/>
      <c r="OOA6" s="146"/>
      <c r="OOB6" s="146"/>
      <c r="OOC6" s="146"/>
      <c r="OOD6" s="146"/>
      <c r="OOE6" s="146"/>
      <c r="OOF6" s="146"/>
      <c r="OOG6" s="146"/>
      <c r="OOH6" s="146"/>
      <c r="OOI6" s="146"/>
      <c r="OOJ6" s="146"/>
      <c r="OOK6" s="146"/>
      <c r="OOL6" s="146"/>
      <c r="OOM6" s="146"/>
      <c r="OON6" s="146"/>
      <c r="OOO6" s="146"/>
      <c r="OOP6" s="146"/>
      <c r="OOQ6" s="146"/>
      <c r="OOR6" s="146"/>
      <c r="OOS6" s="146"/>
      <c r="OOT6" s="146"/>
      <c r="OOU6" s="146"/>
      <c r="OOV6" s="146"/>
      <c r="OOW6" s="146"/>
      <c r="OOX6" s="146"/>
      <c r="OOY6" s="146"/>
      <c r="OOZ6" s="146"/>
      <c r="OPA6" s="146"/>
      <c r="OPB6" s="146"/>
      <c r="OPC6" s="146"/>
      <c r="OPD6" s="146"/>
      <c r="OPE6" s="146"/>
      <c r="OPF6" s="146"/>
      <c r="OPG6" s="146"/>
      <c r="OPH6" s="146"/>
      <c r="OPI6" s="146"/>
      <c r="OPJ6" s="146"/>
      <c r="OPK6" s="146"/>
      <c r="OPL6" s="146"/>
      <c r="OPM6" s="146"/>
      <c r="OPN6" s="146"/>
      <c r="OPO6" s="146"/>
      <c r="OPP6" s="146"/>
      <c r="OPQ6" s="146"/>
      <c r="OPR6" s="146"/>
      <c r="OPS6" s="146"/>
      <c r="OPT6" s="146"/>
      <c r="OPU6" s="146"/>
      <c r="OPV6" s="146"/>
      <c r="OPW6" s="146"/>
      <c r="OPX6" s="146"/>
      <c r="OPY6" s="146"/>
      <c r="OPZ6" s="146"/>
      <c r="OQA6" s="146"/>
      <c r="OQB6" s="146"/>
      <c r="OQC6" s="146"/>
      <c r="OQD6" s="146"/>
      <c r="OQE6" s="146"/>
      <c r="OQF6" s="146"/>
      <c r="OQG6" s="146"/>
      <c r="OQH6" s="146"/>
      <c r="OQI6" s="146"/>
      <c r="OQJ6" s="146"/>
      <c r="OQK6" s="146"/>
      <c r="OQL6" s="146"/>
      <c r="OQM6" s="146"/>
      <c r="OQN6" s="146"/>
      <c r="OQO6" s="146"/>
      <c r="OQP6" s="146"/>
      <c r="OQQ6" s="146"/>
      <c r="OQR6" s="146"/>
      <c r="OQS6" s="146"/>
      <c r="OQT6" s="146"/>
      <c r="OQU6" s="146"/>
      <c r="OQV6" s="146"/>
      <c r="OQW6" s="146"/>
      <c r="OQX6" s="146"/>
      <c r="OQY6" s="146"/>
      <c r="OQZ6" s="146"/>
      <c r="ORA6" s="146"/>
      <c r="ORB6" s="146"/>
      <c r="ORC6" s="146"/>
      <c r="ORD6" s="146"/>
      <c r="ORE6" s="146"/>
      <c r="ORF6" s="146"/>
      <c r="ORG6" s="146"/>
      <c r="ORH6" s="146"/>
      <c r="ORI6" s="146"/>
      <c r="ORJ6" s="146"/>
      <c r="ORK6" s="146"/>
      <c r="ORL6" s="146"/>
      <c r="ORM6" s="146"/>
      <c r="ORN6" s="146"/>
      <c r="ORO6" s="146"/>
      <c r="ORP6" s="146"/>
      <c r="ORQ6" s="146"/>
      <c r="ORR6" s="146"/>
      <c r="ORS6" s="146"/>
      <c r="ORT6" s="146"/>
      <c r="ORU6" s="146"/>
      <c r="ORV6" s="146"/>
      <c r="ORW6" s="146"/>
      <c r="ORX6" s="146"/>
      <c r="ORY6" s="146"/>
      <c r="ORZ6" s="146"/>
      <c r="OSA6" s="146"/>
      <c r="OSB6" s="146"/>
      <c r="OSC6" s="146"/>
      <c r="OSD6" s="146"/>
      <c r="OSE6" s="146"/>
      <c r="OSF6" s="146"/>
      <c r="OSG6" s="146"/>
      <c r="OSH6" s="146"/>
      <c r="OSI6" s="146"/>
      <c r="OSJ6" s="146"/>
      <c r="OSK6" s="146"/>
      <c r="OSL6" s="146"/>
      <c r="OSM6" s="146"/>
      <c r="OSN6" s="146"/>
      <c r="OSO6" s="146"/>
      <c r="OSP6" s="146"/>
      <c r="OSQ6" s="146"/>
      <c r="OSR6" s="146"/>
      <c r="OSS6" s="146"/>
      <c r="OST6" s="146"/>
      <c r="OSU6" s="146"/>
      <c r="OSV6" s="146"/>
      <c r="OSW6" s="146"/>
      <c r="OSX6" s="146"/>
      <c r="OSY6" s="146"/>
      <c r="OSZ6" s="146"/>
      <c r="OTA6" s="146"/>
      <c r="OTB6" s="146"/>
      <c r="OTC6" s="146"/>
      <c r="OTD6" s="146"/>
      <c r="OTE6" s="146"/>
      <c r="OTF6" s="146"/>
      <c r="OTG6" s="146"/>
      <c r="OTH6" s="146"/>
      <c r="OTI6" s="146"/>
      <c r="OTJ6" s="146"/>
      <c r="OTK6" s="146"/>
      <c r="OTL6" s="146"/>
      <c r="OTM6" s="146"/>
      <c r="OTN6" s="146"/>
      <c r="OTO6" s="146"/>
      <c r="OTP6" s="146"/>
      <c r="OTQ6" s="146"/>
      <c r="OTR6" s="146"/>
      <c r="OTS6" s="146"/>
      <c r="OTT6" s="146"/>
      <c r="OTU6" s="146"/>
      <c r="OTV6" s="146"/>
      <c r="OTW6" s="146"/>
      <c r="OTX6" s="146"/>
      <c r="OTY6" s="146"/>
      <c r="OTZ6" s="146"/>
      <c r="OUA6" s="146"/>
      <c r="OUB6" s="146"/>
      <c r="OUC6" s="146"/>
      <c r="OUD6" s="146"/>
      <c r="OUE6" s="146"/>
      <c r="OUF6" s="146"/>
      <c r="OUG6" s="146"/>
      <c r="OUH6" s="146"/>
      <c r="OUI6" s="146"/>
      <c r="OUJ6" s="146"/>
      <c r="OUK6" s="146"/>
      <c r="OUL6" s="146"/>
      <c r="OUM6" s="146"/>
      <c r="OUN6" s="146"/>
      <c r="OUO6" s="146"/>
      <c r="OUP6" s="146"/>
      <c r="OUQ6" s="146"/>
      <c r="OUR6" s="146"/>
      <c r="OUS6" s="146"/>
      <c r="OUT6" s="146"/>
      <c r="OUU6" s="146"/>
      <c r="OUV6" s="146"/>
      <c r="OUW6" s="146"/>
      <c r="OUX6" s="146"/>
      <c r="OUY6" s="146"/>
      <c r="OUZ6" s="146"/>
      <c r="OVA6" s="146"/>
      <c r="OVB6" s="146"/>
      <c r="OVC6" s="146"/>
      <c r="OVD6" s="146"/>
      <c r="OVE6" s="146"/>
      <c r="OVF6" s="146"/>
      <c r="OVG6" s="146"/>
      <c r="OVH6" s="146"/>
      <c r="OVI6" s="146"/>
      <c r="OVJ6" s="146"/>
      <c r="OVK6" s="146"/>
      <c r="OVL6" s="146"/>
      <c r="OVM6" s="146"/>
      <c r="OVN6" s="146"/>
      <c r="OVO6" s="146"/>
      <c r="OVP6" s="146"/>
      <c r="OVQ6" s="146"/>
      <c r="OVR6" s="146"/>
      <c r="OVS6" s="146"/>
      <c r="OVT6" s="146"/>
      <c r="OVU6" s="146"/>
      <c r="OVV6" s="146"/>
      <c r="OVW6" s="146"/>
      <c r="OVX6" s="146"/>
      <c r="OVY6" s="146"/>
      <c r="OVZ6" s="146"/>
      <c r="OWA6" s="146"/>
      <c r="OWB6" s="146"/>
      <c r="OWC6" s="146"/>
      <c r="OWD6" s="146"/>
      <c r="OWE6" s="146"/>
      <c r="OWF6" s="146"/>
      <c r="OWG6" s="146"/>
      <c r="OWH6" s="146"/>
      <c r="OWI6" s="146"/>
      <c r="OWJ6" s="146"/>
      <c r="OWK6" s="146"/>
      <c r="OWL6" s="146"/>
      <c r="OWM6" s="146"/>
      <c r="OWN6" s="146"/>
      <c r="OWO6" s="146"/>
      <c r="OWP6" s="146"/>
      <c r="OWQ6" s="146"/>
      <c r="OWR6" s="146"/>
      <c r="OWS6" s="146"/>
      <c r="OWT6" s="146"/>
      <c r="OWU6" s="146"/>
      <c r="OWV6" s="146"/>
      <c r="OWW6" s="146"/>
      <c r="OWX6" s="146"/>
      <c r="OWY6" s="146"/>
      <c r="OWZ6" s="146"/>
      <c r="OXA6" s="146"/>
      <c r="OXB6" s="146"/>
      <c r="OXC6" s="146"/>
      <c r="OXD6" s="146"/>
      <c r="OXE6" s="146"/>
      <c r="OXF6" s="146"/>
      <c r="OXG6" s="146"/>
      <c r="OXH6" s="146"/>
      <c r="OXI6" s="146"/>
      <c r="OXJ6" s="146"/>
      <c r="OXK6" s="146"/>
      <c r="OXL6" s="146"/>
      <c r="OXM6" s="146"/>
      <c r="OXN6" s="146"/>
      <c r="OXO6" s="146"/>
      <c r="OXP6" s="146"/>
      <c r="OXQ6" s="146"/>
      <c r="OXR6" s="146"/>
      <c r="OXS6" s="146"/>
      <c r="OXT6" s="146"/>
      <c r="OXU6" s="146"/>
      <c r="OXV6" s="146"/>
      <c r="OXW6" s="146"/>
      <c r="OXX6" s="146"/>
      <c r="OXY6" s="146"/>
      <c r="OXZ6" s="146"/>
      <c r="OYA6" s="146"/>
      <c r="OYB6" s="146"/>
      <c r="OYC6" s="146"/>
      <c r="OYD6" s="146"/>
      <c r="OYE6" s="146"/>
      <c r="OYF6" s="146"/>
      <c r="OYG6" s="146"/>
      <c r="OYH6" s="146"/>
      <c r="OYI6" s="146"/>
      <c r="OYJ6" s="146"/>
      <c r="OYK6" s="146"/>
      <c r="OYL6" s="146"/>
      <c r="OYM6" s="146"/>
      <c r="OYN6" s="146"/>
      <c r="OYO6" s="146"/>
      <c r="OYP6" s="146"/>
      <c r="OYQ6" s="146"/>
      <c r="OYR6" s="146"/>
      <c r="OYS6" s="146"/>
      <c r="OYT6" s="146"/>
      <c r="OYU6" s="146"/>
      <c r="OYV6" s="146"/>
      <c r="OYW6" s="146"/>
      <c r="OYX6" s="146"/>
      <c r="OYY6" s="146"/>
      <c r="OYZ6" s="146"/>
      <c r="OZA6" s="146"/>
      <c r="OZB6" s="146"/>
      <c r="OZC6" s="146"/>
      <c r="OZD6" s="146"/>
      <c r="OZE6" s="146"/>
      <c r="OZF6" s="146"/>
      <c r="OZG6" s="146"/>
      <c r="OZH6" s="146"/>
      <c r="OZI6" s="146"/>
      <c r="OZJ6" s="146"/>
      <c r="OZK6" s="146"/>
      <c r="OZL6" s="146"/>
      <c r="OZM6" s="146"/>
      <c r="OZN6" s="146"/>
      <c r="OZO6" s="146"/>
      <c r="OZP6" s="146"/>
      <c r="OZQ6" s="146"/>
      <c r="OZR6" s="146"/>
      <c r="OZS6" s="146"/>
      <c r="OZT6" s="146"/>
      <c r="OZU6" s="146"/>
      <c r="OZV6" s="146"/>
      <c r="OZW6" s="146"/>
      <c r="OZX6" s="146"/>
      <c r="OZY6" s="146"/>
      <c r="OZZ6" s="146"/>
      <c r="PAA6" s="146"/>
      <c r="PAB6" s="146"/>
      <c r="PAC6" s="146"/>
      <c r="PAD6" s="146"/>
      <c r="PAE6" s="146"/>
      <c r="PAF6" s="146"/>
      <c r="PAG6" s="146"/>
      <c r="PAH6" s="146"/>
      <c r="PAI6" s="146"/>
      <c r="PAJ6" s="146"/>
      <c r="PAK6" s="146"/>
      <c r="PAL6" s="146"/>
      <c r="PAM6" s="146"/>
      <c r="PAN6" s="146"/>
      <c r="PAO6" s="146"/>
      <c r="PAP6" s="146"/>
      <c r="PAQ6" s="146"/>
      <c r="PAR6" s="146"/>
      <c r="PAS6" s="146"/>
      <c r="PAT6" s="146"/>
      <c r="PAU6" s="146"/>
      <c r="PAV6" s="146"/>
      <c r="PAW6" s="146"/>
      <c r="PAX6" s="146"/>
      <c r="PAY6" s="146"/>
      <c r="PAZ6" s="146"/>
      <c r="PBA6" s="146"/>
      <c r="PBB6" s="146"/>
      <c r="PBC6" s="146"/>
      <c r="PBD6" s="146"/>
      <c r="PBE6" s="146"/>
      <c r="PBF6" s="146"/>
      <c r="PBG6" s="146"/>
      <c r="PBH6" s="146"/>
      <c r="PBI6" s="146"/>
      <c r="PBJ6" s="146"/>
      <c r="PBK6" s="146"/>
      <c r="PBL6" s="146"/>
      <c r="PBM6" s="146"/>
      <c r="PBN6" s="146"/>
      <c r="PBO6" s="146"/>
      <c r="PBP6" s="146"/>
      <c r="PBQ6" s="146"/>
      <c r="PBR6" s="146"/>
      <c r="PBS6" s="146"/>
      <c r="PBT6" s="146"/>
      <c r="PBU6" s="146"/>
      <c r="PBV6" s="146"/>
      <c r="PBW6" s="146"/>
      <c r="PBX6" s="146"/>
      <c r="PBY6" s="146"/>
      <c r="PBZ6" s="146"/>
      <c r="PCA6" s="146"/>
      <c r="PCB6" s="146"/>
      <c r="PCC6" s="146"/>
      <c r="PCD6" s="146"/>
      <c r="PCE6" s="146"/>
      <c r="PCF6" s="146"/>
      <c r="PCG6" s="146"/>
      <c r="PCH6" s="146"/>
      <c r="PCI6" s="146"/>
      <c r="PCJ6" s="146"/>
      <c r="PCK6" s="146"/>
      <c r="PCL6" s="146"/>
      <c r="PCM6" s="146"/>
      <c r="PCN6" s="146"/>
      <c r="PCO6" s="146"/>
      <c r="PCP6" s="146"/>
      <c r="PCQ6" s="146"/>
      <c r="PCR6" s="146"/>
      <c r="PCS6" s="146"/>
      <c r="PCT6" s="146"/>
      <c r="PCU6" s="146"/>
      <c r="PCV6" s="146"/>
      <c r="PCW6" s="146"/>
      <c r="PCX6" s="146"/>
      <c r="PCY6" s="146"/>
      <c r="PCZ6" s="146"/>
      <c r="PDA6" s="146"/>
      <c r="PDB6" s="146"/>
      <c r="PDC6" s="146"/>
      <c r="PDD6" s="146"/>
      <c r="PDE6" s="146"/>
      <c r="PDF6" s="146"/>
      <c r="PDG6" s="146"/>
      <c r="PDH6" s="146"/>
      <c r="PDI6" s="146"/>
      <c r="PDJ6" s="146"/>
      <c r="PDK6" s="146"/>
      <c r="PDL6" s="146"/>
      <c r="PDM6" s="146"/>
      <c r="PDN6" s="146"/>
      <c r="PDO6" s="146"/>
      <c r="PDP6" s="146"/>
      <c r="PDQ6" s="146"/>
      <c r="PDR6" s="146"/>
      <c r="PDS6" s="146"/>
      <c r="PDT6" s="146"/>
      <c r="PDU6" s="146"/>
      <c r="PDV6" s="146"/>
      <c r="PDW6" s="146"/>
      <c r="PDX6" s="146"/>
      <c r="PDY6" s="146"/>
      <c r="PDZ6" s="146"/>
      <c r="PEA6" s="146"/>
      <c r="PEB6" s="146"/>
      <c r="PEC6" s="146"/>
      <c r="PED6" s="146"/>
      <c r="PEE6" s="146"/>
      <c r="PEF6" s="146"/>
      <c r="PEG6" s="146"/>
      <c r="PEH6" s="146"/>
      <c r="PEI6" s="146"/>
      <c r="PEJ6" s="146"/>
      <c r="PEK6" s="146"/>
      <c r="PEL6" s="146"/>
      <c r="PEM6" s="146"/>
      <c r="PEN6" s="146"/>
      <c r="PEO6" s="146"/>
      <c r="PEP6" s="146"/>
      <c r="PEQ6" s="146"/>
      <c r="PER6" s="146"/>
      <c r="PES6" s="146"/>
      <c r="PET6" s="146"/>
      <c r="PEU6" s="146"/>
      <c r="PEV6" s="146"/>
      <c r="PEW6" s="146"/>
      <c r="PEX6" s="146"/>
      <c r="PEY6" s="146"/>
      <c r="PEZ6" s="146"/>
      <c r="PFA6" s="146"/>
      <c r="PFB6" s="146"/>
      <c r="PFC6" s="146"/>
      <c r="PFD6" s="146"/>
      <c r="PFE6" s="146"/>
      <c r="PFF6" s="146"/>
      <c r="PFG6" s="146"/>
      <c r="PFH6" s="146"/>
      <c r="PFI6" s="146"/>
      <c r="PFJ6" s="146"/>
      <c r="PFK6" s="146"/>
      <c r="PFL6" s="146"/>
      <c r="PFM6" s="146"/>
      <c r="PFN6" s="146"/>
      <c r="PFO6" s="146"/>
      <c r="PFP6" s="146"/>
      <c r="PFQ6" s="146"/>
      <c r="PFR6" s="146"/>
      <c r="PFS6" s="146"/>
      <c r="PFT6" s="146"/>
      <c r="PFU6" s="146"/>
      <c r="PFV6" s="146"/>
      <c r="PFW6" s="146"/>
      <c r="PFX6" s="146"/>
      <c r="PFY6" s="146"/>
      <c r="PFZ6" s="146"/>
      <c r="PGA6" s="146"/>
      <c r="PGB6" s="146"/>
      <c r="PGC6" s="146"/>
      <c r="PGD6" s="146"/>
      <c r="PGE6" s="146"/>
      <c r="PGF6" s="146"/>
      <c r="PGG6" s="146"/>
      <c r="PGH6" s="146"/>
      <c r="PGI6" s="146"/>
      <c r="PGJ6" s="146"/>
      <c r="PGK6" s="146"/>
      <c r="PGL6" s="146"/>
      <c r="PGM6" s="146"/>
      <c r="PGN6" s="146"/>
      <c r="PGO6" s="146"/>
      <c r="PGP6" s="146"/>
      <c r="PGQ6" s="146"/>
      <c r="PGR6" s="146"/>
      <c r="PGS6" s="146"/>
      <c r="PGT6" s="146"/>
      <c r="PGU6" s="146"/>
      <c r="PGV6" s="146"/>
      <c r="PGW6" s="146"/>
      <c r="PGX6" s="146"/>
      <c r="PGY6" s="146"/>
      <c r="PGZ6" s="146"/>
      <c r="PHA6" s="146"/>
      <c r="PHB6" s="146"/>
      <c r="PHC6" s="146"/>
      <c r="PHD6" s="146"/>
      <c r="PHE6" s="146"/>
      <c r="PHF6" s="146"/>
      <c r="PHG6" s="146"/>
      <c r="PHH6" s="146"/>
      <c r="PHI6" s="146"/>
      <c r="PHJ6" s="146"/>
      <c r="PHK6" s="146"/>
      <c r="PHL6" s="146"/>
      <c r="PHM6" s="146"/>
      <c r="PHN6" s="146"/>
      <c r="PHO6" s="146"/>
      <c r="PHP6" s="146"/>
      <c r="PHQ6" s="146"/>
      <c r="PHR6" s="146"/>
      <c r="PHS6" s="146"/>
      <c r="PHT6" s="146"/>
      <c r="PHU6" s="146"/>
      <c r="PHV6" s="146"/>
      <c r="PHW6" s="146"/>
      <c r="PHX6" s="146"/>
      <c r="PHY6" s="146"/>
      <c r="PHZ6" s="146"/>
      <c r="PIA6" s="146"/>
      <c r="PIB6" s="146"/>
      <c r="PIC6" s="146"/>
      <c r="PID6" s="146"/>
      <c r="PIE6" s="146"/>
      <c r="PIF6" s="146"/>
      <c r="PIG6" s="146"/>
      <c r="PIH6" s="146"/>
      <c r="PII6" s="146"/>
      <c r="PIJ6" s="146"/>
      <c r="PIK6" s="146"/>
      <c r="PIL6" s="146"/>
      <c r="PIM6" s="146"/>
      <c r="PIN6" s="146"/>
      <c r="PIO6" s="146"/>
      <c r="PIP6" s="146"/>
      <c r="PIQ6" s="146"/>
      <c r="PIR6" s="146"/>
      <c r="PIS6" s="146"/>
      <c r="PIT6" s="146"/>
      <c r="PIU6" s="146"/>
      <c r="PIV6" s="146"/>
      <c r="PIW6" s="146"/>
      <c r="PIX6" s="146"/>
      <c r="PIY6" s="146"/>
      <c r="PIZ6" s="146"/>
      <c r="PJA6" s="146"/>
      <c r="PJB6" s="146"/>
      <c r="PJC6" s="146"/>
      <c r="PJD6" s="146"/>
      <c r="PJE6" s="146"/>
      <c r="PJF6" s="146"/>
      <c r="PJG6" s="146"/>
      <c r="PJH6" s="146"/>
      <c r="PJI6" s="146"/>
      <c r="PJJ6" s="146"/>
      <c r="PJK6" s="146"/>
      <c r="PJL6" s="146"/>
      <c r="PJM6" s="146"/>
      <c r="PJN6" s="146"/>
      <c r="PJO6" s="146"/>
      <c r="PJP6" s="146"/>
      <c r="PJQ6" s="146"/>
      <c r="PJR6" s="146"/>
      <c r="PJS6" s="146"/>
      <c r="PJT6" s="146"/>
      <c r="PJU6" s="146"/>
      <c r="PJV6" s="146"/>
      <c r="PJW6" s="146"/>
      <c r="PJX6" s="146"/>
      <c r="PJY6" s="146"/>
      <c r="PJZ6" s="146"/>
      <c r="PKA6" s="146"/>
      <c r="PKB6" s="146"/>
      <c r="PKC6" s="146"/>
      <c r="PKD6" s="146"/>
      <c r="PKE6" s="146"/>
      <c r="PKF6" s="146"/>
      <c r="PKG6" s="146"/>
      <c r="PKH6" s="146"/>
      <c r="PKI6" s="146"/>
      <c r="PKJ6" s="146"/>
      <c r="PKK6" s="146"/>
      <c r="PKL6" s="146"/>
      <c r="PKM6" s="146"/>
      <c r="PKN6" s="146"/>
      <c r="PKO6" s="146"/>
      <c r="PKP6" s="146"/>
      <c r="PKQ6" s="146"/>
      <c r="PKR6" s="146"/>
      <c r="PKS6" s="146"/>
      <c r="PKT6" s="146"/>
      <c r="PKU6" s="146"/>
      <c r="PKV6" s="146"/>
      <c r="PKW6" s="146"/>
      <c r="PKX6" s="146"/>
      <c r="PKY6" s="146"/>
      <c r="PKZ6" s="146"/>
      <c r="PLA6" s="146"/>
      <c r="PLB6" s="146"/>
      <c r="PLC6" s="146"/>
      <c r="PLD6" s="146"/>
      <c r="PLE6" s="146"/>
      <c r="PLF6" s="146"/>
      <c r="PLG6" s="146"/>
      <c r="PLH6" s="146"/>
      <c r="PLI6" s="146"/>
      <c r="PLJ6" s="146"/>
      <c r="PLK6" s="146"/>
      <c r="PLL6" s="146"/>
      <c r="PLM6" s="146"/>
      <c r="PLN6" s="146"/>
      <c r="PLO6" s="146"/>
      <c r="PLP6" s="146"/>
      <c r="PLQ6" s="146"/>
      <c r="PLR6" s="146"/>
      <c r="PLS6" s="146"/>
      <c r="PLT6" s="146"/>
      <c r="PLU6" s="146"/>
      <c r="PLV6" s="146"/>
      <c r="PLW6" s="146"/>
      <c r="PLX6" s="146"/>
      <c r="PLY6" s="146"/>
      <c r="PLZ6" s="146"/>
      <c r="PMA6" s="146"/>
      <c r="PMB6" s="146"/>
      <c r="PMC6" s="146"/>
      <c r="PMD6" s="146"/>
      <c r="PME6" s="146"/>
      <c r="PMF6" s="146"/>
      <c r="PMG6" s="146"/>
      <c r="PMH6" s="146"/>
      <c r="PMI6" s="146"/>
      <c r="PMJ6" s="146"/>
      <c r="PMK6" s="146"/>
      <c r="PML6" s="146"/>
      <c r="PMM6" s="146"/>
      <c r="PMN6" s="146"/>
      <c r="PMO6" s="146"/>
      <c r="PMP6" s="146"/>
      <c r="PMQ6" s="146"/>
      <c r="PMR6" s="146"/>
      <c r="PMS6" s="146"/>
      <c r="PMT6" s="146"/>
      <c r="PMU6" s="146"/>
      <c r="PMV6" s="146"/>
      <c r="PMW6" s="146"/>
      <c r="PMX6" s="146"/>
      <c r="PMY6" s="146"/>
      <c r="PMZ6" s="146"/>
      <c r="PNA6" s="146"/>
      <c r="PNB6" s="146"/>
      <c r="PNC6" s="146"/>
      <c r="PND6" s="146"/>
      <c r="PNE6" s="146"/>
      <c r="PNF6" s="146"/>
      <c r="PNG6" s="146"/>
      <c r="PNH6" s="146"/>
      <c r="PNI6" s="146"/>
      <c r="PNJ6" s="146"/>
      <c r="PNK6" s="146"/>
      <c r="PNL6" s="146"/>
      <c r="PNM6" s="146"/>
      <c r="PNN6" s="146"/>
      <c r="PNO6" s="146"/>
      <c r="PNP6" s="146"/>
      <c r="PNQ6" s="146"/>
      <c r="PNR6" s="146"/>
      <c r="PNS6" s="146"/>
      <c r="PNT6" s="146"/>
      <c r="PNU6" s="146"/>
      <c r="PNV6" s="146"/>
      <c r="PNW6" s="146"/>
      <c r="PNX6" s="146"/>
      <c r="PNY6" s="146"/>
      <c r="PNZ6" s="146"/>
      <c r="POA6" s="146"/>
      <c r="POB6" s="146"/>
      <c r="POC6" s="146"/>
      <c r="POD6" s="146"/>
      <c r="POE6" s="146"/>
      <c r="POF6" s="146"/>
      <c r="POG6" s="146"/>
      <c r="POH6" s="146"/>
      <c r="POI6" s="146"/>
      <c r="POJ6" s="146"/>
      <c r="POK6" s="146"/>
      <c r="POL6" s="146"/>
      <c r="POM6" s="146"/>
      <c r="PON6" s="146"/>
      <c r="POO6" s="146"/>
      <c r="POP6" s="146"/>
      <c r="POQ6" s="146"/>
      <c r="POR6" s="146"/>
      <c r="POS6" s="146"/>
      <c r="POT6" s="146"/>
      <c r="POU6" s="146"/>
      <c r="POV6" s="146"/>
      <c r="POW6" s="146"/>
      <c r="POX6" s="146"/>
      <c r="POY6" s="146"/>
      <c r="POZ6" s="146"/>
      <c r="PPA6" s="146"/>
      <c r="PPB6" s="146"/>
      <c r="PPC6" s="146"/>
      <c r="PPD6" s="146"/>
      <c r="PPE6" s="146"/>
      <c r="PPF6" s="146"/>
      <c r="PPG6" s="146"/>
      <c r="PPH6" s="146"/>
      <c r="PPI6" s="146"/>
      <c r="PPJ6" s="146"/>
      <c r="PPK6" s="146"/>
      <c r="PPL6" s="146"/>
      <c r="PPM6" s="146"/>
      <c r="PPN6" s="146"/>
      <c r="PPO6" s="146"/>
      <c r="PPP6" s="146"/>
      <c r="PPQ6" s="146"/>
      <c r="PPR6" s="146"/>
      <c r="PPS6" s="146"/>
      <c r="PPT6" s="146"/>
      <c r="PPU6" s="146"/>
      <c r="PPV6" s="146"/>
      <c r="PPW6" s="146"/>
      <c r="PPX6" s="146"/>
      <c r="PPY6" s="146"/>
      <c r="PPZ6" s="146"/>
      <c r="PQA6" s="146"/>
      <c r="PQB6" s="146"/>
      <c r="PQC6" s="146"/>
      <c r="PQD6" s="146"/>
      <c r="PQE6" s="146"/>
      <c r="PQF6" s="146"/>
      <c r="PQG6" s="146"/>
      <c r="PQH6" s="146"/>
      <c r="PQI6" s="146"/>
      <c r="PQJ6" s="146"/>
      <c r="PQK6" s="146"/>
      <c r="PQL6" s="146"/>
      <c r="PQM6" s="146"/>
      <c r="PQN6" s="146"/>
      <c r="PQO6" s="146"/>
      <c r="PQP6" s="146"/>
      <c r="PQQ6" s="146"/>
      <c r="PQR6" s="146"/>
      <c r="PQS6" s="146"/>
      <c r="PQT6" s="146"/>
      <c r="PQU6" s="146"/>
      <c r="PQV6" s="146"/>
      <c r="PQW6" s="146"/>
      <c r="PQX6" s="146"/>
      <c r="PQY6" s="146"/>
      <c r="PQZ6" s="146"/>
      <c r="PRA6" s="146"/>
      <c r="PRB6" s="146"/>
      <c r="PRC6" s="146"/>
      <c r="PRD6" s="146"/>
      <c r="PRE6" s="146"/>
      <c r="PRF6" s="146"/>
      <c r="PRG6" s="146"/>
      <c r="PRH6" s="146"/>
      <c r="PRI6" s="146"/>
      <c r="PRJ6" s="146"/>
      <c r="PRK6" s="146"/>
      <c r="PRL6" s="146"/>
      <c r="PRM6" s="146"/>
      <c r="PRN6" s="146"/>
      <c r="PRO6" s="146"/>
      <c r="PRP6" s="146"/>
      <c r="PRQ6" s="146"/>
      <c r="PRR6" s="146"/>
      <c r="PRS6" s="146"/>
      <c r="PRT6" s="146"/>
      <c r="PRU6" s="146"/>
      <c r="PRV6" s="146"/>
      <c r="PRW6" s="146"/>
      <c r="PRX6" s="146"/>
      <c r="PRY6" s="146"/>
      <c r="PRZ6" s="146"/>
      <c r="PSA6" s="146"/>
      <c r="PSB6" s="146"/>
      <c r="PSC6" s="146"/>
      <c r="PSD6" s="146"/>
      <c r="PSE6" s="146"/>
      <c r="PSF6" s="146"/>
      <c r="PSG6" s="146"/>
      <c r="PSH6" s="146"/>
      <c r="PSI6" s="146"/>
      <c r="PSJ6" s="146"/>
      <c r="PSK6" s="146"/>
      <c r="PSL6" s="146"/>
      <c r="PSM6" s="146"/>
      <c r="PSN6" s="146"/>
      <c r="PSO6" s="146"/>
      <c r="PSP6" s="146"/>
      <c r="PSQ6" s="146"/>
      <c r="PSR6" s="146"/>
      <c r="PSS6" s="146"/>
      <c r="PST6" s="146"/>
      <c r="PSU6" s="146"/>
      <c r="PSV6" s="146"/>
      <c r="PSW6" s="146"/>
      <c r="PSX6" s="146"/>
      <c r="PSY6" s="146"/>
      <c r="PSZ6" s="146"/>
      <c r="PTA6" s="146"/>
      <c r="PTB6" s="146"/>
      <c r="PTC6" s="146"/>
      <c r="PTD6" s="146"/>
      <c r="PTE6" s="146"/>
      <c r="PTF6" s="146"/>
      <c r="PTG6" s="146"/>
      <c r="PTH6" s="146"/>
      <c r="PTI6" s="146"/>
      <c r="PTJ6" s="146"/>
      <c r="PTK6" s="146"/>
      <c r="PTL6" s="146"/>
      <c r="PTM6" s="146"/>
      <c r="PTN6" s="146"/>
      <c r="PTO6" s="146"/>
      <c r="PTP6" s="146"/>
      <c r="PTQ6" s="146"/>
      <c r="PTR6" s="146"/>
      <c r="PTS6" s="146"/>
      <c r="PTT6" s="146"/>
      <c r="PTU6" s="146"/>
      <c r="PTV6" s="146"/>
      <c r="PTW6" s="146"/>
      <c r="PTX6" s="146"/>
      <c r="PTY6" s="146"/>
      <c r="PTZ6" s="146"/>
      <c r="PUA6" s="146"/>
      <c r="PUB6" s="146"/>
      <c r="PUC6" s="146"/>
      <c r="PUD6" s="146"/>
      <c r="PUE6" s="146"/>
      <c r="PUF6" s="146"/>
      <c r="PUG6" s="146"/>
      <c r="PUH6" s="146"/>
      <c r="PUI6" s="146"/>
      <c r="PUJ6" s="146"/>
      <c r="PUK6" s="146"/>
      <c r="PUL6" s="146"/>
      <c r="PUM6" s="146"/>
      <c r="PUN6" s="146"/>
      <c r="PUO6" s="146"/>
      <c r="PUP6" s="146"/>
      <c r="PUQ6" s="146"/>
      <c r="PUR6" s="146"/>
      <c r="PUS6" s="146"/>
      <c r="PUT6" s="146"/>
      <c r="PUU6" s="146"/>
      <c r="PUV6" s="146"/>
      <c r="PUW6" s="146"/>
      <c r="PUX6" s="146"/>
      <c r="PUY6" s="146"/>
      <c r="PUZ6" s="146"/>
      <c r="PVA6" s="146"/>
      <c r="PVB6" s="146"/>
      <c r="PVC6" s="146"/>
      <c r="PVD6" s="146"/>
      <c r="PVE6" s="146"/>
      <c r="PVF6" s="146"/>
      <c r="PVG6" s="146"/>
      <c r="PVH6" s="146"/>
      <c r="PVI6" s="146"/>
      <c r="PVJ6" s="146"/>
      <c r="PVK6" s="146"/>
      <c r="PVL6" s="146"/>
      <c r="PVM6" s="146"/>
      <c r="PVN6" s="146"/>
      <c r="PVO6" s="146"/>
      <c r="PVP6" s="146"/>
      <c r="PVQ6" s="146"/>
      <c r="PVR6" s="146"/>
      <c r="PVS6" s="146"/>
      <c r="PVT6" s="146"/>
      <c r="PVU6" s="146"/>
      <c r="PVV6" s="146"/>
      <c r="PVW6" s="146"/>
      <c r="PVX6" s="146"/>
      <c r="PVY6" s="146"/>
      <c r="PVZ6" s="146"/>
      <c r="PWA6" s="146"/>
      <c r="PWB6" s="146"/>
      <c r="PWC6" s="146"/>
      <c r="PWD6" s="146"/>
      <c r="PWE6" s="146"/>
      <c r="PWF6" s="146"/>
      <c r="PWG6" s="146"/>
      <c r="PWH6" s="146"/>
      <c r="PWI6" s="146"/>
      <c r="PWJ6" s="146"/>
      <c r="PWK6" s="146"/>
      <c r="PWL6" s="146"/>
      <c r="PWM6" s="146"/>
      <c r="PWN6" s="146"/>
      <c r="PWO6" s="146"/>
      <c r="PWP6" s="146"/>
      <c r="PWQ6" s="146"/>
      <c r="PWR6" s="146"/>
      <c r="PWS6" s="146"/>
      <c r="PWT6" s="146"/>
      <c r="PWU6" s="146"/>
      <c r="PWV6" s="146"/>
      <c r="PWW6" s="146"/>
      <c r="PWX6" s="146"/>
      <c r="PWY6" s="146"/>
      <c r="PWZ6" s="146"/>
      <c r="PXA6" s="146"/>
      <c r="PXB6" s="146"/>
      <c r="PXC6" s="146"/>
      <c r="PXD6" s="146"/>
      <c r="PXE6" s="146"/>
      <c r="PXF6" s="146"/>
      <c r="PXG6" s="146"/>
      <c r="PXH6" s="146"/>
      <c r="PXI6" s="146"/>
      <c r="PXJ6" s="146"/>
      <c r="PXK6" s="146"/>
      <c r="PXL6" s="146"/>
      <c r="PXM6" s="146"/>
      <c r="PXN6" s="146"/>
      <c r="PXO6" s="146"/>
      <c r="PXP6" s="146"/>
      <c r="PXQ6" s="146"/>
      <c r="PXR6" s="146"/>
      <c r="PXS6" s="146"/>
      <c r="PXT6" s="146"/>
      <c r="PXU6" s="146"/>
      <c r="PXV6" s="146"/>
      <c r="PXW6" s="146"/>
      <c r="PXX6" s="146"/>
      <c r="PXY6" s="146"/>
      <c r="PXZ6" s="146"/>
      <c r="PYA6" s="146"/>
      <c r="PYB6" s="146"/>
      <c r="PYC6" s="146"/>
      <c r="PYD6" s="146"/>
      <c r="PYE6" s="146"/>
      <c r="PYF6" s="146"/>
      <c r="PYG6" s="146"/>
      <c r="PYH6" s="146"/>
      <c r="PYI6" s="146"/>
      <c r="PYJ6" s="146"/>
      <c r="PYK6" s="146"/>
      <c r="PYL6" s="146"/>
      <c r="PYM6" s="146"/>
      <c r="PYN6" s="146"/>
      <c r="PYO6" s="146"/>
      <c r="PYP6" s="146"/>
      <c r="PYQ6" s="146"/>
      <c r="PYR6" s="146"/>
      <c r="PYS6" s="146"/>
      <c r="PYT6" s="146"/>
      <c r="PYU6" s="146"/>
      <c r="PYV6" s="146"/>
      <c r="PYW6" s="146"/>
      <c r="PYX6" s="146"/>
      <c r="PYY6" s="146"/>
      <c r="PYZ6" s="146"/>
      <c r="PZA6" s="146"/>
      <c r="PZB6" s="146"/>
      <c r="PZC6" s="146"/>
      <c r="PZD6" s="146"/>
      <c r="PZE6" s="146"/>
      <c r="PZF6" s="146"/>
      <c r="PZG6" s="146"/>
      <c r="PZH6" s="146"/>
      <c r="PZI6" s="146"/>
      <c r="PZJ6" s="146"/>
      <c r="PZK6" s="146"/>
      <c r="PZL6" s="146"/>
      <c r="PZM6" s="146"/>
      <c r="PZN6" s="146"/>
      <c r="PZO6" s="146"/>
      <c r="PZP6" s="146"/>
      <c r="PZQ6" s="146"/>
      <c r="PZR6" s="146"/>
      <c r="PZS6" s="146"/>
      <c r="PZT6" s="146"/>
      <c r="PZU6" s="146"/>
      <c r="PZV6" s="146"/>
      <c r="PZW6" s="146"/>
      <c r="PZX6" s="146"/>
      <c r="PZY6" s="146"/>
      <c r="PZZ6" s="146"/>
      <c r="QAA6" s="146"/>
      <c r="QAB6" s="146"/>
      <c r="QAC6" s="146"/>
      <c r="QAD6" s="146"/>
      <c r="QAE6" s="146"/>
      <c r="QAF6" s="146"/>
      <c r="QAG6" s="146"/>
      <c r="QAH6" s="146"/>
      <c r="QAI6" s="146"/>
      <c r="QAJ6" s="146"/>
      <c r="QAK6" s="146"/>
      <c r="QAL6" s="146"/>
      <c r="QAM6" s="146"/>
      <c r="QAN6" s="146"/>
      <c r="QAO6" s="146"/>
      <c r="QAP6" s="146"/>
      <c r="QAQ6" s="146"/>
      <c r="QAR6" s="146"/>
      <c r="QAS6" s="146"/>
      <c r="QAT6" s="146"/>
      <c r="QAU6" s="146"/>
      <c r="QAV6" s="146"/>
      <c r="QAW6" s="146"/>
      <c r="QAX6" s="146"/>
      <c r="QAY6" s="146"/>
      <c r="QAZ6" s="146"/>
      <c r="QBA6" s="146"/>
      <c r="QBB6" s="146"/>
      <c r="QBC6" s="146"/>
      <c r="QBD6" s="146"/>
      <c r="QBE6" s="146"/>
      <c r="QBF6" s="146"/>
      <c r="QBG6" s="146"/>
      <c r="QBH6" s="146"/>
      <c r="QBI6" s="146"/>
      <c r="QBJ6" s="146"/>
      <c r="QBK6" s="146"/>
      <c r="QBL6" s="146"/>
      <c r="QBM6" s="146"/>
      <c r="QBN6" s="146"/>
      <c r="QBO6" s="146"/>
      <c r="QBP6" s="146"/>
      <c r="QBQ6" s="146"/>
      <c r="QBR6" s="146"/>
      <c r="QBS6" s="146"/>
      <c r="QBT6" s="146"/>
      <c r="QBU6" s="146"/>
      <c r="QBV6" s="146"/>
      <c r="QBW6" s="146"/>
      <c r="QBX6" s="146"/>
      <c r="QBY6" s="146"/>
      <c r="QBZ6" s="146"/>
      <c r="QCA6" s="146"/>
      <c r="QCB6" s="146"/>
      <c r="QCC6" s="146"/>
      <c r="QCD6" s="146"/>
      <c r="QCE6" s="146"/>
      <c r="QCF6" s="146"/>
      <c r="QCG6" s="146"/>
      <c r="QCH6" s="146"/>
      <c r="QCI6" s="146"/>
      <c r="QCJ6" s="146"/>
      <c r="QCK6" s="146"/>
      <c r="QCL6" s="146"/>
      <c r="QCM6" s="146"/>
      <c r="QCN6" s="146"/>
      <c r="QCO6" s="146"/>
      <c r="QCP6" s="146"/>
      <c r="QCQ6" s="146"/>
      <c r="QCR6" s="146"/>
      <c r="QCS6" s="146"/>
      <c r="QCT6" s="146"/>
      <c r="QCU6" s="146"/>
      <c r="QCV6" s="146"/>
      <c r="QCW6" s="146"/>
      <c r="QCX6" s="146"/>
      <c r="QCY6" s="146"/>
      <c r="QCZ6" s="146"/>
      <c r="QDA6" s="146"/>
      <c r="QDB6" s="146"/>
      <c r="QDC6" s="146"/>
      <c r="QDD6" s="146"/>
      <c r="QDE6" s="146"/>
      <c r="QDF6" s="146"/>
      <c r="QDG6" s="146"/>
      <c r="QDH6" s="146"/>
      <c r="QDI6" s="146"/>
      <c r="QDJ6" s="146"/>
      <c r="QDK6" s="146"/>
      <c r="QDL6" s="146"/>
      <c r="QDM6" s="146"/>
      <c r="QDN6" s="146"/>
      <c r="QDO6" s="146"/>
      <c r="QDP6" s="146"/>
      <c r="QDQ6" s="146"/>
      <c r="QDR6" s="146"/>
      <c r="QDS6" s="146"/>
      <c r="QDT6" s="146"/>
      <c r="QDU6" s="146"/>
      <c r="QDV6" s="146"/>
      <c r="QDW6" s="146"/>
      <c r="QDX6" s="146"/>
      <c r="QDY6" s="146"/>
      <c r="QDZ6" s="146"/>
      <c r="QEA6" s="146"/>
      <c r="QEB6" s="146"/>
      <c r="QEC6" s="146"/>
      <c r="QED6" s="146"/>
      <c r="QEE6" s="146"/>
      <c r="QEF6" s="146"/>
      <c r="QEG6" s="146"/>
      <c r="QEH6" s="146"/>
      <c r="QEI6" s="146"/>
      <c r="QEJ6" s="146"/>
      <c r="QEK6" s="146"/>
      <c r="QEL6" s="146"/>
      <c r="QEM6" s="146"/>
      <c r="QEN6" s="146"/>
      <c r="QEO6" s="146"/>
      <c r="QEP6" s="146"/>
      <c r="QEQ6" s="146"/>
      <c r="QER6" s="146"/>
      <c r="QES6" s="146"/>
      <c r="QET6" s="146"/>
      <c r="QEU6" s="146"/>
      <c r="QEV6" s="146"/>
      <c r="QEW6" s="146"/>
      <c r="QEX6" s="146"/>
      <c r="QEY6" s="146"/>
      <c r="QEZ6" s="146"/>
      <c r="QFA6" s="146"/>
      <c r="QFB6" s="146"/>
      <c r="QFC6" s="146"/>
      <c r="QFD6" s="146"/>
      <c r="QFE6" s="146"/>
      <c r="QFF6" s="146"/>
      <c r="QFG6" s="146"/>
      <c r="QFH6" s="146"/>
      <c r="QFI6" s="146"/>
      <c r="QFJ6" s="146"/>
      <c r="QFK6" s="146"/>
      <c r="QFL6" s="146"/>
      <c r="QFM6" s="146"/>
      <c r="QFN6" s="146"/>
      <c r="QFO6" s="146"/>
      <c r="QFP6" s="146"/>
      <c r="QFQ6" s="146"/>
      <c r="QFR6" s="146"/>
      <c r="QFS6" s="146"/>
      <c r="QFT6" s="146"/>
      <c r="QFU6" s="146"/>
      <c r="QFV6" s="146"/>
      <c r="QFW6" s="146"/>
      <c r="QFX6" s="146"/>
      <c r="QFY6" s="146"/>
      <c r="QFZ6" s="146"/>
      <c r="QGA6" s="146"/>
      <c r="QGB6" s="146"/>
      <c r="QGC6" s="146"/>
      <c r="QGD6" s="146"/>
      <c r="QGE6" s="146"/>
      <c r="QGF6" s="146"/>
      <c r="QGG6" s="146"/>
      <c r="QGH6" s="146"/>
      <c r="QGI6" s="146"/>
      <c r="QGJ6" s="146"/>
      <c r="QGK6" s="146"/>
      <c r="QGL6" s="146"/>
      <c r="QGM6" s="146"/>
      <c r="QGN6" s="146"/>
      <c r="QGO6" s="146"/>
      <c r="QGP6" s="146"/>
      <c r="QGQ6" s="146"/>
      <c r="QGR6" s="146"/>
      <c r="QGS6" s="146"/>
      <c r="QGT6" s="146"/>
      <c r="QGU6" s="146"/>
      <c r="QGV6" s="146"/>
      <c r="QGW6" s="146"/>
      <c r="QGX6" s="146"/>
      <c r="QGY6" s="146"/>
      <c r="QGZ6" s="146"/>
      <c r="QHA6" s="146"/>
      <c r="QHB6" s="146"/>
      <c r="QHC6" s="146"/>
      <c r="QHD6" s="146"/>
      <c r="QHE6" s="146"/>
      <c r="QHF6" s="146"/>
      <c r="QHG6" s="146"/>
      <c r="QHH6" s="146"/>
      <c r="QHI6" s="146"/>
      <c r="QHJ6" s="146"/>
      <c r="QHK6" s="146"/>
      <c r="QHL6" s="146"/>
      <c r="QHM6" s="146"/>
      <c r="QHN6" s="146"/>
      <c r="QHO6" s="146"/>
      <c r="QHP6" s="146"/>
      <c r="QHQ6" s="146"/>
      <c r="QHR6" s="146"/>
      <c r="QHS6" s="146"/>
      <c r="QHT6" s="146"/>
      <c r="QHU6" s="146"/>
      <c r="QHV6" s="146"/>
      <c r="QHW6" s="146"/>
      <c r="QHX6" s="146"/>
      <c r="QHY6" s="146"/>
      <c r="QHZ6" s="146"/>
      <c r="QIA6" s="146"/>
      <c r="QIB6" s="146"/>
      <c r="QIC6" s="146"/>
      <c r="QID6" s="146"/>
      <c r="QIE6" s="146"/>
      <c r="QIF6" s="146"/>
      <c r="QIG6" s="146"/>
      <c r="QIH6" s="146"/>
      <c r="QII6" s="146"/>
      <c r="QIJ6" s="146"/>
      <c r="QIK6" s="146"/>
      <c r="QIL6" s="146"/>
      <c r="QIM6" s="146"/>
      <c r="QIN6" s="146"/>
      <c r="QIO6" s="146"/>
      <c r="QIP6" s="146"/>
      <c r="QIQ6" s="146"/>
      <c r="QIR6" s="146"/>
      <c r="QIS6" s="146"/>
      <c r="QIT6" s="146"/>
      <c r="QIU6" s="146"/>
      <c r="QIV6" s="146"/>
      <c r="QIW6" s="146"/>
      <c r="QIX6" s="146"/>
      <c r="QIY6" s="146"/>
      <c r="QIZ6" s="146"/>
      <c r="QJA6" s="146"/>
      <c r="QJB6" s="146"/>
      <c r="QJC6" s="146"/>
      <c r="QJD6" s="146"/>
      <c r="QJE6" s="146"/>
      <c r="QJF6" s="146"/>
      <c r="QJG6" s="146"/>
      <c r="QJH6" s="146"/>
      <c r="QJI6" s="146"/>
      <c r="QJJ6" s="146"/>
      <c r="QJK6" s="146"/>
      <c r="QJL6" s="146"/>
      <c r="QJM6" s="146"/>
      <c r="QJN6" s="146"/>
      <c r="QJO6" s="146"/>
      <c r="QJP6" s="146"/>
      <c r="QJQ6" s="146"/>
      <c r="QJR6" s="146"/>
      <c r="QJS6" s="146"/>
      <c r="QJT6" s="146"/>
      <c r="QJU6" s="146"/>
      <c r="QJV6" s="146"/>
      <c r="QJW6" s="146"/>
      <c r="QJX6" s="146"/>
      <c r="QJY6" s="146"/>
      <c r="QJZ6" s="146"/>
      <c r="QKA6" s="146"/>
      <c r="QKB6" s="146"/>
      <c r="QKC6" s="146"/>
      <c r="QKD6" s="146"/>
      <c r="QKE6" s="146"/>
      <c r="QKF6" s="146"/>
      <c r="QKG6" s="146"/>
      <c r="QKH6" s="146"/>
      <c r="QKI6" s="146"/>
      <c r="QKJ6" s="146"/>
      <c r="QKK6" s="146"/>
      <c r="QKL6" s="146"/>
      <c r="QKM6" s="146"/>
      <c r="QKN6" s="146"/>
      <c r="QKO6" s="146"/>
      <c r="QKP6" s="146"/>
      <c r="QKQ6" s="146"/>
      <c r="QKR6" s="146"/>
      <c r="QKS6" s="146"/>
      <c r="QKT6" s="146"/>
      <c r="QKU6" s="146"/>
      <c r="QKV6" s="146"/>
      <c r="QKW6" s="146"/>
      <c r="QKX6" s="146"/>
      <c r="QKY6" s="146"/>
      <c r="QKZ6" s="146"/>
      <c r="QLA6" s="146"/>
      <c r="QLB6" s="146"/>
      <c r="QLC6" s="146"/>
      <c r="QLD6" s="146"/>
      <c r="QLE6" s="146"/>
      <c r="QLF6" s="146"/>
      <c r="QLG6" s="146"/>
      <c r="QLH6" s="146"/>
      <c r="QLI6" s="146"/>
      <c r="QLJ6" s="146"/>
      <c r="QLK6" s="146"/>
      <c r="QLL6" s="146"/>
      <c r="QLM6" s="146"/>
      <c r="QLN6" s="146"/>
      <c r="QLO6" s="146"/>
      <c r="QLP6" s="146"/>
      <c r="QLQ6" s="146"/>
      <c r="QLR6" s="146"/>
      <c r="QLS6" s="146"/>
      <c r="QLT6" s="146"/>
      <c r="QLU6" s="146"/>
      <c r="QLV6" s="146"/>
      <c r="QLW6" s="146"/>
      <c r="QLX6" s="146"/>
      <c r="QLY6" s="146"/>
      <c r="QLZ6" s="146"/>
      <c r="QMA6" s="146"/>
      <c r="QMB6" s="146"/>
      <c r="QMC6" s="146"/>
      <c r="QMD6" s="146"/>
      <c r="QME6" s="146"/>
      <c r="QMF6" s="146"/>
      <c r="QMG6" s="146"/>
      <c r="QMH6" s="146"/>
      <c r="QMI6" s="146"/>
      <c r="QMJ6" s="146"/>
      <c r="QMK6" s="146"/>
      <c r="QML6" s="146"/>
      <c r="QMM6" s="146"/>
      <c r="QMN6" s="146"/>
      <c r="QMO6" s="146"/>
      <c r="QMP6" s="146"/>
      <c r="QMQ6" s="146"/>
      <c r="QMR6" s="146"/>
      <c r="QMS6" s="146"/>
      <c r="QMT6" s="146"/>
      <c r="QMU6" s="146"/>
      <c r="QMV6" s="146"/>
      <c r="QMW6" s="146"/>
      <c r="QMX6" s="146"/>
      <c r="QMY6" s="146"/>
      <c r="QMZ6" s="146"/>
      <c r="QNA6" s="146"/>
      <c r="QNB6" s="146"/>
      <c r="QNC6" s="146"/>
      <c r="QND6" s="146"/>
      <c r="QNE6" s="146"/>
      <c r="QNF6" s="146"/>
      <c r="QNG6" s="146"/>
      <c r="QNH6" s="146"/>
      <c r="QNI6" s="146"/>
      <c r="QNJ6" s="146"/>
      <c r="QNK6" s="146"/>
      <c r="QNL6" s="146"/>
      <c r="QNM6" s="146"/>
      <c r="QNN6" s="146"/>
      <c r="QNO6" s="146"/>
      <c r="QNP6" s="146"/>
      <c r="QNQ6" s="146"/>
      <c r="QNR6" s="146"/>
      <c r="QNS6" s="146"/>
      <c r="QNT6" s="146"/>
      <c r="QNU6" s="146"/>
      <c r="QNV6" s="146"/>
      <c r="QNW6" s="146"/>
      <c r="QNX6" s="146"/>
      <c r="QNY6" s="146"/>
      <c r="QNZ6" s="146"/>
      <c r="QOA6" s="146"/>
      <c r="QOB6" s="146"/>
      <c r="QOC6" s="146"/>
      <c r="QOD6" s="146"/>
      <c r="QOE6" s="146"/>
      <c r="QOF6" s="146"/>
      <c r="QOG6" s="146"/>
      <c r="QOH6" s="146"/>
      <c r="QOI6" s="146"/>
      <c r="QOJ6" s="146"/>
      <c r="QOK6" s="146"/>
      <c r="QOL6" s="146"/>
      <c r="QOM6" s="146"/>
      <c r="QON6" s="146"/>
      <c r="QOO6" s="146"/>
      <c r="QOP6" s="146"/>
      <c r="QOQ6" s="146"/>
      <c r="QOR6" s="146"/>
      <c r="QOS6" s="146"/>
      <c r="QOT6" s="146"/>
      <c r="QOU6" s="146"/>
      <c r="QOV6" s="146"/>
      <c r="QOW6" s="146"/>
      <c r="QOX6" s="146"/>
      <c r="QOY6" s="146"/>
      <c r="QOZ6" s="146"/>
      <c r="QPA6" s="146"/>
      <c r="QPB6" s="146"/>
      <c r="QPC6" s="146"/>
      <c r="QPD6" s="146"/>
      <c r="QPE6" s="146"/>
      <c r="QPF6" s="146"/>
      <c r="QPG6" s="146"/>
      <c r="QPH6" s="146"/>
      <c r="QPI6" s="146"/>
      <c r="QPJ6" s="146"/>
      <c r="QPK6" s="146"/>
      <c r="QPL6" s="146"/>
      <c r="QPM6" s="146"/>
      <c r="QPN6" s="146"/>
      <c r="QPO6" s="146"/>
      <c r="QPP6" s="146"/>
      <c r="QPQ6" s="146"/>
      <c r="QPR6" s="146"/>
      <c r="QPS6" s="146"/>
      <c r="QPT6" s="146"/>
      <c r="QPU6" s="146"/>
      <c r="QPV6" s="146"/>
      <c r="QPW6" s="146"/>
      <c r="QPX6" s="146"/>
      <c r="QPY6" s="146"/>
      <c r="QPZ6" s="146"/>
      <c r="QQA6" s="146"/>
      <c r="QQB6" s="146"/>
      <c r="QQC6" s="146"/>
      <c r="QQD6" s="146"/>
      <c r="QQE6" s="146"/>
      <c r="QQF6" s="146"/>
      <c r="QQG6" s="146"/>
      <c r="QQH6" s="146"/>
      <c r="QQI6" s="146"/>
      <c r="QQJ6" s="146"/>
      <c r="QQK6" s="146"/>
      <c r="QQL6" s="146"/>
      <c r="QQM6" s="146"/>
      <c r="QQN6" s="146"/>
      <c r="QQO6" s="146"/>
      <c r="QQP6" s="146"/>
      <c r="QQQ6" s="146"/>
      <c r="QQR6" s="146"/>
      <c r="QQS6" s="146"/>
      <c r="QQT6" s="146"/>
      <c r="QQU6" s="146"/>
      <c r="QQV6" s="146"/>
      <c r="QQW6" s="146"/>
      <c r="QQX6" s="146"/>
      <c r="QQY6" s="146"/>
      <c r="QQZ6" s="146"/>
      <c r="QRA6" s="146"/>
      <c r="QRB6" s="146"/>
      <c r="QRC6" s="146"/>
      <c r="QRD6" s="146"/>
      <c r="QRE6" s="146"/>
      <c r="QRF6" s="146"/>
      <c r="QRG6" s="146"/>
      <c r="QRH6" s="146"/>
      <c r="QRI6" s="146"/>
      <c r="QRJ6" s="146"/>
      <c r="QRK6" s="146"/>
      <c r="QRL6" s="146"/>
      <c r="QRM6" s="146"/>
      <c r="QRN6" s="146"/>
      <c r="QRO6" s="146"/>
      <c r="QRP6" s="146"/>
      <c r="QRQ6" s="146"/>
      <c r="QRR6" s="146"/>
      <c r="QRS6" s="146"/>
      <c r="QRT6" s="146"/>
      <c r="QRU6" s="146"/>
      <c r="QRV6" s="146"/>
      <c r="QRW6" s="146"/>
      <c r="QRX6" s="146"/>
      <c r="QRY6" s="146"/>
      <c r="QRZ6" s="146"/>
      <c r="QSA6" s="146"/>
      <c r="QSB6" s="146"/>
      <c r="QSC6" s="146"/>
      <c r="QSD6" s="146"/>
      <c r="QSE6" s="146"/>
      <c r="QSF6" s="146"/>
      <c r="QSG6" s="146"/>
      <c r="QSH6" s="146"/>
      <c r="QSI6" s="146"/>
      <c r="QSJ6" s="146"/>
      <c r="QSK6" s="146"/>
      <c r="QSL6" s="146"/>
      <c r="QSM6" s="146"/>
      <c r="QSN6" s="146"/>
      <c r="QSO6" s="146"/>
      <c r="QSP6" s="146"/>
      <c r="QSQ6" s="146"/>
      <c r="QSR6" s="146"/>
      <c r="QSS6" s="146"/>
      <c r="QST6" s="146"/>
      <c r="QSU6" s="146"/>
      <c r="QSV6" s="146"/>
      <c r="QSW6" s="146"/>
      <c r="QSX6" s="146"/>
      <c r="QSY6" s="146"/>
      <c r="QSZ6" s="146"/>
      <c r="QTA6" s="146"/>
      <c r="QTB6" s="146"/>
      <c r="QTC6" s="146"/>
      <c r="QTD6" s="146"/>
      <c r="QTE6" s="146"/>
      <c r="QTF6" s="146"/>
      <c r="QTG6" s="146"/>
      <c r="QTH6" s="146"/>
      <c r="QTI6" s="146"/>
      <c r="QTJ6" s="146"/>
      <c r="QTK6" s="146"/>
      <c r="QTL6" s="146"/>
      <c r="QTM6" s="146"/>
      <c r="QTN6" s="146"/>
      <c r="QTO6" s="146"/>
      <c r="QTP6" s="146"/>
      <c r="QTQ6" s="146"/>
      <c r="QTR6" s="146"/>
      <c r="QTS6" s="146"/>
      <c r="QTT6" s="146"/>
      <c r="QTU6" s="146"/>
      <c r="QTV6" s="146"/>
      <c r="QTW6" s="146"/>
      <c r="QTX6" s="146"/>
      <c r="QTY6" s="146"/>
      <c r="QTZ6" s="146"/>
      <c r="QUA6" s="146"/>
      <c r="QUB6" s="146"/>
      <c r="QUC6" s="146"/>
      <c r="QUD6" s="146"/>
      <c r="QUE6" s="146"/>
      <c r="QUF6" s="146"/>
      <c r="QUG6" s="146"/>
      <c r="QUH6" s="146"/>
      <c r="QUI6" s="146"/>
      <c r="QUJ6" s="146"/>
      <c r="QUK6" s="146"/>
      <c r="QUL6" s="146"/>
      <c r="QUM6" s="146"/>
      <c r="QUN6" s="146"/>
      <c r="QUO6" s="146"/>
      <c r="QUP6" s="146"/>
      <c r="QUQ6" s="146"/>
      <c r="QUR6" s="146"/>
      <c r="QUS6" s="146"/>
      <c r="QUT6" s="146"/>
      <c r="QUU6" s="146"/>
      <c r="QUV6" s="146"/>
      <c r="QUW6" s="146"/>
      <c r="QUX6" s="146"/>
      <c r="QUY6" s="146"/>
      <c r="QUZ6" s="146"/>
      <c r="QVA6" s="146"/>
      <c r="QVB6" s="146"/>
      <c r="QVC6" s="146"/>
      <c r="QVD6" s="146"/>
      <c r="QVE6" s="146"/>
      <c r="QVF6" s="146"/>
      <c r="QVG6" s="146"/>
      <c r="QVH6" s="146"/>
      <c r="QVI6" s="146"/>
      <c r="QVJ6" s="146"/>
      <c r="QVK6" s="146"/>
      <c r="QVL6" s="146"/>
      <c r="QVM6" s="146"/>
      <c r="QVN6" s="146"/>
      <c r="QVO6" s="146"/>
      <c r="QVP6" s="146"/>
      <c r="QVQ6" s="146"/>
      <c r="QVR6" s="146"/>
      <c r="QVS6" s="146"/>
      <c r="QVT6" s="146"/>
      <c r="QVU6" s="146"/>
      <c r="QVV6" s="146"/>
      <c r="QVW6" s="146"/>
      <c r="QVX6" s="146"/>
      <c r="QVY6" s="146"/>
      <c r="QVZ6" s="146"/>
      <c r="QWA6" s="146"/>
      <c r="QWB6" s="146"/>
      <c r="QWC6" s="146"/>
      <c r="QWD6" s="146"/>
      <c r="QWE6" s="146"/>
      <c r="QWF6" s="146"/>
      <c r="QWG6" s="146"/>
      <c r="QWH6" s="146"/>
      <c r="QWI6" s="146"/>
      <c r="QWJ6" s="146"/>
      <c r="QWK6" s="146"/>
      <c r="QWL6" s="146"/>
      <c r="QWM6" s="146"/>
      <c r="QWN6" s="146"/>
      <c r="QWO6" s="146"/>
      <c r="QWP6" s="146"/>
      <c r="QWQ6" s="146"/>
      <c r="QWR6" s="146"/>
      <c r="QWS6" s="146"/>
      <c r="QWT6" s="146"/>
      <c r="QWU6" s="146"/>
      <c r="QWV6" s="146"/>
      <c r="QWW6" s="146"/>
      <c r="QWX6" s="146"/>
      <c r="QWY6" s="146"/>
      <c r="QWZ6" s="146"/>
      <c r="QXA6" s="146"/>
      <c r="QXB6" s="146"/>
      <c r="QXC6" s="146"/>
      <c r="QXD6" s="146"/>
      <c r="QXE6" s="146"/>
      <c r="QXF6" s="146"/>
      <c r="QXG6" s="146"/>
      <c r="QXH6" s="146"/>
      <c r="QXI6" s="146"/>
      <c r="QXJ6" s="146"/>
      <c r="QXK6" s="146"/>
      <c r="QXL6" s="146"/>
      <c r="QXM6" s="146"/>
      <c r="QXN6" s="146"/>
      <c r="QXO6" s="146"/>
      <c r="QXP6" s="146"/>
      <c r="QXQ6" s="146"/>
      <c r="QXR6" s="146"/>
      <c r="QXS6" s="146"/>
      <c r="QXT6" s="146"/>
      <c r="QXU6" s="146"/>
      <c r="QXV6" s="146"/>
      <c r="QXW6" s="146"/>
      <c r="QXX6" s="146"/>
      <c r="QXY6" s="146"/>
      <c r="QXZ6" s="146"/>
      <c r="QYA6" s="146"/>
      <c r="QYB6" s="146"/>
      <c r="QYC6" s="146"/>
      <c r="QYD6" s="146"/>
      <c r="QYE6" s="146"/>
      <c r="QYF6" s="146"/>
      <c r="QYG6" s="146"/>
      <c r="QYH6" s="146"/>
      <c r="QYI6" s="146"/>
      <c r="QYJ6" s="146"/>
      <c r="QYK6" s="146"/>
      <c r="QYL6" s="146"/>
      <c r="QYM6" s="146"/>
      <c r="QYN6" s="146"/>
      <c r="QYO6" s="146"/>
      <c r="QYP6" s="146"/>
      <c r="QYQ6" s="146"/>
      <c r="QYR6" s="146"/>
      <c r="QYS6" s="146"/>
      <c r="QYT6" s="146"/>
      <c r="QYU6" s="146"/>
      <c r="QYV6" s="146"/>
      <c r="QYW6" s="146"/>
      <c r="QYX6" s="146"/>
      <c r="QYY6" s="146"/>
      <c r="QYZ6" s="146"/>
      <c r="QZA6" s="146"/>
      <c r="QZB6" s="146"/>
      <c r="QZC6" s="146"/>
      <c r="QZD6" s="146"/>
      <c r="QZE6" s="146"/>
      <c r="QZF6" s="146"/>
      <c r="QZG6" s="146"/>
      <c r="QZH6" s="146"/>
      <c r="QZI6" s="146"/>
      <c r="QZJ6" s="146"/>
      <c r="QZK6" s="146"/>
      <c r="QZL6" s="146"/>
      <c r="QZM6" s="146"/>
      <c r="QZN6" s="146"/>
      <c r="QZO6" s="146"/>
      <c r="QZP6" s="146"/>
      <c r="QZQ6" s="146"/>
      <c r="QZR6" s="146"/>
      <c r="QZS6" s="146"/>
      <c r="QZT6" s="146"/>
      <c r="QZU6" s="146"/>
      <c r="QZV6" s="146"/>
      <c r="QZW6" s="146"/>
      <c r="QZX6" s="146"/>
      <c r="QZY6" s="146"/>
      <c r="QZZ6" s="146"/>
      <c r="RAA6" s="146"/>
      <c r="RAB6" s="146"/>
      <c r="RAC6" s="146"/>
      <c r="RAD6" s="146"/>
      <c r="RAE6" s="146"/>
      <c r="RAF6" s="146"/>
      <c r="RAG6" s="146"/>
      <c r="RAH6" s="146"/>
      <c r="RAI6" s="146"/>
      <c r="RAJ6" s="146"/>
      <c r="RAK6" s="146"/>
      <c r="RAL6" s="146"/>
      <c r="RAM6" s="146"/>
      <c r="RAN6" s="146"/>
      <c r="RAO6" s="146"/>
      <c r="RAP6" s="146"/>
      <c r="RAQ6" s="146"/>
      <c r="RAR6" s="146"/>
      <c r="RAS6" s="146"/>
      <c r="RAT6" s="146"/>
      <c r="RAU6" s="146"/>
      <c r="RAV6" s="146"/>
      <c r="RAW6" s="146"/>
      <c r="RAX6" s="146"/>
      <c r="RAY6" s="146"/>
      <c r="RAZ6" s="146"/>
      <c r="RBA6" s="146"/>
      <c r="RBB6" s="146"/>
      <c r="RBC6" s="146"/>
      <c r="RBD6" s="146"/>
      <c r="RBE6" s="146"/>
      <c r="RBF6" s="146"/>
      <c r="RBG6" s="146"/>
      <c r="RBH6" s="146"/>
      <c r="RBI6" s="146"/>
      <c r="RBJ6" s="146"/>
      <c r="RBK6" s="146"/>
      <c r="RBL6" s="146"/>
      <c r="RBM6" s="146"/>
      <c r="RBN6" s="146"/>
      <c r="RBO6" s="146"/>
      <c r="RBP6" s="146"/>
      <c r="RBQ6" s="146"/>
      <c r="RBR6" s="146"/>
      <c r="RBS6" s="146"/>
      <c r="RBT6" s="146"/>
      <c r="RBU6" s="146"/>
      <c r="RBV6" s="146"/>
      <c r="RBW6" s="146"/>
      <c r="RBX6" s="146"/>
      <c r="RBY6" s="146"/>
      <c r="RBZ6" s="146"/>
      <c r="RCA6" s="146"/>
      <c r="RCB6" s="146"/>
      <c r="RCC6" s="146"/>
      <c r="RCD6" s="146"/>
      <c r="RCE6" s="146"/>
      <c r="RCF6" s="146"/>
      <c r="RCG6" s="146"/>
      <c r="RCH6" s="146"/>
      <c r="RCI6" s="146"/>
      <c r="RCJ6" s="146"/>
      <c r="RCK6" s="146"/>
      <c r="RCL6" s="146"/>
      <c r="RCM6" s="146"/>
      <c r="RCN6" s="146"/>
      <c r="RCO6" s="146"/>
      <c r="RCP6" s="146"/>
      <c r="RCQ6" s="146"/>
      <c r="RCR6" s="146"/>
      <c r="RCS6" s="146"/>
      <c r="RCT6" s="146"/>
      <c r="RCU6" s="146"/>
      <c r="RCV6" s="146"/>
      <c r="RCW6" s="146"/>
      <c r="RCX6" s="146"/>
      <c r="RCY6" s="146"/>
      <c r="RCZ6" s="146"/>
      <c r="RDA6" s="146"/>
      <c r="RDB6" s="146"/>
      <c r="RDC6" s="146"/>
      <c r="RDD6" s="146"/>
      <c r="RDE6" s="146"/>
      <c r="RDF6" s="146"/>
      <c r="RDG6" s="146"/>
      <c r="RDH6" s="146"/>
      <c r="RDI6" s="146"/>
      <c r="RDJ6" s="146"/>
      <c r="RDK6" s="146"/>
      <c r="RDL6" s="146"/>
      <c r="RDM6" s="146"/>
      <c r="RDN6" s="146"/>
      <c r="RDO6" s="146"/>
      <c r="RDP6" s="146"/>
      <c r="RDQ6" s="146"/>
      <c r="RDR6" s="146"/>
      <c r="RDS6" s="146"/>
      <c r="RDT6" s="146"/>
      <c r="RDU6" s="146"/>
      <c r="RDV6" s="146"/>
      <c r="RDW6" s="146"/>
      <c r="RDX6" s="146"/>
      <c r="RDY6" s="146"/>
      <c r="RDZ6" s="146"/>
      <c r="REA6" s="146"/>
      <c r="REB6" s="146"/>
      <c r="REC6" s="146"/>
      <c r="RED6" s="146"/>
      <c r="REE6" s="146"/>
      <c r="REF6" s="146"/>
      <c r="REG6" s="146"/>
      <c r="REH6" s="146"/>
      <c r="REI6" s="146"/>
      <c r="REJ6" s="146"/>
      <c r="REK6" s="146"/>
      <c r="REL6" s="146"/>
      <c r="REM6" s="146"/>
      <c r="REN6" s="146"/>
      <c r="REO6" s="146"/>
      <c r="REP6" s="146"/>
      <c r="REQ6" s="146"/>
      <c r="RER6" s="146"/>
      <c r="RES6" s="146"/>
      <c r="RET6" s="146"/>
      <c r="REU6" s="146"/>
      <c r="REV6" s="146"/>
      <c r="REW6" s="146"/>
      <c r="REX6" s="146"/>
      <c r="REY6" s="146"/>
      <c r="REZ6" s="146"/>
      <c r="RFA6" s="146"/>
      <c r="RFB6" s="146"/>
      <c r="RFC6" s="146"/>
      <c r="RFD6" s="146"/>
      <c r="RFE6" s="146"/>
      <c r="RFF6" s="146"/>
      <c r="RFG6" s="146"/>
      <c r="RFH6" s="146"/>
      <c r="RFI6" s="146"/>
      <c r="RFJ6" s="146"/>
      <c r="RFK6" s="146"/>
      <c r="RFL6" s="146"/>
      <c r="RFM6" s="146"/>
      <c r="RFN6" s="146"/>
      <c r="RFO6" s="146"/>
      <c r="RFP6" s="146"/>
      <c r="RFQ6" s="146"/>
      <c r="RFR6" s="146"/>
      <c r="RFS6" s="146"/>
      <c r="RFT6" s="146"/>
      <c r="RFU6" s="146"/>
      <c r="RFV6" s="146"/>
      <c r="RFW6" s="146"/>
      <c r="RFX6" s="146"/>
      <c r="RFY6" s="146"/>
      <c r="RFZ6" s="146"/>
      <c r="RGA6" s="146"/>
      <c r="RGB6" s="146"/>
      <c r="RGC6" s="146"/>
      <c r="RGD6" s="146"/>
      <c r="RGE6" s="146"/>
      <c r="RGF6" s="146"/>
      <c r="RGG6" s="146"/>
      <c r="RGH6" s="146"/>
      <c r="RGI6" s="146"/>
      <c r="RGJ6" s="146"/>
      <c r="RGK6" s="146"/>
      <c r="RGL6" s="146"/>
      <c r="RGM6" s="146"/>
      <c r="RGN6" s="146"/>
      <c r="RGO6" s="146"/>
      <c r="RGP6" s="146"/>
      <c r="RGQ6" s="146"/>
      <c r="RGR6" s="146"/>
      <c r="RGS6" s="146"/>
      <c r="RGT6" s="146"/>
      <c r="RGU6" s="146"/>
      <c r="RGV6" s="146"/>
      <c r="RGW6" s="146"/>
      <c r="RGX6" s="146"/>
      <c r="RGY6" s="146"/>
      <c r="RGZ6" s="146"/>
      <c r="RHA6" s="146"/>
      <c r="RHB6" s="146"/>
      <c r="RHC6" s="146"/>
      <c r="RHD6" s="146"/>
      <c r="RHE6" s="146"/>
      <c r="RHF6" s="146"/>
      <c r="RHG6" s="146"/>
      <c r="RHH6" s="146"/>
      <c r="RHI6" s="146"/>
      <c r="RHJ6" s="146"/>
      <c r="RHK6" s="146"/>
      <c r="RHL6" s="146"/>
      <c r="RHM6" s="146"/>
      <c r="RHN6" s="146"/>
      <c r="RHO6" s="146"/>
      <c r="RHP6" s="146"/>
      <c r="RHQ6" s="146"/>
      <c r="RHR6" s="146"/>
      <c r="RHS6" s="146"/>
      <c r="RHT6" s="146"/>
      <c r="RHU6" s="146"/>
      <c r="RHV6" s="146"/>
      <c r="RHW6" s="146"/>
      <c r="RHX6" s="146"/>
      <c r="RHY6" s="146"/>
      <c r="RHZ6" s="146"/>
      <c r="RIA6" s="146"/>
      <c r="RIB6" s="146"/>
      <c r="RIC6" s="146"/>
      <c r="RID6" s="146"/>
      <c r="RIE6" s="146"/>
      <c r="RIF6" s="146"/>
      <c r="RIG6" s="146"/>
      <c r="RIH6" s="146"/>
      <c r="RII6" s="146"/>
      <c r="RIJ6" s="146"/>
      <c r="RIK6" s="146"/>
      <c r="RIL6" s="146"/>
      <c r="RIM6" s="146"/>
      <c r="RIN6" s="146"/>
      <c r="RIO6" s="146"/>
      <c r="RIP6" s="146"/>
      <c r="RIQ6" s="146"/>
      <c r="RIR6" s="146"/>
      <c r="RIS6" s="146"/>
      <c r="RIT6" s="146"/>
      <c r="RIU6" s="146"/>
      <c r="RIV6" s="146"/>
      <c r="RIW6" s="146"/>
      <c r="RIX6" s="146"/>
      <c r="RIY6" s="146"/>
      <c r="RIZ6" s="146"/>
      <c r="RJA6" s="146"/>
      <c r="RJB6" s="146"/>
      <c r="RJC6" s="146"/>
      <c r="RJD6" s="146"/>
      <c r="RJE6" s="146"/>
      <c r="RJF6" s="146"/>
      <c r="RJG6" s="146"/>
      <c r="RJH6" s="146"/>
      <c r="RJI6" s="146"/>
      <c r="RJJ6" s="146"/>
      <c r="RJK6" s="146"/>
      <c r="RJL6" s="146"/>
      <c r="RJM6" s="146"/>
      <c r="RJN6" s="146"/>
      <c r="RJO6" s="146"/>
      <c r="RJP6" s="146"/>
      <c r="RJQ6" s="146"/>
      <c r="RJR6" s="146"/>
      <c r="RJS6" s="146"/>
      <c r="RJT6" s="146"/>
      <c r="RJU6" s="146"/>
      <c r="RJV6" s="146"/>
      <c r="RJW6" s="146"/>
      <c r="RJX6" s="146"/>
      <c r="RJY6" s="146"/>
      <c r="RJZ6" s="146"/>
      <c r="RKA6" s="146"/>
      <c r="RKB6" s="146"/>
      <c r="RKC6" s="146"/>
      <c r="RKD6" s="146"/>
      <c r="RKE6" s="146"/>
      <c r="RKF6" s="146"/>
      <c r="RKG6" s="146"/>
      <c r="RKH6" s="146"/>
      <c r="RKI6" s="146"/>
      <c r="RKJ6" s="146"/>
      <c r="RKK6" s="146"/>
      <c r="RKL6" s="146"/>
      <c r="RKM6" s="146"/>
      <c r="RKN6" s="146"/>
      <c r="RKO6" s="146"/>
      <c r="RKP6" s="146"/>
      <c r="RKQ6" s="146"/>
      <c r="RKR6" s="146"/>
      <c r="RKS6" s="146"/>
      <c r="RKT6" s="146"/>
      <c r="RKU6" s="146"/>
      <c r="RKV6" s="146"/>
      <c r="RKW6" s="146"/>
      <c r="RKX6" s="146"/>
      <c r="RKY6" s="146"/>
      <c r="RKZ6" s="146"/>
      <c r="RLA6" s="146"/>
      <c r="RLB6" s="146"/>
      <c r="RLC6" s="146"/>
      <c r="RLD6" s="146"/>
      <c r="RLE6" s="146"/>
      <c r="RLF6" s="146"/>
      <c r="RLG6" s="146"/>
      <c r="RLH6" s="146"/>
      <c r="RLI6" s="146"/>
      <c r="RLJ6" s="146"/>
      <c r="RLK6" s="146"/>
      <c r="RLL6" s="146"/>
      <c r="RLM6" s="146"/>
      <c r="RLN6" s="146"/>
      <c r="RLO6" s="146"/>
      <c r="RLP6" s="146"/>
      <c r="RLQ6" s="146"/>
      <c r="RLR6" s="146"/>
      <c r="RLS6" s="146"/>
      <c r="RLT6" s="146"/>
      <c r="RLU6" s="146"/>
      <c r="RLV6" s="146"/>
      <c r="RLW6" s="146"/>
      <c r="RLX6" s="146"/>
      <c r="RLY6" s="146"/>
      <c r="RLZ6" s="146"/>
      <c r="RMA6" s="146"/>
      <c r="RMB6" s="146"/>
      <c r="RMC6" s="146"/>
      <c r="RMD6" s="146"/>
      <c r="RME6" s="146"/>
      <c r="RMF6" s="146"/>
      <c r="RMG6" s="146"/>
      <c r="RMH6" s="146"/>
      <c r="RMI6" s="146"/>
      <c r="RMJ6" s="146"/>
      <c r="RMK6" s="146"/>
      <c r="RML6" s="146"/>
      <c r="RMM6" s="146"/>
      <c r="RMN6" s="146"/>
      <c r="RMO6" s="146"/>
      <c r="RMP6" s="146"/>
      <c r="RMQ6" s="146"/>
      <c r="RMR6" s="146"/>
      <c r="RMS6" s="146"/>
      <c r="RMT6" s="146"/>
      <c r="RMU6" s="146"/>
      <c r="RMV6" s="146"/>
      <c r="RMW6" s="146"/>
      <c r="RMX6" s="146"/>
      <c r="RMY6" s="146"/>
      <c r="RMZ6" s="146"/>
      <c r="RNA6" s="146"/>
      <c r="RNB6" s="146"/>
      <c r="RNC6" s="146"/>
      <c r="RND6" s="146"/>
      <c r="RNE6" s="146"/>
      <c r="RNF6" s="146"/>
      <c r="RNG6" s="146"/>
      <c r="RNH6" s="146"/>
      <c r="RNI6" s="146"/>
      <c r="RNJ6" s="146"/>
      <c r="RNK6" s="146"/>
      <c r="RNL6" s="146"/>
      <c r="RNM6" s="146"/>
      <c r="RNN6" s="146"/>
      <c r="RNO6" s="146"/>
      <c r="RNP6" s="146"/>
      <c r="RNQ6" s="146"/>
      <c r="RNR6" s="146"/>
      <c r="RNS6" s="146"/>
      <c r="RNT6" s="146"/>
      <c r="RNU6" s="146"/>
      <c r="RNV6" s="146"/>
      <c r="RNW6" s="146"/>
      <c r="RNX6" s="146"/>
      <c r="RNY6" s="146"/>
      <c r="RNZ6" s="146"/>
      <c r="ROA6" s="146"/>
      <c r="ROB6" s="146"/>
      <c r="ROC6" s="146"/>
      <c r="ROD6" s="146"/>
      <c r="ROE6" s="146"/>
      <c r="ROF6" s="146"/>
      <c r="ROG6" s="146"/>
      <c r="ROH6" s="146"/>
      <c r="ROI6" s="146"/>
      <c r="ROJ6" s="146"/>
      <c r="ROK6" s="146"/>
      <c r="ROL6" s="146"/>
      <c r="ROM6" s="146"/>
      <c r="RON6" s="146"/>
      <c r="ROO6" s="146"/>
      <c r="ROP6" s="146"/>
      <c r="ROQ6" s="146"/>
      <c r="ROR6" s="146"/>
      <c r="ROS6" s="146"/>
      <c r="ROT6" s="146"/>
      <c r="ROU6" s="146"/>
      <c r="ROV6" s="146"/>
      <c r="ROW6" s="146"/>
      <c r="ROX6" s="146"/>
      <c r="ROY6" s="146"/>
      <c r="ROZ6" s="146"/>
      <c r="RPA6" s="146"/>
      <c r="RPB6" s="146"/>
      <c r="RPC6" s="146"/>
      <c r="RPD6" s="146"/>
      <c r="RPE6" s="146"/>
      <c r="RPF6" s="146"/>
      <c r="RPG6" s="146"/>
      <c r="RPH6" s="146"/>
      <c r="RPI6" s="146"/>
      <c r="RPJ6" s="146"/>
      <c r="RPK6" s="146"/>
      <c r="RPL6" s="146"/>
      <c r="RPM6" s="146"/>
      <c r="RPN6" s="146"/>
      <c r="RPO6" s="146"/>
      <c r="RPP6" s="146"/>
      <c r="RPQ6" s="146"/>
      <c r="RPR6" s="146"/>
      <c r="RPS6" s="146"/>
      <c r="RPT6" s="146"/>
      <c r="RPU6" s="146"/>
      <c r="RPV6" s="146"/>
      <c r="RPW6" s="146"/>
      <c r="RPX6" s="146"/>
      <c r="RPY6" s="146"/>
      <c r="RPZ6" s="146"/>
      <c r="RQA6" s="146"/>
      <c r="RQB6" s="146"/>
      <c r="RQC6" s="146"/>
      <c r="RQD6" s="146"/>
      <c r="RQE6" s="146"/>
      <c r="RQF6" s="146"/>
      <c r="RQG6" s="146"/>
      <c r="RQH6" s="146"/>
      <c r="RQI6" s="146"/>
      <c r="RQJ6" s="146"/>
      <c r="RQK6" s="146"/>
      <c r="RQL6" s="146"/>
      <c r="RQM6" s="146"/>
      <c r="RQN6" s="146"/>
      <c r="RQO6" s="146"/>
      <c r="RQP6" s="146"/>
      <c r="RQQ6" s="146"/>
      <c r="RQR6" s="146"/>
      <c r="RQS6" s="146"/>
      <c r="RQT6" s="146"/>
      <c r="RQU6" s="146"/>
      <c r="RQV6" s="146"/>
      <c r="RQW6" s="146"/>
      <c r="RQX6" s="146"/>
      <c r="RQY6" s="146"/>
      <c r="RQZ6" s="146"/>
      <c r="RRA6" s="146"/>
      <c r="RRB6" s="146"/>
      <c r="RRC6" s="146"/>
      <c r="RRD6" s="146"/>
      <c r="RRE6" s="146"/>
      <c r="RRF6" s="146"/>
      <c r="RRG6" s="146"/>
      <c r="RRH6" s="146"/>
      <c r="RRI6" s="146"/>
      <c r="RRJ6" s="146"/>
      <c r="RRK6" s="146"/>
      <c r="RRL6" s="146"/>
      <c r="RRM6" s="146"/>
      <c r="RRN6" s="146"/>
      <c r="RRO6" s="146"/>
      <c r="RRP6" s="146"/>
      <c r="RRQ6" s="146"/>
      <c r="RRR6" s="146"/>
      <c r="RRS6" s="146"/>
      <c r="RRT6" s="146"/>
      <c r="RRU6" s="146"/>
      <c r="RRV6" s="146"/>
      <c r="RRW6" s="146"/>
      <c r="RRX6" s="146"/>
      <c r="RRY6" s="146"/>
      <c r="RRZ6" s="146"/>
      <c r="RSA6" s="146"/>
      <c r="RSB6" s="146"/>
      <c r="RSC6" s="146"/>
      <c r="RSD6" s="146"/>
      <c r="RSE6" s="146"/>
      <c r="RSF6" s="146"/>
      <c r="RSG6" s="146"/>
      <c r="RSH6" s="146"/>
      <c r="RSI6" s="146"/>
      <c r="RSJ6" s="146"/>
      <c r="RSK6" s="146"/>
      <c r="RSL6" s="146"/>
      <c r="RSM6" s="146"/>
      <c r="RSN6" s="146"/>
      <c r="RSO6" s="146"/>
      <c r="RSP6" s="146"/>
      <c r="RSQ6" s="146"/>
      <c r="RSR6" s="146"/>
      <c r="RSS6" s="146"/>
      <c r="RST6" s="146"/>
      <c r="RSU6" s="146"/>
      <c r="RSV6" s="146"/>
      <c r="RSW6" s="146"/>
      <c r="RSX6" s="146"/>
      <c r="RSY6" s="146"/>
      <c r="RSZ6" s="146"/>
      <c r="RTA6" s="146"/>
      <c r="RTB6" s="146"/>
      <c r="RTC6" s="146"/>
      <c r="RTD6" s="146"/>
      <c r="RTE6" s="146"/>
      <c r="RTF6" s="146"/>
      <c r="RTG6" s="146"/>
      <c r="RTH6" s="146"/>
      <c r="RTI6" s="146"/>
      <c r="RTJ6" s="146"/>
      <c r="RTK6" s="146"/>
      <c r="RTL6" s="146"/>
      <c r="RTM6" s="146"/>
      <c r="RTN6" s="146"/>
      <c r="RTO6" s="146"/>
      <c r="RTP6" s="146"/>
      <c r="RTQ6" s="146"/>
      <c r="RTR6" s="146"/>
      <c r="RTS6" s="146"/>
      <c r="RTT6" s="146"/>
      <c r="RTU6" s="146"/>
      <c r="RTV6" s="146"/>
      <c r="RTW6" s="146"/>
      <c r="RTX6" s="146"/>
      <c r="RTY6" s="146"/>
      <c r="RTZ6" s="146"/>
      <c r="RUA6" s="146"/>
      <c r="RUB6" s="146"/>
      <c r="RUC6" s="146"/>
      <c r="RUD6" s="146"/>
      <c r="RUE6" s="146"/>
      <c r="RUF6" s="146"/>
      <c r="RUG6" s="146"/>
      <c r="RUH6" s="146"/>
      <c r="RUI6" s="146"/>
      <c r="RUJ6" s="146"/>
      <c r="RUK6" s="146"/>
      <c r="RUL6" s="146"/>
      <c r="RUM6" s="146"/>
      <c r="RUN6" s="146"/>
      <c r="RUO6" s="146"/>
      <c r="RUP6" s="146"/>
      <c r="RUQ6" s="146"/>
      <c r="RUR6" s="146"/>
      <c r="RUS6" s="146"/>
      <c r="RUT6" s="146"/>
      <c r="RUU6" s="146"/>
      <c r="RUV6" s="146"/>
      <c r="RUW6" s="146"/>
      <c r="RUX6" s="146"/>
      <c r="RUY6" s="146"/>
      <c r="RUZ6" s="146"/>
      <c r="RVA6" s="146"/>
      <c r="RVB6" s="146"/>
      <c r="RVC6" s="146"/>
      <c r="RVD6" s="146"/>
      <c r="RVE6" s="146"/>
      <c r="RVF6" s="146"/>
      <c r="RVG6" s="146"/>
      <c r="RVH6" s="146"/>
      <c r="RVI6" s="146"/>
      <c r="RVJ6" s="146"/>
      <c r="RVK6" s="146"/>
      <c r="RVL6" s="146"/>
      <c r="RVM6" s="146"/>
      <c r="RVN6" s="146"/>
      <c r="RVO6" s="146"/>
      <c r="RVP6" s="146"/>
      <c r="RVQ6" s="146"/>
      <c r="RVR6" s="146"/>
      <c r="RVS6" s="146"/>
      <c r="RVT6" s="146"/>
      <c r="RVU6" s="146"/>
      <c r="RVV6" s="146"/>
      <c r="RVW6" s="146"/>
      <c r="RVX6" s="146"/>
      <c r="RVY6" s="146"/>
      <c r="RVZ6" s="146"/>
      <c r="RWA6" s="146"/>
      <c r="RWB6" s="146"/>
      <c r="RWC6" s="146"/>
      <c r="RWD6" s="146"/>
      <c r="RWE6" s="146"/>
      <c r="RWF6" s="146"/>
      <c r="RWG6" s="146"/>
      <c r="RWH6" s="146"/>
      <c r="RWI6" s="146"/>
      <c r="RWJ6" s="146"/>
      <c r="RWK6" s="146"/>
      <c r="RWL6" s="146"/>
      <c r="RWM6" s="146"/>
      <c r="RWN6" s="146"/>
      <c r="RWO6" s="146"/>
      <c r="RWP6" s="146"/>
      <c r="RWQ6" s="146"/>
      <c r="RWR6" s="146"/>
      <c r="RWS6" s="146"/>
      <c r="RWT6" s="146"/>
      <c r="RWU6" s="146"/>
      <c r="RWV6" s="146"/>
      <c r="RWW6" s="146"/>
      <c r="RWX6" s="146"/>
      <c r="RWY6" s="146"/>
      <c r="RWZ6" s="146"/>
      <c r="RXA6" s="146"/>
      <c r="RXB6" s="146"/>
      <c r="RXC6" s="146"/>
      <c r="RXD6" s="146"/>
      <c r="RXE6" s="146"/>
      <c r="RXF6" s="146"/>
      <c r="RXG6" s="146"/>
      <c r="RXH6" s="146"/>
      <c r="RXI6" s="146"/>
      <c r="RXJ6" s="146"/>
      <c r="RXK6" s="146"/>
      <c r="RXL6" s="146"/>
      <c r="RXM6" s="146"/>
      <c r="RXN6" s="146"/>
      <c r="RXO6" s="146"/>
      <c r="RXP6" s="146"/>
      <c r="RXQ6" s="146"/>
      <c r="RXR6" s="146"/>
      <c r="RXS6" s="146"/>
      <c r="RXT6" s="146"/>
      <c r="RXU6" s="146"/>
      <c r="RXV6" s="146"/>
      <c r="RXW6" s="146"/>
      <c r="RXX6" s="146"/>
      <c r="RXY6" s="146"/>
      <c r="RXZ6" s="146"/>
      <c r="RYA6" s="146"/>
      <c r="RYB6" s="146"/>
      <c r="RYC6" s="146"/>
      <c r="RYD6" s="146"/>
      <c r="RYE6" s="146"/>
      <c r="RYF6" s="146"/>
      <c r="RYG6" s="146"/>
      <c r="RYH6" s="146"/>
      <c r="RYI6" s="146"/>
      <c r="RYJ6" s="146"/>
      <c r="RYK6" s="146"/>
      <c r="RYL6" s="146"/>
      <c r="RYM6" s="146"/>
      <c r="RYN6" s="146"/>
      <c r="RYO6" s="146"/>
      <c r="RYP6" s="146"/>
      <c r="RYQ6" s="146"/>
      <c r="RYR6" s="146"/>
      <c r="RYS6" s="146"/>
      <c r="RYT6" s="146"/>
      <c r="RYU6" s="146"/>
      <c r="RYV6" s="146"/>
      <c r="RYW6" s="146"/>
      <c r="RYX6" s="146"/>
      <c r="RYY6" s="146"/>
      <c r="RYZ6" s="146"/>
      <c r="RZA6" s="146"/>
      <c r="RZB6" s="146"/>
      <c r="RZC6" s="146"/>
      <c r="RZD6" s="146"/>
      <c r="RZE6" s="146"/>
      <c r="RZF6" s="146"/>
      <c r="RZG6" s="146"/>
      <c r="RZH6" s="146"/>
      <c r="RZI6" s="146"/>
      <c r="RZJ6" s="146"/>
      <c r="RZK6" s="146"/>
      <c r="RZL6" s="146"/>
      <c r="RZM6" s="146"/>
      <c r="RZN6" s="146"/>
      <c r="RZO6" s="146"/>
      <c r="RZP6" s="146"/>
      <c r="RZQ6" s="146"/>
      <c r="RZR6" s="146"/>
      <c r="RZS6" s="146"/>
      <c r="RZT6" s="146"/>
      <c r="RZU6" s="146"/>
      <c r="RZV6" s="146"/>
      <c r="RZW6" s="146"/>
      <c r="RZX6" s="146"/>
      <c r="RZY6" s="146"/>
      <c r="RZZ6" s="146"/>
      <c r="SAA6" s="146"/>
      <c r="SAB6" s="146"/>
      <c r="SAC6" s="146"/>
      <c r="SAD6" s="146"/>
      <c r="SAE6" s="146"/>
      <c r="SAF6" s="146"/>
      <c r="SAG6" s="146"/>
      <c r="SAH6" s="146"/>
      <c r="SAI6" s="146"/>
      <c r="SAJ6" s="146"/>
      <c r="SAK6" s="146"/>
      <c r="SAL6" s="146"/>
      <c r="SAM6" s="146"/>
      <c r="SAN6" s="146"/>
      <c r="SAO6" s="146"/>
      <c r="SAP6" s="146"/>
      <c r="SAQ6" s="146"/>
      <c r="SAR6" s="146"/>
      <c r="SAS6" s="146"/>
      <c r="SAT6" s="146"/>
      <c r="SAU6" s="146"/>
      <c r="SAV6" s="146"/>
      <c r="SAW6" s="146"/>
      <c r="SAX6" s="146"/>
      <c r="SAY6" s="146"/>
      <c r="SAZ6" s="146"/>
      <c r="SBA6" s="146"/>
      <c r="SBB6" s="146"/>
      <c r="SBC6" s="146"/>
      <c r="SBD6" s="146"/>
      <c r="SBE6" s="146"/>
      <c r="SBF6" s="146"/>
      <c r="SBG6" s="146"/>
      <c r="SBH6" s="146"/>
      <c r="SBI6" s="146"/>
      <c r="SBJ6" s="146"/>
      <c r="SBK6" s="146"/>
      <c r="SBL6" s="146"/>
      <c r="SBM6" s="146"/>
      <c r="SBN6" s="146"/>
      <c r="SBO6" s="146"/>
      <c r="SBP6" s="146"/>
      <c r="SBQ6" s="146"/>
      <c r="SBR6" s="146"/>
      <c r="SBS6" s="146"/>
      <c r="SBT6" s="146"/>
      <c r="SBU6" s="146"/>
      <c r="SBV6" s="146"/>
      <c r="SBW6" s="146"/>
      <c r="SBX6" s="146"/>
      <c r="SBY6" s="146"/>
      <c r="SBZ6" s="146"/>
      <c r="SCA6" s="146"/>
      <c r="SCB6" s="146"/>
      <c r="SCC6" s="146"/>
      <c r="SCD6" s="146"/>
      <c r="SCE6" s="146"/>
      <c r="SCF6" s="146"/>
      <c r="SCG6" s="146"/>
      <c r="SCH6" s="146"/>
      <c r="SCI6" s="146"/>
      <c r="SCJ6" s="146"/>
      <c r="SCK6" s="146"/>
      <c r="SCL6" s="146"/>
      <c r="SCM6" s="146"/>
      <c r="SCN6" s="146"/>
      <c r="SCO6" s="146"/>
      <c r="SCP6" s="146"/>
      <c r="SCQ6" s="146"/>
      <c r="SCR6" s="146"/>
      <c r="SCS6" s="146"/>
      <c r="SCT6" s="146"/>
      <c r="SCU6" s="146"/>
      <c r="SCV6" s="146"/>
      <c r="SCW6" s="146"/>
      <c r="SCX6" s="146"/>
      <c r="SCY6" s="146"/>
      <c r="SCZ6" s="146"/>
      <c r="SDA6" s="146"/>
      <c r="SDB6" s="146"/>
      <c r="SDC6" s="146"/>
      <c r="SDD6" s="146"/>
      <c r="SDE6" s="146"/>
      <c r="SDF6" s="146"/>
      <c r="SDG6" s="146"/>
      <c r="SDH6" s="146"/>
      <c r="SDI6" s="146"/>
      <c r="SDJ6" s="146"/>
      <c r="SDK6" s="146"/>
      <c r="SDL6" s="146"/>
      <c r="SDM6" s="146"/>
      <c r="SDN6" s="146"/>
      <c r="SDO6" s="146"/>
      <c r="SDP6" s="146"/>
      <c r="SDQ6" s="146"/>
      <c r="SDR6" s="146"/>
      <c r="SDS6" s="146"/>
      <c r="SDT6" s="146"/>
      <c r="SDU6" s="146"/>
      <c r="SDV6" s="146"/>
      <c r="SDW6" s="146"/>
      <c r="SDX6" s="146"/>
      <c r="SDY6" s="146"/>
      <c r="SDZ6" s="146"/>
      <c r="SEA6" s="146"/>
      <c r="SEB6" s="146"/>
      <c r="SEC6" s="146"/>
      <c r="SED6" s="146"/>
      <c r="SEE6" s="146"/>
      <c r="SEF6" s="146"/>
      <c r="SEG6" s="146"/>
      <c r="SEH6" s="146"/>
      <c r="SEI6" s="146"/>
      <c r="SEJ6" s="146"/>
      <c r="SEK6" s="146"/>
      <c r="SEL6" s="146"/>
      <c r="SEM6" s="146"/>
      <c r="SEN6" s="146"/>
      <c r="SEO6" s="146"/>
      <c r="SEP6" s="146"/>
      <c r="SEQ6" s="146"/>
      <c r="SER6" s="146"/>
      <c r="SES6" s="146"/>
      <c r="SET6" s="146"/>
      <c r="SEU6" s="146"/>
      <c r="SEV6" s="146"/>
      <c r="SEW6" s="146"/>
      <c r="SEX6" s="146"/>
      <c r="SEY6" s="146"/>
      <c r="SEZ6" s="146"/>
      <c r="SFA6" s="146"/>
      <c r="SFB6" s="146"/>
      <c r="SFC6" s="146"/>
      <c r="SFD6" s="146"/>
      <c r="SFE6" s="146"/>
      <c r="SFF6" s="146"/>
      <c r="SFG6" s="146"/>
      <c r="SFH6" s="146"/>
      <c r="SFI6" s="146"/>
      <c r="SFJ6" s="146"/>
      <c r="SFK6" s="146"/>
      <c r="SFL6" s="146"/>
      <c r="SFM6" s="146"/>
      <c r="SFN6" s="146"/>
      <c r="SFO6" s="146"/>
      <c r="SFP6" s="146"/>
      <c r="SFQ6" s="146"/>
      <c r="SFR6" s="146"/>
      <c r="SFS6" s="146"/>
      <c r="SFT6" s="146"/>
      <c r="SFU6" s="146"/>
      <c r="SFV6" s="146"/>
      <c r="SFW6" s="146"/>
      <c r="SFX6" s="146"/>
      <c r="SFY6" s="146"/>
      <c r="SFZ6" s="146"/>
      <c r="SGA6" s="146"/>
      <c r="SGB6" s="146"/>
      <c r="SGC6" s="146"/>
      <c r="SGD6" s="146"/>
      <c r="SGE6" s="146"/>
      <c r="SGF6" s="146"/>
      <c r="SGG6" s="146"/>
      <c r="SGH6" s="146"/>
      <c r="SGI6" s="146"/>
      <c r="SGJ6" s="146"/>
      <c r="SGK6" s="146"/>
      <c r="SGL6" s="146"/>
      <c r="SGM6" s="146"/>
      <c r="SGN6" s="146"/>
      <c r="SGO6" s="146"/>
      <c r="SGP6" s="146"/>
      <c r="SGQ6" s="146"/>
      <c r="SGR6" s="146"/>
      <c r="SGS6" s="146"/>
      <c r="SGT6" s="146"/>
      <c r="SGU6" s="146"/>
      <c r="SGV6" s="146"/>
      <c r="SGW6" s="146"/>
      <c r="SGX6" s="146"/>
      <c r="SGY6" s="146"/>
      <c r="SGZ6" s="146"/>
      <c r="SHA6" s="146"/>
      <c r="SHB6" s="146"/>
      <c r="SHC6" s="146"/>
      <c r="SHD6" s="146"/>
      <c r="SHE6" s="146"/>
      <c r="SHF6" s="146"/>
      <c r="SHG6" s="146"/>
      <c r="SHH6" s="146"/>
      <c r="SHI6" s="146"/>
      <c r="SHJ6" s="146"/>
      <c r="SHK6" s="146"/>
      <c r="SHL6" s="146"/>
      <c r="SHM6" s="146"/>
      <c r="SHN6" s="146"/>
      <c r="SHO6" s="146"/>
      <c r="SHP6" s="146"/>
      <c r="SHQ6" s="146"/>
      <c r="SHR6" s="146"/>
      <c r="SHS6" s="146"/>
      <c r="SHT6" s="146"/>
      <c r="SHU6" s="146"/>
      <c r="SHV6" s="146"/>
      <c r="SHW6" s="146"/>
      <c r="SHX6" s="146"/>
      <c r="SHY6" s="146"/>
      <c r="SHZ6" s="146"/>
      <c r="SIA6" s="146"/>
      <c r="SIB6" s="146"/>
      <c r="SIC6" s="146"/>
      <c r="SID6" s="146"/>
      <c r="SIE6" s="146"/>
      <c r="SIF6" s="146"/>
      <c r="SIG6" s="146"/>
      <c r="SIH6" s="146"/>
      <c r="SII6" s="146"/>
      <c r="SIJ6" s="146"/>
      <c r="SIK6" s="146"/>
      <c r="SIL6" s="146"/>
      <c r="SIM6" s="146"/>
      <c r="SIN6" s="146"/>
      <c r="SIO6" s="146"/>
      <c r="SIP6" s="146"/>
      <c r="SIQ6" s="146"/>
      <c r="SIR6" s="146"/>
      <c r="SIS6" s="146"/>
      <c r="SIT6" s="146"/>
      <c r="SIU6" s="146"/>
      <c r="SIV6" s="146"/>
      <c r="SIW6" s="146"/>
      <c r="SIX6" s="146"/>
      <c r="SIY6" s="146"/>
      <c r="SIZ6" s="146"/>
      <c r="SJA6" s="146"/>
      <c r="SJB6" s="146"/>
      <c r="SJC6" s="146"/>
      <c r="SJD6" s="146"/>
      <c r="SJE6" s="146"/>
      <c r="SJF6" s="146"/>
      <c r="SJG6" s="146"/>
      <c r="SJH6" s="146"/>
      <c r="SJI6" s="146"/>
      <c r="SJJ6" s="146"/>
      <c r="SJK6" s="146"/>
      <c r="SJL6" s="146"/>
      <c r="SJM6" s="146"/>
      <c r="SJN6" s="146"/>
      <c r="SJO6" s="146"/>
      <c r="SJP6" s="146"/>
      <c r="SJQ6" s="146"/>
      <c r="SJR6" s="146"/>
      <c r="SJS6" s="146"/>
      <c r="SJT6" s="146"/>
      <c r="SJU6" s="146"/>
      <c r="SJV6" s="146"/>
      <c r="SJW6" s="146"/>
      <c r="SJX6" s="146"/>
      <c r="SJY6" s="146"/>
      <c r="SJZ6" s="146"/>
      <c r="SKA6" s="146"/>
      <c r="SKB6" s="146"/>
      <c r="SKC6" s="146"/>
      <c r="SKD6" s="146"/>
      <c r="SKE6" s="146"/>
      <c r="SKF6" s="146"/>
      <c r="SKG6" s="146"/>
      <c r="SKH6" s="146"/>
      <c r="SKI6" s="146"/>
      <c r="SKJ6" s="146"/>
      <c r="SKK6" s="146"/>
      <c r="SKL6" s="146"/>
      <c r="SKM6" s="146"/>
      <c r="SKN6" s="146"/>
      <c r="SKO6" s="146"/>
      <c r="SKP6" s="146"/>
      <c r="SKQ6" s="146"/>
      <c r="SKR6" s="146"/>
      <c r="SKS6" s="146"/>
      <c r="SKT6" s="146"/>
      <c r="SKU6" s="146"/>
      <c r="SKV6" s="146"/>
      <c r="SKW6" s="146"/>
      <c r="SKX6" s="146"/>
      <c r="SKY6" s="146"/>
      <c r="SKZ6" s="146"/>
      <c r="SLA6" s="146"/>
      <c r="SLB6" s="146"/>
      <c r="SLC6" s="146"/>
      <c r="SLD6" s="146"/>
      <c r="SLE6" s="146"/>
      <c r="SLF6" s="146"/>
      <c r="SLG6" s="146"/>
      <c r="SLH6" s="146"/>
      <c r="SLI6" s="146"/>
      <c r="SLJ6" s="146"/>
      <c r="SLK6" s="146"/>
      <c r="SLL6" s="146"/>
      <c r="SLM6" s="146"/>
      <c r="SLN6" s="146"/>
      <c r="SLO6" s="146"/>
      <c r="SLP6" s="146"/>
      <c r="SLQ6" s="146"/>
      <c r="SLR6" s="146"/>
      <c r="SLS6" s="146"/>
      <c r="SLT6" s="146"/>
      <c r="SLU6" s="146"/>
      <c r="SLV6" s="146"/>
      <c r="SLW6" s="146"/>
      <c r="SLX6" s="146"/>
      <c r="SLY6" s="146"/>
      <c r="SLZ6" s="146"/>
      <c r="SMA6" s="146"/>
      <c r="SMB6" s="146"/>
      <c r="SMC6" s="146"/>
      <c r="SMD6" s="146"/>
      <c r="SME6" s="146"/>
      <c r="SMF6" s="146"/>
      <c r="SMG6" s="146"/>
      <c r="SMH6" s="146"/>
      <c r="SMI6" s="146"/>
      <c r="SMJ6" s="146"/>
      <c r="SMK6" s="146"/>
      <c r="SML6" s="146"/>
      <c r="SMM6" s="146"/>
      <c r="SMN6" s="146"/>
      <c r="SMO6" s="146"/>
      <c r="SMP6" s="146"/>
      <c r="SMQ6" s="146"/>
      <c r="SMR6" s="146"/>
      <c r="SMS6" s="146"/>
      <c r="SMT6" s="146"/>
      <c r="SMU6" s="146"/>
      <c r="SMV6" s="146"/>
      <c r="SMW6" s="146"/>
      <c r="SMX6" s="146"/>
      <c r="SMY6" s="146"/>
      <c r="SMZ6" s="146"/>
      <c r="SNA6" s="146"/>
      <c r="SNB6" s="146"/>
      <c r="SNC6" s="146"/>
      <c r="SND6" s="146"/>
      <c r="SNE6" s="146"/>
      <c r="SNF6" s="146"/>
      <c r="SNG6" s="146"/>
      <c r="SNH6" s="146"/>
      <c r="SNI6" s="146"/>
      <c r="SNJ6" s="146"/>
      <c r="SNK6" s="146"/>
      <c r="SNL6" s="146"/>
      <c r="SNM6" s="146"/>
      <c r="SNN6" s="146"/>
      <c r="SNO6" s="146"/>
      <c r="SNP6" s="146"/>
      <c r="SNQ6" s="146"/>
      <c r="SNR6" s="146"/>
      <c r="SNS6" s="146"/>
      <c r="SNT6" s="146"/>
      <c r="SNU6" s="146"/>
      <c r="SNV6" s="146"/>
      <c r="SNW6" s="146"/>
      <c r="SNX6" s="146"/>
      <c r="SNY6" s="146"/>
      <c r="SNZ6" s="146"/>
      <c r="SOA6" s="146"/>
      <c r="SOB6" s="146"/>
      <c r="SOC6" s="146"/>
      <c r="SOD6" s="146"/>
      <c r="SOE6" s="146"/>
      <c r="SOF6" s="146"/>
      <c r="SOG6" s="146"/>
      <c r="SOH6" s="146"/>
      <c r="SOI6" s="146"/>
      <c r="SOJ6" s="146"/>
      <c r="SOK6" s="146"/>
      <c r="SOL6" s="146"/>
      <c r="SOM6" s="146"/>
      <c r="SON6" s="146"/>
      <c r="SOO6" s="146"/>
      <c r="SOP6" s="146"/>
      <c r="SOQ6" s="146"/>
      <c r="SOR6" s="146"/>
      <c r="SOS6" s="146"/>
      <c r="SOT6" s="146"/>
      <c r="SOU6" s="146"/>
      <c r="SOV6" s="146"/>
      <c r="SOW6" s="146"/>
      <c r="SOX6" s="146"/>
      <c r="SOY6" s="146"/>
      <c r="SOZ6" s="146"/>
      <c r="SPA6" s="146"/>
      <c r="SPB6" s="146"/>
      <c r="SPC6" s="146"/>
      <c r="SPD6" s="146"/>
      <c r="SPE6" s="146"/>
      <c r="SPF6" s="146"/>
      <c r="SPG6" s="146"/>
      <c r="SPH6" s="146"/>
      <c r="SPI6" s="146"/>
      <c r="SPJ6" s="146"/>
      <c r="SPK6" s="146"/>
      <c r="SPL6" s="146"/>
      <c r="SPM6" s="146"/>
      <c r="SPN6" s="146"/>
      <c r="SPO6" s="146"/>
      <c r="SPP6" s="146"/>
      <c r="SPQ6" s="146"/>
      <c r="SPR6" s="146"/>
      <c r="SPS6" s="146"/>
      <c r="SPT6" s="146"/>
      <c r="SPU6" s="146"/>
      <c r="SPV6" s="146"/>
      <c r="SPW6" s="146"/>
      <c r="SPX6" s="146"/>
      <c r="SPY6" s="146"/>
      <c r="SPZ6" s="146"/>
      <c r="SQA6" s="146"/>
      <c r="SQB6" s="146"/>
      <c r="SQC6" s="146"/>
      <c r="SQD6" s="146"/>
      <c r="SQE6" s="146"/>
      <c r="SQF6" s="146"/>
      <c r="SQG6" s="146"/>
      <c r="SQH6" s="146"/>
      <c r="SQI6" s="146"/>
      <c r="SQJ6" s="146"/>
      <c r="SQK6" s="146"/>
      <c r="SQL6" s="146"/>
      <c r="SQM6" s="146"/>
      <c r="SQN6" s="146"/>
      <c r="SQO6" s="146"/>
      <c r="SQP6" s="146"/>
      <c r="SQQ6" s="146"/>
      <c r="SQR6" s="146"/>
      <c r="SQS6" s="146"/>
      <c r="SQT6" s="146"/>
      <c r="SQU6" s="146"/>
      <c r="SQV6" s="146"/>
      <c r="SQW6" s="146"/>
      <c r="SQX6" s="146"/>
      <c r="SQY6" s="146"/>
      <c r="SQZ6" s="146"/>
      <c r="SRA6" s="146"/>
      <c r="SRB6" s="146"/>
      <c r="SRC6" s="146"/>
      <c r="SRD6" s="146"/>
      <c r="SRE6" s="146"/>
      <c r="SRF6" s="146"/>
      <c r="SRG6" s="146"/>
      <c r="SRH6" s="146"/>
      <c r="SRI6" s="146"/>
      <c r="SRJ6" s="146"/>
      <c r="SRK6" s="146"/>
      <c r="SRL6" s="146"/>
      <c r="SRM6" s="146"/>
      <c r="SRN6" s="146"/>
      <c r="SRO6" s="146"/>
      <c r="SRP6" s="146"/>
      <c r="SRQ6" s="146"/>
      <c r="SRR6" s="146"/>
      <c r="SRS6" s="146"/>
      <c r="SRT6" s="146"/>
      <c r="SRU6" s="146"/>
      <c r="SRV6" s="146"/>
      <c r="SRW6" s="146"/>
      <c r="SRX6" s="146"/>
      <c r="SRY6" s="146"/>
      <c r="SRZ6" s="146"/>
      <c r="SSA6" s="146"/>
      <c r="SSB6" s="146"/>
      <c r="SSC6" s="146"/>
      <c r="SSD6" s="146"/>
      <c r="SSE6" s="146"/>
      <c r="SSF6" s="146"/>
      <c r="SSG6" s="146"/>
      <c r="SSH6" s="146"/>
      <c r="SSI6" s="146"/>
      <c r="SSJ6" s="146"/>
      <c r="SSK6" s="146"/>
      <c r="SSL6" s="146"/>
      <c r="SSM6" s="146"/>
      <c r="SSN6" s="146"/>
      <c r="SSO6" s="146"/>
      <c r="SSP6" s="146"/>
      <c r="SSQ6" s="146"/>
      <c r="SSR6" s="146"/>
      <c r="SSS6" s="146"/>
      <c r="SST6" s="146"/>
      <c r="SSU6" s="146"/>
      <c r="SSV6" s="146"/>
      <c r="SSW6" s="146"/>
      <c r="SSX6" s="146"/>
      <c r="SSY6" s="146"/>
      <c r="SSZ6" s="146"/>
      <c r="STA6" s="146"/>
      <c r="STB6" s="146"/>
      <c r="STC6" s="146"/>
      <c r="STD6" s="146"/>
      <c r="STE6" s="146"/>
      <c r="STF6" s="146"/>
      <c r="STG6" s="146"/>
      <c r="STH6" s="146"/>
      <c r="STI6" s="146"/>
      <c r="STJ6" s="146"/>
      <c r="STK6" s="146"/>
      <c r="STL6" s="146"/>
      <c r="STM6" s="146"/>
      <c r="STN6" s="146"/>
      <c r="STO6" s="146"/>
      <c r="STP6" s="146"/>
      <c r="STQ6" s="146"/>
      <c r="STR6" s="146"/>
      <c r="STS6" s="146"/>
      <c r="STT6" s="146"/>
      <c r="STU6" s="146"/>
      <c r="STV6" s="146"/>
      <c r="STW6" s="146"/>
      <c r="STX6" s="146"/>
      <c r="STY6" s="146"/>
      <c r="STZ6" s="146"/>
      <c r="SUA6" s="146"/>
      <c r="SUB6" s="146"/>
      <c r="SUC6" s="146"/>
      <c r="SUD6" s="146"/>
      <c r="SUE6" s="146"/>
      <c r="SUF6" s="146"/>
      <c r="SUG6" s="146"/>
      <c r="SUH6" s="146"/>
      <c r="SUI6" s="146"/>
      <c r="SUJ6" s="146"/>
      <c r="SUK6" s="146"/>
      <c r="SUL6" s="146"/>
      <c r="SUM6" s="146"/>
      <c r="SUN6" s="146"/>
      <c r="SUO6" s="146"/>
      <c r="SUP6" s="146"/>
      <c r="SUQ6" s="146"/>
      <c r="SUR6" s="146"/>
      <c r="SUS6" s="146"/>
      <c r="SUT6" s="146"/>
      <c r="SUU6" s="146"/>
      <c r="SUV6" s="146"/>
      <c r="SUW6" s="146"/>
      <c r="SUX6" s="146"/>
      <c r="SUY6" s="146"/>
      <c r="SUZ6" s="146"/>
      <c r="SVA6" s="146"/>
      <c r="SVB6" s="146"/>
      <c r="SVC6" s="146"/>
      <c r="SVD6" s="146"/>
      <c r="SVE6" s="146"/>
      <c r="SVF6" s="146"/>
      <c r="SVG6" s="146"/>
      <c r="SVH6" s="146"/>
      <c r="SVI6" s="146"/>
      <c r="SVJ6" s="146"/>
      <c r="SVK6" s="146"/>
      <c r="SVL6" s="146"/>
      <c r="SVM6" s="146"/>
      <c r="SVN6" s="146"/>
      <c r="SVO6" s="146"/>
      <c r="SVP6" s="146"/>
      <c r="SVQ6" s="146"/>
      <c r="SVR6" s="146"/>
      <c r="SVS6" s="146"/>
      <c r="SVT6" s="146"/>
      <c r="SVU6" s="146"/>
      <c r="SVV6" s="146"/>
      <c r="SVW6" s="146"/>
      <c r="SVX6" s="146"/>
      <c r="SVY6" s="146"/>
      <c r="SVZ6" s="146"/>
      <c r="SWA6" s="146"/>
      <c r="SWB6" s="146"/>
      <c r="SWC6" s="146"/>
      <c r="SWD6" s="146"/>
      <c r="SWE6" s="146"/>
      <c r="SWF6" s="146"/>
      <c r="SWG6" s="146"/>
      <c r="SWH6" s="146"/>
      <c r="SWI6" s="146"/>
      <c r="SWJ6" s="146"/>
      <c r="SWK6" s="146"/>
      <c r="SWL6" s="146"/>
      <c r="SWM6" s="146"/>
      <c r="SWN6" s="146"/>
      <c r="SWO6" s="146"/>
      <c r="SWP6" s="146"/>
      <c r="SWQ6" s="146"/>
      <c r="SWR6" s="146"/>
      <c r="SWS6" s="146"/>
      <c r="SWT6" s="146"/>
      <c r="SWU6" s="146"/>
      <c r="SWV6" s="146"/>
      <c r="SWW6" s="146"/>
      <c r="SWX6" s="146"/>
      <c r="SWY6" s="146"/>
      <c r="SWZ6" s="146"/>
      <c r="SXA6" s="146"/>
      <c r="SXB6" s="146"/>
      <c r="SXC6" s="146"/>
      <c r="SXD6" s="146"/>
      <c r="SXE6" s="146"/>
      <c r="SXF6" s="146"/>
      <c r="SXG6" s="146"/>
      <c r="SXH6" s="146"/>
      <c r="SXI6" s="146"/>
      <c r="SXJ6" s="146"/>
      <c r="SXK6" s="146"/>
      <c r="SXL6" s="146"/>
      <c r="SXM6" s="146"/>
      <c r="SXN6" s="146"/>
      <c r="SXO6" s="146"/>
      <c r="SXP6" s="146"/>
      <c r="SXQ6" s="146"/>
      <c r="SXR6" s="146"/>
      <c r="SXS6" s="146"/>
      <c r="SXT6" s="146"/>
      <c r="SXU6" s="146"/>
      <c r="SXV6" s="146"/>
      <c r="SXW6" s="146"/>
      <c r="SXX6" s="146"/>
      <c r="SXY6" s="146"/>
      <c r="SXZ6" s="146"/>
      <c r="SYA6" s="146"/>
      <c r="SYB6" s="146"/>
      <c r="SYC6" s="146"/>
      <c r="SYD6" s="146"/>
      <c r="SYE6" s="146"/>
      <c r="SYF6" s="146"/>
      <c r="SYG6" s="146"/>
      <c r="SYH6" s="146"/>
      <c r="SYI6" s="146"/>
      <c r="SYJ6" s="146"/>
      <c r="SYK6" s="146"/>
      <c r="SYL6" s="146"/>
      <c r="SYM6" s="146"/>
      <c r="SYN6" s="146"/>
      <c r="SYO6" s="146"/>
      <c r="SYP6" s="146"/>
      <c r="SYQ6" s="146"/>
      <c r="SYR6" s="146"/>
      <c r="SYS6" s="146"/>
      <c r="SYT6" s="146"/>
      <c r="SYU6" s="146"/>
      <c r="SYV6" s="146"/>
      <c r="SYW6" s="146"/>
      <c r="SYX6" s="146"/>
      <c r="SYY6" s="146"/>
      <c r="SYZ6" s="146"/>
      <c r="SZA6" s="146"/>
      <c r="SZB6" s="146"/>
      <c r="SZC6" s="146"/>
      <c r="SZD6" s="146"/>
      <c r="SZE6" s="146"/>
      <c r="SZF6" s="146"/>
      <c r="SZG6" s="146"/>
      <c r="SZH6" s="146"/>
      <c r="SZI6" s="146"/>
      <c r="SZJ6" s="146"/>
      <c r="SZK6" s="146"/>
      <c r="SZL6" s="146"/>
      <c r="SZM6" s="146"/>
      <c r="SZN6" s="146"/>
      <c r="SZO6" s="146"/>
      <c r="SZP6" s="146"/>
      <c r="SZQ6" s="146"/>
      <c r="SZR6" s="146"/>
      <c r="SZS6" s="146"/>
      <c r="SZT6" s="146"/>
      <c r="SZU6" s="146"/>
      <c r="SZV6" s="146"/>
      <c r="SZW6" s="146"/>
      <c r="SZX6" s="146"/>
      <c r="SZY6" s="146"/>
      <c r="SZZ6" s="146"/>
      <c r="TAA6" s="146"/>
      <c r="TAB6" s="146"/>
      <c r="TAC6" s="146"/>
      <c r="TAD6" s="146"/>
      <c r="TAE6" s="146"/>
      <c r="TAF6" s="146"/>
      <c r="TAG6" s="146"/>
      <c r="TAH6" s="146"/>
      <c r="TAI6" s="146"/>
      <c r="TAJ6" s="146"/>
      <c r="TAK6" s="146"/>
      <c r="TAL6" s="146"/>
      <c r="TAM6" s="146"/>
      <c r="TAN6" s="146"/>
      <c r="TAO6" s="146"/>
      <c r="TAP6" s="146"/>
      <c r="TAQ6" s="146"/>
      <c r="TAR6" s="146"/>
      <c r="TAS6" s="146"/>
      <c r="TAT6" s="146"/>
      <c r="TAU6" s="146"/>
      <c r="TAV6" s="146"/>
      <c r="TAW6" s="146"/>
      <c r="TAX6" s="146"/>
      <c r="TAY6" s="146"/>
      <c r="TAZ6" s="146"/>
      <c r="TBA6" s="146"/>
      <c r="TBB6" s="146"/>
      <c r="TBC6" s="146"/>
      <c r="TBD6" s="146"/>
      <c r="TBE6" s="146"/>
      <c r="TBF6" s="146"/>
      <c r="TBG6" s="146"/>
      <c r="TBH6" s="146"/>
      <c r="TBI6" s="146"/>
      <c r="TBJ6" s="146"/>
      <c r="TBK6" s="146"/>
      <c r="TBL6" s="146"/>
      <c r="TBM6" s="146"/>
      <c r="TBN6" s="146"/>
      <c r="TBO6" s="146"/>
      <c r="TBP6" s="146"/>
      <c r="TBQ6" s="146"/>
      <c r="TBR6" s="146"/>
      <c r="TBS6" s="146"/>
      <c r="TBT6" s="146"/>
      <c r="TBU6" s="146"/>
      <c r="TBV6" s="146"/>
      <c r="TBW6" s="146"/>
      <c r="TBX6" s="146"/>
      <c r="TBY6" s="146"/>
      <c r="TBZ6" s="146"/>
      <c r="TCA6" s="146"/>
      <c r="TCB6" s="146"/>
      <c r="TCC6" s="146"/>
      <c r="TCD6" s="146"/>
      <c r="TCE6" s="146"/>
      <c r="TCF6" s="146"/>
      <c r="TCG6" s="146"/>
      <c r="TCH6" s="146"/>
      <c r="TCI6" s="146"/>
      <c r="TCJ6" s="146"/>
      <c r="TCK6" s="146"/>
      <c r="TCL6" s="146"/>
      <c r="TCM6" s="146"/>
      <c r="TCN6" s="146"/>
      <c r="TCO6" s="146"/>
      <c r="TCP6" s="146"/>
      <c r="TCQ6" s="146"/>
      <c r="TCR6" s="146"/>
      <c r="TCS6" s="146"/>
      <c r="TCT6" s="146"/>
      <c r="TCU6" s="146"/>
      <c r="TCV6" s="146"/>
      <c r="TCW6" s="146"/>
      <c r="TCX6" s="146"/>
      <c r="TCY6" s="146"/>
      <c r="TCZ6" s="146"/>
      <c r="TDA6" s="146"/>
      <c r="TDB6" s="146"/>
      <c r="TDC6" s="146"/>
      <c r="TDD6" s="146"/>
      <c r="TDE6" s="146"/>
      <c r="TDF6" s="146"/>
      <c r="TDG6" s="146"/>
      <c r="TDH6" s="146"/>
      <c r="TDI6" s="146"/>
      <c r="TDJ6" s="146"/>
      <c r="TDK6" s="146"/>
      <c r="TDL6" s="146"/>
      <c r="TDM6" s="146"/>
      <c r="TDN6" s="146"/>
      <c r="TDO6" s="146"/>
      <c r="TDP6" s="146"/>
      <c r="TDQ6" s="146"/>
      <c r="TDR6" s="146"/>
      <c r="TDS6" s="146"/>
      <c r="TDT6" s="146"/>
      <c r="TDU6" s="146"/>
      <c r="TDV6" s="146"/>
      <c r="TDW6" s="146"/>
      <c r="TDX6" s="146"/>
      <c r="TDY6" s="146"/>
      <c r="TDZ6" s="146"/>
      <c r="TEA6" s="146"/>
      <c r="TEB6" s="146"/>
      <c r="TEC6" s="146"/>
      <c r="TED6" s="146"/>
      <c r="TEE6" s="146"/>
      <c r="TEF6" s="146"/>
      <c r="TEG6" s="146"/>
      <c r="TEH6" s="146"/>
      <c r="TEI6" s="146"/>
      <c r="TEJ6" s="146"/>
      <c r="TEK6" s="146"/>
      <c r="TEL6" s="146"/>
      <c r="TEM6" s="146"/>
      <c r="TEN6" s="146"/>
      <c r="TEO6" s="146"/>
      <c r="TEP6" s="146"/>
      <c r="TEQ6" s="146"/>
      <c r="TER6" s="146"/>
      <c r="TES6" s="146"/>
      <c r="TET6" s="146"/>
      <c r="TEU6" s="146"/>
      <c r="TEV6" s="146"/>
      <c r="TEW6" s="146"/>
      <c r="TEX6" s="146"/>
      <c r="TEY6" s="146"/>
      <c r="TEZ6" s="146"/>
      <c r="TFA6" s="146"/>
      <c r="TFB6" s="146"/>
      <c r="TFC6" s="146"/>
      <c r="TFD6" s="146"/>
      <c r="TFE6" s="146"/>
      <c r="TFF6" s="146"/>
      <c r="TFG6" s="146"/>
      <c r="TFH6" s="146"/>
      <c r="TFI6" s="146"/>
      <c r="TFJ6" s="146"/>
      <c r="TFK6" s="146"/>
      <c r="TFL6" s="146"/>
      <c r="TFM6" s="146"/>
      <c r="TFN6" s="146"/>
      <c r="TFO6" s="146"/>
      <c r="TFP6" s="146"/>
      <c r="TFQ6" s="146"/>
      <c r="TFR6" s="146"/>
      <c r="TFS6" s="146"/>
      <c r="TFT6" s="146"/>
      <c r="TFU6" s="146"/>
      <c r="TFV6" s="146"/>
      <c r="TFW6" s="146"/>
      <c r="TFX6" s="146"/>
      <c r="TFY6" s="146"/>
      <c r="TFZ6" s="146"/>
      <c r="TGA6" s="146"/>
      <c r="TGB6" s="146"/>
      <c r="TGC6" s="146"/>
      <c r="TGD6" s="146"/>
      <c r="TGE6" s="146"/>
      <c r="TGF6" s="146"/>
      <c r="TGG6" s="146"/>
      <c r="TGH6" s="146"/>
      <c r="TGI6" s="146"/>
      <c r="TGJ6" s="146"/>
      <c r="TGK6" s="146"/>
      <c r="TGL6" s="146"/>
      <c r="TGM6" s="146"/>
      <c r="TGN6" s="146"/>
      <c r="TGO6" s="146"/>
      <c r="TGP6" s="146"/>
      <c r="TGQ6" s="146"/>
      <c r="TGR6" s="146"/>
      <c r="TGS6" s="146"/>
      <c r="TGT6" s="146"/>
      <c r="TGU6" s="146"/>
      <c r="TGV6" s="146"/>
      <c r="TGW6" s="146"/>
      <c r="TGX6" s="146"/>
      <c r="TGY6" s="146"/>
      <c r="TGZ6" s="146"/>
      <c r="THA6" s="146"/>
      <c r="THB6" s="146"/>
      <c r="THC6" s="146"/>
      <c r="THD6" s="146"/>
      <c r="THE6" s="146"/>
      <c r="THF6" s="146"/>
      <c r="THG6" s="146"/>
      <c r="THH6" s="146"/>
      <c r="THI6" s="146"/>
      <c r="THJ6" s="146"/>
      <c r="THK6" s="146"/>
      <c r="THL6" s="146"/>
      <c r="THM6" s="146"/>
      <c r="THN6" s="146"/>
      <c r="THO6" s="146"/>
      <c r="THP6" s="146"/>
      <c r="THQ6" s="146"/>
      <c r="THR6" s="146"/>
      <c r="THS6" s="146"/>
      <c r="THT6" s="146"/>
      <c r="THU6" s="146"/>
      <c r="THV6" s="146"/>
      <c r="THW6" s="146"/>
      <c r="THX6" s="146"/>
      <c r="THY6" s="146"/>
      <c r="THZ6" s="146"/>
      <c r="TIA6" s="146"/>
      <c r="TIB6" s="146"/>
      <c r="TIC6" s="146"/>
      <c r="TID6" s="146"/>
      <c r="TIE6" s="146"/>
      <c r="TIF6" s="146"/>
      <c r="TIG6" s="146"/>
      <c r="TIH6" s="146"/>
      <c r="TII6" s="146"/>
      <c r="TIJ6" s="146"/>
      <c r="TIK6" s="146"/>
      <c r="TIL6" s="146"/>
      <c r="TIM6" s="146"/>
      <c r="TIN6" s="146"/>
      <c r="TIO6" s="146"/>
      <c r="TIP6" s="146"/>
      <c r="TIQ6" s="146"/>
      <c r="TIR6" s="146"/>
      <c r="TIS6" s="146"/>
      <c r="TIT6" s="146"/>
      <c r="TIU6" s="146"/>
      <c r="TIV6" s="146"/>
      <c r="TIW6" s="146"/>
      <c r="TIX6" s="146"/>
      <c r="TIY6" s="146"/>
      <c r="TIZ6" s="146"/>
      <c r="TJA6" s="146"/>
      <c r="TJB6" s="146"/>
      <c r="TJC6" s="146"/>
      <c r="TJD6" s="146"/>
      <c r="TJE6" s="146"/>
      <c r="TJF6" s="146"/>
      <c r="TJG6" s="146"/>
      <c r="TJH6" s="146"/>
      <c r="TJI6" s="146"/>
      <c r="TJJ6" s="146"/>
      <c r="TJK6" s="146"/>
      <c r="TJL6" s="146"/>
      <c r="TJM6" s="146"/>
      <c r="TJN6" s="146"/>
      <c r="TJO6" s="146"/>
      <c r="TJP6" s="146"/>
      <c r="TJQ6" s="146"/>
      <c r="TJR6" s="146"/>
      <c r="TJS6" s="146"/>
      <c r="TJT6" s="146"/>
      <c r="TJU6" s="146"/>
      <c r="TJV6" s="146"/>
      <c r="TJW6" s="146"/>
      <c r="TJX6" s="146"/>
      <c r="TJY6" s="146"/>
      <c r="TJZ6" s="146"/>
      <c r="TKA6" s="146"/>
      <c r="TKB6" s="146"/>
      <c r="TKC6" s="146"/>
      <c r="TKD6" s="146"/>
      <c r="TKE6" s="146"/>
      <c r="TKF6" s="146"/>
      <c r="TKG6" s="146"/>
      <c r="TKH6" s="146"/>
      <c r="TKI6" s="146"/>
      <c r="TKJ6" s="146"/>
      <c r="TKK6" s="146"/>
      <c r="TKL6" s="146"/>
      <c r="TKM6" s="146"/>
      <c r="TKN6" s="146"/>
      <c r="TKO6" s="146"/>
      <c r="TKP6" s="146"/>
      <c r="TKQ6" s="146"/>
      <c r="TKR6" s="146"/>
      <c r="TKS6" s="146"/>
      <c r="TKT6" s="146"/>
      <c r="TKU6" s="146"/>
      <c r="TKV6" s="146"/>
      <c r="TKW6" s="146"/>
      <c r="TKX6" s="146"/>
      <c r="TKY6" s="146"/>
      <c r="TKZ6" s="146"/>
      <c r="TLA6" s="146"/>
      <c r="TLB6" s="146"/>
      <c r="TLC6" s="146"/>
      <c r="TLD6" s="146"/>
      <c r="TLE6" s="146"/>
      <c r="TLF6" s="146"/>
      <c r="TLG6" s="146"/>
      <c r="TLH6" s="146"/>
      <c r="TLI6" s="146"/>
      <c r="TLJ6" s="146"/>
      <c r="TLK6" s="146"/>
      <c r="TLL6" s="146"/>
      <c r="TLM6" s="146"/>
      <c r="TLN6" s="146"/>
      <c r="TLO6" s="146"/>
      <c r="TLP6" s="146"/>
      <c r="TLQ6" s="146"/>
      <c r="TLR6" s="146"/>
      <c r="TLS6" s="146"/>
      <c r="TLT6" s="146"/>
      <c r="TLU6" s="146"/>
      <c r="TLV6" s="146"/>
      <c r="TLW6" s="146"/>
      <c r="TLX6" s="146"/>
      <c r="TLY6" s="146"/>
      <c r="TLZ6" s="146"/>
      <c r="TMA6" s="146"/>
      <c r="TMB6" s="146"/>
      <c r="TMC6" s="146"/>
      <c r="TMD6" s="146"/>
      <c r="TME6" s="146"/>
      <c r="TMF6" s="146"/>
      <c r="TMG6" s="146"/>
      <c r="TMH6" s="146"/>
      <c r="TMI6" s="146"/>
      <c r="TMJ6" s="146"/>
      <c r="TMK6" s="146"/>
      <c r="TML6" s="146"/>
      <c r="TMM6" s="146"/>
      <c r="TMN6" s="146"/>
      <c r="TMO6" s="146"/>
      <c r="TMP6" s="146"/>
      <c r="TMQ6" s="146"/>
      <c r="TMR6" s="146"/>
      <c r="TMS6" s="146"/>
      <c r="TMT6" s="146"/>
      <c r="TMU6" s="146"/>
      <c r="TMV6" s="146"/>
      <c r="TMW6" s="146"/>
      <c r="TMX6" s="146"/>
      <c r="TMY6" s="146"/>
      <c r="TMZ6" s="146"/>
      <c r="TNA6" s="146"/>
      <c r="TNB6" s="146"/>
      <c r="TNC6" s="146"/>
      <c r="TND6" s="146"/>
      <c r="TNE6" s="146"/>
      <c r="TNF6" s="146"/>
      <c r="TNG6" s="146"/>
      <c r="TNH6" s="146"/>
      <c r="TNI6" s="146"/>
      <c r="TNJ6" s="146"/>
      <c r="TNK6" s="146"/>
      <c r="TNL6" s="146"/>
      <c r="TNM6" s="146"/>
      <c r="TNN6" s="146"/>
      <c r="TNO6" s="146"/>
      <c r="TNP6" s="146"/>
      <c r="TNQ6" s="146"/>
      <c r="TNR6" s="146"/>
      <c r="TNS6" s="146"/>
      <c r="TNT6" s="146"/>
      <c r="TNU6" s="146"/>
      <c r="TNV6" s="146"/>
      <c r="TNW6" s="146"/>
      <c r="TNX6" s="146"/>
      <c r="TNY6" s="146"/>
      <c r="TNZ6" s="146"/>
      <c r="TOA6" s="146"/>
      <c r="TOB6" s="146"/>
      <c r="TOC6" s="146"/>
      <c r="TOD6" s="146"/>
      <c r="TOE6" s="146"/>
      <c r="TOF6" s="146"/>
      <c r="TOG6" s="146"/>
      <c r="TOH6" s="146"/>
      <c r="TOI6" s="146"/>
      <c r="TOJ6" s="146"/>
      <c r="TOK6" s="146"/>
      <c r="TOL6" s="146"/>
      <c r="TOM6" s="146"/>
      <c r="TON6" s="146"/>
      <c r="TOO6" s="146"/>
      <c r="TOP6" s="146"/>
      <c r="TOQ6" s="146"/>
      <c r="TOR6" s="146"/>
      <c r="TOS6" s="146"/>
      <c r="TOT6" s="146"/>
      <c r="TOU6" s="146"/>
      <c r="TOV6" s="146"/>
      <c r="TOW6" s="146"/>
      <c r="TOX6" s="146"/>
      <c r="TOY6" s="146"/>
      <c r="TOZ6" s="146"/>
      <c r="TPA6" s="146"/>
      <c r="TPB6" s="146"/>
      <c r="TPC6" s="146"/>
      <c r="TPD6" s="146"/>
      <c r="TPE6" s="146"/>
      <c r="TPF6" s="146"/>
      <c r="TPG6" s="146"/>
      <c r="TPH6" s="146"/>
      <c r="TPI6" s="146"/>
      <c r="TPJ6" s="146"/>
      <c r="TPK6" s="146"/>
      <c r="TPL6" s="146"/>
      <c r="TPM6" s="146"/>
      <c r="TPN6" s="146"/>
      <c r="TPO6" s="146"/>
      <c r="TPP6" s="146"/>
      <c r="TPQ6" s="146"/>
      <c r="TPR6" s="146"/>
      <c r="TPS6" s="146"/>
      <c r="TPT6" s="146"/>
      <c r="TPU6" s="146"/>
      <c r="TPV6" s="146"/>
      <c r="TPW6" s="146"/>
      <c r="TPX6" s="146"/>
      <c r="TPY6" s="146"/>
      <c r="TPZ6" s="146"/>
      <c r="TQA6" s="146"/>
      <c r="TQB6" s="146"/>
      <c r="TQC6" s="146"/>
      <c r="TQD6" s="146"/>
      <c r="TQE6" s="146"/>
      <c r="TQF6" s="146"/>
      <c r="TQG6" s="146"/>
      <c r="TQH6" s="146"/>
      <c r="TQI6" s="146"/>
      <c r="TQJ6" s="146"/>
      <c r="TQK6" s="146"/>
      <c r="TQL6" s="146"/>
      <c r="TQM6" s="146"/>
      <c r="TQN6" s="146"/>
      <c r="TQO6" s="146"/>
      <c r="TQP6" s="146"/>
      <c r="TQQ6" s="146"/>
      <c r="TQR6" s="146"/>
      <c r="TQS6" s="146"/>
      <c r="TQT6" s="146"/>
      <c r="TQU6" s="146"/>
      <c r="TQV6" s="146"/>
      <c r="TQW6" s="146"/>
      <c r="TQX6" s="146"/>
      <c r="TQY6" s="146"/>
      <c r="TQZ6" s="146"/>
      <c r="TRA6" s="146"/>
      <c r="TRB6" s="146"/>
      <c r="TRC6" s="146"/>
      <c r="TRD6" s="146"/>
      <c r="TRE6" s="146"/>
      <c r="TRF6" s="146"/>
      <c r="TRG6" s="146"/>
      <c r="TRH6" s="146"/>
      <c r="TRI6" s="146"/>
      <c r="TRJ6" s="146"/>
      <c r="TRK6" s="146"/>
      <c r="TRL6" s="146"/>
      <c r="TRM6" s="146"/>
      <c r="TRN6" s="146"/>
      <c r="TRO6" s="146"/>
      <c r="TRP6" s="146"/>
      <c r="TRQ6" s="146"/>
      <c r="TRR6" s="146"/>
      <c r="TRS6" s="146"/>
      <c r="TRT6" s="146"/>
      <c r="TRU6" s="146"/>
      <c r="TRV6" s="146"/>
      <c r="TRW6" s="146"/>
      <c r="TRX6" s="146"/>
      <c r="TRY6" s="146"/>
      <c r="TRZ6" s="146"/>
      <c r="TSA6" s="146"/>
      <c r="TSB6" s="146"/>
      <c r="TSC6" s="146"/>
      <c r="TSD6" s="146"/>
      <c r="TSE6" s="146"/>
      <c r="TSF6" s="146"/>
      <c r="TSG6" s="146"/>
      <c r="TSH6" s="146"/>
      <c r="TSI6" s="146"/>
      <c r="TSJ6" s="146"/>
      <c r="TSK6" s="146"/>
      <c r="TSL6" s="146"/>
      <c r="TSM6" s="146"/>
      <c r="TSN6" s="146"/>
      <c r="TSO6" s="146"/>
      <c r="TSP6" s="146"/>
      <c r="TSQ6" s="146"/>
      <c r="TSR6" s="146"/>
      <c r="TSS6" s="146"/>
      <c r="TST6" s="146"/>
      <c r="TSU6" s="146"/>
      <c r="TSV6" s="146"/>
      <c r="TSW6" s="146"/>
      <c r="TSX6" s="146"/>
      <c r="TSY6" s="146"/>
      <c r="TSZ6" s="146"/>
      <c r="TTA6" s="146"/>
      <c r="TTB6" s="146"/>
      <c r="TTC6" s="146"/>
      <c r="TTD6" s="146"/>
      <c r="TTE6" s="146"/>
      <c r="TTF6" s="146"/>
      <c r="TTG6" s="146"/>
      <c r="TTH6" s="146"/>
      <c r="TTI6" s="146"/>
      <c r="TTJ6" s="146"/>
      <c r="TTK6" s="146"/>
      <c r="TTL6" s="146"/>
      <c r="TTM6" s="146"/>
      <c r="TTN6" s="146"/>
      <c r="TTO6" s="146"/>
      <c r="TTP6" s="146"/>
      <c r="TTQ6" s="146"/>
      <c r="TTR6" s="146"/>
      <c r="TTS6" s="146"/>
      <c r="TTT6" s="146"/>
      <c r="TTU6" s="146"/>
      <c r="TTV6" s="146"/>
      <c r="TTW6" s="146"/>
      <c r="TTX6" s="146"/>
      <c r="TTY6" s="146"/>
      <c r="TTZ6" s="146"/>
      <c r="TUA6" s="146"/>
      <c r="TUB6" s="146"/>
      <c r="TUC6" s="146"/>
      <c r="TUD6" s="146"/>
      <c r="TUE6" s="146"/>
      <c r="TUF6" s="146"/>
      <c r="TUG6" s="146"/>
      <c r="TUH6" s="146"/>
      <c r="TUI6" s="146"/>
      <c r="TUJ6" s="146"/>
      <c r="TUK6" s="146"/>
      <c r="TUL6" s="146"/>
      <c r="TUM6" s="146"/>
      <c r="TUN6" s="146"/>
      <c r="TUO6" s="146"/>
      <c r="TUP6" s="146"/>
      <c r="TUQ6" s="146"/>
      <c r="TUR6" s="146"/>
      <c r="TUS6" s="146"/>
      <c r="TUT6" s="146"/>
      <c r="TUU6" s="146"/>
      <c r="TUV6" s="146"/>
      <c r="TUW6" s="146"/>
      <c r="TUX6" s="146"/>
      <c r="TUY6" s="146"/>
      <c r="TUZ6" s="146"/>
      <c r="TVA6" s="146"/>
      <c r="TVB6" s="146"/>
      <c r="TVC6" s="146"/>
      <c r="TVD6" s="146"/>
      <c r="TVE6" s="146"/>
      <c r="TVF6" s="146"/>
      <c r="TVG6" s="146"/>
      <c r="TVH6" s="146"/>
      <c r="TVI6" s="146"/>
      <c r="TVJ6" s="146"/>
      <c r="TVK6" s="146"/>
      <c r="TVL6" s="146"/>
      <c r="TVM6" s="146"/>
      <c r="TVN6" s="146"/>
      <c r="TVO6" s="146"/>
      <c r="TVP6" s="146"/>
      <c r="TVQ6" s="146"/>
      <c r="TVR6" s="146"/>
      <c r="TVS6" s="146"/>
      <c r="TVT6" s="146"/>
      <c r="TVU6" s="146"/>
      <c r="TVV6" s="146"/>
      <c r="TVW6" s="146"/>
      <c r="TVX6" s="146"/>
      <c r="TVY6" s="146"/>
      <c r="TVZ6" s="146"/>
      <c r="TWA6" s="146"/>
      <c r="TWB6" s="146"/>
      <c r="TWC6" s="146"/>
      <c r="TWD6" s="146"/>
      <c r="TWE6" s="146"/>
      <c r="TWF6" s="146"/>
      <c r="TWG6" s="146"/>
      <c r="TWH6" s="146"/>
      <c r="TWI6" s="146"/>
      <c r="TWJ6" s="146"/>
      <c r="TWK6" s="146"/>
      <c r="TWL6" s="146"/>
      <c r="TWM6" s="146"/>
      <c r="TWN6" s="146"/>
      <c r="TWO6" s="146"/>
      <c r="TWP6" s="146"/>
      <c r="TWQ6" s="146"/>
      <c r="TWR6" s="146"/>
      <c r="TWS6" s="146"/>
      <c r="TWT6" s="146"/>
      <c r="TWU6" s="146"/>
      <c r="TWV6" s="146"/>
      <c r="TWW6" s="146"/>
      <c r="TWX6" s="146"/>
      <c r="TWY6" s="146"/>
      <c r="TWZ6" s="146"/>
      <c r="TXA6" s="146"/>
      <c r="TXB6" s="146"/>
      <c r="TXC6" s="146"/>
      <c r="TXD6" s="146"/>
      <c r="TXE6" s="146"/>
      <c r="TXF6" s="146"/>
      <c r="TXG6" s="146"/>
      <c r="TXH6" s="146"/>
      <c r="TXI6" s="146"/>
      <c r="TXJ6" s="146"/>
      <c r="TXK6" s="146"/>
      <c r="TXL6" s="146"/>
      <c r="TXM6" s="146"/>
      <c r="TXN6" s="146"/>
      <c r="TXO6" s="146"/>
      <c r="TXP6" s="146"/>
      <c r="TXQ6" s="146"/>
      <c r="TXR6" s="146"/>
      <c r="TXS6" s="146"/>
      <c r="TXT6" s="146"/>
      <c r="TXU6" s="146"/>
      <c r="TXV6" s="146"/>
      <c r="TXW6" s="146"/>
      <c r="TXX6" s="146"/>
      <c r="TXY6" s="146"/>
      <c r="TXZ6" s="146"/>
      <c r="TYA6" s="146"/>
      <c r="TYB6" s="146"/>
      <c r="TYC6" s="146"/>
      <c r="TYD6" s="146"/>
      <c r="TYE6" s="146"/>
      <c r="TYF6" s="146"/>
      <c r="TYG6" s="146"/>
      <c r="TYH6" s="146"/>
      <c r="TYI6" s="146"/>
      <c r="TYJ6" s="146"/>
      <c r="TYK6" s="146"/>
      <c r="TYL6" s="146"/>
      <c r="TYM6" s="146"/>
      <c r="TYN6" s="146"/>
      <c r="TYO6" s="146"/>
      <c r="TYP6" s="146"/>
      <c r="TYQ6" s="146"/>
      <c r="TYR6" s="146"/>
      <c r="TYS6" s="146"/>
      <c r="TYT6" s="146"/>
      <c r="TYU6" s="146"/>
      <c r="TYV6" s="146"/>
      <c r="TYW6" s="146"/>
      <c r="TYX6" s="146"/>
      <c r="TYY6" s="146"/>
      <c r="TYZ6" s="146"/>
      <c r="TZA6" s="146"/>
      <c r="TZB6" s="146"/>
      <c r="TZC6" s="146"/>
      <c r="TZD6" s="146"/>
      <c r="TZE6" s="146"/>
      <c r="TZF6" s="146"/>
      <c r="TZG6" s="146"/>
      <c r="TZH6" s="146"/>
      <c r="TZI6" s="146"/>
      <c r="TZJ6" s="146"/>
      <c r="TZK6" s="146"/>
      <c r="TZL6" s="146"/>
      <c r="TZM6" s="146"/>
      <c r="TZN6" s="146"/>
      <c r="TZO6" s="146"/>
      <c r="TZP6" s="146"/>
      <c r="TZQ6" s="146"/>
      <c r="TZR6" s="146"/>
      <c r="TZS6" s="146"/>
      <c r="TZT6" s="146"/>
      <c r="TZU6" s="146"/>
      <c r="TZV6" s="146"/>
      <c r="TZW6" s="146"/>
      <c r="TZX6" s="146"/>
      <c r="TZY6" s="146"/>
      <c r="TZZ6" s="146"/>
      <c r="UAA6" s="146"/>
      <c r="UAB6" s="146"/>
      <c r="UAC6" s="146"/>
      <c r="UAD6" s="146"/>
      <c r="UAE6" s="146"/>
      <c r="UAF6" s="146"/>
      <c r="UAG6" s="146"/>
      <c r="UAH6" s="146"/>
      <c r="UAI6" s="146"/>
      <c r="UAJ6" s="146"/>
      <c r="UAK6" s="146"/>
      <c r="UAL6" s="146"/>
      <c r="UAM6" s="146"/>
      <c r="UAN6" s="146"/>
      <c r="UAO6" s="146"/>
      <c r="UAP6" s="146"/>
      <c r="UAQ6" s="146"/>
      <c r="UAR6" s="146"/>
      <c r="UAS6" s="146"/>
      <c r="UAT6" s="146"/>
      <c r="UAU6" s="146"/>
      <c r="UAV6" s="146"/>
      <c r="UAW6" s="146"/>
      <c r="UAX6" s="146"/>
      <c r="UAY6" s="146"/>
      <c r="UAZ6" s="146"/>
      <c r="UBA6" s="146"/>
      <c r="UBB6" s="146"/>
      <c r="UBC6" s="146"/>
      <c r="UBD6" s="146"/>
      <c r="UBE6" s="146"/>
      <c r="UBF6" s="146"/>
      <c r="UBG6" s="146"/>
      <c r="UBH6" s="146"/>
      <c r="UBI6" s="146"/>
      <c r="UBJ6" s="146"/>
      <c r="UBK6" s="146"/>
      <c r="UBL6" s="146"/>
      <c r="UBM6" s="146"/>
      <c r="UBN6" s="146"/>
      <c r="UBO6" s="146"/>
      <c r="UBP6" s="146"/>
      <c r="UBQ6" s="146"/>
      <c r="UBR6" s="146"/>
      <c r="UBS6" s="146"/>
      <c r="UBT6" s="146"/>
      <c r="UBU6" s="146"/>
      <c r="UBV6" s="146"/>
      <c r="UBW6" s="146"/>
      <c r="UBX6" s="146"/>
      <c r="UBY6" s="146"/>
      <c r="UBZ6" s="146"/>
      <c r="UCA6" s="146"/>
      <c r="UCB6" s="146"/>
      <c r="UCC6" s="146"/>
      <c r="UCD6" s="146"/>
      <c r="UCE6" s="146"/>
      <c r="UCF6" s="146"/>
      <c r="UCG6" s="146"/>
      <c r="UCH6" s="146"/>
      <c r="UCI6" s="146"/>
      <c r="UCJ6" s="146"/>
      <c r="UCK6" s="146"/>
      <c r="UCL6" s="146"/>
      <c r="UCM6" s="146"/>
      <c r="UCN6" s="146"/>
      <c r="UCO6" s="146"/>
      <c r="UCP6" s="146"/>
      <c r="UCQ6" s="146"/>
      <c r="UCR6" s="146"/>
      <c r="UCS6" s="146"/>
      <c r="UCT6" s="146"/>
      <c r="UCU6" s="146"/>
      <c r="UCV6" s="146"/>
      <c r="UCW6" s="146"/>
      <c r="UCX6" s="146"/>
      <c r="UCY6" s="146"/>
      <c r="UCZ6" s="146"/>
      <c r="UDA6" s="146"/>
      <c r="UDB6" s="146"/>
      <c r="UDC6" s="146"/>
      <c r="UDD6" s="146"/>
      <c r="UDE6" s="146"/>
      <c r="UDF6" s="146"/>
      <c r="UDG6" s="146"/>
      <c r="UDH6" s="146"/>
      <c r="UDI6" s="146"/>
      <c r="UDJ6" s="146"/>
      <c r="UDK6" s="146"/>
      <c r="UDL6" s="146"/>
      <c r="UDM6" s="146"/>
      <c r="UDN6" s="146"/>
      <c r="UDO6" s="146"/>
      <c r="UDP6" s="146"/>
      <c r="UDQ6" s="146"/>
      <c r="UDR6" s="146"/>
      <c r="UDS6" s="146"/>
      <c r="UDT6" s="146"/>
      <c r="UDU6" s="146"/>
      <c r="UDV6" s="146"/>
      <c r="UDW6" s="146"/>
      <c r="UDX6" s="146"/>
      <c r="UDY6" s="146"/>
      <c r="UDZ6" s="146"/>
      <c r="UEA6" s="146"/>
      <c r="UEB6" s="146"/>
      <c r="UEC6" s="146"/>
      <c r="UED6" s="146"/>
      <c r="UEE6" s="146"/>
      <c r="UEF6" s="146"/>
      <c r="UEG6" s="146"/>
      <c r="UEH6" s="146"/>
      <c r="UEI6" s="146"/>
      <c r="UEJ6" s="146"/>
      <c r="UEK6" s="146"/>
      <c r="UEL6" s="146"/>
      <c r="UEM6" s="146"/>
      <c r="UEN6" s="146"/>
      <c r="UEO6" s="146"/>
      <c r="UEP6" s="146"/>
      <c r="UEQ6" s="146"/>
      <c r="UER6" s="146"/>
      <c r="UES6" s="146"/>
      <c r="UET6" s="146"/>
      <c r="UEU6" s="146"/>
      <c r="UEV6" s="146"/>
      <c r="UEW6" s="146"/>
      <c r="UEX6" s="146"/>
      <c r="UEY6" s="146"/>
      <c r="UEZ6" s="146"/>
      <c r="UFA6" s="146"/>
      <c r="UFB6" s="146"/>
      <c r="UFC6" s="146"/>
      <c r="UFD6" s="146"/>
      <c r="UFE6" s="146"/>
      <c r="UFF6" s="146"/>
      <c r="UFG6" s="146"/>
      <c r="UFH6" s="146"/>
      <c r="UFI6" s="146"/>
      <c r="UFJ6" s="146"/>
      <c r="UFK6" s="146"/>
      <c r="UFL6" s="146"/>
      <c r="UFM6" s="146"/>
      <c r="UFN6" s="146"/>
      <c r="UFO6" s="146"/>
      <c r="UFP6" s="146"/>
      <c r="UFQ6" s="146"/>
      <c r="UFR6" s="146"/>
      <c r="UFS6" s="146"/>
      <c r="UFT6" s="146"/>
      <c r="UFU6" s="146"/>
      <c r="UFV6" s="146"/>
      <c r="UFW6" s="146"/>
      <c r="UFX6" s="146"/>
      <c r="UFY6" s="146"/>
      <c r="UFZ6" s="146"/>
      <c r="UGA6" s="146"/>
      <c r="UGB6" s="146"/>
      <c r="UGC6" s="146"/>
      <c r="UGD6" s="146"/>
      <c r="UGE6" s="146"/>
      <c r="UGF6" s="146"/>
      <c r="UGG6" s="146"/>
      <c r="UGH6" s="146"/>
      <c r="UGI6" s="146"/>
      <c r="UGJ6" s="146"/>
      <c r="UGK6" s="146"/>
      <c r="UGL6" s="146"/>
      <c r="UGM6" s="146"/>
      <c r="UGN6" s="146"/>
      <c r="UGO6" s="146"/>
      <c r="UGP6" s="146"/>
      <c r="UGQ6" s="146"/>
      <c r="UGR6" s="146"/>
      <c r="UGS6" s="146"/>
      <c r="UGT6" s="146"/>
      <c r="UGU6" s="146"/>
      <c r="UGV6" s="146"/>
      <c r="UGW6" s="146"/>
      <c r="UGX6" s="146"/>
      <c r="UGY6" s="146"/>
      <c r="UGZ6" s="146"/>
      <c r="UHA6" s="146"/>
      <c r="UHB6" s="146"/>
      <c r="UHC6" s="146"/>
      <c r="UHD6" s="146"/>
      <c r="UHE6" s="146"/>
      <c r="UHF6" s="146"/>
      <c r="UHG6" s="146"/>
      <c r="UHH6" s="146"/>
      <c r="UHI6" s="146"/>
      <c r="UHJ6" s="146"/>
      <c r="UHK6" s="146"/>
      <c r="UHL6" s="146"/>
      <c r="UHM6" s="146"/>
      <c r="UHN6" s="146"/>
      <c r="UHO6" s="146"/>
      <c r="UHP6" s="146"/>
      <c r="UHQ6" s="146"/>
      <c r="UHR6" s="146"/>
      <c r="UHS6" s="146"/>
      <c r="UHT6" s="146"/>
      <c r="UHU6" s="146"/>
      <c r="UHV6" s="146"/>
      <c r="UHW6" s="146"/>
      <c r="UHX6" s="146"/>
      <c r="UHY6" s="146"/>
      <c r="UHZ6" s="146"/>
      <c r="UIA6" s="146"/>
      <c r="UIB6" s="146"/>
      <c r="UIC6" s="146"/>
      <c r="UID6" s="146"/>
      <c r="UIE6" s="146"/>
      <c r="UIF6" s="146"/>
      <c r="UIG6" s="146"/>
      <c r="UIH6" s="146"/>
      <c r="UII6" s="146"/>
      <c r="UIJ6" s="146"/>
      <c r="UIK6" s="146"/>
      <c r="UIL6" s="146"/>
      <c r="UIM6" s="146"/>
      <c r="UIN6" s="146"/>
      <c r="UIO6" s="146"/>
      <c r="UIP6" s="146"/>
      <c r="UIQ6" s="146"/>
      <c r="UIR6" s="146"/>
      <c r="UIS6" s="146"/>
      <c r="UIT6" s="146"/>
      <c r="UIU6" s="146"/>
      <c r="UIV6" s="146"/>
      <c r="UIW6" s="146"/>
      <c r="UIX6" s="146"/>
      <c r="UIY6" s="146"/>
      <c r="UIZ6" s="146"/>
      <c r="UJA6" s="146"/>
      <c r="UJB6" s="146"/>
      <c r="UJC6" s="146"/>
      <c r="UJD6" s="146"/>
      <c r="UJE6" s="146"/>
      <c r="UJF6" s="146"/>
      <c r="UJG6" s="146"/>
      <c r="UJH6" s="146"/>
      <c r="UJI6" s="146"/>
      <c r="UJJ6" s="146"/>
      <c r="UJK6" s="146"/>
      <c r="UJL6" s="146"/>
      <c r="UJM6" s="146"/>
      <c r="UJN6" s="146"/>
      <c r="UJO6" s="146"/>
      <c r="UJP6" s="146"/>
      <c r="UJQ6" s="146"/>
      <c r="UJR6" s="146"/>
      <c r="UJS6" s="146"/>
      <c r="UJT6" s="146"/>
      <c r="UJU6" s="146"/>
      <c r="UJV6" s="146"/>
      <c r="UJW6" s="146"/>
      <c r="UJX6" s="146"/>
      <c r="UJY6" s="146"/>
      <c r="UJZ6" s="146"/>
      <c r="UKA6" s="146"/>
      <c r="UKB6" s="146"/>
      <c r="UKC6" s="146"/>
      <c r="UKD6" s="146"/>
      <c r="UKE6" s="146"/>
      <c r="UKF6" s="146"/>
      <c r="UKG6" s="146"/>
      <c r="UKH6" s="146"/>
      <c r="UKI6" s="146"/>
      <c r="UKJ6" s="146"/>
      <c r="UKK6" s="146"/>
      <c r="UKL6" s="146"/>
      <c r="UKM6" s="146"/>
      <c r="UKN6" s="146"/>
      <c r="UKO6" s="146"/>
      <c r="UKP6" s="146"/>
      <c r="UKQ6" s="146"/>
      <c r="UKR6" s="146"/>
      <c r="UKS6" s="146"/>
      <c r="UKT6" s="146"/>
      <c r="UKU6" s="146"/>
      <c r="UKV6" s="146"/>
      <c r="UKW6" s="146"/>
      <c r="UKX6" s="146"/>
      <c r="UKY6" s="146"/>
      <c r="UKZ6" s="146"/>
      <c r="ULA6" s="146"/>
      <c r="ULB6" s="146"/>
      <c r="ULC6" s="146"/>
      <c r="ULD6" s="146"/>
      <c r="ULE6" s="146"/>
      <c r="ULF6" s="146"/>
      <c r="ULG6" s="146"/>
      <c r="ULH6" s="146"/>
      <c r="ULI6" s="146"/>
      <c r="ULJ6" s="146"/>
      <c r="ULK6" s="146"/>
      <c r="ULL6" s="146"/>
      <c r="ULM6" s="146"/>
      <c r="ULN6" s="146"/>
      <c r="ULO6" s="146"/>
      <c r="ULP6" s="146"/>
      <c r="ULQ6" s="146"/>
      <c r="ULR6" s="146"/>
      <c r="ULS6" s="146"/>
      <c r="ULT6" s="146"/>
      <c r="ULU6" s="146"/>
      <c r="ULV6" s="146"/>
      <c r="ULW6" s="146"/>
      <c r="ULX6" s="146"/>
      <c r="ULY6" s="146"/>
      <c r="ULZ6" s="146"/>
      <c r="UMA6" s="146"/>
      <c r="UMB6" s="146"/>
      <c r="UMC6" s="146"/>
      <c r="UMD6" s="146"/>
      <c r="UME6" s="146"/>
      <c r="UMF6" s="146"/>
      <c r="UMG6" s="146"/>
      <c r="UMH6" s="146"/>
      <c r="UMI6" s="146"/>
      <c r="UMJ6" s="146"/>
      <c r="UMK6" s="146"/>
      <c r="UML6" s="146"/>
      <c r="UMM6" s="146"/>
      <c r="UMN6" s="146"/>
      <c r="UMO6" s="146"/>
      <c r="UMP6" s="146"/>
      <c r="UMQ6" s="146"/>
      <c r="UMR6" s="146"/>
      <c r="UMS6" s="146"/>
      <c r="UMT6" s="146"/>
      <c r="UMU6" s="146"/>
      <c r="UMV6" s="146"/>
      <c r="UMW6" s="146"/>
      <c r="UMX6" s="146"/>
      <c r="UMY6" s="146"/>
      <c r="UMZ6" s="146"/>
      <c r="UNA6" s="146"/>
      <c r="UNB6" s="146"/>
      <c r="UNC6" s="146"/>
      <c r="UND6" s="146"/>
      <c r="UNE6" s="146"/>
      <c r="UNF6" s="146"/>
      <c r="UNG6" s="146"/>
      <c r="UNH6" s="146"/>
      <c r="UNI6" s="146"/>
      <c r="UNJ6" s="146"/>
      <c r="UNK6" s="146"/>
      <c r="UNL6" s="146"/>
      <c r="UNM6" s="146"/>
      <c r="UNN6" s="146"/>
      <c r="UNO6" s="146"/>
      <c r="UNP6" s="146"/>
      <c r="UNQ6" s="146"/>
      <c r="UNR6" s="146"/>
      <c r="UNS6" s="146"/>
      <c r="UNT6" s="146"/>
      <c r="UNU6" s="146"/>
      <c r="UNV6" s="146"/>
      <c r="UNW6" s="146"/>
      <c r="UNX6" s="146"/>
      <c r="UNY6" s="146"/>
      <c r="UNZ6" s="146"/>
      <c r="UOA6" s="146"/>
      <c r="UOB6" s="146"/>
      <c r="UOC6" s="146"/>
      <c r="UOD6" s="146"/>
      <c r="UOE6" s="146"/>
      <c r="UOF6" s="146"/>
      <c r="UOG6" s="146"/>
      <c r="UOH6" s="146"/>
      <c r="UOI6" s="146"/>
      <c r="UOJ6" s="146"/>
      <c r="UOK6" s="146"/>
      <c r="UOL6" s="146"/>
      <c r="UOM6" s="146"/>
      <c r="UON6" s="146"/>
      <c r="UOO6" s="146"/>
      <c r="UOP6" s="146"/>
      <c r="UOQ6" s="146"/>
      <c r="UOR6" s="146"/>
      <c r="UOS6" s="146"/>
      <c r="UOT6" s="146"/>
      <c r="UOU6" s="146"/>
      <c r="UOV6" s="146"/>
      <c r="UOW6" s="146"/>
      <c r="UOX6" s="146"/>
      <c r="UOY6" s="146"/>
      <c r="UOZ6" s="146"/>
      <c r="UPA6" s="146"/>
      <c r="UPB6" s="146"/>
      <c r="UPC6" s="146"/>
      <c r="UPD6" s="146"/>
      <c r="UPE6" s="146"/>
      <c r="UPF6" s="146"/>
      <c r="UPG6" s="146"/>
      <c r="UPH6" s="146"/>
      <c r="UPI6" s="146"/>
      <c r="UPJ6" s="146"/>
      <c r="UPK6" s="146"/>
      <c r="UPL6" s="146"/>
      <c r="UPM6" s="146"/>
      <c r="UPN6" s="146"/>
      <c r="UPO6" s="146"/>
      <c r="UPP6" s="146"/>
      <c r="UPQ6" s="146"/>
      <c r="UPR6" s="146"/>
      <c r="UPS6" s="146"/>
      <c r="UPT6" s="146"/>
      <c r="UPU6" s="146"/>
      <c r="UPV6" s="146"/>
      <c r="UPW6" s="146"/>
      <c r="UPX6" s="146"/>
      <c r="UPY6" s="146"/>
      <c r="UPZ6" s="146"/>
      <c r="UQA6" s="146"/>
      <c r="UQB6" s="146"/>
      <c r="UQC6" s="146"/>
      <c r="UQD6" s="146"/>
      <c r="UQE6" s="146"/>
      <c r="UQF6" s="146"/>
      <c r="UQG6" s="146"/>
      <c r="UQH6" s="146"/>
      <c r="UQI6" s="146"/>
      <c r="UQJ6" s="146"/>
      <c r="UQK6" s="146"/>
      <c r="UQL6" s="146"/>
      <c r="UQM6" s="146"/>
      <c r="UQN6" s="146"/>
      <c r="UQO6" s="146"/>
      <c r="UQP6" s="146"/>
      <c r="UQQ6" s="146"/>
      <c r="UQR6" s="146"/>
      <c r="UQS6" s="146"/>
      <c r="UQT6" s="146"/>
      <c r="UQU6" s="146"/>
      <c r="UQV6" s="146"/>
      <c r="UQW6" s="146"/>
      <c r="UQX6" s="146"/>
      <c r="UQY6" s="146"/>
      <c r="UQZ6" s="146"/>
      <c r="URA6" s="146"/>
      <c r="URB6" s="146"/>
      <c r="URC6" s="146"/>
      <c r="URD6" s="146"/>
      <c r="URE6" s="146"/>
      <c r="URF6" s="146"/>
      <c r="URG6" s="146"/>
      <c r="URH6" s="146"/>
      <c r="URI6" s="146"/>
      <c r="URJ6" s="146"/>
      <c r="URK6" s="146"/>
      <c r="URL6" s="146"/>
      <c r="URM6" s="146"/>
      <c r="URN6" s="146"/>
      <c r="URO6" s="146"/>
      <c r="URP6" s="146"/>
      <c r="URQ6" s="146"/>
      <c r="URR6" s="146"/>
      <c r="URS6" s="146"/>
      <c r="URT6" s="146"/>
      <c r="URU6" s="146"/>
      <c r="URV6" s="146"/>
      <c r="URW6" s="146"/>
      <c r="URX6" s="146"/>
      <c r="URY6" s="146"/>
      <c r="URZ6" s="146"/>
      <c r="USA6" s="146"/>
      <c r="USB6" s="146"/>
      <c r="USC6" s="146"/>
      <c r="USD6" s="146"/>
      <c r="USE6" s="146"/>
      <c r="USF6" s="146"/>
      <c r="USG6" s="146"/>
      <c r="USH6" s="146"/>
      <c r="USI6" s="146"/>
      <c r="USJ6" s="146"/>
      <c r="USK6" s="146"/>
      <c r="USL6" s="146"/>
      <c r="USM6" s="146"/>
      <c r="USN6" s="146"/>
      <c r="USO6" s="146"/>
      <c r="USP6" s="146"/>
      <c r="USQ6" s="146"/>
      <c r="USR6" s="146"/>
      <c r="USS6" s="146"/>
      <c r="UST6" s="146"/>
      <c r="USU6" s="146"/>
      <c r="USV6" s="146"/>
      <c r="USW6" s="146"/>
      <c r="USX6" s="146"/>
      <c r="USY6" s="146"/>
      <c r="USZ6" s="146"/>
      <c r="UTA6" s="146"/>
      <c r="UTB6" s="146"/>
      <c r="UTC6" s="146"/>
      <c r="UTD6" s="146"/>
      <c r="UTE6" s="146"/>
      <c r="UTF6" s="146"/>
      <c r="UTG6" s="146"/>
      <c r="UTH6" s="146"/>
      <c r="UTI6" s="146"/>
      <c r="UTJ6" s="146"/>
      <c r="UTK6" s="146"/>
      <c r="UTL6" s="146"/>
      <c r="UTM6" s="146"/>
      <c r="UTN6" s="146"/>
      <c r="UTO6" s="146"/>
      <c r="UTP6" s="146"/>
      <c r="UTQ6" s="146"/>
      <c r="UTR6" s="146"/>
      <c r="UTS6" s="146"/>
      <c r="UTT6" s="146"/>
      <c r="UTU6" s="146"/>
      <c r="UTV6" s="146"/>
      <c r="UTW6" s="146"/>
      <c r="UTX6" s="146"/>
      <c r="UTY6" s="146"/>
      <c r="UTZ6" s="146"/>
      <c r="UUA6" s="146"/>
      <c r="UUB6" s="146"/>
      <c r="UUC6" s="146"/>
      <c r="UUD6" s="146"/>
      <c r="UUE6" s="146"/>
      <c r="UUF6" s="146"/>
      <c r="UUG6" s="146"/>
      <c r="UUH6" s="146"/>
      <c r="UUI6" s="146"/>
      <c r="UUJ6" s="146"/>
      <c r="UUK6" s="146"/>
      <c r="UUL6" s="146"/>
      <c r="UUM6" s="146"/>
      <c r="UUN6" s="146"/>
      <c r="UUO6" s="146"/>
      <c r="UUP6" s="146"/>
      <c r="UUQ6" s="146"/>
      <c r="UUR6" s="146"/>
      <c r="UUS6" s="146"/>
      <c r="UUT6" s="146"/>
      <c r="UUU6" s="146"/>
      <c r="UUV6" s="146"/>
      <c r="UUW6" s="146"/>
      <c r="UUX6" s="146"/>
      <c r="UUY6" s="146"/>
      <c r="UUZ6" s="146"/>
      <c r="UVA6" s="146"/>
      <c r="UVB6" s="146"/>
      <c r="UVC6" s="146"/>
      <c r="UVD6" s="146"/>
      <c r="UVE6" s="146"/>
      <c r="UVF6" s="146"/>
      <c r="UVG6" s="146"/>
      <c r="UVH6" s="146"/>
      <c r="UVI6" s="146"/>
      <c r="UVJ6" s="146"/>
      <c r="UVK6" s="146"/>
      <c r="UVL6" s="146"/>
      <c r="UVM6" s="146"/>
      <c r="UVN6" s="146"/>
      <c r="UVO6" s="146"/>
      <c r="UVP6" s="146"/>
      <c r="UVQ6" s="146"/>
      <c r="UVR6" s="146"/>
      <c r="UVS6" s="146"/>
      <c r="UVT6" s="146"/>
      <c r="UVU6" s="146"/>
      <c r="UVV6" s="146"/>
      <c r="UVW6" s="146"/>
      <c r="UVX6" s="146"/>
      <c r="UVY6" s="146"/>
      <c r="UVZ6" s="146"/>
      <c r="UWA6" s="146"/>
      <c r="UWB6" s="146"/>
      <c r="UWC6" s="146"/>
      <c r="UWD6" s="146"/>
      <c r="UWE6" s="146"/>
      <c r="UWF6" s="146"/>
      <c r="UWG6" s="146"/>
      <c r="UWH6" s="146"/>
      <c r="UWI6" s="146"/>
      <c r="UWJ6" s="146"/>
      <c r="UWK6" s="146"/>
      <c r="UWL6" s="146"/>
      <c r="UWM6" s="146"/>
      <c r="UWN6" s="146"/>
      <c r="UWO6" s="146"/>
      <c r="UWP6" s="146"/>
      <c r="UWQ6" s="146"/>
      <c r="UWR6" s="146"/>
      <c r="UWS6" s="146"/>
      <c r="UWT6" s="146"/>
      <c r="UWU6" s="146"/>
      <c r="UWV6" s="146"/>
      <c r="UWW6" s="146"/>
      <c r="UWX6" s="146"/>
      <c r="UWY6" s="146"/>
      <c r="UWZ6" s="146"/>
      <c r="UXA6" s="146"/>
      <c r="UXB6" s="146"/>
      <c r="UXC6" s="146"/>
      <c r="UXD6" s="146"/>
      <c r="UXE6" s="146"/>
      <c r="UXF6" s="146"/>
      <c r="UXG6" s="146"/>
      <c r="UXH6" s="146"/>
      <c r="UXI6" s="146"/>
      <c r="UXJ6" s="146"/>
      <c r="UXK6" s="146"/>
      <c r="UXL6" s="146"/>
      <c r="UXM6" s="146"/>
      <c r="UXN6" s="146"/>
      <c r="UXO6" s="146"/>
      <c r="UXP6" s="146"/>
      <c r="UXQ6" s="146"/>
      <c r="UXR6" s="146"/>
      <c r="UXS6" s="146"/>
      <c r="UXT6" s="146"/>
      <c r="UXU6" s="146"/>
      <c r="UXV6" s="146"/>
      <c r="UXW6" s="146"/>
      <c r="UXX6" s="146"/>
      <c r="UXY6" s="146"/>
      <c r="UXZ6" s="146"/>
      <c r="UYA6" s="146"/>
      <c r="UYB6" s="146"/>
      <c r="UYC6" s="146"/>
      <c r="UYD6" s="146"/>
      <c r="UYE6" s="146"/>
      <c r="UYF6" s="146"/>
      <c r="UYG6" s="146"/>
      <c r="UYH6" s="146"/>
      <c r="UYI6" s="146"/>
      <c r="UYJ6" s="146"/>
      <c r="UYK6" s="146"/>
      <c r="UYL6" s="146"/>
      <c r="UYM6" s="146"/>
      <c r="UYN6" s="146"/>
      <c r="UYO6" s="146"/>
      <c r="UYP6" s="146"/>
      <c r="UYQ6" s="146"/>
      <c r="UYR6" s="146"/>
      <c r="UYS6" s="146"/>
      <c r="UYT6" s="146"/>
      <c r="UYU6" s="146"/>
      <c r="UYV6" s="146"/>
      <c r="UYW6" s="146"/>
      <c r="UYX6" s="146"/>
      <c r="UYY6" s="146"/>
      <c r="UYZ6" s="146"/>
      <c r="UZA6" s="146"/>
      <c r="UZB6" s="146"/>
      <c r="UZC6" s="146"/>
      <c r="UZD6" s="146"/>
      <c r="UZE6" s="146"/>
      <c r="UZF6" s="146"/>
      <c r="UZG6" s="146"/>
      <c r="UZH6" s="146"/>
      <c r="UZI6" s="146"/>
      <c r="UZJ6" s="146"/>
      <c r="UZK6" s="146"/>
      <c r="UZL6" s="146"/>
      <c r="UZM6" s="146"/>
      <c r="UZN6" s="146"/>
      <c r="UZO6" s="146"/>
      <c r="UZP6" s="146"/>
      <c r="UZQ6" s="146"/>
      <c r="UZR6" s="146"/>
      <c r="UZS6" s="146"/>
      <c r="UZT6" s="146"/>
      <c r="UZU6" s="146"/>
      <c r="UZV6" s="146"/>
      <c r="UZW6" s="146"/>
      <c r="UZX6" s="146"/>
      <c r="UZY6" s="146"/>
      <c r="UZZ6" s="146"/>
      <c r="VAA6" s="146"/>
      <c r="VAB6" s="146"/>
      <c r="VAC6" s="146"/>
      <c r="VAD6" s="146"/>
      <c r="VAE6" s="146"/>
      <c r="VAF6" s="146"/>
      <c r="VAG6" s="146"/>
      <c r="VAH6" s="146"/>
      <c r="VAI6" s="146"/>
      <c r="VAJ6" s="146"/>
      <c r="VAK6" s="146"/>
      <c r="VAL6" s="146"/>
      <c r="VAM6" s="146"/>
      <c r="VAN6" s="146"/>
      <c r="VAO6" s="146"/>
      <c r="VAP6" s="146"/>
      <c r="VAQ6" s="146"/>
      <c r="VAR6" s="146"/>
      <c r="VAS6" s="146"/>
      <c r="VAT6" s="146"/>
      <c r="VAU6" s="146"/>
      <c r="VAV6" s="146"/>
      <c r="VAW6" s="146"/>
      <c r="VAX6" s="146"/>
      <c r="VAY6" s="146"/>
      <c r="VAZ6" s="146"/>
      <c r="VBA6" s="146"/>
      <c r="VBB6" s="146"/>
      <c r="VBC6" s="146"/>
      <c r="VBD6" s="146"/>
      <c r="VBE6" s="146"/>
      <c r="VBF6" s="146"/>
      <c r="VBG6" s="146"/>
      <c r="VBH6" s="146"/>
      <c r="VBI6" s="146"/>
      <c r="VBJ6" s="146"/>
      <c r="VBK6" s="146"/>
      <c r="VBL6" s="146"/>
      <c r="VBM6" s="146"/>
      <c r="VBN6" s="146"/>
      <c r="VBO6" s="146"/>
      <c r="VBP6" s="146"/>
      <c r="VBQ6" s="146"/>
      <c r="VBR6" s="146"/>
      <c r="VBS6" s="146"/>
      <c r="VBT6" s="146"/>
      <c r="VBU6" s="146"/>
      <c r="VBV6" s="146"/>
      <c r="VBW6" s="146"/>
      <c r="VBX6" s="146"/>
      <c r="VBY6" s="146"/>
      <c r="VBZ6" s="146"/>
      <c r="VCA6" s="146"/>
      <c r="VCB6" s="146"/>
      <c r="VCC6" s="146"/>
      <c r="VCD6" s="146"/>
      <c r="VCE6" s="146"/>
      <c r="VCF6" s="146"/>
      <c r="VCG6" s="146"/>
      <c r="VCH6" s="146"/>
      <c r="VCI6" s="146"/>
      <c r="VCJ6" s="146"/>
      <c r="VCK6" s="146"/>
      <c r="VCL6" s="146"/>
      <c r="VCM6" s="146"/>
      <c r="VCN6" s="146"/>
      <c r="VCO6" s="146"/>
      <c r="VCP6" s="146"/>
      <c r="VCQ6" s="146"/>
      <c r="VCR6" s="146"/>
      <c r="VCS6" s="146"/>
      <c r="VCT6" s="146"/>
      <c r="VCU6" s="146"/>
      <c r="VCV6" s="146"/>
      <c r="VCW6" s="146"/>
      <c r="VCX6" s="146"/>
      <c r="VCY6" s="146"/>
      <c r="VCZ6" s="146"/>
      <c r="VDA6" s="146"/>
      <c r="VDB6" s="146"/>
      <c r="VDC6" s="146"/>
      <c r="VDD6" s="146"/>
      <c r="VDE6" s="146"/>
      <c r="VDF6" s="146"/>
      <c r="VDG6" s="146"/>
      <c r="VDH6" s="146"/>
      <c r="VDI6" s="146"/>
      <c r="VDJ6" s="146"/>
      <c r="VDK6" s="146"/>
      <c r="VDL6" s="146"/>
      <c r="VDM6" s="146"/>
      <c r="VDN6" s="146"/>
      <c r="VDO6" s="146"/>
      <c r="VDP6" s="146"/>
      <c r="VDQ6" s="146"/>
      <c r="VDR6" s="146"/>
      <c r="VDS6" s="146"/>
      <c r="VDT6" s="146"/>
      <c r="VDU6" s="146"/>
      <c r="VDV6" s="146"/>
      <c r="VDW6" s="146"/>
      <c r="VDX6" s="146"/>
      <c r="VDY6" s="146"/>
      <c r="VDZ6" s="146"/>
      <c r="VEA6" s="146"/>
      <c r="VEB6" s="146"/>
      <c r="VEC6" s="146"/>
      <c r="VED6" s="146"/>
      <c r="VEE6" s="146"/>
      <c r="VEF6" s="146"/>
      <c r="VEG6" s="146"/>
      <c r="VEH6" s="146"/>
      <c r="VEI6" s="146"/>
      <c r="VEJ6" s="146"/>
      <c r="VEK6" s="146"/>
      <c r="VEL6" s="146"/>
      <c r="VEM6" s="146"/>
      <c r="VEN6" s="146"/>
      <c r="VEO6" s="146"/>
      <c r="VEP6" s="146"/>
      <c r="VEQ6" s="146"/>
      <c r="VER6" s="146"/>
      <c r="VES6" s="146"/>
      <c r="VET6" s="146"/>
      <c r="VEU6" s="146"/>
      <c r="VEV6" s="146"/>
      <c r="VEW6" s="146"/>
      <c r="VEX6" s="146"/>
      <c r="VEY6" s="146"/>
      <c r="VEZ6" s="146"/>
      <c r="VFA6" s="146"/>
      <c r="VFB6" s="146"/>
      <c r="VFC6" s="146"/>
      <c r="VFD6" s="146"/>
      <c r="VFE6" s="146"/>
      <c r="VFF6" s="146"/>
      <c r="VFG6" s="146"/>
      <c r="VFH6" s="146"/>
      <c r="VFI6" s="146"/>
      <c r="VFJ6" s="146"/>
      <c r="VFK6" s="146"/>
      <c r="VFL6" s="146"/>
      <c r="VFM6" s="146"/>
      <c r="VFN6" s="146"/>
      <c r="VFO6" s="146"/>
      <c r="VFP6" s="146"/>
      <c r="VFQ6" s="146"/>
      <c r="VFR6" s="146"/>
      <c r="VFS6" s="146"/>
      <c r="VFT6" s="146"/>
      <c r="VFU6" s="146"/>
      <c r="VFV6" s="146"/>
      <c r="VFW6" s="146"/>
      <c r="VFX6" s="146"/>
      <c r="VFY6" s="146"/>
      <c r="VFZ6" s="146"/>
      <c r="VGA6" s="146"/>
      <c r="VGB6" s="146"/>
      <c r="VGC6" s="146"/>
      <c r="VGD6" s="146"/>
      <c r="VGE6" s="146"/>
      <c r="VGF6" s="146"/>
      <c r="VGG6" s="146"/>
      <c r="VGH6" s="146"/>
      <c r="VGI6" s="146"/>
      <c r="VGJ6" s="146"/>
      <c r="VGK6" s="146"/>
      <c r="VGL6" s="146"/>
      <c r="VGM6" s="146"/>
      <c r="VGN6" s="146"/>
      <c r="VGO6" s="146"/>
      <c r="VGP6" s="146"/>
      <c r="VGQ6" s="146"/>
      <c r="VGR6" s="146"/>
      <c r="VGS6" s="146"/>
      <c r="VGT6" s="146"/>
      <c r="VGU6" s="146"/>
      <c r="VGV6" s="146"/>
      <c r="VGW6" s="146"/>
      <c r="VGX6" s="146"/>
      <c r="VGY6" s="146"/>
      <c r="VGZ6" s="146"/>
      <c r="VHA6" s="146"/>
      <c r="VHB6" s="146"/>
      <c r="VHC6" s="146"/>
      <c r="VHD6" s="146"/>
      <c r="VHE6" s="146"/>
      <c r="VHF6" s="146"/>
      <c r="VHG6" s="146"/>
      <c r="VHH6" s="146"/>
      <c r="VHI6" s="146"/>
      <c r="VHJ6" s="146"/>
      <c r="VHK6" s="146"/>
      <c r="VHL6" s="146"/>
      <c r="VHM6" s="146"/>
      <c r="VHN6" s="146"/>
      <c r="VHO6" s="146"/>
      <c r="VHP6" s="146"/>
      <c r="VHQ6" s="146"/>
      <c r="VHR6" s="146"/>
      <c r="VHS6" s="146"/>
      <c r="VHT6" s="146"/>
      <c r="VHU6" s="146"/>
      <c r="VHV6" s="146"/>
      <c r="VHW6" s="146"/>
      <c r="VHX6" s="146"/>
      <c r="VHY6" s="146"/>
      <c r="VHZ6" s="146"/>
      <c r="VIA6" s="146"/>
      <c r="VIB6" s="146"/>
      <c r="VIC6" s="146"/>
      <c r="VID6" s="146"/>
      <c r="VIE6" s="146"/>
      <c r="VIF6" s="146"/>
      <c r="VIG6" s="146"/>
      <c r="VIH6" s="146"/>
      <c r="VII6" s="146"/>
      <c r="VIJ6" s="146"/>
      <c r="VIK6" s="146"/>
      <c r="VIL6" s="146"/>
      <c r="VIM6" s="146"/>
      <c r="VIN6" s="146"/>
      <c r="VIO6" s="146"/>
      <c r="VIP6" s="146"/>
      <c r="VIQ6" s="146"/>
      <c r="VIR6" s="146"/>
      <c r="VIS6" s="146"/>
      <c r="VIT6" s="146"/>
      <c r="VIU6" s="146"/>
      <c r="VIV6" s="146"/>
      <c r="VIW6" s="146"/>
      <c r="VIX6" s="146"/>
      <c r="VIY6" s="146"/>
      <c r="VIZ6" s="146"/>
      <c r="VJA6" s="146"/>
      <c r="VJB6" s="146"/>
      <c r="VJC6" s="146"/>
      <c r="VJD6" s="146"/>
      <c r="VJE6" s="146"/>
      <c r="VJF6" s="146"/>
      <c r="VJG6" s="146"/>
      <c r="VJH6" s="146"/>
      <c r="VJI6" s="146"/>
      <c r="VJJ6" s="146"/>
      <c r="VJK6" s="146"/>
      <c r="VJL6" s="146"/>
      <c r="VJM6" s="146"/>
      <c r="VJN6" s="146"/>
      <c r="VJO6" s="146"/>
      <c r="VJP6" s="146"/>
      <c r="VJQ6" s="146"/>
      <c r="VJR6" s="146"/>
      <c r="VJS6" s="146"/>
      <c r="VJT6" s="146"/>
      <c r="VJU6" s="146"/>
      <c r="VJV6" s="146"/>
      <c r="VJW6" s="146"/>
      <c r="VJX6" s="146"/>
      <c r="VJY6" s="146"/>
      <c r="VJZ6" s="146"/>
      <c r="VKA6" s="146"/>
      <c r="VKB6" s="146"/>
      <c r="VKC6" s="146"/>
      <c r="VKD6" s="146"/>
      <c r="VKE6" s="146"/>
      <c r="VKF6" s="146"/>
      <c r="VKG6" s="146"/>
      <c r="VKH6" s="146"/>
      <c r="VKI6" s="146"/>
      <c r="VKJ6" s="146"/>
      <c r="VKK6" s="146"/>
      <c r="VKL6" s="146"/>
      <c r="VKM6" s="146"/>
      <c r="VKN6" s="146"/>
      <c r="VKO6" s="146"/>
      <c r="VKP6" s="146"/>
      <c r="VKQ6" s="146"/>
      <c r="VKR6" s="146"/>
      <c r="VKS6" s="146"/>
      <c r="VKT6" s="146"/>
      <c r="VKU6" s="146"/>
      <c r="VKV6" s="146"/>
      <c r="VKW6" s="146"/>
      <c r="VKX6" s="146"/>
      <c r="VKY6" s="146"/>
      <c r="VKZ6" s="146"/>
      <c r="VLA6" s="146"/>
      <c r="VLB6" s="146"/>
      <c r="VLC6" s="146"/>
      <c r="VLD6" s="146"/>
      <c r="VLE6" s="146"/>
      <c r="VLF6" s="146"/>
      <c r="VLG6" s="146"/>
      <c r="VLH6" s="146"/>
      <c r="VLI6" s="146"/>
      <c r="VLJ6" s="146"/>
      <c r="VLK6" s="146"/>
      <c r="VLL6" s="146"/>
      <c r="VLM6" s="146"/>
      <c r="VLN6" s="146"/>
      <c r="VLO6" s="146"/>
      <c r="VLP6" s="146"/>
      <c r="VLQ6" s="146"/>
      <c r="VLR6" s="146"/>
      <c r="VLS6" s="146"/>
      <c r="VLT6" s="146"/>
      <c r="VLU6" s="146"/>
      <c r="VLV6" s="146"/>
      <c r="VLW6" s="146"/>
      <c r="VLX6" s="146"/>
      <c r="VLY6" s="146"/>
      <c r="VLZ6" s="146"/>
      <c r="VMA6" s="146"/>
      <c r="VMB6" s="146"/>
      <c r="VMC6" s="146"/>
      <c r="VMD6" s="146"/>
      <c r="VME6" s="146"/>
      <c r="VMF6" s="146"/>
      <c r="VMG6" s="146"/>
      <c r="VMH6" s="146"/>
      <c r="VMI6" s="146"/>
      <c r="VMJ6" s="146"/>
      <c r="VMK6" s="146"/>
      <c r="VML6" s="146"/>
      <c r="VMM6" s="146"/>
      <c r="VMN6" s="146"/>
      <c r="VMO6" s="146"/>
      <c r="VMP6" s="146"/>
      <c r="VMQ6" s="146"/>
      <c r="VMR6" s="146"/>
      <c r="VMS6" s="146"/>
      <c r="VMT6" s="146"/>
      <c r="VMU6" s="146"/>
      <c r="VMV6" s="146"/>
      <c r="VMW6" s="146"/>
      <c r="VMX6" s="146"/>
      <c r="VMY6" s="146"/>
      <c r="VMZ6" s="146"/>
      <c r="VNA6" s="146"/>
      <c r="VNB6" s="146"/>
      <c r="VNC6" s="146"/>
      <c r="VND6" s="146"/>
      <c r="VNE6" s="146"/>
      <c r="VNF6" s="146"/>
      <c r="VNG6" s="146"/>
      <c r="VNH6" s="146"/>
      <c r="VNI6" s="146"/>
      <c r="VNJ6" s="146"/>
      <c r="VNK6" s="146"/>
      <c r="VNL6" s="146"/>
      <c r="VNM6" s="146"/>
      <c r="VNN6" s="146"/>
      <c r="VNO6" s="146"/>
      <c r="VNP6" s="146"/>
      <c r="VNQ6" s="146"/>
      <c r="VNR6" s="146"/>
      <c r="VNS6" s="146"/>
      <c r="VNT6" s="146"/>
      <c r="VNU6" s="146"/>
      <c r="VNV6" s="146"/>
      <c r="VNW6" s="146"/>
      <c r="VNX6" s="146"/>
      <c r="VNY6" s="146"/>
      <c r="VNZ6" s="146"/>
      <c r="VOA6" s="146"/>
      <c r="VOB6" s="146"/>
      <c r="VOC6" s="146"/>
      <c r="VOD6" s="146"/>
      <c r="VOE6" s="146"/>
      <c r="VOF6" s="146"/>
      <c r="VOG6" s="146"/>
      <c r="VOH6" s="146"/>
      <c r="VOI6" s="146"/>
      <c r="VOJ6" s="146"/>
      <c r="VOK6" s="146"/>
      <c r="VOL6" s="146"/>
      <c r="VOM6" s="146"/>
      <c r="VON6" s="146"/>
      <c r="VOO6" s="146"/>
      <c r="VOP6" s="146"/>
      <c r="VOQ6" s="146"/>
      <c r="VOR6" s="146"/>
      <c r="VOS6" s="146"/>
      <c r="VOT6" s="146"/>
      <c r="VOU6" s="146"/>
      <c r="VOV6" s="146"/>
      <c r="VOW6" s="146"/>
      <c r="VOX6" s="146"/>
      <c r="VOY6" s="146"/>
      <c r="VOZ6" s="146"/>
      <c r="VPA6" s="146"/>
      <c r="VPB6" s="146"/>
      <c r="VPC6" s="146"/>
      <c r="VPD6" s="146"/>
      <c r="VPE6" s="146"/>
      <c r="VPF6" s="146"/>
      <c r="VPG6" s="146"/>
      <c r="VPH6" s="146"/>
      <c r="VPI6" s="146"/>
      <c r="VPJ6" s="146"/>
      <c r="VPK6" s="146"/>
      <c r="VPL6" s="146"/>
      <c r="VPM6" s="146"/>
      <c r="VPN6" s="146"/>
      <c r="VPO6" s="146"/>
      <c r="VPP6" s="146"/>
      <c r="VPQ6" s="146"/>
      <c r="VPR6" s="146"/>
      <c r="VPS6" s="146"/>
      <c r="VPT6" s="146"/>
      <c r="VPU6" s="146"/>
      <c r="VPV6" s="146"/>
      <c r="VPW6" s="146"/>
      <c r="VPX6" s="146"/>
      <c r="VPY6" s="146"/>
      <c r="VPZ6" s="146"/>
      <c r="VQA6" s="146"/>
      <c r="VQB6" s="146"/>
      <c r="VQC6" s="146"/>
      <c r="VQD6" s="146"/>
      <c r="VQE6" s="146"/>
      <c r="VQF6" s="146"/>
      <c r="VQG6" s="146"/>
      <c r="VQH6" s="146"/>
      <c r="VQI6" s="146"/>
      <c r="VQJ6" s="146"/>
      <c r="VQK6" s="146"/>
      <c r="VQL6" s="146"/>
      <c r="VQM6" s="146"/>
      <c r="VQN6" s="146"/>
      <c r="VQO6" s="146"/>
      <c r="VQP6" s="146"/>
      <c r="VQQ6" s="146"/>
      <c r="VQR6" s="146"/>
      <c r="VQS6" s="146"/>
      <c r="VQT6" s="146"/>
      <c r="VQU6" s="146"/>
      <c r="VQV6" s="146"/>
      <c r="VQW6" s="146"/>
      <c r="VQX6" s="146"/>
      <c r="VQY6" s="146"/>
      <c r="VQZ6" s="146"/>
      <c r="VRA6" s="146"/>
      <c r="VRB6" s="146"/>
      <c r="VRC6" s="146"/>
      <c r="VRD6" s="146"/>
      <c r="VRE6" s="146"/>
      <c r="VRF6" s="146"/>
      <c r="VRG6" s="146"/>
      <c r="VRH6" s="146"/>
      <c r="VRI6" s="146"/>
      <c r="VRJ6" s="146"/>
      <c r="VRK6" s="146"/>
      <c r="VRL6" s="146"/>
      <c r="VRM6" s="146"/>
      <c r="VRN6" s="146"/>
      <c r="VRO6" s="146"/>
      <c r="VRP6" s="146"/>
      <c r="VRQ6" s="146"/>
      <c r="VRR6" s="146"/>
      <c r="VRS6" s="146"/>
      <c r="VRT6" s="146"/>
      <c r="VRU6" s="146"/>
      <c r="VRV6" s="146"/>
      <c r="VRW6" s="146"/>
      <c r="VRX6" s="146"/>
      <c r="VRY6" s="146"/>
      <c r="VRZ6" s="146"/>
      <c r="VSA6" s="146"/>
      <c r="VSB6" s="146"/>
      <c r="VSC6" s="146"/>
      <c r="VSD6" s="146"/>
      <c r="VSE6" s="146"/>
      <c r="VSF6" s="146"/>
      <c r="VSG6" s="146"/>
      <c r="VSH6" s="146"/>
      <c r="VSI6" s="146"/>
      <c r="VSJ6" s="146"/>
      <c r="VSK6" s="146"/>
      <c r="VSL6" s="146"/>
      <c r="VSM6" s="146"/>
      <c r="VSN6" s="146"/>
      <c r="VSO6" s="146"/>
      <c r="VSP6" s="146"/>
      <c r="VSQ6" s="146"/>
      <c r="VSR6" s="146"/>
      <c r="VSS6" s="146"/>
      <c r="VST6" s="146"/>
      <c r="VSU6" s="146"/>
      <c r="VSV6" s="146"/>
      <c r="VSW6" s="146"/>
      <c r="VSX6" s="146"/>
      <c r="VSY6" s="146"/>
      <c r="VSZ6" s="146"/>
      <c r="VTA6" s="146"/>
      <c r="VTB6" s="146"/>
      <c r="VTC6" s="146"/>
      <c r="VTD6" s="146"/>
      <c r="VTE6" s="146"/>
      <c r="VTF6" s="146"/>
      <c r="VTG6" s="146"/>
      <c r="VTH6" s="146"/>
      <c r="VTI6" s="146"/>
      <c r="VTJ6" s="146"/>
      <c r="VTK6" s="146"/>
      <c r="VTL6" s="146"/>
      <c r="VTM6" s="146"/>
      <c r="VTN6" s="146"/>
      <c r="VTO6" s="146"/>
      <c r="VTP6" s="146"/>
      <c r="VTQ6" s="146"/>
      <c r="VTR6" s="146"/>
      <c r="VTS6" s="146"/>
      <c r="VTT6" s="146"/>
      <c r="VTU6" s="146"/>
      <c r="VTV6" s="146"/>
      <c r="VTW6" s="146"/>
      <c r="VTX6" s="146"/>
      <c r="VTY6" s="146"/>
      <c r="VTZ6" s="146"/>
      <c r="VUA6" s="146"/>
      <c r="VUB6" s="146"/>
      <c r="VUC6" s="146"/>
      <c r="VUD6" s="146"/>
      <c r="VUE6" s="146"/>
      <c r="VUF6" s="146"/>
      <c r="VUG6" s="146"/>
      <c r="VUH6" s="146"/>
      <c r="VUI6" s="146"/>
      <c r="VUJ6" s="146"/>
      <c r="VUK6" s="146"/>
      <c r="VUL6" s="146"/>
      <c r="VUM6" s="146"/>
      <c r="VUN6" s="146"/>
      <c r="VUO6" s="146"/>
      <c r="VUP6" s="146"/>
      <c r="VUQ6" s="146"/>
      <c r="VUR6" s="146"/>
      <c r="VUS6" s="146"/>
      <c r="VUT6" s="146"/>
      <c r="VUU6" s="146"/>
      <c r="VUV6" s="146"/>
      <c r="VUW6" s="146"/>
      <c r="VUX6" s="146"/>
      <c r="VUY6" s="146"/>
      <c r="VUZ6" s="146"/>
      <c r="VVA6" s="146"/>
      <c r="VVB6" s="146"/>
      <c r="VVC6" s="146"/>
      <c r="VVD6" s="146"/>
      <c r="VVE6" s="146"/>
      <c r="VVF6" s="146"/>
      <c r="VVG6" s="146"/>
      <c r="VVH6" s="146"/>
      <c r="VVI6" s="146"/>
      <c r="VVJ6" s="146"/>
      <c r="VVK6" s="146"/>
      <c r="VVL6" s="146"/>
      <c r="VVM6" s="146"/>
      <c r="VVN6" s="146"/>
      <c r="VVO6" s="146"/>
      <c r="VVP6" s="146"/>
      <c r="VVQ6" s="146"/>
      <c r="VVR6" s="146"/>
      <c r="VVS6" s="146"/>
      <c r="VVT6" s="146"/>
      <c r="VVU6" s="146"/>
      <c r="VVV6" s="146"/>
      <c r="VVW6" s="146"/>
      <c r="VVX6" s="146"/>
      <c r="VVY6" s="146"/>
      <c r="VVZ6" s="146"/>
      <c r="VWA6" s="146"/>
      <c r="VWB6" s="146"/>
      <c r="VWC6" s="146"/>
      <c r="VWD6" s="146"/>
      <c r="VWE6" s="146"/>
      <c r="VWF6" s="146"/>
      <c r="VWG6" s="146"/>
      <c r="VWH6" s="146"/>
      <c r="VWI6" s="146"/>
      <c r="VWJ6" s="146"/>
      <c r="VWK6" s="146"/>
      <c r="VWL6" s="146"/>
      <c r="VWM6" s="146"/>
      <c r="VWN6" s="146"/>
      <c r="VWO6" s="146"/>
      <c r="VWP6" s="146"/>
      <c r="VWQ6" s="146"/>
      <c r="VWR6" s="146"/>
      <c r="VWS6" s="146"/>
      <c r="VWT6" s="146"/>
      <c r="VWU6" s="146"/>
      <c r="VWV6" s="146"/>
      <c r="VWW6" s="146"/>
      <c r="VWX6" s="146"/>
      <c r="VWY6" s="146"/>
      <c r="VWZ6" s="146"/>
      <c r="VXA6" s="146"/>
      <c r="VXB6" s="146"/>
      <c r="VXC6" s="146"/>
      <c r="VXD6" s="146"/>
      <c r="VXE6" s="146"/>
      <c r="VXF6" s="146"/>
      <c r="VXG6" s="146"/>
      <c r="VXH6" s="146"/>
      <c r="VXI6" s="146"/>
      <c r="VXJ6" s="146"/>
      <c r="VXK6" s="146"/>
      <c r="VXL6" s="146"/>
      <c r="VXM6" s="146"/>
      <c r="VXN6" s="146"/>
      <c r="VXO6" s="146"/>
      <c r="VXP6" s="146"/>
      <c r="VXQ6" s="146"/>
      <c r="VXR6" s="146"/>
      <c r="VXS6" s="146"/>
      <c r="VXT6" s="146"/>
      <c r="VXU6" s="146"/>
      <c r="VXV6" s="146"/>
      <c r="VXW6" s="146"/>
      <c r="VXX6" s="146"/>
      <c r="VXY6" s="146"/>
      <c r="VXZ6" s="146"/>
      <c r="VYA6" s="146"/>
      <c r="VYB6" s="146"/>
      <c r="VYC6" s="146"/>
      <c r="VYD6" s="146"/>
      <c r="VYE6" s="146"/>
      <c r="VYF6" s="146"/>
      <c r="VYG6" s="146"/>
      <c r="VYH6" s="146"/>
      <c r="VYI6" s="146"/>
      <c r="VYJ6" s="146"/>
      <c r="VYK6" s="146"/>
      <c r="VYL6" s="146"/>
      <c r="VYM6" s="146"/>
      <c r="VYN6" s="146"/>
      <c r="VYO6" s="146"/>
      <c r="VYP6" s="146"/>
      <c r="VYQ6" s="146"/>
      <c r="VYR6" s="146"/>
      <c r="VYS6" s="146"/>
      <c r="VYT6" s="146"/>
      <c r="VYU6" s="146"/>
      <c r="VYV6" s="146"/>
      <c r="VYW6" s="146"/>
      <c r="VYX6" s="146"/>
      <c r="VYY6" s="146"/>
      <c r="VYZ6" s="146"/>
      <c r="VZA6" s="146"/>
      <c r="VZB6" s="146"/>
      <c r="VZC6" s="146"/>
      <c r="VZD6" s="146"/>
      <c r="VZE6" s="146"/>
      <c r="VZF6" s="146"/>
      <c r="VZG6" s="146"/>
      <c r="VZH6" s="146"/>
      <c r="VZI6" s="146"/>
      <c r="VZJ6" s="146"/>
      <c r="VZK6" s="146"/>
      <c r="VZL6" s="146"/>
      <c r="VZM6" s="146"/>
      <c r="VZN6" s="146"/>
      <c r="VZO6" s="146"/>
      <c r="VZP6" s="146"/>
      <c r="VZQ6" s="146"/>
      <c r="VZR6" s="146"/>
      <c r="VZS6" s="146"/>
      <c r="VZT6" s="146"/>
      <c r="VZU6" s="146"/>
      <c r="VZV6" s="146"/>
      <c r="VZW6" s="146"/>
      <c r="VZX6" s="146"/>
      <c r="VZY6" s="146"/>
      <c r="VZZ6" s="146"/>
      <c r="WAA6" s="146"/>
      <c r="WAB6" s="146"/>
      <c r="WAC6" s="146"/>
      <c r="WAD6" s="146"/>
      <c r="WAE6" s="146"/>
      <c r="WAF6" s="146"/>
      <c r="WAG6" s="146"/>
      <c r="WAH6" s="146"/>
      <c r="WAI6" s="146"/>
      <c r="WAJ6" s="146"/>
      <c r="WAK6" s="146"/>
      <c r="WAL6" s="146"/>
      <c r="WAM6" s="146"/>
      <c r="WAN6" s="146"/>
      <c r="WAO6" s="146"/>
      <c r="WAP6" s="146"/>
      <c r="WAQ6" s="146"/>
      <c r="WAR6" s="146"/>
      <c r="WAS6" s="146"/>
      <c r="WAT6" s="146"/>
      <c r="WAU6" s="146"/>
      <c r="WAV6" s="146"/>
      <c r="WAW6" s="146"/>
      <c r="WAX6" s="146"/>
      <c r="WAY6" s="146"/>
      <c r="WAZ6" s="146"/>
      <c r="WBA6" s="146"/>
      <c r="WBB6" s="146"/>
      <c r="WBC6" s="146"/>
      <c r="WBD6" s="146"/>
      <c r="WBE6" s="146"/>
      <c r="WBF6" s="146"/>
      <c r="WBG6" s="146"/>
      <c r="WBH6" s="146"/>
      <c r="WBI6" s="146"/>
      <c r="WBJ6" s="146"/>
      <c r="WBK6" s="146"/>
      <c r="WBL6" s="146"/>
      <c r="WBM6" s="146"/>
      <c r="WBN6" s="146"/>
      <c r="WBO6" s="146"/>
      <c r="WBP6" s="146"/>
      <c r="WBQ6" s="146"/>
      <c r="WBR6" s="146"/>
      <c r="WBS6" s="146"/>
      <c r="WBT6" s="146"/>
      <c r="WBU6" s="146"/>
      <c r="WBV6" s="146"/>
      <c r="WBW6" s="146"/>
      <c r="WBX6" s="146"/>
      <c r="WBY6" s="146"/>
      <c r="WBZ6" s="146"/>
      <c r="WCA6" s="146"/>
      <c r="WCB6" s="146"/>
      <c r="WCC6" s="146"/>
      <c r="WCD6" s="146"/>
      <c r="WCE6" s="146"/>
      <c r="WCF6" s="146"/>
      <c r="WCG6" s="146"/>
      <c r="WCH6" s="146"/>
      <c r="WCI6" s="146"/>
      <c r="WCJ6" s="146"/>
      <c r="WCK6" s="146"/>
      <c r="WCL6" s="146"/>
      <c r="WCM6" s="146"/>
      <c r="WCN6" s="146"/>
      <c r="WCO6" s="146"/>
      <c r="WCP6" s="146"/>
      <c r="WCQ6" s="146"/>
      <c r="WCR6" s="146"/>
      <c r="WCS6" s="146"/>
      <c r="WCT6" s="146"/>
      <c r="WCU6" s="146"/>
      <c r="WCV6" s="146"/>
      <c r="WCW6" s="146"/>
      <c r="WCX6" s="146"/>
      <c r="WCY6" s="146"/>
      <c r="WCZ6" s="146"/>
      <c r="WDA6" s="146"/>
      <c r="WDB6" s="146"/>
      <c r="WDC6" s="146"/>
      <c r="WDD6" s="146"/>
      <c r="WDE6" s="146"/>
      <c r="WDF6" s="146"/>
      <c r="WDG6" s="146"/>
      <c r="WDH6" s="146"/>
      <c r="WDI6" s="146"/>
      <c r="WDJ6" s="146"/>
      <c r="WDK6" s="146"/>
      <c r="WDL6" s="146"/>
      <c r="WDM6" s="146"/>
      <c r="WDN6" s="146"/>
      <c r="WDO6" s="146"/>
      <c r="WDP6" s="146"/>
      <c r="WDQ6" s="146"/>
      <c r="WDR6" s="146"/>
      <c r="WDS6" s="146"/>
      <c r="WDT6" s="146"/>
      <c r="WDU6" s="146"/>
      <c r="WDV6" s="146"/>
      <c r="WDW6" s="146"/>
      <c r="WDX6" s="146"/>
      <c r="WDY6" s="146"/>
      <c r="WDZ6" s="146"/>
      <c r="WEA6" s="146"/>
      <c r="WEB6" s="146"/>
      <c r="WEC6" s="146"/>
      <c r="WED6" s="146"/>
      <c r="WEE6" s="146"/>
      <c r="WEF6" s="146"/>
      <c r="WEG6" s="146"/>
      <c r="WEH6" s="146"/>
      <c r="WEI6" s="146"/>
      <c r="WEJ6" s="146"/>
      <c r="WEK6" s="146"/>
      <c r="WEL6" s="146"/>
      <c r="WEM6" s="146"/>
      <c r="WEN6" s="146"/>
      <c r="WEO6" s="146"/>
      <c r="WEP6" s="146"/>
      <c r="WEQ6" s="146"/>
      <c r="WER6" s="146"/>
      <c r="WES6" s="146"/>
      <c r="WET6" s="146"/>
      <c r="WEU6" s="146"/>
      <c r="WEV6" s="146"/>
      <c r="WEW6" s="146"/>
      <c r="WEX6" s="146"/>
      <c r="WEY6" s="146"/>
      <c r="WEZ6" s="146"/>
      <c r="WFA6" s="146"/>
      <c r="WFB6" s="146"/>
      <c r="WFC6" s="146"/>
      <c r="WFD6" s="146"/>
      <c r="WFE6" s="146"/>
      <c r="WFF6" s="146"/>
      <c r="WFG6" s="146"/>
      <c r="WFH6" s="146"/>
      <c r="WFI6" s="146"/>
      <c r="WFJ6" s="146"/>
      <c r="WFK6" s="146"/>
      <c r="WFL6" s="146"/>
      <c r="WFM6" s="146"/>
      <c r="WFN6" s="146"/>
      <c r="WFO6" s="146"/>
      <c r="WFP6" s="146"/>
      <c r="WFQ6" s="146"/>
      <c r="WFR6" s="146"/>
      <c r="WFS6" s="146"/>
      <c r="WFT6" s="146"/>
      <c r="WFU6" s="146"/>
      <c r="WFV6" s="146"/>
      <c r="WFW6" s="146"/>
      <c r="WFX6" s="146"/>
      <c r="WFY6" s="146"/>
      <c r="WFZ6" s="146"/>
      <c r="WGA6" s="146"/>
      <c r="WGB6" s="146"/>
      <c r="WGC6" s="146"/>
      <c r="WGD6" s="146"/>
      <c r="WGE6" s="146"/>
      <c r="WGF6" s="146"/>
      <c r="WGG6" s="146"/>
      <c r="WGH6" s="146"/>
      <c r="WGI6" s="146"/>
      <c r="WGJ6" s="146"/>
      <c r="WGK6" s="146"/>
      <c r="WGL6" s="146"/>
      <c r="WGM6" s="146"/>
      <c r="WGN6" s="146"/>
      <c r="WGO6" s="146"/>
      <c r="WGP6" s="146"/>
      <c r="WGQ6" s="146"/>
      <c r="WGR6" s="146"/>
      <c r="WGS6" s="146"/>
      <c r="WGT6" s="146"/>
      <c r="WGU6" s="146"/>
      <c r="WGV6" s="146"/>
      <c r="WGW6" s="146"/>
      <c r="WGX6" s="146"/>
      <c r="WGY6" s="146"/>
      <c r="WGZ6" s="146"/>
      <c r="WHA6" s="146"/>
      <c r="WHB6" s="146"/>
      <c r="WHC6" s="146"/>
      <c r="WHD6" s="146"/>
      <c r="WHE6" s="146"/>
      <c r="WHF6" s="146"/>
      <c r="WHG6" s="146"/>
      <c r="WHH6" s="146"/>
      <c r="WHI6" s="146"/>
      <c r="WHJ6" s="146"/>
      <c r="WHK6" s="146"/>
      <c r="WHL6" s="146"/>
      <c r="WHM6" s="146"/>
      <c r="WHN6" s="146"/>
      <c r="WHO6" s="146"/>
      <c r="WHP6" s="146"/>
      <c r="WHQ6" s="146"/>
      <c r="WHR6" s="146"/>
      <c r="WHS6" s="146"/>
      <c r="WHT6" s="146"/>
      <c r="WHU6" s="146"/>
      <c r="WHV6" s="146"/>
      <c r="WHW6" s="146"/>
      <c r="WHX6" s="146"/>
      <c r="WHY6" s="146"/>
      <c r="WHZ6" s="146"/>
      <c r="WIA6" s="146"/>
      <c r="WIB6" s="146"/>
      <c r="WIC6" s="146"/>
      <c r="WID6" s="146"/>
      <c r="WIE6" s="146"/>
      <c r="WIF6" s="146"/>
      <c r="WIG6" s="146"/>
      <c r="WIH6" s="146"/>
      <c r="WII6" s="146"/>
      <c r="WIJ6" s="146"/>
      <c r="WIK6" s="146"/>
      <c r="WIL6" s="146"/>
      <c r="WIM6" s="146"/>
      <c r="WIN6" s="146"/>
      <c r="WIO6" s="146"/>
      <c r="WIP6" s="146"/>
      <c r="WIQ6" s="146"/>
      <c r="WIR6" s="146"/>
      <c r="WIS6" s="146"/>
      <c r="WIT6" s="146"/>
      <c r="WIU6" s="146"/>
      <c r="WIV6" s="146"/>
      <c r="WIW6" s="146"/>
      <c r="WIX6" s="146"/>
      <c r="WIY6" s="146"/>
      <c r="WIZ6" s="146"/>
      <c r="WJA6" s="146"/>
      <c r="WJB6" s="146"/>
      <c r="WJC6" s="146"/>
      <c r="WJD6" s="146"/>
      <c r="WJE6" s="146"/>
      <c r="WJF6" s="146"/>
      <c r="WJG6" s="146"/>
      <c r="WJH6" s="146"/>
      <c r="WJI6" s="146"/>
      <c r="WJJ6" s="146"/>
      <c r="WJK6" s="146"/>
      <c r="WJL6" s="146"/>
      <c r="WJM6" s="146"/>
      <c r="WJN6" s="146"/>
      <c r="WJO6" s="146"/>
      <c r="WJP6" s="146"/>
      <c r="WJQ6" s="146"/>
      <c r="WJR6" s="146"/>
      <c r="WJS6" s="146"/>
      <c r="WJT6" s="146"/>
      <c r="WJU6" s="146"/>
      <c r="WJV6" s="146"/>
      <c r="WJW6" s="146"/>
      <c r="WJX6" s="146"/>
      <c r="WJY6" s="146"/>
      <c r="WJZ6" s="146"/>
      <c r="WKA6" s="146"/>
      <c r="WKB6" s="146"/>
      <c r="WKC6" s="146"/>
      <c r="WKD6" s="146"/>
      <c r="WKE6" s="146"/>
      <c r="WKF6" s="146"/>
      <c r="WKG6" s="146"/>
      <c r="WKH6" s="146"/>
      <c r="WKI6" s="146"/>
      <c r="WKJ6" s="146"/>
      <c r="WKK6" s="146"/>
      <c r="WKL6" s="146"/>
      <c r="WKM6" s="146"/>
      <c r="WKN6" s="146"/>
      <c r="WKO6" s="146"/>
      <c r="WKP6" s="146"/>
      <c r="WKQ6" s="146"/>
      <c r="WKR6" s="146"/>
      <c r="WKS6" s="146"/>
      <c r="WKT6" s="146"/>
      <c r="WKU6" s="146"/>
      <c r="WKV6" s="146"/>
      <c r="WKW6" s="146"/>
      <c r="WKX6" s="146"/>
      <c r="WKY6" s="146"/>
      <c r="WKZ6" s="146"/>
      <c r="WLA6" s="146"/>
      <c r="WLB6" s="146"/>
      <c r="WLC6" s="146"/>
      <c r="WLD6" s="146"/>
      <c r="WLE6" s="146"/>
      <c r="WLF6" s="146"/>
      <c r="WLG6" s="146"/>
      <c r="WLH6" s="146"/>
      <c r="WLI6" s="146"/>
      <c r="WLJ6" s="146"/>
      <c r="WLK6" s="146"/>
      <c r="WLL6" s="146"/>
      <c r="WLM6" s="146"/>
      <c r="WLN6" s="146"/>
      <c r="WLO6" s="146"/>
      <c r="WLP6" s="146"/>
      <c r="WLQ6" s="146"/>
      <c r="WLR6" s="146"/>
      <c r="WLS6" s="146"/>
      <c r="WLT6" s="146"/>
      <c r="WLU6" s="146"/>
      <c r="WLV6" s="146"/>
      <c r="WLW6" s="146"/>
      <c r="WLX6" s="146"/>
      <c r="WLY6" s="146"/>
      <c r="WLZ6" s="146"/>
      <c r="WMA6" s="146"/>
      <c r="WMB6" s="146"/>
      <c r="WMC6" s="146"/>
      <c r="WMD6" s="146"/>
      <c r="WME6" s="146"/>
      <c r="WMF6" s="146"/>
      <c r="WMG6" s="146"/>
      <c r="WMH6" s="146"/>
      <c r="WMI6" s="146"/>
      <c r="WMJ6" s="146"/>
      <c r="WMK6" s="146"/>
      <c r="WML6" s="146"/>
      <c r="WMM6" s="146"/>
      <c r="WMN6" s="146"/>
      <c r="WMO6" s="146"/>
      <c r="WMP6" s="146"/>
      <c r="WMQ6" s="146"/>
      <c r="WMR6" s="146"/>
      <c r="WMS6" s="146"/>
      <c r="WMT6" s="146"/>
      <c r="WMU6" s="146"/>
      <c r="WMV6" s="146"/>
      <c r="WMW6" s="146"/>
      <c r="WMX6" s="146"/>
      <c r="WMY6" s="146"/>
      <c r="WMZ6" s="146"/>
      <c r="WNA6" s="146"/>
      <c r="WNB6" s="146"/>
      <c r="WNC6" s="146"/>
      <c r="WND6" s="146"/>
      <c r="WNE6" s="146"/>
      <c r="WNF6" s="146"/>
      <c r="WNG6" s="146"/>
      <c r="WNH6" s="146"/>
      <c r="WNI6" s="146"/>
      <c r="WNJ6" s="146"/>
      <c r="WNK6" s="146"/>
      <c r="WNL6" s="146"/>
      <c r="WNM6" s="146"/>
      <c r="WNN6" s="146"/>
      <c r="WNO6" s="146"/>
      <c r="WNP6" s="146"/>
      <c r="WNQ6" s="146"/>
      <c r="WNR6" s="146"/>
      <c r="WNS6" s="146"/>
      <c r="WNT6" s="146"/>
      <c r="WNU6" s="146"/>
      <c r="WNV6" s="146"/>
      <c r="WNW6" s="146"/>
      <c r="WNX6" s="146"/>
      <c r="WNY6" s="146"/>
      <c r="WNZ6" s="146"/>
      <c r="WOA6" s="146"/>
      <c r="WOB6" s="146"/>
      <c r="WOC6" s="146"/>
      <c r="WOD6" s="146"/>
      <c r="WOE6" s="146"/>
      <c r="WOF6" s="146"/>
      <c r="WOG6" s="146"/>
      <c r="WOH6" s="146"/>
      <c r="WOI6" s="146"/>
      <c r="WOJ6" s="146"/>
      <c r="WOK6" s="146"/>
      <c r="WOL6" s="146"/>
      <c r="WOM6" s="146"/>
      <c r="WON6" s="146"/>
      <c r="WOO6" s="146"/>
      <c r="WOP6" s="146"/>
      <c r="WOQ6" s="146"/>
      <c r="WOR6" s="146"/>
      <c r="WOS6" s="146"/>
      <c r="WOT6" s="146"/>
      <c r="WOU6" s="146"/>
      <c r="WOV6" s="146"/>
      <c r="WOW6" s="146"/>
      <c r="WOX6" s="146"/>
      <c r="WOY6" s="146"/>
      <c r="WOZ6" s="146"/>
      <c r="WPA6" s="146"/>
      <c r="WPB6" s="146"/>
      <c r="WPC6" s="146"/>
      <c r="WPD6" s="146"/>
      <c r="WPE6" s="146"/>
      <c r="WPF6" s="146"/>
      <c r="WPG6" s="146"/>
      <c r="WPH6" s="146"/>
      <c r="WPI6" s="146"/>
      <c r="WPJ6" s="146"/>
      <c r="WPK6" s="146"/>
      <c r="WPL6" s="146"/>
      <c r="WPM6" s="146"/>
      <c r="WPN6" s="146"/>
      <c r="WPO6" s="146"/>
      <c r="WPP6" s="146"/>
      <c r="WPQ6" s="146"/>
      <c r="WPR6" s="146"/>
      <c r="WPS6" s="146"/>
      <c r="WPT6" s="146"/>
      <c r="WPU6" s="146"/>
      <c r="WPV6" s="146"/>
      <c r="WPW6" s="146"/>
      <c r="WPX6" s="146"/>
      <c r="WPY6" s="146"/>
      <c r="WPZ6" s="146"/>
      <c r="WQA6" s="146"/>
      <c r="WQB6" s="146"/>
      <c r="WQC6" s="146"/>
      <c r="WQD6" s="146"/>
      <c r="WQE6" s="146"/>
      <c r="WQF6" s="146"/>
      <c r="WQG6" s="146"/>
      <c r="WQH6" s="146"/>
      <c r="WQI6" s="146"/>
      <c r="WQJ6" s="146"/>
      <c r="WQK6" s="146"/>
      <c r="WQL6" s="146"/>
      <c r="WQM6" s="146"/>
      <c r="WQN6" s="146"/>
      <c r="WQO6" s="146"/>
      <c r="WQP6" s="146"/>
      <c r="WQQ6" s="146"/>
      <c r="WQR6" s="146"/>
      <c r="WQS6" s="146"/>
      <c r="WQT6" s="146"/>
      <c r="WQU6" s="146"/>
      <c r="WQV6" s="146"/>
      <c r="WQW6" s="146"/>
      <c r="WQX6" s="146"/>
      <c r="WQY6" s="146"/>
      <c r="WQZ6" s="146"/>
      <c r="WRA6" s="146"/>
      <c r="WRB6" s="146"/>
      <c r="WRC6" s="146"/>
      <c r="WRD6" s="146"/>
      <c r="WRE6" s="146"/>
      <c r="WRF6" s="146"/>
      <c r="WRG6" s="146"/>
      <c r="WRH6" s="146"/>
      <c r="WRI6" s="146"/>
      <c r="WRJ6" s="146"/>
      <c r="WRK6" s="146"/>
      <c r="WRL6" s="146"/>
      <c r="WRM6" s="146"/>
      <c r="WRN6" s="146"/>
      <c r="WRO6" s="146"/>
      <c r="WRP6" s="146"/>
      <c r="WRQ6" s="146"/>
      <c r="WRR6" s="146"/>
      <c r="WRS6" s="146"/>
      <c r="WRT6" s="146"/>
      <c r="WRU6" s="146"/>
      <c r="WRV6" s="146"/>
      <c r="WRW6" s="146"/>
      <c r="WRX6" s="146"/>
      <c r="WRY6" s="146"/>
      <c r="WRZ6" s="146"/>
      <c r="WSA6" s="146"/>
      <c r="WSB6" s="146"/>
      <c r="WSC6" s="146"/>
      <c r="WSD6" s="146"/>
      <c r="WSE6" s="146"/>
      <c r="WSF6" s="146"/>
      <c r="WSG6" s="146"/>
      <c r="WSH6" s="146"/>
      <c r="WSI6" s="146"/>
      <c r="WSJ6" s="146"/>
      <c r="WSK6" s="146"/>
      <c r="WSL6" s="146"/>
      <c r="WSM6" s="146"/>
      <c r="WSN6" s="146"/>
      <c r="WSO6" s="146"/>
      <c r="WSP6" s="146"/>
      <c r="WSQ6" s="146"/>
      <c r="WSR6" s="146"/>
      <c r="WSS6" s="146"/>
      <c r="WST6" s="146"/>
      <c r="WSU6" s="146"/>
      <c r="WSV6" s="146"/>
      <c r="WSW6" s="146"/>
      <c r="WSX6" s="146"/>
      <c r="WSY6" s="146"/>
      <c r="WSZ6" s="146"/>
      <c r="WTA6" s="146"/>
      <c r="WTB6" s="146"/>
      <c r="WTC6" s="146"/>
      <c r="WTD6" s="146"/>
      <c r="WTE6" s="146"/>
      <c r="WTF6" s="146"/>
      <c r="WTG6" s="146"/>
      <c r="WTH6" s="146"/>
      <c r="WTI6" s="146"/>
      <c r="WTJ6" s="146"/>
      <c r="WTK6" s="146"/>
      <c r="WTL6" s="146"/>
      <c r="WTM6" s="146"/>
      <c r="WTN6" s="146"/>
      <c r="WTO6" s="146"/>
      <c r="WTP6" s="146"/>
      <c r="WTQ6" s="146"/>
      <c r="WTR6" s="146"/>
      <c r="WTS6" s="146"/>
      <c r="WTT6" s="146"/>
      <c r="WTU6" s="146"/>
      <c r="WTV6" s="146"/>
      <c r="WTW6" s="146"/>
      <c r="WTX6" s="146"/>
      <c r="WTY6" s="146"/>
      <c r="WTZ6" s="146"/>
      <c r="WUA6" s="146"/>
      <c r="WUB6" s="146"/>
      <c r="WUC6" s="146"/>
      <c r="WUD6" s="146"/>
      <c r="WUE6" s="146"/>
      <c r="WUF6" s="146"/>
      <c r="WUG6" s="146"/>
      <c r="WUH6" s="146"/>
      <c r="WUI6" s="146"/>
      <c r="WUJ6" s="146"/>
      <c r="WUK6" s="146"/>
      <c r="WUL6" s="146"/>
      <c r="WUM6" s="146"/>
      <c r="WUN6" s="146"/>
      <c r="WUO6" s="146"/>
      <c r="WUP6" s="146"/>
      <c r="WUQ6" s="146"/>
      <c r="WUR6" s="146"/>
      <c r="WUS6" s="146"/>
      <c r="WUT6" s="146"/>
      <c r="WUU6" s="146"/>
      <c r="WUV6" s="146"/>
      <c r="WUW6" s="146"/>
      <c r="WUX6" s="146"/>
      <c r="WUY6" s="146"/>
      <c r="WUZ6" s="146"/>
      <c r="WVA6" s="146"/>
      <c r="WVB6" s="146"/>
      <c r="WVC6" s="146"/>
      <c r="WVD6" s="146"/>
      <c r="WVE6" s="146"/>
      <c r="WVF6" s="146"/>
      <c r="WVG6" s="146"/>
      <c r="WVH6" s="146"/>
      <c r="WVI6" s="146"/>
      <c r="WVJ6" s="146"/>
      <c r="WVK6" s="146"/>
      <c r="WVL6" s="146"/>
      <c r="WVM6" s="146"/>
      <c r="WVN6" s="146"/>
      <c r="WVO6" s="146"/>
      <c r="WVP6" s="146"/>
      <c r="WVQ6" s="146"/>
      <c r="WVR6" s="146"/>
      <c r="WVS6" s="146"/>
      <c r="WVT6" s="146"/>
      <c r="WVU6" s="146"/>
      <c r="WVV6" s="146"/>
      <c r="WVW6" s="146"/>
      <c r="WVX6" s="146"/>
      <c r="WVY6" s="146"/>
      <c r="WVZ6" s="146"/>
      <c r="WWA6" s="146"/>
      <c r="WWB6" s="146"/>
      <c r="WWC6" s="146"/>
      <c r="WWD6" s="146"/>
      <c r="WWE6" s="146"/>
      <c r="WWF6" s="146"/>
      <c r="WWG6" s="146"/>
      <c r="WWH6" s="146"/>
      <c r="WWI6" s="146"/>
      <c r="WWJ6" s="146"/>
      <c r="WWK6" s="146"/>
      <c r="WWL6" s="146"/>
      <c r="WWM6" s="146"/>
      <c r="WWN6" s="146"/>
      <c r="WWO6" s="146"/>
      <c r="WWP6" s="146"/>
      <c r="WWQ6" s="146"/>
      <c r="WWR6" s="146"/>
      <c r="WWS6" s="146"/>
      <c r="WWT6" s="146"/>
      <c r="WWU6" s="146"/>
      <c r="WWV6" s="146"/>
      <c r="WWW6" s="146"/>
      <c r="WWX6" s="146"/>
      <c r="WWY6" s="146"/>
      <c r="WWZ6" s="146"/>
      <c r="WXA6" s="146"/>
      <c r="WXB6" s="146"/>
      <c r="WXC6" s="146"/>
      <c r="WXD6" s="146"/>
      <c r="WXE6" s="146"/>
      <c r="WXF6" s="146"/>
      <c r="WXG6" s="146"/>
      <c r="WXH6" s="146"/>
      <c r="WXI6" s="146"/>
      <c r="WXJ6" s="146"/>
      <c r="WXK6" s="146"/>
      <c r="WXL6" s="146"/>
      <c r="WXM6" s="146"/>
      <c r="WXN6" s="146"/>
      <c r="WXO6" s="146"/>
      <c r="WXP6" s="146"/>
      <c r="WXQ6" s="146"/>
      <c r="WXR6" s="146"/>
      <c r="WXS6" s="146"/>
      <c r="WXT6" s="146"/>
      <c r="WXU6" s="146"/>
      <c r="WXV6" s="146"/>
      <c r="WXW6" s="146"/>
      <c r="WXX6" s="146"/>
      <c r="WXY6" s="146"/>
      <c r="WXZ6" s="146"/>
      <c r="WYA6" s="146"/>
      <c r="WYB6" s="146"/>
      <c r="WYC6" s="146"/>
      <c r="WYD6" s="146"/>
      <c r="WYE6" s="146"/>
      <c r="WYF6" s="146"/>
      <c r="WYG6" s="146"/>
      <c r="WYH6" s="146"/>
      <c r="WYI6" s="146"/>
      <c r="WYJ6" s="146"/>
      <c r="WYK6" s="146"/>
      <c r="WYL6" s="146"/>
      <c r="WYM6" s="146"/>
      <c r="WYN6" s="146"/>
      <c r="WYO6" s="146"/>
      <c r="WYP6" s="146"/>
      <c r="WYQ6" s="146"/>
      <c r="WYR6" s="146"/>
      <c r="WYS6" s="146"/>
      <c r="WYT6" s="146"/>
      <c r="WYU6" s="146"/>
      <c r="WYV6" s="146"/>
      <c r="WYW6" s="146"/>
      <c r="WYX6" s="146"/>
      <c r="WYY6" s="146"/>
      <c r="WYZ6" s="146"/>
      <c r="WZA6" s="146"/>
      <c r="WZB6" s="146"/>
      <c r="WZC6" s="146"/>
      <c r="WZD6" s="146"/>
      <c r="WZE6" s="146"/>
      <c r="WZF6" s="146"/>
      <c r="WZG6" s="146"/>
      <c r="WZH6" s="146"/>
      <c r="WZI6" s="146"/>
      <c r="WZJ6" s="146"/>
      <c r="WZK6" s="146"/>
      <c r="WZL6" s="146"/>
      <c r="WZM6" s="146"/>
      <c r="WZN6" s="146"/>
      <c r="WZO6" s="146"/>
      <c r="WZP6" s="146"/>
      <c r="WZQ6" s="146"/>
      <c r="WZR6" s="146"/>
      <c r="WZS6" s="146"/>
      <c r="WZT6" s="146"/>
      <c r="WZU6" s="146"/>
      <c r="WZV6" s="146"/>
      <c r="WZW6" s="146"/>
      <c r="WZX6" s="146"/>
      <c r="WZY6" s="146"/>
      <c r="WZZ6" s="146"/>
      <c r="XAA6" s="146"/>
      <c r="XAB6" s="146"/>
      <c r="XAC6" s="146"/>
      <c r="XAD6" s="146"/>
      <c r="XAE6" s="146"/>
      <c r="XAF6" s="146"/>
      <c r="XAG6" s="146"/>
      <c r="XAH6" s="146"/>
      <c r="XAI6" s="146"/>
      <c r="XAJ6" s="146"/>
      <c r="XAK6" s="146"/>
      <c r="XAL6" s="146"/>
      <c r="XAM6" s="146"/>
      <c r="XAN6" s="146"/>
      <c r="XAO6" s="146"/>
      <c r="XAP6" s="146"/>
      <c r="XAQ6" s="146"/>
      <c r="XAR6" s="146"/>
      <c r="XAS6" s="146"/>
      <c r="XAT6" s="146"/>
      <c r="XAU6" s="146"/>
      <c r="XAV6" s="146"/>
      <c r="XAW6" s="146"/>
      <c r="XAX6" s="146"/>
      <c r="XAY6" s="146"/>
      <c r="XAZ6" s="146"/>
      <c r="XBA6" s="146"/>
      <c r="XBB6" s="146"/>
      <c r="XBC6" s="146"/>
      <c r="XBD6" s="146"/>
      <c r="XBE6" s="146"/>
      <c r="XBF6" s="146"/>
      <c r="XBG6" s="146"/>
      <c r="XBH6" s="146"/>
      <c r="XBI6" s="146"/>
      <c r="XBJ6" s="146"/>
      <c r="XBK6" s="146"/>
      <c r="XBL6" s="146"/>
      <c r="XBM6" s="146"/>
      <c r="XBN6" s="146"/>
      <c r="XBO6" s="146"/>
      <c r="XBP6" s="146"/>
      <c r="XBQ6" s="146"/>
      <c r="XBR6" s="146"/>
      <c r="XBS6" s="146"/>
      <c r="XBT6" s="146"/>
      <c r="XBU6" s="146"/>
      <c r="XBV6" s="146"/>
      <c r="XBW6" s="146"/>
      <c r="XBX6" s="146"/>
      <c r="XBY6" s="146"/>
      <c r="XBZ6" s="146"/>
      <c r="XCA6" s="146"/>
      <c r="XCB6" s="146"/>
      <c r="XCC6" s="146"/>
      <c r="XCD6" s="146"/>
      <c r="XCE6" s="146"/>
      <c r="XCF6" s="146"/>
      <c r="XCG6" s="146"/>
      <c r="XCH6" s="146"/>
      <c r="XCI6" s="146"/>
      <c r="XCJ6" s="146"/>
      <c r="XCK6" s="146"/>
      <c r="XCL6" s="146"/>
      <c r="XCM6" s="146"/>
      <c r="XCN6" s="146"/>
      <c r="XCO6" s="146"/>
      <c r="XCP6" s="146"/>
      <c r="XCQ6" s="146"/>
      <c r="XCR6" s="146"/>
      <c r="XCS6" s="146"/>
      <c r="XCT6" s="146"/>
      <c r="XCU6" s="146"/>
      <c r="XCV6" s="146"/>
      <c r="XCW6" s="146"/>
      <c r="XCX6" s="146"/>
      <c r="XCY6" s="146"/>
      <c r="XCZ6" s="146"/>
      <c r="XDA6" s="146"/>
      <c r="XDB6" s="146"/>
      <c r="XDC6" s="146"/>
      <c r="XDD6" s="146"/>
      <c r="XDE6" s="146"/>
      <c r="XDF6" s="146"/>
      <c r="XDG6" s="146"/>
      <c r="XDH6" s="146"/>
      <c r="XDI6" s="146"/>
      <c r="XDJ6" s="146"/>
      <c r="XDK6" s="146"/>
      <c r="XDL6" s="146"/>
      <c r="XDM6" s="146"/>
      <c r="XDN6" s="146"/>
      <c r="XDO6" s="146"/>
      <c r="XDP6" s="146"/>
      <c r="XDQ6" s="146"/>
      <c r="XDR6" s="146"/>
      <c r="XDS6" s="146"/>
      <c r="XDT6" s="146"/>
      <c r="XDU6" s="146"/>
      <c r="XDV6" s="146"/>
      <c r="XDW6" s="146"/>
      <c r="XDX6" s="146"/>
      <c r="XDY6" s="146"/>
      <c r="XDZ6" s="146"/>
      <c r="XEA6" s="146"/>
      <c r="XEB6" s="146"/>
      <c r="XEC6" s="146"/>
      <c r="XED6" s="146"/>
      <c r="XEE6" s="146"/>
      <c r="XEF6" s="146"/>
      <c r="XEG6" s="146"/>
      <c r="XEH6" s="146"/>
      <c r="XEI6" s="146"/>
      <c r="XEJ6" s="146"/>
      <c r="XEK6" s="146"/>
      <c r="XEL6" s="146"/>
      <c r="XEM6" s="146"/>
      <c r="XEN6" s="146"/>
      <c r="XEO6" s="146"/>
      <c r="XEP6" s="146"/>
      <c r="XEQ6" s="146"/>
      <c r="XER6" s="146"/>
      <c r="XES6" s="146"/>
      <c r="XET6" s="146"/>
      <c r="XEU6" s="146"/>
      <c r="XEV6" s="146"/>
      <c r="XEW6" s="146"/>
      <c r="XEX6" s="146"/>
      <c r="XEY6" s="146"/>
      <c r="XEZ6" s="146"/>
      <c r="XFA6" s="146"/>
      <c r="XFB6" s="146"/>
      <c r="XFC6" s="146"/>
    </row>
    <row r="7" spans="1:16383" s="159" customFormat="1" ht="33.6">
      <c r="A7"/>
      <c r="B7" s="151" t="s">
        <v>12</v>
      </c>
      <c r="C7" s="151" t="s">
        <v>62</v>
      </c>
      <c r="D7" s="151" t="s">
        <v>63</v>
      </c>
      <c r="E7" s="151" t="s">
        <v>64</v>
      </c>
      <c r="F7" s="151" t="s">
        <v>65</v>
      </c>
      <c r="G7" s="152" t="s">
        <v>66</v>
      </c>
      <c r="H7" s="177"/>
      <c r="I7" s="151" t="s">
        <v>67</v>
      </c>
      <c r="J7" s="151" t="s">
        <v>68</v>
      </c>
      <c r="K7" s="151" t="s">
        <v>69</v>
      </c>
      <c r="L7" s="150" t="s">
        <v>70</v>
      </c>
      <c r="M7" s="150" t="s">
        <v>71</v>
      </c>
      <c r="N7" s="150" t="s">
        <v>72</v>
      </c>
      <c r="O7" s="150" t="s">
        <v>73</v>
      </c>
      <c r="P7" s="145"/>
      <c r="Q7" s="151" t="s">
        <v>74</v>
      </c>
      <c r="R7" s="151" t="s">
        <v>75</v>
      </c>
      <c r="S7" s="151" t="s">
        <v>76</v>
      </c>
      <c r="T7" s="151" t="s">
        <v>77</v>
      </c>
      <c r="U7" s="151" t="s">
        <v>78</v>
      </c>
      <c r="V7" s="151" t="s">
        <v>79</v>
      </c>
      <c r="W7" s="151" t="s">
        <v>80</v>
      </c>
      <c r="X7" s="151" t="s">
        <v>81</v>
      </c>
      <c r="Y7" s="151" t="s">
        <v>82</v>
      </c>
      <c r="Z7" s="150" t="s">
        <v>83</v>
      </c>
      <c r="AA7" s="150" t="s">
        <v>84</v>
      </c>
      <c r="AB7" s="150" t="s">
        <v>85</v>
      </c>
      <c r="AC7" s="145"/>
      <c r="AD7" s="151" t="s">
        <v>67</v>
      </c>
      <c r="AE7" s="156" t="s">
        <v>86</v>
      </c>
      <c r="AF7" s="156" t="s">
        <v>69</v>
      </c>
      <c r="AG7" s="157" t="s">
        <v>87</v>
      </c>
      <c r="AH7" s="157" t="s">
        <v>88</v>
      </c>
      <c r="AI7" s="157" t="s">
        <v>89</v>
      </c>
      <c r="AJ7" s="158" t="s">
        <v>73</v>
      </c>
      <c r="AK7" s="145"/>
      <c r="AL7" s="151" t="s">
        <v>67</v>
      </c>
      <c r="AM7" s="151" t="s">
        <v>68</v>
      </c>
      <c r="AN7" s="151" t="s">
        <v>69</v>
      </c>
      <c r="AO7" s="150" t="s">
        <v>70</v>
      </c>
      <c r="AP7" s="150" t="s">
        <v>71</v>
      </c>
      <c r="AQ7" s="150" t="s">
        <v>72</v>
      </c>
      <c r="AR7" s="150" t="s">
        <v>73</v>
      </c>
      <c r="AS7" s="145"/>
      <c r="AT7" s="151" t="s">
        <v>67</v>
      </c>
      <c r="AU7" s="151" t="s">
        <v>68</v>
      </c>
      <c r="AV7" s="151" t="s">
        <v>69</v>
      </c>
      <c r="AW7" s="150" t="s">
        <v>70</v>
      </c>
      <c r="AX7" s="150" t="s">
        <v>71</v>
      </c>
      <c r="AY7" s="150" t="s">
        <v>72</v>
      </c>
      <c r="AZ7" s="150" t="s">
        <v>73</v>
      </c>
      <c r="BA7" s="145"/>
      <c r="BB7" s="145"/>
      <c r="BC7" s="184"/>
      <c r="BD7" s="151" t="s">
        <v>90</v>
      </c>
      <c r="BE7" s="151" t="s">
        <v>91</v>
      </c>
      <c r="BF7" s="151" t="s">
        <v>92</v>
      </c>
      <c r="BG7" s="150" t="s">
        <v>70</v>
      </c>
      <c r="BH7" s="150" t="s">
        <v>71</v>
      </c>
      <c r="BI7" s="150" t="s">
        <v>93</v>
      </c>
      <c r="BJ7" s="153" t="s">
        <v>94</v>
      </c>
      <c r="BK7" s="185"/>
      <c r="BL7" s="151" t="s">
        <v>95</v>
      </c>
      <c r="BM7" s="151" t="s">
        <v>96</v>
      </c>
      <c r="BN7" s="151" t="s">
        <v>97</v>
      </c>
      <c r="BO7" s="150" t="s">
        <v>70</v>
      </c>
      <c r="BP7" s="150" t="s">
        <v>71</v>
      </c>
      <c r="BQ7" s="150" t="s">
        <v>98</v>
      </c>
      <c r="BR7" s="153" t="s">
        <v>99</v>
      </c>
      <c r="BS7" s="185"/>
      <c r="BT7" s="151" t="s">
        <v>100</v>
      </c>
      <c r="BU7" s="151" t="s">
        <v>101</v>
      </c>
      <c r="BV7" s="151" t="s">
        <v>102</v>
      </c>
      <c r="BW7" s="150" t="s">
        <v>70</v>
      </c>
      <c r="BX7" s="150" t="s">
        <v>71</v>
      </c>
      <c r="BY7" s="150" t="s">
        <v>103</v>
      </c>
      <c r="BZ7" s="153" t="s">
        <v>104</v>
      </c>
      <c r="CA7" s="185"/>
      <c r="CB7" s="185"/>
      <c r="CC7" s="185"/>
      <c r="CD7" s="154" t="s">
        <v>90</v>
      </c>
      <c r="CE7" s="154" t="s">
        <v>91</v>
      </c>
      <c r="CF7" s="154" t="s">
        <v>92</v>
      </c>
      <c r="CG7" s="155" t="s">
        <v>70</v>
      </c>
      <c r="CH7" s="155" t="s">
        <v>71</v>
      </c>
      <c r="CI7" s="155" t="s">
        <v>98</v>
      </c>
      <c r="CJ7" s="155" t="s">
        <v>99</v>
      </c>
      <c r="CK7" s="186"/>
      <c r="CL7" s="154" t="s">
        <v>95</v>
      </c>
      <c r="CM7" s="154" t="s">
        <v>96</v>
      </c>
      <c r="CN7" s="154" t="s">
        <v>97</v>
      </c>
      <c r="CO7" s="155" t="s">
        <v>70</v>
      </c>
      <c r="CP7" s="155" t="s">
        <v>71</v>
      </c>
      <c r="CQ7" s="155" t="s">
        <v>98</v>
      </c>
      <c r="CR7" s="155" t="s">
        <v>99</v>
      </c>
      <c r="CS7" s="186"/>
      <c r="CT7" s="154" t="s">
        <v>100</v>
      </c>
      <c r="CU7" s="154" t="s">
        <v>101</v>
      </c>
      <c r="CV7" s="154" t="s">
        <v>102</v>
      </c>
      <c r="CW7" s="155" t="s">
        <v>70</v>
      </c>
      <c r="CX7" s="155" t="s">
        <v>71</v>
      </c>
      <c r="CY7" s="155" t="s">
        <v>103</v>
      </c>
      <c r="CZ7" s="155" t="s">
        <v>104</v>
      </c>
      <c r="DA7" s="186"/>
      <c r="DB7" s="186"/>
      <c r="DC7" s="186"/>
      <c r="DD7" s="154" t="s">
        <v>90</v>
      </c>
      <c r="DE7" s="154" t="s">
        <v>91</v>
      </c>
      <c r="DF7" s="154" t="s">
        <v>92</v>
      </c>
      <c r="DG7" s="155" t="s">
        <v>70</v>
      </c>
      <c r="DH7" s="155" t="s">
        <v>71</v>
      </c>
      <c r="DI7" s="155" t="s">
        <v>93</v>
      </c>
      <c r="DJ7" s="155" t="s">
        <v>94</v>
      </c>
      <c r="DK7" s="186"/>
      <c r="DL7" s="154" t="s">
        <v>95</v>
      </c>
      <c r="DM7" s="154" t="s">
        <v>96</v>
      </c>
      <c r="DN7" s="154" t="s">
        <v>97</v>
      </c>
      <c r="DO7" s="155" t="s">
        <v>70</v>
      </c>
      <c r="DP7" s="155" t="s">
        <v>71</v>
      </c>
      <c r="DQ7" s="155" t="s">
        <v>98</v>
      </c>
      <c r="DR7" s="155" t="s">
        <v>99</v>
      </c>
      <c r="DS7" s="186"/>
      <c r="DT7" s="154" t="s">
        <v>100</v>
      </c>
      <c r="DU7" s="154" t="s">
        <v>101</v>
      </c>
      <c r="DV7" s="154" t="s">
        <v>102</v>
      </c>
      <c r="DW7" s="155" t="s">
        <v>70</v>
      </c>
      <c r="DX7" s="155" t="s">
        <v>71</v>
      </c>
      <c r="DY7" s="155" t="s">
        <v>103</v>
      </c>
      <c r="DZ7" s="155" t="s">
        <v>104</v>
      </c>
      <c r="EA7" s="186"/>
      <c r="EB7" s="186"/>
      <c r="EC7" s="186"/>
      <c r="ED7" s="160" t="s">
        <v>105</v>
      </c>
      <c r="EE7" s="160" t="s">
        <v>86</v>
      </c>
      <c r="EF7" s="160" t="s">
        <v>69</v>
      </c>
      <c r="EG7" s="157" t="s">
        <v>87</v>
      </c>
      <c r="EH7" s="157" t="s">
        <v>88</v>
      </c>
      <c r="EI7" s="157" t="s">
        <v>89</v>
      </c>
      <c r="EJ7" s="158" t="s">
        <v>73</v>
      </c>
      <c r="EK7" s="187"/>
      <c r="EL7" s="160" t="s">
        <v>105</v>
      </c>
      <c r="EM7" s="160" t="s">
        <v>86</v>
      </c>
      <c r="EN7" s="160" t="s">
        <v>69</v>
      </c>
      <c r="EO7" s="157" t="s">
        <v>87</v>
      </c>
      <c r="EP7" s="157" t="s">
        <v>88</v>
      </c>
      <c r="EQ7" s="157" t="s">
        <v>89</v>
      </c>
      <c r="ER7" s="158" t="s">
        <v>73</v>
      </c>
      <c r="ES7" s="187"/>
      <c r="ET7" s="160" t="s">
        <v>105</v>
      </c>
      <c r="EU7" s="160" t="s">
        <v>86</v>
      </c>
      <c r="EV7" s="160" t="s">
        <v>69</v>
      </c>
      <c r="EW7" s="157" t="s">
        <v>87</v>
      </c>
      <c r="EX7" s="157" t="s">
        <v>88</v>
      </c>
      <c r="EY7" s="157" t="s">
        <v>89</v>
      </c>
      <c r="EZ7" s="158" t="s">
        <v>73</v>
      </c>
    </row>
    <row r="8" spans="1:16383" s="159" customFormat="1">
      <c r="A8"/>
      <c r="B8" s="162" t="str">
        <f ca="1">IF(Sample_Overview!C20=0," ",Sample_Overview!B20)</f>
        <v>Analysis_Sample_01</v>
      </c>
      <c r="C8" s="175" t="str">
        <f ca="1">IFERROR(VLOOKUP($B8,Sample_Overview!$B$20:$E$80,2,FALSE)," ")</f>
        <v>LNP_CoVidVac_Reference_Replicate_1</v>
      </c>
      <c r="D8" s="163" t="str">
        <f ca="1">IFERROR(IF(Sample_Overview!D20=0," ",VLOOKUP($B8,Sample_Overview!$B$20:$E$80,3,FALSE))," ")</f>
        <v>ATEM-230027-X0100</v>
      </c>
      <c r="E8" s="163" t="str">
        <f ca="1">IFERROR("'Analysis_"&amp;D8&amp;"'"," ")</f>
        <v>'Analysis_ATEM-230027-X0100'</v>
      </c>
      <c r="F8" s="164" cm="1">
        <f t="array" aca="1" ref="F8" ca="1">IFERROR(INDIRECT($E8&amp;"!"&amp;F$2&amp;F$3)," ")</f>
        <v>45348</v>
      </c>
      <c r="G8" s="165" cm="1">
        <f t="array" aca="1" ref="G8" ca="1">IFERROR(INDIRECT($E8&amp;"!"&amp;G$2&amp;G$3)," ")</f>
        <v>5000</v>
      </c>
      <c r="H8" s="178"/>
      <c r="I8" s="166" cm="1">
        <f t="array" aca="1" ref="I8" ca="1">IFERROR(INDIRECT($E8&amp;"!"&amp;I$2&amp;I$3)," ")</f>
        <v>44.757366000000097</v>
      </c>
      <c r="J8" s="166" cm="1">
        <f t="array" aca="1" ref="J8" ca="1">IFERROR(INDIRECT($E8&amp;"!"&amp;J$2&amp;J$3)," ")</f>
        <v>7.0787726222303871</v>
      </c>
      <c r="K8" s="166" cm="1">
        <f t="array" aca="1" ref="K8" ca="1">IFERROR(INDIRECT($E8&amp;"!"&amp;K$2&amp;K$3)," ")</f>
        <v>43.378</v>
      </c>
      <c r="L8" s="166" cm="1">
        <f t="array" aca="1" ref="L8" ca="1">IFERROR(INDIRECT($E8&amp;"!"&amp;L$2&amp;L$3)," ")</f>
        <v>44.953575960977112</v>
      </c>
      <c r="M8" s="166" cm="1">
        <f t="array" aca="1" ref="M8" ca="1">IFERROR(INDIRECT($E8&amp;"!"&amp;M$2&amp;M$3)," ")</f>
        <v>44.561156039023082</v>
      </c>
      <c r="N8" s="166" cm="1">
        <f t="array" aca="1" ref="N8" ca="1">IFERROR(INDIRECT($E8&amp;"!"&amp;N$2&amp;N$3)," ")</f>
        <v>40.182000000000002</v>
      </c>
      <c r="O8" s="166" cm="1">
        <f t="array" aca="1" ref="O8" ca="1">IFERROR(INDIRECT($E8&amp;"!"&amp;O$2&amp;O$3)," ")</f>
        <v>47.377000000000002</v>
      </c>
      <c r="P8" s="179"/>
      <c r="Q8" s="167" cm="1">
        <f t="array" aca="1" ref="Q8" ca="1">IFERROR(INDIRECT($E8&amp;"!"&amp;Q$2&amp;Q$3)," ")</f>
        <v>0.95899999999999996</v>
      </c>
      <c r="R8" s="196" cm="1">
        <f t="array" aca="1" ref="R8" ca="1">IFERROR(INDIRECT($E8&amp;"!"&amp;R$2&amp;R$3)," ")</f>
        <v>44.204236962870318</v>
      </c>
      <c r="S8" s="196" cm="1">
        <f t="array" aca="1" ref="S8" ca="1">IFERROR(INDIRECT($E8&amp;"!"&amp;S$2&amp;S$3)," ")</f>
        <v>43.209000000000003</v>
      </c>
      <c r="T8" s="167" cm="1">
        <f t="array" aca="1" ref="T8" ca="1">IFERROR(INDIRECT($E8&amp;"!"&amp;T$2&amp;T$3)," ")</f>
        <v>2.9000000000000001E-2</v>
      </c>
      <c r="U8" s="196" cm="1">
        <f t="array" aca="1" ref="U8" ca="1">IFERROR(INDIRECT($E8&amp;"!"&amp;U$2&amp;U$3)," ")</f>
        <v>54.66465972222224</v>
      </c>
      <c r="V8" s="196" cm="1">
        <f t="array" aca="1" ref="V8" ca="1">IFERROR(INDIRECT($E8&amp;"!"&amp;V$2&amp;V$3)," ")</f>
        <v>51.904499999999999</v>
      </c>
      <c r="W8" s="167" cm="1">
        <f t="array" aca="1" ref="W8" ca="1">IFERROR(INDIRECT($E8&amp;"!"&amp;W$2&amp;W$3)," ")</f>
        <v>1.26E-2</v>
      </c>
      <c r="X8" s="196" cm="1">
        <f t="array" aca="1" ref="X8" ca="1">IFERROR(INDIRECT($E8&amp;"!"&amp;X$2&amp;X$3)," ")</f>
        <v>64.516241935483876</v>
      </c>
      <c r="Y8" s="196" cm="1">
        <f t="array" aca="1" ref="Y8" ca="1">IFERROR(INDIRECT($E8&amp;"!"&amp;Y$2&amp;Y$3)," ")</f>
        <v>64.186999999999998</v>
      </c>
      <c r="Z8" s="166" cm="1">
        <f t="array" aca="1" ref="Z8" ca="1">IFERROR(INDIRECT($E8&amp;"!"&amp;Z$2&amp;Z$3)," ")</f>
        <v>4795</v>
      </c>
      <c r="AA8" s="166" cm="1">
        <f t="array" aca="1" ref="AA8" ca="1">IFERROR(INDIRECT($E8&amp;"!"&amp;AA$2&amp;AA$3)," ")</f>
        <v>145</v>
      </c>
      <c r="AB8" s="166" cm="1">
        <f t="array" aca="1" ref="AB8" ca="1">IFERROR(INDIRECT($E8&amp;"!"&amp;AB$2&amp;AB$3)," ")</f>
        <v>63</v>
      </c>
      <c r="AC8" s="181"/>
      <c r="AD8" s="168" cm="1">
        <f t="array" aca="1" ref="AD8" ca="1">IFERROR(INDIRECT($E8&amp;"!"&amp;AD$2&amp;AD$3)," ")</f>
        <v>0.92138300716151422</v>
      </c>
      <c r="AE8" s="168" cm="1">
        <f t="array" aca="1" ref="AE8" ca="1">IFERROR(INDIRECT($E8&amp;"!"&amp;AE$2&amp;AE$3)," ")</f>
        <v>2.6179400483147222E-2</v>
      </c>
      <c r="AF8" s="168" cm="1">
        <f t="array" aca="1" ref="AF8" ca="1">IFERROR(INDIRECT($E8&amp;"!"&amp;AF$2&amp;AF$3)," ")</f>
        <v>0.92414369289614207</v>
      </c>
      <c r="AG8" s="168" cm="1">
        <f t="array" aca="1" ref="AG8" ca="1">IFERROR(INDIRECT($E8&amp;"!"&amp;AG$2&amp;AG$3)," ")</f>
        <v>0.92210864978648976</v>
      </c>
      <c r="AH8" s="168" cm="1">
        <f t="array" aca="1" ref="AH8" ca="1">IFERROR(INDIRECT($E8&amp;"!"&amp;AH$2&amp;AH$3)," ")</f>
        <v>0.92065736453653868</v>
      </c>
      <c r="AI8" s="168" cm="1">
        <f t="array" aca="1" ref="AI8" ca="1">IFERROR(INDIRECT($E8&amp;"!"&amp;AI$2&amp;AI$3)," ")</f>
        <v>0.9103667299120104</v>
      </c>
      <c r="AJ8" s="168" cm="1">
        <f t="array" aca="1" ref="AJ8" ca="1">IFERROR(INDIRECT($E8&amp;"!"&amp;AJ$2&amp;AJ$3)," ")</f>
        <v>0.93622723981422484</v>
      </c>
      <c r="AK8" s="179" t="str" cm="1">
        <f t="array" aca="1" ref="AK8" ca="1">IFERROR(INDIRECT($E8&amp;"!"&amp;AK$2&amp;AK$3)," ")</f>
        <v xml:space="preserve"> </v>
      </c>
      <c r="AL8" s="166" cm="1">
        <f t="array" aca="1" ref="AL8" ca="1">IFERROR(INDIRECT($E8&amp;"!"&amp;AL$2&amp;AL$3)," ")</f>
        <v>1612.6829559999958</v>
      </c>
      <c r="AM8" s="166" cm="1">
        <f t="array" aca="1" ref="AM8" ca="1">IFERROR(INDIRECT($E8&amp;"!"&amp;AM$2&amp;AM$3)," ")</f>
        <v>578.25666275510446</v>
      </c>
      <c r="AN8" s="166" cm="1">
        <f t="array" aca="1" ref="AN8" ca="1">IFERROR(INDIRECT($E8&amp;"!"&amp;AN$2&amp;AN$3)," ")</f>
        <v>1477.84</v>
      </c>
      <c r="AO8" s="166" cm="1">
        <f t="array" aca="1" ref="AO8" ca="1">IFERROR(INDIRECT($E8&amp;"!"&amp;AO$2&amp;AO$3)," ")</f>
        <v>1628.7111184073553</v>
      </c>
      <c r="AP8" s="166" cm="1">
        <f t="array" aca="1" ref="AP8" ca="1">IFERROR(INDIRECT($E8&amp;"!"&amp;AP$2&amp;AP$3)," ")</f>
        <v>1596.6547935926362</v>
      </c>
      <c r="AQ8" s="166" cm="1">
        <f t="array" aca="1" ref="AQ8" ca="1">IFERROR(INDIRECT($E8&amp;"!"&amp;AQ$2&amp;AQ$3)," ")</f>
        <v>1268.1199999999999</v>
      </c>
      <c r="AR8" s="166" cm="1">
        <f t="array" aca="1" ref="AR8" ca="1">IFERROR(INDIRECT($E8&amp;"!"&amp;AR$2&amp;AR$3)," ")</f>
        <v>1762.92</v>
      </c>
      <c r="AS8" s="179" t="str" cm="1">
        <f t="array" aca="1" ref="AS8" ca="1">IFERROR(INDIRECT($E8&amp;"!"&amp;AS$2&amp;AS$3)," ")</f>
        <v xml:space="preserve"> </v>
      </c>
      <c r="AT8" s="166" cm="1">
        <f t="array" aca="1" ref="AT8" ca="1">IFERROR(INDIRECT($E8&amp;"!"&amp;AT$2&amp;AT$3)," ")</f>
        <v>146.63433340000006</v>
      </c>
      <c r="AU8" s="166" cm="1">
        <f t="array" aca="1" ref="AU8" ca="1">IFERROR(INDIRECT($E8&amp;"!"&amp;AU$2&amp;AU$3)," ")</f>
        <v>24.076200658511379</v>
      </c>
      <c r="AV8" s="166" cm="1">
        <f t="array" aca="1" ref="AV8" ca="1">IFERROR(INDIRECT($E8&amp;"!"&amp;AV$2&amp;AV$3)," ")</f>
        <v>141.96700000000001</v>
      </c>
      <c r="AW8" s="166" cm="1">
        <f t="array" aca="1" ref="AW8" ca="1">IFERROR(INDIRECT($E8&amp;"!"&amp;AW$2&amp;AW$3)," ")</f>
        <v>147.30167937136889</v>
      </c>
      <c r="AX8" s="166" cm="1">
        <f t="array" aca="1" ref="AX8" ca="1">IFERROR(INDIRECT($E8&amp;"!"&amp;AX$2&amp;AX$3)," ")</f>
        <v>145.96698742863123</v>
      </c>
      <c r="AY8" s="166" cm="1">
        <f t="array" aca="1" ref="AY8" ca="1">IFERROR(INDIRECT($E8&amp;"!"&amp;AY$2&amp;AY$3)," ")</f>
        <v>131.28800000000001</v>
      </c>
      <c r="AZ8" s="166" cm="1">
        <f t="array" aca="1" ref="AZ8" ca="1">IFERROR(INDIRECT($E8&amp;"!"&amp;AZ$2&amp;AZ$3)," ")</f>
        <v>155.078</v>
      </c>
      <c r="BA8" s="179" t="str" cm="1">
        <f t="array" aca="1" ref="BA8" ca="1">IFERROR(INDIRECT($E8&amp;"!"&amp;BA$2&amp;BA$3)," ")</f>
        <v xml:space="preserve"> </v>
      </c>
      <c r="BB8" s="179" t="str" cm="1">
        <f t="array" aca="1" ref="BB8" ca="1">IFERROR(INDIRECT($E8&amp;"!"&amp;BB$2&amp;BB$3)," ")</f>
        <v xml:space="preserve"> </v>
      </c>
      <c r="BC8" s="184" t="str" cm="1">
        <f t="array" aca="1" ref="BC8" ca="1">IFERROR(INDIRECT($E8&amp;"!"&amp;BC$2&amp;BC$3)," ")</f>
        <v xml:space="preserve"> </v>
      </c>
      <c r="BD8" s="166" cm="1">
        <f t="array" aca="1" ref="BD8" ca="1">IFERROR(INDIRECT($E8&amp;"!"&amp;BD$2&amp;BD$3)," ")</f>
        <v>44.204236962870318</v>
      </c>
      <c r="BE8" s="166" cm="1">
        <f t="array" aca="1" ref="BE8" ca="1">IFERROR(INDIRECT($E8&amp;"!"&amp;BE$2&amp;BE$3)," ")</f>
        <v>6.1055763381943953</v>
      </c>
      <c r="BF8" s="166" cm="1">
        <f t="array" aca="1" ref="BF8" ca="1">IFERROR(INDIRECT($E8&amp;"!"&amp;BF$2&amp;BF$3)," ")</f>
        <v>43.209000000000003</v>
      </c>
      <c r="BG8" s="166" cm="1">
        <f t="array" aca="1" ref="BG8" ca="1">IFERROR(INDIRECT($E8&amp;"!"&amp;BG$2&amp;BG$3)," ")</f>
        <v>44.373471794809568</v>
      </c>
      <c r="BH8" s="166" cm="1">
        <f t="array" aca="1" ref="BH8" ca="1">IFERROR(INDIRECT($E8&amp;"!"&amp;BH$2&amp;BH$3)," ")</f>
        <v>44.035002130931069</v>
      </c>
      <c r="BI8" s="166" cm="1">
        <f t="array" aca="1" ref="BI8" ca="1">IFERROR(INDIRECT($E8&amp;"!"&amp;BI$2&amp;BI$3)," ")</f>
        <v>40.078000000000003</v>
      </c>
      <c r="BJ8" s="166" cm="1">
        <f t="array" aca="1" ref="BJ8" ca="1">IFERROR(INDIRECT($E8&amp;"!"&amp;BJ$2&amp;BJ$3)," ")</f>
        <v>47.024000000000001</v>
      </c>
      <c r="BK8" s="179" t="str" cm="1">
        <f t="array" aca="1" ref="BK8" ca="1">IFERROR(INDIRECT($E8&amp;"!"&amp;BK$2&amp;BK$3)," ")</f>
        <v xml:space="preserve"> </v>
      </c>
      <c r="BL8" s="166" cm="1">
        <f t="array" aca="1" ref="BL8" ca="1">IFERROR(INDIRECT($E8&amp;"!"&amp;BL$2&amp;BL$3)," ")</f>
        <v>1563.9583270755065</v>
      </c>
      <c r="BM8" s="166" cm="1">
        <f t="array" aca="1" ref="BM8" ca="1">IFERROR(INDIRECT($E8&amp;"!"&amp;BM$2&amp;BM$3)," ")</f>
        <v>468.60099436063092</v>
      </c>
      <c r="BN8" s="166" cm="1">
        <f t="array" aca="1" ref="BN8" ca="1">IFERROR(INDIRECT($E8&amp;"!"&amp;BN$2&amp;BN$3)," ")</f>
        <v>1466.37</v>
      </c>
      <c r="BO8" s="166" cm="1">
        <f t="array" aca="1" ref="BO8" ca="1">IFERROR(INDIRECT($E8&amp;"!"&amp;BO$2&amp;BO$3)," ")</f>
        <v>1576.9470452790758</v>
      </c>
      <c r="BP8" s="166" cm="1">
        <f t="array" aca="1" ref="BP8" ca="1">IFERROR(INDIRECT($E8&amp;"!"&amp;BP$2&amp;BP$3)," ")</f>
        <v>1550.9696088719372</v>
      </c>
      <c r="BQ8" s="166" cm="1">
        <f t="array" aca="1" ref="BQ8" ca="1">IFERROR(INDIRECT($E8&amp;"!"&amp;BQ$2&amp;BQ$3)," ")</f>
        <v>1261.57</v>
      </c>
      <c r="BR8" s="166" cm="1">
        <f t="array" aca="1" ref="BR8" ca="1">IFERROR(INDIRECT($E8&amp;"!"&amp;BR$2&amp;BR$3)," ")</f>
        <v>1736.7</v>
      </c>
      <c r="BS8" s="179" t="str" cm="1">
        <f t="array" aca="1" ref="BS8" ca="1">IFERROR(INDIRECT($E8&amp;"!"&amp;BS$2&amp;BS$3)," ")</f>
        <v xml:space="preserve"> </v>
      </c>
      <c r="BT8" s="166" cm="1">
        <f t="array" aca="1" ref="BT8" ca="1">IFERROR(INDIRECT($E8&amp;"!"&amp;BT$2&amp;BT$3)," ")</f>
        <v>144.71600458906963</v>
      </c>
      <c r="BU8" s="166" cm="1">
        <f t="array" aca="1" ref="BU8" ca="1">IFERROR(INDIRECT($E8&amp;"!"&amp;BU$2&amp;BU$3)," ")</f>
        <v>20.723534675964078</v>
      </c>
      <c r="BV8" s="166" cm="1">
        <f t="array" aca="1" ref="BV8" ca="1">IFERROR(INDIRECT($E8&amp;"!"&amp;BV$2&amp;BV$3)," ")</f>
        <v>141.21700000000001</v>
      </c>
      <c r="BW8" s="166" cm="1">
        <f t="array" aca="1" ref="BW8" ca="1">IFERROR(INDIRECT($E8&amp;"!"&amp;BW$2&amp;BW$3)," ")</f>
        <v>145.29042110829886</v>
      </c>
      <c r="BX8" s="166" cm="1">
        <f t="array" aca="1" ref="BX8" ca="1">IFERROR(INDIRECT($E8&amp;"!"&amp;BX$2&amp;BX$3)," ")</f>
        <v>144.1415880698404</v>
      </c>
      <c r="BY8" s="166" cm="1">
        <f t="array" aca="1" ref="BY8" ca="1">IFERROR(INDIRECT($E8&amp;"!"&amp;BY$2&amp;BY$3)," ")</f>
        <v>130.79499999999999</v>
      </c>
      <c r="BZ8" s="166" cm="1">
        <f t="array" aca="1" ref="BZ8" ca="1">IFERROR(INDIRECT($E8&amp;"!"&amp;BZ$2&amp;BZ$3)," ")</f>
        <v>153.88900000000001</v>
      </c>
      <c r="CA8" s="179" t="str" cm="1">
        <f t="array" aca="1" ref="CA8" ca="1">IFERROR(INDIRECT($E8&amp;"!"&amp;CA$2&amp;CA$3)," ")</f>
        <v xml:space="preserve"> </v>
      </c>
      <c r="CB8" s="179" t="str" cm="1">
        <f t="array" aca="1" ref="CB8" ca="1">IFERROR(INDIRECT($E8&amp;"!"&amp;CB$2&amp;CB$3)," ")</f>
        <v xml:space="preserve"> </v>
      </c>
      <c r="CC8" s="179" t="str" cm="1">
        <f t="array" aca="1" ref="CC8" ca="1">IFERROR(INDIRECT($E8&amp;"!"&amp;CC$2&amp;CC$3)," ")</f>
        <v xml:space="preserve"> </v>
      </c>
      <c r="CD8" s="166" cm="1">
        <f t="array" aca="1" ref="CD8" ca="1">IFERROR(INDIRECT($E8&amp;"!"&amp;CD$2&amp;CD$3)," ")</f>
        <v>54.66465972222224</v>
      </c>
      <c r="CE8" s="166" cm="1">
        <f t="array" aca="1" ref="CE8" ca="1">IFERROR(INDIRECT($E8&amp;"!"&amp;CE$2&amp;CE$3)," ")</f>
        <v>12.63015991649173</v>
      </c>
      <c r="CF8" s="166" cm="1">
        <f t="array" aca="1" ref="CF8" ca="1">IFERROR(INDIRECT($E8&amp;"!"&amp;CF$2&amp;CF$3)," ")</f>
        <v>51.904499999999999</v>
      </c>
      <c r="CG8" s="166" cm="1">
        <f t="array" aca="1" ref="CG8" ca="1">IFERROR(INDIRECT($E8&amp;"!"&amp;CG$2&amp;CG$3)," ")</f>
        <v>55.014743460830516</v>
      </c>
      <c r="CH8" s="166" cm="1">
        <f t="array" aca="1" ref="CH8" ca="1">IFERROR(INDIRECT($E8&amp;"!"&amp;CH$2&amp;CH$3)," ")</f>
        <v>54.314575983613963</v>
      </c>
      <c r="CI8" s="166" cm="1">
        <f t="array" aca="1" ref="CI8" ca="1">IFERROR(INDIRECT($E8&amp;"!"&amp;CI$2&amp;CI$3)," ")</f>
        <v>44.521499999999996</v>
      </c>
      <c r="CJ8" s="166" cm="1">
        <f t="array" aca="1" ref="CJ8" ca="1">IFERROR(INDIRECT($E8&amp;"!"&amp;CJ$2&amp;CJ$3)," ")</f>
        <v>51.904499999999999</v>
      </c>
      <c r="CK8" s="179" t="str" cm="1">
        <f t="array" aca="1" ref="CK8" ca="1">IFERROR(INDIRECT($E8&amp;"!"&amp;CK$2&amp;CK$3)," ")</f>
        <v xml:space="preserve"> </v>
      </c>
      <c r="CL8" s="166" cm="1">
        <f t="array" aca="1" ref="CL8" ca="1">IFERROR(INDIRECT($E8&amp;"!"&amp;CL$2&amp;CL$3)," ")</f>
        <v>2472.2321527777776</v>
      </c>
      <c r="CM8" s="166" cm="1">
        <f t="array" aca="1" ref="CM8" ca="1">IFERROR(INDIRECT($E8&amp;"!"&amp;CM$2&amp;CM$3)," ")</f>
        <v>1193.0809335440488</v>
      </c>
      <c r="CN8" s="166" cm="1">
        <f t="array" aca="1" ref="CN8" ca="1">IFERROR(INDIRECT($E8&amp;"!"&amp;CN$2&amp;CN$3)," ")</f>
        <v>2115.9949999999999</v>
      </c>
      <c r="CO8" s="166" cm="1">
        <f t="array" aca="1" ref="CO8" ca="1">IFERROR(INDIRECT($E8&amp;"!"&amp;CO$2&amp;CO$3)," ")</f>
        <v>2505.3020613489252</v>
      </c>
      <c r="CP8" s="166" cm="1">
        <f t="array" aca="1" ref="CP8" ca="1">IFERROR(INDIRECT($E8&amp;"!"&amp;CP$2&amp;CP$3)," ")</f>
        <v>2439.16224420663</v>
      </c>
      <c r="CQ8" s="166" cm="1">
        <f t="array" aca="1" ref="CQ8" ca="1">IFERROR(INDIRECT($E8&amp;"!"&amp;CQ$2&amp;CQ$3)," ")</f>
        <v>1556.8875</v>
      </c>
      <c r="CR8" s="166" cm="1">
        <f t="array" aca="1" ref="CR8" ca="1">IFERROR(INDIRECT($E8&amp;"!"&amp;CR$2&amp;CR$3)," ")</f>
        <v>3143.6800000000003</v>
      </c>
      <c r="CS8" s="179" t="str" cm="1">
        <f t="array" aca="1" ref="CS8" ca="1">IFERROR(INDIRECT($E8&amp;"!"&amp;CS$2&amp;CS$3)," ")</f>
        <v xml:space="preserve"> </v>
      </c>
      <c r="CT8" s="166" cm="1">
        <f t="array" aca="1" ref="CT8" ca="1">IFERROR(INDIRECT($E8&amp;"!"&amp;CT$2&amp;CT$3)," ")</f>
        <v>181.61239583333338</v>
      </c>
      <c r="CU8" s="166" cm="1">
        <f t="array" aca="1" ref="CU8" ca="1">IFERROR(INDIRECT($E8&amp;"!"&amp;CU$2&amp;CU$3)," ")</f>
        <v>42.495212203392505</v>
      </c>
      <c r="CV8" s="166" cm="1">
        <f t="array" aca="1" ref="CV8" ca="1">IFERROR(INDIRECT($E8&amp;"!"&amp;CV$2&amp;CV$3)," ")</f>
        <v>175.054</v>
      </c>
      <c r="CW8" s="166" cm="1">
        <f t="array" aca="1" ref="CW8" ca="1">IFERROR(INDIRECT($E8&amp;"!"&amp;CW$2&amp;CW$3)," ")</f>
        <v>182.79028137551805</v>
      </c>
      <c r="CX8" s="166" cm="1">
        <f t="array" aca="1" ref="CX8" ca="1">IFERROR(INDIRECT($E8&amp;"!"&amp;CX$2&amp;CX$3)," ")</f>
        <v>180.43451029114871</v>
      </c>
      <c r="CY8" s="166" cm="1">
        <f t="array" aca="1" ref="CY8" ca="1">IFERROR(INDIRECT($E8&amp;"!"&amp;CY$2&amp;CY$3)," ")</f>
        <v>147.16475</v>
      </c>
      <c r="CZ8" s="166" cm="1">
        <f t="array" aca="1" ref="CZ8" ca="1">IFERROR(INDIRECT($E8&amp;"!"&amp;CZ$2&amp;CZ$3)," ")</f>
        <v>209.1105</v>
      </c>
      <c r="DA8" s="179" t="str" cm="1">
        <f t="array" aca="1" ref="DA8" ca="1">IFERROR(INDIRECT($E8&amp;"!"&amp;DA$2&amp;DA$3)," ")</f>
        <v xml:space="preserve"> </v>
      </c>
      <c r="DB8" s="179" t="str" cm="1">
        <f t="array" aca="1" ref="DB8" ca="1">IFERROR(INDIRECT($E8&amp;"!"&amp;DB$2&amp;DB$3)," ")</f>
        <v xml:space="preserve"> </v>
      </c>
      <c r="DC8" s="179" t="str" cm="1">
        <f t="array" aca="1" ref="DC8" ca="1">IFERROR(INDIRECT($E8&amp;"!"&amp;DC$2&amp;DC$3)," ")</f>
        <v xml:space="preserve"> </v>
      </c>
      <c r="DD8" s="166" cm="1">
        <f t="array" aca="1" ref="DD8" ca="1">IFERROR(INDIRECT($E8&amp;"!"&amp;DD$2&amp;DD$3)," ")</f>
        <v>64.516241935483876</v>
      </c>
      <c r="DE8" s="166" cm="1">
        <f t="array" aca="1" ref="DE8" ca="1">IFERROR(INDIRECT($E8&amp;"!"&amp;DE$2&amp;DE$3)," ")</f>
        <v>12.086028639721764</v>
      </c>
      <c r="DF8" s="166" cm="1">
        <f t="array" aca="1" ref="DF8" ca="1">IFERROR(INDIRECT($E8&amp;"!"&amp;DF$2&amp;DF$3)," ")</f>
        <v>64.186999999999998</v>
      </c>
      <c r="DG8" s="166" cm="1">
        <f t="array" aca="1" ref="DG8" ca="1">IFERROR(INDIRECT($E8&amp;"!"&amp;DG$2&amp;DG$3)," ")</f>
        <v>64.851243401743673</v>
      </c>
      <c r="DH8" s="166" cm="1">
        <f t="array" aca="1" ref="DH8" ca="1">IFERROR(INDIRECT($E8&amp;"!"&amp;DH$2&amp;DH$3)," ")</f>
        <v>64.181240469224079</v>
      </c>
      <c r="DI8" s="166" cm="1">
        <f t="array" aca="1" ref="DI8" ca="1">IFERROR(INDIRECT($E8&amp;"!"&amp;DI$2&amp;DI$3)," ")</f>
        <v>56.806249999999999</v>
      </c>
      <c r="DJ8" s="166" cm="1">
        <f t="array" aca="1" ref="DJ8" ca="1">IFERROR(INDIRECT($E8&amp;"!"&amp;DJ$2&amp;DJ$3)," ")</f>
        <v>69.766249999999999</v>
      </c>
      <c r="DK8" s="179" t="str" cm="1">
        <f t="array" aca="1" ref="DK8" ca="1">IFERROR(INDIRECT($E8&amp;"!"&amp;DK$2&amp;DK$3)," ")</f>
        <v xml:space="preserve"> </v>
      </c>
      <c r="DL8" s="166" cm="1">
        <f t="array" aca="1" ref="DL8" ca="1">IFERROR(INDIRECT($E8&amp;"!"&amp;DL$2&amp;DL$3)," ")</f>
        <v>3383.8246774193553</v>
      </c>
      <c r="DM8" s="166" cm="1">
        <f t="array" aca="1" ref="DM8" ca="1">IFERROR(INDIRECT($E8&amp;"!"&amp;DM$2&amp;DM$3)," ")</f>
        <v>1282.4245610557721</v>
      </c>
      <c r="DN8" s="166" cm="1">
        <f t="array" aca="1" ref="DN8" ca="1">IFERROR(INDIRECT($E8&amp;"!"&amp;DN$2&amp;DN$3)," ")</f>
        <v>3235.84</v>
      </c>
      <c r="DO8" s="166" cm="1">
        <f t="array" aca="1" ref="DO8" ca="1">IFERROR(INDIRECT($E8&amp;"!"&amp;DO$2&amp;DO$3)," ")</f>
        <v>3419.3710194914984</v>
      </c>
      <c r="DP8" s="166" cm="1">
        <f t="array" aca="1" ref="DP8" ca="1">IFERROR(INDIRECT($E8&amp;"!"&amp;DP$2&amp;DP$3)," ")</f>
        <v>3348.2783353472123</v>
      </c>
      <c r="DQ8" s="166" cm="1">
        <f t="array" aca="1" ref="DQ8" ca="1">IFERROR(INDIRECT($E8&amp;"!"&amp;DQ$2&amp;DQ$3)," ")</f>
        <v>2534.605</v>
      </c>
      <c r="DR8" s="166" cm="1">
        <f t="array" aca="1" ref="DR8" ca="1">IFERROR(INDIRECT($E8&amp;"!"&amp;DR$2&amp;DR$3)," ")</f>
        <v>3822.8</v>
      </c>
      <c r="DS8" s="179" t="str" cm="1">
        <f t="array" aca="1" ref="DS8" ca="1">IFERROR(INDIRECT($E8&amp;"!"&amp;DS$2&amp;DS$3)," ")</f>
        <v xml:space="preserve"> </v>
      </c>
      <c r="DT8" s="166" cm="1">
        <f t="array" aca="1" ref="DT8" ca="1">IFERROR(INDIRECT($E8&amp;"!"&amp;DT$2&amp;DT$3)," ")</f>
        <v>213.72509677419359</v>
      </c>
      <c r="DU8" s="166" cm="1">
        <f t="array" aca="1" ref="DU8" ca="1">IFERROR(INDIRECT($E8&amp;"!"&amp;DU$2&amp;DU$3)," ")</f>
        <v>41.451049315761914</v>
      </c>
      <c r="DV8" s="166" cm="1">
        <f t="array" aca="1" ref="DV8" ca="1">IFERROR(INDIRECT($E8&amp;"!"&amp;DV$2&amp;DV$3)," ")</f>
        <v>214.48750000000001</v>
      </c>
      <c r="DW8" s="166" cm="1">
        <f t="array" aca="1" ref="DW8" ca="1">IFERROR(INDIRECT($E8&amp;"!"&amp;DW$2&amp;DW$3)," ")</f>
        <v>214.87404012959402</v>
      </c>
      <c r="DX8" s="166" cm="1">
        <f t="array" aca="1" ref="DX8" ca="1">IFERROR(INDIRECT($E8&amp;"!"&amp;DX$2&amp;DX$3)," ")</f>
        <v>212.57615341879315</v>
      </c>
      <c r="DY8" s="166" cm="1">
        <f t="array" aca="1" ref="DY8" ca="1">IFERROR(INDIRECT($E8&amp;"!"&amp;DY$2&amp;DY$3)," ")</f>
        <v>184.73150000000001</v>
      </c>
      <c r="DZ8" s="166" cm="1">
        <f t="array" aca="1" ref="DZ8" ca="1">IFERROR(INDIRECT($E8&amp;"!"&amp;DZ$2&amp;DZ$3)," ")</f>
        <v>230.05600000000001</v>
      </c>
      <c r="EA8" s="179" t="str" cm="1">
        <f t="array" aca="1" ref="EA8" ca="1">IFERROR(INDIRECT($E8&amp;"!"&amp;EA$2&amp;EA$3)," ")</f>
        <v xml:space="preserve"> </v>
      </c>
      <c r="EB8" s="179" t="str" cm="1">
        <f t="array" aca="1" ref="EB8" ca="1">IFERROR(INDIRECT($E8&amp;"!"&amp;EB$2&amp;EB$3)," ")</f>
        <v xml:space="preserve"> </v>
      </c>
      <c r="EC8" s="179" t="str" cm="1">
        <f t="array" aca="1" ref="EC8" ca="1">IFERROR(INDIRECT($E8&amp;"!"&amp;EC$2&amp;EC$3)," ")</f>
        <v xml:space="preserve"> </v>
      </c>
      <c r="ED8" s="168" cm="1">
        <f t="array" aca="1" ref="ED8" ca="1">IFERROR(INDIRECT($E8&amp;"!"&amp;ED$2&amp;ED$3)," ")</f>
        <v>0.92234745507463101</v>
      </c>
      <c r="EE8" s="168" cm="1">
        <f t="array" aca="1" ref="EE8" ca="1">IFERROR(INDIRECT($E8&amp;"!"&amp;EE$2&amp;EE$3)," ")</f>
        <v>2.4499484359784673E-2</v>
      </c>
      <c r="EF8" s="168" cm="1">
        <f t="array" aca="1" ref="EF8" ca="1">IFERROR(INDIRECT($E8&amp;"!"&amp;EF$2&amp;EF$3)," ")</f>
        <v>0.92479520604763688</v>
      </c>
      <c r="EG8" s="168" cm="1">
        <f t="array" aca="1" ref="EG8" ca="1">IFERROR(INDIRECT($E8&amp;"!"&amp;EG$2&amp;EG$3)," ")</f>
        <v>0.92304089801177458</v>
      </c>
      <c r="EH8" s="168" cm="1">
        <f t="array" aca="1" ref="EH8" ca="1">IFERROR(INDIRECT($E8&amp;"!"&amp;EH$2&amp;EH$3)," ")</f>
        <v>0.92165401213748743</v>
      </c>
      <c r="EI8" s="168" cm="1">
        <f t="array" aca="1" ref="EI8" ca="1">IFERROR(INDIRECT($E8&amp;"!"&amp;EI$2&amp;EI$3)," ")</f>
        <v>0.91117365008495765</v>
      </c>
      <c r="EJ8" s="168" cm="1">
        <f t="array" aca="1" ref="EJ8" ca="1">IFERROR(INDIRECT($E8&amp;"!"&amp;EJ$2&amp;EJ$3)," ")</f>
        <v>0.93675893164806401</v>
      </c>
      <c r="EK8" s="182" t="str" cm="1">
        <f t="array" aca="1" ref="EK8" ca="1">IFERROR(INDIRECT($E8&amp;"!"&amp;EK$2&amp;EK$3)," ")</f>
        <v xml:space="preserve"> </v>
      </c>
      <c r="EL8" s="168" cm="1">
        <f t="array" aca="1" ref="EL8" ca="1">IFERROR(INDIRECT($E8&amp;"!"&amp;EL$2&amp;EL$3)," ")</f>
        <v>0.8976714794665861</v>
      </c>
      <c r="EM8" s="168" cm="1">
        <f t="array" aca="1" ref="EM8" ca="1">IFERROR(INDIRECT($E8&amp;"!"&amp;EM$2&amp;EM$3)," ")</f>
        <v>5.0950041615932661E-2</v>
      </c>
      <c r="EN8" s="168" cm="1">
        <f t="array" aca="1" ref="EN8" ca="1">IFERROR(INDIRECT($E8&amp;"!"&amp;EN$2&amp;EN$3)," ")</f>
        <v>0.9090498880563519</v>
      </c>
      <c r="EO8" s="168" cm="1">
        <f t="array" aca="1" ref="EO8" ca="1">IFERROR(INDIRECT($E8&amp;"!"&amp;EO$2&amp;EO$3)," ")</f>
        <v>0.90596442156197265</v>
      </c>
      <c r="EP8" s="168" cm="1">
        <f t="array" aca="1" ref="EP8" ca="1">IFERROR(INDIRECT($E8&amp;"!"&amp;EP$2&amp;EP$3)," ")</f>
        <v>0.88937853737119954</v>
      </c>
      <c r="EQ8" s="168" cm="1">
        <f t="array" aca="1" ref="EQ8" ca="1">IFERROR(INDIRECT($E8&amp;"!"&amp;EQ$2&amp;EQ$3)," ")</f>
        <v>0.89120152296825639</v>
      </c>
      <c r="ER8" s="168" cm="1">
        <f t="array" aca="1" ref="ER8" ca="1">IFERROR(INDIRECT($E8&amp;"!"&amp;ER$2&amp;ER$3)," ")</f>
        <v>0.92299716108714236</v>
      </c>
      <c r="ES8" s="182" t="str" cm="1">
        <f t="array" aca="1" ref="ES8" ca="1">IFERROR(INDIRECT($E8&amp;"!"&amp;ES$2&amp;ES$3)," ")</f>
        <v xml:space="preserve"> </v>
      </c>
      <c r="ET8" s="168" cm="1">
        <f t="array" aca="1" ref="ET8" ca="1">IFERROR(INDIRECT($E8&amp;"!"&amp;ET$2&amp;ET$3)," ")</f>
        <v>0.90188134091289884</v>
      </c>
      <c r="EU8" s="168" cm="1">
        <f t="array" aca="1" ref="EU8" ca="1">IFERROR(INDIRECT($E8&amp;"!"&amp;EU$2&amp;EU$3)," ")</f>
        <v>3.2754296844912031E-2</v>
      </c>
      <c r="EV8" s="168" cm="1">
        <f t="array" aca="1" ref="EV8" ca="1">IFERROR(INDIRECT($E8&amp;"!"&amp;EV$2&amp;EV$3)," ")</f>
        <v>0.91069508131265353</v>
      </c>
      <c r="EW8" s="168" cm="1">
        <f t="array" aca="1" ref="EW8" ca="1">IFERROR(INDIRECT($E8&amp;"!"&amp;EW$2&amp;EW$3)," ")</f>
        <v>0.90996943317948076</v>
      </c>
      <c r="EX8" s="168" cm="1">
        <f t="array" aca="1" ref="EX8" ca="1">IFERROR(INDIRECT($E8&amp;"!"&amp;EX$2&amp;EX$3)," ")</f>
        <v>0.89379324864631693</v>
      </c>
      <c r="EY8" s="168" cm="1">
        <f t="array" aca="1" ref="EY8" ca="1">IFERROR(INDIRECT($E8&amp;"!"&amp;EY$2&amp;EY$3)," ")</f>
        <v>0.89261674565027627</v>
      </c>
      <c r="EZ8" s="168" cm="1">
        <f t="array" aca="1" ref="EZ8" ca="1">IFERROR(INDIRECT($E8&amp;"!"&amp;EZ$2&amp;EZ$3)," ")</f>
        <v>0.9193893448211542</v>
      </c>
    </row>
    <row r="9" spans="1:16383" s="159" customFormat="1">
      <c r="A9"/>
      <c r="B9" s="121" t="str">
        <f ca="1">IF(Sample_Overview!C21=0," ",Sample_Overview!B21)</f>
        <v>Analysis_Sample_02</v>
      </c>
      <c r="C9" s="176" t="str">
        <f ca="1">IFERROR(VLOOKUP($B9,Sample_Overview!$B$20:$E$80,2,FALSE)," ")</f>
        <v>LNP_CoVidVac_Reference_Replicate_2</v>
      </c>
      <c r="D9" s="169" t="str">
        <f ca="1">IFERROR(IF(Sample_Overview!D21=0," ",VLOOKUP($B9,Sample_Overview!$B$20:$E$80,3,FALSE))," ")</f>
        <v>ATEM-230028-X0100</v>
      </c>
      <c r="E9" s="169" t="str">
        <f t="shared" ref="E9:E16" ca="1" si="0">IFERROR("'Analysis_"&amp;D9&amp;"'"," ")</f>
        <v>'Analysis_ATEM-230028-X0100'</v>
      </c>
      <c r="F9" s="170" cm="1">
        <f t="array" aca="1" ref="F9" ca="1">IFERROR(INDIRECT($E9&amp;"!"&amp;F$2&amp;F$3)," ")</f>
        <v>45348</v>
      </c>
      <c r="G9" s="171" cm="1">
        <f t="array" aca="1" ref="G9" ca="1">IFERROR(INDIRECT($E9&amp;"!"&amp;G$2&amp;G$3)," ")</f>
        <v>5000</v>
      </c>
      <c r="H9" s="178"/>
      <c r="I9" s="172" cm="1">
        <f t="array" aca="1" ref="I9" ca="1">IFERROR(INDIRECT($E9&amp;"!"&amp;I$2&amp;I$3)," ")</f>
        <v>45.793141400000039</v>
      </c>
      <c r="J9" s="172" cm="1">
        <f t="array" aca="1" ref="J9" ca="1">IFERROR(INDIRECT($E9&amp;"!"&amp;J$2&amp;J$3)," ")</f>
        <v>8.8827076202591968</v>
      </c>
      <c r="K9" s="172" cm="1">
        <f t="array" aca="1" ref="K9" ca="1">IFERROR(INDIRECT($E9&amp;"!"&amp;K$2&amp;K$3)," ")</f>
        <v>43.761000000000003</v>
      </c>
      <c r="L9" s="172" cm="1">
        <f t="array" aca="1" ref="L9" ca="1">IFERROR(INDIRECT($E9&amp;"!"&amp;L$2&amp;L$3)," ")</f>
        <v>46.039352969229981</v>
      </c>
      <c r="M9" s="172" cm="1">
        <f t="array" aca="1" ref="M9" ca="1">IFERROR(INDIRECT($E9&amp;"!"&amp;M$2&amp;M$3)," ")</f>
        <v>45.546929830770097</v>
      </c>
      <c r="N9" s="172" cm="1">
        <f t="array" aca="1" ref="N9" ca="1">IFERROR(INDIRECT($E9&amp;"!"&amp;N$2&amp;N$3)," ")</f>
        <v>40.286000000000001</v>
      </c>
      <c r="O9" s="172" cm="1">
        <f t="array" aca="1" ref="O9" ca="1">IFERROR(INDIRECT($E9&amp;"!"&amp;O$2&amp;O$3)," ")</f>
        <v>48.616</v>
      </c>
      <c r="P9" s="179"/>
      <c r="Q9" s="173" cm="1">
        <f t="array" aca="1" ref="Q9" ca="1">IFERROR(INDIRECT($E9&amp;"!"&amp;Q$2&amp;Q$3)," ")</f>
        <v>0.92200000000000004</v>
      </c>
      <c r="R9" s="195" cm="1">
        <f t="array" aca="1" ref="R9" ca="1">IFERROR(INDIRECT($E9&amp;"!"&amp;R$2&amp;R$3)," ")</f>
        <v>44.505903883705813</v>
      </c>
      <c r="S9" s="195" cm="1">
        <f t="array" aca="1" ref="S9" ca="1">IFERROR(INDIRECT($E9&amp;"!"&amp;S$2&amp;S$3)," ")</f>
        <v>43.256999999999998</v>
      </c>
      <c r="T9" s="173" cm="1">
        <f t="array" aca="1" ref="T9" ca="1">IFERROR(INDIRECT($E9&amp;"!"&amp;T$2&amp;T$3)," ")</f>
        <v>5.9799999999999999E-2</v>
      </c>
      <c r="U9" s="195" cm="1">
        <f t="array" aca="1" ref="U9" ca="1">IFERROR(INDIRECT($E9&amp;"!"&amp;U$2&amp;U$3)," ")</f>
        <v>58.14263087248321</v>
      </c>
      <c r="V9" s="195" cm="1">
        <f t="array" aca="1" ref="V9" ca="1">IFERROR(INDIRECT($E9&amp;"!"&amp;V$2&amp;V$3)," ")</f>
        <v>53.459500000000006</v>
      </c>
      <c r="W9" s="173" cm="1">
        <f t="array" aca="1" ref="W9" ca="1">IFERROR(INDIRECT($E9&amp;"!"&amp;W$2&amp;W$3)," ")</f>
        <v>1.8800000000000001E-2</v>
      </c>
      <c r="X9" s="195" cm="1">
        <f t="array" aca="1" ref="X9" ca="1">IFERROR(INDIRECT($E9&amp;"!"&amp;X$2&amp;X$3)," ")</f>
        <v>70.016043010752668</v>
      </c>
      <c r="Y9" s="195" cm="1">
        <f t="array" aca="1" ref="Y9" ca="1">IFERROR(INDIRECT($E9&amp;"!"&amp;Y$2&amp;Y$3)," ")</f>
        <v>68.617000000000004</v>
      </c>
      <c r="Z9" s="172" cm="1">
        <f t="array" aca="1" ref="Z9" ca="1">IFERROR(INDIRECT($E9&amp;"!"&amp;Z$2&amp;Z$3)," ")</f>
        <v>4610</v>
      </c>
      <c r="AA9" s="172" cm="1">
        <f t="array" aca="1" ref="AA9" ca="1">IFERROR(INDIRECT($E9&amp;"!"&amp;AA$2&amp;AA$3)," ")</f>
        <v>299</v>
      </c>
      <c r="AB9" s="172" cm="1">
        <f t="array" aca="1" ref="AB9" ca="1">IFERROR(INDIRECT($E9&amp;"!"&amp;AB$2&amp;AB$3)," ")</f>
        <v>94</v>
      </c>
      <c r="AC9" s="181"/>
      <c r="AD9" s="174" cm="1">
        <f t="array" aca="1" ref="AD9" ca="1">IFERROR(INDIRECT($E9&amp;"!"&amp;AD$2&amp;AD$3)," ")</f>
        <v>0.91423624147839111</v>
      </c>
      <c r="AE9" s="174" cm="1">
        <f t="array" aca="1" ref="AE9" ca="1">IFERROR(INDIRECT($E9&amp;"!"&amp;AE$2&amp;AE$3)," ")</f>
        <v>3.8018486150418529E-2</v>
      </c>
      <c r="AF9" s="174" cm="1">
        <f t="array" aca="1" ref="AF9" ca="1">IFERROR(INDIRECT($E9&amp;"!"&amp;AF$2&amp;AF$3)," ")</f>
        <v>0.91874164144258863</v>
      </c>
      <c r="AG9" s="174" cm="1">
        <f t="array" aca="1" ref="AG9" ca="1">IFERROR(INDIRECT($E9&amp;"!"&amp;AG$2&amp;AG$3)," ")</f>
        <v>0.91529004078542808</v>
      </c>
      <c r="AH9" s="174" cm="1">
        <f t="array" aca="1" ref="AH9" ca="1">IFERROR(INDIRECT($E9&amp;"!"&amp;AH$2&amp;AH$3)," ")</f>
        <v>0.91318244217135414</v>
      </c>
      <c r="AI9" s="174" cm="1">
        <f t="array" aca="1" ref="AI9" ca="1">IFERROR(INDIRECT($E9&amp;"!"&amp;AI$2&amp;AI$3)," ")</f>
        <v>0.90383795203577511</v>
      </c>
      <c r="AJ9" s="174" cm="1">
        <f t="array" aca="1" ref="AJ9" ca="1">IFERROR(INDIRECT($E9&amp;"!"&amp;AJ$2&amp;AJ$3)," ")</f>
        <v>0.93226054820391768</v>
      </c>
      <c r="AK9" s="179" t="str" cm="1">
        <f t="array" aca="1" ref="AK9" ca="1">IFERROR(INDIRECT($E9&amp;"!"&amp;AK$2&amp;AK$3)," ")</f>
        <v xml:space="preserve"> </v>
      </c>
      <c r="AL9" s="172" cm="1">
        <f t="array" aca="1" ref="AL9" ca="1">IFERROR(INDIRECT($E9&amp;"!"&amp;AL$2&amp;AL$3)," ")</f>
        <v>1708.959689999996</v>
      </c>
      <c r="AM9" s="172" cm="1">
        <f t="array" aca="1" ref="AM9" ca="1">IFERROR(INDIRECT($E9&amp;"!"&amp;AM$2&amp;AM$3)," ")</f>
        <v>803.47022930531352</v>
      </c>
      <c r="AN9" s="172" cm="1">
        <f t="array" aca="1" ref="AN9" ca="1">IFERROR(INDIRECT($E9&amp;"!"&amp;AN$2&amp;AN$3)," ")</f>
        <v>1504.05</v>
      </c>
      <c r="AO9" s="172" cm="1">
        <f t="array" aca="1" ref="AO9" ca="1">IFERROR(INDIRECT($E9&amp;"!"&amp;AO$2&amp;AO$3)," ")</f>
        <v>1731.230339270903</v>
      </c>
      <c r="AP9" s="172" cm="1">
        <f t="array" aca="1" ref="AP9" ca="1">IFERROR(INDIRECT($E9&amp;"!"&amp;AP$2&amp;AP$3)," ")</f>
        <v>1686.6890407290891</v>
      </c>
      <c r="AQ9" s="172" cm="1">
        <f t="array" aca="1" ref="AQ9" ca="1">IFERROR(INDIRECT($E9&amp;"!"&amp;AQ$2&amp;AQ$3)," ")</f>
        <v>1274.68</v>
      </c>
      <c r="AR9" s="172" cm="1">
        <f t="array" aca="1" ref="AR9" ca="1">IFERROR(INDIRECT($E9&amp;"!"&amp;AR$2&amp;AR$3)," ")</f>
        <v>1856.31</v>
      </c>
      <c r="AS9" s="179" t="str" cm="1">
        <f t="array" aca="1" ref="AS9" ca="1">IFERROR(INDIRECT($E9&amp;"!"&amp;AS$2&amp;AS$3)," ")</f>
        <v xml:space="preserve"> </v>
      </c>
      <c r="AT9" s="172" cm="1">
        <f t="array" aca="1" ref="AT9" ca="1">IFERROR(INDIRECT($E9&amp;"!"&amp;AT$2&amp;AT$3)," ")</f>
        <v>150.72076600000068</v>
      </c>
      <c r="AU9" s="172" cm="1">
        <f t="array" aca="1" ref="AU9" ca="1">IFERROR(INDIRECT($E9&amp;"!"&amp;AU$2&amp;AU$3)," ")</f>
        <v>30.472168934154656</v>
      </c>
      <c r="AV9" s="172" cm="1">
        <f t="array" aca="1" ref="AV9" ca="1">IFERROR(INDIRECT($E9&amp;"!"&amp;AV$2&amp;AV$3)," ")</f>
        <v>143.46700000000001</v>
      </c>
      <c r="AW9" s="172" cm="1">
        <f t="array" aca="1" ref="AW9" ca="1">IFERROR(INDIRECT($E9&amp;"!"&amp;AW$2&amp;AW$3)," ")</f>
        <v>151.56539590924217</v>
      </c>
      <c r="AX9" s="172" cm="1">
        <f t="array" aca="1" ref="AX9" ca="1">IFERROR(INDIRECT($E9&amp;"!"&amp;AX$2&amp;AX$3)," ")</f>
        <v>149.87613609075919</v>
      </c>
      <c r="AY9" s="172" cm="1">
        <f t="array" aca="1" ref="AY9" ca="1">IFERROR(INDIRECT($E9&amp;"!"&amp;AY$2&amp;AY$3)," ")</f>
        <v>131.92775</v>
      </c>
      <c r="AZ9" s="172" cm="1">
        <f t="array" aca="1" ref="AZ9" ca="1">IFERROR(INDIRECT($E9&amp;"!"&amp;AZ$2&amp;AZ$3)," ")</f>
        <v>160.19800000000001</v>
      </c>
      <c r="BA9" s="179" t="str" cm="1">
        <f t="array" aca="1" ref="BA9" ca="1">IFERROR(INDIRECT($E9&amp;"!"&amp;BA$2&amp;BA$3)," ")</f>
        <v xml:space="preserve"> </v>
      </c>
      <c r="BB9" s="179" t="str" cm="1">
        <f t="array" aca="1" ref="BB9" ca="1">IFERROR(INDIRECT($E9&amp;"!"&amp;BB$2&amp;BB$3)," ")</f>
        <v xml:space="preserve"> </v>
      </c>
      <c r="BC9" s="184" t="str" cm="1">
        <f t="array" aca="1" ref="BC9" ca="1">IFERROR(INDIRECT($E9&amp;"!"&amp;BC$2&amp;BC$3)," ")</f>
        <v xml:space="preserve"> </v>
      </c>
      <c r="BD9" s="172" cm="1">
        <f t="array" aca="1" ref="BD9" ca="1">IFERROR(INDIRECT($E9&amp;"!"&amp;BD$2&amp;BD$3)," ")</f>
        <v>44.505903883705813</v>
      </c>
      <c r="BE9" s="172" cm="1">
        <f t="array" aca="1" ref="BE9" ca="1">IFERROR(INDIRECT($E9&amp;"!"&amp;BE$2&amp;BE$3)," ")</f>
        <v>6.5654708833927806</v>
      </c>
      <c r="BF9" s="172" cm="1">
        <f t="array" aca="1" ref="BF9" ca="1">IFERROR(INDIRECT($E9&amp;"!"&amp;BF$2&amp;BF$3)," ")</f>
        <v>43.256999999999998</v>
      </c>
      <c r="BG9" s="172" cm="1">
        <f t="array" aca="1" ref="BG9" ca="1">IFERROR(INDIRECT($E9&amp;"!"&amp;BG$2&amp;BG$3)," ")</f>
        <v>44.687886107824824</v>
      </c>
      <c r="BH9" s="172" cm="1">
        <f t="array" aca="1" ref="BH9" ca="1">IFERROR(INDIRECT($E9&amp;"!"&amp;BH$2&amp;BH$3)," ")</f>
        <v>44.323921659586802</v>
      </c>
      <c r="BI9" s="172" cm="1">
        <f t="array" aca="1" ref="BI9" ca="1">IFERROR(INDIRECT($E9&amp;"!"&amp;BI$2&amp;BI$3)," ")</f>
        <v>40</v>
      </c>
      <c r="BJ9" s="172" cm="1">
        <f t="array" aca="1" ref="BJ9" ca="1">IFERROR(INDIRECT($E9&amp;"!"&amp;BJ$2&amp;BJ$3)," ")</f>
        <v>47.465000000000003</v>
      </c>
      <c r="BK9" s="179" t="str" cm="1">
        <f t="array" aca="1" ref="BK9" ca="1">IFERROR(INDIRECT($E9&amp;"!"&amp;BK$2&amp;BK$3)," ")</f>
        <v xml:space="preserve"> </v>
      </c>
      <c r="BL9" s="172" cm="1">
        <f t="array" aca="1" ref="BL9" ca="1">IFERROR(INDIRECT($E9&amp;"!"&amp;BL$2&amp;BL$3)," ")</f>
        <v>1589.5530310262504</v>
      </c>
      <c r="BM9" s="172" cm="1">
        <f t="array" aca="1" ref="BM9" ca="1">IFERROR(INDIRECT($E9&amp;"!"&amp;BM$2&amp;BM$3)," ")</f>
        <v>511.40176967432751</v>
      </c>
      <c r="BN9" s="172" cm="1">
        <f t="array" aca="1" ref="BN9" ca="1">IFERROR(INDIRECT($E9&amp;"!"&amp;BN$2&amp;BN$3)," ")</f>
        <v>1469.64</v>
      </c>
      <c r="BO9" s="172" cm="1">
        <f t="array" aca="1" ref="BO9" ca="1">IFERROR(INDIRECT($E9&amp;"!"&amp;BO$2&amp;BO$3)," ")</f>
        <v>1603.7281043936673</v>
      </c>
      <c r="BP9" s="172" cm="1">
        <f t="array" aca="1" ref="BP9" ca="1">IFERROR(INDIRECT($E9&amp;"!"&amp;BP$2&amp;BP$3)," ")</f>
        <v>1575.3779576588336</v>
      </c>
      <c r="BQ9" s="172" cm="1">
        <f t="array" aca="1" ref="BQ9" ca="1">IFERROR(INDIRECT($E9&amp;"!"&amp;BQ$2&amp;BQ$3)," ")</f>
        <v>1256.6500000000001</v>
      </c>
      <c r="BR9" s="172" cm="1">
        <f t="array" aca="1" ref="BR9" ca="1">IFERROR(INDIRECT($E9&amp;"!"&amp;BR$2&amp;BR$3)," ")</f>
        <v>1769.47</v>
      </c>
      <c r="BS9" s="179" t="str" cm="1">
        <f t="array" aca="1" ref="BS9" ca="1">IFERROR(INDIRECT($E9&amp;"!"&amp;BS$2&amp;BS$3)," ")</f>
        <v xml:space="preserve"> </v>
      </c>
      <c r="BT9" s="172" cm="1">
        <f t="array" aca="1" ref="BT9" ca="1">IFERROR(INDIRECT($E9&amp;"!"&amp;BT$2&amp;BT$3)," ")</f>
        <v>146.18701605554429</v>
      </c>
      <c r="BU9" s="172" cm="1">
        <f t="array" aca="1" ref="BU9" ca="1">IFERROR(INDIRECT($E9&amp;"!"&amp;BU$2&amp;BU$3)," ")</f>
        <v>22.306068641947849</v>
      </c>
      <c r="BV9" s="172" cm="1">
        <f t="array" aca="1" ref="BV9" ca="1">IFERROR(INDIRECT($E9&amp;"!"&amp;BV$2&amp;BV$3)," ")</f>
        <v>141.96700000000001</v>
      </c>
      <c r="BW9" s="172" cm="1">
        <f t="array" aca="1" ref="BW9" ca="1">IFERROR(INDIRECT($E9&amp;"!"&amp;BW$2&amp;BW$3)," ")</f>
        <v>146.80529737228593</v>
      </c>
      <c r="BX9" s="172" cm="1">
        <f t="array" aca="1" ref="BX9" ca="1">IFERROR(INDIRECT($E9&amp;"!"&amp;BX$2&amp;BX$3)," ")</f>
        <v>145.56873473880265</v>
      </c>
      <c r="BY9" s="172" cm="1">
        <f t="array" aca="1" ref="BY9" ca="1">IFERROR(INDIRECT($E9&amp;"!"&amp;BY$2&amp;BY$3)," ")</f>
        <v>131.10599999999999</v>
      </c>
      <c r="BZ9" s="172" cm="1">
        <f t="array" aca="1" ref="BZ9" ca="1">IFERROR(INDIRECT($E9&amp;"!"&amp;BZ$2&amp;BZ$3)," ")</f>
        <v>156.13800000000001</v>
      </c>
      <c r="CA9" s="179" t="str" cm="1">
        <f t="array" aca="1" ref="CA9" ca="1">IFERROR(INDIRECT($E9&amp;"!"&amp;CA$2&amp;CA$3)," ")</f>
        <v xml:space="preserve"> </v>
      </c>
      <c r="CB9" s="179" t="str" cm="1">
        <f t="array" aca="1" ref="CB9" ca="1">IFERROR(INDIRECT($E9&amp;"!"&amp;CB$2&amp;CB$3)," ")</f>
        <v xml:space="preserve"> </v>
      </c>
      <c r="CC9" s="179" t="str" cm="1">
        <f t="array" aca="1" ref="CC9" ca="1">IFERROR(INDIRECT($E9&amp;"!"&amp;CC$2&amp;CC$3)," ")</f>
        <v xml:space="preserve"> </v>
      </c>
      <c r="CD9" s="166" cm="1">
        <f t="array" aca="1" ref="CD9" ca="1">IFERROR(INDIRECT($E9&amp;"!"&amp;CD$2&amp;CD$3)," ")</f>
        <v>58.14263087248321</v>
      </c>
      <c r="CE9" s="166" cm="1">
        <f t="array" aca="1" ref="CE9" ca="1">IFERROR(INDIRECT($E9&amp;"!"&amp;CE$2&amp;CE$3)," ")</f>
        <v>15.568614562875247</v>
      </c>
      <c r="CF9" s="166" cm="1">
        <f t="array" aca="1" ref="CF9" ca="1">IFERROR(INDIRECT($E9&amp;"!"&amp;CF$2&amp;CF$3)," ")</f>
        <v>53.459500000000006</v>
      </c>
      <c r="CG9" s="166" cm="1">
        <f t="array" aca="1" ref="CG9" ca="1">IFERROR(INDIRECT($E9&amp;"!"&amp;CG$2&amp;CG$3)," ")</f>
        <v>58.57416292173351</v>
      </c>
      <c r="CH9" s="166" cm="1">
        <f t="array" aca="1" ref="CH9" ca="1">IFERROR(INDIRECT($E9&amp;"!"&amp;CH$2&amp;CH$3)," ")</f>
        <v>57.711098823232909</v>
      </c>
      <c r="CI9" s="166" cm="1">
        <f t="array" aca="1" ref="CI9" ca="1">IFERROR(INDIRECT($E9&amp;"!"&amp;CI$2&amp;CI$3)," ")</f>
        <v>46.974249999999998</v>
      </c>
      <c r="CJ9" s="166" cm="1">
        <f t="array" aca="1" ref="CJ9" ca="1">IFERROR(INDIRECT($E9&amp;"!"&amp;CJ$2&amp;CJ$3)," ")</f>
        <v>53.459500000000006</v>
      </c>
      <c r="CK9" s="179" t="str" cm="1">
        <f t="array" aca="1" ref="CK9" ca="1">IFERROR(INDIRECT($E9&amp;"!"&amp;CK$2&amp;CK$3)," ")</f>
        <v xml:space="preserve"> </v>
      </c>
      <c r="CL9" s="172" cm="1">
        <f t="array" aca="1" ref="CL9" ca="1">IFERROR(INDIRECT($E9&amp;"!"&amp;CL$2&amp;CL$3)," ")</f>
        <v>2845.4555033557026</v>
      </c>
      <c r="CM9" s="172" cm="1">
        <f t="array" aca="1" ref="CM9" ca="1">IFERROR(INDIRECT($E9&amp;"!"&amp;CM$2&amp;CM$3)," ")</f>
        <v>1687.0539762681585</v>
      </c>
      <c r="CN9" s="172" cm="1">
        <f t="array" aca="1" ref="CN9" ca="1">IFERROR(INDIRECT($E9&amp;"!"&amp;CN$2&amp;CN$3)," ")</f>
        <v>2244.605</v>
      </c>
      <c r="CO9" s="172" cm="1">
        <f t="array" aca="1" ref="CO9" ca="1">IFERROR(INDIRECT($E9&amp;"!"&amp;CO$2&amp;CO$3)," ")</f>
        <v>2892.2173945075901</v>
      </c>
      <c r="CP9" s="172" cm="1">
        <f t="array" aca="1" ref="CP9" ca="1">IFERROR(INDIRECT($E9&amp;"!"&amp;CP$2&amp;CP$3)," ")</f>
        <v>2798.6936122038151</v>
      </c>
      <c r="CQ9" s="172" cm="1">
        <f t="array" aca="1" ref="CQ9" ca="1">IFERROR(INDIRECT($E9&amp;"!"&amp;CQ$2&amp;CQ$3)," ")</f>
        <v>1733.02</v>
      </c>
      <c r="CR9" s="172" cm="1">
        <f t="array" aca="1" ref="CR9" ca="1">IFERROR(INDIRECT($E9&amp;"!"&amp;CR$2&amp;CR$3)," ")</f>
        <v>3298.915</v>
      </c>
      <c r="CS9" s="179" t="str" cm="1">
        <f t="array" aca="1" ref="CS9" ca="1">IFERROR(INDIRECT($E9&amp;"!"&amp;CS$2&amp;CS$3)," ")</f>
        <v xml:space="preserve"> </v>
      </c>
      <c r="CT9" s="172" cm="1">
        <f t="array" aca="1" ref="CT9" ca="1">IFERROR(INDIRECT($E9&amp;"!"&amp;CT$2&amp;CT$3)," ")</f>
        <v>195.04526174496624</v>
      </c>
      <c r="CU9" s="172" cm="1">
        <f t="array" aca="1" ref="CU9" ca="1">IFERROR(INDIRECT($E9&amp;"!"&amp;CU$2&amp;CU$3)," ")</f>
        <v>53.210757051672253</v>
      </c>
      <c r="CV9" s="172" cm="1">
        <f t="array" aca="1" ref="CV9" ca="1">IFERROR(INDIRECT($E9&amp;"!"&amp;CV$2&amp;CV$3)," ")</f>
        <v>179.55700000000002</v>
      </c>
      <c r="CW9" s="172" cm="1">
        <f t="array" aca="1" ref="CW9" ca="1">IFERROR(INDIRECT($E9&amp;"!"&amp;CW$2&amp;CW$3)," ")</f>
        <v>196.52016157885532</v>
      </c>
      <c r="CX9" s="172" cm="1">
        <f t="array" aca="1" ref="CX9" ca="1">IFERROR(INDIRECT($E9&amp;"!"&amp;CX$2&amp;CX$3)," ")</f>
        <v>193.57036191107716</v>
      </c>
      <c r="CY9" s="172" cm="1">
        <f t="array" aca="1" ref="CY9" ca="1">IFERROR(INDIRECT($E9&amp;"!"&amp;CY$2&amp;CY$3)," ")</f>
        <v>157.12049999999999</v>
      </c>
      <c r="CZ9" s="172" cm="1">
        <f t="array" aca="1" ref="CZ9" ca="1">IFERROR(INDIRECT($E9&amp;"!"&amp;CZ$2&amp;CZ$3)," ")</f>
        <v>216.28274999999999</v>
      </c>
      <c r="DA9" s="179" t="str" cm="1">
        <f t="array" aca="1" ref="DA9" ca="1">IFERROR(INDIRECT($E9&amp;"!"&amp;DA$2&amp;DA$3)," ")</f>
        <v xml:space="preserve"> </v>
      </c>
      <c r="DB9" s="179" t="str" cm="1">
        <f t="array" aca="1" ref="DB9" ca="1">IFERROR(INDIRECT($E9&amp;"!"&amp;DB$2&amp;DB$3)," ")</f>
        <v xml:space="preserve"> </v>
      </c>
      <c r="DC9" s="179" t="str" cm="1">
        <f t="array" aca="1" ref="DC9" ca="1">IFERROR(INDIRECT($E9&amp;"!"&amp;DC$2&amp;DC$3)," ")</f>
        <v xml:space="preserve"> </v>
      </c>
      <c r="DD9" s="172" cm="1">
        <f t="array" aca="1" ref="DD9" ca="1">IFERROR(INDIRECT($E9&amp;"!"&amp;DD$2&amp;DD$3)," ")</f>
        <v>70.016043010752668</v>
      </c>
      <c r="DE9" s="172" cm="1">
        <f t="array" aca="1" ref="DE9" ca="1">IFERROR(INDIRECT($E9&amp;"!"&amp;DE$2&amp;DE$3)," ")</f>
        <v>13.09898640001707</v>
      </c>
      <c r="DF9" s="172" cm="1">
        <f t="array" aca="1" ref="DF9" ca="1">IFERROR(INDIRECT($E9&amp;"!"&amp;DF$2&amp;DF$3)," ")</f>
        <v>68.617000000000004</v>
      </c>
      <c r="DG9" s="172" cm="1">
        <f t="array" aca="1" ref="DG9" ca="1">IFERROR(INDIRECT($E9&amp;"!"&amp;DG$2&amp;DG$3)," ")</f>
        <v>70.379121717690424</v>
      </c>
      <c r="DH9" s="172" cm="1">
        <f t="array" aca="1" ref="DH9" ca="1">IFERROR(INDIRECT($E9&amp;"!"&amp;DH$2&amp;DH$3)," ")</f>
        <v>69.652964303814912</v>
      </c>
      <c r="DI9" s="172" cm="1">
        <f t="array" aca="1" ref="DI9" ca="1">IFERROR(INDIRECT($E9&amp;"!"&amp;DI$2&amp;DI$3)," ")</f>
        <v>63.237499999999997</v>
      </c>
      <c r="DJ9" s="172" cm="1">
        <f t="array" aca="1" ref="DJ9" ca="1">IFERROR(INDIRECT($E9&amp;"!"&amp;DJ$2&amp;DJ$3)," ")</f>
        <v>76.630499999999998</v>
      </c>
      <c r="DK9" s="179" t="str" cm="1">
        <f t="array" aca="1" ref="DK9" ca="1">IFERROR(INDIRECT($E9&amp;"!"&amp;DK$2&amp;DK$3)," ")</f>
        <v xml:space="preserve"> </v>
      </c>
      <c r="DL9" s="172" cm="1">
        <f t="array" aca="1" ref="DL9" ca="1">IFERROR(INDIRECT($E9&amp;"!"&amp;DL$2&amp;DL$3)," ")</f>
        <v>3984.9762365591391</v>
      </c>
      <c r="DM9" s="172" cm="1">
        <f t="array" aca="1" ref="DM9" ca="1">IFERROR(INDIRECT($E9&amp;"!"&amp;DM$2&amp;DM$3)," ")</f>
        <v>1612.7424231700147</v>
      </c>
      <c r="DN9" s="172" cm="1">
        <f t="array" aca="1" ref="DN9" ca="1">IFERROR(INDIRECT($E9&amp;"!"&amp;DN$2&amp;DN$3)," ")</f>
        <v>3697.87</v>
      </c>
      <c r="DO9" s="172" cm="1">
        <f t="array" aca="1" ref="DO9" ca="1">IFERROR(INDIRECT($E9&amp;"!"&amp;DO$2&amp;DO$3)," ")</f>
        <v>4029.6783543983847</v>
      </c>
      <c r="DP9" s="172" cm="1">
        <f t="array" aca="1" ref="DP9" ca="1">IFERROR(INDIRECT($E9&amp;"!"&amp;DP$2&amp;DP$3)," ")</f>
        <v>3940.2741187198935</v>
      </c>
      <c r="DQ9" s="172" cm="1">
        <f t="array" aca="1" ref="DQ9" ca="1">IFERROR(INDIRECT($E9&amp;"!"&amp;DQ$2&amp;DQ$3)," ")</f>
        <v>3140.81</v>
      </c>
      <c r="DR9" s="172" cm="1">
        <f t="array" aca="1" ref="DR9" ca="1">IFERROR(INDIRECT($E9&amp;"!"&amp;DR$2&amp;DR$3)," ")</f>
        <v>4612.1000000000004</v>
      </c>
      <c r="DS9" s="179" t="str" cm="1">
        <f t="array" aca="1" ref="DS9" ca="1">IFERROR(INDIRECT($E9&amp;"!"&amp;DS$2&amp;DS$3)," ")</f>
        <v xml:space="preserve"> </v>
      </c>
      <c r="DT9" s="172" cm="1">
        <f t="array" aca="1" ref="DT9" ca="1">IFERROR(INDIRECT($E9&amp;"!"&amp;DT$2&amp;DT$3)," ")</f>
        <v>233.38048387096777</v>
      </c>
      <c r="DU9" s="172" cm="1">
        <f t="array" aca="1" ref="DU9" ca="1">IFERROR(INDIRECT($E9&amp;"!"&amp;DU$2&amp;DU$3)," ")</f>
        <v>45.213303237040293</v>
      </c>
      <c r="DV9" s="172" cm="1">
        <f t="array" aca="1" ref="DV9" ca="1">IFERROR(INDIRECT($E9&amp;"!"&amp;DV$2&amp;DV$3)," ")</f>
        <v>230.74199999999999</v>
      </c>
      <c r="DW9" s="172" cm="1">
        <f t="array" aca="1" ref="DW9" ca="1">IFERROR(INDIRECT($E9&amp;"!"&amp;DW$2&amp;DW$3)," ")</f>
        <v>234.63370966832167</v>
      </c>
      <c r="DX9" s="172" cm="1">
        <f t="array" aca="1" ref="DX9" ca="1">IFERROR(INDIRECT($E9&amp;"!"&amp;DX$2&amp;DX$3)," ")</f>
        <v>232.12725807361386</v>
      </c>
      <c r="DY9" s="172" cm="1">
        <f t="array" aca="1" ref="DY9" ca="1">IFERROR(INDIRECT($E9&amp;"!"&amp;DY$2&amp;DY$3)," ")</f>
        <v>207.3005</v>
      </c>
      <c r="DZ9" s="172" cm="1">
        <f t="array" aca="1" ref="DZ9" ca="1">IFERROR(INDIRECT($E9&amp;"!"&amp;DZ$2&amp;DZ$3)," ")</f>
        <v>256.8075</v>
      </c>
      <c r="EA9" s="179" t="str" cm="1">
        <f t="array" aca="1" ref="EA9" ca="1">IFERROR(INDIRECT($E9&amp;"!"&amp;EA$2&amp;EA$3)," ")</f>
        <v xml:space="preserve"> </v>
      </c>
      <c r="EB9" s="179" t="str" cm="1">
        <f t="array" aca="1" ref="EB9" ca="1">IFERROR(INDIRECT($E9&amp;"!"&amp;EB$2&amp;EB$3)," ")</f>
        <v xml:space="preserve"> </v>
      </c>
      <c r="EC9" s="179" t="str" cm="1">
        <f t="array" aca="1" ref="EC9" ca="1">IFERROR(INDIRECT($E9&amp;"!"&amp;EC$2&amp;EC$3)," ")</f>
        <v xml:space="preserve"> </v>
      </c>
      <c r="ED9" s="174" cm="1">
        <f t="array" aca="1" ref="ED9" ca="1">IFERROR(INDIRECT($E9&amp;"!"&amp;ED$2&amp;ED$3)," ")</f>
        <v>0.91673569333577731</v>
      </c>
      <c r="EE9" s="174" cm="1">
        <f t="array" aca="1" ref="EE9" ca="1">IFERROR(INDIRECT($E9&amp;"!"&amp;EE$2&amp;EE$3)," ")</f>
        <v>3.3646079759070587E-2</v>
      </c>
      <c r="EF9" s="174" cm="1">
        <f t="array" aca="1" ref="EF9" ca="1">IFERROR(INDIRECT($E9&amp;"!"&amp;EF$2&amp;EF$3)," ")</f>
        <v>0.91995257661041108</v>
      </c>
      <c r="EG9" s="174" cm="1">
        <f t="array" aca="1" ref="EG9" ca="1">IFERROR(INDIRECT($E9&amp;"!"&amp;EG$2&amp;EG$3)," ")</f>
        <v>0.91770694572114553</v>
      </c>
      <c r="EH9" s="174" cm="1">
        <f t="array" aca="1" ref="EH9" ca="1">IFERROR(INDIRECT($E9&amp;"!"&amp;EH$2&amp;EH$3)," ")</f>
        <v>0.9157644409504091</v>
      </c>
      <c r="EI9" s="174" cm="1">
        <f t="array" aca="1" ref="EI9" ca="1">IFERROR(INDIRECT($E9&amp;"!"&amp;EI$2&amp;EI$3)," ")</f>
        <v>0.90561791581608242</v>
      </c>
      <c r="EJ9" s="174" cm="1">
        <f t="array" aca="1" ref="EJ9" ca="1">IFERROR(INDIRECT($E9&amp;"!"&amp;EJ$2&amp;EJ$3)," ")</f>
        <v>0.93306853921747868</v>
      </c>
      <c r="EK9" s="182" t="str" cm="1">
        <f t="array" aca="1" ref="EK9" ca="1">IFERROR(INDIRECT($E9&amp;"!"&amp;EK$2&amp;EK$3)," ")</f>
        <v xml:space="preserve"> </v>
      </c>
      <c r="EL9" s="174" cm="1">
        <f t="array" aca="1" ref="EL9" ca="1">IFERROR(INDIRECT($E9&amp;"!"&amp;EL$2&amp;EL$3)," ")</f>
        <v>0.88285029951703087</v>
      </c>
      <c r="EM9" s="174" cm="1">
        <f t="array" aca="1" ref="EM9" ca="1">IFERROR(INDIRECT($E9&amp;"!"&amp;EM$2&amp;EM$3)," ")</f>
        <v>7.3098255216517985E-2</v>
      </c>
      <c r="EN9" s="174" cm="1">
        <f t="array" aca="1" ref="EN9" ca="1">IFERROR(INDIRECT($E9&amp;"!"&amp;EN$2&amp;EN$3)," ")</f>
        <v>0.90180503622149666</v>
      </c>
      <c r="EO9" s="174" cm="1">
        <f t="array" aca="1" ref="EO9" ca="1">IFERROR(INDIRECT($E9&amp;"!"&amp;EO$2&amp;EO$3)," ")</f>
        <v>0.89113581451445956</v>
      </c>
      <c r="EP9" s="174" cm="1">
        <f t="array" aca="1" ref="EP9" ca="1">IFERROR(INDIRECT($E9&amp;"!"&amp;EP$2&amp;EP$3)," ")</f>
        <v>0.87456478451960218</v>
      </c>
      <c r="EQ9" s="174" cm="1">
        <f t="array" aca="1" ref="EQ9" ca="1">IFERROR(INDIRECT($E9&amp;"!"&amp;EQ$2&amp;EQ$3)," ")</f>
        <v>0.88237304074259981</v>
      </c>
      <c r="ER9" s="174" cm="1">
        <f t="array" aca="1" ref="ER9" ca="1">IFERROR(INDIRECT($E9&amp;"!"&amp;ER$2&amp;ER$3)," ")</f>
        <v>0.91650035775498173</v>
      </c>
      <c r="ES9" s="182" t="str" cm="1">
        <f t="array" aca="1" ref="ES9" ca="1">IFERROR(INDIRECT($E9&amp;"!"&amp;ES$2&amp;ES$3)," ")</f>
        <v xml:space="preserve"> </v>
      </c>
      <c r="ET9" s="174" cm="1">
        <f t="array" aca="1" ref="ET9" ca="1">IFERROR(INDIRECT($E9&amp;"!"&amp;ET$2&amp;ET$3)," ")</f>
        <v>0.89093556506752603</v>
      </c>
      <c r="EU9" s="174" cm="1">
        <f t="array" aca="1" ref="EU9" ca="1">IFERROR(INDIRECT($E9&amp;"!"&amp;EU$2&amp;EU$3)," ")</f>
        <v>2.1803087052965991E-2</v>
      </c>
      <c r="EV9" s="174" cm="1">
        <f t="array" aca="1" ref="EV9" ca="1">IFERROR(INDIRECT($E9&amp;"!"&amp;EV$2&amp;EV$3)," ")</f>
        <v>0.88815689306044987</v>
      </c>
      <c r="EW9" s="174" cm="1">
        <f t="array" aca="1" ref="EW9" ca="1">IFERROR(INDIRECT($E9&amp;"!"&amp;EW$2&amp;EW$3)," ")</f>
        <v>0.89534316485056742</v>
      </c>
      <c r="EX9" s="174" cm="1">
        <f t="array" aca="1" ref="EX9" ca="1">IFERROR(INDIRECT($E9&amp;"!"&amp;EX$2&amp;EX$3)," ")</f>
        <v>0.88652796528448463</v>
      </c>
      <c r="EY9" s="174" cm="1">
        <f t="array" aca="1" ref="EY9" ca="1">IFERROR(INDIRECT($E9&amp;"!"&amp;EY$2&amp;EY$3)," ")</f>
        <v>0.87508816695676273</v>
      </c>
      <c r="EZ9" s="174" cm="1">
        <f t="array" aca="1" ref="EZ9" ca="1">IFERROR(INDIRECT($E9&amp;"!"&amp;EZ$2&amp;EZ$3)," ")</f>
        <v>0.90537441997876678</v>
      </c>
    </row>
    <row r="10" spans="1:16383" s="159" customFormat="1">
      <c r="A10"/>
      <c r="B10" s="162" t="str">
        <f ca="1">IF(Sample_Overview!C22=0," ",Sample_Overview!B22)</f>
        <v>Analysis_Sample_03</v>
      </c>
      <c r="C10" s="175" t="str">
        <f ca="1">IFERROR(VLOOKUP($B10,Sample_Overview!$B$20:$E$80,2,FALSE)," ")</f>
        <v>LNP_CoVidVac_Reference_Replicate_3</v>
      </c>
      <c r="D10" s="163" t="str">
        <f ca="1">IFERROR(IF(Sample_Overview!D22=0," ",VLOOKUP($B10,Sample_Overview!$B$20:$E$80,3,FALSE))," ")</f>
        <v>ATEM-230029-X0100</v>
      </c>
      <c r="E10" s="164" t="str">
        <f t="shared" ca="1" si="0"/>
        <v>'Analysis_ATEM-230029-X0100'</v>
      </c>
      <c r="F10" s="164" cm="1">
        <f t="array" aca="1" ref="F10" ca="1">IFERROR(INDIRECT($E10&amp;"!"&amp;F$2&amp;F$3)," ")</f>
        <v>45348</v>
      </c>
      <c r="G10" s="165" cm="1">
        <f t="array" aca="1" ref="G10" ca="1">IFERROR(INDIRECT($E10&amp;"!"&amp;G$2&amp;G$3)," ")</f>
        <v>5000</v>
      </c>
      <c r="H10" s="179"/>
      <c r="I10" s="166" cm="1">
        <f t="array" aca="1" ref="I10" ca="1">IFERROR(INDIRECT($E10&amp;"!"&amp;I$2&amp;I$3)," ")</f>
        <v>45.223973000000065</v>
      </c>
      <c r="J10" s="166" cm="1">
        <f t="array" aca="1" ref="J10" ca="1">IFERROR(INDIRECT($E10&amp;"!"&amp;J$2&amp;J$3)," ")</f>
        <v>9.0590090459319743</v>
      </c>
      <c r="K10" s="166" cm="1">
        <f t="array" aca="1" ref="K10" ca="1">IFERROR(INDIRECT($E10&amp;"!"&amp;K$2&amp;K$3)," ")</f>
        <v>43.113</v>
      </c>
      <c r="L10" s="166" cm="1">
        <f t="array" aca="1" ref="L10" ca="1">IFERROR(INDIRECT($E10&amp;"!"&amp;L$2&amp;L$3)," ")</f>
        <v>45.475071305631573</v>
      </c>
      <c r="M10" s="166" cm="1">
        <f t="array" aca="1" ref="M10" ca="1">IFERROR(INDIRECT($E10&amp;"!"&amp;M$2&amp;M$3)," ")</f>
        <v>44.972874694368556</v>
      </c>
      <c r="N10" s="166" cm="1">
        <f t="array" aca="1" ref="N10" ca="1">IFERROR(INDIRECT($E10&amp;"!"&amp;N$2&amp;N$3)," ")</f>
        <v>39.502000000000002</v>
      </c>
      <c r="O10" s="166" cm="1">
        <f t="array" aca="1" ref="O10" ca="1">IFERROR(INDIRECT($E10&amp;"!"&amp;O$2&amp;O$3)," ")</f>
        <v>48.092749999999995</v>
      </c>
      <c r="P10" s="181"/>
      <c r="Q10" s="167" cm="1">
        <f t="array" aca="1" ref="Q10" ca="1">IFERROR(INDIRECT($E10&amp;"!"&amp;Q$2&amp;Q$3)," ")</f>
        <v>0.93379999999999996</v>
      </c>
      <c r="R10" s="196" cm="1">
        <f t="array" aca="1" ref="R10" ca="1">IFERROR(INDIRECT($E10&amp;"!"&amp;R$2&amp;R$3)," ")</f>
        <v>44.081545629820141</v>
      </c>
      <c r="S10" s="196" cm="1">
        <f t="array" aca="1" ref="S10" ca="1">IFERROR(INDIRECT($E10&amp;"!"&amp;S$2&amp;S$3)," ")</f>
        <v>42.723999999999997</v>
      </c>
      <c r="T10" s="167" cm="1">
        <f t="array" aca="1" ref="T10" ca="1">IFERROR(INDIRECT($E10&amp;"!"&amp;T$2&amp;T$3)," ")</f>
        <v>3.6999999999999998E-2</v>
      </c>
      <c r="U10" s="196" cm="1">
        <f t="array" aca="1" ref="U10" ca="1">IFERROR(INDIRECT($E10&amp;"!"&amp;U$2&amp;U$3)," ")</f>
        <v>56.089233695652176</v>
      </c>
      <c r="V10" s="196" cm="1">
        <f t="array" aca="1" ref="V10" ca="1">IFERROR(INDIRECT($E10&amp;"!"&amp;V$2&amp;V$3)," ")</f>
        <v>51.37</v>
      </c>
      <c r="W10" s="167" cm="1">
        <f t="array" aca="1" ref="W10" ca="1">IFERROR(INDIRECT($E10&amp;"!"&amp;W$2&amp;W$3)," ")</f>
        <v>2.98E-2</v>
      </c>
      <c r="X10" s="196" cm="1">
        <f t="array" aca="1" ref="X10" ca="1">IFERROR(INDIRECT($E10&amp;"!"&amp;X$2&amp;X$3)," ")</f>
        <v>67.74858783783786</v>
      </c>
      <c r="Y10" s="196" cm="1">
        <f t="array" aca="1" ref="Y10" ca="1">IFERROR(INDIRECT($E10&amp;"!"&amp;Y$2&amp;Y$3)," ")</f>
        <v>67.567499999999995</v>
      </c>
      <c r="Z10" s="166" cm="1">
        <f t="array" aca="1" ref="Z10" ca="1">IFERROR(INDIRECT($E10&amp;"!"&amp;Z$2&amp;Z$3)," ")</f>
        <v>4669</v>
      </c>
      <c r="AA10" s="166" cm="1">
        <f t="array" aca="1" ref="AA10" ca="1">IFERROR(INDIRECT($E10&amp;"!"&amp;AA$2&amp;AA$3)," ")</f>
        <v>185</v>
      </c>
      <c r="AB10" s="167" cm="1">
        <f t="array" aca="1" ref="AB10" ca="1">IFERROR(INDIRECT($E10&amp;"!"&amp;AB$2&amp;AB$3)," ")</f>
        <v>149</v>
      </c>
      <c r="AC10" s="182"/>
      <c r="AD10" s="168" cm="1">
        <f t="array" aca="1" ref="AD10" ca="1">IFERROR(INDIRECT($E10&amp;"!"&amp;AD$2&amp;AD$3)," ")</f>
        <v>0.91828393278955989</v>
      </c>
      <c r="AE10" s="168" cm="1">
        <f t="array" aca="1" ref="AE10" ca="1">IFERROR(INDIRECT($E10&amp;"!"&amp;AE$2&amp;AE$3)," ")</f>
        <v>2.8244655491003134E-2</v>
      </c>
      <c r="AF10" s="168" cm="1">
        <f t="array" aca="1" ref="AF10" ca="1">IFERROR(INDIRECT($E10&amp;"!"&amp;AF$2&amp;AF$3)," ")</f>
        <v>0.92091241205115837</v>
      </c>
      <c r="AG10" s="168" cm="1">
        <f t="array" aca="1" ref="AG10" ca="1">IFERROR(INDIRECT($E10&amp;"!"&amp;AG$2&amp;AG$3)," ")</f>
        <v>0.91906682031080833</v>
      </c>
      <c r="AH10" s="168" cm="1">
        <f t="array" aca="1" ref="AH10" ca="1">IFERROR(INDIRECT($E10&amp;"!"&amp;AH$2&amp;AH$3)," ")</f>
        <v>0.91750104526831144</v>
      </c>
      <c r="AI10" s="168" cm="1">
        <f t="array" aca="1" ref="AI10" ca="1">IFERROR(INDIRECT($E10&amp;"!"&amp;AI$2&amp;AI$3)," ")</f>
        <v>0.90627753312834436</v>
      </c>
      <c r="AJ10" s="166" cm="1">
        <f t="array" aca="1" ref="AJ10" ca="1">IFERROR(INDIRECT($E10&amp;"!"&amp;AJ$2&amp;AJ$3)," ")</f>
        <v>0.9343854155269693</v>
      </c>
      <c r="AK10" s="179" t="str" cm="1">
        <f t="array" aca="1" ref="AK10" ca="1">IFERROR(INDIRECT($E10&amp;"!"&amp;AK$2&amp;AK$3)," ")</f>
        <v xml:space="preserve"> </v>
      </c>
      <c r="AL10" s="166" cm="1">
        <f t="array" aca="1" ref="AL10" ca="1">IFERROR(INDIRECT($E10&amp;"!"&amp;AL$2&amp;AL$3)," ")</f>
        <v>1670.756809999996</v>
      </c>
      <c r="AM10" s="166" cm="1">
        <f t="array" aca="1" ref="AM10" ca="1">IFERROR(INDIRECT($E10&amp;"!"&amp;AM$2&amp;AM$3)," ")</f>
        <v>870.34863544539019</v>
      </c>
      <c r="AN10" s="166" cm="1">
        <f t="array" aca="1" ref="AN10" ca="1">IFERROR(INDIRECT($E10&amp;"!"&amp;AN$2&amp;AN$3)," ")</f>
        <v>1459.81</v>
      </c>
      <c r="AO10" s="166" cm="1">
        <f t="array" aca="1" ref="AO10" ca="1">IFERROR(INDIRECT($E10&amp;"!"&amp;AO$2&amp;AO$3)," ")</f>
        <v>1694.8812000476219</v>
      </c>
      <c r="AP10" s="166" cm="1">
        <f t="array" aca="1" ref="AP10" ca="1">IFERROR(INDIRECT($E10&amp;"!"&amp;AP$2&amp;AP$3)," ")</f>
        <v>1646.6324199523701</v>
      </c>
      <c r="AQ10" s="166" cm="1">
        <f t="array" aca="1" ref="AQ10" ca="1">IFERROR(INDIRECT($E10&amp;"!"&amp;AQ$2&amp;AQ$3)," ")</f>
        <v>1225.52</v>
      </c>
      <c r="AR10" s="166" cm="1">
        <f t="array" aca="1" ref="AR10" ca="1">IFERROR(INDIRECT($E10&amp;"!"&amp;AR$2&amp;AR$3)," ")</f>
        <v>1816.58</v>
      </c>
      <c r="AS10" s="179" t="str" cm="1">
        <f t="array" aca="1" ref="AS10" ca="1">IFERROR(INDIRECT($E10&amp;"!"&amp;AS$2&amp;AS$3)," ")</f>
        <v xml:space="preserve"> </v>
      </c>
      <c r="AT10" s="166" cm="1">
        <f t="array" aca="1" ref="AT10" ca="1">IFERROR(INDIRECT($E10&amp;"!"&amp;AT$2&amp;AT$3)," ")</f>
        <v>148.46447320000055</v>
      </c>
      <c r="AU10" s="166" cm="1">
        <f t="array" aca="1" ref="AU10" ca="1">IFERROR(INDIRECT($E10&amp;"!"&amp;AU$2&amp;AU$3)," ")</f>
        <v>30.876031023642192</v>
      </c>
      <c r="AV10" s="166" cm="1">
        <f t="array" aca="1" ref="AV10" ca="1">IFERROR(INDIRECT($E10&amp;"!"&amp;AV$2&amp;AV$3)," ")</f>
        <v>141.21700000000001</v>
      </c>
      <c r="AW10" s="166" cm="1">
        <f t="array" aca="1" ref="AW10" ca="1">IFERROR(INDIRECT($E10&amp;"!"&amp;AW$2&amp;AW$3)," ")</f>
        <v>149.32029738952866</v>
      </c>
      <c r="AX10" s="166" cm="1">
        <f t="array" aca="1" ref="AX10" ca="1">IFERROR(INDIRECT($E10&amp;"!"&amp;AX$2&amp;AX$3)," ")</f>
        <v>147.60864901047245</v>
      </c>
      <c r="AY10" s="166" cm="1">
        <f t="array" aca="1" ref="AY10" ca="1">IFERROR(INDIRECT($E10&amp;"!"&amp;AY$2&amp;AY$3)," ")</f>
        <v>128.85599999999999</v>
      </c>
      <c r="AZ10" s="166" cm="1">
        <f t="array" aca="1" ref="AZ10" ca="1">IFERROR(INDIRECT($E10&amp;"!"&amp;AZ$2&amp;AZ$3)," ")</f>
        <v>158.25899999999999</v>
      </c>
      <c r="BA10" s="179" t="str" cm="1">
        <f t="array" aca="1" ref="BA10" ca="1">IFERROR(INDIRECT($E10&amp;"!"&amp;BA$2&amp;BA$3)," ")</f>
        <v xml:space="preserve"> </v>
      </c>
      <c r="BB10" s="184" t="str" cm="1">
        <f t="array" aca="1" ref="BB10" ca="1">IFERROR(INDIRECT($E10&amp;"!"&amp;BB$2&amp;BB$3)," ")</f>
        <v xml:space="preserve"> </v>
      </c>
      <c r="BC10" s="179" t="str" cm="1">
        <f t="array" aca="1" ref="BC10" ca="1">IFERROR(INDIRECT($E10&amp;"!"&amp;BC$2&amp;BC$3)," ")</f>
        <v xml:space="preserve"> </v>
      </c>
      <c r="BD10" s="166" cm="1">
        <f t="array" aca="1" ref="BD10" ca="1">IFERROR(INDIRECT($E10&amp;"!"&amp;BD$2&amp;BD$3)," ")</f>
        <v>44.081545629820141</v>
      </c>
      <c r="BE10" s="166" cm="1">
        <f t="array" aca="1" ref="BE10" ca="1">IFERROR(INDIRECT($E10&amp;"!"&amp;BE$2&amp;BE$3)," ")</f>
        <v>7.1282059680763972</v>
      </c>
      <c r="BF10" s="166" cm="1">
        <f t="array" aca="1" ref="BF10" ca="1">IFERROR(INDIRECT($E10&amp;"!"&amp;BF$2&amp;BF$3)," ")</f>
        <v>42.723999999999997</v>
      </c>
      <c r="BG10" s="166" cm="1">
        <f t="array" aca="1" ref="BG10" ca="1">IFERROR(INDIRECT($E10&amp;"!"&amp;BG$2&amp;BG$3)," ")</f>
        <v>44.279125788058323</v>
      </c>
      <c r="BH10" s="166" cm="1">
        <f t="array" aca="1" ref="BH10" ca="1">IFERROR(INDIRECT($E10&amp;"!"&amp;BH$2&amp;BH$3)," ")</f>
        <v>43.883965471581959</v>
      </c>
      <c r="BI10" s="166" cm="1">
        <f t="array" aca="1" ref="BI10" ca="1">IFERROR(INDIRECT($E10&amp;"!"&amp;BI$2&amp;BI$3)," ")</f>
        <v>39.29</v>
      </c>
      <c r="BJ10" s="166" cm="1">
        <f t="array" aca="1" ref="BJ10" ca="1">IFERROR(INDIRECT($E10&amp;"!"&amp;BJ$2&amp;BJ$3)," ")</f>
        <v>47.151499999999999</v>
      </c>
      <c r="BK10" s="179" t="str" cm="1">
        <f t="array" aca="1" ref="BK10" ca="1">IFERROR(INDIRECT($E10&amp;"!"&amp;BK$2&amp;BK$3)," ")</f>
        <v xml:space="preserve"> </v>
      </c>
      <c r="BL10" s="166" cm="1">
        <f t="array" aca="1" ref="BL10" ca="1">IFERROR(INDIRECT($E10&amp;"!"&amp;BL$2&amp;BL$3)," ")</f>
        <v>1566.079488003425</v>
      </c>
      <c r="BM10" s="166" cm="1">
        <f t="array" aca="1" ref="BM10" ca="1">IFERROR(INDIRECT($E10&amp;"!"&amp;BM$2&amp;BM$3)," ")</f>
        <v>548.30444483933923</v>
      </c>
      <c r="BN10" s="166" cm="1">
        <f t="array" aca="1" ref="BN10" ca="1">IFERROR(INDIRECT($E10&amp;"!"&amp;BN$2&amp;BN$3)," ")</f>
        <v>1433.6</v>
      </c>
      <c r="BO10" s="166" cm="1">
        <f t="array" aca="1" ref="BO10" ca="1">IFERROR(INDIRECT($E10&amp;"!"&amp;BO$2&amp;BO$3)," ")</f>
        <v>1581.2774325436403</v>
      </c>
      <c r="BP10" s="166" cm="1">
        <f t="array" aca="1" ref="BP10" ca="1">IFERROR(INDIRECT($E10&amp;"!"&amp;BP$2&amp;BP$3)," ")</f>
        <v>1550.8815434632097</v>
      </c>
      <c r="BQ10" s="166" cm="1">
        <f t="array" aca="1" ref="BQ10" ca="1">IFERROR(INDIRECT($E10&amp;"!"&amp;BQ$2&amp;BQ$3)," ")</f>
        <v>1212.42</v>
      </c>
      <c r="BR10" s="166" cm="1">
        <f t="array" aca="1" ref="BR10" ca="1">IFERROR(INDIRECT($E10&amp;"!"&amp;BR$2&amp;BR$3)," ")</f>
        <v>1746.1224999999999</v>
      </c>
      <c r="BS10" s="179" t="str" cm="1">
        <f t="array" aca="1" ref="BS10" ca="1">IFERROR(INDIRECT($E10&amp;"!"&amp;BS$2&amp;BS$3)," ")</f>
        <v xml:space="preserve"> </v>
      </c>
      <c r="BT10" s="166" cm="1">
        <f t="array" aca="1" ref="BT10" ca="1">IFERROR(INDIRECT($E10&amp;"!"&amp;BT$2&amp;BT$3)," ")</f>
        <v>144.5314008140532</v>
      </c>
      <c r="BU10" s="166" cm="1">
        <f t="array" aca="1" ref="BU10" ca="1">IFERROR(INDIRECT($E10&amp;"!"&amp;BU$2&amp;BU$3)," ")</f>
        <v>24.061393572457806</v>
      </c>
      <c r="BV10" s="166" cm="1">
        <f t="array" aca="1" ref="BV10" ca="1">IFERROR(INDIRECT($E10&amp;"!"&amp;BV$2&amp;BV$3)," ")</f>
        <v>139.846</v>
      </c>
      <c r="BW10" s="166" cm="1">
        <f t="array" aca="1" ref="BW10" ca="1">IFERROR(INDIRECT($E10&amp;"!"&amp;BW$2&amp;BW$3)," ")</f>
        <v>145.19833636147823</v>
      </c>
      <c r="BX10" s="166" cm="1">
        <f t="array" aca="1" ref="BX10" ca="1">IFERROR(INDIRECT($E10&amp;"!"&amp;BX$2&amp;BX$3)," ")</f>
        <v>143.86446526662817</v>
      </c>
      <c r="BY10" s="166" cm="1">
        <f t="array" aca="1" ref="BY10" ca="1">IFERROR(INDIRECT($E10&amp;"!"&amp;BY$2&amp;BY$3)," ")</f>
        <v>128.06649999999999</v>
      </c>
      <c r="BZ10" s="166" cm="1">
        <f t="array" aca="1" ref="BZ10" ca="1">IFERROR(INDIRECT($E10&amp;"!"&amp;BZ$2&amp;BZ$3)," ")</f>
        <v>154.73474999999999</v>
      </c>
      <c r="CA10" s="179" t="str" cm="1">
        <f t="array" aca="1" ref="CA10" ca="1">IFERROR(INDIRECT($E10&amp;"!"&amp;CA$2&amp;CA$3)," ")</f>
        <v xml:space="preserve"> </v>
      </c>
      <c r="CB10" s="179" t="str" cm="1">
        <f t="array" aca="1" ref="CB10" ca="1">IFERROR(INDIRECT($E10&amp;"!"&amp;CB$2&amp;CB$3)," ")</f>
        <v xml:space="preserve"> </v>
      </c>
      <c r="CC10" s="179" t="str" cm="1">
        <f t="array" aca="1" ref="CC10" ca="1">IFERROR(INDIRECT($E10&amp;"!"&amp;CC$2&amp;CC$3)," ")</f>
        <v xml:space="preserve"> </v>
      </c>
      <c r="CD10" s="166" cm="1">
        <f t="array" aca="1" ref="CD10" ca="1">IFERROR(INDIRECT($E10&amp;"!"&amp;CD$2&amp;CD$3)," ")</f>
        <v>56.089233695652176</v>
      </c>
      <c r="CE10" s="166" cm="1">
        <f t="array" aca="1" ref="CE10" ca="1">IFERROR(INDIRECT($E10&amp;"!"&amp;CE$2&amp;CE$3)," ")</f>
        <v>18.530419215404958</v>
      </c>
      <c r="CF10" s="166" cm="1">
        <f t="array" aca="1" ref="CF10" ca="1">IFERROR(INDIRECT($E10&amp;"!"&amp;CF$2&amp;CF$3)," ")</f>
        <v>51.37</v>
      </c>
      <c r="CG10" s="166" cm="1">
        <f t="array" aca="1" ref="CG10" ca="1">IFERROR(INDIRECT($E10&amp;"!"&amp;CG$2&amp;CG$3)," ")</f>
        <v>56.602861272800823</v>
      </c>
      <c r="CH10" s="166" cm="1">
        <f t="array" aca="1" ref="CH10" ca="1">IFERROR(INDIRECT($E10&amp;"!"&amp;CH$2&amp;CH$3)," ")</f>
        <v>55.575606118503529</v>
      </c>
      <c r="CI10" s="166" cm="1">
        <f t="array" aca="1" ref="CI10" ca="1">IFERROR(INDIRECT($E10&amp;"!"&amp;CI$2&amp;CI$3)," ")</f>
        <v>45.260999999999996</v>
      </c>
      <c r="CJ10" s="166" cm="1">
        <f t="array" aca="1" ref="CJ10" ca="1">IFERROR(INDIRECT($E10&amp;"!"&amp;CJ$2&amp;CJ$3)," ")</f>
        <v>51.37</v>
      </c>
      <c r="CK10" s="179" t="str" cm="1">
        <f t="array" aca="1" ref="CK10" ca="1">IFERROR(INDIRECT($E10&amp;"!"&amp;CK$2&amp;CK$3)," ")</f>
        <v xml:space="preserve"> </v>
      </c>
      <c r="CL10" s="166" cm="1">
        <f t="array" aca="1" ref="CL10" ca="1">IFERROR(INDIRECT($E10&amp;"!"&amp;CL$2&amp;CL$3)," ")</f>
        <v>2740.553478260872</v>
      </c>
      <c r="CM10" s="166" cm="1">
        <f t="array" aca="1" ref="CM10" ca="1">IFERROR(INDIRECT($E10&amp;"!"&amp;CM$2&amp;CM$3)," ")</f>
        <v>2823.0647836249386</v>
      </c>
      <c r="CN10" s="166" cm="1">
        <f t="array" aca="1" ref="CN10" ca="1">IFERROR(INDIRECT($E10&amp;"!"&amp;CN$2&amp;CN$3)," ")</f>
        <v>2072.5749999999998</v>
      </c>
      <c r="CO10" s="166" cm="1">
        <f t="array" aca="1" ref="CO10" ca="1">IFERROR(INDIRECT($E10&amp;"!"&amp;CO$2&amp;CO$3)," ")</f>
        <v>2818.8034038611258</v>
      </c>
      <c r="CP10" s="166" cm="1">
        <f t="array" aca="1" ref="CP10" ca="1">IFERROR(INDIRECT($E10&amp;"!"&amp;CP$2&amp;CP$3)," ")</f>
        <v>2662.3035526606182</v>
      </c>
      <c r="CQ10" s="166" cm="1">
        <f t="array" aca="1" ref="CQ10" ca="1">IFERROR(INDIRECT($E10&amp;"!"&amp;CQ$2&amp;CQ$3)," ")</f>
        <v>1608.9075</v>
      </c>
      <c r="CR10" s="166" cm="1">
        <f t="array" aca="1" ref="CR10" ca="1">IFERROR(INDIRECT($E10&amp;"!"&amp;CR$2&amp;CR$3)," ")</f>
        <v>2911.85</v>
      </c>
      <c r="CS10" s="179" t="str" cm="1">
        <f t="array" aca="1" ref="CS10" ca="1">IFERROR(INDIRECT($E10&amp;"!"&amp;CS$2&amp;CS$3)," ")</f>
        <v xml:space="preserve"> </v>
      </c>
      <c r="CT10" s="166" cm="1">
        <f t="array" aca="1" ref="CT10" ca="1">IFERROR(INDIRECT($E10&amp;"!"&amp;CT$2&amp;CT$3)," ")</f>
        <v>185.35100543478248</v>
      </c>
      <c r="CU10" s="166" cm="1">
        <f t="array" aca="1" ref="CU10" ca="1">IFERROR(INDIRECT($E10&amp;"!"&amp;CU$2&amp;CU$3)," ")</f>
        <v>64.079311632360714</v>
      </c>
      <c r="CV10" s="166" cm="1">
        <f t="array" aca="1" ref="CV10" ca="1">IFERROR(INDIRECT($E10&amp;"!"&amp;CV$2&amp;CV$3)," ")</f>
        <v>167.8775</v>
      </c>
      <c r="CW10" s="166" cm="1">
        <f t="array" aca="1" ref="CW10" ca="1">IFERROR(INDIRECT($E10&amp;"!"&amp;CW$2&amp;CW$3)," ")</f>
        <v>187.12716069584215</v>
      </c>
      <c r="CX10" s="166" cm="1">
        <f t="array" aca="1" ref="CX10" ca="1">IFERROR(INDIRECT($E10&amp;"!"&amp;CX$2&amp;CX$3)," ")</f>
        <v>183.57485017372281</v>
      </c>
      <c r="CY10" s="166" cm="1">
        <f t="array" aca="1" ref="CY10" ca="1">IFERROR(INDIRECT($E10&amp;"!"&amp;CY$2&amp;CY$3)," ")</f>
        <v>148.49025</v>
      </c>
      <c r="CZ10" s="166" cm="1">
        <f t="array" aca="1" ref="CZ10" ca="1">IFERROR(INDIRECT($E10&amp;"!"&amp;CZ$2&amp;CZ$3)," ")</f>
        <v>204.17750000000001</v>
      </c>
      <c r="DA10" s="179" t="str" cm="1">
        <f t="array" aca="1" ref="DA10" ca="1">IFERROR(INDIRECT($E10&amp;"!"&amp;DA$2&amp;DA$3)," ")</f>
        <v xml:space="preserve"> </v>
      </c>
      <c r="DB10" s="179" t="str" cm="1">
        <f t="array" aca="1" ref="DB10" ca="1">IFERROR(INDIRECT($E10&amp;"!"&amp;DB$2&amp;DB$3)," ")</f>
        <v xml:space="preserve"> </v>
      </c>
      <c r="DC10" s="179" t="str" cm="1">
        <f t="array" aca="1" ref="DC10" ca="1">IFERROR(INDIRECT($E10&amp;"!"&amp;DC$2&amp;DC$3)," ")</f>
        <v xml:space="preserve"> </v>
      </c>
      <c r="DD10" s="166" cm="1">
        <f t="array" aca="1" ref="DD10" ca="1">IFERROR(INDIRECT($E10&amp;"!"&amp;DD$2&amp;DD$3)," ")</f>
        <v>67.74858783783786</v>
      </c>
      <c r="DE10" s="166" cm="1">
        <f t="array" aca="1" ref="DE10" ca="1">IFERROR(INDIRECT($E10&amp;"!"&amp;DE$2&amp;DE$3)," ")</f>
        <v>6.9049442586635319</v>
      </c>
      <c r="DF10" s="166" cm="1">
        <f t="array" aca="1" ref="DF10" ca="1">IFERROR(INDIRECT($E10&amp;"!"&amp;DF$2&amp;DF$3)," ")</f>
        <v>67.567499999999995</v>
      </c>
      <c r="DG10" s="166" cm="1">
        <f t="array" aca="1" ref="DG10" ca="1">IFERROR(INDIRECT($E10&amp;"!"&amp;DG$2&amp;DG$3)," ")</f>
        <v>67.939979610937925</v>
      </c>
      <c r="DH10" s="166" cm="1">
        <f t="array" aca="1" ref="DH10" ca="1">IFERROR(INDIRECT($E10&amp;"!"&amp;DH$2&amp;DH$3)," ")</f>
        <v>67.557196064737795</v>
      </c>
      <c r="DI10" s="166" cm="1">
        <f t="array" aca="1" ref="DI10" ca="1">IFERROR(INDIRECT($E10&amp;"!"&amp;DI$2&amp;DI$3)," ")</f>
        <v>63.365499999999997</v>
      </c>
      <c r="DJ10" s="166" cm="1">
        <f t="array" aca="1" ref="DJ10" ca="1">IFERROR(INDIRECT($E10&amp;"!"&amp;DJ$2&amp;DJ$3)," ")</f>
        <v>71.951999999999998</v>
      </c>
      <c r="DK10" s="179" t="str" cm="1">
        <f t="array" aca="1" ref="DK10" ca="1">IFERROR(INDIRECT($E10&amp;"!"&amp;DK$2&amp;DK$3)," ")</f>
        <v xml:space="preserve"> </v>
      </c>
      <c r="DL10" s="166" cm="1">
        <f t="array" aca="1" ref="DL10" ca="1">IFERROR(INDIRECT($E10&amp;"!"&amp;DL$2&amp;DL$3)," ")</f>
        <v>3642.3186486486488</v>
      </c>
      <c r="DM10" s="166" cm="1">
        <f t="array" aca="1" ref="DM10" ca="1">IFERROR(INDIRECT($E10&amp;"!"&amp;DM$2&amp;DM$3)," ")</f>
        <v>738.50698184740838</v>
      </c>
      <c r="DN10" s="166" cm="1">
        <f t="array" aca="1" ref="DN10" ca="1">IFERROR(INDIRECT($E10&amp;"!"&amp;DN$2&amp;DN$3)," ")</f>
        <v>3585.6400000000003</v>
      </c>
      <c r="DO10" s="166" cm="1">
        <f t="array" aca="1" ref="DO10" ca="1">IFERROR(INDIRECT($E10&amp;"!"&amp;DO$2&amp;DO$3)," ")</f>
        <v>3662.7886416576739</v>
      </c>
      <c r="DP10" s="166" cm="1">
        <f t="array" aca="1" ref="DP10" ca="1">IFERROR(INDIRECT($E10&amp;"!"&amp;DP$2&amp;DP$3)," ")</f>
        <v>3621.8486556396238</v>
      </c>
      <c r="DQ10" s="166" cm="1">
        <f t="array" aca="1" ref="DQ10" ca="1">IFERROR(INDIRECT($E10&amp;"!"&amp;DQ$2&amp;DQ$3)," ")</f>
        <v>3153.51</v>
      </c>
      <c r="DR10" s="166" cm="1">
        <f t="array" aca="1" ref="DR10" ca="1">IFERROR(INDIRECT($E10&amp;"!"&amp;DR$2&amp;DR$3)," ")</f>
        <v>4066.0950000000003</v>
      </c>
      <c r="DS10" s="179" t="str" cm="1">
        <f t="array" aca="1" ref="DS10" ca="1">IFERROR(INDIRECT($E10&amp;"!"&amp;DS$2&amp;DS$3)," ")</f>
        <v xml:space="preserve"> </v>
      </c>
      <c r="DT10" s="166" cm="1">
        <f t="array" aca="1" ref="DT10" ca="1">IFERROR(INDIRECT($E10&amp;"!"&amp;DT$2&amp;DT$3)," ")</f>
        <v>226.6567702702703</v>
      </c>
      <c r="DU10" s="166" cm="1">
        <f t="array" aca="1" ref="DU10" ca="1">IFERROR(INDIRECT($E10&amp;"!"&amp;DU$2&amp;DU$3)," ")</f>
        <v>23.413366182616407</v>
      </c>
      <c r="DV10" s="166" cm="1">
        <f t="array" aca="1" ref="DV10" ca="1">IFERROR(INDIRECT($E10&amp;"!"&amp;DV$2&amp;DV$3)," ")</f>
        <v>226.2165</v>
      </c>
      <c r="DW10" s="166" cm="1">
        <f t="array" aca="1" ref="DW10" ca="1">IFERROR(INDIRECT($E10&amp;"!"&amp;DW$2&amp;DW$3)," ")</f>
        <v>227.30574374493804</v>
      </c>
      <c r="DX10" s="166" cm="1">
        <f t="array" aca="1" ref="DX10" ca="1">IFERROR(INDIRECT($E10&amp;"!"&amp;DX$2&amp;DX$3)," ")</f>
        <v>226.00779679560256</v>
      </c>
      <c r="DY10" s="166" cm="1">
        <f t="array" aca="1" ref="DY10" ca="1">IFERROR(INDIRECT($E10&amp;"!"&amp;DY$2&amp;DY$3)," ")</f>
        <v>211.31450000000001</v>
      </c>
      <c r="DZ10" s="166" cm="1">
        <f t="array" aca="1" ref="DZ10" ca="1">IFERROR(INDIRECT($E10&amp;"!"&amp;DZ$2&amp;DZ$3)," ")</f>
        <v>242.94749999999999</v>
      </c>
      <c r="EA10" s="179" t="str" cm="1">
        <f t="array" aca="1" ref="EA10" ca="1">IFERROR(INDIRECT($E10&amp;"!"&amp;EA$2&amp;EA$3)," ")</f>
        <v xml:space="preserve"> </v>
      </c>
      <c r="EB10" s="179" t="str" cm="1">
        <f t="array" aca="1" ref="EB10" ca="1">IFERROR(INDIRECT($E10&amp;"!"&amp;EB$2&amp;EB$3)," ")</f>
        <v xml:space="preserve"> </v>
      </c>
      <c r="EC10" s="182" t="str" cm="1">
        <f t="array" aca="1" ref="EC10" ca="1">IFERROR(INDIRECT($E10&amp;"!"&amp;EC$2&amp;EC$3)," ")</f>
        <v xml:space="preserve"> </v>
      </c>
      <c r="ED10" s="168" cm="1">
        <f t="array" aca="1" ref="ED10" ca="1">IFERROR(INDIRECT($E10&amp;"!"&amp;ED$2&amp;ED$3)," ")</f>
        <v>0.91978525994510951</v>
      </c>
      <c r="EE10" s="168" cm="1">
        <f t="array" aca="1" ref="EE10" ca="1">IFERROR(INDIRECT($E10&amp;"!"&amp;EE$2&amp;EE$3)," ")</f>
        <v>2.7053865296535914E-2</v>
      </c>
      <c r="EF10" s="168" cm="1">
        <f t="array" aca="1" ref="EF10" ca="1">IFERROR(INDIRECT($E10&amp;"!"&amp;EF$2&amp;EF$3)," ")</f>
        <v>0.92199446118503192</v>
      </c>
      <c r="EG10" s="168" cm="1">
        <f t="array" aca="1" ref="EG10" ca="1">IFERROR(INDIRECT($E10&amp;"!"&amp;EG$2&amp;EG$3)," ")</f>
        <v>0.9205612666565669</v>
      </c>
      <c r="EH10" s="168" cm="1">
        <f t="array" aca="1" ref="EH10" ca="1">IFERROR(INDIRECT($E10&amp;"!"&amp;EH$2&amp;EH$3)," ")</f>
        <v>0.91900925323365212</v>
      </c>
      <c r="EI10" s="168" cm="1">
        <f t="array" aca="1" ref="EI10" ca="1">IFERROR(INDIRECT($E10&amp;"!"&amp;EI$2&amp;EI$3)," ")</f>
        <v>0.90806913133372025</v>
      </c>
      <c r="EJ10" s="168" cm="1">
        <f t="array" aca="1" ref="EJ10" ca="1">IFERROR(INDIRECT($E10&amp;"!"&amp;EJ$2&amp;EJ$3)," ")</f>
        <v>0.93488595632078253</v>
      </c>
      <c r="EK10" s="182" t="str" cm="1">
        <f t="array" aca="1" ref="EK10" ca="1">IFERROR(INDIRECT($E10&amp;"!"&amp;EK$2&amp;EK$3)," ")</f>
        <v xml:space="preserve"> </v>
      </c>
      <c r="EL10" s="168" cm="1">
        <f t="array" aca="1" ref="EL10" ca="1">IFERROR(INDIRECT($E10&amp;"!"&amp;EL$2&amp;EL$3)," ")</f>
        <v>0.90893531281703632</v>
      </c>
      <c r="EM10" s="168" cm="1">
        <f t="array" aca="1" ref="EM10" ca="1">IFERROR(INDIRECT($E10&amp;"!"&amp;EM$2&amp;EM$3)," ")</f>
        <v>3.2861002555248549E-2</v>
      </c>
      <c r="EN10" s="168" cm="1">
        <f t="array" aca="1" ref="EN10" ca="1">IFERROR(INDIRECT($E10&amp;"!"&amp;EN$2&amp;EN$3)," ")</f>
        <v>0.91296966368103161</v>
      </c>
      <c r="EO10" s="168" cm="1">
        <f t="array" aca="1" ref="EO10" ca="1">IFERROR(INDIRECT($E10&amp;"!"&amp;EO$2&amp;EO$3)," ")</f>
        <v>0.91367056416083781</v>
      </c>
      <c r="EP10" s="168" cm="1">
        <f t="array" aca="1" ref="EP10" ca="1">IFERROR(INDIRECT($E10&amp;"!"&amp;EP$2&amp;EP$3)," ")</f>
        <v>0.90420006147323484</v>
      </c>
      <c r="EQ10" s="168" cm="1">
        <f t="array" aca="1" ref="EQ10" ca="1">IFERROR(INDIRECT($E10&amp;"!"&amp;EQ$2&amp;EQ$3)," ")</f>
        <v>0.89816755719427643</v>
      </c>
      <c r="ER10" s="168" cm="1">
        <f t="array" aca="1" ref="ER10" ca="1">IFERROR(INDIRECT($E10&amp;"!"&amp;ER$2&amp;ER$3)," ")</f>
        <v>0.92662348532184269</v>
      </c>
      <c r="ES10" s="182" t="str" cm="1">
        <f t="array" aca="1" ref="ES10" ca="1">IFERROR(INDIRECT($E10&amp;"!"&amp;ES$2&amp;ES$3)," ")</f>
        <v xml:space="preserve"> </v>
      </c>
      <c r="ET10" s="168" cm="1">
        <f t="array" aca="1" ref="ET10" ca="1">IFERROR(INDIRECT($E10&amp;"!"&amp;ET$2&amp;ET$3)," ")</f>
        <v>0.88255387138984709</v>
      </c>
      <c r="EU10" s="168" cm="1">
        <f t="array" aca="1" ref="EU10" ca="1">IFERROR(INDIRECT($E10&amp;"!"&amp;EU$2&amp;EU$3)," ")</f>
        <v>3.2673949014602917E-2</v>
      </c>
      <c r="EV10" s="168" cm="1">
        <f t="array" aca="1" ref="EV10" ca="1">IFERROR(INDIRECT($E10&amp;"!"&amp;EV$2&amp;EV$3)," ")</f>
        <v>0.88885019715450331</v>
      </c>
      <c r="EW10" s="168" cm="1">
        <f t="array" aca="1" ref="EW10" ca="1">IFERROR(INDIRECT($E10&amp;"!"&amp;EW$2&amp;EW$3)," ")</f>
        <v>0.88780021321773961</v>
      </c>
      <c r="EX10" s="168" cm="1">
        <f t="array" aca="1" ref="EX10" ca="1">IFERROR(INDIRECT($E10&amp;"!"&amp;EX$2&amp;EX$3)," ")</f>
        <v>0.87730752956195457</v>
      </c>
      <c r="EY10" s="168" cm="1">
        <f t="array" aca="1" ref="EY10" ca="1">IFERROR(INDIRECT($E10&amp;"!"&amp;EY$2&amp;EY$3)," ")</f>
        <v>0.87457664253889444</v>
      </c>
      <c r="EZ10" s="168" cm="1">
        <f t="array" aca="1" ref="EZ10" ca="1">IFERROR(INDIRECT($E10&amp;"!"&amp;EZ$2&amp;EZ$3)," ")</f>
        <v>0.89948509583133085</v>
      </c>
    </row>
    <row r="11" spans="1:16383" s="159" customFormat="1">
      <c r="A11"/>
      <c r="B11" s="121" t="str">
        <f ca="1">IF(Sample_Overview!C23=0," ",Sample_Overview!B23)</f>
        <v>Analysis_Sample_04</v>
      </c>
      <c r="C11" s="176" t="str">
        <f ca="1">IFERROR(VLOOKUP($B11,Sample_Overview!$B$20:$E$80,2,FALSE)," ")</f>
        <v>LNP_CoVidVac_60C_30_sec.</v>
      </c>
      <c r="D11" s="169" t="str">
        <f ca="1">IFERROR(IF(Sample_Overview!D23=0," ",VLOOKUP($B11,Sample_Overview!$B$20:$E$80,3,FALSE))," ")</f>
        <v>ATEM-230030-X0100</v>
      </c>
      <c r="E11" s="170" t="str">
        <f t="shared" ca="1" si="0"/>
        <v>'Analysis_ATEM-230030-X0100'</v>
      </c>
      <c r="F11" s="170" cm="1">
        <f t="array" aca="1" ref="F11" ca="1">IFERROR(INDIRECT($E11&amp;"!"&amp;F$2&amp;F$3)," ")</f>
        <v>45348</v>
      </c>
      <c r="G11" s="171" cm="1">
        <f t="array" aca="1" ref="G11" ca="1">IFERROR(INDIRECT($E11&amp;"!"&amp;G$2&amp;G$3)," ")</f>
        <v>5000</v>
      </c>
      <c r="H11" s="179"/>
      <c r="I11" s="172" cm="1">
        <f t="array" aca="1" ref="I11" ca="1">IFERROR(INDIRECT($E11&amp;"!"&amp;I$2&amp;I$3)," ")</f>
        <v>44.815961199999883</v>
      </c>
      <c r="J11" s="172" cm="1">
        <f t="array" aca="1" ref="J11" ca="1">IFERROR(INDIRECT($E11&amp;"!"&amp;J$2&amp;J$3)," ")</f>
        <v>8.4716303296889599</v>
      </c>
      <c r="K11" s="172" cm="1">
        <f t="array" aca="1" ref="K11" ca="1">IFERROR(INDIRECT($E11&amp;"!"&amp;K$2&amp;K$3)," ")</f>
        <v>42.966999999999999</v>
      </c>
      <c r="L11" s="172" cm="1">
        <f t="array" aca="1" ref="L11" ca="1">IFERROR(INDIRECT($E11&amp;"!"&amp;L$2&amp;L$3)," ")</f>
        <v>45.050778497447737</v>
      </c>
      <c r="M11" s="172" cm="1">
        <f t="array" aca="1" ref="M11" ca="1">IFERROR(INDIRECT($E11&amp;"!"&amp;M$2&amp;M$3)," ")</f>
        <v>44.581143902552029</v>
      </c>
      <c r="N11" s="172" cm="1">
        <f t="array" aca="1" ref="N11" ca="1">IFERROR(INDIRECT($E11&amp;"!"&amp;N$2&amp;N$3)," ")</f>
        <v>39.843000000000004</v>
      </c>
      <c r="O11" s="172" cm="1">
        <f t="array" aca="1" ref="O11" ca="1">IFERROR(INDIRECT($E11&amp;"!"&amp;O$2&amp;O$3)," ")</f>
        <v>47.201000000000001</v>
      </c>
      <c r="P11" s="181"/>
      <c r="Q11" s="173" cm="1">
        <f t="array" aca="1" ref="Q11" ca="1">IFERROR(INDIRECT($E11&amp;"!"&amp;Q$2&amp;Q$3)," ")</f>
        <v>0.94140000000000001</v>
      </c>
      <c r="R11" s="195" cm="1">
        <f t="array" aca="1" ref="R11" ca="1">IFERROR(INDIRECT($E11&amp;"!"&amp;R$2&amp;R$3)," ")</f>
        <v>43.797323629409163</v>
      </c>
      <c r="S11" s="195" cm="1">
        <f t="array" aca="1" ref="S11" ca="1">IFERROR(INDIRECT($E11&amp;"!"&amp;S$2&amp;S$3)," ")</f>
        <v>42.723999999999997</v>
      </c>
      <c r="T11" s="173" cm="1">
        <f t="array" aca="1" ref="T11" ca="1">IFERROR(INDIRECT($E11&amp;"!"&amp;T$2&amp;T$3)," ")</f>
        <v>4.3999999999999997E-2</v>
      </c>
      <c r="U11" s="195" cm="1">
        <f t="array" aca="1" ref="U11" ca="1">IFERROR(INDIRECT($E11&amp;"!"&amp;U$2&amp;U$3)," ")</f>
        <v>57.206853881278533</v>
      </c>
      <c r="V11" s="195" cm="1">
        <f t="array" aca="1" ref="V11" ca="1">IFERROR(INDIRECT($E11&amp;"!"&amp;V$2&amp;V$3)," ")</f>
        <v>50.22</v>
      </c>
      <c r="W11" s="173" cm="1">
        <f t="array" aca="1" ref="W11" ca="1">IFERROR(INDIRECT($E11&amp;"!"&amp;W$2&amp;W$3)," ")</f>
        <v>1.52E-2</v>
      </c>
      <c r="X11" s="195" cm="1">
        <f t="array" aca="1" ref="X11" ca="1">IFERROR(INDIRECT($E11&amp;"!"&amp;X$2&amp;X$3)," ")</f>
        <v>72.550666666666658</v>
      </c>
      <c r="Y11" s="195" cm="1">
        <f t="array" aca="1" ref="Y11" ca="1">IFERROR(INDIRECT($E11&amp;"!"&amp;Y$2&amp;Y$3)," ")</f>
        <v>71.665000000000006</v>
      </c>
      <c r="Z11" s="172" cm="1">
        <f t="array" aca="1" ref="Z11" ca="1">IFERROR(INDIRECT($E11&amp;"!"&amp;Z$2&amp;Z$3)," ")</f>
        <v>4707</v>
      </c>
      <c r="AA11" s="172" cm="1">
        <f t="array" aca="1" ref="AA11" ca="1">IFERROR(INDIRECT($E11&amp;"!"&amp;AA$2&amp;AA$3)," ")</f>
        <v>220</v>
      </c>
      <c r="AB11" s="173" cm="1">
        <f t="array" aca="1" ref="AB11" ca="1">IFERROR(INDIRECT($E11&amp;"!"&amp;AB$2&amp;AB$3)," ")</f>
        <v>76</v>
      </c>
      <c r="AC11" s="182"/>
      <c r="AD11" s="174" cm="1">
        <f t="array" aca="1" ref="AD11" ca="1">IFERROR(INDIRECT($E11&amp;"!"&amp;AD$2&amp;AD$3)," ")</f>
        <v>0.91232886861864648</v>
      </c>
      <c r="AE11" s="174" cm="1">
        <f t="array" aca="1" ref="AE11" ca="1">IFERROR(INDIRECT($E11&amp;"!"&amp;AE$2&amp;AE$3)," ")</f>
        <v>4.7006079865432655E-2</v>
      </c>
      <c r="AF11" s="174" cm="1">
        <f t="array" aca="1" ref="AF11" ca="1">IFERROR(INDIRECT($E11&amp;"!"&amp;AF$2&amp;AF$3)," ")</f>
        <v>0.91936761971464276</v>
      </c>
      <c r="AG11" s="174" cm="1">
        <f t="array" aca="1" ref="AG11" ca="1">IFERROR(INDIRECT($E11&amp;"!"&amp;AG$2&amp;AG$3)," ")</f>
        <v>0.91363178673571033</v>
      </c>
      <c r="AH11" s="174" cm="1">
        <f t="array" aca="1" ref="AH11" ca="1">IFERROR(INDIRECT($E11&amp;"!"&amp;AH$2&amp;AH$3)," ")</f>
        <v>0.91102595050158264</v>
      </c>
      <c r="AI11" s="174" cm="1">
        <f t="array" aca="1" ref="AI11" ca="1">IFERROR(INDIRECT($E11&amp;"!"&amp;AI$2&amp;AI$3)," ")</f>
        <v>0.90438987486955758</v>
      </c>
      <c r="AJ11" s="172" cm="1">
        <f t="array" aca="1" ref="AJ11" ca="1">IFERROR(INDIRECT($E11&amp;"!"&amp;AJ$2&amp;AJ$3)," ")</f>
        <v>0.93291782300066695</v>
      </c>
      <c r="AK11" s="179" t="str" cm="1">
        <f t="array" aca="1" ref="AK11" ca="1">IFERROR(INDIRECT($E11&amp;"!"&amp;AK$2&amp;AK$3)," ")</f>
        <v xml:space="preserve"> </v>
      </c>
      <c r="AL11" s="172" cm="1">
        <f t="array" aca="1" ref="AL11" ca="1">IFERROR(INDIRECT($E11&amp;"!"&amp;AL$2&amp;AL$3)," ")</f>
        <v>1633.816727999998</v>
      </c>
      <c r="AM11" s="172" cm="1">
        <f t="array" aca="1" ref="AM11" ca="1">IFERROR(INDIRECT($E11&amp;"!"&amp;AM$2&amp;AM$3)," ")</f>
        <v>843.17393076578605</v>
      </c>
      <c r="AN11" s="172" cm="1">
        <f t="array" aca="1" ref="AN11" ca="1">IFERROR(INDIRECT($E11&amp;"!"&amp;AN$2&amp;AN$3)," ")</f>
        <v>1449.98</v>
      </c>
      <c r="AO11" s="172" cm="1">
        <f t="array" aca="1" ref="AO11" ca="1">IFERROR(INDIRECT($E11&amp;"!"&amp;AO$2&amp;AO$3)," ")</f>
        <v>1657.187887504803</v>
      </c>
      <c r="AP11" s="172" cm="1">
        <f t="array" aca="1" ref="AP11" ca="1">IFERROR(INDIRECT($E11&amp;"!"&amp;AP$2&amp;AP$3)," ")</f>
        <v>1610.4455684951929</v>
      </c>
      <c r="AQ11" s="172" cm="1">
        <f t="array" aca="1" ref="AQ11" ca="1">IFERROR(INDIRECT($E11&amp;"!"&amp;AQ$2&amp;AQ$3)," ")</f>
        <v>1246.82</v>
      </c>
      <c r="AR11" s="172" cm="1">
        <f t="array" aca="1" ref="AR11" ca="1">IFERROR(INDIRECT($E11&amp;"!"&amp;AR$2&amp;AR$3)," ")</f>
        <v>1749.81</v>
      </c>
      <c r="AS11" s="179" t="str" cm="1">
        <f t="array" aca="1" ref="AS11" ca="1">IFERROR(INDIRECT($E11&amp;"!"&amp;AS$2&amp;AS$3)," ")</f>
        <v xml:space="preserve"> </v>
      </c>
      <c r="AT11" s="172" cm="1">
        <f t="array" aca="1" ref="AT11" ca="1">IFERROR(INDIRECT($E11&amp;"!"&amp;AT$2&amp;AT$3)," ")</f>
        <v>147.76427880000034</v>
      </c>
      <c r="AU11" s="172" cm="1">
        <f t="array" aca="1" ref="AU11" ca="1">IFERROR(INDIRECT($E11&amp;"!"&amp;AU$2&amp;AU$3)," ")</f>
        <v>29.92129727154931</v>
      </c>
      <c r="AV11" s="172" cm="1">
        <f t="array" aca="1" ref="AV11" ca="1">IFERROR(INDIRECT($E11&amp;"!"&amp;AV$2&amp;AV$3)," ")</f>
        <v>141.035</v>
      </c>
      <c r="AW11" s="172" cm="1">
        <f t="array" aca="1" ref="AW11" ca="1">IFERROR(INDIRECT($E11&amp;"!"&amp;AW$2&amp;AW$3)," ")</f>
        <v>148.59363960636321</v>
      </c>
      <c r="AX11" s="172" cm="1">
        <f t="array" aca="1" ref="AX11" ca="1">IFERROR(INDIRECT($E11&amp;"!"&amp;AX$2&amp;AX$3)," ")</f>
        <v>146.93491799363747</v>
      </c>
      <c r="AY11" s="172" cm="1">
        <f t="array" aca="1" ref="AY11" ca="1">IFERROR(INDIRECT($E11&amp;"!"&amp;AY$2&amp;AY$3)," ")</f>
        <v>130.667</v>
      </c>
      <c r="AZ11" s="172" cm="1">
        <f t="array" aca="1" ref="AZ11" ca="1">IFERROR(INDIRECT($E11&amp;"!"&amp;AZ$2&amp;AZ$3)," ")</f>
        <v>155.92374999999998</v>
      </c>
      <c r="BA11" s="179" t="str" cm="1">
        <f t="array" aca="1" ref="BA11" ca="1">IFERROR(INDIRECT($E11&amp;"!"&amp;BA$2&amp;BA$3)," ")</f>
        <v xml:space="preserve"> </v>
      </c>
      <c r="BB11" s="184" t="str" cm="1">
        <f t="array" aca="1" ref="BB11" ca="1">IFERROR(INDIRECT($E11&amp;"!"&amp;BB$2&amp;BB$3)," ")</f>
        <v xml:space="preserve"> </v>
      </c>
      <c r="BC11" s="179" t="str" cm="1">
        <f t="array" aca="1" ref="BC11" ca="1">IFERROR(INDIRECT($E11&amp;"!"&amp;BC$2&amp;BC$3)," ")</f>
        <v xml:space="preserve"> </v>
      </c>
      <c r="BD11" s="172" cm="1">
        <f t="array" aca="1" ref="BD11" ca="1">IFERROR(INDIRECT($E11&amp;"!"&amp;BD$2&amp;BD$3)," ")</f>
        <v>43.797323629409163</v>
      </c>
      <c r="BE11" s="172" cm="1">
        <f t="array" aca="1" ref="BE11" ca="1">IFERROR(INDIRECT($E11&amp;"!"&amp;BE$2&amp;BE$3)," ")</f>
        <v>5.8797396621183582</v>
      </c>
      <c r="BF11" s="172" cm="1">
        <f t="array" aca="1" ref="BF11" ca="1">IFERROR(INDIRECT($E11&amp;"!"&amp;BF$2&amp;BF$3)," ")</f>
        <v>42.723999999999997</v>
      </c>
      <c r="BG11" s="172" cm="1">
        <f t="array" aca="1" ref="BG11" ca="1">IFERROR(INDIRECT($E11&amp;"!"&amp;BG$2&amp;BG$3)," ")</f>
        <v>43.960298703087368</v>
      </c>
      <c r="BH11" s="172" cm="1">
        <f t="array" aca="1" ref="BH11" ca="1">IFERROR(INDIRECT($E11&amp;"!"&amp;BH$2&amp;BH$3)," ")</f>
        <v>43.634348555730959</v>
      </c>
      <c r="BI11" s="172" cm="1">
        <f t="array" aca="1" ref="BI11" ca="1">IFERROR(INDIRECT($E11&amp;"!"&amp;BI$2&amp;BI$3)," ")</f>
        <v>39.686</v>
      </c>
      <c r="BJ11" s="172" cm="1">
        <f t="array" aca="1" ref="BJ11" ca="1">IFERROR(INDIRECT($E11&amp;"!"&amp;BJ$2&amp;BJ$3)," ")</f>
        <v>46.533000000000001</v>
      </c>
      <c r="BK11" s="179" t="str" cm="1">
        <f t="array" aca="1" ref="BK11" ca="1">IFERROR(INDIRECT($E11&amp;"!"&amp;BK$2&amp;BK$3)," ")</f>
        <v xml:space="preserve"> </v>
      </c>
      <c r="BL11" s="172" cm="1">
        <f t="array" aca="1" ref="BL11" ca="1">IFERROR(INDIRECT($E11&amp;"!"&amp;BL$2&amp;BL$3)," ")</f>
        <v>1533.708448788778</v>
      </c>
      <c r="BM11" s="172" cm="1">
        <f t="array" aca="1" ref="BM11" ca="1">IFERROR(INDIRECT($E11&amp;"!"&amp;BM$2&amp;BM$3)," ")</f>
        <v>444.81635130705558</v>
      </c>
      <c r="BN11" s="172" cm="1">
        <f t="array" aca="1" ref="BN11" ca="1">IFERROR(INDIRECT($E11&amp;"!"&amp;BN$2&amp;BN$3)," ")</f>
        <v>1433.6</v>
      </c>
      <c r="BO11" s="172" cm="1">
        <f t="array" aca="1" ref="BO11" ca="1">IFERROR(INDIRECT($E11&amp;"!"&amp;BO$2&amp;BO$3)," ")</f>
        <v>1546.0379024369724</v>
      </c>
      <c r="BP11" s="172" cm="1">
        <f t="array" aca="1" ref="BP11" ca="1">IFERROR(INDIRECT($E11&amp;"!"&amp;BP$2&amp;BP$3)," ")</f>
        <v>1521.3789951405836</v>
      </c>
      <c r="BQ11" s="172" cm="1">
        <f t="array" aca="1" ref="BQ11" ca="1">IFERROR(INDIRECT($E11&amp;"!"&amp;BQ$2&amp;BQ$3)," ")</f>
        <v>1236.99</v>
      </c>
      <c r="BR11" s="172" cm="1">
        <f t="array" aca="1" ref="BR11" ca="1">IFERROR(INDIRECT($E11&amp;"!"&amp;BR$2&amp;BR$3)," ")</f>
        <v>1700.66</v>
      </c>
      <c r="BS11" s="179" t="str" cm="1">
        <f t="array" aca="1" ref="BS11" ca="1">IFERROR(INDIRECT($E11&amp;"!"&amp;BS$2&amp;BS$3)," ")</f>
        <v xml:space="preserve"> </v>
      </c>
      <c r="BT11" s="172" cm="1">
        <f t="array" aca="1" ref="BT11" ca="1">IFERROR(INDIRECT($E11&amp;"!"&amp;BT$2&amp;BT$3)," ")</f>
        <v>144.1977972800687</v>
      </c>
      <c r="BU11" s="172" cm="1">
        <f t="array" aca="1" ref="BU11" ca="1">IFERROR(INDIRECT($E11&amp;"!"&amp;BU$2&amp;BU$3)," ")</f>
        <v>20.645471593873591</v>
      </c>
      <c r="BV11" s="172" cm="1">
        <f t="array" aca="1" ref="BV11" ca="1">IFERROR(INDIRECT($E11&amp;"!"&amp;BV$2&amp;BV$3)," ")</f>
        <v>140.15700000000001</v>
      </c>
      <c r="BW11" s="172" cm="1">
        <f t="array" aca="1" ref="BW11" ca="1">IFERROR(INDIRECT($E11&amp;"!"&amp;BW$2&amp;BW$3)," ")</f>
        <v>144.77005004081775</v>
      </c>
      <c r="BX11" s="172" cm="1">
        <f t="array" aca="1" ref="BX11" ca="1">IFERROR(INDIRECT($E11&amp;"!"&amp;BX$2&amp;BX$3)," ")</f>
        <v>143.62554451931965</v>
      </c>
      <c r="BY11" s="172" cm="1">
        <f t="array" aca="1" ref="BY11" ca="1">IFERROR(INDIRECT($E11&amp;"!"&amp;BY$2&amp;BY$3)," ")</f>
        <v>130.04499999999999</v>
      </c>
      <c r="BZ11" s="172" cm="1">
        <f t="array" aca="1" ref="BZ11" ca="1">IFERROR(INDIRECT($E11&amp;"!"&amp;BZ$2&amp;BZ$3)," ")</f>
        <v>153.267</v>
      </c>
      <c r="CA11" s="179" t="str" cm="1">
        <f t="array" aca="1" ref="CA11" ca="1">IFERROR(INDIRECT($E11&amp;"!"&amp;CA$2&amp;CA$3)," ")</f>
        <v xml:space="preserve"> </v>
      </c>
      <c r="CB11" s="179" t="str" cm="1">
        <f t="array" aca="1" ref="CB11" ca="1">IFERROR(INDIRECT($E11&amp;"!"&amp;CB$2&amp;CB$3)," ")</f>
        <v xml:space="preserve"> </v>
      </c>
      <c r="CC11" s="179" t="str" cm="1">
        <f t="array" aca="1" ref="CC11" ca="1">IFERROR(INDIRECT($E11&amp;"!"&amp;CC$2&amp;CC$3)," ")</f>
        <v xml:space="preserve"> </v>
      </c>
      <c r="CD11" s="166" cm="1">
        <f t="array" aca="1" ref="CD11" ca="1">IFERROR(INDIRECT($E11&amp;"!"&amp;CD$2&amp;CD$3)," ")</f>
        <v>57.206853881278533</v>
      </c>
      <c r="CE11" s="166" cm="1">
        <f t="array" aca="1" ref="CE11" ca="1">IFERROR(INDIRECT($E11&amp;"!"&amp;CE$2&amp;CE$3)," ")</f>
        <v>20.167530884760914</v>
      </c>
      <c r="CF11" s="166" cm="1">
        <f t="array" aca="1" ref="CF11" ca="1">IFERROR(INDIRECT($E11&amp;"!"&amp;CF$2&amp;CF$3)," ")</f>
        <v>50.22</v>
      </c>
      <c r="CG11" s="166" cm="1">
        <f t="array" aca="1" ref="CG11" ca="1">IFERROR(INDIRECT($E11&amp;"!"&amp;CG$2&amp;CG$3)," ")</f>
        <v>57.765859044896139</v>
      </c>
      <c r="CH11" s="166" cm="1">
        <f t="array" aca="1" ref="CH11" ca="1">IFERROR(INDIRECT($E11&amp;"!"&amp;CH$2&amp;CH$3)," ")</f>
        <v>56.647848717660928</v>
      </c>
      <c r="CI11" s="166" cm="1">
        <f t="array" aca="1" ref="CI11" ca="1">IFERROR(INDIRECT($E11&amp;"!"&amp;CI$2&amp;CI$3)," ")</f>
        <v>44.375999999999998</v>
      </c>
      <c r="CJ11" s="166" cm="1">
        <f t="array" aca="1" ref="CJ11" ca="1">IFERROR(INDIRECT($E11&amp;"!"&amp;CJ$2&amp;CJ$3)," ")</f>
        <v>50.22</v>
      </c>
      <c r="CK11" s="179" t="str" cm="1">
        <f t="array" aca="1" ref="CK11" ca="1">IFERROR(INDIRECT($E11&amp;"!"&amp;CK$2&amp;CK$3)," ")</f>
        <v xml:space="preserve"> </v>
      </c>
      <c r="CL11" s="172" cm="1">
        <f t="array" aca="1" ref="CL11" ca="1">IFERROR(INDIRECT($E11&amp;"!"&amp;CL$2&amp;CL$3)," ")</f>
        <v>2889.7562557077636</v>
      </c>
      <c r="CM11" s="172" cm="1">
        <f t="array" aca="1" ref="CM11" ca="1">IFERROR(INDIRECT($E11&amp;"!"&amp;CM$2&amp;CM$3)," ")</f>
        <v>2643.8558832105218</v>
      </c>
      <c r="CN11" s="172" cm="1">
        <f t="array" aca="1" ref="CN11" ca="1">IFERROR(INDIRECT($E11&amp;"!"&amp;CN$2&amp;CN$3)," ")</f>
        <v>1980.83</v>
      </c>
      <c r="CO11" s="172" cm="1">
        <f t="array" aca="1" ref="CO11" ca="1">IFERROR(INDIRECT($E11&amp;"!"&amp;CO$2&amp;CO$3)," ")</f>
        <v>2963.0388552991808</v>
      </c>
      <c r="CP11" s="172" cm="1">
        <f t="array" aca="1" ref="CP11" ca="1">IFERROR(INDIRECT($E11&amp;"!"&amp;CP$2&amp;CP$3)," ")</f>
        <v>2816.4736561163463</v>
      </c>
      <c r="CQ11" s="172" cm="1">
        <f t="array" aca="1" ref="CQ11" ca="1">IFERROR(INDIRECT($E11&amp;"!"&amp;CQ$2&amp;CQ$3)," ")</f>
        <v>1546.65</v>
      </c>
      <c r="CR11" s="172" cm="1">
        <f t="array" aca="1" ref="CR11" ca="1">IFERROR(INDIRECT($E11&amp;"!"&amp;CR$2&amp;CR$3)," ")</f>
        <v>3129.34</v>
      </c>
      <c r="CS11" s="179" t="str" cm="1">
        <f t="array" aca="1" ref="CS11" ca="1">IFERROR(INDIRECT($E11&amp;"!"&amp;CS$2&amp;CS$3)," ")</f>
        <v xml:space="preserve"> </v>
      </c>
      <c r="CT11" s="172" cm="1">
        <f t="array" aca="1" ref="CT11" ca="1">IFERROR(INDIRECT($E11&amp;"!"&amp;CT$2&amp;CT$3)," ")</f>
        <v>191.6952785388128</v>
      </c>
      <c r="CU11" s="172" cm="1">
        <f t="array" aca="1" ref="CU11" ca="1">IFERROR(INDIRECT($E11&amp;"!"&amp;CU$2&amp;CU$3)," ")</f>
        <v>73.290461665309479</v>
      </c>
      <c r="CV11" s="172" cm="1">
        <f t="array" aca="1" ref="CV11" ca="1">IFERROR(INDIRECT($E11&amp;"!"&amp;CV$2&amp;CV$3)," ")</f>
        <v>169.249</v>
      </c>
      <c r="CW11" s="172" cm="1">
        <f t="array" aca="1" ref="CW11" ca="1">IFERROR(INDIRECT($E11&amp;"!"&amp;CW$2&amp;CW$3)," ")</f>
        <v>193.72674916101892</v>
      </c>
      <c r="CX11" s="172" cm="1">
        <f t="array" aca="1" ref="CX11" ca="1">IFERROR(INDIRECT($E11&amp;"!"&amp;CX$2&amp;CX$3)," ")</f>
        <v>189.66380791660669</v>
      </c>
      <c r="CY11" s="172" cm="1">
        <f t="array" aca="1" ref="CY11" ca="1">IFERROR(INDIRECT($E11&amp;"!"&amp;CY$2&amp;CY$3)," ")</f>
        <v>145.58699999999999</v>
      </c>
      <c r="CZ11" s="172" cm="1">
        <f t="array" aca="1" ref="CZ11" ca="1">IFERROR(INDIRECT($E11&amp;"!"&amp;CZ$2&amp;CZ$3)," ")</f>
        <v>214.011</v>
      </c>
      <c r="DA11" s="179" t="str" cm="1">
        <f t="array" aca="1" ref="DA11" ca="1">IFERROR(INDIRECT($E11&amp;"!"&amp;DA$2&amp;DA$3)," ")</f>
        <v xml:space="preserve"> </v>
      </c>
      <c r="DB11" s="179" t="str" cm="1">
        <f t="array" aca="1" ref="DB11" ca="1">IFERROR(INDIRECT($E11&amp;"!"&amp;DB$2&amp;DB$3)," ")</f>
        <v xml:space="preserve"> </v>
      </c>
      <c r="DC11" s="179" t="str" cm="1">
        <f t="array" aca="1" ref="DC11" ca="1">IFERROR(INDIRECT($E11&amp;"!"&amp;DC$2&amp;DC$3)," ")</f>
        <v xml:space="preserve"> </v>
      </c>
      <c r="DD11" s="172" cm="1">
        <f t="array" aca="1" ref="DD11" ca="1">IFERROR(INDIRECT($E11&amp;"!"&amp;DD$2&amp;DD$3)," ")</f>
        <v>72.550666666666658</v>
      </c>
      <c r="DE11" s="172" cm="1">
        <f t="array" aca="1" ref="DE11" ca="1">IFERROR(INDIRECT($E11&amp;"!"&amp;DE$2&amp;DE$3)," ")</f>
        <v>12.043298880659218</v>
      </c>
      <c r="DF11" s="172" cm="1">
        <f t="array" aca="1" ref="DF11" ca="1">IFERROR(INDIRECT($E11&amp;"!"&amp;DF$2&amp;DF$3)," ")</f>
        <v>71.665000000000006</v>
      </c>
      <c r="DG11" s="172" cm="1">
        <f t="array" aca="1" ref="DG11" ca="1">IFERROR(INDIRECT($E11&amp;"!"&amp;DG$2&amp;DG$3)," ")</f>
        <v>72.884483746196494</v>
      </c>
      <c r="DH11" s="172" cm="1">
        <f t="array" aca="1" ref="DH11" ca="1">IFERROR(INDIRECT($E11&amp;"!"&amp;DH$2&amp;DH$3)," ")</f>
        <v>72.216849587136821</v>
      </c>
      <c r="DI11" s="172" cm="1">
        <f t="array" aca="1" ref="DI11" ca="1">IFERROR(INDIRECT($E11&amp;"!"&amp;DI$2&amp;DI$3)," ")</f>
        <v>65.649000000000001</v>
      </c>
      <c r="DJ11" s="172" cm="1">
        <f t="array" aca="1" ref="DJ11" ca="1">IFERROR(INDIRECT($E11&amp;"!"&amp;DJ$2&amp;DJ$3)," ")</f>
        <v>76.631</v>
      </c>
      <c r="DK11" s="179" t="str" cm="1">
        <f t="array" aca="1" ref="DK11" ca="1">IFERROR(INDIRECT($E11&amp;"!"&amp;DK$2&amp;DK$3)," ")</f>
        <v xml:space="preserve"> </v>
      </c>
      <c r="DL11" s="172" cm="1">
        <f t="array" aca="1" ref="DL11" ca="1">IFERROR(INDIRECT($E11&amp;"!"&amp;DL$2&amp;DL$3)," ")</f>
        <v>4247.9341333333323</v>
      </c>
      <c r="DM11" s="172" cm="1">
        <f t="array" aca="1" ref="DM11" ca="1">IFERROR(INDIRECT($E11&amp;"!"&amp;DM$2&amp;DM$3)," ")</f>
        <v>1581.731753912017</v>
      </c>
      <c r="DN11" s="172" cm="1">
        <f t="array" aca="1" ref="DN11" ca="1">IFERROR(INDIRECT($E11&amp;"!"&amp;DN$2&amp;DN$3)," ")</f>
        <v>4033.74</v>
      </c>
      <c r="DO11" s="172" cm="1">
        <f t="array" aca="1" ref="DO11" ca="1">IFERROR(INDIRECT($E11&amp;"!"&amp;DO$2&amp;DO$3)," ")</f>
        <v>4291.7766950701716</v>
      </c>
      <c r="DP11" s="172" cm="1">
        <f t="array" aca="1" ref="DP11" ca="1">IFERROR(INDIRECT($E11&amp;"!"&amp;DP$2&amp;DP$3)," ")</f>
        <v>4204.0915715964929</v>
      </c>
      <c r="DQ11" s="172" cm="1">
        <f t="array" aca="1" ref="DQ11" ca="1">IFERROR(INDIRECT($E11&amp;"!"&amp;DQ$2&amp;DQ$3)," ")</f>
        <v>3384.93</v>
      </c>
      <c r="DR11" s="172" cm="1">
        <f t="array" aca="1" ref="DR11" ca="1">IFERROR(INDIRECT($E11&amp;"!"&amp;DR$2&amp;DR$3)," ")</f>
        <v>4612.1000000000004</v>
      </c>
      <c r="DS11" s="179" t="str" cm="1">
        <f t="array" aca="1" ref="DS11" ca="1">IFERROR(INDIRECT($E11&amp;"!"&amp;DS$2&amp;DS$3)," ")</f>
        <v xml:space="preserve"> </v>
      </c>
      <c r="DT11" s="172" cm="1">
        <f t="array" aca="1" ref="DT11" ca="1">IFERROR(INDIRECT($E11&amp;"!"&amp;DT$2&amp;DT$3)," ")</f>
        <v>243.27058666666673</v>
      </c>
      <c r="DU11" s="172" cm="1">
        <f t="array" aca="1" ref="DU11" ca="1">IFERROR(INDIRECT($E11&amp;"!"&amp;DU$2&amp;DU$3)," ")</f>
        <v>41.243259999856868</v>
      </c>
      <c r="DV11" s="172" cm="1">
        <f t="array" aca="1" ref="DV11" ca="1">IFERROR(INDIRECT($E11&amp;"!"&amp;DV$2&amp;DV$3)," ")</f>
        <v>238.11099999999999</v>
      </c>
      <c r="DW11" s="172" cm="1">
        <f t="array" aca="1" ref="DW11" ca="1">IFERROR(INDIRECT($E11&amp;"!"&amp;DW$2&amp;DW$3)," ")</f>
        <v>244.41377050191574</v>
      </c>
      <c r="DX11" s="172" cm="1">
        <f t="array" aca="1" ref="DX11" ca="1">IFERROR(INDIRECT($E11&amp;"!"&amp;DX$2&amp;DX$3)," ")</f>
        <v>242.12740283141773</v>
      </c>
      <c r="DY11" s="172" cm="1">
        <f t="array" aca="1" ref="DY11" ca="1">IFERROR(INDIRECT($E11&amp;"!"&amp;DY$2&amp;DY$3)," ")</f>
        <v>218.381</v>
      </c>
      <c r="DZ11" s="172" cm="1">
        <f t="array" aca="1" ref="DZ11" ca="1">IFERROR(INDIRECT($E11&amp;"!"&amp;DZ$2&amp;DZ$3)," ")</f>
        <v>254.84200000000001</v>
      </c>
      <c r="EA11" s="179" t="str" cm="1">
        <f t="array" aca="1" ref="EA11" ca="1">IFERROR(INDIRECT($E11&amp;"!"&amp;EA$2&amp;EA$3)," ")</f>
        <v xml:space="preserve"> </v>
      </c>
      <c r="EB11" s="179" t="str" cm="1">
        <f t="array" aca="1" ref="EB11" ca="1">IFERROR(INDIRECT($E11&amp;"!"&amp;EB$2&amp;EB$3)," ")</f>
        <v xml:space="preserve"> </v>
      </c>
      <c r="EC11" s="182" t="str" cm="1">
        <f t="array" aca="1" ref="EC11" ca="1">IFERROR(INDIRECT($E11&amp;"!"&amp;EC$2&amp;EC$3)," ")</f>
        <v xml:space="preserve"> </v>
      </c>
      <c r="ED11" s="174" cm="1">
        <f t="array" aca="1" ref="ED11" ca="1">IFERROR(INDIRECT($E11&amp;"!"&amp;ED$2&amp;ED$3)," ")</f>
        <v>0.91377773332502854</v>
      </c>
      <c r="EE11" s="174" cm="1">
        <f t="array" aca="1" ref="EE11" ca="1">IFERROR(INDIRECT($E11&amp;"!"&amp;EE$2&amp;EE$3)," ")</f>
        <v>4.5512234667448408E-2</v>
      </c>
      <c r="EF11" s="174" cm="1">
        <f t="array" aca="1" ref="EF11" ca="1">IFERROR(INDIRECT($E11&amp;"!"&amp;EF$2&amp;EF$3)," ")</f>
        <v>0.92020316663642088</v>
      </c>
      <c r="EG11" s="174" cm="1">
        <f t="array" aca="1" ref="EG11" ca="1">IFERROR(INDIRECT($E11&amp;"!"&amp;EG$2&amp;EG$3)," ")</f>
        <v>0.9150779153329226</v>
      </c>
      <c r="EH11" s="174" cm="1">
        <f t="array" aca="1" ref="EH11" ca="1">IFERROR(INDIRECT($E11&amp;"!"&amp;EH$2&amp;EH$3)," ")</f>
        <v>0.91247755131713448</v>
      </c>
      <c r="EI11" s="174" cm="1">
        <f t="array" aca="1" ref="EI11" ca="1">IFERROR(INDIRECT($E11&amp;"!"&amp;EI$2&amp;EI$3)," ")</f>
        <v>0.90565962391371602</v>
      </c>
      <c r="EJ11" s="174" cm="1">
        <f t="array" aca="1" ref="EJ11" ca="1">IFERROR(INDIRECT($E11&amp;"!"&amp;EJ$2&amp;EJ$3)," ")</f>
        <v>0.93348667928741413</v>
      </c>
      <c r="EK11" s="182" t="str" cm="1">
        <f t="array" aca="1" ref="EK11" ca="1">IFERROR(INDIRECT($E11&amp;"!"&amp;EK$2&amp;EK$3)," ")</f>
        <v xml:space="preserve"> </v>
      </c>
      <c r="EL11" s="174" cm="1">
        <f t="array" aca="1" ref="EL11" ca="1">IFERROR(INDIRECT($E11&amp;"!"&amp;EL$2&amp;EL$3)," ")</f>
        <v>0.89251996685186452</v>
      </c>
      <c r="EM11" s="174" cm="1">
        <f t="array" aca="1" ref="EM11" ca="1">IFERROR(INDIRECT($E11&amp;"!"&amp;EM$2&amp;EM$3)," ")</f>
        <v>6.8329602024392325E-2</v>
      </c>
      <c r="EN11" s="174" cm="1">
        <f t="array" aca="1" ref="EN11" ca="1">IFERROR(INDIRECT($E11&amp;"!"&amp;EN$2&amp;EN$3)," ")</f>
        <v>0.90865986930666665</v>
      </c>
      <c r="EO11" s="174" cm="1">
        <f t="array" aca="1" ref="EO11" ca="1">IFERROR(INDIRECT($E11&amp;"!"&amp;EO$2&amp;EO$3)," ")</f>
        <v>0.90154909136078876</v>
      </c>
      <c r="EP11" s="174" cm="1">
        <f t="array" aca="1" ref="EP11" ca="1">IFERROR(INDIRECT($E11&amp;"!"&amp;EP$2&amp;EP$3)," ")</f>
        <v>0.88349084234294029</v>
      </c>
      <c r="EQ11" s="174" cm="1">
        <f t="array" aca="1" ref="EQ11" ca="1">IFERROR(INDIRECT($E11&amp;"!"&amp;EQ$2&amp;EQ$3)," ")</f>
        <v>0.8925411816295129</v>
      </c>
      <c r="ER11" s="174" cm="1">
        <f t="array" aca="1" ref="ER11" ca="1">IFERROR(INDIRECT($E11&amp;"!"&amp;ER$2&amp;ER$3)," ")</f>
        <v>0.92326545192339915</v>
      </c>
      <c r="ES11" s="182" t="str" cm="1">
        <f t="array" aca="1" ref="ES11" ca="1">IFERROR(INDIRECT($E11&amp;"!"&amp;ES$2&amp;ES$3)," ")</f>
        <v xml:space="preserve"> </v>
      </c>
      <c r="ET11" s="174" cm="1">
        <f t="array" aca="1" ref="ET11" ca="1">IFERROR(INDIRECT($E11&amp;"!"&amp;ET$2&amp;ET$3)," ")</f>
        <v>0.87925943100118709</v>
      </c>
      <c r="EU11" s="174" cm="1">
        <f t="array" aca="1" ref="EU11" ca="1">IFERROR(INDIRECT($E11&amp;"!"&amp;EU$2&amp;EU$3)," ")</f>
        <v>3.645864859941237E-2</v>
      </c>
      <c r="EV11" s="174" cm="1">
        <f t="array" aca="1" ref="EV11" ca="1">IFERROR(INDIRECT($E11&amp;"!"&amp;EV$2&amp;EV$3)," ")</f>
        <v>0.88752086610624836</v>
      </c>
      <c r="EW11" s="174" cm="1">
        <f t="array" aca="1" ref="EW11" ca="1">IFERROR(INDIRECT($E11&amp;"!"&amp;EW$2&amp;EW$3)," ")</f>
        <v>0.88745618425303074</v>
      </c>
      <c r="EX11" s="174" cm="1">
        <f t="array" aca="1" ref="EX11" ca="1">IFERROR(INDIRECT($E11&amp;"!"&amp;EX$2&amp;EX$3)," ")</f>
        <v>0.87106267774934343</v>
      </c>
      <c r="EY11" s="174" cm="1">
        <f t="array" aca="1" ref="EY11" ca="1">IFERROR(INDIRECT($E11&amp;"!"&amp;EY$2&amp;EY$3)," ")</f>
        <v>0.86852399654219192</v>
      </c>
      <c r="EZ11" s="174" cm="1">
        <f t="array" aca="1" ref="EZ11" ca="1">IFERROR(INDIRECT($E11&amp;"!"&amp;EZ$2&amp;EZ$3)," ")</f>
        <v>0.90054905852568123</v>
      </c>
    </row>
    <row r="12" spans="1:16383" s="159" customFormat="1">
      <c r="A12"/>
      <c r="B12" s="162" t="str">
        <f ca="1">IF(Sample_Overview!C24=0," ",Sample_Overview!B24)</f>
        <v>Analysis_Sample_05</v>
      </c>
      <c r="C12" s="175" t="str">
        <f ca="1">IFERROR(VLOOKUP($B12,Sample_Overview!$B$20:$E$80,2,FALSE)," ")</f>
        <v>LNP_CoVidVac_60C_180_sec.</v>
      </c>
      <c r="D12" s="163" t="str">
        <f ca="1">IFERROR(IF(Sample_Overview!D24=0," ",VLOOKUP($B12,Sample_Overview!$B$20:$E$80,3,FALSE))," ")</f>
        <v>ATEM-230031-X0100</v>
      </c>
      <c r="E12" s="163" t="str">
        <f t="shared" ca="1" si="0"/>
        <v>'Analysis_ATEM-230031-X0100'</v>
      </c>
      <c r="F12" s="164" cm="1">
        <f t="array" aca="1" ref="F12" ca="1">IFERROR(INDIRECT($E12&amp;"!"&amp;F$2&amp;F$3)," ")</f>
        <v>45348</v>
      </c>
      <c r="G12" s="165" cm="1">
        <f t="array" aca="1" ref="G12" ca="1">IFERROR(INDIRECT($E12&amp;"!"&amp;G$2&amp;G$3)," ")</f>
        <v>5000</v>
      </c>
      <c r="H12" s="178"/>
      <c r="I12" s="166" cm="1">
        <f t="array" aca="1" ref="I12" ca="1">IFERROR(INDIRECT($E12&amp;"!"&amp;I$2&amp;I$3)," ")</f>
        <v>47.291704999999986</v>
      </c>
      <c r="J12" s="166" cm="1">
        <f t="array" aca="1" ref="J12" ca="1">IFERROR(INDIRECT($E12&amp;"!"&amp;J$2&amp;J$3)," ")</f>
        <v>11.276149475932536</v>
      </c>
      <c r="K12" s="166" cm="1">
        <f t="array" aca="1" ref="K12" ca="1">IFERROR(INDIRECT($E12&amp;"!"&amp;K$2&amp;K$3)," ")</f>
        <v>44.610999999999997</v>
      </c>
      <c r="L12" s="166" cm="1">
        <f t="array" aca="1" ref="L12" ca="1">IFERROR(INDIRECT($E12&amp;"!"&amp;L$2&amp;L$3)," ")</f>
        <v>47.604258173652653</v>
      </c>
      <c r="M12" s="166" cm="1">
        <f t="array" aca="1" ref="M12" ca="1">IFERROR(INDIRECT($E12&amp;"!"&amp;M$2&amp;M$3)," ")</f>
        <v>46.979151826347319</v>
      </c>
      <c r="N12" s="166" cm="1">
        <f t="array" aca="1" ref="N12" ca="1">IFERROR(INDIRECT($E12&amp;"!"&amp;N$2&amp;N$3)," ")</f>
        <v>40.774999999999999</v>
      </c>
      <c r="O12" s="166" cm="1">
        <f t="array" aca="1" ref="O12" ca="1">IFERROR(INDIRECT($E12&amp;"!"&amp;O$2&amp;O$3)," ")</f>
        <v>49.761000000000003</v>
      </c>
      <c r="P12" s="179"/>
      <c r="Q12" s="167" cm="1">
        <f t="array" aca="1" ref="Q12" ca="1">IFERROR(INDIRECT($E12&amp;"!"&amp;Q$2&amp;Q$3)," ")</f>
        <v>0.87980000000000003</v>
      </c>
      <c r="R12" s="196" cm="1">
        <f t="array" aca="1" ref="R12" ca="1">IFERROR(INDIRECT($E12&amp;"!"&amp;R$2&amp;R$3)," ")</f>
        <v>45.327092087312401</v>
      </c>
      <c r="S12" s="196" cm="1">
        <f t="array" aca="1" ref="S12" ca="1">IFERROR(INDIRECT($E12&amp;"!"&amp;S$2&amp;S$3)," ")</f>
        <v>44.021999999999998</v>
      </c>
      <c r="T12" s="167" cm="1">
        <f t="array" aca="1" ref="T12" ca="1">IFERROR(INDIRECT($E12&amp;"!"&amp;T$2&amp;T$3)," ")</f>
        <v>8.1600000000000006E-2</v>
      </c>
      <c r="U12" s="196" cm="1">
        <f t="array" aca="1" ref="U12" ca="1">IFERROR(INDIRECT($E12&amp;"!"&amp;U$2&amp;U$3)," ")</f>
        <v>56.297530712530737</v>
      </c>
      <c r="V12" s="196" cm="1">
        <f t="array" aca="1" ref="V12" ca="1">IFERROR(INDIRECT($E12&amp;"!"&amp;V$2&amp;V$3)," ")</f>
        <v>50.094999999999999</v>
      </c>
      <c r="W12" s="167" cm="1">
        <f t="array" aca="1" ref="W12" ca="1">IFERROR(INDIRECT($E12&amp;"!"&amp;W$2&amp;W$3)," ")</f>
        <v>3.9199999999999999E-2</v>
      </c>
      <c r="X12" s="196" cm="1">
        <f t="array" aca="1" ref="X12" ca="1">IFERROR(INDIRECT($E12&amp;"!"&amp;X$2&amp;X$3)," ")</f>
        <v>72.804507692307681</v>
      </c>
      <c r="Y12" s="196" cm="1">
        <f t="array" aca="1" ref="Y12" ca="1">IFERROR(INDIRECT($E12&amp;"!"&amp;Y$2&amp;Y$3)," ")</f>
        <v>69.298000000000002</v>
      </c>
      <c r="Z12" s="166" cm="1">
        <f t="array" aca="1" ref="Z12" ca="1">IFERROR(INDIRECT($E12&amp;"!"&amp;Z$2&amp;Z$3)," ")</f>
        <v>4399</v>
      </c>
      <c r="AA12" s="166" cm="1">
        <f t="array" aca="1" ref="AA12" ca="1">IFERROR(INDIRECT($E12&amp;"!"&amp;AA$2&amp;AA$3)," ")</f>
        <v>408</v>
      </c>
      <c r="AB12" s="166" cm="1">
        <f t="array" aca="1" ref="AB12" ca="1">IFERROR(INDIRECT($E12&amp;"!"&amp;AB$2&amp;AB$3)," ")</f>
        <v>196</v>
      </c>
      <c r="AC12" s="181"/>
      <c r="AD12" s="168" cm="1">
        <f t="array" aca="1" ref="AD12" ca="1">IFERROR(INDIRECT($E12&amp;"!"&amp;AD$2&amp;AD$3)," ")</f>
        <v>0.90751665970510809</v>
      </c>
      <c r="AE12" s="168" cm="1">
        <f t="array" aca="1" ref="AE12" ca="1">IFERROR(INDIRECT($E12&amp;"!"&amp;AE$2&amp;AE$3)," ")</f>
        <v>5.2443736642392935E-2</v>
      </c>
      <c r="AF12" s="168" cm="1">
        <f t="array" aca="1" ref="AF12" ca="1">IFERROR(INDIRECT($E12&amp;"!"&amp;AF$2&amp;AF$3)," ")</f>
        <v>0.91651459887449671</v>
      </c>
      <c r="AG12" s="168" cm="1">
        <f t="array" aca="1" ref="AG12" ca="1">IFERROR(INDIRECT($E12&amp;"!"&amp;AG$2&amp;AG$3)," ")</f>
        <v>0.90897029920862571</v>
      </c>
      <c r="AH12" s="168" cm="1">
        <f t="array" aca="1" ref="AH12" ca="1">IFERROR(INDIRECT($E12&amp;"!"&amp;AH$2&amp;AH$3)," ")</f>
        <v>0.90606302020159046</v>
      </c>
      <c r="AI12" s="168" cm="1">
        <f t="array" aca="1" ref="AI12" ca="1">IFERROR(INDIRECT($E12&amp;"!"&amp;AI$2&amp;AI$3)," ")</f>
        <v>0.90050788055178244</v>
      </c>
      <c r="AJ12" s="168" cm="1">
        <f t="array" aca="1" ref="AJ12" ca="1">IFERROR(INDIRECT($E12&amp;"!"&amp;AJ$2&amp;AJ$3)," ")</f>
        <v>0.93098599523406722</v>
      </c>
      <c r="AK12" s="179" t="str" cm="1">
        <f t="array" aca="1" ref="AK12" ca="1">IFERROR(INDIRECT($E12&amp;"!"&amp;AK$2&amp;AK$3)," ")</f>
        <v xml:space="preserve"> </v>
      </c>
      <c r="AL12" s="166" cm="1">
        <f t="array" aca="1" ref="AL12" ca="1">IFERROR(INDIRECT($E12&amp;"!"&amp;AL$2&amp;AL$3)," ")</f>
        <v>1856.4122739999946</v>
      </c>
      <c r="AM12" s="166" cm="1">
        <f t="array" aca="1" ref="AM12" ca="1">IFERROR(INDIRECT($E12&amp;"!"&amp;AM$2&amp;AM$3)," ")</f>
        <v>1229.3436481796643</v>
      </c>
      <c r="AN12" s="166" cm="1">
        <f t="array" aca="1" ref="AN12" ca="1">IFERROR(INDIRECT($E12&amp;"!"&amp;AN$2&amp;AN$3)," ")</f>
        <v>1563.03</v>
      </c>
      <c r="AO12" s="166" cm="1">
        <f t="array" aca="1" ref="AO12" ca="1">IFERROR(INDIRECT($E12&amp;"!"&amp;AO$2&amp;AO$3)," ")</f>
        <v>1890.4873152690382</v>
      </c>
      <c r="AP12" s="166" cm="1">
        <f t="array" aca="1" ref="AP12" ca="1">IFERROR(INDIRECT($E12&amp;"!"&amp;AP$2&amp;AP$3)," ")</f>
        <v>1822.337232730951</v>
      </c>
      <c r="AQ12" s="166" cm="1">
        <f t="array" aca="1" ref="AQ12" ca="1">IFERROR(INDIRECT($E12&amp;"!"&amp;AQ$2&amp;AQ$3)," ")</f>
        <v>1305.8</v>
      </c>
      <c r="AR12" s="166" cm="1">
        <f t="array" aca="1" ref="AR12" ca="1">IFERROR(INDIRECT($E12&amp;"!"&amp;AR$2&amp;AR$3)," ")</f>
        <v>1944.78</v>
      </c>
      <c r="AS12" s="179" t="str" cm="1">
        <f t="array" aca="1" ref="AS12" ca="1">IFERROR(INDIRECT($E12&amp;"!"&amp;AS$2&amp;AS$3)," ")</f>
        <v xml:space="preserve"> </v>
      </c>
      <c r="AT12" s="166" cm="1">
        <f t="array" aca="1" ref="AT12" ca="1">IFERROR(INDIRECT($E12&amp;"!"&amp;AT$2&amp;AT$3)," ")</f>
        <v>156.45075260000092</v>
      </c>
      <c r="AU12" s="166" cm="1">
        <f t="array" aca="1" ref="AU12" ca="1">IFERROR(INDIRECT($E12&amp;"!"&amp;AU$2&amp;AU$3)," ")</f>
        <v>39.466242796676077</v>
      </c>
      <c r="AV12" s="166" cm="1">
        <f t="array" aca="1" ref="AV12" ca="1">IFERROR(INDIRECT($E12&amp;"!"&amp;AV$2&amp;AV$3)," ")</f>
        <v>146.648</v>
      </c>
      <c r="AW12" s="166" cm="1">
        <f t="array" aca="1" ref="AW12" ca="1">IFERROR(INDIRECT($E12&amp;"!"&amp;AW$2&amp;AW$3)," ")</f>
        <v>157.54468093649345</v>
      </c>
      <c r="AX12" s="166" cm="1">
        <f t="array" aca="1" ref="AX12" ca="1">IFERROR(INDIRECT($E12&amp;"!"&amp;AX$2&amp;AX$3)," ")</f>
        <v>155.3568242635084</v>
      </c>
      <c r="AY12" s="166" cm="1">
        <f t="array" aca="1" ref="AY12" ca="1">IFERROR(INDIRECT($E12&amp;"!"&amp;AY$2&amp;AY$3)," ")</f>
        <v>133.976</v>
      </c>
      <c r="AZ12" s="166" cm="1">
        <f t="array" aca="1" ref="AZ12" ca="1">IFERROR(INDIRECT($E12&amp;"!"&amp;AZ$2&amp;AZ$3)," ")</f>
        <v>165.14349999999999</v>
      </c>
      <c r="BA12" s="179" t="str" cm="1">
        <f t="array" aca="1" ref="BA12" ca="1">IFERROR(INDIRECT($E12&amp;"!"&amp;BA$2&amp;BA$3)," ")</f>
        <v xml:space="preserve"> </v>
      </c>
      <c r="BB12" s="179" t="str" cm="1">
        <f t="array" aca="1" ref="BB12" ca="1">IFERROR(INDIRECT($E12&amp;"!"&amp;BB$2&amp;BB$3)," ")</f>
        <v xml:space="preserve"> </v>
      </c>
      <c r="BC12" s="184" t="str" cm="1">
        <f t="array" aca="1" ref="BC12" ca="1">IFERROR(INDIRECT($E12&amp;"!"&amp;BC$2&amp;BC$3)," ")</f>
        <v xml:space="preserve"> </v>
      </c>
      <c r="BD12" s="166" cm="1">
        <f t="array" aca="1" ref="BD12" ca="1">IFERROR(INDIRECT($E12&amp;"!"&amp;BD$2&amp;BD$3)," ")</f>
        <v>45.327092087312401</v>
      </c>
      <c r="BE12" s="166" cm="1">
        <f t="array" aca="1" ref="BE12" ca="1">IFERROR(INDIRECT($E12&amp;"!"&amp;BE$2&amp;BE$3)," ")</f>
        <v>7.4582435197036991</v>
      </c>
      <c r="BF12" s="166" cm="1">
        <f t="array" aca="1" ref="BF12" ca="1">IFERROR(INDIRECT($E12&amp;"!"&amp;BF$2&amp;BF$3)," ")</f>
        <v>44.021999999999998</v>
      </c>
      <c r="BG12" s="166" cm="1">
        <f t="array" aca="1" ref="BG12" ca="1">IFERROR(INDIRECT($E12&amp;"!"&amp;BG$2&amp;BG$3)," ")</f>
        <v>45.53382025165017</v>
      </c>
      <c r="BH12" s="166" cm="1">
        <f t="array" aca="1" ref="BH12" ca="1">IFERROR(INDIRECT($E12&amp;"!"&amp;BH$2&amp;BH$3)," ")</f>
        <v>45.120363922974633</v>
      </c>
      <c r="BI12" s="166" cm="1">
        <f t="array" aca="1" ref="BI12" ca="1">IFERROR(INDIRECT($E12&amp;"!"&amp;BI$2&amp;BI$3)," ")</f>
        <v>40.493000000000002</v>
      </c>
      <c r="BJ12" s="166" cm="1">
        <f t="array" aca="1" ref="BJ12" ca="1">IFERROR(INDIRECT($E12&amp;"!"&amp;BJ$2&amp;BJ$3)," ")</f>
        <v>48.335999999999999</v>
      </c>
      <c r="BK12" s="179" t="str" cm="1">
        <f t="array" aca="1" ref="BK12" ca="1">IFERROR(INDIRECT($E12&amp;"!"&amp;BK$2&amp;BK$3)," ")</f>
        <v xml:space="preserve"> </v>
      </c>
      <c r="BL12" s="166" cm="1">
        <f t="array" aca="1" ref="BL12" ca="1">IFERROR(INDIRECT($E12&amp;"!"&amp;BL$2&amp;BL$3)," ")</f>
        <v>1657.3245543428818</v>
      </c>
      <c r="BM12" s="166" cm="1">
        <f t="array" aca="1" ref="BM12" ca="1">IFERROR(INDIRECT($E12&amp;"!"&amp;BM$2&amp;BM$3)," ")</f>
        <v>664.69181829222146</v>
      </c>
      <c r="BN12" s="166" cm="1">
        <f t="array" aca="1" ref="BN12" ca="1">IFERROR(INDIRECT($E12&amp;"!"&amp;BN$2&amp;BN$3)," ")</f>
        <v>1522.07</v>
      </c>
      <c r="BO12" s="166" cm="1">
        <f t="array" aca="1" ref="BO12" ca="1">IFERROR(INDIRECT($E12&amp;"!"&amp;BO$2&amp;BO$3)," ")</f>
        <v>1675.7485330025845</v>
      </c>
      <c r="BP12" s="166" cm="1">
        <f t="array" aca="1" ref="BP12" ca="1">IFERROR(INDIRECT($E12&amp;"!"&amp;BP$2&amp;BP$3)," ")</f>
        <v>1638.9005756831791</v>
      </c>
      <c r="BQ12" s="166" cm="1">
        <f t="array" aca="1" ref="BQ12" ca="1">IFERROR(INDIRECT($E12&amp;"!"&amp;BQ$2&amp;BQ$3)," ")</f>
        <v>1287.78</v>
      </c>
      <c r="BR12" s="166" cm="1">
        <f t="array" aca="1" ref="BR12" ca="1">IFERROR(INDIRECT($E12&amp;"!"&amp;BR$2&amp;BR$3)," ")</f>
        <v>1835.01</v>
      </c>
      <c r="BS12" s="179" t="str" cm="1">
        <f t="array" aca="1" ref="BS12" ca="1">IFERROR(INDIRECT($E12&amp;"!"&amp;BS$2&amp;BS$3)," ")</f>
        <v xml:space="preserve"> </v>
      </c>
      <c r="BT12" s="166" cm="1">
        <f t="array" aca="1" ref="BT12" ca="1">IFERROR(INDIRECT($E12&amp;"!"&amp;BT$2&amp;BT$3)," ")</f>
        <v>149.52104797635329</v>
      </c>
      <c r="BU12" s="166" cm="1">
        <f t="array" aca="1" ref="BU12" ca="1">IFERROR(INDIRECT($E12&amp;"!"&amp;BU$2&amp;BU$3)," ")</f>
        <v>25.859688454864987</v>
      </c>
      <c r="BV12" s="166" cm="1">
        <f t="array" aca="1" ref="BV12" ca="1">IFERROR(INDIRECT($E12&amp;"!"&amp;BV$2&amp;BV$3)," ")</f>
        <v>144.52699999999999</v>
      </c>
      <c r="BW12" s="166" cm="1">
        <f t="array" aca="1" ref="BW12" ca="1">IFERROR(INDIRECT($E12&amp;"!"&amp;BW$2&amp;BW$3)," ")</f>
        <v>150.23782879887506</v>
      </c>
      <c r="BX12" s="166" cm="1">
        <f t="array" aca="1" ref="BX12" ca="1">IFERROR(INDIRECT($E12&amp;"!"&amp;BX$2&amp;BX$3)," ")</f>
        <v>148.80426715383152</v>
      </c>
      <c r="BY12" s="166" cm="1">
        <f t="array" aca="1" ref="BY12" ca="1">IFERROR(INDIRECT($E12&amp;"!"&amp;BY$2&amp;BY$3)," ")</f>
        <v>132.77375000000001</v>
      </c>
      <c r="BZ12" s="166" cm="1">
        <f t="array" aca="1" ref="BZ12" ca="1">IFERROR(INDIRECT($E12&amp;"!"&amp;BZ$2&amp;BZ$3)," ")</f>
        <v>160.06899999999999</v>
      </c>
      <c r="CA12" s="179" t="str" cm="1">
        <f t="array" aca="1" ref="CA12" ca="1">IFERROR(INDIRECT($E12&amp;"!"&amp;CA$2&amp;CA$3)," ")</f>
        <v xml:space="preserve"> </v>
      </c>
      <c r="CB12" s="179" t="str" cm="1">
        <f t="array" aca="1" ref="CB12" ca="1">IFERROR(INDIRECT($E12&amp;"!"&amp;CB$2&amp;CB$3)," ")</f>
        <v xml:space="preserve"> </v>
      </c>
      <c r="CC12" s="179" t="str" cm="1">
        <f t="array" aca="1" ref="CC12" ca="1">IFERROR(INDIRECT($E12&amp;"!"&amp;CC$2&amp;CC$3)," ")</f>
        <v xml:space="preserve"> </v>
      </c>
      <c r="CD12" s="166" cm="1">
        <f t="array" aca="1" ref="CD12" ca="1">IFERROR(INDIRECT($E12&amp;"!"&amp;CD$2&amp;CD$3)," ")</f>
        <v>56.297530712530737</v>
      </c>
      <c r="CE12" s="166" cm="1">
        <f t="array" aca="1" ref="CE12" ca="1">IFERROR(INDIRECT($E12&amp;"!"&amp;CE$2&amp;CE$3)," ")</f>
        <v>19.586368547237573</v>
      </c>
      <c r="CF12" s="166" cm="1">
        <f t="array" aca="1" ref="CF12" ca="1">IFERROR(INDIRECT($E12&amp;"!"&amp;CF$2&amp;CF$3)," ")</f>
        <v>50.094999999999999</v>
      </c>
      <c r="CG12" s="166" cm="1">
        <f t="array" aca="1" ref="CG12" ca="1">IFERROR(INDIRECT($E12&amp;"!"&amp;CG$2&amp;CG$3)," ")</f>
        <v>56.840427174025514</v>
      </c>
      <c r="CH12" s="166" cm="1">
        <f t="array" aca="1" ref="CH12" ca="1">IFERROR(INDIRECT($E12&amp;"!"&amp;CH$2&amp;CH$3)," ")</f>
        <v>55.754634251035959</v>
      </c>
      <c r="CI12" s="166" cm="1">
        <f t="array" aca="1" ref="CI12" ca="1">IFERROR(INDIRECT($E12&amp;"!"&amp;CI$2&amp;CI$3)," ")</f>
        <v>44.447000000000003</v>
      </c>
      <c r="CJ12" s="166" cm="1">
        <f t="array" aca="1" ref="CJ12" ca="1">IFERROR(INDIRECT($E12&amp;"!"&amp;CJ$2&amp;CJ$3)," ")</f>
        <v>50.094999999999999</v>
      </c>
      <c r="CK12" s="179" t="str" cm="1">
        <f t="array" aca="1" ref="CK12" ca="1">IFERROR(INDIRECT($E12&amp;"!"&amp;CK$2&amp;CK$3)," ")</f>
        <v xml:space="preserve"> </v>
      </c>
      <c r="CL12" s="166" cm="1">
        <f t="array" aca="1" ref="CL12" ca="1">IFERROR(INDIRECT($E12&amp;"!"&amp;CL$2&amp;CL$3)," ")</f>
        <v>2790.5492874692895</v>
      </c>
      <c r="CM12" s="166" cm="1">
        <f t="array" aca="1" ref="CM12" ca="1">IFERROR(INDIRECT($E12&amp;"!"&amp;CM$2&amp;CM$3)," ")</f>
        <v>2550.8099603410565</v>
      </c>
      <c r="CN12" s="166" cm="1">
        <f t="array" aca="1" ref="CN12" ca="1">IFERROR(INDIRECT($E12&amp;"!"&amp;CN$2&amp;CN$3)," ")</f>
        <v>1971</v>
      </c>
      <c r="CO12" s="166" cm="1">
        <f t="array" aca="1" ref="CO12" ca="1">IFERROR(INDIRECT($E12&amp;"!"&amp;CO$2&amp;CO$3)," ")</f>
        <v>2861.252833053808</v>
      </c>
      <c r="CP12" s="166" cm="1">
        <f t="array" aca="1" ref="CP12" ca="1">IFERROR(INDIRECT($E12&amp;"!"&amp;CP$2&amp;CP$3)," ")</f>
        <v>2719.8457418847711</v>
      </c>
      <c r="CQ12" s="166" cm="1">
        <f t="array" aca="1" ref="CQ12" ca="1">IFERROR(INDIRECT($E12&amp;"!"&amp;CQ$2&amp;CQ$3)," ")</f>
        <v>1551.56</v>
      </c>
      <c r="CR12" s="166" cm="1">
        <f t="array" aca="1" ref="CR12" ca="1">IFERROR(INDIRECT($E12&amp;"!"&amp;CR$2&amp;CR$3)," ")</f>
        <v>2926.18</v>
      </c>
      <c r="CS12" s="179" t="str" cm="1">
        <f t="array" aca="1" ref="CS12" ca="1">IFERROR(INDIRECT($E12&amp;"!"&amp;CS$2&amp;CS$3)," ")</f>
        <v xml:space="preserve"> </v>
      </c>
      <c r="CT12" s="166" cm="1">
        <f t="array" aca="1" ref="CT12" ca="1">IFERROR(INDIRECT($E12&amp;"!"&amp;CT$2&amp;CT$3)," ")</f>
        <v>188.64348157248159</v>
      </c>
      <c r="CU12" s="166" cm="1">
        <f t="array" aca="1" ref="CU12" ca="1">IFERROR(INDIRECT($E12&amp;"!"&amp;CU$2&amp;CU$3)," ")</f>
        <v>69.14468973194397</v>
      </c>
      <c r="CV12" s="166" cm="1">
        <f t="array" aca="1" ref="CV12" ca="1">IFERROR(INDIRECT($E12&amp;"!"&amp;CV$2&amp;CV$3)," ")</f>
        <v>167.43799999999999</v>
      </c>
      <c r="CW12" s="166" cm="1">
        <f t="array" aca="1" ref="CW12" ca="1">IFERROR(INDIRECT($E12&amp;"!"&amp;CW$2&amp;CW$3)," ")</f>
        <v>190.56003937114104</v>
      </c>
      <c r="CX12" s="166" cm="1">
        <f t="array" aca="1" ref="CX12" ca="1">IFERROR(INDIRECT($E12&amp;"!"&amp;CX$2&amp;CX$3)," ")</f>
        <v>186.72692377382214</v>
      </c>
      <c r="CY12" s="166" cm="1">
        <f t="array" aca="1" ref="CY12" ca="1">IFERROR(INDIRECT($E12&amp;"!"&amp;CY$2&amp;CY$3)," ")</f>
        <v>147.08699999999999</v>
      </c>
      <c r="CZ12" s="166" cm="1">
        <f t="array" aca="1" ref="CZ12" ca="1">IFERROR(INDIRECT($E12&amp;"!"&amp;CZ$2&amp;CZ$3)," ")</f>
        <v>207.959</v>
      </c>
      <c r="DA12" s="179" t="str" cm="1">
        <f t="array" aca="1" ref="DA12" ca="1">IFERROR(INDIRECT($E12&amp;"!"&amp;DA$2&amp;DA$3)," ")</f>
        <v xml:space="preserve"> </v>
      </c>
      <c r="DB12" s="179" t="str" cm="1">
        <f t="array" aca="1" ref="DB12" ca="1">IFERROR(INDIRECT($E12&amp;"!"&amp;DB$2&amp;DB$3)," ")</f>
        <v xml:space="preserve"> </v>
      </c>
      <c r="DC12" s="179" t="str" cm="1">
        <f t="array" aca="1" ref="DC12" ca="1">IFERROR(INDIRECT($E12&amp;"!"&amp;DC$2&amp;DC$3)," ")</f>
        <v xml:space="preserve"> </v>
      </c>
      <c r="DD12" s="166" cm="1">
        <f t="array" aca="1" ref="DD12" ca="1">IFERROR(INDIRECT($E12&amp;"!"&amp;DD$2&amp;DD$3)," ")</f>
        <v>72.804507692307681</v>
      </c>
      <c r="DE12" s="166" cm="1">
        <f t="array" aca="1" ref="DE12" ca="1">IFERROR(INDIRECT($E12&amp;"!"&amp;DE$2&amp;DE$3)," ")</f>
        <v>17.256845868433398</v>
      </c>
      <c r="DF12" s="166" cm="1">
        <f t="array" aca="1" ref="DF12" ca="1">IFERROR(INDIRECT($E12&amp;"!"&amp;DF$2&amp;DF$3)," ")</f>
        <v>69.298000000000002</v>
      </c>
      <c r="DG12" s="166" cm="1">
        <f t="array" aca="1" ref="DG12" ca="1">IFERROR(INDIRECT($E12&amp;"!"&amp;DG$2&amp;DG$3)," ")</f>
        <v>73.282834266013182</v>
      </c>
      <c r="DH12" s="166" cm="1">
        <f t="array" aca="1" ref="DH12" ca="1">IFERROR(INDIRECT($E12&amp;"!"&amp;DH$2&amp;DH$3)," ")</f>
        <v>72.326181118602179</v>
      </c>
      <c r="DI12" s="166" cm="1">
        <f t="array" aca="1" ref="DI12" ca="1">IFERROR(INDIRECT($E12&amp;"!"&amp;DI$2&amp;DI$3)," ")</f>
        <v>62.607999999999997</v>
      </c>
      <c r="DJ12" s="166" cm="1">
        <f t="array" aca="1" ref="DJ12" ca="1">IFERROR(INDIRECT($E12&amp;"!"&amp;DJ$2&amp;DJ$3)," ")</f>
        <v>78.394000000000005</v>
      </c>
      <c r="DK12" s="179" t="str" cm="1">
        <f t="array" aca="1" ref="DK12" ca="1">IFERROR(INDIRECT($E12&amp;"!"&amp;DK$2&amp;DK$3)," ")</f>
        <v xml:space="preserve"> </v>
      </c>
      <c r="DL12" s="166" cm="1">
        <f t="array" aca="1" ref="DL12" ca="1">IFERROR(INDIRECT($E12&amp;"!"&amp;DL$2&amp;DL$3)," ")</f>
        <v>4396.8944615384607</v>
      </c>
      <c r="DM12" s="166" cm="1">
        <f t="array" aca="1" ref="DM12" ca="1">IFERROR(INDIRECT($E12&amp;"!"&amp;DM$2&amp;DM$3)," ")</f>
        <v>2456.9265479675641</v>
      </c>
      <c r="DN12" s="166" cm="1">
        <f t="array" aca="1" ref="DN12" ca="1">IFERROR(INDIRECT($E12&amp;"!"&amp;DN$2&amp;DN$3)," ")</f>
        <v>3771.6</v>
      </c>
      <c r="DO12" s="166" cm="1">
        <f t="array" aca="1" ref="DO12" ca="1">IFERROR(INDIRECT($E12&amp;"!"&amp;DO$2&amp;DO$3)," ")</f>
        <v>4464.9957395179508</v>
      </c>
      <c r="DP12" s="166" cm="1">
        <f t="array" aca="1" ref="DP12" ca="1">IFERROR(INDIRECT($E12&amp;"!"&amp;DP$2&amp;DP$3)," ")</f>
        <v>4328.7931835589707</v>
      </c>
      <c r="DQ12" s="166" cm="1">
        <f t="array" aca="1" ref="DQ12" ca="1">IFERROR(INDIRECT($E12&amp;"!"&amp;DQ$2&amp;DQ$3)," ")</f>
        <v>3078.55</v>
      </c>
      <c r="DR12" s="166" cm="1">
        <f t="array" aca="1" ref="DR12" ca="1">IFERROR(INDIRECT($E12&amp;"!"&amp;DR$2&amp;DR$3)," ")</f>
        <v>4826.7299999999996</v>
      </c>
      <c r="DS12" s="179" t="str" cm="1">
        <f t="array" aca="1" ref="DS12" ca="1">IFERROR(INDIRECT($E12&amp;"!"&amp;DS$2&amp;DS$3)," ")</f>
        <v xml:space="preserve"> </v>
      </c>
      <c r="DT12" s="166" cm="1">
        <f t="array" aca="1" ref="DT12" ca="1">IFERROR(INDIRECT($E12&amp;"!"&amp;DT$2&amp;DT$3)," ")</f>
        <v>245.55024102564101</v>
      </c>
      <c r="DU12" s="166" cm="1">
        <f t="array" aca="1" ref="DU12" ca="1">IFERROR(INDIRECT($E12&amp;"!"&amp;DU$2&amp;DU$3)," ")</f>
        <v>60.762865753457781</v>
      </c>
      <c r="DV12" s="166" cm="1">
        <f t="array" aca="1" ref="DV12" ca="1">IFERROR(INDIRECT($E12&amp;"!"&amp;DV$2&amp;DV$3)," ")</f>
        <v>230.87</v>
      </c>
      <c r="DW12" s="166" cm="1">
        <f t="array" aca="1" ref="DW12" ca="1">IFERROR(INDIRECT($E12&amp;"!"&amp;DW$2&amp;DW$3)," ")</f>
        <v>247.23447078616428</v>
      </c>
      <c r="DX12" s="166" cm="1">
        <f t="array" aca="1" ref="DX12" ca="1">IFERROR(INDIRECT($E12&amp;"!"&amp;DX$2&amp;DX$3)," ")</f>
        <v>243.86601126511775</v>
      </c>
      <c r="DY12" s="166" cm="1">
        <f t="array" aca="1" ref="DY12" ca="1">IFERROR(INDIRECT($E12&amp;"!"&amp;DY$2&amp;DY$3)," ")</f>
        <v>209.71600000000001</v>
      </c>
      <c r="DZ12" s="166" cm="1">
        <f t="array" aca="1" ref="DZ12" ca="1">IFERROR(INDIRECT($E12&amp;"!"&amp;DZ$2&amp;DZ$3)," ")</f>
        <v>265.57499999999999</v>
      </c>
      <c r="EA12" s="179" t="str" cm="1">
        <f t="array" aca="1" ref="EA12" ca="1">IFERROR(INDIRECT($E12&amp;"!"&amp;EA$2&amp;EA$3)," ")</f>
        <v xml:space="preserve"> </v>
      </c>
      <c r="EB12" s="179" t="str" cm="1">
        <f t="array" aca="1" ref="EB12" ca="1">IFERROR(INDIRECT($E12&amp;"!"&amp;EB$2&amp;EB$3)," ")</f>
        <v xml:space="preserve"> </v>
      </c>
      <c r="EC12" s="179" t="str" cm="1">
        <f t="array" aca="1" ref="EC12" ca="1">IFERROR(INDIRECT($E12&amp;"!"&amp;EC$2&amp;EC$3)," ")</f>
        <v xml:space="preserve"> </v>
      </c>
      <c r="ED12" s="168" cm="1">
        <f t="array" aca="1" ref="ED12" ca="1">IFERROR(INDIRECT($E12&amp;"!"&amp;ED$2&amp;ED$3)," ")</f>
        <v>0.91072348148074245</v>
      </c>
      <c r="EE12" s="168" cm="1">
        <f t="array" aca="1" ref="EE12" ca="1">IFERROR(INDIRECT($E12&amp;"!"&amp;EE$2&amp;EE$3)," ")</f>
        <v>4.8682645555523492E-2</v>
      </c>
      <c r="EF12" s="168" cm="1">
        <f t="array" aca="1" ref="EF12" ca="1">IFERROR(INDIRECT($E12&amp;"!"&amp;EF$2&amp;EF$3)," ")</f>
        <v>0.91826769547972042</v>
      </c>
      <c r="EG12" s="168" cm="1">
        <f t="array" aca="1" ref="EG12" ca="1">IFERROR(INDIRECT($E12&amp;"!"&amp;EG$2&amp;EG$3)," ")</f>
        <v>0.91216209878892618</v>
      </c>
      <c r="EH12" s="168" cm="1">
        <f t="array" aca="1" ref="EH12" ca="1">IFERROR(INDIRECT($E12&amp;"!"&amp;EH$2&amp;EH$3)," ")</f>
        <v>0.90928486417255872</v>
      </c>
      <c r="EI12" s="168" cm="1">
        <f t="array" aca="1" ref="EI12" ca="1">IFERROR(INDIRECT($E12&amp;"!"&amp;EI$2&amp;EI$3)," ")</f>
        <v>0.90315876519927052</v>
      </c>
      <c r="EJ12" s="168" cm="1">
        <f t="array" aca="1" ref="EJ12" ca="1">IFERROR(INDIRECT($E12&amp;"!"&amp;EJ$2&amp;EJ$3)," ")</f>
        <v>0.93213612630077747</v>
      </c>
      <c r="EK12" s="182" t="str" cm="1">
        <f t="array" aca="1" ref="EK12" ca="1">IFERROR(INDIRECT($E12&amp;"!"&amp;EK$2&amp;EK$3)," ")</f>
        <v xml:space="preserve"> </v>
      </c>
      <c r="EL12" s="168" cm="1">
        <f t="array" aca="1" ref="EL12" ca="1">IFERROR(INDIRECT($E12&amp;"!"&amp;EL$2&amp;EL$3)," ")</f>
        <v>0.88968415420673186</v>
      </c>
      <c r="EM12" s="168" cm="1">
        <f t="array" aca="1" ref="EM12" ca="1">IFERROR(INDIRECT($E12&amp;"!"&amp;EM$2&amp;EM$3)," ")</f>
        <v>7.647271493184174E-2</v>
      </c>
      <c r="EN12" s="168" cm="1">
        <f t="array" aca="1" ref="EN12" ca="1">IFERROR(INDIRECT($E12&amp;"!"&amp;EN$2&amp;EN$3)," ")</f>
        <v>0.90679817464269175</v>
      </c>
      <c r="EO12" s="168" cm="1">
        <f t="array" aca="1" ref="EO12" ca="1">IFERROR(INDIRECT($E12&amp;"!"&amp;EO$2&amp;EO$3)," ")</f>
        <v>0.89710450639137651</v>
      </c>
      <c r="EP12" s="168" cm="1">
        <f t="array" aca="1" ref="EP12" ca="1">IFERROR(INDIRECT($E12&amp;"!"&amp;EP$2&amp;EP$3)," ")</f>
        <v>0.88226380202208721</v>
      </c>
      <c r="EQ12" s="168" cm="1">
        <f t="array" aca="1" ref="EQ12" ca="1">IFERROR(INDIRECT($E12&amp;"!"&amp;EQ$2&amp;EQ$3)," ")</f>
        <v>0.88940473410320253</v>
      </c>
      <c r="ER12" s="168" cm="1">
        <f t="array" aca="1" ref="ER12" ca="1">IFERROR(INDIRECT($E12&amp;"!"&amp;ER$2&amp;ER$3)," ")</f>
        <v>0.92271258246250309</v>
      </c>
      <c r="ES12" s="182" t="str" cm="1">
        <f t="array" aca="1" ref="ES12" ca="1">IFERROR(INDIRECT($E12&amp;"!"&amp;ES$2&amp;ES$3)," ")</f>
        <v xml:space="preserve"> </v>
      </c>
      <c r="ET12" s="168" cm="1">
        <f t="array" aca="1" ref="ET12" ca="1">IFERROR(INDIRECT($E12&amp;"!"&amp;ET$2&amp;ET$3)," ")</f>
        <v>0.87241013441587567</v>
      </c>
      <c r="EU12" s="168" cm="1">
        <f t="array" aca="1" ref="EU12" ca="1">IFERROR(INDIRECT($E12&amp;"!"&amp;EU$2&amp;EU$3)," ")</f>
        <v>5.2296804129461055E-2</v>
      </c>
      <c r="EV12" s="168" cm="1">
        <f t="array" aca="1" ref="EV12" ca="1">IFERROR(INDIRECT($E12&amp;"!"&amp;EV$2&amp;EV$3)," ")</f>
        <v>0.88850527376187627</v>
      </c>
      <c r="EW12" s="168" cm="1">
        <f t="array" aca="1" ref="EW12" ca="1">IFERROR(INDIRECT($E12&amp;"!"&amp;EW$2&amp;EW$3)," ")</f>
        <v>0.87973155245875345</v>
      </c>
      <c r="EX12" s="168" cm="1">
        <f t="array" aca="1" ref="EX12" ca="1">IFERROR(INDIRECT($E12&amp;"!"&amp;EX$2&amp;EX$3)," ")</f>
        <v>0.86508871637299789</v>
      </c>
      <c r="EY12" s="168" cm="1">
        <f t="array" aca="1" ref="EY12" ca="1">IFERROR(INDIRECT($E12&amp;"!"&amp;EY$2&amp;EY$3)," ")</f>
        <v>0.86386094388654533</v>
      </c>
      <c r="EZ12" s="168" cm="1">
        <f t="array" aca="1" ref="EZ12" ca="1">IFERROR(INDIRECT($E12&amp;"!"&amp;EZ$2&amp;EZ$3)," ")</f>
        <v>0.90127198123975449</v>
      </c>
    </row>
    <row r="13" spans="1:16383" s="159" customFormat="1">
      <c r="A13"/>
      <c r="B13" s="121" t="str">
        <f ca="1">IF(Sample_Overview!C25=0," ",Sample_Overview!B25)</f>
        <v>Analysis_Sample_06</v>
      </c>
      <c r="C13" s="176" t="str">
        <f ca="1">IFERROR(VLOOKUP($B13,Sample_Overview!$B$20:$E$80,2,FALSE)," ")</f>
        <v>LNP_CoVidVac_Vortex_30_sec.</v>
      </c>
      <c r="D13" s="169" t="str">
        <f ca="1">IFERROR(IF(Sample_Overview!D25=0," ",VLOOKUP($B13,Sample_Overview!$B$20:$E$80,3,FALSE))," ")</f>
        <v>ATEM-230032-X0100</v>
      </c>
      <c r="E13" s="169" t="str">
        <f t="shared" ca="1" si="0"/>
        <v>'Analysis_ATEM-230032-X0100'</v>
      </c>
      <c r="F13" s="170" cm="1">
        <f t="array" aca="1" ref="F13" ca="1">IFERROR(INDIRECT($E13&amp;"!"&amp;F$2&amp;F$3)," ")</f>
        <v>45348</v>
      </c>
      <c r="G13" s="171" cm="1">
        <f t="array" aca="1" ref="G13" ca="1">IFERROR(INDIRECT($E13&amp;"!"&amp;G$2&amp;G$3)," ")</f>
        <v>5000</v>
      </c>
      <c r="H13" s="178"/>
      <c r="I13" s="172" cm="1">
        <f t="array" aca="1" ref="I13" ca="1">IFERROR(INDIRECT($E13&amp;"!"&amp;I$2&amp;I$3)," ")</f>
        <v>45.600710400000118</v>
      </c>
      <c r="J13" s="172" cm="1">
        <f t="array" aca="1" ref="J13" ca="1">IFERROR(INDIRECT($E13&amp;"!"&amp;J$2&amp;J$3)," ")</f>
        <v>12.489372083756864</v>
      </c>
      <c r="K13" s="172" cm="1">
        <f t="array" aca="1" ref="K13" ca="1">IFERROR(INDIRECT($E13&amp;"!"&amp;K$2&amp;K$3)," ")</f>
        <v>43.015999999999998</v>
      </c>
      <c r="L13" s="172" cm="1">
        <f t="array" aca="1" ref="L13" ca="1">IFERROR(INDIRECT($E13&amp;"!"&amp;L$2&amp;L$3)," ")</f>
        <v>45.946891770692211</v>
      </c>
      <c r="M13" s="172" cm="1">
        <f t="array" aca="1" ref="M13" ca="1">IFERROR(INDIRECT($E13&amp;"!"&amp;M$2&amp;M$3)," ")</f>
        <v>45.254529029308024</v>
      </c>
      <c r="N13" s="172" cm="1">
        <f t="array" aca="1" ref="N13" ca="1">IFERROR(INDIRECT($E13&amp;"!"&amp;N$2&amp;N$3)," ")</f>
        <v>39.712000000000003</v>
      </c>
      <c r="O13" s="172" cm="1">
        <f t="array" aca="1" ref="O13" ca="1">IFERROR(INDIRECT($E13&amp;"!"&amp;O$2&amp;O$3)," ")</f>
        <v>47.415500000000002</v>
      </c>
      <c r="P13" s="179"/>
      <c r="Q13" s="173" cm="1">
        <f t="array" aca="1" ref="Q13" ca="1">IFERROR(INDIRECT($E13&amp;"!"&amp;Q$2&amp;Q$3)," ")</f>
        <v>0.93879999999999997</v>
      </c>
      <c r="R13" s="195" cm="1">
        <f t="array" aca="1" ref="R13" ca="1">IFERROR(INDIRECT($E13&amp;"!"&amp;R$2&amp;R$3)," ")</f>
        <v>44.188598764116911</v>
      </c>
      <c r="S13" s="195" cm="1">
        <f t="array" aca="1" ref="S13" ca="1">IFERROR(INDIRECT($E13&amp;"!"&amp;S$2&amp;S$3)," ")</f>
        <v>42.674999999999997</v>
      </c>
      <c r="T13" s="173" cm="1">
        <f t="array" aca="1" ref="T13" ca="1">IFERROR(INDIRECT($E13&amp;"!"&amp;T$2&amp;T$3)," ")</f>
        <v>4.3799999999999999E-2</v>
      </c>
      <c r="U13" s="195" cm="1">
        <f t="array" aca="1" ref="U13" ca="1">IFERROR(INDIRECT($E13&amp;"!"&amp;U$2&amp;U$3)," ")</f>
        <v>65.420032110091753</v>
      </c>
      <c r="V13" s="195" cm="1">
        <f t="array" aca="1" ref="V13" ca="1">IFERROR(INDIRECT($E13&amp;"!"&amp;V$2&amp;V$3)," ")</f>
        <v>52.613500000000002</v>
      </c>
      <c r="W13" s="173" cm="1">
        <f t="array" aca="1" ref="W13" ca="1">IFERROR(INDIRECT($E13&amp;"!"&amp;W$2&amp;W$3)," ")</f>
        <v>1.7999999999999999E-2</v>
      </c>
      <c r="X13" s="195" cm="1">
        <f t="array" aca="1" ref="X13" ca="1">IFERROR(INDIRECT($E13&amp;"!"&amp;X$2&amp;X$3)," ")</f>
        <v>71.515629213483138</v>
      </c>
      <c r="Y13" s="195" cm="1">
        <f t="array" aca="1" ref="Y13" ca="1">IFERROR(INDIRECT($E13&amp;"!"&amp;Y$2&amp;Y$3)," ")</f>
        <v>69.507999999999996</v>
      </c>
      <c r="Z13" s="172" cm="1">
        <f t="array" aca="1" ref="Z13" ca="1">IFERROR(INDIRECT($E13&amp;"!"&amp;Z$2&amp;Z$3)," ")</f>
        <v>4694</v>
      </c>
      <c r="AA13" s="172" cm="1">
        <f t="array" aca="1" ref="AA13" ca="1">IFERROR(INDIRECT($E13&amp;"!"&amp;AA$2&amp;AA$3)," ")</f>
        <v>219</v>
      </c>
      <c r="AB13" s="172" cm="1">
        <f t="array" aca="1" ref="AB13" ca="1">IFERROR(INDIRECT($E13&amp;"!"&amp;AB$2&amp;AB$3)," ")</f>
        <v>90</v>
      </c>
      <c r="AC13" s="181"/>
      <c r="AD13" s="174" cm="1">
        <f t="array" aca="1" ref="AD13" ca="1">IFERROR(INDIRECT($E13&amp;"!"&amp;AD$2&amp;AD$3)," ")</f>
        <v>0.91793294373811751</v>
      </c>
      <c r="AE13" s="174" cm="1">
        <f t="array" aca="1" ref="AE13" ca="1">IFERROR(INDIRECT($E13&amp;"!"&amp;AE$2&amp;AE$3)," ")</f>
        <v>3.7786982835616122E-2</v>
      </c>
      <c r="AF13" s="174" cm="1">
        <f t="array" aca="1" ref="AF13" ca="1">IFERROR(INDIRECT($E13&amp;"!"&amp;AF$2&amp;AF$3)," ")</f>
        <v>0.92232197641358615</v>
      </c>
      <c r="AG13" s="174" cm="1">
        <f t="array" aca="1" ref="AG13" ca="1">IFERROR(INDIRECT($E13&amp;"!"&amp;AG$2&amp;AG$3)," ")</f>
        <v>0.91898032621856784</v>
      </c>
      <c r="AH13" s="174" cm="1">
        <f t="array" aca="1" ref="AH13" ca="1">IFERROR(INDIRECT($E13&amp;"!"&amp;AH$2&amp;AH$3)," ")</f>
        <v>0.91688556125766718</v>
      </c>
      <c r="AI13" s="174" cm="1">
        <f t="array" aca="1" ref="AI13" ca="1">IFERROR(INDIRECT($E13&amp;"!"&amp;AI$2&amp;AI$3)," ")</f>
        <v>0.90802479965055505</v>
      </c>
      <c r="AJ13" s="174" cm="1">
        <f t="array" aca="1" ref="AJ13" ca="1">IFERROR(INDIRECT($E13&amp;"!"&amp;AJ$2&amp;AJ$3)," ")</f>
        <v>0.93548069632409903</v>
      </c>
      <c r="AK13" s="179" t="str" cm="1">
        <f t="array" aca="1" ref="AK13" ca="1">IFERROR(INDIRECT($E13&amp;"!"&amp;AK$2&amp;AK$3)," ")</f>
        <v xml:space="preserve"> </v>
      </c>
      <c r="AL13" s="172" cm="1">
        <f t="array" aca="1" ref="AL13" ca="1">IFERROR(INDIRECT($E13&amp;"!"&amp;AL$2&amp;AL$3)," ")</f>
        <v>1755.6871319999989</v>
      </c>
      <c r="AM13" s="172" cm="1">
        <f t="array" aca="1" ref="AM13" ca="1">IFERROR(INDIRECT($E13&amp;"!"&amp;AM$2&amp;AM$3)," ")</f>
        <v>1931.0052365752069</v>
      </c>
      <c r="AN13" s="172" cm="1">
        <f t="array" aca="1" ref="AN13" ca="1">IFERROR(INDIRECT($E13&amp;"!"&amp;AN$2&amp;AN$3)," ")</f>
        <v>1453.26</v>
      </c>
      <c r="AO13" s="172" cm="1">
        <f t="array" aca="1" ref="AO13" ca="1">IFERROR(INDIRECT($E13&amp;"!"&amp;AO$2&amp;AO$3)," ")</f>
        <v>1809.2108828441756</v>
      </c>
      <c r="AP13" s="172" cm="1">
        <f t="array" aca="1" ref="AP13" ca="1">IFERROR(INDIRECT($E13&amp;"!"&amp;AP$2&amp;AP$3)," ")</f>
        <v>1702.1633811558222</v>
      </c>
      <c r="AQ13" s="172" cm="1">
        <f t="array" aca="1" ref="AQ13" ca="1">IFERROR(INDIRECT($E13&amp;"!"&amp;AQ$2&amp;AQ$3)," ")</f>
        <v>1238.6300000000001</v>
      </c>
      <c r="AR13" s="172" cm="1">
        <f t="array" aca="1" ref="AR13" ca="1">IFERROR(INDIRECT($E13&amp;"!"&amp;AR$2&amp;AR$3)," ")</f>
        <v>1765.79</v>
      </c>
      <c r="AS13" s="179" t="str" cm="1">
        <f t="array" aca="1" ref="AS13" ca="1">IFERROR(INDIRECT($E13&amp;"!"&amp;AS$2&amp;AS$3)," ")</f>
        <v xml:space="preserve"> </v>
      </c>
      <c r="AT13" s="172" cm="1">
        <f t="array" aca="1" ref="AT13" ca="1">IFERROR(INDIRECT($E13&amp;"!"&amp;AT$2&amp;AT$3)," ")</f>
        <v>150.36389960000045</v>
      </c>
      <c r="AU13" s="172" cm="1">
        <f t="array" aca="1" ref="AU13" ca="1">IFERROR(INDIRECT($E13&amp;"!"&amp;AU$2&amp;AU$3)," ")</f>
        <v>55.576257146227938</v>
      </c>
      <c r="AV13" s="172" cm="1">
        <f t="array" aca="1" ref="AV13" ca="1">IFERROR(INDIRECT($E13&amp;"!"&amp;AV$2&amp;AV$3)," ")</f>
        <v>140.75149999999999</v>
      </c>
      <c r="AW13" s="172" cm="1">
        <f t="array" aca="1" ref="AW13" ca="1">IFERROR(INDIRECT($E13&amp;"!"&amp;AW$2&amp;AW$3)," ")</f>
        <v>151.90436654644043</v>
      </c>
      <c r="AX13" s="172" cm="1">
        <f t="array" aca="1" ref="AX13" ca="1">IFERROR(INDIRECT($E13&amp;"!"&amp;AX$2&amp;AX$3)," ")</f>
        <v>148.82343265356047</v>
      </c>
      <c r="AY13" s="172" cm="1">
        <f t="array" aca="1" ref="AY13" ca="1">IFERROR(INDIRECT($E13&amp;"!"&amp;AY$2&amp;AY$3)," ")</f>
        <v>129.917</v>
      </c>
      <c r="AZ13" s="172" cm="1">
        <f t="array" aca="1" ref="AZ13" ca="1">IFERROR(INDIRECT($E13&amp;"!"&amp;AZ$2&amp;AZ$3)," ")</f>
        <v>155.827</v>
      </c>
      <c r="BA13" s="179" t="str" cm="1">
        <f t="array" aca="1" ref="BA13" ca="1">IFERROR(INDIRECT($E13&amp;"!"&amp;BA$2&amp;BA$3)," ")</f>
        <v xml:space="preserve"> </v>
      </c>
      <c r="BB13" s="179" t="str" cm="1">
        <f t="array" aca="1" ref="BB13" ca="1">IFERROR(INDIRECT($E13&amp;"!"&amp;BB$2&amp;BB$3)," ")</f>
        <v xml:space="preserve"> </v>
      </c>
      <c r="BC13" s="184" t="str" cm="1">
        <f t="array" aca="1" ref="BC13" ca="1">IFERROR(INDIRECT($E13&amp;"!"&amp;BC$2&amp;BC$3)," ")</f>
        <v xml:space="preserve"> </v>
      </c>
      <c r="BD13" s="172" cm="1">
        <f t="array" aca="1" ref="BD13" ca="1">IFERROR(INDIRECT($E13&amp;"!"&amp;BD$2&amp;BD$3)," ")</f>
        <v>44.188598764116911</v>
      </c>
      <c r="BE13" s="172" cm="1">
        <f t="array" aca="1" ref="BE13" ca="1">IFERROR(INDIRECT($E13&amp;"!"&amp;BE$2&amp;BE$3)," ")</f>
        <v>7.9183231546983484</v>
      </c>
      <c r="BF13" s="172" cm="1">
        <f t="array" aca="1" ref="BF13" ca="1">IFERROR(INDIRECT($E13&amp;"!"&amp;BF$2&amp;BF$3)," ")</f>
        <v>42.674999999999997</v>
      </c>
      <c r="BG13" s="172" cm="1">
        <f t="array" aca="1" ref="BG13" ca="1">IFERROR(INDIRECT($E13&amp;"!"&amp;BG$2&amp;BG$3)," ")</f>
        <v>44.40807945096757</v>
      </c>
      <c r="BH13" s="172" cm="1">
        <f t="array" aca="1" ref="BH13" ca="1">IFERROR(INDIRECT($E13&amp;"!"&amp;BH$2&amp;BH$3)," ")</f>
        <v>43.969118077266252</v>
      </c>
      <c r="BI13" s="172" cm="1">
        <f t="array" aca="1" ref="BI13" ca="1">IFERROR(INDIRECT($E13&amp;"!"&amp;BI$2&amp;BI$3)," ")</f>
        <v>39.581000000000003</v>
      </c>
      <c r="BJ13" s="172" cm="1">
        <f t="array" aca="1" ref="BJ13" ca="1">IFERROR(INDIRECT($E13&amp;"!"&amp;BJ$2&amp;BJ$3)," ")</f>
        <v>46.645000000000003</v>
      </c>
      <c r="BK13" s="179" t="str" cm="1">
        <f t="array" aca="1" ref="BK13" ca="1">IFERROR(INDIRECT($E13&amp;"!"&amp;BK$2&amp;BK$3)," ")</f>
        <v xml:space="preserve"> </v>
      </c>
      <c r="BL13" s="172" cm="1">
        <f t="array" aca="1" ref="BL13" ca="1">IFERROR(INDIRECT($E13&amp;"!"&amp;BL$2&amp;BL$3)," ")</f>
        <v>1582.8389047517558</v>
      </c>
      <c r="BM13" s="172" cm="1">
        <f t="array" aca="1" ref="BM13" ca="1">IFERROR(INDIRECT($E13&amp;"!"&amp;BM$2&amp;BM$3)," ")</f>
        <v>784.12633765094222</v>
      </c>
      <c r="BN13" s="172" cm="1">
        <f t="array" aca="1" ref="BN13" ca="1">IFERROR(INDIRECT($E13&amp;"!"&amp;BN$2&amp;BN$3)," ")</f>
        <v>1430.32</v>
      </c>
      <c r="BO13" s="172" cm="1">
        <f t="array" aca="1" ref="BO13" ca="1">IFERROR(INDIRECT($E13&amp;"!"&amp;BO$2&amp;BO$3)," ")</f>
        <v>1604.5733785542307</v>
      </c>
      <c r="BP13" s="172" cm="1">
        <f t="array" aca="1" ref="BP13" ca="1">IFERROR(INDIRECT($E13&amp;"!"&amp;BP$2&amp;BP$3)," ")</f>
        <v>1561.1044309492809</v>
      </c>
      <c r="BQ13" s="172" cm="1">
        <f t="array" aca="1" ref="BQ13" ca="1">IFERROR(INDIRECT($E13&amp;"!"&amp;BQ$2&amp;BQ$3)," ")</f>
        <v>1230.44</v>
      </c>
      <c r="BR13" s="172" cm="1">
        <f t="array" aca="1" ref="BR13" ca="1">IFERROR(INDIRECT($E13&amp;"!"&amp;BR$2&amp;BR$3)," ")</f>
        <v>1708.85</v>
      </c>
      <c r="BS13" s="179" t="str" cm="1">
        <f t="array" aca="1" ref="BS13" ca="1">IFERROR(INDIRECT($E13&amp;"!"&amp;BS$2&amp;BS$3)," ")</f>
        <v xml:space="preserve"> </v>
      </c>
      <c r="BT13" s="172" cm="1">
        <f t="array" aca="1" ref="BT13" ca="1">IFERROR(INDIRECT($E13&amp;"!"&amp;BT$2&amp;BT$3)," ")</f>
        <v>144.84233113147286</v>
      </c>
      <c r="BU13" s="172" cm="1">
        <f t="array" aca="1" ref="BU13" ca="1">IFERROR(INDIRECT($E13&amp;"!"&amp;BU$2&amp;BU$3)," ")</f>
        <v>26.94100064562252</v>
      </c>
      <c r="BV13" s="172" cm="1">
        <f t="array" aca="1" ref="BV13" ca="1">IFERROR(INDIRECT($E13&amp;"!"&amp;BV$2&amp;BV$3)," ")</f>
        <v>139.71799999999999</v>
      </c>
      <c r="BW13" s="172" cm="1">
        <f t="array" aca="1" ref="BW13" ca="1">IFERROR(INDIRECT($E13&amp;"!"&amp;BW$2&amp;BW$3)," ")</f>
        <v>145.58908384800438</v>
      </c>
      <c r="BX13" s="172" cm="1">
        <f t="array" aca="1" ref="BX13" ca="1">IFERROR(INDIRECT($E13&amp;"!"&amp;BX$2&amp;BX$3)," ")</f>
        <v>144.09557841494134</v>
      </c>
      <c r="BY13" s="172" cm="1">
        <f t="array" aca="1" ref="BY13" ca="1">IFERROR(INDIRECT($E13&amp;"!"&amp;BY$2&amp;BY$3)," ")</f>
        <v>129.29599999999999</v>
      </c>
      <c r="BZ13" s="172" cm="1">
        <f t="array" aca="1" ref="BZ13" ca="1">IFERROR(INDIRECT($E13&amp;"!"&amp;BZ$2&amp;BZ$3)," ")</f>
        <v>152.64599999999999</v>
      </c>
      <c r="CA13" s="179" t="str" cm="1">
        <f t="array" aca="1" ref="CA13" ca="1">IFERROR(INDIRECT($E13&amp;"!"&amp;CA$2&amp;CA$3)," ")</f>
        <v xml:space="preserve"> </v>
      </c>
      <c r="CB13" s="179" t="str" cm="1">
        <f t="array" aca="1" ref="CB13" ca="1">IFERROR(INDIRECT($E13&amp;"!"&amp;CB$2&amp;CB$3)," ")</f>
        <v xml:space="preserve"> </v>
      </c>
      <c r="CC13" s="179" t="str" cm="1">
        <f t="array" aca="1" ref="CC13" ca="1">IFERROR(INDIRECT($E13&amp;"!"&amp;CC$2&amp;CC$3)," ")</f>
        <v xml:space="preserve"> </v>
      </c>
      <c r="CD13" s="166" cm="1">
        <f t="array" aca="1" ref="CD13" ca="1">IFERROR(INDIRECT($E13&amp;"!"&amp;CD$2&amp;CD$3)," ")</f>
        <v>65.420032110091753</v>
      </c>
      <c r="CE13" s="166" cm="1">
        <f t="array" aca="1" ref="CE13" ca="1">IFERROR(INDIRECT($E13&amp;"!"&amp;CE$2&amp;CE$3)," ")</f>
        <v>37.736351505403078</v>
      </c>
      <c r="CF13" s="166" cm="1">
        <f t="array" aca="1" ref="CF13" ca="1">IFERROR(INDIRECT($E13&amp;"!"&amp;CF$2&amp;CF$3)," ")</f>
        <v>52.613500000000002</v>
      </c>
      <c r="CG13" s="166" cm="1">
        <f t="array" aca="1" ref="CG13" ca="1">IFERROR(INDIRECT($E13&amp;"!"&amp;CG$2&amp;CG$3)," ")</f>
        <v>66.466011187458591</v>
      </c>
      <c r="CH13" s="166" cm="1">
        <f t="array" aca="1" ref="CH13" ca="1">IFERROR(INDIRECT($E13&amp;"!"&amp;CH$2&amp;CH$3)," ")</f>
        <v>64.374053032724916</v>
      </c>
      <c r="CI13" s="166" cm="1">
        <f t="array" aca="1" ref="CI13" ca="1">IFERROR(INDIRECT($E13&amp;"!"&amp;CI$2&amp;CI$3)," ")</f>
        <v>44.370000000000005</v>
      </c>
      <c r="CJ13" s="166" cm="1">
        <f t="array" aca="1" ref="CJ13" ca="1">IFERROR(INDIRECT($E13&amp;"!"&amp;CJ$2&amp;CJ$3)," ")</f>
        <v>52.613500000000002</v>
      </c>
      <c r="CK13" s="179" t="str" cm="1">
        <f t="array" aca="1" ref="CK13" ca="1">IFERROR(INDIRECT($E13&amp;"!"&amp;CK$2&amp;CK$3)," ")</f>
        <v xml:space="preserve"> </v>
      </c>
      <c r="CL13" s="172" cm="1">
        <f t="array" aca="1" ref="CL13" ca="1">IFERROR(INDIRECT($E13&amp;"!"&amp;CL$2&amp;CL$3)," ")</f>
        <v>4479.7688990825691</v>
      </c>
      <c r="CM13" s="172" cm="1">
        <f t="array" aca="1" ref="CM13" ca="1">IFERROR(INDIRECT($E13&amp;"!"&amp;CM$2&amp;CM$3)," ")</f>
        <v>7727.5856076383625</v>
      </c>
      <c r="CN13" s="172" cm="1">
        <f t="array" aca="1" ref="CN13" ca="1">IFERROR(INDIRECT($E13&amp;"!"&amp;CN$2&amp;CN$3)," ")</f>
        <v>2174.1549999999997</v>
      </c>
      <c r="CO13" s="172" cm="1">
        <f t="array" aca="1" ref="CO13" ca="1">IFERROR(INDIRECT($E13&amp;"!"&amp;CO$2&amp;CO$3)," ")</f>
        <v>4693.9627080148794</v>
      </c>
      <c r="CP13" s="172" cm="1">
        <f t="array" aca="1" ref="CP13" ca="1">IFERROR(INDIRECT($E13&amp;"!"&amp;CP$2&amp;CP$3)," ")</f>
        <v>4265.5750901502588</v>
      </c>
      <c r="CQ13" s="172" cm="1">
        <f t="array" aca="1" ref="CQ13" ca="1">IFERROR(INDIRECT($E13&amp;"!"&amp;CQ$2&amp;CQ$3)," ")</f>
        <v>1546.2425000000001</v>
      </c>
      <c r="CR13" s="172" cm="1">
        <f t="array" aca="1" ref="CR13" ca="1">IFERROR(INDIRECT($E13&amp;"!"&amp;CR$2&amp;CR$3)," ")</f>
        <v>3602.4324999999999</v>
      </c>
      <c r="CS13" s="179" t="str" cm="1">
        <f t="array" aca="1" ref="CS13" ca="1">IFERROR(INDIRECT($E13&amp;"!"&amp;CS$2&amp;CS$3)," ")</f>
        <v xml:space="preserve"> </v>
      </c>
      <c r="CT13" s="172" cm="1">
        <f t="array" aca="1" ref="CT13" ca="1">IFERROR(INDIRECT($E13&amp;"!"&amp;CT$2&amp;CT$3)," ")</f>
        <v>232.79101834862391</v>
      </c>
      <c r="CU13" s="172" cm="1">
        <f t="array" aca="1" ref="CU13" ca="1">IFERROR(INDIRECT($E13&amp;"!"&amp;CU$2&amp;CU$3)," ")</f>
        <v>208.1325138248138</v>
      </c>
      <c r="CV13" s="172" cm="1">
        <f t="array" aca="1" ref="CV13" ca="1">IFERROR(INDIRECT($E13&amp;"!"&amp;CV$2&amp;CV$3)," ")</f>
        <v>174.2775</v>
      </c>
      <c r="CW13" s="172" cm="1">
        <f t="array" aca="1" ref="CW13" ca="1">IFERROR(INDIRECT($E13&amp;"!"&amp;CW$2&amp;CW$3)," ")</f>
        <v>238.56005128625034</v>
      </c>
      <c r="CX13" s="172" cm="1">
        <f t="array" aca="1" ref="CX13" ca="1">IFERROR(INDIRECT($E13&amp;"!"&amp;CX$2&amp;CX$3)," ")</f>
        <v>227.02198541099747</v>
      </c>
      <c r="CY13" s="172" cm="1">
        <f t="array" aca="1" ref="CY13" ca="1">IFERROR(INDIRECT($E13&amp;"!"&amp;CY$2&amp;CY$3)," ")</f>
        <v>145.85249999999999</v>
      </c>
      <c r="CZ13" s="172" cm="1">
        <f t="array" aca="1" ref="CZ13" ca="1">IFERROR(INDIRECT($E13&amp;"!"&amp;CZ$2&amp;CZ$3)," ")</f>
        <v>223.61075</v>
      </c>
      <c r="DA13" s="179" t="str" cm="1">
        <f t="array" aca="1" ref="DA13" ca="1">IFERROR(INDIRECT($E13&amp;"!"&amp;DA$2&amp;DA$3)," ")</f>
        <v xml:space="preserve"> </v>
      </c>
      <c r="DB13" s="179" t="str" cm="1">
        <f t="array" aca="1" ref="DB13" ca="1">IFERROR(INDIRECT($E13&amp;"!"&amp;DB$2&amp;DB$3)," ")</f>
        <v xml:space="preserve"> </v>
      </c>
      <c r="DC13" s="179" t="str" cm="1">
        <f t="array" aca="1" ref="DC13" ca="1">IFERROR(INDIRECT($E13&amp;"!"&amp;DC$2&amp;DC$3)," ")</f>
        <v xml:space="preserve"> </v>
      </c>
      <c r="DD13" s="172" cm="1">
        <f t="array" aca="1" ref="DD13" ca="1">IFERROR(INDIRECT($E13&amp;"!"&amp;DD$2&amp;DD$3)," ")</f>
        <v>71.515629213483138</v>
      </c>
      <c r="DE13" s="172" cm="1">
        <f t="array" aca="1" ref="DE13" ca="1">IFERROR(INDIRECT($E13&amp;"!"&amp;DE$2&amp;DE$3)," ")</f>
        <v>15.166522535796018</v>
      </c>
      <c r="DF13" s="172" cm="1">
        <f t="array" aca="1" ref="DF13" ca="1">IFERROR(INDIRECT($E13&amp;"!"&amp;DF$2&amp;DF$3)," ")</f>
        <v>69.507999999999996</v>
      </c>
      <c r="DG13" s="172" cm="1">
        <f t="array" aca="1" ref="DG13" ca="1">IFERROR(INDIRECT($E13&amp;"!"&amp;DG$2&amp;DG$3)," ")</f>
        <v>71.936016045172039</v>
      </c>
      <c r="DH13" s="172" cm="1">
        <f t="array" aca="1" ref="DH13" ca="1">IFERROR(INDIRECT($E13&amp;"!"&amp;DH$2&amp;DH$3)," ")</f>
        <v>71.095242381794236</v>
      </c>
      <c r="DI13" s="172" cm="1">
        <f t="array" aca="1" ref="DI13" ca="1">IFERROR(INDIRECT($E13&amp;"!"&amp;DI$2&amp;DI$3)," ")</f>
        <v>64.365499999999997</v>
      </c>
      <c r="DJ13" s="172" cm="1">
        <f t="array" aca="1" ref="DJ13" ca="1">IFERROR(INDIRECT($E13&amp;"!"&amp;DJ$2&amp;DJ$3)," ")</f>
        <v>73.646500000000003</v>
      </c>
      <c r="DK13" s="179" t="str" cm="1">
        <f t="array" aca="1" ref="DK13" ca="1">IFERROR(INDIRECT($E13&amp;"!"&amp;DK$2&amp;DK$3)," ")</f>
        <v xml:space="preserve"> </v>
      </c>
      <c r="DL13" s="172" cm="1">
        <f t="array" aca="1" ref="DL13" ca="1">IFERROR(INDIRECT($E13&amp;"!"&amp;DL$2&amp;DL$3)," ")</f>
        <v>4197.5624719101143</v>
      </c>
      <c r="DM13" s="172" cm="1">
        <f t="array" aca="1" ref="DM13" ca="1">IFERROR(INDIRECT($E13&amp;"!"&amp;DM$2&amp;DM$3)," ")</f>
        <v>2253.1085143001542</v>
      </c>
      <c r="DN13" s="172" cm="1">
        <f t="array" aca="1" ref="DN13" ca="1">IFERROR(INDIRECT($E13&amp;"!"&amp;DN$2&amp;DN$3)," ")</f>
        <v>3794.53</v>
      </c>
      <c r="DO13" s="172" cm="1">
        <f t="array" aca="1" ref="DO13" ca="1">IFERROR(INDIRECT($E13&amp;"!"&amp;DO$2&amp;DO$3)," ")</f>
        <v>4260.0143060429828</v>
      </c>
      <c r="DP13" s="172" cm="1">
        <f t="array" aca="1" ref="DP13" ca="1">IFERROR(INDIRECT($E13&amp;"!"&amp;DP$2&amp;DP$3)," ")</f>
        <v>4135.1106377772458</v>
      </c>
      <c r="DQ13" s="172" cm="1">
        <f t="array" aca="1" ref="DQ13" ca="1">IFERROR(INDIRECT($E13&amp;"!"&amp;DQ$2&amp;DQ$3)," ")</f>
        <v>3253.8649999999998</v>
      </c>
      <c r="DR13" s="172" cm="1">
        <f t="array" aca="1" ref="DR13" ca="1">IFERROR(INDIRECT($E13&amp;"!"&amp;DR$2&amp;DR$3)," ")</f>
        <v>4259.84</v>
      </c>
      <c r="DS13" s="179" t="str" cm="1">
        <f t="array" aca="1" ref="DS13" ca="1">IFERROR(INDIRECT($E13&amp;"!"&amp;DS$2&amp;DS$3)," ")</f>
        <v xml:space="preserve"> </v>
      </c>
      <c r="DT13" s="172" cm="1">
        <f t="array" aca="1" ref="DT13" ca="1">IFERROR(INDIRECT($E13&amp;"!"&amp;DT$2&amp;DT$3)," ")</f>
        <v>239.61793258426968</v>
      </c>
      <c r="DU13" s="172" cm="1">
        <f t="array" aca="1" ref="DU13" ca="1">IFERROR(INDIRECT($E13&amp;"!"&amp;DU$2&amp;DU$3)," ")</f>
        <v>54.106307448423216</v>
      </c>
      <c r="DV13" s="172" cm="1">
        <f t="array" aca="1" ref="DV13" ca="1">IFERROR(INDIRECT($E13&amp;"!"&amp;DV$2&amp;DV$3)," ")</f>
        <v>230.74199999999999</v>
      </c>
      <c r="DW13" s="172" cm="1">
        <f t="array" aca="1" ref="DW13" ca="1">IFERROR(INDIRECT($E13&amp;"!"&amp;DW$2&amp;DW$3)," ")</f>
        <v>241.11765535255387</v>
      </c>
      <c r="DX13" s="172" cm="1">
        <f t="array" aca="1" ref="DX13" ca="1">IFERROR(INDIRECT($E13&amp;"!"&amp;DX$2&amp;DX$3)," ")</f>
        <v>238.11820981598549</v>
      </c>
      <c r="DY13" s="172" cm="1">
        <f t="array" aca="1" ref="DY13" ca="1">IFERROR(INDIRECT($E13&amp;"!"&amp;DY$2&amp;DY$3)," ")</f>
        <v>214.88900000000001</v>
      </c>
      <c r="DZ13" s="172" cm="1">
        <f t="array" aca="1" ref="DZ13" ca="1">IFERROR(INDIRECT($E13&amp;"!"&amp;DZ$2&amp;DZ$3)," ")</f>
        <v>247.071</v>
      </c>
      <c r="EA13" s="179" t="str" cm="1">
        <f t="array" aca="1" ref="EA13" ca="1">IFERROR(INDIRECT($E13&amp;"!"&amp;EA$2&amp;EA$3)," ")</f>
        <v xml:space="preserve"> </v>
      </c>
      <c r="EB13" s="179" t="str" cm="1">
        <f t="array" aca="1" ref="EB13" ca="1">IFERROR(INDIRECT($E13&amp;"!"&amp;EB$2&amp;EB$3)," ")</f>
        <v xml:space="preserve"> </v>
      </c>
      <c r="EC13" s="179" t="str" cm="1">
        <f t="array" aca="1" ref="EC13" ca="1">IFERROR(INDIRECT($E13&amp;"!"&amp;EC$2&amp;EC$3)," ")</f>
        <v xml:space="preserve"> </v>
      </c>
      <c r="ED13" s="174" cm="1">
        <f t="array" aca="1" ref="ED13" ca="1">IFERROR(INDIRECT($E13&amp;"!"&amp;ED$2&amp;ED$3)," ")</f>
        <v>0.92049203148648706</v>
      </c>
      <c r="EE13" s="174" cm="1">
        <f t="array" aca="1" ref="EE13" ca="1">IFERROR(INDIRECT($E13&amp;"!"&amp;EE$2&amp;EE$3)," ")</f>
        <v>2.8682169840957991E-2</v>
      </c>
      <c r="EF13" s="174" cm="1">
        <f t="array" aca="1" ref="EF13" ca="1">IFERROR(INDIRECT($E13&amp;"!"&amp;EF$2&amp;EF$3)," ")</f>
        <v>0.92335586139703951</v>
      </c>
      <c r="EG13" s="174" cm="1">
        <f t="array" aca="1" ref="EG13" ca="1">IFERROR(INDIRECT($E13&amp;"!"&amp;EG$2&amp;EG$3)," ")</f>
        <v>0.92131255031544868</v>
      </c>
      <c r="EH13" s="174" cm="1">
        <f t="array" aca="1" ref="EH13" ca="1">IFERROR(INDIRECT($E13&amp;"!"&amp;EH$2&amp;EH$3)," ")</f>
        <v>0.91967151265752545</v>
      </c>
      <c r="EI13" s="174" cm="1">
        <f t="array" aca="1" ref="EI13" ca="1">IFERROR(INDIRECT($E13&amp;"!"&amp;EI$2&amp;EI$3)," ")</f>
        <v>0.90961983067751562</v>
      </c>
      <c r="EJ13" s="174" cm="1">
        <f t="array" aca="1" ref="EJ13" ca="1">IFERROR(INDIRECT($E13&amp;"!"&amp;EJ$2&amp;EJ$3)," ")</f>
        <v>0.93616038144255542</v>
      </c>
      <c r="EK13" s="182" t="str" cm="1">
        <f t="array" aca="1" ref="EK13" ca="1">IFERROR(INDIRECT($E13&amp;"!"&amp;EK$2&amp;EK$3)," ")</f>
        <v xml:space="preserve"> </v>
      </c>
      <c r="EL13" s="174" cm="1">
        <f t="array" aca="1" ref="EL13" ca="1">IFERROR(INDIRECT($E13&amp;"!"&amp;EL$2&amp;EL$3)," ")</f>
        <v>0.87722437484348648</v>
      </c>
      <c r="EM13" s="174" cm="1">
        <f t="array" aca="1" ref="EM13" ca="1">IFERROR(INDIRECT($E13&amp;"!"&amp;EM$2&amp;EM$3)," ")</f>
        <v>0.11150057481790636</v>
      </c>
      <c r="EN13" s="174" cm="1">
        <f t="array" aca="1" ref="EN13" ca="1">IFERROR(INDIRECT($E13&amp;"!"&amp;EN$2&amp;EN$3)," ")</f>
        <v>0.90775820192672452</v>
      </c>
      <c r="EO13" s="174" cm="1">
        <f t="array" aca="1" ref="EO13" ca="1">IFERROR(INDIRECT($E13&amp;"!"&amp;EO$2&amp;EO$3)," ")</f>
        <v>0.89199174428364891</v>
      </c>
      <c r="EP13" s="174" cm="1">
        <f t="array" aca="1" ref="EP13" ca="1">IFERROR(INDIRECT($E13&amp;"!"&amp;EP$2&amp;EP$3)," ")</f>
        <v>0.86245700540332404</v>
      </c>
      <c r="EQ13" s="174" cm="1">
        <f t="array" aca="1" ref="EQ13" ca="1">IFERROR(INDIRECT($E13&amp;"!"&amp;EQ$2&amp;EQ$3)," ")</f>
        <v>0.88334092356021654</v>
      </c>
      <c r="ER13" s="174" cm="1">
        <f t="array" aca="1" ref="ER13" ca="1">IFERROR(INDIRECT($E13&amp;"!"&amp;ER$2&amp;ER$3)," ")</f>
        <v>0.92383199269460792</v>
      </c>
      <c r="ES13" s="182" t="str" cm="1">
        <f t="array" aca="1" ref="ES13" ca="1">IFERROR(INDIRECT($E13&amp;"!"&amp;ES$2&amp;ES$3)," ")</f>
        <v xml:space="preserve"> </v>
      </c>
      <c r="ET13" s="174" cm="1">
        <f t="array" aca="1" ref="ET13" ca="1">IFERROR(INDIRECT($E13&amp;"!"&amp;ET$2&amp;ET$3)," ")</f>
        <v>0.88270450796196276</v>
      </c>
      <c r="EU13" s="174" cm="1">
        <f t="array" aca="1" ref="EU13" ca="1">IFERROR(INDIRECT($E13&amp;"!"&amp;EU$2&amp;EU$3)," ")</f>
        <v>2.7188994820907524E-2</v>
      </c>
      <c r="EV13" s="174" cm="1">
        <f t="array" aca="1" ref="EV13" ca="1">IFERROR(INDIRECT($E13&amp;"!"&amp;EV$2&amp;EV$3)," ")</f>
        <v>0.88554454448718989</v>
      </c>
      <c r="EW13" s="174" cm="1">
        <f t="array" aca="1" ref="EW13" ca="1">IFERROR(INDIRECT($E13&amp;"!"&amp;EW$2&amp;EW$3)," ")</f>
        <v>0.88832170926974707</v>
      </c>
      <c r="EX13" s="174" cm="1">
        <f t="array" aca="1" ref="EX13" ca="1">IFERROR(INDIRECT($E13&amp;"!"&amp;EX$2&amp;EX$3)," ")</f>
        <v>0.87708730665417844</v>
      </c>
      <c r="EY13" s="174" cm="1">
        <f t="array" aca="1" ref="EY13" ca="1">IFERROR(INDIRECT($E13&amp;"!"&amp;EY$2&amp;EY$3)," ")</f>
        <v>0.87664138675143199</v>
      </c>
      <c r="EZ13" s="174" cm="1">
        <f t="array" aca="1" ref="EZ13" ca="1">IFERROR(INDIRECT($E13&amp;"!"&amp;EZ$2&amp;EZ$3)," ")</f>
        <v>0.90203552848105095</v>
      </c>
    </row>
    <row r="14" spans="1:16383" s="159" customFormat="1">
      <c r="A14"/>
      <c r="B14" s="162" t="str">
        <f ca="1">IF(Sample_Overview!C26=0," ",Sample_Overview!B26)</f>
        <v>Analysis_Sample_07</v>
      </c>
      <c r="C14" s="175" t="str">
        <f ca="1">IFERROR(VLOOKUP($B14,Sample_Overview!$B$20:$E$80,2,FALSE)," ")</f>
        <v>LNP_CoVidVac_Vortex_180_sec.</v>
      </c>
      <c r="D14" s="163" t="str">
        <f ca="1">IFERROR(IF(Sample_Overview!D26=0," ",VLOOKUP($B14,Sample_Overview!$B$20:$E$80,3,FALSE))," ")</f>
        <v>ATEM-230033-X0100</v>
      </c>
      <c r="E14" s="164" t="str">
        <f t="shared" ca="1" si="0"/>
        <v>'Analysis_ATEM-230033-X0100'</v>
      </c>
      <c r="F14" s="164" cm="1">
        <f t="array" aca="1" ref="F14" ca="1">IFERROR(INDIRECT($E14&amp;"!"&amp;F$2&amp;F$3)," ")</f>
        <v>45348</v>
      </c>
      <c r="G14" s="165" cm="1">
        <f t="array" aca="1" ref="G14" ca="1">IFERROR(INDIRECT($E14&amp;"!"&amp;G$2&amp;G$3)," ")</f>
        <v>5000</v>
      </c>
      <c r="H14" s="179"/>
      <c r="I14" s="166" cm="1">
        <f t="array" aca="1" ref="I14" ca="1">IFERROR(INDIRECT($E14&amp;"!"&amp;I$2&amp;I$3)," ")</f>
        <v>46.131852999999872</v>
      </c>
      <c r="J14" s="166" cm="1">
        <f t="array" aca="1" ref="J14" ca="1">IFERROR(INDIRECT($E14&amp;"!"&amp;J$2&amp;J$3)," ")</f>
        <v>13.379244662693198</v>
      </c>
      <c r="K14" s="166" cm="1">
        <f t="array" aca="1" ref="K14" ca="1">IFERROR(INDIRECT($E14&amp;"!"&amp;K$2&amp;K$3)," ")</f>
        <v>43.269499999999994</v>
      </c>
      <c r="L14" s="166" cm="1">
        <f t="array" aca="1" ref="L14" ca="1">IFERROR(INDIRECT($E14&amp;"!"&amp;L$2&amp;L$3)," ")</f>
        <v>46.5026999268986</v>
      </c>
      <c r="M14" s="166" cm="1">
        <f t="array" aca="1" ref="M14" ca="1">IFERROR(INDIRECT($E14&amp;"!"&amp;M$2&amp;M$3)," ")</f>
        <v>45.761006073101143</v>
      </c>
      <c r="N14" s="166" cm="1">
        <f t="array" aca="1" ref="N14" ca="1">IFERROR(INDIRECT($E14&amp;"!"&amp;N$2&amp;N$3)," ")</f>
        <v>39.448999999999998</v>
      </c>
      <c r="O14" s="166" cm="1">
        <f t="array" aca="1" ref="O14" ca="1">IFERROR(INDIRECT($E14&amp;"!"&amp;O$2&amp;O$3)," ")</f>
        <v>48.915999999999997</v>
      </c>
      <c r="P14" s="181"/>
      <c r="Q14" s="167" cm="1">
        <f t="array" aca="1" ref="Q14" ca="1">IFERROR(INDIRECT($E14&amp;"!"&amp;Q$2&amp;Q$3)," ")</f>
        <v>0.91539999999999999</v>
      </c>
      <c r="R14" s="196" cm="1">
        <f t="array" aca="1" ref="R14" ca="1">IFERROR(INDIRECT($E14&amp;"!"&amp;R$2&amp;R$3)," ")</f>
        <v>44.284835445804156</v>
      </c>
      <c r="S14" s="196" cm="1">
        <f t="array" aca="1" ref="S14" ca="1">IFERROR(INDIRECT($E14&amp;"!"&amp;S$2&amp;S$3)," ")</f>
        <v>42.773000000000003</v>
      </c>
      <c r="T14" s="167" cm="1">
        <f t="array" aca="1" ref="T14" ca="1">IFERROR(INDIRECT($E14&amp;"!"&amp;T$2&amp;T$3)," ")</f>
        <v>4.9200000000000001E-2</v>
      </c>
      <c r="U14" s="196" cm="1">
        <f t="array" aca="1" ref="U14" ca="1">IFERROR(INDIRECT($E14&amp;"!"&amp;U$2&amp;U$3)," ")</f>
        <v>62.068367346938814</v>
      </c>
      <c r="V14" s="196" cm="1">
        <f t="array" aca="1" ref="V14" ca="1">IFERROR(INDIRECT($E14&amp;"!"&amp;V$2&amp;V$3)," ")</f>
        <v>52.692999999999998</v>
      </c>
      <c r="W14" s="167" cm="1">
        <f t="array" aca="1" ref="W14" ca="1">IFERROR(INDIRECT($E14&amp;"!"&amp;W$2&amp;W$3)," ")</f>
        <v>3.5999999999999997E-2</v>
      </c>
      <c r="X14" s="196" cm="1">
        <f t="array" aca="1" ref="X14" ca="1">IFERROR(INDIRECT($E14&amp;"!"&amp;X$2&amp;X$3)," ")</f>
        <v>71.53691620111735</v>
      </c>
      <c r="Y14" s="196" cm="1">
        <f t="array" aca="1" ref="Y14" ca="1">IFERROR(INDIRECT($E14&amp;"!"&amp;Y$2&amp;Y$3)," ")</f>
        <v>69.718000000000004</v>
      </c>
      <c r="Z14" s="166" cm="1">
        <f t="array" aca="1" ref="Z14" ca="1">IFERROR(INDIRECT($E14&amp;"!"&amp;Z$2&amp;Z$3)," ")</f>
        <v>4577</v>
      </c>
      <c r="AA14" s="166" cm="1">
        <f t="array" aca="1" ref="AA14" ca="1">IFERROR(INDIRECT($E14&amp;"!"&amp;AA$2&amp;AA$3)," ")</f>
        <v>246</v>
      </c>
      <c r="AB14" s="167" cm="1">
        <f t="array" aca="1" ref="AB14" ca="1">IFERROR(INDIRECT($E14&amp;"!"&amp;AB$2&amp;AB$3)," ")</f>
        <v>180</v>
      </c>
      <c r="AC14" s="182"/>
      <c r="AD14" s="168" cm="1">
        <f t="array" aca="1" ref="AD14" ca="1">IFERROR(INDIRECT($E14&amp;"!"&amp;AD$2&amp;AD$3)," ")</f>
        <v>0.91563614970687612</v>
      </c>
      <c r="AE14" s="168" cm="1">
        <f t="array" aca="1" ref="AE14" ca="1">IFERROR(INDIRECT($E14&amp;"!"&amp;AE$2&amp;AE$3)," ")</f>
        <v>3.472081724765657E-2</v>
      </c>
      <c r="AF14" s="168" cm="1">
        <f t="array" aca="1" ref="AF14" ca="1">IFERROR(INDIRECT($E14&amp;"!"&amp;AF$2&amp;AF$3)," ")</f>
        <v>0.91889731355249271</v>
      </c>
      <c r="AG14" s="168" cm="1">
        <f t="array" aca="1" ref="AG14" ca="1">IFERROR(INDIRECT($E14&amp;"!"&amp;AG$2&amp;AG$3)," ")</f>
        <v>0.91659854397503759</v>
      </c>
      <c r="AH14" s="168" cm="1">
        <f t="array" aca="1" ref="AH14" ca="1">IFERROR(INDIRECT($E14&amp;"!"&amp;AH$2&amp;AH$3)," ")</f>
        <v>0.91467375543871465</v>
      </c>
      <c r="AI14" s="168" cm="1">
        <f t="array" aca="1" ref="AI14" ca="1">IFERROR(INDIRECT($E14&amp;"!"&amp;AI$2&amp;AI$3)," ")</f>
        <v>0.90367446565500875</v>
      </c>
      <c r="AJ14" s="166" cm="1">
        <f t="array" aca="1" ref="AJ14" ca="1">IFERROR(INDIRECT($E14&amp;"!"&amp;AJ$2&amp;AJ$3)," ")</f>
        <v>0.93348498140015279</v>
      </c>
      <c r="AK14" s="179" t="str" cm="1">
        <f t="array" aca="1" ref="AK14" ca="1">IFERROR(INDIRECT($E14&amp;"!"&amp;AK$2&amp;AK$3)," ")</f>
        <v xml:space="preserve"> </v>
      </c>
      <c r="AL14" s="166" cm="1">
        <f t="array" aca="1" ref="AL14" ca="1">IFERROR(INDIRECT($E14&amp;"!"&amp;AL$2&amp;AL$3)," ")</f>
        <v>1812.0330480000011</v>
      </c>
      <c r="AM14" s="166" cm="1">
        <f t="array" aca="1" ref="AM14" ca="1">IFERROR(INDIRECT($E14&amp;"!"&amp;AM$2&amp;AM$3)," ")</f>
        <v>1605.9271768104506</v>
      </c>
      <c r="AN14" s="166" cm="1">
        <f t="array" aca="1" ref="AN14" ca="1">IFERROR(INDIRECT($E14&amp;"!"&amp;AN$2&amp;AN$3)," ")</f>
        <v>1470.46</v>
      </c>
      <c r="AO14" s="166" cm="1">
        <f t="array" aca="1" ref="AO14" ca="1">IFERROR(INDIRECT($E14&amp;"!"&amp;AO$2&amp;AO$3)," ")</f>
        <v>1856.5462603193748</v>
      </c>
      <c r="AP14" s="166" cm="1">
        <f t="array" aca="1" ref="AP14" ca="1">IFERROR(INDIRECT($E14&amp;"!"&amp;AP$2&amp;AP$3)," ")</f>
        <v>1767.5198356806275</v>
      </c>
      <c r="AQ14" s="166" cm="1">
        <f t="array" aca="1" ref="AQ14" ca="1">IFERROR(INDIRECT($E14&amp;"!"&amp;AQ$2&amp;AQ$3)," ")</f>
        <v>1222.25</v>
      </c>
      <c r="AR14" s="166" cm="1">
        <f t="array" aca="1" ref="AR14" ca="1">IFERROR(INDIRECT($E14&amp;"!"&amp;AR$2&amp;AR$3)," ")</f>
        <v>1879.24</v>
      </c>
      <c r="AS14" s="179" t="str" cm="1">
        <f t="array" aca="1" ref="AS14" ca="1">IFERROR(INDIRECT($E14&amp;"!"&amp;AS$2&amp;AS$3)," ")</f>
        <v xml:space="preserve"> </v>
      </c>
      <c r="AT14" s="166" cm="1">
        <f t="array" aca="1" ref="AT14" ca="1">IFERROR(INDIRECT($E14&amp;"!"&amp;AT$2&amp;AT$3)," ")</f>
        <v>151.80174620000057</v>
      </c>
      <c r="AU14" s="166" cm="1">
        <f t="array" aca="1" ref="AU14" ca="1">IFERROR(INDIRECT($E14&amp;"!"&amp;AU$2&amp;AU$3)," ")</f>
        <v>45.961860157171216</v>
      </c>
      <c r="AV14" s="166" cm="1">
        <f t="array" aca="1" ref="AV14" ca="1">IFERROR(INDIRECT($E14&amp;"!"&amp;AV$2&amp;AV$3)," ")</f>
        <v>141.96700000000001</v>
      </c>
      <c r="AW14" s="166" cm="1">
        <f t="array" aca="1" ref="AW14" ca="1">IFERROR(INDIRECT($E14&amp;"!"&amp;AW$2&amp;AW$3)," ")</f>
        <v>153.07572055532154</v>
      </c>
      <c r="AX14" s="166" cm="1">
        <f t="array" aca="1" ref="AX14" ca="1">IFERROR(INDIRECT($E14&amp;"!"&amp;AX$2&amp;AX$3)," ")</f>
        <v>150.52777184467959</v>
      </c>
      <c r="AY14" s="166" cm="1">
        <f t="array" aca="1" ref="AY14" ca="1">IFERROR(INDIRECT($E14&amp;"!"&amp;AY$2&amp;AY$3)," ")</f>
        <v>128.98500000000001</v>
      </c>
      <c r="AZ14" s="166" cm="1">
        <f t="array" aca="1" ref="AZ14" ca="1">IFERROR(INDIRECT($E14&amp;"!"&amp;AZ$2&amp;AZ$3)," ")</f>
        <v>160.947</v>
      </c>
      <c r="BA14" s="179" t="str" cm="1">
        <f t="array" aca="1" ref="BA14" ca="1">IFERROR(INDIRECT($E14&amp;"!"&amp;BA$2&amp;BA$3)," ")</f>
        <v xml:space="preserve"> </v>
      </c>
      <c r="BB14" s="184" t="str" cm="1">
        <f t="array" aca="1" ref="BB14" ca="1">IFERROR(INDIRECT($E14&amp;"!"&amp;BB$2&amp;BB$3)," ")</f>
        <v xml:space="preserve"> </v>
      </c>
      <c r="BC14" s="179" t="str" cm="1">
        <f t="array" aca="1" ref="BC14" ca="1">IFERROR(INDIRECT($E14&amp;"!"&amp;BC$2&amp;BC$3)," ")</f>
        <v xml:space="preserve"> </v>
      </c>
      <c r="BD14" s="166" cm="1">
        <f t="array" aca="1" ref="BD14" ca="1">IFERROR(INDIRECT($E14&amp;"!"&amp;BD$2&amp;BD$3)," ")</f>
        <v>44.284835445804156</v>
      </c>
      <c r="BE14" s="166" cm="1">
        <f t="array" aca="1" ref="BE14" ca="1">IFERROR(INDIRECT($E14&amp;"!"&amp;BE$2&amp;BE$3)," ")</f>
        <v>9.588663557336714</v>
      </c>
      <c r="BF14" s="166" cm="1">
        <f t="array" aca="1" ref="BF14" ca="1">IFERROR(INDIRECT($E14&amp;"!"&amp;BF$2&amp;BF$3)," ")</f>
        <v>42.773000000000003</v>
      </c>
      <c r="BG14" s="166" cm="1">
        <f t="array" aca="1" ref="BG14" ca="1">IFERROR(INDIRECT($E14&amp;"!"&amp;BG$2&amp;BG$3)," ")</f>
        <v>44.550614755694461</v>
      </c>
      <c r="BH14" s="166" cm="1">
        <f t="array" aca="1" ref="BH14" ca="1">IFERROR(INDIRECT($E14&amp;"!"&amp;BH$2&amp;BH$3)," ")</f>
        <v>44.01905613591385</v>
      </c>
      <c r="BI14" s="166" cm="1">
        <f t="array" aca="1" ref="BI14" ca="1">IFERROR(INDIRECT($E14&amp;"!"&amp;BI$2&amp;BI$3)," ")</f>
        <v>39.183999999999997</v>
      </c>
      <c r="BJ14" s="166" cm="1">
        <f t="array" aca="1" ref="BJ14" ca="1">IFERROR(INDIRECT($E14&amp;"!"&amp;BJ$2&amp;BJ$3)," ")</f>
        <v>47.619</v>
      </c>
      <c r="BK14" s="179" t="str" cm="1">
        <f t="array" aca="1" ref="BK14" ca="1">IFERROR(INDIRECT($E14&amp;"!"&amp;BK$2&amp;BK$3)," ")</f>
        <v xml:space="preserve"> </v>
      </c>
      <c r="BL14" s="166" cm="1">
        <f t="array" aca="1" ref="BL14" ca="1">IFERROR(INDIRECT($E14&amp;"!"&amp;BL$2&amp;BL$3)," ")</f>
        <v>1612.4928015734256</v>
      </c>
      <c r="BM14" s="166" cm="1">
        <f t="array" aca="1" ref="BM14" ca="1">IFERROR(INDIRECT($E14&amp;"!"&amp;BM$2&amp;BM$3)," ")</f>
        <v>882.07337627543131</v>
      </c>
      <c r="BN14" s="166" cm="1">
        <f t="array" aca="1" ref="BN14" ca="1">IFERROR(INDIRECT($E14&amp;"!"&amp;BN$2&amp;BN$3)," ")</f>
        <v>1436.88</v>
      </c>
      <c r="BO14" s="166" cm="1">
        <f t="array" aca="1" ref="BO14" ca="1">IFERROR(INDIRECT($E14&amp;"!"&amp;BO$2&amp;BO$3)," ")</f>
        <v>1636.9421788841687</v>
      </c>
      <c r="BP14" s="166" cm="1">
        <f t="array" aca="1" ref="BP14" ca="1">IFERROR(INDIRECT($E14&amp;"!"&amp;BP$2&amp;BP$3)," ")</f>
        <v>1588.0434242626825</v>
      </c>
      <c r="BQ14" s="166" cm="1">
        <f t="array" aca="1" ref="BQ14" ca="1">IFERROR(INDIRECT($E14&amp;"!"&amp;BQ$2&amp;BQ$3)," ")</f>
        <v>1205.8599999999999</v>
      </c>
      <c r="BR14" s="166" cm="1">
        <f t="array" aca="1" ref="BR14" ca="1">IFERROR(INDIRECT($E14&amp;"!"&amp;BR$2&amp;BR$3)," ")</f>
        <v>1780.94</v>
      </c>
      <c r="BS14" s="179" t="str" cm="1">
        <f t="array" aca="1" ref="BS14" ca="1">IFERROR(INDIRECT($E14&amp;"!"&amp;BS$2&amp;BS$3)," ")</f>
        <v xml:space="preserve"> </v>
      </c>
      <c r="BT14" s="166" cm="1">
        <f t="array" aca="1" ref="BT14" ca="1">IFERROR(INDIRECT($E14&amp;"!"&amp;BT$2&amp;BT$3)," ")</f>
        <v>145.38701158216796</v>
      </c>
      <c r="BU14" s="166" cm="1">
        <f t="array" aca="1" ref="BU14" ca="1">IFERROR(INDIRECT($E14&amp;"!"&amp;BU$2&amp;BU$3)," ")</f>
        <v>32.157482467303062</v>
      </c>
      <c r="BV14" s="166" cm="1">
        <f t="array" aca="1" ref="BV14" ca="1">IFERROR(INDIRECT($E14&amp;"!"&amp;BV$2&amp;BV$3)," ")</f>
        <v>140.46700000000001</v>
      </c>
      <c r="BW14" s="166" cm="1">
        <f t="array" aca="1" ref="BW14" ca="1">IFERROR(INDIRECT($E14&amp;"!"&amp;BW$2&amp;BW$3)," ")</f>
        <v>146.27835514082582</v>
      </c>
      <c r="BX14" s="166" cm="1">
        <f t="array" aca="1" ref="BX14" ca="1">IFERROR(INDIRECT($E14&amp;"!"&amp;BX$2&amp;BX$3)," ")</f>
        <v>144.49566802351009</v>
      </c>
      <c r="BY14" s="166" cm="1">
        <f t="array" aca="1" ref="BY14" ca="1">IFERROR(INDIRECT($E14&amp;"!"&amp;BY$2&amp;BY$3)," ")</f>
        <v>128.107</v>
      </c>
      <c r="BZ14" s="166" cm="1">
        <f t="array" aca="1" ref="BZ14" ca="1">IFERROR(INDIRECT($E14&amp;"!"&amp;BZ$2&amp;BZ$3)," ")</f>
        <v>156.577</v>
      </c>
      <c r="CA14" s="179" t="str" cm="1">
        <f t="array" aca="1" ref="CA14" ca="1">IFERROR(INDIRECT($E14&amp;"!"&amp;CA$2&amp;CA$3)," ")</f>
        <v xml:space="preserve"> </v>
      </c>
      <c r="CB14" s="179" t="str" cm="1">
        <f t="array" aca="1" ref="CB14" ca="1">IFERROR(INDIRECT($E14&amp;"!"&amp;CB$2&amp;CB$3)," ")</f>
        <v xml:space="preserve"> </v>
      </c>
      <c r="CC14" s="179" t="str" cm="1">
        <f t="array" aca="1" ref="CC14" ca="1">IFERROR(INDIRECT($E14&amp;"!"&amp;CC$2&amp;CC$3)," ")</f>
        <v xml:space="preserve"> </v>
      </c>
      <c r="CD14" s="166" cm="1">
        <f t="array" aca="1" ref="CD14" ca="1">IFERROR(INDIRECT($E14&amp;"!"&amp;CD$2&amp;CD$3)," ")</f>
        <v>62.068367346938814</v>
      </c>
      <c r="CE14" s="166" cm="1">
        <f t="array" aca="1" ref="CE14" ca="1">IFERROR(INDIRECT($E14&amp;"!"&amp;CE$2&amp;CE$3)," ")</f>
        <v>30.921927864162651</v>
      </c>
      <c r="CF14" s="166" cm="1">
        <f t="array" aca="1" ref="CF14" ca="1">IFERROR(INDIRECT($E14&amp;"!"&amp;CF$2&amp;CF$3)," ")</f>
        <v>52.692999999999998</v>
      </c>
      <c r="CG14" s="166" cm="1">
        <f t="array" aca="1" ref="CG14" ca="1">IFERROR(INDIRECT($E14&amp;"!"&amp;CG$2&amp;CG$3)," ")</f>
        <v>62.925463708602969</v>
      </c>
      <c r="CH14" s="166" cm="1">
        <f t="array" aca="1" ref="CH14" ca="1">IFERROR(INDIRECT($E14&amp;"!"&amp;CH$2&amp;CH$3)," ")</f>
        <v>61.211270985274659</v>
      </c>
      <c r="CI14" s="166" cm="1">
        <f t="array" aca="1" ref="CI14" ca="1">IFERROR(INDIRECT($E14&amp;"!"&amp;CI$2&amp;CI$3)," ")</f>
        <v>42.710999999999999</v>
      </c>
      <c r="CJ14" s="166" cm="1">
        <f t="array" aca="1" ref="CJ14" ca="1">IFERROR(INDIRECT($E14&amp;"!"&amp;CJ$2&amp;CJ$3)," ")</f>
        <v>52.692999999999998</v>
      </c>
      <c r="CK14" s="179" t="str" cm="1">
        <f t="array" aca="1" ref="CK14" ca="1">IFERROR(INDIRECT($E14&amp;"!"&amp;CK$2&amp;CK$3)," ")</f>
        <v xml:space="preserve"> </v>
      </c>
      <c r="CL14" s="166" cm="1">
        <f t="array" aca="1" ref="CL14" ca="1">IFERROR(INDIRECT($E14&amp;"!"&amp;CL$2&amp;CL$3)," ")</f>
        <v>3776.6993469387739</v>
      </c>
      <c r="CM14" s="166" cm="1">
        <f t="array" aca="1" ref="CM14" ca="1">IFERROR(INDIRECT($E14&amp;"!"&amp;CM$2&amp;CM$3)," ")</f>
        <v>5038.4505378776503</v>
      </c>
      <c r="CN14" s="166" cm="1">
        <f t="array" aca="1" ref="CN14" ca="1">IFERROR(INDIRECT($E14&amp;"!"&amp;CN$2&amp;CN$3)," ")</f>
        <v>2180.71</v>
      </c>
      <c r="CO14" s="166" cm="1">
        <f t="array" aca="1" ref="CO14" ca="1">IFERROR(INDIRECT($E14&amp;"!"&amp;CO$2&amp;CO$3)," ")</f>
        <v>3916.3555043236006</v>
      </c>
      <c r="CP14" s="166" cm="1">
        <f t="array" aca="1" ref="CP14" ca="1">IFERROR(INDIRECT($E14&amp;"!"&amp;CP$2&amp;CP$3)," ")</f>
        <v>3637.0431895539473</v>
      </c>
      <c r="CQ14" s="166" cm="1">
        <f t="array" aca="1" ref="CQ14" ca="1">IFERROR(INDIRECT($E14&amp;"!"&amp;CQ$2&amp;CQ$3)," ")</f>
        <v>1432.7800000000002</v>
      </c>
      <c r="CR14" s="166" cm="1">
        <f t="array" aca="1" ref="CR14" ca="1">IFERROR(INDIRECT($E14&amp;"!"&amp;CR$2&amp;CR$3)," ")</f>
        <v>3753.5749999999998</v>
      </c>
      <c r="CS14" s="179" t="str" cm="1">
        <f t="array" aca="1" ref="CS14" ca="1">IFERROR(INDIRECT($E14&amp;"!"&amp;CS$2&amp;CS$3)," ")</f>
        <v xml:space="preserve"> </v>
      </c>
      <c r="CT14" s="166" cm="1">
        <f t="array" aca="1" ref="CT14" ca="1">IFERROR(INDIRECT($E14&amp;"!"&amp;CT$2&amp;CT$3)," ")</f>
        <v>207.20116734693872</v>
      </c>
      <c r="CU14" s="166" cm="1">
        <f t="array" aca="1" ref="CU14" ca="1">IFERROR(INDIRECT($E14&amp;"!"&amp;CU$2&amp;CU$3)," ")</f>
        <v>109.38462248710059</v>
      </c>
      <c r="CV14" s="166" cm="1">
        <f t="array" aca="1" ref="CV14" ca="1">IFERROR(INDIRECT($E14&amp;"!"&amp;CV$2&amp;CV$3)," ")</f>
        <v>173.74700000000001</v>
      </c>
      <c r="CW14" s="166" cm="1">
        <f t="array" aca="1" ref="CW14" ca="1">IFERROR(INDIRECT($E14&amp;"!"&amp;CW$2&amp;CW$3)," ")</f>
        <v>210.23309867953708</v>
      </c>
      <c r="CX14" s="166" cm="1">
        <f t="array" aca="1" ref="CX14" ca="1">IFERROR(INDIRECT($E14&amp;"!"&amp;CX$2&amp;CX$3)," ")</f>
        <v>204.16923601434036</v>
      </c>
      <c r="CY14" s="166" cm="1">
        <f t="array" aca="1" ref="CY14" ca="1">IFERROR(INDIRECT($E14&amp;"!"&amp;CY$2&amp;CY$3)," ")</f>
        <v>141.15299999999999</v>
      </c>
      <c r="CZ14" s="166" cm="1">
        <f t="array" aca="1" ref="CZ14" ca="1">IFERROR(INDIRECT($E14&amp;"!"&amp;CZ$2&amp;CZ$3)," ")</f>
        <v>227.71600000000001</v>
      </c>
      <c r="DA14" s="179" t="str" cm="1">
        <f t="array" aca="1" ref="DA14" ca="1">IFERROR(INDIRECT($E14&amp;"!"&amp;DA$2&amp;DA$3)," ")</f>
        <v xml:space="preserve"> </v>
      </c>
      <c r="DB14" s="179" t="str" cm="1">
        <f t="array" aca="1" ref="DB14" ca="1">IFERROR(INDIRECT($E14&amp;"!"&amp;DB$2&amp;DB$3)," ")</f>
        <v xml:space="preserve"> </v>
      </c>
      <c r="DC14" s="179" t="str" cm="1">
        <f t="array" aca="1" ref="DC14" ca="1">IFERROR(INDIRECT($E14&amp;"!"&amp;DC$2&amp;DC$3)," ")</f>
        <v xml:space="preserve"> </v>
      </c>
      <c r="DD14" s="166" cm="1">
        <f t="array" aca="1" ref="DD14" ca="1">IFERROR(INDIRECT($E14&amp;"!"&amp;DD$2&amp;DD$3)," ")</f>
        <v>71.53691620111735</v>
      </c>
      <c r="DE14" s="166" cm="1">
        <f t="array" aca="1" ref="DE14" ca="1">IFERROR(INDIRECT($E14&amp;"!"&amp;DE$2&amp;DE$3)," ")</f>
        <v>16.146635030686788</v>
      </c>
      <c r="DF14" s="166" cm="1">
        <f t="array" aca="1" ref="DF14" ca="1">IFERROR(INDIRECT($E14&amp;"!"&amp;DF$2&amp;DF$3)," ")</f>
        <v>69.718000000000004</v>
      </c>
      <c r="DG14" s="166" cm="1">
        <f t="array" aca="1" ref="DG14" ca="1">IFERROR(INDIRECT($E14&amp;"!"&amp;DG$2&amp;DG$3)," ")</f>
        <v>71.984469865905496</v>
      </c>
      <c r="DH14" s="166" cm="1">
        <f t="array" aca="1" ref="DH14" ca="1">IFERROR(INDIRECT($E14&amp;"!"&amp;DH$2&amp;DH$3)," ")</f>
        <v>71.089362536329205</v>
      </c>
      <c r="DI14" s="166" cm="1">
        <f t="array" aca="1" ref="DI14" ca="1">IFERROR(INDIRECT($E14&amp;"!"&amp;DI$2&amp;DI$3)," ")</f>
        <v>63.616</v>
      </c>
      <c r="DJ14" s="166" cm="1">
        <f t="array" aca="1" ref="DJ14" ca="1">IFERROR(INDIRECT($E14&amp;"!"&amp;DJ$2&amp;DJ$3)," ")</f>
        <v>75.174000000000007</v>
      </c>
      <c r="DK14" s="179" t="str" cm="1">
        <f t="array" aca="1" ref="DK14" ca="1">IFERROR(INDIRECT($E14&amp;"!"&amp;DK$2&amp;DK$3)," ")</f>
        <v xml:space="preserve"> </v>
      </c>
      <c r="DL14" s="166" cm="1">
        <f t="array" aca="1" ref="DL14" ca="1">IFERROR(INDIRECT($E14&amp;"!"&amp;DL$2&amp;DL$3)," ")</f>
        <v>4224.0605586592173</v>
      </c>
      <c r="DM14" s="166" cm="1">
        <f t="array" aca="1" ref="DM14" ca="1">IFERROR(INDIRECT($E14&amp;"!"&amp;DM$2&amp;DM$3)," ")</f>
        <v>2298.6438665521196</v>
      </c>
      <c r="DN14" s="166" cm="1">
        <f t="array" aca="1" ref="DN14" ca="1">IFERROR(INDIRECT($E14&amp;"!"&amp;DN$2&amp;DN$3)," ")</f>
        <v>3817.47</v>
      </c>
      <c r="DO14" s="166" cm="1">
        <f t="array" aca="1" ref="DO14" ca="1">IFERROR(INDIRECT($E14&amp;"!"&amp;DO$2&amp;DO$3)," ")</f>
        <v>4287.7745451686678</v>
      </c>
      <c r="DP14" s="166" cm="1">
        <f t="array" aca="1" ref="DP14" ca="1">IFERROR(INDIRECT($E14&amp;"!"&amp;DP$2&amp;DP$3)," ")</f>
        <v>4160.3465721497669</v>
      </c>
      <c r="DQ14" s="166" cm="1">
        <f t="array" aca="1" ref="DQ14" ca="1">IFERROR(INDIRECT($E14&amp;"!"&amp;DQ$2&amp;DQ$3)," ")</f>
        <v>3178.5</v>
      </c>
      <c r="DR14" s="166" cm="1">
        <f t="array" aca="1" ref="DR14" ca="1">IFERROR(INDIRECT($E14&amp;"!"&amp;DR$2&amp;DR$3)," ")</f>
        <v>4438.43</v>
      </c>
      <c r="DS14" s="179" t="str" cm="1">
        <f t="array" aca="1" ref="DS14" ca="1">IFERROR(INDIRECT($E14&amp;"!"&amp;DS$2&amp;DS$3)," ")</f>
        <v xml:space="preserve"> </v>
      </c>
      <c r="DT14" s="166" cm="1">
        <f t="array" aca="1" ref="DT14" ca="1">IFERROR(INDIRECT($E14&amp;"!"&amp;DT$2&amp;DT$3)," ")</f>
        <v>239.96357541899428</v>
      </c>
      <c r="DU14" s="166" cm="1">
        <f t="array" aca="1" ref="DU14" ca="1">IFERROR(INDIRECT($E14&amp;"!"&amp;DU$2&amp;DU$3)," ")</f>
        <v>56.305041985436645</v>
      </c>
      <c r="DV14" s="166" cm="1">
        <f t="array" aca="1" ref="DV14" ca="1">IFERROR(INDIRECT($E14&amp;"!"&amp;DV$2&amp;DV$3)," ")</f>
        <v>231.49199999999999</v>
      </c>
      <c r="DW14" s="166" cm="1">
        <f t="array" aca="1" ref="DW14" ca="1">IFERROR(INDIRECT($E14&amp;"!"&amp;DW$2&amp;DW$3)," ")</f>
        <v>241.52424287935</v>
      </c>
      <c r="DX14" s="166" cm="1">
        <f t="array" aca="1" ref="DX14" ca="1">IFERROR(INDIRECT($E14&amp;"!"&amp;DX$2&amp;DX$3)," ")</f>
        <v>238.40290795863856</v>
      </c>
      <c r="DY14" s="166" cm="1">
        <f t="array" aca="1" ref="DY14" ca="1">IFERROR(INDIRECT($E14&amp;"!"&amp;DY$2&amp;DY$3)," ")</f>
        <v>212.01900000000001</v>
      </c>
      <c r="DZ14" s="166" cm="1">
        <f t="array" aca="1" ref="DZ14" ca="1">IFERROR(INDIRECT($E14&amp;"!"&amp;DZ$2&amp;DZ$3)," ")</f>
        <v>253.65299999999999</v>
      </c>
      <c r="EA14" s="179" t="str" cm="1">
        <f t="array" aca="1" ref="EA14" ca="1">IFERROR(INDIRECT($E14&amp;"!"&amp;EA$2&amp;EA$3)," ")</f>
        <v xml:space="preserve"> </v>
      </c>
      <c r="EB14" s="179" t="str" cm="1">
        <f t="array" aca="1" ref="EB14" ca="1">IFERROR(INDIRECT($E14&amp;"!"&amp;EB$2&amp;EB$3)," ")</f>
        <v xml:space="preserve"> </v>
      </c>
      <c r="EC14" s="182" t="str" cm="1">
        <f t="array" aca="1" ref="EC14" ca="1">IFERROR(INDIRECT($E14&amp;"!"&amp;EC$2&amp;EC$3)," ")</f>
        <v xml:space="preserve"> </v>
      </c>
      <c r="ED14" s="168" cm="1">
        <f t="array" aca="1" ref="ED14" ca="1">IFERROR(INDIRECT($E14&amp;"!"&amp;ED$2&amp;ED$3)," ")</f>
        <v>0.9178264210853565</v>
      </c>
      <c r="EE14" s="168" cm="1">
        <f t="array" aca="1" ref="EE14" ca="1">IFERROR(INDIRECT($E14&amp;"!"&amp;EE$2&amp;EE$3)," ")</f>
        <v>3.1657439015989795E-2</v>
      </c>
      <c r="EF14" s="168" cm="1">
        <f t="array" aca="1" ref="EF14" ca="1">IFERROR(INDIRECT($E14&amp;"!"&amp;EF$2&amp;EF$3)," ")</f>
        <v>0.92010405788450411</v>
      </c>
      <c r="EG14" s="168" cm="1">
        <f t="array" aca="1" ref="EG14" ca="1">IFERROR(INDIRECT($E14&amp;"!"&amp;EG$2&amp;EG$3)," ")</f>
        <v>0.91874355639429595</v>
      </c>
      <c r="EH14" s="168" cm="1">
        <f t="array" aca="1" ref="EH14" ca="1">IFERROR(INDIRECT($E14&amp;"!"&amp;EH$2&amp;EH$3)," ")</f>
        <v>0.91690928577641706</v>
      </c>
      <c r="EI14" s="168" cm="1">
        <f t="array" aca="1" ref="EI14" ca="1">IFERROR(INDIRECT($E14&amp;"!"&amp;EI$2&amp;EI$3)," ")</f>
        <v>0.905546256474138</v>
      </c>
      <c r="EJ14" s="168" cm="1">
        <f t="array" aca="1" ref="EJ14" ca="1">IFERROR(INDIRECT($E14&amp;"!"&amp;EJ$2&amp;EJ$3)," ")</f>
        <v>0.93451883719259565</v>
      </c>
      <c r="EK14" s="182" t="str" cm="1">
        <f t="array" aca="1" ref="EK14" ca="1">IFERROR(INDIRECT($E14&amp;"!"&amp;EK$2&amp;EK$3)," ")</f>
        <v xml:space="preserve"> </v>
      </c>
      <c r="EL14" s="168" cm="1">
        <f t="array" aca="1" ref="EL14" ca="1">IFERROR(INDIRECT($E14&amp;"!"&amp;EL$2&amp;EL$3)," ")</f>
        <v>0.89997599914597737</v>
      </c>
      <c r="EM14" s="168" cm="1">
        <f t="array" aca="1" ref="EM14" ca="1">IFERROR(INDIRECT($E14&amp;"!"&amp;EM$2&amp;EM$3)," ")</f>
        <v>5.4844937164703816E-2</v>
      </c>
      <c r="EN14" s="168" cm="1">
        <f t="array" aca="1" ref="EN14" ca="1">IFERROR(INDIRECT($E14&amp;"!"&amp;EN$2&amp;EN$3)," ")</f>
        <v>0.90905580910365591</v>
      </c>
      <c r="EO14" s="168" cm="1">
        <f t="array" aca="1" ref="EO14" ca="1">IFERROR(INDIRECT($E14&amp;"!"&amp;EO$2&amp;EO$3)," ")</f>
        <v>0.90682957274170495</v>
      </c>
      <c r="EP14" s="168" cm="1">
        <f t="array" aca="1" ref="EP14" ca="1">IFERROR(INDIRECT($E14&amp;"!"&amp;EP$2&amp;EP$3)," ")</f>
        <v>0.89312242555024979</v>
      </c>
      <c r="EQ14" s="168" cm="1">
        <f t="array" aca="1" ref="EQ14" ca="1">IFERROR(INDIRECT($E14&amp;"!"&amp;EQ$2&amp;EQ$3)," ")</f>
        <v>0.89333168996761181</v>
      </c>
      <c r="ER14" s="168" cm="1">
        <f t="array" aca="1" ref="ER14" ca="1">IFERROR(INDIRECT($E14&amp;"!"&amp;ER$2&amp;ER$3)," ")</f>
        <v>0.9236111519920811</v>
      </c>
      <c r="ES14" s="182" t="str" cm="1">
        <f t="array" aca="1" ref="ES14" ca="1">IFERROR(INDIRECT($E14&amp;"!"&amp;ES$2&amp;ES$3)," ")</f>
        <v xml:space="preserve"> </v>
      </c>
      <c r="ET14" s="168" cm="1">
        <f t="array" aca="1" ref="ET14" ca="1">IFERROR(INDIRECT($E14&amp;"!"&amp;ET$2&amp;ET$3)," ")</f>
        <v>0.88107779808402742</v>
      </c>
      <c r="EU14" s="168" cm="1">
        <f t="array" aca="1" ref="EU14" ca="1">IFERROR(INDIRECT($E14&amp;"!"&amp;EU$2&amp;EU$3)," ")</f>
        <v>4.7793449262969599E-2</v>
      </c>
      <c r="EV14" s="168" cm="1">
        <f t="array" aca="1" ref="EV14" ca="1">IFERROR(INDIRECT($E14&amp;"!"&amp;EV$2&amp;EV$3)," ")</f>
        <v>0.88923209712593743</v>
      </c>
      <c r="EW14" s="168" cm="1">
        <f t="array" aca="1" ref="EW14" ca="1">IFERROR(INDIRECT($E14&amp;"!"&amp;EW$2&amp;EW$3)," ")</f>
        <v>0.88805980401251006</v>
      </c>
      <c r="EX14" s="168" cm="1">
        <f t="array" aca="1" ref="EX14" ca="1">IFERROR(INDIRECT($E14&amp;"!"&amp;EX$2&amp;EX$3)," ")</f>
        <v>0.87409579215554478</v>
      </c>
      <c r="EY14" s="168" cm="1">
        <f t="array" aca="1" ref="EY14" ca="1">IFERROR(INDIRECT($E14&amp;"!"&amp;EY$2&amp;EY$3)," ")</f>
        <v>0.87444191360214862</v>
      </c>
      <c r="EZ14" s="168" cm="1">
        <f t="array" aca="1" ref="EZ14" ca="1">IFERROR(INDIRECT($E14&amp;"!"&amp;EZ$2&amp;EZ$3)," ")</f>
        <v>0.90249550029078895</v>
      </c>
    </row>
    <row r="15" spans="1:16383" s="159" customFormat="1">
      <c r="A15"/>
      <c r="B15" s="121" t="str">
        <f ca="1">IF(Sample_Overview!C27=0," ",Sample_Overview!B27)</f>
        <v>Analysis_Sample_08</v>
      </c>
      <c r="C15" s="176" t="str">
        <f ca="1">IFERROR(VLOOKUP($B15,Sample_Overview!$B$20:$E$80,2,FALSE)," ")</f>
        <v>LNP_CoVidVac_3x_FTC_Replicate_1</v>
      </c>
      <c r="D15" s="169" t="str">
        <f ca="1">IFERROR(IF(Sample_Overview!D27=0," ",VLOOKUP($B15,Sample_Overview!$B$20:$E$80,3,FALSE))," ")</f>
        <v>ATEM-230034-X0100</v>
      </c>
      <c r="E15" s="170" t="str">
        <f t="shared" ca="1" si="0"/>
        <v>'Analysis_ATEM-230034-X0100'</v>
      </c>
      <c r="F15" s="170" cm="1">
        <f t="array" aca="1" ref="F15" ca="1">IFERROR(INDIRECT($E15&amp;"!"&amp;F$2&amp;F$3)," ")</f>
        <v>45348</v>
      </c>
      <c r="G15" s="171" cm="1">
        <f t="array" aca="1" ref="G15" ca="1">IFERROR(INDIRECT($E15&amp;"!"&amp;G$2&amp;G$3)," ")</f>
        <v>5000</v>
      </c>
      <c r="H15" s="179"/>
      <c r="I15" s="172" cm="1">
        <f t="array" aca="1" ref="I15" ca="1">IFERROR(INDIRECT($E15&amp;"!"&amp;I$2&amp;I$3)," ")</f>
        <v>66.972479199999768</v>
      </c>
      <c r="J15" s="172" cm="1">
        <f t="array" aca="1" ref="J15" ca="1">IFERROR(INDIRECT($E15&amp;"!"&amp;J$2&amp;J$3)," ")</f>
        <v>13.337979209820528</v>
      </c>
      <c r="K15" s="172" cm="1">
        <f t="array" aca="1" ref="K15" ca="1">IFERROR(INDIRECT($E15&amp;"!"&amp;K$2&amp;K$3)," ")</f>
        <v>65.234999999999999</v>
      </c>
      <c r="L15" s="172" cm="1">
        <f t="array" aca="1" ref="L15" ca="1">IFERROR(INDIRECT($E15&amp;"!"&amp;L$2&amp;L$3)," ")</f>
        <v>67.342182327919502</v>
      </c>
      <c r="M15" s="172" cm="1">
        <f t="array" aca="1" ref="M15" ca="1">IFERROR(INDIRECT($E15&amp;"!"&amp;M$2&amp;M$3)," ")</f>
        <v>66.602776072080033</v>
      </c>
      <c r="N15" s="172" cm="1">
        <f t="array" aca="1" ref="N15" ca="1">IFERROR(INDIRECT($E15&amp;"!"&amp;N$2&amp;N$3)," ")</f>
        <v>59.128999999999998</v>
      </c>
      <c r="O15" s="172" cm="1">
        <f t="array" aca="1" ref="O15" ca="1">IFERROR(INDIRECT($E15&amp;"!"&amp;O$2&amp;O$3)," ")</f>
        <v>72.024500000000003</v>
      </c>
      <c r="P15" s="181"/>
      <c r="Q15" s="173" cm="1">
        <f t="array" aca="1" ref="Q15" ca="1">IFERROR(INDIRECT($E15&amp;"!"&amp;Q$2&amp;Q$3)," ")</f>
        <v>0.60399999999999998</v>
      </c>
      <c r="R15" s="195" cm="1">
        <f t="array" aca="1" ref="R15" ca="1">IFERROR(INDIRECT($E15&amp;"!"&amp;R$2&amp;R$3)," ")</f>
        <v>62.61338688307373</v>
      </c>
      <c r="S15" s="195" cm="1">
        <f t="array" aca="1" ref="S15" ca="1">IFERROR(INDIRECT($E15&amp;"!"&amp;S$2&amp;S$3)," ")</f>
        <v>62.774000000000001</v>
      </c>
      <c r="T15" s="173" cm="1">
        <f t="array" aca="1" ref="T15" ca="1">IFERROR(INDIRECT($E15&amp;"!"&amp;T$2&amp;T$3)," ")</f>
        <v>0.34399999999999997</v>
      </c>
      <c r="U15" s="195" cm="1">
        <f t="array" aca="1" ref="U15" ca="1">IFERROR(INDIRECT($E15&amp;"!"&amp;U$2&amp;U$3)," ")</f>
        <v>71.953996509598582</v>
      </c>
      <c r="V15" s="195" cm="1">
        <f t="array" aca="1" ref="V15" ca="1">IFERROR(INDIRECT($E15&amp;"!"&amp;V$2&amp;V$3)," ")</f>
        <v>69.070999999999998</v>
      </c>
      <c r="W15" s="173" cm="1">
        <f t="array" aca="1" ref="W15" ca="1">IFERROR(INDIRECT($E15&amp;"!"&amp;W$2&amp;W$3)," ")</f>
        <v>5.2600000000000001E-2</v>
      </c>
      <c r="X15" s="195" cm="1">
        <f t="array" aca="1" ref="X15" ca="1">IFERROR(INDIRECT($E15&amp;"!"&amp;X$2&amp;X$3)," ")</f>
        <v>84.517790076335842</v>
      </c>
      <c r="Y15" s="195" cm="1">
        <f t="array" aca="1" ref="Y15" ca="1">IFERROR(INDIRECT($E15&amp;"!"&amp;Y$2&amp;Y$3)," ")</f>
        <v>83.933000000000007</v>
      </c>
      <c r="Z15" s="172" cm="1">
        <f t="array" aca="1" ref="Z15" ca="1">IFERROR(INDIRECT($E15&amp;"!"&amp;Z$2&amp;Z$3)," ")</f>
        <v>3020</v>
      </c>
      <c r="AA15" s="172" cm="1">
        <f t="array" aca="1" ref="AA15" ca="1">IFERROR(INDIRECT($E15&amp;"!"&amp;AA$2&amp;AA$3)," ")</f>
        <v>1720</v>
      </c>
      <c r="AB15" s="173" cm="1">
        <f t="array" aca="1" ref="AB15" ca="1">IFERROR(INDIRECT($E15&amp;"!"&amp;AB$2&amp;AB$3)," ")</f>
        <v>263</v>
      </c>
      <c r="AC15" s="182"/>
      <c r="AD15" s="174" cm="1">
        <f t="array" aca="1" ref="AD15" ca="1">IFERROR(INDIRECT($E15&amp;"!"&amp;AD$2&amp;AD$3)," ")</f>
        <v>0.89043145527811141</v>
      </c>
      <c r="AE15" s="174" cm="1">
        <f t="array" aca="1" ref="AE15" ca="1">IFERROR(INDIRECT($E15&amp;"!"&amp;AE$2&amp;AE$3)," ")</f>
        <v>5.9299887200536402E-2</v>
      </c>
      <c r="AF15" s="174" cm="1">
        <f t="array" aca="1" ref="AF15" ca="1">IFERROR(INDIRECT($E15&amp;"!"&amp;AF$2&amp;AF$3)," ")</f>
        <v>0.90494570331401025</v>
      </c>
      <c r="AG15" s="174" cm="1">
        <f t="array" aca="1" ref="AG15" ca="1">IFERROR(INDIRECT($E15&amp;"!"&amp;AG$2&amp;AG$3)," ")</f>
        <v>0.89207513408720596</v>
      </c>
      <c r="AH15" s="174" cm="1">
        <f t="array" aca="1" ref="AH15" ca="1">IFERROR(INDIRECT($E15&amp;"!"&amp;AH$2&amp;AH$3)," ")</f>
        <v>0.88878777646901685</v>
      </c>
      <c r="AI15" s="174" cm="1">
        <f t="array" aca="1" ref="AI15" ca="1">IFERROR(INDIRECT($E15&amp;"!"&amp;AI$2&amp;AI$3)," ")</f>
        <v>0.88962083025709504</v>
      </c>
      <c r="AJ15" s="172" cm="1">
        <f t="array" aca="1" ref="AJ15" ca="1">IFERROR(INDIRECT($E15&amp;"!"&amp;AJ$2&amp;AJ$3)," ")</f>
        <v>0.91702311753857835</v>
      </c>
      <c r="AK15" s="179" t="str" cm="1">
        <f t="array" aca="1" ref="AK15" ca="1">IFERROR(INDIRECT($E15&amp;"!"&amp;AK$2&amp;AK$3)," ")</f>
        <v xml:space="preserve"> </v>
      </c>
      <c r="AL15" s="172" cm="1">
        <f t="array" aca="1" ref="AL15" ca="1">IFERROR(INDIRECT($E15&amp;"!"&amp;AL$2&amp;AL$3)," ")</f>
        <v>3662.4807459999925</v>
      </c>
      <c r="AM15" s="172" cm="1">
        <f t="array" aca="1" ref="AM15" ca="1">IFERROR(INDIRECT($E15&amp;"!"&amp;AM$2&amp;AM$3)," ")</f>
        <v>1631.9842475306862</v>
      </c>
      <c r="AN15" s="172" cm="1">
        <f t="array" aca="1" ref="AN15" ca="1">IFERROR(INDIRECT($E15&amp;"!"&amp;AN$2&amp;AN$3)," ")</f>
        <v>3342.34</v>
      </c>
      <c r="AO15" s="172" cm="1">
        <f t="array" aca="1" ref="AO15" ca="1">IFERROR(INDIRECT($E15&amp;"!"&amp;AO$2&amp;AO$3)," ")</f>
        <v>3707.7162101986164</v>
      </c>
      <c r="AP15" s="172" cm="1">
        <f t="array" aca="1" ref="AP15" ca="1">IFERROR(INDIRECT($E15&amp;"!"&amp;AP$2&amp;AP$3)," ")</f>
        <v>3617.2452818013685</v>
      </c>
      <c r="AQ15" s="172" cm="1">
        <f t="array" aca="1" ref="AQ15" ca="1">IFERROR(INDIRECT($E15&amp;"!"&amp;AQ$2&amp;AQ$3)," ")</f>
        <v>2745.96</v>
      </c>
      <c r="AR15" s="172" cm="1">
        <f t="array" aca="1" ref="AR15" ca="1">IFERROR(INDIRECT($E15&amp;"!"&amp;AR$2&amp;AR$3)," ")</f>
        <v>4074.29</v>
      </c>
      <c r="AS15" s="179" t="str" cm="1">
        <f t="array" aca="1" ref="AS15" ca="1">IFERROR(INDIRECT($E15&amp;"!"&amp;AS$2&amp;AS$3)," ")</f>
        <v xml:space="preserve"> </v>
      </c>
      <c r="AT15" s="172" cm="1">
        <f t="array" aca="1" ref="AT15" ca="1">IFERROR(INDIRECT($E15&amp;"!"&amp;AT$2&amp;AT$3)," ")</f>
        <v>224.11716199999992</v>
      </c>
      <c r="AU15" s="172" cm="1">
        <f t="array" aca="1" ref="AU15" ca="1">IFERROR(INDIRECT($E15&amp;"!"&amp;AU$2&amp;AU$3)," ")</f>
        <v>50.623282622231848</v>
      </c>
      <c r="AV15" s="172" cm="1">
        <f t="array" aca="1" ref="AV15" ca="1">IFERROR(INDIRECT($E15&amp;"!"&amp;AV$2&amp;AV$3)," ")</f>
        <v>215.821</v>
      </c>
      <c r="AW15" s="172" cm="1">
        <f t="array" aca="1" ref="AW15" ca="1">IFERROR(INDIRECT($E15&amp;"!"&amp;AW$2&amp;AW$3)," ")</f>
        <v>225.52034201974564</v>
      </c>
      <c r="AX15" s="172" cm="1">
        <f t="array" aca="1" ref="AX15" ca="1">IFERROR(INDIRECT($E15&amp;"!"&amp;AX$2&amp;AX$3)," ")</f>
        <v>222.7139819802542</v>
      </c>
      <c r="AY15" s="172" cm="1">
        <f t="array" aca="1" ref="AY15" ca="1">IFERROR(INDIRECT($E15&amp;"!"&amp;AY$2&amp;AY$3)," ")</f>
        <v>195.47</v>
      </c>
      <c r="AZ15" s="172" cm="1">
        <f t="array" aca="1" ref="AZ15" ca="1">IFERROR(INDIRECT($E15&amp;"!"&amp;AZ$2&amp;AZ$3)," ")</f>
        <v>239.7475</v>
      </c>
      <c r="BA15" s="179" t="str" cm="1">
        <f t="array" aca="1" ref="BA15" ca="1">IFERROR(INDIRECT($E15&amp;"!"&amp;BA$2&amp;BA$3)," ")</f>
        <v xml:space="preserve"> </v>
      </c>
      <c r="BB15" s="184" t="str" cm="1">
        <f t="array" aca="1" ref="BB15" ca="1">IFERROR(INDIRECT($E15&amp;"!"&amp;BB$2&amp;BB$3)," ")</f>
        <v xml:space="preserve"> </v>
      </c>
      <c r="BC15" s="179" t="str" cm="1">
        <f t="array" aca="1" ref="BC15" ca="1">IFERROR(INDIRECT($E15&amp;"!"&amp;BC$2&amp;BC$3)," ")</f>
        <v xml:space="preserve"> </v>
      </c>
      <c r="BD15" s="172" cm="1">
        <f t="array" aca="1" ref="BD15" ca="1">IFERROR(INDIRECT($E15&amp;"!"&amp;BD$2&amp;BD$3)," ")</f>
        <v>62.61338688307373</v>
      </c>
      <c r="BE15" s="172" cm="1">
        <f t="array" aca="1" ref="BE15" ca="1">IFERROR(INDIRECT($E15&amp;"!"&amp;BE$2&amp;BE$3)," ")</f>
        <v>9.2297976167287867</v>
      </c>
      <c r="BF15" s="172" cm="1">
        <f t="array" aca="1" ref="BF15" ca="1">IFERROR(INDIRECT($E15&amp;"!"&amp;BF$2&amp;BF$3)," ")</f>
        <v>62.774000000000001</v>
      </c>
      <c r="BG15" s="172" cm="1">
        <f t="array" aca="1" ref="BG15" ca="1">IFERROR(INDIRECT($E15&amp;"!"&amp;BG$2&amp;BG$3)," ")</f>
        <v>62.869219119373689</v>
      </c>
      <c r="BH15" s="172" cm="1">
        <f t="array" aca="1" ref="BH15" ca="1">IFERROR(INDIRECT($E15&amp;"!"&amp;BH$2&amp;BH$3)," ")</f>
        <v>62.357554646773771</v>
      </c>
      <c r="BI15" s="172" cm="1">
        <f t="array" aca="1" ref="BI15" ca="1">IFERROR(INDIRECT($E15&amp;"!"&amp;BI$2&amp;BI$3)," ")</f>
        <v>57.429000000000002</v>
      </c>
      <c r="BJ15" s="172" cm="1">
        <f t="array" aca="1" ref="BJ15" ca="1">IFERROR(INDIRECT($E15&amp;"!"&amp;BJ$2&amp;BJ$3)," ")</f>
        <v>67.929000000000002</v>
      </c>
      <c r="BK15" s="179" t="str" cm="1">
        <f t="array" aca="1" ref="BK15" ca="1">IFERROR(INDIRECT($E15&amp;"!"&amp;BK$2&amp;BK$3)," ")</f>
        <v xml:space="preserve"> </v>
      </c>
      <c r="BL15" s="172" cm="1">
        <f t="array" aca="1" ref="BL15" ca="1">IFERROR(INDIRECT($E15&amp;"!"&amp;BL$2&amp;BL$3)," ")</f>
        <v>3146.011321629675</v>
      </c>
      <c r="BM15" s="172" cm="1">
        <f t="array" aca="1" ref="BM15" ca="1">IFERROR(INDIRECT($E15&amp;"!"&amp;BM$2&amp;BM$3)," ")</f>
        <v>915.958457706427</v>
      </c>
      <c r="BN15" s="172" cm="1">
        <f t="array" aca="1" ref="BN15" ca="1">IFERROR(INDIRECT($E15&amp;"!"&amp;BN$2&amp;BN$3)," ")</f>
        <v>3094.94</v>
      </c>
      <c r="BO15" s="172" cm="1">
        <f t="array" aca="1" ref="BO15" ca="1">IFERROR(INDIRECT($E15&amp;"!"&amp;BO$2&amp;BO$3)," ")</f>
        <v>3171.3999282192904</v>
      </c>
      <c r="BP15" s="172" cm="1">
        <f t="array" aca="1" ref="BP15" ca="1">IFERROR(INDIRECT($E15&amp;"!"&amp;BP$2&amp;BP$3)," ")</f>
        <v>3120.6227150400596</v>
      </c>
      <c r="BQ15" s="172" cm="1">
        <f t="array" aca="1" ref="BQ15" ca="1">IFERROR(INDIRECT($E15&amp;"!"&amp;BQ$2&amp;BQ$3)," ")</f>
        <v>2590.31</v>
      </c>
      <c r="BR15" s="172" cm="1">
        <f t="array" aca="1" ref="BR15" ca="1">IFERROR(INDIRECT($E15&amp;"!"&amp;BR$2&amp;BR$3)," ")</f>
        <v>3624.14</v>
      </c>
      <c r="BS15" s="179" t="str" cm="1">
        <f t="array" aca="1" ref="BS15" ca="1">IFERROR(INDIRECT($E15&amp;"!"&amp;BS$2&amp;BS$3)," ")</f>
        <v xml:space="preserve"> </v>
      </c>
      <c r="BT15" s="172" cm="1">
        <f t="array" aca="1" ref="BT15" ca="1">IFERROR(INDIRECT($E15&amp;"!"&amp;BT$2&amp;BT$3)," ")</f>
        <v>207.51922557138064</v>
      </c>
      <c r="BU15" s="172" cm="1">
        <f t="array" aca="1" ref="BU15" ca="1">IFERROR(INDIRECT($E15&amp;"!"&amp;BU$2&amp;BU$3)," ")</f>
        <v>32.037946286922164</v>
      </c>
      <c r="BV15" s="172" cm="1">
        <f t="array" aca="1" ref="BV15" ca="1">IFERROR(INDIRECT($E15&amp;"!"&amp;BV$2&amp;BV$3)," ")</f>
        <v>207.33799999999999</v>
      </c>
      <c r="BW15" s="172" cm="1">
        <f t="array" aca="1" ref="BW15" ca="1">IFERROR(INDIRECT($E15&amp;"!"&amp;BW$2&amp;BW$3)," ")</f>
        <v>208.40725581704774</v>
      </c>
      <c r="BX15" s="172" cm="1">
        <f t="array" aca="1" ref="BX15" ca="1">IFERROR(INDIRECT($E15&amp;"!"&amp;BX$2&amp;BX$3)," ")</f>
        <v>206.63119532571355</v>
      </c>
      <c r="BY15" s="172" cm="1">
        <f t="array" aca="1" ref="BY15" ca="1">IFERROR(INDIRECT($E15&amp;"!"&amp;BY$2&amp;BY$3)," ")</f>
        <v>190.03899999999999</v>
      </c>
      <c r="BZ15" s="172" cm="1">
        <f t="array" aca="1" ref="BZ15" ca="1">IFERROR(INDIRECT($E15&amp;"!"&amp;BZ$2&amp;BZ$3)," ")</f>
        <v>224.69</v>
      </c>
      <c r="CA15" s="179" t="str" cm="1">
        <f t="array" aca="1" ref="CA15" ca="1">IFERROR(INDIRECT($E15&amp;"!"&amp;CA$2&amp;CA$3)," ")</f>
        <v xml:space="preserve"> </v>
      </c>
      <c r="CB15" s="179" t="str" cm="1">
        <f t="array" aca="1" ref="CB15" ca="1">IFERROR(INDIRECT($E15&amp;"!"&amp;CB$2&amp;CB$3)," ")</f>
        <v xml:space="preserve"> </v>
      </c>
      <c r="CC15" s="179" t="str" cm="1">
        <f t="array" aca="1" ref="CC15" ca="1">IFERROR(INDIRECT($E15&amp;"!"&amp;CC$2&amp;CC$3)," ")</f>
        <v xml:space="preserve"> </v>
      </c>
      <c r="CD15" s="166" cm="1">
        <f t="array" aca="1" ref="CD15" ca="1">IFERROR(INDIRECT($E15&amp;"!"&amp;CD$2&amp;CD$3)," ")</f>
        <v>71.953996509598582</v>
      </c>
      <c r="CE15" s="166" cm="1">
        <f t="array" aca="1" ref="CE15" ca="1">IFERROR(INDIRECT($E15&amp;"!"&amp;CE$2&amp;CE$3)," ")</f>
        <v>14.829519275400912</v>
      </c>
      <c r="CF15" s="166" cm="1">
        <f t="array" aca="1" ref="CF15" ca="1">IFERROR(INDIRECT($E15&amp;"!"&amp;CF$2&amp;CF$3)," ")</f>
        <v>69.070999999999998</v>
      </c>
      <c r="CG15" s="166" cm="1">
        <f t="array" aca="1" ref="CG15" ca="1">IFERROR(INDIRECT($E15&amp;"!"&amp;CG$2&amp;CG$3)," ")</f>
        <v>72.365042259139486</v>
      </c>
      <c r="CH15" s="166" cm="1">
        <f t="array" aca="1" ref="CH15" ca="1">IFERROR(INDIRECT($E15&amp;"!"&amp;CH$2&amp;CH$3)," ")</f>
        <v>71.542950760057678</v>
      </c>
      <c r="CI15" s="166" cm="1">
        <f t="array" aca="1" ref="CI15" ca="1">IFERROR(INDIRECT($E15&amp;"!"&amp;CI$2&amp;CI$3)," ")</f>
        <v>62.841000000000001</v>
      </c>
      <c r="CJ15" s="166" cm="1">
        <f t="array" aca="1" ref="CJ15" ca="1">IFERROR(INDIRECT($E15&amp;"!"&amp;CJ$2&amp;CJ$3)," ")</f>
        <v>69.070999999999998</v>
      </c>
      <c r="CK15" s="179" t="str" cm="1">
        <f t="array" aca="1" ref="CK15" ca="1">IFERROR(INDIRECT($E15&amp;"!"&amp;CK$2&amp;CK$3)," ")</f>
        <v xml:space="preserve"> </v>
      </c>
      <c r="CL15" s="172" cm="1">
        <f t="array" aca="1" ref="CL15" ca="1">IFERROR(INDIRECT($E15&amp;"!"&amp;CL$2&amp;CL$3)," ")</f>
        <v>4239.024159394995</v>
      </c>
      <c r="CM15" s="172" cm="1">
        <f t="array" aca="1" ref="CM15" ca="1">IFERROR(INDIRECT($E15&amp;"!"&amp;CM$2&amp;CM$3)," ")</f>
        <v>1943.0509252436366</v>
      </c>
      <c r="CN15" s="172" cm="1">
        <f t="array" aca="1" ref="CN15" ca="1">IFERROR(INDIRECT($E15&amp;"!"&amp;CN$2&amp;CN$3)," ")</f>
        <v>3747.02</v>
      </c>
      <c r="CO15" s="172" cm="1">
        <f t="array" aca="1" ref="CO15" ca="1">IFERROR(INDIRECT($E15&amp;"!"&amp;CO$2&amp;CO$3)," ")</f>
        <v>4292.8817935590214</v>
      </c>
      <c r="CP15" s="172" cm="1">
        <f t="array" aca="1" ref="CP15" ca="1">IFERROR(INDIRECT($E15&amp;"!"&amp;CP$2&amp;CP$3)," ")</f>
        <v>4185.1665252309685</v>
      </c>
      <c r="CQ15" s="172" cm="1">
        <f t="array" aca="1" ref="CQ15" ca="1">IFERROR(INDIRECT($E15&amp;"!"&amp;CQ$2&amp;CQ$3)," ")</f>
        <v>3101.49</v>
      </c>
      <c r="CR15" s="172" cm="1">
        <f t="array" aca="1" ref="CR15" ca="1">IFERROR(INDIRECT($E15&amp;"!"&amp;CR$2&amp;CR$3)," ")</f>
        <v>4933.22</v>
      </c>
      <c r="CS15" s="179" t="str" cm="1">
        <f t="array" aca="1" ref="CS15" ca="1">IFERROR(INDIRECT($E15&amp;"!"&amp;CS$2&amp;CS$3)," ")</f>
        <v xml:space="preserve"> </v>
      </c>
      <c r="CT15" s="172" cm="1">
        <f t="array" aca="1" ref="CT15" ca="1">IFERROR(INDIRECT($E15&amp;"!"&amp;CT$2&amp;CT$3)," ")</f>
        <v>243.26419080860919</v>
      </c>
      <c r="CU15" s="172" cm="1">
        <f t="array" aca="1" ref="CU15" ca="1">IFERROR(INDIRECT($E15&amp;"!"&amp;CU$2&amp;CU$3)," ")</f>
        <v>58.988732315863608</v>
      </c>
      <c r="CV15" s="172" cm="1">
        <f t="array" aca="1" ref="CV15" ca="1">IFERROR(INDIRECT($E15&amp;"!"&amp;CV$2&amp;CV$3)," ")</f>
        <v>229.68100000000001</v>
      </c>
      <c r="CW15" s="172" cm="1">
        <f t="array" aca="1" ref="CW15" ca="1">IFERROR(INDIRECT($E15&amp;"!"&amp;CW$2&amp;CW$3)," ")</f>
        <v>244.89924500281109</v>
      </c>
      <c r="CX15" s="172" cm="1">
        <f t="array" aca="1" ref="CX15" ca="1">IFERROR(INDIRECT($E15&amp;"!"&amp;CX$2&amp;CX$3)," ")</f>
        <v>241.62913661440729</v>
      </c>
      <c r="CY15" s="172" cm="1">
        <f t="array" aca="1" ref="CY15" ca="1">IFERROR(INDIRECT($E15&amp;"!"&amp;CY$2&amp;CY$3)," ")</f>
        <v>208.27</v>
      </c>
      <c r="CZ15" s="172" cm="1">
        <f t="array" aca="1" ref="CZ15" ca="1">IFERROR(INDIRECT($E15&amp;"!"&amp;CZ$2&amp;CZ$3)," ")</f>
        <v>264.33199999999999</v>
      </c>
      <c r="DA15" s="179" t="str" cm="1">
        <f t="array" aca="1" ref="DA15" ca="1">IFERROR(INDIRECT($E15&amp;"!"&amp;DA$2&amp;DA$3)," ")</f>
        <v xml:space="preserve"> </v>
      </c>
      <c r="DB15" s="179" t="str" cm="1">
        <f t="array" aca="1" ref="DB15" ca="1">IFERROR(INDIRECT($E15&amp;"!"&amp;DB$2&amp;DB$3)," ")</f>
        <v xml:space="preserve"> </v>
      </c>
      <c r="DC15" s="179" t="str" cm="1">
        <f t="array" aca="1" ref="DC15" ca="1">IFERROR(INDIRECT($E15&amp;"!"&amp;DC$2&amp;DC$3)," ")</f>
        <v xml:space="preserve"> </v>
      </c>
      <c r="DD15" s="172" cm="1">
        <f t="array" aca="1" ref="DD15" ca="1">IFERROR(INDIRECT($E15&amp;"!"&amp;DD$2&amp;DD$3)," ")</f>
        <v>84.517790076335842</v>
      </c>
      <c r="DE15" s="172" cm="1">
        <f t="array" aca="1" ref="DE15" ca="1">IFERROR(INDIRECT($E15&amp;"!"&amp;DE$2&amp;DE$3)," ")</f>
        <v>16.761869820164719</v>
      </c>
      <c r="DF15" s="172" cm="1">
        <f t="array" aca="1" ref="DF15" ca="1">IFERROR(INDIRECT($E15&amp;"!"&amp;DF$2&amp;DF$3)," ")</f>
        <v>83.933000000000007</v>
      </c>
      <c r="DG15" s="172" cm="1">
        <f t="array" aca="1" ref="DG15" ca="1">IFERROR(INDIRECT($E15&amp;"!"&amp;DG$2&amp;DG$3)," ")</f>
        <v>84.982396866076201</v>
      </c>
      <c r="DH15" s="172" cm="1">
        <f t="array" aca="1" ref="DH15" ca="1">IFERROR(INDIRECT($E15&amp;"!"&amp;DH$2&amp;DH$3)," ")</f>
        <v>84.053183286595484</v>
      </c>
      <c r="DI15" s="172" cm="1">
        <f t="array" aca="1" ref="DI15" ca="1">IFERROR(INDIRECT($E15&amp;"!"&amp;DI$2&amp;DI$3)," ")</f>
        <v>74.055499999999995</v>
      </c>
      <c r="DJ15" s="172" cm="1">
        <f t="array" aca="1" ref="DJ15" ca="1">IFERROR(INDIRECT($E15&amp;"!"&amp;DJ$2&amp;DJ$3)," ")</f>
        <v>92.075000000000003</v>
      </c>
      <c r="DK15" s="179" t="str" cm="1">
        <f t="array" aca="1" ref="DK15" ca="1">IFERROR(INDIRECT($E15&amp;"!"&amp;DK$2&amp;DK$3)," ")</f>
        <v xml:space="preserve"> </v>
      </c>
      <c r="DL15" s="172" cm="1">
        <f t="array" aca="1" ref="DL15" ca="1">IFERROR(INDIRECT($E15&amp;"!"&amp;DL$2&amp;DL$3)," ")</f>
        <v>5830.9657251908384</v>
      </c>
      <c r="DM15" s="172" cm="1">
        <f t="array" aca="1" ref="DM15" ca="1">IFERROR(INDIRECT($E15&amp;"!"&amp;DM$2&amp;DM$3)," ")</f>
        <v>2536.2186018353186</v>
      </c>
      <c r="DN15" s="172" cm="1">
        <f t="array" aca="1" ref="DN15" ca="1">IFERROR(INDIRECT($E15&amp;"!"&amp;DN$2&amp;DN$3)," ")</f>
        <v>5532.88</v>
      </c>
      <c r="DO15" s="172" cm="1">
        <f t="array" aca="1" ref="DO15" ca="1">IFERROR(INDIRECT($E15&amp;"!"&amp;DO$2&amp;DO$3)," ")</f>
        <v>5901.2648263842457</v>
      </c>
      <c r="DP15" s="172" cm="1">
        <f t="array" aca="1" ref="DP15" ca="1">IFERROR(INDIRECT($E15&amp;"!"&amp;DP$2&amp;DP$3)," ")</f>
        <v>5760.6666239974311</v>
      </c>
      <c r="DQ15" s="172" cm="1">
        <f t="array" aca="1" ref="DQ15" ca="1">IFERROR(INDIRECT($E15&amp;"!"&amp;DQ$2&amp;DQ$3)," ")</f>
        <v>4307.3500000000004</v>
      </c>
      <c r="DR15" s="172" cm="1">
        <f t="array" aca="1" ref="DR15" ca="1">IFERROR(INDIRECT($E15&amp;"!"&amp;DR$2&amp;DR$3)," ")</f>
        <v>6658.4549999999999</v>
      </c>
      <c r="DS15" s="179" t="str" cm="1">
        <f t="array" aca="1" ref="DS15" ca="1">IFERROR(INDIRECT($E15&amp;"!"&amp;DS$2&amp;DS$3)," ")</f>
        <v xml:space="preserve"> </v>
      </c>
      <c r="DT15" s="172" cm="1">
        <f t="array" aca="1" ref="DT15" ca="1">IFERROR(INDIRECT($E15&amp;"!"&amp;DT$2&amp;DT$3)," ")</f>
        <v>289.74856488549619</v>
      </c>
      <c r="DU15" s="172" cm="1">
        <f t="array" aca="1" ref="DU15" ca="1">IFERROR(INDIRECT($E15&amp;"!"&amp;DU$2&amp;DU$3)," ")</f>
        <v>66.043261679282551</v>
      </c>
      <c r="DV15" s="172" cm="1">
        <f t="array" aca="1" ref="DV15" ca="1">IFERROR(INDIRECT($E15&amp;"!"&amp;DV$2&amp;DV$3)," ")</f>
        <v>283.404</v>
      </c>
      <c r="DW15" s="172" cm="1">
        <f t="array" aca="1" ref="DW15" ca="1">IFERROR(INDIRECT($E15&amp;"!"&amp;DW$2&amp;DW$3)," ")</f>
        <v>291.5791570641731</v>
      </c>
      <c r="DX15" s="172" cm="1">
        <f t="array" aca="1" ref="DX15" ca="1">IFERROR(INDIRECT($E15&amp;"!"&amp;DX$2&amp;DX$3)," ")</f>
        <v>287.91797270681928</v>
      </c>
      <c r="DY15" s="172" cm="1">
        <f t="array" aca="1" ref="DY15" ca="1">IFERROR(INDIRECT($E15&amp;"!"&amp;DY$2&amp;DY$3)," ")</f>
        <v>248.66200000000001</v>
      </c>
      <c r="DZ15" s="172" cm="1">
        <f t="array" aca="1" ref="DZ15" ca="1">IFERROR(INDIRECT($E15&amp;"!"&amp;DZ$2&amp;DZ$3)," ")</f>
        <v>317.96350000000001</v>
      </c>
      <c r="EA15" s="179" t="str" cm="1">
        <f t="array" aca="1" ref="EA15" ca="1">IFERROR(INDIRECT($E15&amp;"!"&amp;EA$2&amp;EA$3)," ")</f>
        <v xml:space="preserve"> </v>
      </c>
      <c r="EB15" s="179" t="str" cm="1">
        <f t="array" aca="1" ref="EB15" ca="1">IFERROR(INDIRECT($E15&amp;"!"&amp;EB$2&amp;EB$3)," ")</f>
        <v xml:space="preserve"> </v>
      </c>
      <c r="EC15" s="182" t="str" cm="1">
        <f t="array" aca="1" ref="EC15" ca="1">IFERROR(INDIRECT($E15&amp;"!"&amp;EC$2&amp;EC$3)," ")</f>
        <v xml:space="preserve"> </v>
      </c>
      <c r="ED15" s="174" cm="1">
        <f t="array" aca="1" ref="ED15" ca="1">IFERROR(INDIRECT($E15&amp;"!"&amp;ED$2&amp;ED$3)," ")</f>
        <v>0.90135912409635766</v>
      </c>
      <c r="EE15" s="174" cm="1">
        <f t="array" aca="1" ref="EE15" ca="1">IFERROR(INDIRECT($E15&amp;"!"&amp;EE$2&amp;EE$3)," ")</f>
        <v>4.3672946506309679E-2</v>
      </c>
      <c r="EF15" s="174" cm="1">
        <f t="array" aca="1" ref="EF15" ca="1">IFERROR(INDIRECT($E15&amp;"!"&amp;EF$2&amp;EF$3)," ")</f>
        <v>0.90898611658754647</v>
      </c>
      <c r="EG15" s="174" cm="1">
        <f t="array" aca="1" ref="EG15" ca="1">IFERROR(INDIRECT($E15&amp;"!"&amp;EG$2&amp;EG$3)," ")</f>
        <v>0.90291672830950487</v>
      </c>
      <c r="EH15" s="174" cm="1">
        <f t="array" aca="1" ref="EH15" ca="1">IFERROR(INDIRECT($E15&amp;"!"&amp;EH$2&amp;EH$3)," ")</f>
        <v>0.89980151988321044</v>
      </c>
      <c r="EI15" s="174" cm="1">
        <f t="array" aca="1" ref="EI15" ca="1">IFERROR(INDIRECT($E15&amp;"!"&amp;EI$2&amp;EI$3)," ")</f>
        <v>0.89719005725068413</v>
      </c>
      <c r="EJ15" s="174" cm="1">
        <f t="array" aca="1" ref="EJ15" ca="1">IFERROR(INDIRECT($E15&amp;"!"&amp;EJ$2&amp;EJ$3)," ")</f>
        <v>0.92020958211465453</v>
      </c>
      <c r="EK15" s="182" t="str" cm="1">
        <f t="array" aca="1" ref="EK15" ca="1">IFERROR(INDIRECT($E15&amp;"!"&amp;EK$2&amp;EK$3)," ")</f>
        <v xml:space="preserve"> </v>
      </c>
      <c r="EL15" s="174" cm="1">
        <f t="array" aca="1" ref="EL15" ca="1">IFERROR(INDIRECT($E15&amp;"!"&amp;EL$2&amp;EL$3)," ")</f>
        <v>0.87724410749935644</v>
      </c>
      <c r="EM15" s="174" cm="1">
        <f t="array" aca="1" ref="EM15" ca="1">IFERROR(INDIRECT($E15&amp;"!"&amp;EM$2&amp;EM$3)," ")</f>
        <v>7.4976176785995566E-2</v>
      </c>
      <c r="EN15" s="174" cm="1">
        <f t="array" aca="1" ref="EN15" ca="1">IFERROR(INDIRECT($E15&amp;"!"&amp;EN$2&amp;EN$3)," ")</f>
        <v>0.90025889751657928</v>
      </c>
      <c r="EO15" s="174" cm="1">
        <f t="array" aca="1" ref="EO15" ca="1">IFERROR(INDIRECT($E15&amp;"!"&amp;EO$2&amp;EO$3)," ")</f>
        <v>0.88078740125201083</v>
      </c>
      <c r="EP15" s="174" cm="1">
        <f t="array" aca="1" ref="EP15" ca="1">IFERROR(INDIRECT($E15&amp;"!"&amp;EP$2&amp;EP$3)," ")</f>
        <v>0.87370081374670205</v>
      </c>
      <c r="EQ15" s="174" cm="1">
        <f t="array" aca="1" ref="EQ15" ca="1">IFERROR(INDIRECT($E15&amp;"!"&amp;EQ$2&amp;EQ$3)," ")</f>
        <v>0.87990766464440584</v>
      </c>
      <c r="ER15" s="174" cm="1">
        <f t="array" aca="1" ref="ER15" ca="1">IFERROR(INDIRECT($E15&amp;"!"&amp;ER$2&amp;ER$3)," ")</f>
        <v>0.91216909751159847</v>
      </c>
      <c r="ES15" s="182" t="str" cm="1">
        <f t="array" aca="1" ref="ES15" ca="1">IFERROR(INDIRECT($E15&amp;"!"&amp;ES$2&amp;ES$3)," ")</f>
        <v xml:space="preserve"> </v>
      </c>
      <c r="ET15" s="174" cm="1">
        <f t="array" aca="1" ref="ET15" ca="1">IFERROR(INDIRECT($E15&amp;"!"&amp;ET$2&amp;ET$3)," ")</f>
        <v>0.85103610668804264</v>
      </c>
      <c r="EU15" s="174" cm="1">
        <f t="array" aca="1" ref="EU15" ca="1">IFERROR(INDIRECT($E15&amp;"!"&amp;EU$2&amp;EU$3)," ")</f>
        <v>6.4643896164668466E-2</v>
      </c>
      <c r="EV15" s="174" cm="1">
        <f t="array" aca="1" ref="EV15" ca="1">IFERROR(INDIRECT($E15&amp;"!"&amp;EV$2&amp;EV$3)," ")</f>
        <v>0.86389062793644311</v>
      </c>
      <c r="EW15" s="174" cm="1">
        <f t="array" aca="1" ref="EW15" ca="1">IFERROR(INDIRECT($E15&amp;"!"&amp;EW$2&amp;EW$3)," ")</f>
        <v>0.85884874539168499</v>
      </c>
      <c r="EX15" s="174" cm="1">
        <f t="array" aca="1" ref="EX15" ca="1">IFERROR(INDIRECT($E15&amp;"!"&amp;EX$2&amp;EX$3)," ")</f>
        <v>0.84322346798440029</v>
      </c>
      <c r="EY15" s="174" cm="1">
        <f t="array" aca="1" ref="EY15" ca="1">IFERROR(INDIRECT($E15&amp;"!"&amp;EY$2&amp;EY$3)," ")</f>
        <v>0.83768759804255044</v>
      </c>
      <c r="EZ15" s="174" cm="1">
        <f t="array" aca="1" ref="EZ15" ca="1">IFERROR(INDIRECT($E15&amp;"!"&amp;EZ$2&amp;EZ$3)," ")</f>
        <v>0.88911989356550336</v>
      </c>
    </row>
    <row r="16" spans="1:16383" s="159" customFormat="1">
      <c r="A16"/>
      <c r="B16" s="53" t="str">
        <f ca="1">IF(Sample_Overview!C28=0," ",Sample_Overview!B28)</f>
        <v>Analysis_Sample_09</v>
      </c>
      <c r="C16" s="198" t="str">
        <f ca="1">IFERROR(VLOOKUP($B16,Sample_Overview!$B$20:$E$80,2,FALSE)," ")</f>
        <v>LNP_CoVidVac_3x_FTC_Replicate_2</v>
      </c>
      <c r="D16" s="199" t="str">
        <f ca="1">IFERROR(IF(Sample_Overview!D28=0," ",VLOOKUP($B16,Sample_Overview!$B$20:$E$80,3,FALSE))," ")</f>
        <v>ATEM-230035-X0100</v>
      </c>
      <c r="E16" s="199" t="str">
        <f t="shared" ca="1" si="0"/>
        <v>'Analysis_ATEM-230035-X0100'</v>
      </c>
      <c r="F16" s="200" cm="1">
        <f t="array" aca="1" ref="F16" ca="1">IFERROR(INDIRECT($E16&amp;"!"&amp;F$2&amp;F$3)," ")</f>
        <v>45348</v>
      </c>
      <c r="G16" s="201" cm="1">
        <f t="array" aca="1" ref="G16" ca="1">IFERROR(INDIRECT($E16&amp;"!"&amp;G$2&amp;G$3)," ")</f>
        <v>5000</v>
      </c>
      <c r="H16" s="178"/>
      <c r="I16" s="202" cm="1">
        <f t="array" aca="1" ref="I16" ca="1">IFERROR(INDIRECT($E16&amp;"!"&amp;I$2&amp;I$3)," ")</f>
        <v>66.122364800000085</v>
      </c>
      <c r="J16" s="202" cm="1">
        <f t="array" aca="1" ref="J16" ca="1">IFERROR(INDIRECT($E16&amp;"!"&amp;J$2&amp;J$3)," ")</f>
        <v>11.861153342828858</v>
      </c>
      <c r="K16" s="202" cm="1">
        <f t="array" aca="1" ref="K16" ca="1">IFERROR(INDIRECT($E16&amp;"!"&amp;K$2&amp;K$3)," ")</f>
        <v>64.777999999999992</v>
      </c>
      <c r="L16" s="202" cm="1">
        <f t="array" aca="1" ref="L16" ca="1">IFERROR(INDIRECT($E16&amp;"!"&amp;L$2&amp;L$3)," ")</f>
        <v>66.451133155580578</v>
      </c>
      <c r="M16" s="202" cm="1">
        <f t="array" aca="1" ref="M16" ca="1">IFERROR(INDIRECT($E16&amp;"!"&amp;M$2&amp;M$3)," ")</f>
        <v>65.793596444419592</v>
      </c>
      <c r="N16" s="202" cm="1">
        <f t="array" aca="1" ref="N16" ca="1">IFERROR(INDIRECT($E16&amp;"!"&amp;N$2&amp;N$3)," ")</f>
        <v>59.080500000000001</v>
      </c>
      <c r="O16" s="202" cm="1">
        <f t="array" aca="1" ref="O16" ca="1">IFERROR(INDIRECT($E16&amp;"!"&amp;O$2&amp;O$3)," ")</f>
        <v>70.679500000000004</v>
      </c>
      <c r="P16" s="179"/>
      <c r="Q16" s="203" cm="1">
        <f t="array" aca="1" ref="Q16" ca="1">IFERROR(INDIRECT($E16&amp;"!"&amp;Q$2&amp;Q$3)," ")</f>
        <v>0.621</v>
      </c>
      <c r="R16" s="204" cm="1">
        <f t="array" aca="1" ref="R16" ca="1">IFERROR(INDIRECT($E16&amp;"!"&amp;R$2&amp;R$3)," ")</f>
        <v>61.77460695876286</v>
      </c>
      <c r="S16" s="204" cm="1">
        <f t="array" aca="1" ref="S16" ca="1">IFERROR(INDIRECT($E16&amp;"!"&amp;S$2&amp;S$3)," ")</f>
        <v>62.164500000000004</v>
      </c>
      <c r="T16" s="203" cm="1">
        <f t="array" aca="1" ref="T16" ca="1">IFERROR(INDIRECT($E16&amp;"!"&amp;T$2&amp;T$3)," ")</f>
        <v>0.32400000000000001</v>
      </c>
      <c r="U16" s="204" cm="1">
        <f t="array" aca="1" ref="U16" ca="1">IFERROR(INDIRECT($E16&amp;"!"&amp;U$2&amp;U$3)," ")</f>
        <v>72.243945645460158</v>
      </c>
      <c r="V16" s="204" cm="1">
        <f t="array" aca="1" ref="V16" ca="1">IFERROR(INDIRECT($E16&amp;"!"&amp;V$2&amp;V$3)," ")</f>
        <v>69.703000000000003</v>
      </c>
      <c r="W16" s="203" cm="1">
        <f t="array" aca="1" ref="W16" ca="1">IFERROR(INDIRECT($E16&amp;"!"&amp;W$2&amp;W$3)," ")</f>
        <v>5.5599999999999997E-2</v>
      </c>
      <c r="X16" s="204" cm="1">
        <f t="array" aca="1" ref="X16" ca="1">IFERROR(INDIRECT($E16&amp;"!"&amp;X$2&amp;X$3)," ")</f>
        <v>79.063162454873606</v>
      </c>
      <c r="Y16" s="204" cm="1">
        <f t="array" aca="1" ref="Y16" ca="1">IFERROR(INDIRECT($E16&amp;"!"&amp;Y$2&amp;Y$3)," ")</f>
        <v>77.671999999999997</v>
      </c>
      <c r="Z16" s="202" cm="1">
        <f t="array" aca="1" ref="Z16" ca="1">IFERROR(INDIRECT($E16&amp;"!"&amp;Z$2&amp;Z$3)," ")</f>
        <v>3105</v>
      </c>
      <c r="AA16" s="202" cm="1">
        <f t="array" aca="1" ref="AA16" ca="1">IFERROR(INDIRECT($E16&amp;"!"&amp;AA$2&amp;AA$3)," ")</f>
        <v>1620</v>
      </c>
      <c r="AB16" s="202" cm="1">
        <f t="array" aca="1" ref="AB16" ca="1">IFERROR(INDIRECT($E16&amp;"!"&amp;AB$2&amp;AB$3)," ")</f>
        <v>278</v>
      </c>
      <c r="AC16" s="181"/>
      <c r="AD16" s="213" cm="1">
        <f t="array" aca="1" ref="AD16" ca="1">IFERROR(INDIRECT($E16&amp;"!"&amp;AD$2&amp;AD$3)," ")</f>
        <v>0.89167915309902712</v>
      </c>
      <c r="AE16" s="213" cm="1">
        <f t="array" aca="1" ref="AE16" ca="1">IFERROR(INDIRECT($E16&amp;"!"&amp;AE$2&amp;AE$3)," ")</f>
        <v>5.7682105107713814E-2</v>
      </c>
      <c r="AF16" s="213" cm="1">
        <f t="array" aca="1" ref="AF16" ca="1">IFERROR(INDIRECT($E16&amp;"!"&amp;AF$2&amp;AF$3)," ")</f>
        <v>0.90504774184726522</v>
      </c>
      <c r="AG16" s="213" cm="1">
        <f t="array" aca="1" ref="AG16" ca="1">IFERROR(INDIRECT($E16&amp;"!"&amp;AG$2&amp;AG$3)," ")</f>
        <v>0.89327799010033349</v>
      </c>
      <c r="AH16" s="213" cm="1">
        <f t="array" aca="1" ref="AH16" ca="1">IFERROR(INDIRECT($E16&amp;"!"&amp;AH$2&amp;AH$3)," ")</f>
        <v>0.89008031609772076</v>
      </c>
      <c r="AI16" s="213" cm="1">
        <f t="array" aca="1" ref="AI16" ca="1">IFERROR(INDIRECT($E16&amp;"!"&amp;AI$2&amp;AI$3)," ")</f>
        <v>0.89033833909308746</v>
      </c>
      <c r="AJ16" s="213" cm="1">
        <f t="array" aca="1" ref="AJ16" ca="1">IFERROR(INDIRECT($E16&amp;"!"&amp;AJ$2&amp;AJ$3)," ")</f>
        <v>0.91713423603116873</v>
      </c>
      <c r="AK16" s="179" t="str" cm="1">
        <f t="array" aca="1" ref="AK16" ca="1">IFERROR(INDIRECT($E16&amp;"!"&amp;AK$2&amp;AK$3)," ")</f>
        <v xml:space="preserve"> </v>
      </c>
      <c r="AL16" s="202" cm="1">
        <f t="array" aca="1" ref="AL16" ca="1">IFERROR(INDIRECT($E16&amp;"!"&amp;AL$2&amp;AL$3)," ")</f>
        <v>3544.3871419999987</v>
      </c>
      <c r="AM16" s="202" cm="1">
        <f t="array" aca="1" ref="AM16" ca="1">IFERROR(INDIRECT($E16&amp;"!"&amp;AM$2&amp;AM$3)," ")</f>
        <v>1435.2609273180478</v>
      </c>
      <c r="AN16" s="202" cm="1">
        <f t="array" aca="1" ref="AN16" ca="1">IFERROR(INDIRECT($E16&amp;"!"&amp;AN$2&amp;AN$3)," ")</f>
        <v>3295.6400000000003</v>
      </c>
      <c r="AO16" s="202" cm="1">
        <f t="array" aca="1" ref="AO16" ca="1">IFERROR(INDIRECT($E16&amp;"!"&amp;AO$2&amp;AO$3)," ")</f>
        <v>3584.1698141621937</v>
      </c>
      <c r="AP16" s="202" cm="1">
        <f t="array" aca="1" ref="AP16" ca="1">IFERROR(INDIRECT($E16&amp;"!"&amp;AP$2&amp;AP$3)," ")</f>
        <v>3504.6044698378037</v>
      </c>
      <c r="AQ16" s="202" cm="1">
        <f t="array" aca="1" ref="AQ16" ca="1">IFERROR(INDIRECT($E16&amp;"!"&amp;AQ$2&amp;AQ$3)," ")</f>
        <v>2741.45</v>
      </c>
      <c r="AR16" s="202" cm="1">
        <f t="array" aca="1" ref="AR16" ca="1">IFERROR(INDIRECT($E16&amp;"!"&amp;AR$2&amp;AR$3)," ")</f>
        <v>3923.56</v>
      </c>
      <c r="AS16" s="179" t="str" cm="1">
        <f t="array" aca="1" ref="AS16" ca="1">IFERROR(INDIRECT($E16&amp;"!"&amp;AS$2&amp;AS$3)," ")</f>
        <v xml:space="preserve"> </v>
      </c>
      <c r="AT16" s="202" cm="1">
        <f t="array" aca="1" ref="AT16" ca="1">IFERROR(INDIRECT($E16&amp;"!"&amp;AT$2&amp;AT$3)," ")</f>
        <v>221.13641579999961</v>
      </c>
      <c r="AU16" s="202" cm="1">
        <f t="array" aca="1" ref="AU16" ca="1">IFERROR(INDIRECT($E16&amp;"!"&amp;AU$2&amp;AU$3)," ")</f>
        <v>46.417948314378762</v>
      </c>
      <c r="AV16" s="202" cm="1">
        <f t="array" aca="1" ref="AV16" ca="1">IFERROR(INDIRECT($E16&amp;"!"&amp;AV$2&amp;AV$3)," ")</f>
        <v>214.321</v>
      </c>
      <c r="AW16" s="202" cm="1">
        <f t="array" aca="1" ref="AW16" ca="1">IFERROR(INDIRECT($E16&amp;"!"&amp;AW$2&amp;AW$3)," ")</f>
        <v>222.42303204174686</v>
      </c>
      <c r="AX16" s="202" cm="1">
        <f t="array" aca="1" ref="AX16" ca="1">IFERROR(INDIRECT($E16&amp;"!"&amp;AX$2&amp;AX$3)," ")</f>
        <v>219.84979955825236</v>
      </c>
      <c r="AY16" s="202" cm="1">
        <f t="array" aca="1" ref="AY16" ca="1">IFERROR(INDIRECT($E16&amp;"!"&amp;AY$2&amp;AY$3)," ")</f>
        <v>195.23675</v>
      </c>
      <c r="AZ16" s="202" cm="1">
        <f t="array" aca="1" ref="AZ16" ca="1">IFERROR(INDIRECT($E16&amp;"!"&amp;AZ$2&amp;AZ$3)," ")</f>
        <v>235.11199999999999</v>
      </c>
      <c r="BA16" s="179" t="str" cm="1">
        <f t="array" aca="1" ref="BA16" ca="1">IFERROR(INDIRECT($E16&amp;"!"&amp;BA$2&amp;BA$3)," ")</f>
        <v xml:space="preserve"> </v>
      </c>
      <c r="BB16" s="179" t="str" cm="1">
        <f t="array" aca="1" ref="BB16" ca="1">IFERROR(INDIRECT($E16&amp;"!"&amp;BB$2&amp;BB$3)," ")</f>
        <v xml:space="preserve"> </v>
      </c>
      <c r="BC16" s="184" t="str" cm="1">
        <f t="array" aca="1" ref="BC16" ca="1">IFERROR(INDIRECT($E16&amp;"!"&amp;BC$2&amp;BC$3)," ")</f>
        <v xml:space="preserve"> </v>
      </c>
      <c r="BD16" s="202" cm="1">
        <f t="array" aca="1" ref="BD16" ca="1">IFERROR(INDIRECT($E16&amp;"!"&amp;BD$2&amp;BD$3)," ")</f>
        <v>61.77460695876286</v>
      </c>
      <c r="BE16" s="202" cm="1">
        <f t="array" aca="1" ref="BE16" ca="1">IFERROR(INDIRECT($E16&amp;"!"&amp;BE$2&amp;BE$3)," ")</f>
        <v>7.553992675509364</v>
      </c>
      <c r="BF16" s="202" cm="1">
        <f t="array" aca="1" ref="BF16" ca="1">IFERROR(INDIRECT($E16&amp;"!"&amp;BF$2&amp;BF$3)," ")</f>
        <v>62.164500000000004</v>
      </c>
      <c r="BG16" s="202" cm="1">
        <f t="array" aca="1" ref="BG16" ca="1">IFERROR(INDIRECT($E16&amp;"!"&amp;BG$2&amp;BG$3)," ")</f>
        <v>61.98398910552482</v>
      </c>
      <c r="BH16" s="202" cm="1">
        <f t="array" aca="1" ref="BH16" ca="1">IFERROR(INDIRECT($E16&amp;"!"&amp;BH$2&amp;BH$3)," ")</f>
        <v>61.565224812000899</v>
      </c>
      <c r="BI16" s="202" cm="1">
        <f t="array" aca="1" ref="BI16" ca="1">IFERROR(INDIRECT($E16&amp;"!"&amp;BI$2&amp;BI$3)," ")</f>
        <v>57.050750000000001</v>
      </c>
      <c r="BJ16" s="202" cm="1">
        <f t="array" aca="1" ref="BJ16" ca="1">IFERROR(INDIRECT($E16&amp;"!"&amp;BJ$2&amp;BJ$3)," ")</f>
        <v>66.674000000000007</v>
      </c>
      <c r="BK16" s="179" t="str" cm="1">
        <f t="array" aca="1" ref="BK16" ca="1">IFERROR(INDIRECT($E16&amp;"!"&amp;BK$2&amp;BK$3)," ")</f>
        <v xml:space="preserve"> </v>
      </c>
      <c r="BL16" s="202" cm="1">
        <f t="array" aca="1" ref="BL16" ca="1">IFERROR(INDIRECT($E16&amp;"!"&amp;BL$2&amp;BL$3)," ")</f>
        <v>3041.9767912371076</v>
      </c>
      <c r="BM16" s="202" cm="1">
        <f t="array" aca="1" ref="BM16" ca="1">IFERROR(INDIRECT($E16&amp;"!"&amp;BM$2&amp;BM$3)," ")</f>
        <v>728.18952627957674</v>
      </c>
      <c r="BN16" s="202" cm="1">
        <f t="array" aca="1" ref="BN16" ca="1">IFERROR(INDIRECT($E16&amp;"!"&amp;BN$2&amp;BN$3)," ")</f>
        <v>3035.1400000000003</v>
      </c>
      <c r="BO16" s="202" cm="1">
        <f t="array" aca="1" ref="BO16" ca="1">IFERROR(INDIRECT($E16&amp;"!"&amp;BO$2&amp;BO$3)," ")</f>
        <v>3062.1608042235525</v>
      </c>
      <c r="BP16" s="202" cm="1">
        <f t="array" aca="1" ref="BP16" ca="1">IFERROR(INDIRECT($E16&amp;"!"&amp;BP$2&amp;BP$3)," ")</f>
        <v>3021.7927782506626</v>
      </c>
      <c r="BQ16" s="202" cm="1">
        <f t="array" aca="1" ref="BQ16" ca="1">IFERROR(INDIRECT($E16&amp;"!"&amp;BQ$2&amp;BQ$3)," ")</f>
        <v>2556.31</v>
      </c>
      <c r="BR16" s="202" cm="1">
        <f t="array" aca="1" ref="BR16" ca="1">IFERROR(INDIRECT($E16&amp;"!"&amp;BR$2&amp;BR$3)," ")</f>
        <v>3491.43</v>
      </c>
      <c r="BS16" s="179" t="str" cm="1">
        <f t="array" aca="1" ref="BS16" ca="1">IFERROR(INDIRECT($E16&amp;"!"&amp;BS$2&amp;BS$3)," ")</f>
        <v xml:space="preserve"> </v>
      </c>
      <c r="BT16" s="202" cm="1">
        <f t="array" aca="1" ref="BT16" ca="1">IFERROR(INDIRECT($E16&amp;"!"&amp;BT$2&amp;BT$3)," ")</f>
        <v>204.34509213917511</v>
      </c>
      <c r="BU16" s="202" cm="1">
        <f t="array" aca="1" ref="BU16" ca="1">IFERROR(INDIRECT($E16&amp;"!"&amp;BU$2&amp;BU$3)," ")</f>
        <v>26.354805976139005</v>
      </c>
      <c r="BV16" s="202" cm="1">
        <f t="array" aca="1" ref="BV16" ca="1">IFERROR(INDIRECT($E16&amp;"!"&amp;BV$2&amp;BV$3)," ")</f>
        <v>205.58099999999999</v>
      </c>
      <c r="BW16" s="202" cm="1">
        <f t="array" aca="1" ref="BW16" ca="1">IFERROR(INDIRECT($E16&amp;"!"&amp;BW$2&amp;BW$3)," ")</f>
        <v>205.07559666702161</v>
      </c>
      <c r="BX16" s="202" cm="1">
        <f t="array" aca="1" ref="BX16" ca="1">IFERROR(INDIRECT($E16&amp;"!"&amp;BX$2&amp;BX$3)," ")</f>
        <v>203.6145876113286</v>
      </c>
      <c r="BY16" s="202" cm="1">
        <f t="array" aca="1" ref="BY16" ca="1">IFERROR(INDIRECT($E16&amp;"!"&amp;BY$2&amp;BY$3)," ")</f>
        <v>188.66800000000001</v>
      </c>
      <c r="BZ16" s="202" cm="1">
        <f t="array" aca="1" ref="BZ16" ca="1">IFERROR(INDIRECT($E16&amp;"!"&amp;BZ$2&amp;BZ$3)," ")</f>
        <v>220.63</v>
      </c>
      <c r="CA16" s="179" t="str" cm="1">
        <f t="array" aca="1" ref="CA16" ca="1">IFERROR(INDIRECT($E16&amp;"!"&amp;CA$2&amp;CA$3)," ")</f>
        <v xml:space="preserve"> </v>
      </c>
      <c r="CB16" s="179" t="str" cm="1">
        <f t="array" aca="1" ref="CB16" ca="1">IFERROR(INDIRECT($E16&amp;"!"&amp;CB$2&amp;CB$3)," ")</f>
        <v xml:space="preserve"> </v>
      </c>
      <c r="CC16" s="179" t="str" cm="1">
        <f t="array" aca="1" ref="CC16" ca="1">IFERROR(INDIRECT($E16&amp;"!"&amp;CC$2&amp;CC$3)," ")</f>
        <v xml:space="preserve"> </v>
      </c>
      <c r="CD16" s="202" cm="1">
        <f t="array" aca="1" ref="CD16" ca="1">IFERROR(INDIRECT($E16&amp;"!"&amp;CD$2&amp;CD$3)," ")</f>
        <v>72.243945645460158</v>
      </c>
      <c r="CE16" s="202" cm="1">
        <f t="array" aca="1" ref="CE16" ca="1">IFERROR(INDIRECT($E16&amp;"!"&amp;CE$2&amp;CE$3)," ")</f>
        <v>13.605140306171075</v>
      </c>
      <c r="CF16" s="202" cm="1">
        <f t="array" aca="1" ref="CF16" ca="1">IFERROR(INDIRECT($E16&amp;"!"&amp;CF$2&amp;CF$3)," ")</f>
        <v>69.703000000000003</v>
      </c>
      <c r="CG16" s="202" cm="1">
        <f t="array" aca="1" ref="CG16" ca="1">IFERROR(INDIRECT($E16&amp;"!"&amp;CG$2&amp;CG$3)," ")</f>
        <v>72.621053965082893</v>
      </c>
      <c r="CH16" s="202" cm="1">
        <f t="array" aca="1" ref="CH16" ca="1">IFERROR(INDIRECT($E16&amp;"!"&amp;CH$2&amp;CH$3)," ")</f>
        <v>71.866837325837423</v>
      </c>
      <c r="CI16" s="202" cm="1">
        <f t="array" aca="1" ref="CI16" ca="1">IFERROR(INDIRECT($E16&amp;"!"&amp;CI$2&amp;CI$3)," ")</f>
        <v>64.171000000000006</v>
      </c>
      <c r="CJ16" s="202" cm="1">
        <f t="array" aca="1" ref="CJ16" ca="1">IFERROR(INDIRECT($E16&amp;"!"&amp;CJ$2&amp;CJ$3)," ")</f>
        <v>69.703000000000003</v>
      </c>
      <c r="CK16" s="179" t="str" cm="1">
        <f t="array" aca="1" ref="CK16" ca="1">IFERROR(INDIRECT($E16&amp;"!"&amp;CK$2&amp;CK$3)," ")</f>
        <v xml:space="preserve"> </v>
      </c>
      <c r="CL16" s="202" cm="1">
        <f t="array" aca="1" ref="CL16" ca="1">IFERROR(INDIRECT($E16&amp;"!"&amp;CL$2&amp;CL$3)," ")</f>
        <v>4244.51660901791</v>
      </c>
      <c r="CM16" s="202" cm="1">
        <f t="array" aca="1" ref="CM16" ca="1">IFERROR(INDIRECT($E16&amp;"!"&amp;CM$2&amp;CM$3)," ")</f>
        <v>1791.235331185216</v>
      </c>
      <c r="CN16" s="202" cm="1">
        <f t="array" aca="1" ref="CN16" ca="1">IFERROR(INDIRECT($E16&amp;"!"&amp;CN$2&amp;CN$3)," ")</f>
        <v>3815.83</v>
      </c>
      <c r="CO16" s="202" cm="1">
        <f t="array" aca="1" ref="CO16" ca="1">IFERROR(INDIRECT($E16&amp;"!"&amp;CO$2&amp;CO$3)," ")</f>
        <v>4294.1662069339072</v>
      </c>
      <c r="CP16" s="202" cm="1">
        <f t="array" aca="1" ref="CP16" ca="1">IFERROR(INDIRECT($E16&amp;"!"&amp;CP$2&amp;CP$3)," ")</f>
        <v>4194.8670111019128</v>
      </c>
      <c r="CQ16" s="202" cm="1">
        <f t="array" aca="1" ref="CQ16" ca="1">IFERROR(INDIRECT($E16&amp;"!"&amp;CQ$2&amp;CQ$3)," ")</f>
        <v>3234.2</v>
      </c>
      <c r="CR16" s="202" cm="1">
        <f t="array" aca="1" ref="CR16" ca="1">IFERROR(INDIRECT($E16&amp;"!"&amp;CR$2&amp;CR$3)," ")</f>
        <v>4807.07</v>
      </c>
      <c r="CS16" s="179" t="str" cm="1">
        <f t="array" aca="1" ref="CS16" ca="1">IFERROR(INDIRECT($E16&amp;"!"&amp;CS$2&amp;CS$3)," ")</f>
        <v xml:space="preserve"> </v>
      </c>
      <c r="CT16" s="202" cm="1">
        <f t="array" aca="1" ref="CT16" ca="1">IFERROR(INDIRECT($E16&amp;"!"&amp;CT$2&amp;CT$3)," ")</f>
        <v>245.11092032118637</v>
      </c>
      <c r="CU16" s="202" cm="1">
        <f t="array" aca="1" ref="CU16" ca="1">IFERROR(INDIRECT($E16&amp;"!"&amp;CU$2&amp;CU$3)," ")</f>
        <v>57.357584448295206</v>
      </c>
      <c r="CV16" s="202" cm="1">
        <f t="array" aca="1" ref="CV16" ca="1">IFERROR(INDIRECT($E16&amp;"!"&amp;CV$2&amp;CV$3)," ")</f>
        <v>231.62</v>
      </c>
      <c r="CW16" s="202" cm="1">
        <f t="array" aca="1" ref="CW16" ca="1">IFERROR(INDIRECT($E16&amp;"!"&amp;CW$2&amp;CW$3)," ")</f>
        <v>246.70076223403342</v>
      </c>
      <c r="CX16" s="202" cm="1">
        <f t="array" aca="1" ref="CX16" ca="1">IFERROR(INDIRECT($E16&amp;"!"&amp;CX$2&amp;CX$3)," ")</f>
        <v>243.52107840833932</v>
      </c>
      <c r="CY16" s="202" cm="1">
        <f t="array" aca="1" ref="CY16" ca="1">IFERROR(INDIRECT($E16&amp;"!"&amp;CY$2&amp;CY$3)," ")</f>
        <v>212.64</v>
      </c>
      <c r="CZ16" s="202" cm="1">
        <f t="array" aca="1" ref="CZ16" ca="1">IFERROR(INDIRECT($E16&amp;"!"&amp;CZ$2&amp;CZ$3)," ")</f>
        <v>263.21899999999999</v>
      </c>
      <c r="DA16" s="179" t="str" cm="1">
        <f t="array" aca="1" ref="DA16" ca="1">IFERROR(INDIRECT($E16&amp;"!"&amp;DA$2&amp;DA$3)," ")</f>
        <v xml:space="preserve"> </v>
      </c>
      <c r="DB16" s="179" t="str" cm="1">
        <f t="array" aca="1" ref="DB16" ca="1">IFERROR(INDIRECT($E16&amp;"!"&amp;DB$2&amp;DB$3)," ")</f>
        <v xml:space="preserve"> </v>
      </c>
      <c r="DC16" s="179" t="str" cm="1">
        <f t="array" aca="1" ref="DC16" ca="1">IFERROR(INDIRECT($E16&amp;"!"&amp;DC$2&amp;DC$3)," ")</f>
        <v xml:space="preserve"> </v>
      </c>
      <c r="DD16" s="202" cm="1">
        <f t="array" aca="1" ref="DD16" ca="1">IFERROR(INDIRECT($E16&amp;"!"&amp;DD$2&amp;DD$3)," ")</f>
        <v>79.063162454873606</v>
      </c>
      <c r="DE16" s="202" cm="1">
        <f t="array" aca="1" ref="DE16" ca="1">IFERROR(INDIRECT($E16&amp;"!"&amp;DE$2&amp;DE$3)," ")</f>
        <v>14.827856166590093</v>
      </c>
      <c r="DF16" s="202" cm="1">
        <f t="array" aca="1" ref="DF16" ca="1">IFERROR(INDIRECT($E16&amp;"!"&amp;DF$2&amp;DF$3)," ")</f>
        <v>77.671999999999997</v>
      </c>
      <c r="DG16" s="202" cm="1">
        <f t="array" aca="1" ref="DG16" ca="1">IFERROR(INDIRECT($E16&amp;"!"&amp;DG$2&amp;DG$3)," ")</f>
        <v>79.474162106237287</v>
      </c>
      <c r="DH16" s="202" cm="1">
        <f t="array" aca="1" ref="DH16" ca="1">IFERROR(INDIRECT($E16&amp;"!"&amp;DH$2&amp;DH$3)," ")</f>
        <v>78.652162803509924</v>
      </c>
      <c r="DI16" s="202" cm="1">
        <f t="array" aca="1" ref="DI16" ca="1">IFERROR(INDIRECT($E16&amp;"!"&amp;DI$2&amp;DI$3)," ")</f>
        <v>69.462999999999994</v>
      </c>
      <c r="DJ16" s="202" cm="1">
        <f t="array" aca="1" ref="DJ16" ca="1">IFERROR(INDIRECT($E16&amp;"!"&amp;DJ$2&amp;DJ$3)," ")</f>
        <v>87.563500000000005</v>
      </c>
      <c r="DK16" s="179" t="str" cm="1">
        <f t="array" aca="1" ref="DK16" ca="1">IFERROR(INDIRECT($E16&amp;"!"&amp;DK$2&amp;DK$3)," ")</f>
        <v xml:space="preserve"> </v>
      </c>
      <c r="DL16" s="202" cm="1">
        <f t="array" aca="1" ref="DL16" ca="1">IFERROR(INDIRECT($E16&amp;"!"&amp;DL$2&amp;DL$3)," ")</f>
        <v>5082.1926353790604</v>
      </c>
      <c r="DM16" s="202" cm="1">
        <f t="array" aca="1" ref="DM16" ca="1">IFERROR(INDIRECT($E16&amp;"!"&amp;DM$2&amp;DM$3)," ")</f>
        <v>2104.8137772600235</v>
      </c>
      <c r="DN16" s="202" cm="1">
        <f t="array" aca="1" ref="DN16" ca="1">IFERROR(INDIRECT($E16&amp;"!"&amp;DN$2&amp;DN$3)," ")</f>
        <v>4738.25</v>
      </c>
      <c r="DO16" s="202" cm="1">
        <f t="array" aca="1" ref="DO16" ca="1">IFERROR(INDIRECT($E16&amp;"!"&amp;DO$2&amp;DO$3)," ")</f>
        <v>5140.5340246480318</v>
      </c>
      <c r="DP16" s="202" cm="1">
        <f t="array" aca="1" ref="DP16" ca="1">IFERROR(INDIRECT($E16&amp;"!"&amp;DP$2&amp;DP$3)," ")</f>
        <v>5023.8512461100891</v>
      </c>
      <c r="DQ16" s="202" cm="1">
        <f t="array" aca="1" ref="DQ16" ca="1">IFERROR(INDIRECT($E16&amp;"!"&amp;DQ$2&amp;DQ$3)," ")</f>
        <v>3789.62</v>
      </c>
      <c r="DR16" s="202" cm="1">
        <f t="array" aca="1" ref="DR16" ca="1">IFERROR(INDIRECT($E16&amp;"!"&amp;DR$2&amp;DR$3)," ")</f>
        <v>6021.9349999999995</v>
      </c>
      <c r="DS16" s="179" t="str" cm="1">
        <f t="array" aca="1" ref="DS16" ca="1">IFERROR(INDIRECT($E16&amp;"!"&amp;DS$2&amp;DS$3)," ")</f>
        <v xml:space="preserve"> </v>
      </c>
      <c r="DT16" s="202" cm="1">
        <f t="array" aca="1" ref="DT16" ca="1">IFERROR(INDIRECT($E16&amp;"!"&amp;DT$2&amp;DT$3)," ")</f>
        <v>269.17087725631768</v>
      </c>
      <c r="DU16" s="202" cm="1">
        <f t="array" aca="1" ref="DU16" ca="1">IFERROR(INDIRECT($E16&amp;"!"&amp;DU$2&amp;DU$3)," ")</f>
        <v>55.263517982194649</v>
      </c>
      <c r="DV16" s="202" cm="1">
        <f t="array" aca="1" ref="DV16" ca="1">IFERROR(INDIRECT($E16&amp;"!"&amp;DV$2&amp;DV$3)," ")</f>
        <v>262.83300000000003</v>
      </c>
      <c r="DW16" s="202" cm="1">
        <f t="array" aca="1" ref="DW16" ca="1">IFERROR(INDIRECT($E16&amp;"!"&amp;DW$2&amp;DW$3)," ")</f>
        <v>270.70267567468852</v>
      </c>
      <c r="DX16" s="202" cm="1">
        <f t="array" aca="1" ref="DX16" ca="1">IFERROR(INDIRECT($E16&amp;"!"&amp;DX$2&amp;DX$3)," ")</f>
        <v>267.63907883794684</v>
      </c>
      <c r="DY16" s="202" cm="1">
        <f t="array" aca="1" ref="DY16" ca="1">IFERROR(INDIRECT($E16&amp;"!"&amp;DY$2&amp;DY$3)," ")</f>
        <v>231.31</v>
      </c>
      <c r="DZ16" s="202" cm="1">
        <f t="array" aca="1" ref="DZ16" ca="1">IFERROR(INDIRECT($E16&amp;"!"&amp;DZ$2&amp;DZ$3)," ")</f>
        <v>300.28999999999996</v>
      </c>
      <c r="EA16" s="179" t="str" cm="1">
        <f t="array" aca="1" ref="EA16" ca="1">IFERROR(INDIRECT($E16&amp;"!"&amp;EA$2&amp;EA$3)," ")</f>
        <v xml:space="preserve"> </v>
      </c>
      <c r="EB16" s="179" t="str" cm="1">
        <f t="array" aca="1" ref="EB16" ca="1">IFERROR(INDIRECT($E16&amp;"!"&amp;EB$2&amp;EB$3)," ")</f>
        <v xml:space="preserve"> </v>
      </c>
      <c r="EC16" s="179" t="str" cm="1">
        <f t="array" aca="1" ref="EC16" ca="1">IFERROR(INDIRECT($E16&amp;"!"&amp;EC$2&amp;EC$3)," ")</f>
        <v xml:space="preserve"> </v>
      </c>
      <c r="ED16" s="213" cm="1">
        <f t="array" aca="1" ref="ED16" ca="1">IFERROR(INDIRECT($E16&amp;"!"&amp;ED$2&amp;ED$3)," ")</f>
        <v>0.90414439686797665</v>
      </c>
      <c r="EE16" s="213" cm="1">
        <f t="array" aca="1" ref="EE16" ca="1">IFERROR(INDIRECT($E16&amp;"!"&amp;EE$2&amp;EE$3)," ")</f>
        <v>3.8638367976728809E-2</v>
      </c>
      <c r="EF16" s="213" cm="1">
        <f t="array" aca="1" ref="EF16" ca="1">IFERROR(INDIRECT($E16&amp;"!"&amp;EF$2&amp;EF$3)," ")</f>
        <v>0.90899983820396102</v>
      </c>
      <c r="EG16" s="213" cm="1">
        <f t="array" aca="1" ref="EG16" ca="1">IFERROR(INDIRECT($E16&amp;"!"&amp;EG$2&amp;EG$3)," ")</f>
        <v>0.90550344883347633</v>
      </c>
      <c r="EH16" s="213" cm="1">
        <f t="array" aca="1" ref="EH16" ca="1">IFERROR(INDIRECT($E16&amp;"!"&amp;EH$2&amp;EH$3)," ")</f>
        <v>0.90278534490247697</v>
      </c>
      <c r="EI16" s="213" cm="1">
        <f t="array" aca="1" ref="EI16" ca="1">IFERROR(INDIRECT($E16&amp;"!"&amp;EI$2&amp;EI$3)," ")</f>
        <v>0.89763137211897459</v>
      </c>
      <c r="EJ16" s="213" cm="1">
        <f t="array" aca="1" ref="EJ16" ca="1">IFERROR(INDIRECT($E16&amp;"!"&amp;EJ$2&amp;EJ$3)," ")</f>
        <v>0.9205309294876759</v>
      </c>
      <c r="EK16" s="182" t="str" cm="1">
        <f t="array" aca="1" ref="EK16" ca="1">IFERROR(INDIRECT($E16&amp;"!"&amp;EK$2&amp;EK$3)," ")</f>
        <v xml:space="preserve"> </v>
      </c>
      <c r="EL16" s="213" cm="1">
        <f t="array" aca="1" ref="EL16" ca="1">IFERROR(INDIRECT($E16&amp;"!"&amp;EL$2&amp;EL$3)," ")</f>
        <v>0.87349544334221885</v>
      </c>
      <c r="EM16" s="213" cm="1">
        <f t="array" aca="1" ref="EM16" ca="1">IFERROR(INDIRECT($E16&amp;"!"&amp;EM$2&amp;EM$3)," ")</f>
        <v>7.8078383717651967E-2</v>
      </c>
      <c r="EN16" s="213" cm="1">
        <f t="array" aca="1" ref="EN16" ca="1">IFERROR(INDIRECT($E16&amp;"!"&amp;EN$2&amp;EN$3)," ")</f>
        <v>0.89794188727022517</v>
      </c>
      <c r="EO16" s="213" cm="1">
        <f t="array" aca="1" ref="EO16" ca="1">IFERROR(INDIRECT($E16&amp;"!"&amp;EO$2&amp;EO$3)," ")</f>
        <v>0.87729752463445831</v>
      </c>
      <c r="EP16" s="213" cm="1">
        <f t="array" aca="1" ref="EP16" ca="1">IFERROR(INDIRECT($E16&amp;"!"&amp;EP$2&amp;EP$3)," ")</f>
        <v>0.86969336204997938</v>
      </c>
      <c r="EQ16" s="213" cm="1">
        <f t="array" aca="1" ref="EQ16" ca="1">IFERROR(INDIRECT($E16&amp;"!"&amp;EQ$2&amp;EQ$3)," ")</f>
        <v>0.87617909913508885</v>
      </c>
      <c r="ER16" s="213" cm="1">
        <f t="array" aca="1" ref="ER16" ca="1">IFERROR(INDIRECT($E16&amp;"!"&amp;ER$2&amp;ER$3)," ")</f>
        <v>0.91139786374979082</v>
      </c>
      <c r="ES16" s="182" t="str" cm="1">
        <f t="array" aca="1" ref="ES16" ca="1">IFERROR(INDIRECT($E16&amp;"!"&amp;ES$2&amp;ES$3)," ")</f>
        <v xml:space="preserve"> </v>
      </c>
      <c r="ET16" s="213" cm="1">
        <f t="array" aca="1" ref="ET16" ca="1">IFERROR(INDIRECT($E16&amp;"!"&amp;ET$2&amp;ET$3)," ")</f>
        <v>0.85827593807179214</v>
      </c>
      <c r="EU16" s="213" cm="1">
        <f t="array" aca="1" ref="EU16" ca="1">IFERROR(INDIRECT($E16&amp;"!"&amp;EU$2&amp;EU$3)," ")</f>
        <v>5.3928507835071714E-2</v>
      </c>
      <c r="EV16" s="213" cm="1">
        <f t="array" aca="1" ref="EV16" ca="1">IFERROR(INDIRECT($E16&amp;"!"&amp;EV$2&amp;EV$3)," ")</f>
        <v>0.86583962610373344</v>
      </c>
      <c r="EW16" s="213" cm="1">
        <f t="array" aca="1" ref="EW16" ca="1">IFERROR(INDIRECT($E16&amp;"!"&amp;EW$2&amp;EW$3)," ")</f>
        <v>0.86461527882823763</v>
      </c>
      <c r="EX16" s="213" cm="1">
        <f t="array" aca="1" ref="EX16" ca="1">IFERROR(INDIRECT($E16&amp;"!"&amp;EX$2&amp;EX$3)," ")</f>
        <v>0.85193659731534666</v>
      </c>
      <c r="EY16" s="213" cm="1">
        <f t="array" aca="1" ref="EY16" ca="1">IFERROR(INDIRECT($E16&amp;"!"&amp;EY$2&amp;EY$3)," ")</f>
        <v>0.84234403450131645</v>
      </c>
      <c r="EZ16" s="213" cm="1">
        <f t="array" aca="1" ref="EZ16" ca="1">IFERROR(INDIRECT($E16&amp;"!"&amp;EZ$2&amp;EZ$3)," ")</f>
        <v>0.89564802075398231</v>
      </c>
    </row>
    <row r="17" spans="1:156" s="159" customFormat="1">
      <c r="A17"/>
      <c r="B17"/>
      <c r="C17" s="214"/>
      <c r="F17" s="215"/>
      <c r="G17" s="216"/>
      <c r="H17" s="216"/>
      <c r="I17" s="217"/>
      <c r="J17" s="217"/>
      <c r="K17" s="217"/>
      <c r="L17" s="217"/>
      <c r="M17" s="217"/>
      <c r="N17" s="217"/>
      <c r="O17" s="217"/>
      <c r="P17" s="217"/>
      <c r="Q17" s="218"/>
      <c r="R17" s="219"/>
      <c r="S17" s="219"/>
      <c r="T17" s="218"/>
      <c r="U17" s="219"/>
      <c r="V17" s="219"/>
      <c r="W17" s="218"/>
      <c r="X17" s="219"/>
      <c r="Y17" s="219"/>
      <c r="Z17" s="217" t="str" cm="1">
        <f t="array" aca="1" ref="Z17" ca="1">IFERROR(INDIRECT($E17&amp;"!"&amp;Z$2&amp;Z$3)," ")</f>
        <v xml:space="preserve"> </v>
      </c>
      <c r="AA17" s="217" t="str" cm="1">
        <f t="array" aca="1" ref="AA17" ca="1">IFERROR(INDIRECT($E17&amp;"!"&amp;AA$2&amp;AA$3)," ")</f>
        <v xml:space="preserve"> </v>
      </c>
      <c r="AB17" s="217" t="str" cm="1">
        <f t="array" aca="1" ref="AB17" ca="1">IFERROR(INDIRECT($E17&amp;"!"&amp;AB$2&amp;AB$3)," ")</f>
        <v xml:space="preserve"> </v>
      </c>
      <c r="AC17" s="218"/>
      <c r="AD17" s="212" t="str" cm="1">
        <f t="array" aca="1" ref="AD17" ca="1">IFERROR(INDIRECT($E17&amp;"!"&amp;AD$2&amp;AD$3)," ")</f>
        <v xml:space="preserve"> </v>
      </c>
      <c r="AE17" s="212" t="str" cm="1">
        <f t="array" aca="1" ref="AE17" ca="1">IFERROR(INDIRECT($E17&amp;"!"&amp;AE$2&amp;AE$3)," ")</f>
        <v xml:space="preserve"> </v>
      </c>
      <c r="AF17" s="212" t="str" cm="1">
        <f t="array" aca="1" ref="AF17" ca="1">IFERROR(INDIRECT($E17&amp;"!"&amp;AF$2&amp;AF$3)," ")</f>
        <v xml:space="preserve"> </v>
      </c>
      <c r="AG17" s="212" t="str" cm="1">
        <f t="array" aca="1" ref="AG17" ca="1">IFERROR(INDIRECT($E17&amp;"!"&amp;AG$2&amp;AG$3)," ")</f>
        <v xml:space="preserve"> </v>
      </c>
      <c r="AH17" s="212" t="str" cm="1">
        <f t="array" aca="1" ref="AH17" ca="1">IFERROR(INDIRECT($E17&amp;"!"&amp;AH$2&amp;AH$3)," ")</f>
        <v xml:space="preserve"> </v>
      </c>
      <c r="AI17" s="212" t="str" cm="1">
        <f t="array" aca="1" ref="AI17" ca="1">IFERROR(INDIRECT($E17&amp;"!"&amp;AI$2&amp;AI$3)," ")</f>
        <v xml:space="preserve"> </v>
      </c>
      <c r="AJ17" s="212" t="str" cm="1">
        <f t="array" aca="1" ref="AJ17" ca="1">IFERROR(INDIRECT($E17&amp;"!"&amp;AJ$2&amp;AJ$3)," ")</f>
        <v xml:space="preserve"> </v>
      </c>
      <c r="AK17" s="217" t="str" cm="1">
        <f t="array" aca="1" ref="AK17" ca="1">IFERROR(INDIRECT($E17&amp;"!"&amp;AK$2&amp;AK$3)," ")</f>
        <v xml:space="preserve"> </v>
      </c>
      <c r="AL17" s="217" t="str" cm="1">
        <f t="array" aca="1" ref="AL17" ca="1">IFERROR(INDIRECT($E17&amp;"!"&amp;AL$2&amp;AL$3)," ")</f>
        <v xml:space="preserve"> </v>
      </c>
      <c r="AM17" s="217" t="str" cm="1">
        <f t="array" aca="1" ref="AM17" ca="1">IFERROR(INDIRECT($E17&amp;"!"&amp;AM$2&amp;AM$3)," ")</f>
        <v xml:space="preserve"> </v>
      </c>
      <c r="AN17" s="217" t="str" cm="1">
        <f t="array" aca="1" ref="AN17" ca="1">IFERROR(INDIRECT($E17&amp;"!"&amp;AN$2&amp;AN$3)," ")</f>
        <v xml:space="preserve"> </v>
      </c>
      <c r="AO17" s="217" t="str" cm="1">
        <f t="array" aca="1" ref="AO17" ca="1">IFERROR(INDIRECT($E17&amp;"!"&amp;AO$2&amp;AO$3)," ")</f>
        <v xml:space="preserve"> </v>
      </c>
      <c r="AP17" s="217" t="str" cm="1">
        <f t="array" aca="1" ref="AP17" ca="1">IFERROR(INDIRECT($E17&amp;"!"&amp;AP$2&amp;AP$3)," ")</f>
        <v xml:space="preserve"> </v>
      </c>
      <c r="AQ17" s="217" t="str" cm="1">
        <f t="array" aca="1" ref="AQ17" ca="1">IFERROR(INDIRECT($E17&amp;"!"&amp;AQ$2&amp;AQ$3)," ")</f>
        <v xml:space="preserve"> </v>
      </c>
      <c r="AR17" s="217" t="str" cm="1">
        <f t="array" aca="1" ref="AR17" ca="1">IFERROR(INDIRECT($E17&amp;"!"&amp;AR$2&amp;AR$3)," ")</f>
        <v xml:space="preserve"> </v>
      </c>
      <c r="AS17" s="217" t="str" cm="1">
        <f t="array" aca="1" ref="AS17" ca="1">IFERROR(INDIRECT($E17&amp;"!"&amp;AS$2&amp;AS$3)," ")</f>
        <v xml:space="preserve"> </v>
      </c>
      <c r="AT17" s="217" t="str" cm="1">
        <f t="array" aca="1" ref="AT17" ca="1">IFERROR(INDIRECT($E17&amp;"!"&amp;AT$2&amp;AT$3)," ")</f>
        <v xml:space="preserve"> </v>
      </c>
      <c r="AU17" s="217" t="str" cm="1">
        <f t="array" aca="1" ref="AU17" ca="1">IFERROR(INDIRECT($E17&amp;"!"&amp;AU$2&amp;AU$3)," ")</f>
        <v xml:space="preserve"> </v>
      </c>
      <c r="AV17" s="217" t="str" cm="1">
        <f t="array" aca="1" ref="AV17" ca="1">IFERROR(INDIRECT($E17&amp;"!"&amp;AV$2&amp;AV$3)," ")</f>
        <v xml:space="preserve"> </v>
      </c>
      <c r="AW17" s="217" t="str" cm="1">
        <f t="array" aca="1" ref="AW17" ca="1">IFERROR(INDIRECT($E17&amp;"!"&amp;AW$2&amp;AW$3)," ")</f>
        <v xml:space="preserve"> </v>
      </c>
      <c r="AX17" s="217" t="str" cm="1">
        <f t="array" aca="1" ref="AX17" ca="1">IFERROR(INDIRECT($E17&amp;"!"&amp;AX$2&amp;AX$3)," ")</f>
        <v xml:space="preserve"> </v>
      </c>
      <c r="AY17" s="217" t="str" cm="1">
        <f t="array" aca="1" ref="AY17" ca="1">IFERROR(INDIRECT($E17&amp;"!"&amp;AY$2&amp;AY$3)," ")</f>
        <v xml:space="preserve"> </v>
      </c>
      <c r="AZ17" s="217" t="str" cm="1">
        <f t="array" aca="1" ref="AZ17" ca="1">IFERROR(INDIRECT($E17&amp;"!"&amp;AZ$2&amp;AZ$3)," ")</f>
        <v xml:space="preserve"> </v>
      </c>
      <c r="BA17" s="217" t="str" cm="1">
        <f t="array" aca="1" ref="BA17" ca="1">IFERROR(INDIRECT($E17&amp;"!"&amp;BA$2&amp;BA$3)," ")</f>
        <v xml:space="preserve"> </v>
      </c>
      <c r="BB17" s="217" t="str" cm="1">
        <f t="array" aca="1" ref="BB17" ca="1">IFERROR(INDIRECT($E17&amp;"!"&amp;BB$2&amp;BB$3)," ")</f>
        <v xml:space="preserve"> </v>
      </c>
      <c r="BC17" s="159" t="str" cm="1">
        <f t="array" aca="1" ref="BC17" ca="1">IFERROR(INDIRECT($E17&amp;"!"&amp;BC$2&amp;BC$3)," ")</f>
        <v xml:space="preserve"> </v>
      </c>
      <c r="BD17" s="217" t="str" cm="1">
        <f t="array" aca="1" ref="BD17" ca="1">IFERROR(INDIRECT($E17&amp;"!"&amp;BD$2&amp;BD$3)," ")</f>
        <v xml:space="preserve"> </v>
      </c>
      <c r="BE17" s="217" t="str" cm="1">
        <f t="array" aca="1" ref="BE17" ca="1">IFERROR(INDIRECT($E17&amp;"!"&amp;BE$2&amp;BE$3)," ")</f>
        <v xml:space="preserve"> </v>
      </c>
      <c r="BF17" s="217" t="str" cm="1">
        <f t="array" aca="1" ref="BF17" ca="1">IFERROR(INDIRECT($E17&amp;"!"&amp;BF$2&amp;BF$3)," ")</f>
        <v xml:space="preserve"> </v>
      </c>
      <c r="BG17" s="217" t="str" cm="1">
        <f t="array" aca="1" ref="BG17" ca="1">IFERROR(INDIRECT($E17&amp;"!"&amp;BG$2&amp;BG$3)," ")</f>
        <v xml:space="preserve"> </v>
      </c>
      <c r="BH17" s="217" t="str" cm="1">
        <f t="array" aca="1" ref="BH17" ca="1">IFERROR(INDIRECT($E17&amp;"!"&amp;BH$2&amp;BH$3)," ")</f>
        <v xml:space="preserve"> </v>
      </c>
      <c r="BI17" s="217" t="str" cm="1">
        <f t="array" aca="1" ref="BI17" ca="1">IFERROR(INDIRECT($E17&amp;"!"&amp;BI$2&amp;BI$3)," ")</f>
        <v xml:space="preserve"> </v>
      </c>
      <c r="BJ17" s="217" t="str" cm="1">
        <f t="array" aca="1" ref="BJ17" ca="1">IFERROR(INDIRECT($E17&amp;"!"&amp;BJ$2&amp;BJ$3)," ")</f>
        <v xml:space="preserve"> </v>
      </c>
      <c r="BK17" s="217" t="str" cm="1">
        <f t="array" aca="1" ref="BK17" ca="1">IFERROR(INDIRECT($E17&amp;"!"&amp;BK$2&amp;BK$3)," ")</f>
        <v xml:space="preserve"> </v>
      </c>
      <c r="BL17" s="217" t="str" cm="1">
        <f t="array" aca="1" ref="BL17" ca="1">IFERROR(INDIRECT($E17&amp;"!"&amp;BL$2&amp;BL$3)," ")</f>
        <v xml:space="preserve"> </v>
      </c>
      <c r="BM17" s="217" t="str" cm="1">
        <f t="array" aca="1" ref="BM17" ca="1">IFERROR(INDIRECT($E17&amp;"!"&amp;BM$2&amp;BM$3)," ")</f>
        <v xml:space="preserve"> </v>
      </c>
      <c r="BN17" s="217" t="str" cm="1">
        <f t="array" aca="1" ref="BN17" ca="1">IFERROR(INDIRECT($E17&amp;"!"&amp;BN$2&amp;BN$3)," ")</f>
        <v xml:space="preserve"> </v>
      </c>
      <c r="BO17" s="217" t="str" cm="1">
        <f t="array" aca="1" ref="BO17" ca="1">IFERROR(INDIRECT($E17&amp;"!"&amp;BO$2&amp;BO$3)," ")</f>
        <v xml:space="preserve"> </v>
      </c>
      <c r="BP17" s="217" t="str" cm="1">
        <f t="array" aca="1" ref="BP17" ca="1">IFERROR(INDIRECT($E17&amp;"!"&amp;BP$2&amp;BP$3)," ")</f>
        <v xml:space="preserve"> </v>
      </c>
      <c r="BQ17" s="217" t="str" cm="1">
        <f t="array" aca="1" ref="BQ17" ca="1">IFERROR(INDIRECT($E17&amp;"!"&amp;BQ$2&amp;BQ$3)," ")</f>
        <v xml:space="preserve"> </v>
      </c>
      <c r="BR17" s="217" t="str" cm="1">
        <f t="array" aca="1" ref="BR17" ca="1">IFERROR(INDIRECT($E17&amp;"!"&amp;BR$2&amp;BR$3)," ")</f>
        <v xml:space="preserve"> </v>
      </c>
      <c r="BS17" s="217" t="str" cm="1">
        <f t="array" aca="1" ref="BS17" ca="1">IFERROR(INDIRECT($E17&amp;"!"&amp;BS$2&amp;BS$3)," ")</f>
        <v xml:space="preserve"> </v>
      </c>
      <c r="BT17" s="217" t="str" cm="1">
        <f t="array" aca="1" ref="BT17" ca="1">IFERROR(INDIRECT($E17&amp;"!"&amp;BT$2&amp;BT$3)," ")</f>
        <v xml:space="preserve"> </v>
      </c>
      <c r="BU17" s="217" t="str" cm="1">
        <f t="array" aca="1" ref="BU17" ca="1">IFERROR(INDIRECT($E17&amp;"!"&amp;BU$2&amp;BU$3)," ")</f>
        <v xml:space="preserve"> </v>
      </c>
      <c r="BV17" s="217" t="str" cm="1">
        <f t="array" aca="1" ref="BV17" ca="1">IFERROR(INDIRECT($E17&amp;"!"&amp;BV$2&amp;BV$3)," ")</f>
        <v xml:space="preserve"> </v>
      </c>
      <c r="BW17" s="217" t="str" cm="1">
        <f t="array" aca="1" ref="BW17" ca="1">IFERROR(INDIRECT($E17&amp;"!"&amp;BW$2&amp;BW$3)," ")</f>
        <v xml:space="preserve"> </v>
      </c>
      <c r="BX17" s="217" t="str" cm="1">
        <f t="array" aca="1" ref="BX17" ca="1">IFERROR(INDIRECT($E17&amp;"!"&amp;BX$2&amp;BX$3)," ")</f>
        <v xml:space="preserve"> </v>
      </c>
      <c r="BY17" s="217" t="str" cm="1">
        <f t="array" aca="1" ref="BY17" ca="1">IFERROR(INDIRECT($E17&amp;"!"&amp;BY$2&amp;BY$3)," ")</f>
        <v xml:space="preserve"> </v>
      </c>
      <c r="BZ17" s="217" t="str" cm="1">
        <f t="array" aca="1" ref="BZ17" ca="1">IFERROR(INDIRECT($E17&amp;"!"&amp;BZ$2&amp;BZ$3)," ")</f>
        <v xml:space="preserve"> </v>
      </c>
      <c r="CA17" s="217" t="str" cm="1">
        <f t="array" aca="1" ref="CA17" ca="1">IFERROR(INDIRECT($E17&amp;"!"&amp;CA$2&amp;CA$3)," ")</f>
        <v xml:space="preserve"> </v>
      </c>
      <c r="CB17" s="217" t="str" cm="1">
        <f t="array" aca="1" ref="CB17" ca="1">IFERROR(INDIRECT($E17&amp;"!"&amp;CB$2&amp;CB$3)," ")</f>
        <v xml:space="preserve"> </v>
      </c>
      <c r="CC17" s="217" t="str" cm="1">
        <f t="array" aca="1" ref="CC17" ca="1">IFERROR(INDIRECT($E17&amp;"!"&amp;CC$2&amp;CC$3)," ")</f>
        <v xml:space="preserve"> </v>
      </c>
      <c r="CD17" s="217" t="str" cm="1">
        <f t="array" aca="1" ref="CD17" ca="1">IFERROR(INDIRECT($E17&amp;"!"&amp;CD$2&amp;CD$3)," ")</f>
        <v xml:space="preserve"> </v>
      </c>
      <c r="CE17" s="217" t="str" cm="1">
        <f t="array" aca="1" ref="CE17" ca="1">IFERROR(INDIRECT($E17&amp;"!"&amp;CE$2&amp;CE$3)," ")</f>
        <v xml:space="preserve"> </v>
      </c>
      <c r="CF17" s="217" t="str" cm="1">
        <f t="array" aca="1" ref="CF17" ca="1">IFERROR(INDIRECT($E17&amp;"!"&amp;CF$2&amp;CF$3)," ")</f>
        <v xml:space="preserve"> </v>
      </c>
      <c r="CG17" s="217" t="str" cm="1">
        <f t="array" aca="1" ref="CG17" ca="1">IFERROR(INDIRECT($E17&amp;"!"&amp;CG$2&amp;CG$3)," ")</f>
        <v xml:space="preserve"> </v>
      </c>
      <c r="CH17" s="217" t="str" cm="1">
        <f t="array" aca="1" ref="CH17" ca="1">IFERROR(INDIRECT($E17&amp;"!"&amp;CH$2&amp;CH$3)," ")</f>
        <v xml:space="preserve"> </v>
      </c>
      <c r="CI17" s="217" t="str" cm="1">
        <f t="array" aca="1" ref="CI17" ca="1">IFERROR(INDIRECT($E17&amp;"!"&amp;CI$2&amp;CI$3)," ")</f>
        <v xml:space="preserve"> </v>
      </c>
      <c r="CJ17" s="217" t="str" cm="1">
        <f t="array" aca="1" ref="CJ17" ca="1">IFERROR(INDIRECT($E17&amp;"!"&amp;CJ$2&amp;CJ$3)," ")</f>
        <v xml:space="preserve"> </v>
      </c>
      <c r="CK17" s="217" t="str" cm="1">
        <f t="array" aca="1" ref="CK17" ca="1">IFERROR(INDIRECT($E17&amp;"!"&amp;CK$2&amp;CK$3)," ")</f>
        <v xml:space="preserve"> </v>
      </c>
      <c r="CL17" s="217" t="str" cm="1">
        <f t="array" aca="1" ref="CL17" ca="1">IFERROR(INDIRECT($E17&amp;"!"&amp;CL$2&amp;CL$3)," ")</f>
        <v xml:space="preserve"> </v>
      </c>
      <c r="CM17" s="217" t="str" cm="1">
        <f t="array" aca="1" ref="CM17" ca="1">IFERROR(INDIRECT($E17&amp;"!"&amp;CM$2&amp;CM$3)," ")</f>
        <v xml:space="preserve"> </v>
      </c>
      <c r="CN17" s="217" t="str" cm="1">
        <f t="array" aca="1" ref="CN17" ca="1">IFERROR(INDIRECT($E17&amp;"!"&amp;CN$2&amp;CN$3)," ")</f>
        <v xml:space="preserve"> </v>
      </c>
      <c r="CO17" s="217" t="str" cm="1">
        <f t="array" aca="1" ref="CO17" ca="1">IFERROR(INDIRECT($E17&amp;"!"&amp;CO$2&amp;CO$3)," ")</f>
        <v xml:space="preserve"> </v>
      </c>
      <c r="CP17" s="217" t="str" cm="1">
        <f t="array" aca="1" ref="CP17" ca="1">IFERROR(INDIRECT($E17&amp;"!"&amp;CP$2&amp;CP$3)," ")</f>
        <v xml:space="preserve"> </v>
      </c>
      <c r="CQ17" s="217" t="str" cm="1">
        <f t="array" aca="1" ref="CQ17" ca="1">IFERROR(INDIRECT($E17&amp;"!"&amp;CQ$2&amp;CQ$3)," ")</f>
        <v xml:space="preserve"> </v>
      </c>
      <c r="CR17" s="217" t="str" cm="1">
        <f t="array" aca="1" ref="CR17" ca="1">IFERROR(INDIRECT($E17&amp;"!"&amp;CR$2&amp;CR$3)," ")</f>
        <v xml:space="preserve"> </v>
      </c>
      <c r="CS17" s="217" t="str" cm="1">
        <f t="array" aca="1" ref="CS17" ca="1">IFERROR(INDIRECT($E17&amp;"!"&amp;CS$2&amp;CS$3)," ")</f>
        <v xml:space="preserve"> </v>
      </c>
      <c r="CT17" s="217" t="str" cm="1">
        <f t="array" aca="1" ref="CT17" ca="1">IFERROR(INDIRECT($E17&amp;"!"&amp;CT$2&amp;CT$3)," ")</f>
        <v xml:space="preserve"> </v>
      </c>
      <c r="CU17" s="217" t="str" cm="1">
        <f t="array" aca="1" ref="CU17" ca="1">IFERROR(INDIRECT($E17&amp;"!"&amp;CU$2&amp;CU$3)," ")</f>
        <v xml:space="preserve"> </v>
      </c>
      <c r="CV17" s="217" t="str" cm="1">
        <f t="array" aca="1" ref="CV17" ca="1">IFERROR(INDIRECT($E17&amp;"!"&amp;CV$2&amp;CV$3)," ")</f>
        <v xml:space="preserve"> </v>
      </c>
      <c r="CW17" s="217" t="str" cm="1">
        <f t="array" aca="1" ref="CW17" ca="1">IFERROR(INDIRECT($E17&amp;"!"&amp;CW$2&amp;CW$3)," ")</f>
        <v xml:space="preserve"> </v>
      </c>
      <c r="CX17" s="217" t="str" cm="1">
        <f t="array" aca="1" ref="CX17" ca="1">IFERROR(INDIRECT($E17&amp;"!"&amp;CX$2&amp;CX$3)," ")</f>
        <v xml:space="preserve"> </v>
      </c>
      <c r="CY17" s="217" t="str" cm="1">
        <f t="array" aca="1" ref="CY17" ca="1">IFERROR(INDIRECT($E17&amp;"!"&amp;CY$2&amp;CY$3)," ")</f>
        <v xml:space="preserve"> </v>
      </c>
      <c r="CZ17" s="217" t="str" cm="1">
        <f t="array" aca="1" ref="CZ17" ca="1">IFERROR(INDIRECT($E17&amp;"!"&amp;CZ$2&amp;CZ$3)," ")</f>
        <v xml:space="preserve"> </v>
      </c>
      <c r="DA17" s="217" t="str" cm="1">
        <f t="array" aca="1" ref="DA17" ca="1">IFERROR(INDIRECT($E17&amp;"!"&amp;DA$2&amp;DA$3)," ")</f>
        <v xml:space="preserve"> </v>
      </c>
      <c r="DB17" s="217" t="str" cm="1">
        <f t="array" aca="1" ref="DB17" ca="1">IFERROR(INDIRECT($E17&amp;"!"&amp;DB$2&amp;DB$3)," ")</f>
        <v xml:space="preserve"> </v>
      </c>
      <c r="DC17" s="217" t="str" cm="1">
        <f t="array" aca="1" ref="DC17" ca="1">IFERROR(INDIRECT($E17&amp;"!"&amp;DC$2&amp;DC$3)," ")</f>
        <v xml:space="preserve"> </v>
      </c>
      <c r="DD17" s="217" t="str" cm="1">
        <f t="array" aca="1" ref="DD17" ca="1">IFERROR(INDIRECT($E17&amp;"!"&amp;DD$2&amp;DD$3)," ")</f>
        <v xml:space="preserve"> </v>
      </c>
      <c r="DE17" s="217" t="str" cm="1">
        <f t="array" aca="1" ref="DE17" ca="1">IFERROR(INDIRECT($E17&amp;"!"&amp;DE$2&amp;DE$3)," ")</f>
        <v xml:space="preserve"> </v>
      </c>
      <c r="DF17" s="217" t="str" cm="1">
        <f t="array" aca="1" ref="DF17" ca="1">IFERROR(INDIRECT($E17&amp;"!"&amp;DF$2&amp;DF$3)," ")</f>
        <v xml:space="preserve"> </v>
      </c>
      <c r="DG17" s="217" t="str" cm="1">
        <f t="array" aca="1" ref="DG17" ca="1">IFERROR(INDIRECT($E17&amp;"!"&amp;DG$2&amp;DG$3)," ")</f>
        <v xml:space="preserve"> </v>
      </c>
      <c r="DH17" s="217" t="str" cm="1">
        <f t="array" aca="1" ref="DH17" ca="1">IFERROR(INDIRECT($E17&amp;"!"&amp;DH$2&amp;DH$3)," ")</f>
        <v xml:space="preserve"> </v>
      </c>
      <c r="DI17" s="217" t="str" cm="1">
        <f t="array" aca="1" ref="DI17" ca="1">IFERROR(INDIRECT($E17&amp;"!"&amp;DI$2&amp;DI$3)," ")</f>
        <v xml:space="preserve"> </v>
      </c>
      <c r="DJ17" s="217" t="str" cm="1">
        <f t="array" aca="1" ref="DJ17" ca="1">IFERROR(INDIRECT($E17&amp;"!"&amp;DJ$2&amp;DJ$3)," ")</f>
        <v xml:space="preserve"> </v>
      </c>
      <c r="DK17" s="217" t="str" cm="1">
        <f t="array" aca="1" ref="DK17" ca="1">IFERROR(INDIRECT($E17&amp;"!"&amp;DK$2&amp;DK$3)," ")</f>
        <v xml:space="preserve"> </v>
      </c>
      <c r="DL17" s="217" t="str" cm="1">
        <f t="array" aca="1" ref="DL17" ca="1">IFERROR(INDIRECT($E17&amp;"!"&amp;DL$2&amp;DL$3)," ")</f>
        <v xml:space="preserve"> </v>
      </c>
      <c r="DM17" s="217" t="str" cm="1">
        <f t="array" aca="1" ref="DM17" ca="1">IFERROR(INDIRECT($E17&amp;"!"&amp;DM$2&amp;DM$3)," ")</f>
        <v xml:space="preserve"> </v>
      </c>
      <c r="DN17" s="217" t="str" cm="1">
        <f t="array" aca="1" ref="DN17" ca="1">IFERROR(INDIRECT($E17&amp;"!"&amp;DN$2&amp;DN$3)," ")</f>
        <v xml:space="preserve"> </v>
      </c>
      <c r="DO17" s="217" t="str" cm="1">
        <f t="array" aca="1" ref="DO17" ca="1">IFERROR(INDIRECT($E17&amp;"!"&amp;DO$2&amp;DO$3)," ")</f>
        <v xml:space="preserve"> </v>
      </c>
      <c r="DP17" s="217" t="str" cm="1">
        <f t="array" aca="1" ref="DP17" ca="1">IFERROR(INDIRECT($E17&amp;"!"&amp;DP$2&amp;DP$3)," ")</f>
        <v xml:space="preserve"> </v>
      </c>
      <c r="DQ17" s="217" t="str" cm="1">
        <f t="array" aca="1" ref="DQ17" ca="1">IFERROR(INDIRECT($E17&amp;"!"&amp;DQ$2&amp;DQ$3)," ")</f>
        <v xml:space="preserve"> </v>
      </c>
      <c r="DR17" s="217" t="str" cm="1">
        <f t="array" aca="1" ref="DR17" ca="1">IFERROR(INDIRECT($E17&amp;"!"&amp;DR$2&amp;DR$3)," ")</f>
        <v xml:space="preserve"> </v>
      </c>
      <c r="DS17" s="217" t="str" cm="1">
        <f t="array" aca="1" ref="DS17" ca="1">IFERROR(INDIRECT($E17&amp;"!"&amp;DS$2&amp;DS$3)," ")</f>
        <v xml:space="preserve"> </v>
      </c>
      <c r="DT17" s="217" t="str" cm="1">
        <f t="array" aca="1" ref="DT17" ca="1">IFERROR(INDIRECT($E17&amp;"!"&amp;DT$2&amp;DT$3)," ")</f>
        <v xml:space="preserve"> </v>
      </c>
      <c r="DU17" s="217" t="str" cm="1">
        <f t="array" aca="1" ref="DU17" ca="1">IFERROR(INDIRECT($E17&amp;"!"&amp;DU$2&amp;DU$3)," ")</f>
        <v xml:space="preserve"> </v>
      </c>
      <c r="DV17" s="217" t="str" cm="1">
        <f t="array" aca="1" ref="DV17" ca="1">IFERROR(INDIRECT($E17&amp;"!"&amp;DV$2&amp;DV$3)," ")</f>
        <v xml:space="preserve"> </v>
      </c>
      <c r="DW17" s="217" t="str" cm="1">
        <f t="array" aca="1" ref="DW17" ca="1">IFERROR(INDIRECT($E17&amp;"!"&amp;DW$2&amp;DW$3)," ")</f>
        <v xml:space="preserve"> </v>
      </c>
      <c r="DX17" s="217" t="str" cm="1">
        <f t="array" aca="1" ref="DX17" ca="1">IFERROR(INDIRECT($E17&amp;"!"&amp;DX$2&amp;DX$3)," ")</f>
        <v xml:space="preserve"> </v>
      </c>
      <c r="DY17" s="217" t="str" cm="1">
        <f t="array" aca="1" ref="DY17" ca="1">IFERROR(INDIRECT($E17&amp;"!"&amp;DY$2&amp;DY$3)," ")</f>
        <v xml:space="preserve"> </v>
      </c>
      <c r="DZ17" s="217" t="str" cm="1">
        <f t="array" aca="1" ref="DZ17" ca="1">IFERROR(INDIRECT($E17&amp;"!"&amp;DZ$2&amp;DZ$3)," ")</f>
        <v xml:space="preserve"> </v>
      </c>
      <c r="EA17" s="217" t="str" cm="1">
        <f t="array" aca="1" ref="EA17" ca="1">IFERROR(INDIRECT($E17&amp;"!"&amp;EA$2&amp;EA$3)," ")</f>
        <v xml:space="preserve"> </v>
      </c>
      <c r="EB17" s="217" t="str" cm="1">
        <f t="array" aca="1" ref="EB17" ca="1">IFERROR(INDIRECT($E17&amp;"!"&amp;EB$2&amp;EB$3)," ")</f>
        <v xml:space="preserve"> </v>
      </c>
      <c r="EC17" s="217" t="str" cm="1">
        <f t="array" aca="1" ref="EC17" ca="1">IFERROR(INDIRECT($E17&amp;"!"&amp;EC$2&amp;EC$3)," ")</f>
        <v xml:space="preserve"> </v>
      </c>
      <c r="ED17" s="212" t="str" cm="1">
        <f t="array" aca="1" ref="ED17" ca="1">IFERROR(INDIRECT($E17&amp;"!"&amp;ED$2&amp;ED$3)," ")</f>
        <v xml:space="preserve"> </v>
      </c>
      <c r="EE17" s="212" t="str" cm="1">
        <f t="array" aca="1" ref="EE17" ca="1">IFERROR(INDIRECT($E17&amp;"!"&amp;EE$2&amp;EE$3)," ")</f>
        <v xml:space="preserve"> </v>
      </c>
      <c r="EF17" s="212" t="str" cm="1">
        <f t="array" aca="1" ref="EF17" ca="1">IFERROR(INDIRECT($E17&amp;"!"&amp;EF$2&amp;EF$3)," ")</f>
        <v xml:space="preserve"> </v>
      </c>
      <c r="EG17" s="212" t="str" cm="1">
        <f t="array" aca="1" ref="EG17" ca="1">IFERROR(INDIRECT($E17&amp;"!"&amp;EG$2&amp;EG$3)," ")</f>
        <v xml:space="preserve"> </v>
      </c>
      <c r="EH17" s="212" t="str" cm="1">
        <f t="array" aca="1" ref="EH17" ca="1">IFERROR(INDIRECT($E17&amp;"!"&amp;EH$2&amp;EH$3)," ")</f>
        <v xml:space="preserve"> </v>
      </c>
      <c r="EI17" s="212" t="str" cm="1">
        <f t="array" aca="1" ref="EI17" ca="1">IFERROR(INDIRECT($E17&amp;"!"&amp;EI$2&amp;EI$3)," ")</f>
        <v xml:space="preserve"> </v>
      </c>
      <c r="EJ17" s="212" t="str" cm="1">
        <f t="array" aca="1" ref="EJ17" ca="1">IFERROR(INDIRECT($E17&amp;"!"&amp;EJ$2&amp;EJ$3)," ")</f>
        <v xml:space="preserve"> </v>
      </c>
      <c r="EK17" s="212" t="str" cm="1">
        <f t="array" aca="1" ref="EK17" ca="1">IFERROR(INDIRECT($E17&amp;"!"&amp;EK$2&amp;EK$3)," ")</f>
        <v xml:space="preserve"> </v>
      </c>
      <c r="EL17" s="212" t="str" cm="1">
        <f t="array" aca="1" ref="EL17" ca="1">IFERROR(INDIRECT($E17&amp;"!"&amp;EL$2&amp;EL$3)," ")</f>
        <v xml:space="preserve"> </v>
      </c>
      <c r="EM17" s="212" t="str" cm="1">
        <f t="array" aca="1" ref="EM17" ca="1">IFERROR(INDIRECT($E17&amp;"!"&amp;EM$2&amp;EM$3)," ")</f>
        <v xml:space="preserve"> </v>
      </c>
      <c r="EN17" s="212" t="str" cm="1">
        <f t="array" aca="1" ref="EN17" ca="1">IFERROR(INDIRECT($E17&amp;"!"&amp;EN$2&amp;EN$3)," ")</f>
        <v xml:space="preserve"> </v>
      </c>
      <c r="EO17" s="212" t="str" cm="1">
        <f t="array" aca="1" ref="EO17" ca="1">IFERROR(INDIRECT($E17&amp;"!"&amp;EO$2&amp;EO$3)," ")</f>
        <v xml:space="preserve"> </v>
      </c>
      <c r="EP17" s="212" t="str" cm="1">
        <f t="array" aca="1" ref="EP17" ca="1">IFERROR(INDIRECT($E17&amp;"!"&amp;EP$2&amp;EP$3)," ")</f>
        <v xml:space="preserve"> </v>
      </c>
      <c r="EQ17" s="212" t="str" cm="1">
        <f t="array" aca="1" ref="EQ17" ca="1">IFERROR(INDIRECT($E17&amp;"!"&amp;EQ$2&amp;EQ$3)," ")</f>
        <v xml:space="preserve"> </v>
      </c>
      <c r="ER17" s="212" t="str" cm="1">
        <f t="array" aca="1" ref="ER17" ca="1">IFERROR(INDIRECT($E17&amp;"!"&amp;ER$2&amp;ER$3)," ")</f>
        <v xml:space="preserve"> </v>
      </c>
      <c r="ES17" s="212" t="str" cm="1">
        <f t="array" aca="1" ref="ES17" ca="1">IFERROR(INDIRECT($E17&amp;"!"&amp;ES$2&amp;ES$3)," ")</f>
        <v xml:space="preserve"> </v>
      </c>
      <c r="ET17" s="212" t="str" cm="1">
        <f t="array" aca="1" ref="ET17" ca="1">IFERROR(INDIRECT($E17&amp;"!"&amp;ET$2&amp;ET$3)," ")</f>
        <v xml:space="preserve"> </v>
      </c>
      <c r="EU17" s="212" t="str" cm="1">
        <f t="array" aca="1" ref="EU17" ca="1">IFERROR(INDIRECT($E17&amp;"!"&amp;EU$2&amp;EU$3)," ")</f>
        <v xml:space="preserve"> </v>
      </c>
      <c r="EV17" s="212" t="str" cm="1">
        <f t="array" aca="1" ref="EV17" ca="1">IFERROR(INDIRECT($E17&amp;"!"&amp;EV$2&amp;EV$3)," ")</f>
        <v xml:space="preserve"> </v>
      </c>
      <c r="EW17" s="212" t="str" cm="1">
        <f t="array" aca="1" ref="EW17" ca="1">IFERROR(INDIRECT($E17&amp;"!"&amp;EW$2&amp;EW$3)," ")</f>
        <v xml:space="preserve"> </v>
      </c>
      <c r="EX17" s="212" t="str" cm="1">
        <f t="array" aca="1" ref="EX17" ca="1">IFERROR(INDIRECT($E17&amp;"!"&amp;EX$2&amp;EX$3)," ")</f>
        <v xml:space="preserve"> </v>
      </c>
      <c r="EY17" s="212" t="str" cm="1">
        <f t="array" aca="1" ref="EY17" ca="1">IFERROR(INDIRECT($E17&amp;"!"&amp;EY$2&amp;EY$3)," ")</f>
        <v xml:space="preserve"> </v>
      </c>
      <c r="EZ17" s="212" t="str" cm="1">
        <f t="array" aca="1" ref="EZ17" ca="1">IFERROR(INDIRECT($E17&amp;"!"&amp;EZ$2&amp;EZ$3)," ")</f>
        <v xml:space="preserve"> </v>
      </c>
    </row>
    <row r="18" spans="1:156" s="159" customFormat="1">
      <c r="A18"/>
      <c r="B18"/>
      <c r="C18" s="214"/>
      <c r="E18" s="215"/>
      <c r="F18" s="215"/>
      <c r="G18" s="216"/>
      <c r="H18" s="217"/>
      <c r="I18" s="217"/>
      <c r="J18" s="217"/>
      <c r="K18" s="217"/>
      <c r="L18" s="217"/>
      <c r="M18" s="217"/>
      <c r="N18" s="217"/>
      <c r="O18" s="217"/>
      <c r="P18" s="218"/>
      <c r="Q18" s="218"/>
      <c r="R18" s="219"/>
      <c r="S18" s="219"/>
      <c r="T18" s="218"/>
      <c r="U18" s="219"/>
      <c r="V18" s="219"/>
      <c r="W18" s="218"/>
      <c r="X18" s="219"/>
      <c r="Y18" s="219"/>
      <c r="Z18" s="217" t="str" cm="1">
        <f t="array" aca="1" ref="Z18" ca="1">IFERROR(INDIRECT($E18&amp;"!"&amp;Z$2&amp;Z$3)," ")</f>
        <v xml:space="preserve"> </v>
      </c>
      <c r="AA18" s="217" t="str" cm="1">
        <f t="array" aca="1" ref="AA18" ca="1">IFERROR(INDIRECT($E18&amp;"!"&amp;AA$2&amp;AA$3)," ")</f>
        <v xml:space="preserve"> </v>
      </c>
      <c r="AB18" s="218" t="str" cm="1">
        <f t="array" aca="1" ref="AB18" ca="1">IFERROR(INDIRECT($E18&amp;"!"&amp;AB$2&amp;AB$3)," ")</f>
        <v xml:space="preserve"> </v>
      </c>
      <c r="AC18" s="212"/>
      <c r="AD18" s="212" t="str" cm="1">
        <f t="array" aca="1" ref="AD18" ca="1">IFERROR(INDIRECT($E18&amp;"!"&amp;AD$2&amp;AD$3)," ")</f>
        <v xml:space="preserve"> </v>
      </c>
      <c r="AE18" s="212" t="str" cm="1">
        <f t="array" aca="1" ref="AE18" ca="1">IFERROR(INDIRECT($E18&amp;"!"&amp;AE$2&amp;AE$3)," ")</f>
        <v xml:space="preserve"> </v>
      </c>
      <c r="AF18" s="212" t="str" cm="1">
        <f t="array" aca="1" ref="AF18" ca="1">IFERROR(INDIRECT($E18&amp;"!"&amp;AF$2&amp;AF$3)," ")</f>
        <v xml:space="preserve"> </v>
      </c>
      <c r="AG18" s="212" t="str" cm="1">
        <f t="array" aca="1" ref="AG18" ca="1">IFERROR(INDIRECT($E18&amp;"!"&amp;AG$2&amp;AG$3)," ")</f>
        <v xml:space="preserve"> </v>
      </c>
      <c r="AH18" s="212" t="str" cm="1">
        <f t="array" aca="1" ref="AH18" ca="1">IFERROR(INDIRECT($E18&amp;"!"&amp;AH$2&amp;AH$3)," ")</f>
        <v xml:space="preserve"> </v>
      </c>
      <c r="AI18" s="212" t="str" cm="1">
        <f t="array" aca="1" ref="AI18" ca="1">IFERROR(INDIRECT($E18&amp;"!"&amp;AI$2&amp;AI$3)," ")</f>
        <v xml:space="preserve"> </v>
      </c>
      <c r="AJ18" s="217" t="str" cm="1">
        <f t="array" aca="1" ref="AJ18" ca="1">IFERROR(INDIRECT($E18&amp;"!"&amp;AJ$2&amp;AJ$3)," ")</f>
        <v xml:space="preserve"> </v>
      </c>
      <c r="AK18" s="217" t="str" cm="1">
        <f t="array" aca="1" ref="AK18" ca="1">IFERROR(INDIRECT($E18&amp;"!"&amp;AK$2&amp;AK$3)," ")</f>
        <v xml:space="preserve"> </v>
      </c>
      <c r="AL18" s="217" t="str" cm="1">
        <f t="array" aca="1" ref="AL18" ca="1">IFERROR(INDIRECT($E18&amp;"!"&amp;AL$2&amp;AL$3)," ")</f>
        <v xml:space="preserve"> </v>
      </c>
      <c r="AM18" s="217" t="str" cm="1">
        <f t="array" aca="1" ref="AM18" ca="1">IFERROR(INDIRECT($E18&amp;"!"&amp;AM$2&amp;AM$3)," ")</f>
        <v xml:space="preserve"> </v>
      </c>
      <c r="AN18" s="217" t="str" cm="1">
        <f t="array" aca="1" ref="AN18" ca="1">IFERROR(INDIRECT($E18&amp;"!"&amp;AN$2&amp;AN$3)," ")</f>
        <v xml:space="preserve"> </v>
      </c>
      <c r="AO18" s="217" t="str" cm="1">
        <f t="array" aca="1" ref="AO18" ca="1">IFERROR(INDIRECT($E18&amp;"!"&amp;AO$2&amp;AO$3)," ")</f>
        <v xml:space="preserve"> </v>
      </c>
      <c r="AP18" s="217" t="str" cm="1">
        <f t="array" aca="1" ref="AP18" ca="1">IFERROR(INDIRECT($E18&amp;"!"&amp;AP$2&amp;AP$3)," ")</f>
        <v xml:space="preserve"> </v>
      </c>
      <c r="AQ18" s="217" t="str" cm="1">
        <f t="array" aca="1" ref="AQ18" ca="1">IFERROR(INDIRECT($E18&amp;"!"&amp;AQ$2&amp;AQ$3)," ")</f>
        <v xml:space="preserve"> </v>
      </c>
      <c r="AR18" s="217" t="str" cm="1">
        <f t="array" aca="1" ref="AR18" ca="1">IFERROR(INDIRECT($E18&amp;"!"&amp;AR$2&amp;AR$3)," ")</f>
        <v xml:space="preserve"> </v>
      </c>
      <c r="AS18" s="217" t="str" cm="1">
        <f t="array" aca="1" ref="AS18" ca="1">IFERROR(INDIRECT($E18&amp;"!"&amp;AS$2&amp;AS$3)," ")</f>
        <v xml:space="preserve"> </v>
      </c>
      <c r="AT18" s="217" t="str" cm="1">
        <f t="array" aca="1" ref="AT18" ca="1">IFERROR(INDIRECT($E18&amp;"!"&amp;AT$2&amp;AT$3)," ")</f>
        <v xml:space="preserve"> </v>
      </c>
      <c r="AU18" s="217" t="str" cm="1">
        <f t="array" aca="1" ref="AU18" ca="1">IFERROR(INDIRECT($E18&amp;"!"&amp;AU$2&amp;AU$3)," ")</f>
        <v xml:space="preserve"> </v>
      </c>
      <c r="AV18" s="217" t="str" cm="1">
        <f t="array" aca="1" ref="AV18" ca="1">IFERROR(INDIRECT($E18&amp;"!"&amp;AV$2&amp;AV$3)," ")</f>
        <v xml:space="preserve"> </v>
      </c>
      <c r="AW18" s="217" t="str" cm="1">
        <f t="array" aca="1" ref="AW18" ca="1">IFERROR(INDIRECT($E18&amp;"!"&amp;AW$2&amp;AW$3)," ")</f>
        <v xml:space="preserve"> </v>
      </c>
      <c r="AX18" s="217" t="str" cm="1">
        <f t="array" aca="1" ref="AX18" ca="1">IFERROR(INDIRECT($E18&amp;"!"&amp;AX$2&amp;AX$3)," ")</f>
        <v xml:space="preserve"> </v>
      </c>
      <c r="AY18" s="217" t="str" cm="1">
        <f t="array" aca="1" ref="AY18" ca="1">IFERROR(INDIRECT($E18&amp;"!"&amp;AY$2&amp;AY$3)," ")</f>
        <v xml:space="preserve"> </v>
      </c>
      <c r="AZ18" s="217" t="str" cm="1">
        <f t="array" aca="1" ref="AZ18" ca="1">IFERROR(INDIRECT($E18&amp;"!"&amp;AZ$2&amp;AZ$3)," ")</f>
        <v xml:space="preserve"> </v>
      </c>
      <c r="BA18" s="217" t="str" cm="1">
        <f t="array" aca="1" ref="BA18" ca="1">IFERROR(INDIRECT($E18&amp;"!"&amp;BA$2&amp;BA$3)," ")</f>
        <v xml:space="preserve"> </v>
      </c>
      <c r="BB18" s="159" t="str" cm="1">
        <f t="array" aca="1" ref="BB18" ca="1">IFERROR(INDIRECT($E18&amp;"!"&amp;BB$2&amp;BB$3)," ")</f>
        <v xml:space="preserve"> </v>
      </c>
      <c r="BC18" s="217" t="str" cm="1">
        <f t="array" aca="1" ref="BC18" ca="1">IFERROR(INDIRECT($E18&amp;"!"&amp;BC$2&amp;BC$3)," ")</f>
        <v xml:space="preserve"> </v>
      </c>
      <c r="BD18" s="217" t="str" cm="1">
        <f t="array" aca="1" ref="BD18" ca="1">IFERROR(INDIRECT($E18&amp;"!"&amp;BD$2&amp;BD$3)," ")</f>
        <v xml:space="preserve"> </v>
      </c>
      <c r="BE18" s="217" t="str" cm="1">
        <f t="array" aca="1" ref="BE18" ca="1">IFERROR(INDIRECT($E18&amp;"!"&amp;BE$2&amp;BE$3)," ")</f>
        <v xml:space="preserve"> </v>
      </c>
      <c r="BF18" s="217" t="str" cm="1">
        <f t="array" aca="1" ref="BF18" ca="1">IFERROR(INDIRECT($E18&amp;"!"&amp;BF$2&amp;BF$3)," ")</f>
        <v xml:space="preserve"> </v>
      </c>
      <c r="BG18" s="217" t="str" cm="1">
        <f t="array" aca="1" ref="BG18" ca="1">IFERROR(INDIRECT($E18&amp;"!"&amp;BG$2&amp;BG$3)," ")</f>
        <v xml:space="preserve"> </v>
      </c>
      <c r="BH18" s="217" t="str" cm="1">
        <f t="array" aca="1" ref="BH18" ca="1">IFERROR(INDIRECT($E18&amp;"!"&amp;BH$2&amp;BH$3)," ")</f>
        <v xml:space="preserve"> </v>
      </c>
      <c r="BI18" s="217" t="str" cm="1">
        <f t="array" aca="1" ref="BI18" ca="1">IFERROR(INDIRECT($E18&amp;"!"&amp;BI$2&amp;BI$3)," ")</f>
        <v xml:space="preserve"> </v>
      </c>
      <c r="BJ18" s="217" t="str" cm="1">
        <f t="array" aca="1" ref="BJ18" ca="1">IFERROR(INDIRECT($E18&amp;"!"&amp;BJ$2&amp;BJ$3)," ")</f>
        <v xml:space="preserve"> </v>
      </c>
      <c r="BK18" s="217" t="str" cm="1">
        <f t="array" aca="1" ref="BK18" ca="1">IFERROR(INDIRECT($E18&amp;"!"&amp;BK$2&amp;BK$3)," ")</f>
        <v xml:space="preserve"> </v>
      </c>
      <c r="BL18" s="217" t="str" cm="1">
        <f t="array" aca="1" ref="BL18" ca="1">IFERROR(INDIRECT($E18&amp;"!"&amp;BL$2&amp;BL$3)," ")</f>
        <v xml:space="preserve"> </v>
      </c>
      <c r="BM18" s="217" t="str" cm="1">
        <f t="array" aca="1" ref="BM18" ca="1">IFERROR(INDIRECT($E18&amp;"!"&amp;BM$2&amp;BM$3)," ")</f>
        <v xml:space="preserve"> </v>
      </c>
      <c r="BN18" s="217" t="str" cm="1">
        <f t="array" aca="1" ref="BN18" ca="1">IFERROR(INDIRECT($E18&amp;"!"&amp;BN$2&amp;BN$3)," ")</f>
        <v xml:space="preserve"> </v>
      </c>
      <c r="BO18" s="217" t="str" cm="1">
        <f t="array" aca="1" ref="BO18" ca="1">IFERROR(INDIRECT($E18&amp;"!"&amp;BO$2&amp;BO$3)," ")</f>
        <v xml:space="preserve"> </v>
      </c>
      <c r="BP18" s="217" t="str" cm="1">
        <f t="array" aca="1" ref="BP18" ca="1">IFERROR(INDIRECT($E18&amp;"!"&amp;BP$2&amp;BP$3)," ")</f>
        <v xml:space="preserve"> </v>
      </c>
      <c r="BQ18" s="217" t="str" cm="1">
        <f t="array" aca="1" ref="BQ18" ca="1">IFERROR(INDIRECT($E18&amp;"!"&amp;BQ$2&amp;BQ$3)," ")</f>
        <v xml:space="preserve"> </v>
      </c>
      <c r="BR18" s="217" t="str" cm="1">
        <f t="array" aca="1" ref="BR18" ca="1">IFERROR(INDIRECT($E18&amp;"!"&amp;BR$2&amp;BR$3)," ")</f>
        <v xml:space="preserve"> </v>
      </c>
      <c r="BS18" s="217" t="str" cm="1">
        <f t="array" aca="1" ref="BS18" ca="1">IFERROR(INDIRECT($E18&amp;"!"&amp;BS$2&amp;BS$3)," ")</f>
        <v xml:space="preserve"> </v>
      </c>
      <c r="BT18" s="217" t="str" cm="1">
        <f t="array" aca="1" ref="BT18" ca="1">IFERROR(INDIRECT($E18&amp;"!"&amp;BT$2&amp;BT$3)," ")</f>
        <v xml:space="preserve"> </v>
      </c>
      <c r="BU18" s="217" t="str" cm="1">
        <f t="array" aca="1" ref="BU18" ca="1">IFERROR(INDIRECT($E18&amp;"!"&amp;BU$2&amp;BU$3)," ")</f>
        <v xml:space="preserve"> </v>
      </c>
      <c r="BV18" s="217" t="str" cm="1">
        <f t="array" aca="1" ref="BV18" ca="1">IFERROR(INDIRECT($E18&amp;"!"&amp;BV$2&amp;BV$3)," ")</f>
        <v xml:space="preserve"> </v>
      </c>
      <c r="BW18" s="217" t="str" cm="1">
        <f t="array" aca="1" ref="BW18" ca="1">IFERROR(INDIRECT($E18&amp;"!"&amp;BW$2&amp;BW$3)," ")</f>
        <v xml:space="preserve"> </v>
      </c>
      <c r="BX18" s="217" t="str" cm="1">
        <f t="array" aca="1" ref="BX18" ca="1">IFERROR(INDIRECT($E18&amp;"!"&amp;BX$2&amp;BX$3)," ")</f>
        <v xml:space="preserve"> </v>
      </c>
      <c r="BY18" s="217" t="str" cm="1">
        <f t="array" aca="1" ref="BY18" ca="1">IFERROR(INDIRECT($E18&amp;"!"&amp;BY$2&amp;BY$3)," ")</f>
        <v xml:space="preserve"> </v>
      </c>
      <c r="BZ18" s="217" t="str" cm="1">
        <f t="array" aca="1" ref="BZ18" ca="1">IFERROR(INDIRECT($E18&amp;"!"&amp;BZ$2&amp;BZ$3)," ")</f>
        <v xml:space="preserve"> </v>
      </c>
      <c r="CA18" s="217" t="str" cm="1">
        <f t="array" aca="1" ref="CA18" ca="1">IFERROR(INDIRECT($E18&amp;"!"&amp;CA$2&amp;CA$3)," ")</f>
        <v xml:space="preserve"> </v>
      </c>
      <c r="CB18" s="217" t="str" cm="1">
        <f t="array" aca="1" ref="CB18" ca="1">IFERROR(INDIRECT($E18&amp;"!"&amp;CB$2&amp;CB$3)," ")</f>
        <v xml:space="preserve"> </v>
      </c>
      <c r="CC18" s="217" t="str" cm="1">
        <f t="array" aca="1" ref="CC18" ca="1">IFERROR(INDIRECT($E18&amp;"!"&amp;CC$2&amp;CC$3)," ")</f>
        <v xml:space="preserve"> </v>
      </c>
      <c r="CD18" s="217" t="str" cm="1">
        <f t="array" aca="1" ref="CD18" ca="1">IFERROR(INDIRECT($E18&amp;"!"&amp;CD$2&amp;CD$3)," ")</f>
        <v xml:space="preserve"> </v>
      </c>
      <c r="CE18" s="217" t="str" cm="1">
        <f t="array" aca="1" ref="CE18" ca="1">IFERROR(INDIRECT($E18&amp;"!"&amp;CE$2&amp;CE$3)," ")</f>
        <v xml:space="preserve"> </v>
      </c>
      <c r="CF18" s="217" t="str" cm="1">
        <f t="array" aca="1" ref="CF18" ca="1">IFERROR(INDIRECT($E18&amp;"!"&amp;CF$2&amp;CF$3)," ")</f>
        <v xml:space="preserve"> </v>
      </c>
      <c r="CG18" s="217" t="str" cm="1">
        <f t="array" aca="1" ref="CG18" ca="1">IFERROR(INDIRECT($E18&amp;"!"&amp;CG$2&amp;CG$3)," ")</f>
        <v xml:space="preserve"> </v>
      </c>
      <c r="CH18" s="217" t="str" cm="1">
        <f t="array" aca="1" ref="CH18" ca="1">IFERROR(INDIRECT($E18&amp;"!"&amp;CH$2&amp;CH$3)," ")</f>
        <v xml:space="preserve"> </v>
      </c>
      <c r="CI18" s="217" t="str" cm="1">
        <f t="array" aca="1" ref="CI18" ca="1">IFERROR(INDIRECT($E18&amp;"!"&amp;CI$2&amp;CI$3)," ")</f>
        <v xml:space="preserve"> </v>
      </c>
      <c r="CJ18" s="217" t="str" cm="1">
        <f t="array" aca="1" ref="CJ18" ca="1">IFERROR(INDIRECT($E18&amp;"!"&amp;CJ$2&amp;CJ$3)," ")</f>
        <v xml:space="preserve"> </v>
      </c>
      <c r="CK18" s="217" t="str" cm="1">
        <f t="array" aca="1" ref="CK18" ca="1">IFERROR(INDIRECT($E18&amp;"!"&amp;CK$2&amp;CK$3)," ")</f>
        <v xml:space="preserve"> </v>
      </c>
      <c r="CL18" s="217" t="str" cm="1">
        <f t="array" aca="1" ref="CL18" ca="1">IFERROR(INDIRECT($E18&amp;"!"&amp;CL$2&amp;CL$3)," ")</f>
        <v xml:space="preserve"> </v>
      </c>
      <c r="CM18" s="217" t="str" cm="1">
        <f t="array" aca="1" ref="CM18" ca="1">IFERROR(INDIRECT($E18&amp;"!"&amp;CM$2&amp;CM$3)," ")</f>
        <v xml:space="preserve"> </v>
      </c>
      <c r="CN18" s="217" t="str" cm="1">
        <f t="array" aca="1" ref="CN18" ca="1">IFERROR(INDIRECT($E18&amp;"!"&amp;CN$2&amp;CN$3)," ")</f>
        <v xml:space="preserve"> </v>
      </c>
      <c r="CO18" s="217" t="str" cm="1">
        <f t="array" aca="1" ref="CO18" ca="1">IFERROR(INDIRECT($E18&amp;"!"&amp;CO$2&amp;CO$3)," ")</f>
        <v xml:space="preserve"> </v>
      </c>
      <c r="CP18" s="217" t="str" cm="1">
        <f t="array" aca="1" ref="CP18" ca="1">IFERROR(INDIRECT($E18&amp;"!"&amp;CP$2&amp;CP$3)," ")</f>
        <v xml:space="preserve"> </v>
      </c>
      <c r="CQ18" s="217" t="str" cm="1">
        <f t="array" aca="1" ref="CQ18" ca="1">IFERROR(INDIRECT($E18&amp;"!"&amp;CQ$2&amp;CQ$3)," ")</f>
        <v xml:space="preserve"> </v>
      </c>
      <c r="CR18" s="217" t="str" cm="1">
        <f t="array" aca="1" ref="CR18" ca="1">IFERROR(INDIRECT($E18&amp;"!"&amp;CR$2&amp;CR$3)," ")</f>
        <v xml:space="preserve"> </v>
      </c>
      <c r="CS18" s="217" t="str" cm="1">
        <f t="array" aca="1" ref="CS18" ca="1">IFERROR(INDIRECT($E18&amp;"!"&amp;CS$2&amp;CS$3)," ")</f>
        <v xml:space="preserve"> </v>
      </c>
      <c r="CT18" s="217" t="str" cm="1">
        <f t="array" aca="1" ref="CT18" ca="1">IFERROR(INDIRECT($E18&amp;"!"&amp;CT$2&amp;CT$3)," ")</f>
        <v xml:space="preserve"> </v>
      </c>
      <c r="CU18" s="217" t="str" cm="1">
        <f t="array" aca="1" ref="CU18" ca="1">IFERROR(INDIRECT($E18&amp;"!"&amp;CU$2&amp;CU$3)," ")</f>
        <v xml:space="preserve"> </v>
      </c>
      <c r="CV18" s="217" t="str" cm="1">
        <f t="array" aca="1" ref="CV18" ca="1">IFERROR(INDIRECT($E18&amp;"!"&amp;CV$2&amp;CV$3)," ")</f>
        <v xml:space="preserve"> </v>
      </c>
      <c r="CW18" s="217" t="str" cm="1">
        <f t="array" aca="1" ref="CW18" ca="1">IFERROR(INDIRECT($E18&amp;"!"&amp;CW$2&amp;CW$3)," ")</f>
        <v xml:space="preserve"> </v>
      </c>
      <c r="CX18" s="217" t="str" cm="1">
        <f t="array" aca="1" ref="CX18" ca="1">IFERROR(INDIRECT($E18&amp;"!"&amp;CX$2&amp;CX$3)," ")</f>
        <v xml:space="preserve"> </v>
      </c>
      <c r="CY18" s="217" t="str" cm="1">
        <f t="array" aca="1" ref="CY18" ca="1">IFERROR(INDIRECT($E18&amp;"!"&amp;CY$2&amp;CY$3)," ")</f>
        <v xml:space="preserve"> </v>
      </c>
      <c r="CZ18" s="217" t="str" cm="1">
        <f t="array" aca="1" ref="CZ18" ca="1">IFERROR(INDIRECT($E18&amp;"!"&amp;CZ$2&amp;CZ$3)," ")</f>
        <v xml:space="preserve"> </v>
      </c>
      <c r="DA18" s="217" t="str" cm="1">
        <f t="array" aca="1" ref="DA18" ca="1">IFERROR(INDIRECT($E18&amp;"!"&amp;DA$2&amp;DA$3)," ")</f>
        <v xml:space="preserve"> </v>
      </c>
      <c r="DB18" s="217" t="str" cm="1">
        <f t="array" aca="1" ref="DB18" ca="1">IFERROR(INDIRECT($E18&amp;"!"&amp;DB$2&amp;DB$3)," ")</f>
        <v xml:space="preserve"> </v>
      </c>
      <c r="DC18" s="217" t="str" cm="1">
        <f t="array" aca="1" ref="DC18" ca="1">IFERROR(INDIRECT($E18&amp;"!"&amp;DC$2&amp;DC$3)," ")</f>
        <v xml:space="preserve"> </v>
      </c>
      <c r="DD18" s="217" t="str" cm="1">
        <f t="array" aca="1" ref="DD18" ca="1">IFERROR(INDIRECT($E18&amp;"!"&amp;DD$2&amp;DD$3)," ")</f>
        <v xml:space="preserve"> </v>
      </c>
      <c r="DE18" s="217" t="str" cm="1">
        <f t="array" aca="1" ref="DE18" ca="1">IFERROR(INDIRECT($E18&amp;"!"&amp;DE$2&amp;DE$3)," ")</f>
        <v xml:space="preserve"> </v>
      </c>
      <c r="DF18" s="217" t="str" cm="1">
        <f t="array" aca="1" ref="DF18" ca="1">IFERROR(INDIRECT($E18&amp;"!"&amp;DF$2&amp;DF$3)," ")</f>
        <v xml:space="preserve"> </v>
      </c>
      <c r="DG18" s="217" t="str" cm="1">
        <f t="array" aca="1" ref="DG18" ca="1">IFERROR(INDIRECT($E18&amp;"!"&amp;DG$2&amp;DG$3)," ")</f>
        <v xml:space="preserve"> </v>
      </c>
      <c r="DH18" s="217" t="str" cm="1">
        <f t="array" aca="1" ref="DH18" ca="1">IFERROR(INDIRECT($E18&amp;"!"&amp;DH$2&amp;DH$3)," ")</f>
        <v xml:space="preserve"> </v>
      </c>
      <c r="DI18" s="217" t="str" cm="1">
        <f t="array" aca="1" ref="DI18" ca="1">IFERROR(INDIRECT($E18&amp;"!"&amp;DI$2&amp;DI$3)," ")</f>
        <v xml:space="preserve"> </v>
      </c>
      <c r="DJ18" s="217" t="str" cm="1">
        <f t="array" aca="1" ref="DJ18" ca="1">IFERROR(INDIRECT($E18&amp;"!"&amp;DJ$2&amp;DJ$3)," ")</f>
        <v xml:space="preserve"> </v>
      </c>
      <c r="DK18" s="217" t="str" cm="1">
        <f t="array" aca="1" ref="DK18" ca="1">IFERROR(INDIRECT($E18&amp;"!"&amp;DK$2&amp;DK$3)," ")</f>
        <v xml:space="preserve"> </v>
      </c>
      <c r="DL18" s="217" t="str" cm="1">
        <f t="array" aca="1" ref="DL18" ca="1">IFERROR(INDIRECT($E18&amp;"!"&amp;DL$2&amp;DL$3)," ")</f>
        <v xml:space="preserve"> </v>
      </c>
      <c r="DM18" s="217" t="str" cm="1">
        <f t="array" aca="1" ref="DM18" ca="1">IFERROR(INDIRECT($E18&amp;"!"&amp;DM$2&amp;DM$3)," ")</f>
        <v xml:space="preserve"> </v>
      </c>
      <c r="DN18" s="217" t="str" cm="1">
        <f t="array" aca="1" ref="DN18" ca="1">IFERROR(INDIRECT($E18&amp;"!"&amp;DN$2&amp;DN$3)," ")</f>
        <v xml:space="preserve"> </v>
      </c>
      <c r="DO18" s="217" t="str" cm="1">
        <f t="array" aca="1" ref="DO18" ca="1">IFERROR(INDIRECT($E18&amp;"!"&amp;DO$2&amp;DO$3)," ")</f>
        <v xml:space="preserve"> </v>
      </c>
      <c r="DP18" s="217" t="str" cm="1">
        <f t="array" aca="1" ref="DP18" ca="1">IFERROR(INDIRECT($E18&amp;"!"&amp;DP$2&amp;DP$3)," ")</f>
        <v xml:space="preserve"> </v>
      </c>
      <c r="DQ18" s="217" t="str" cm="1">
        <f t="array" aca="1" ref="DQ18" ca="1">IFERROR(INDIRECT($E18&amp;"!"&amp;DQ$2&amp;DQ$3)," ")</f>
        <v xml:space="preserve"> </v>
      </c>
      <c r="DR18" s="217" t="str" cm="1">
        <f t="array" aca="1" ref="DR18" ca="1">IFERROR(INDIRECT($E18&amp;"!"&amp;DR$2&amp;DR$3)," ")</f>
        <v xml:space="preserve"> </v>
      </c>
      <c r="DS18" s="217" t="str" cm="1">
        <f t="array" aca="1" ref="DS18" ca="1">IFERROR(INDIRECT($E18&amp;"!"&amp;DS$2&amp;DS$3)," ")</f>
        <v xml:space="preserve"> </v>
      </c>
      <c r="DT18" s="217" t="str" cm="1">
        <f t="array" aca="1" ref="DT18" ca="1">IFERROR(INDIRECT($E18&amp;"!"&amp;DT$2&amp;DT$3)," ")</f>
        <v xml:space="preserve"> </v>
      </c>
      <c r="DU18" s="217" t="str" cm="1">
        <f t="array" aca="1" ref="DU18" ca="1">IFERROR(INDIRECT($E18&amp;"!"&amp;DU$2&amp;DU$3)," ")</f>
        <v xml:space="preserve"> </v>
      </c>
      <c r="DV18" s="217" t="str" cm="1">
        <f t="array" aca="1" ref="DV18" ca="1">IFERROR(INDIRECT($E18&amp;"!"&amp;DV$2&amp;DV$3)," ")</f>
        <v xml:space="preserve"> </v>
      </c>
      <c r="DW18" s="217" t="str" cm="1">
        <f t="array" aca="1" ref="DW18" ca="1">IFERROR(INDIRECT($E18&amp;"!"&amp;DW$2&amp;DW$3)," ")</f>
        <v xml:space="preserve"> </v>
      </c>
      <c r="DX18" s="217" t="str" cm="1">
        <f t="array" aca="1" ref="DX18" ca="1">IFERROR(INDIRECT($E18&amp;"!"&amp;DX$2&amp;DX$3)," ")</f>
        <v xml:space="preserve"> </v>
      </c>
      <c r="DY18" s="217" t="str" cm="1">
        <f t="array" aca="1" ref="DY18" ca="1">IFERROR(INDIRECT($E18&amp;"!"&amp;DY$2&amp;DY$3)," ")</f>
        <v xml:space="preserve"> </v>
      </c>
      <c r="DZ18" s="217" t="str" cm="1">
        <f t="array" aca="1" ref="DZ18" ca="1">IFERROR(INDIRECT($E18&amp;"!"&amp;DZ$2&amp;DZ$3)," ")</f>
        <v xml:space="preserve"> </v>
      </c>
      <c r="EA18" s="217" t="str" cm="1">
        <f t="array" aca="1" ref="EA18" ca="1">IFERROR(INDIRECT($E18&amp;"!"&amp;EA$2&amp;EA$3)," ")</f>
        <v xml:space="preserve"> </v>
      </c>
      <c r="EB18" s="217" t="str" cm="1">
        <f t="array" aca="1" ref="EB18" ca="1">IFERROR(INDIRECT($E18&amp;"!"&amp;EB$2&amp;EB$3)," ")</f>
        <v xml:space="preserve"> </v>
      </c>
      <c r="EC18" s="212" t="str" cm="1">
        <f t="array" aca="1" ref="EC18" ca="1">IFERROR(INDIRECT($E18&amp;"!"&amp;EC$2&amp;EC$3)," ")</f>
        <v xml:space="preserve"> </v>
      </c>
      <c r="ED18" s="212" t="str" cm="1">
        <f t="array" aca="1" ref="ED18" ca="1">IFERROR(INDIRECT($E18&amp;"!"&amp;ED$2&amp;ED$3)," ")</f>
        <v xml:space="preserve"> </v>
      </c>
      <c r="EE18" s="212" t="str" cm="1">
        <f t="array" aca="1" ref="EE18" ca="1">IFERROR(INDIRECT($E18&amp;"!"&amp;EE$2&amp;EE$3)," ")</f>
        <v xml:space="preserve"> </v>
      </c>
      <c r="EF18" s="212" t="str" cm="1">
        <f t="array" aca="1" ref="EF18" ca="1">IFERROR(INDIRECT($E18&amp;"!"&amp;EF$2&amp;EF$3)," ")</f>
        <v xml:space="preserve"> </v>
      </c>
      <c r="EG18" s="212" t="str" cm="1">
        <f t="array" aca="1" ref="EG18" ca="1">IFERROR(INDIRECT($E18&amp;"!"&amp;EG$2&amp;EG$3)," ")</f>
        <v xml:space="preserve"> </v>
      </c>
      <c r="EH18" s="212" t="str" cm="1">
        <f t="array" aca="1" ref="EH18" ca="1">IFERROR(INDIRECT($E18&amp;"!"&amp;EH$2&amp;EH$3)," ")</f>
        <v xml:space="preserve"> </v>
      </c>
      <c r="EI18" s="212" t="str" cm="1">
        <f t="array" aca="1" ref="EI18" ca="1">IFERROR(INDIRECT($E18&amp;"!"&amp;EI$2&amp;EI$3)," ")</f>
        <v xml:space="preserve"> </v>
      </c>
      <c r="EJ18" s="212" t="str" cm="1">
        <f t="array" aca="1" ref="EJ18" ca="1">IFERROR(INDIRECT($E18&amp;"!"&amp;EJ$2&amp;EJ$3)," ")</f>
        <v xml:space="preserve"> </v>
      </c>
      <c r="EK18" s="212" t="str" cm="1">
        <f t="array" aca="1" ref="EK18" ca="1">IFERROR(INDIRECT($E18&amp;"!"&amp;EK$2&amp;EK$3)," ")</f>
        <v xml:space="preserve"> </v>
      </c>
      <c r="EL18" s="212" t="str" cm="1">
        <f t="array" aca="1" ref="EL18" ca="1">IFERROR(INDIRECT($E18&amp;"!"&amp;EL$2&amp;EL$3)," ")</f>
        <v xml:space="preserve"> </v>
      </c>
      <c r="EM18" s="212" t="str" cm="1">
        <f t="array" aca="1" ref="EM18" ca="1">IFERROR(INDIRECT($E18&amp;"!"&amp;EM$2&amp;EM$3)," ")</f>
        <v xml:space="preserve"> </v>
      </c>
      <c r="EN18" s="212" t="str" cm="1">
        <f t="array" aca="1" ref="EN18" ca="1">IFERROR(INDIRECT($E18&amp;"!"&amp;EN$2&amp;EN$3)," ")</f>
        <v xml:space="preserve"> </v>
      </c>
      <c r="EO18" s="212" t="str" cm="1">
        <f t="array" aca="1" ref="EO18" ca="1">IFERROR(INDIRECT($E18&amp;"!"&amp;EO$2&amp;EO$3)," ")</f>
        <v xml:space="preserve"> </v>
      </c>
      <c r="EP18" s="212" t="str" cm="1">
        <f t="array" aca="1" ref="EP18" ca="1">IFERROR(INDIRECT($E18&amp;"!"&amp;EP$2&amp;EP$3)," ")</f>
        <v xml:space="preserve"> </v>
      </c>
      <c r="EQ18" s="212" t="str" cm="1">
        <f t="array" aca="1" ref="EQ18" ca="1">IFERROR(INDIRECT($E18&amp;"!"&amp;EQ$2&amp;EQ$3)," ")</f>
        <v xml:space="preserve"> </v>
      </c>
      <c r="ER18" s="212" t="str" cm="1">
        <f t="array" aca="1" ref="ER18" ca="1">IFERROR(INDIRECT($E18&amp;"!"&amp;ER$2&amp;ER$3)," ")</f>
        <v xml:space="preserve"> </v>
      </c>
      <c r="ES18" s="212" t="str" cm="1">
        <f t="array" aca="1" ref="ES18" ca="1">IFERROR(INDIRECT($E18&amp;"!"&amp;ES$2&amp;ES$3)," ")</f>
        <v xml:space="preserve"> </v>
      </c>
      <c r="ET18" s="212" t="str" cm="1">
        <f t="array" aca="1" ref="ET18" ca="1">IFERROR(INDIRECT($E18&amp;"!"&amp;ET$2&amp;ET$3)," ")</f>
        <v xml:space="preserve"> </v>
      </c>
      <c r="EU18" s="212" t="str" cm="1">
        <f t="array" aca="1" ref="EU18" ca="1">IFERROR(INDIRECT($E18&amp;"!"&amp;EU$2&amp;EU$3)," ")</f>
        <v xml:space="preserve"> </v>
      </c>
      <c r="EV18" s="212" t="str" cm="1">
        <f t="array" aca="1" ref="EV18" ca="1">IFERROR(INDIRECT($E18&amp;"!"&amp;EV$2&amp;EV$3)," ")</f>
        <v xml:space="preserve"> </v>
      </c>
      <c r="EW18" s="212" t="str" cm="1">
        <f t="array" aca="1" ref="EW18" ca="1">IFERROR(INDIRECT($E18&amp;"!"&amp;EW$2&amp;EW$3)," ")</f>
        <v xml:space="preserve"> </v>
      </c>
      <c r="EX18" s="212" t="str" cm="1">
        <f t="array" aca="1" ref="EX18" ca="1">IFERROR(INDIRECT($E18&amp;"!"&amp;EX$2&amp;EX$3)," ")</f>
        <v xml:space="preserve"> </v>
      </c>
      <c r="EY18" s="212" t="str" cm="1">
        <f t="array" aca="1" ref="EY18" ca="1">IFERROR(INDIRECT($E18&amp;"!"&amp;EY$2&amp;EY$3)," ")</f>
        <v xml:space="preserve"> </v>
      </c>
      <c r="EZ18" s="212" t="str" cm="1">
        <f t="array" aca="1" ref="EZ18" ca="1">IFERROR(INDIRECT($E18&amp;"!"&amp;EZ$2&amp;EZ$3)," ")</f>
        <v xml:space="preserve"> </v>
      </c>
    </row>
    <row r="19" spans="1:156" s="159" customFormat="1">
      <c r="A19"/>
      <c r="B19"/>
      <c r="C19" s="214"/>
      <c r="E19" s="215"/>
      <c r="F19" s="215"/>
      <c r="G19" s="216"/>
      <c r="H19" s="217"/>
      <c r="I19" s="217"/>
      <c r="J19" s="217"/>
      <c r="K19" s="217"/>
      <c r="L19" s="217"/>
      <c r="M19" s="217"/>
      <c r="N19" s="217"/>
      <c r="O19" s="217"/>
      <c r="P19" s="218"/>
      <c r="Q19" s="218"/>
      <c r="R19" s="219"/>
      <c r="S19" s="219"/>
      <c r="T19" s="218"/>
      <c r="U19" s="219"/>
      <c r="V19" s="219"/>
      <c r="W19" s="218"/>
      <c r="X19" s="219"/>
      <c r="Y19" s="219"/>
      <c r="Z19" s="217" t="str" cm="1">
        <f t="array" aca="1" ref="Z19" ca="1">IFERROR(INDIRECT($E19&amp;"!"&amp;Z$2&amp;Z$3)," ")</f>
        <v xml:space="preserve"> </v>
      </c>
      <c r="AA19" s="217" t="str" cm="1">
        <f t="array" aca="1" ref="AA19" ca="1">IFERROR(INDIRECT($E19&amp;"!"&amp;AA$2&amp;AA$3)," ")</f>
        <v xml:space="preserve"> </v>
      </c>
      <c r="AB19" s="218" t="str" cm="1">
        <f t="array" aca="1" ref="AB19" ca="1">IFERROR(INDIRECT($E19&amp;"!"&amp;AB$2&amp;AB$3)," ")</f>
        <v xml:space="preserve"> </v>
      </c>
      <c r="AC19" s="212"/>
      <c r="AD19" s="212" t="str" cm="1">
        <f t="array" aca="1" ref="AD19" ca="1">IFERROR(INDIRECT($E19&amp;"!"&amp;AD$2&amp;AD$3)," ")</f>
        <v xml:space="preserve"> </v>
      </c>
      <c r="AE19" s="212" t="str" cm="1">
        <f t="array" aca="1" ref="AE19" ca="1">IFERROR(INDIRECT($E19&amp;"!"&amp;AE$2&amp;AE$3)," ")</f>
        <v xml:space="preserve"> </v>
      </c>
      <c r="AF19" s="212" t="str" cm="1">
        <f t="array" aca="1" ref="AF19" ca="1">IFERROR(INDIRECT($E19&amp;"!"&amp;AF$2&amp;AF$3)," ")</f>
        <v xml:space="preserve"> </v>
      </c>
      <c r="AG19" s="212" t="str" cm="1">
        <f t="array" aca="1" ref="AG19" ca="1">IFERROR(INDIRECT($E19&amp;"!"&amp;AG$2&amp;AG$3)," ")</f>
        <v xml:space="preserve"> </v>
      </c>
      <c r="AH19" s="212" t="str" cm="1">
        <f t="array" aca="1" ref="AH19" ca="1">IFERROR(INDIRECT($E19&amp;"!"&amp;AH$2&amp;AH$3)," ")</f>
        <v xml:space="preserve"> </v>
      </c>
      <c r="AI19" s="212" t="str" cm="1">
        <f t="array" aca="1" ref="AI19" ca="1">IFERROR(INDIRECT($E19&amp;"!"&amp;AI$2&amp;AI$3)," ")</f>
        <v xml:space="preserve"> </v>
      </c>
      <c r="AJ19" s="217" t="str" cm="1">
        <f t="array" aca="1" ref="AJ19" ca="1">IFERROR(INDIRECT($E19&amp;"!"&amp;AJ$2&amp;AJ$3)," ")</f>
        <v xml:space="preserve"> </v>
      </c>
      <c r="AK19" s="217" t="str" cm="1">
        <f t="array" aca="1" ref="AK19" ca="1">IFERROR(INDIRECT($E19&amp;"!"&amp;AK$2&amp;AK$3)," ")</f>
        <v xml:space="preserve"> </v>
      </c>
      <c r="AL19" s="217" t="str" cm="1">
        <f t="array" aca="1" ref="AL19" ca="1">IFERROR(INDIRECT($E19&amp;"!"&amp;AL$2&amp;AL$3)," ")</f>
        <v xml:space="preserve"> </v>
      </c>
      <c r="AM19" s="217" t="str" cm="1">
        <f t="array" aca="1" ref="AM19" ca="1">IFERROR(INDIRECT($E19&amp;"!"&amp;AM$2&amp;AM$3)," ")</f>
        <v xml:space="preserve"> </v>
      </c>
      <c r="AN19" s="217" t="str" cm="1">
        <f t="array" aca="1" ref="AN19" ca="1">IFERROR(INDIRECT($E19&amp;"!"&amp;AN$2&amp;AN$3)," ")</f>
        <v xml:space="preserve"> </v>
      </c>
      <c r="AO19" s="217" t="str" cm="1">
        <f t="array" aca="1" ref="AO19" ca="1">IFERROR(INDIRECT($E19&amp;"!"&amp;AO$2&amp;AO$3)," ")</f>
        <v xml:space="preserve"> </v>
      </c>
      <c r="AP19" s="217" t="str" cm="1">
        <f t="array" aca="1" ref="AP19" ca="1">IFERROR(INDIRECT($E19&amp;"!"&amp;AP$2&amp;AP$3)," ")</f>
        <v xml:space="preserve"> </v>
      </c>
      <c r="AQ19" s="217" t="str" cm="1">
        <f t="array" aca="1" ref="AQ19" ca="1">IFERROR(INDIRECT($E19&amp;"!"&amp;AQ$2&amp;AQ$3)," ")</f>
        <v xml:space="preserve"> </v>
      </c>
      <c r="AR19" s="217" t="str" cm="1">
        <f t="array" aca="1" ref="AR19" ca="1">IFERROR(INDIRECT($E19&amp;"!"&amp;AR$2&amp;AR$3)," ")</f>
        <v xml:space="preserve"> </v>
      </c>
      <c r="AS19" s="217" t="str" cm="1">
        <f t="array" aca="1" ref="AS19" ca="1">IFERROR(INDIRECT($E19&amp;"!"&amp;AS$2&amp;AS$3)," ")</f>
        <v xml:space="preserve"> </v>
      </c>
      <c r="AT19" s="217" t="str" cm="1">
        <f t="array" aca="1" ref="AT19" ca="1">IFERROR(INDIRECT($E19&amp;"!"&amp;AT$2&amp;AT$3)," ")</f>
        <v xml:space="preserve"> </v>
      </c>
      <c r="AU19" s="217" t="str" cm="1">
        <f t="array" aca="1" ref="AU19" ca="1">IFERROR(INDIRECT($E19&amp;"!"&amp;AU$2&amp;AU$3)," ")</f>
        <v xml:space="preserve"> </v>
      </c>
      <c r="AV19" s="217" t="str" cm="1">
        <f t="array" aca="1" ref="AV19" ca="1">IFERROR(INDIRECT($E19&amp;"!"&amp;AV$2&amp;AV$3)," ")</f>
        <v xml:space="preserve"> </v>
      </c>
      <c r="AW19" s="217" t="str" cm="1">
        <f t="array" aca="1" ref="AW19" ca="1">IFERROR(INDIRECT($E19&amp;"!"&amp;AW$2&amp;AW$3)," ")</f>
        <v xml:space="preserve"> </v>
      </c>
      <c r="AX19" s="217" t="str" cm="1">
        <f t="array" aca="1" ref="AX19" ca="1">IFERROR(INDIRECT($E19&amp;"!"&amp;AX$2&amp;AX$3)," ")</f>
        <v xml:space="preserve"> </v>
      </c>
      <c r="AY19" s="217" t="str" cm="1">
        <f t="array" aca="1" ref="AY19" ca="1">IFERROR(INDIRECT($E19&amp;"!"&amp;AY$2&amp;AY$3)," ")</f>
        <v xml:space="preserve"> </v>
      </c>
      <c r="AZ19" s="217" t="str" cm="1">
        <f t="array" aca="1" ref="AZ19" ca="1">IFERROR(INDIRECT($E19&amp;"!"&amp;AZ$2&amp;AZ$3)," ")</f>
        <v xml:space="preserve"> </v>
      </c>
      <c r="BA19" s="217" t="str" cm="1">
        <f t="array" aca="1" ref="BA19" ca="1">IFERROR(INDIRECT($E19&amp;"!"&amp;BA$2&amp;BA$3)," ")</f>
        <v xml:space="preserve"> </v>
      </c>
      <c r="BB19" s="159" t="str" cm="1">
        <f t="array" aca="1" ref="BB19" ca="1">IFERROR(INDIRECT($E19&amp;"!"&amp;BB$2&amp;BB$3)," ")</f>
        <v xml:space="preserve"> </v>
      </c>
      <c r="BC19" s="217" t="str" cm="1">
        <f t="array" aca="1" ref="BC19" ca="1">IFERROR(INDIRECT($E19&amp;"!"&amp;BC$2&amp;BC$3)," ")</f>
        <v xml:space="preserve"> </v>
      </c>
      <c r="BD19" s="217" t="str" cm="1">
        <f t="array" aca="1" ref="BD19" ca="1">IFERROR(INDIRECT($E19&amp;"!"&amp;BD$2&amp;BD$3)," ")</f>
        <v xml:space="preserve"> </v>
      </c>
      <c r="BE19" s="217" t="str" cm="1">
        <f t="array" aca="1" ref="BE19" ca="1">IFERROR(INDIRECT($E19&amp;"!"&amp;BE$2&amp;BE$3)," ")</f>
        <v xml:space="preserve"> </v>
      </c>
      <c r="BF19" s="217" t="str" cm="1">
        <f t="array" aca="1" ref="BF19" ca="1">IFERROR(INDIRECT($E19&amp;"!"&amp;BF$2&amp;BF$3)," ")</f>
        <v xml:space="preserve"> </v>
      </c>
      <c r="BG19" s="217" t="str" cm="1">
        <f t="array" aca="1" ref="BG19" ca="1">IFERROR(INDIRECT($E19&amp;"!"&amp;BG$2&amp;BG$3)," ")</f>
        <v xml:space="preserve"> </v>
      </c>
      <c r="BH19" s="217" t="str" cm="1">
        <f t="array" aca="1" ref="BH19" ca="1">IFERROR(INDIRECT($E19&amp;"!"&amp;BH$2&amp;BH$3)," ")</f>
        <v xml:space="preserve"> </v>
      </c>
      <c r="BI19" s="217" t="str" cm="1">
        <f t="array" aca="1" ref="BI19" ca="1">IFERROR(INDIRECT($E19&amp;"!"&amp;BI$2&amp;BI$3)," ")</f>
        <v xml:space="preserve"> </v>
      </c>
      <c r="BJ19" s="217" t="str" cm="1">
        <f t="array" aca="1" ref="BJ19" ca="1">IFERROR(INDIRECT($E19&amp;"!"&amp;BJ$2&amp;BJ$3)," ")</f>
        <v xml:space="preserve"> </v>
      </c>
      <c r="BK19" s="217" t="str" cm="1">
        <f t="array" aca="1" ref="BK19" ca="1">IFERROR(INDIRECT($E19&amp;"!"&amp;BK$2&amp;BK$3)," ")</f>
        <v xml:space="preserve"> </v>
      </c>
      <c r="BL19" s="217" t="str" cm="1">
        <f t="array" aca="1" ref="BL19" ca="1">IFERROR(INDIRECT($E19&amp;"!"&amp;BL$2&amp;BL$3)," ")</f>
        <v xml:space="preserve"> </v>
      </c>
      <c r="BM19" s="217" t="str" cm="1">
        <f t="array" aca="1" ref="BM19" ca="1">IFERROR(INDIRECT($E19&amp;"!"&amp;BM$2&amp;BM$3)," ")</f>
        <v xml:space="preserve"> </v>
      </c>
      <c r="BN19" s="217" t="str" cm="1">
        <f t="array" aca="1" ref="BN19" ca="1">IFERROR(INDIRECT($E19&amp;"!"&amp;BN$2&amp;BN$3)," ")</f>
        <v xml:space="preserve"> </v>
      </c>
      <c r="BO19" s="217" t="str" cm="1">
        <f t="array" aca="1" ref="BO19" ca="1">IFERROR(INDIRECT($E19&amp;"!"&amp;BO$2&amp;BO$3)," ")</f>
        <v xml:space="preserve"> </v>
      </c>
      <c r="BP19" s="217" t="str" cm="1">
        <f t="array" aca="1" ref="BP19" ca="1">IFERROR(INDIRECT($E19&amp;"!"&amp;BP$2&amp;BP$3)," ")</f>
        <v xml:space="preserve"> </v>
      </c>
      <c r="BQ19" s="217" t="str" cm="1">
        <f t="array" aca="1" ref="BQ19" ca="1">IFERROR(INDIRECT($E19&amp;"!"&amp;BQ$2&amp;BQ$3)," ")</f>
        <v xml:space="preserve"> </v>
      </c>
      <c r="BR19" s="217" t="str" cm="1">
        <f t="array" aca="1" ref="BR19" ca="1">IFERROR(INDIRECT($E19&amp;"!"&amp;BR$2&amp;BR$3)," ")</f>
        <v xml:space="preserve"> </v>
      </c>
      <c r="BS19" s="217" t="str" cm="1">
        <f t="array" aca="1" ref="BS19" ca="1">IFERROR(INDIRECT($E19&amp;"!"&amp;BS$2&amp;BS$3)," ")</f>
        <v xml:space="preserve"> </v>
      </c>
      <c r="BT19" s="217" t="str" cm="1">
        <f t="array" aca="1" ref="BT19" ca="1">IFERROR(INDIRECT($E19&amp;"!"&amp;BT$2&amp;BT$3)," ")</f>
        <v xml:space="preserve"> </v>
      </c>
      <c r="BU19" s="217" t="str" cm="1">
        <f t="array" aca="1" ref="BU19" ca="1">IFERROR(INDIRECT($E19&amp;"!"&amp;BU$2&amp;BU$3)," ")</f>
        <v xml:space="preserve"> </v>
      </c>
      <c r="BV19" s="217" t="str" cm="1">
        <f t="array" aca="1" ref="BV19" ca="1">IFERROR(INDIRECT($E19&amp;"!"&amp;BV$2&amp;BV$3)," ")</f>
        <v xml:space="preserve"> </v>
      </c>
      <c r="BW19" s="217" t="str" cm="1">
        <f t="array" aca="1" ref="BW19" ca="1">IFERROR(INDIRECT($E19&amp;"!"&amp;BW$2&amp;BW$3)," ")</f>
        <v xml:space="preserve"> </v>
      </c>
      <c r="BX19" s="217" t="str" cm="1">
        <f t="array" aca="1" ref="BX19" ca="1">IFERROR(INDIRECT($E19&amp;"!"&amp;BX$2&amp;BX$3)," ")</f>
        <v xml:space="preserve"> </v>
      </c>
      <c r="BY19" s="217" t="str" cm="1">
        <f t="array" aca="1" ref="BY19" ca="1">IFERROR(INDIRECT($E19&amp;"!"&amp;BY$2&amp;BY$3)," ")</f>
        <v xml:space="preserve"> </v>
      </c>
      <c r="BZ19" s="217" t="str" cm="1">
        <f t="array" aca="1" ref="BZ19" ca="1">IFERROR(INDIRECT($E19&amp;"!"&amp;BZ$2&amp;BZ$3)," ")</f>
        <v xml:space="preserve"> </v>
      </c>
      <c r="CA19" s="217" t="str" cm="1">
        <f t="array" aca="1" ref="CA19" ca="1">IFERROR(INDIRECT($E19&amp;"!"&amp;CA$2&amp;CA$3)," ")</f>
        <v xml:space="preserve"> </v>
      </c>
      <c r="CB19" s="217" t="str" cm="1">
        <f t="array" aca="1" ref="CB19" ca="1">IFERROR(INDIRECT($E19&amp;"!"&amp;CB$2&amp;CB$3)," ")</f>
        <v xml:space="preserve"> </v>
      </c>
      <c r="CC19" s="217" t="str" cm="1">
        <f t="array" aca="1" ref="CC19" ca="1">IFERROR(INDIRECT($E19&amp;"!"&amp;CC$2&amp;CC$3)," ")</f>
        <v xml:space="preserve"> </v>
      </c>
      <c r="CD19" s="217" t="str" cm="1">
        <f t="array" aca="1" ref="CD19" ca="1">IFERROR(INDIRECT($E19&amp;"!"&amp;CD$2&amp;CD$3)," ")</f>
        <v xml:space="preserve"> </v>
      </c>
      <c r="CE19" s="217" t="str" cm="1">
        <f t="array" aca="1" ref="CE19" ca="1">IFERROR(INDIRECT($E19&amp;"!"&amp;CE$2&amp;CE$3)," ")</f>
        <v xml:space="preserve"> </v>
      </c>
      <c r="CF19" s="217" t="str" cm="1">
        <f t="array" aca="1" ref="CF19" ca="1">IFERROR(INDIRECT($E19&amp;"!"&amp;CF$2&amp;CF$3)," ")</f>
        <v xml:space="preserve"> </v>
      </c>
      <c r="CG19" s="217" t="str" cm="1">
        <f t="array" aca="1" ref="CG19" ca="1">IFERROR(INDIRECT($E19&amp;"!"&amp;CG$2&amp;CG$3)," ")</f>
        <v xml:space="preserve"> </v>
      </c>
      <c r="CH19" s="217" t="str" cm="1">
        <f t="array" aca="1" ref="CH19" ca="1">IFERROR(INDIRECT($E19&amp;"!"&amp;CH$2&amp;CH$3)," ")</f>
        <v xml:space="preserve"> </v>
      </c>
      <c r="CI19" s="217" t="str" cm="1">
        <f t="array" aca="1" ref="CI19" ca="1">IFERROR(INDIRECT($E19&amp;"!"&amp;CI$2&amp;CI$3)," ")</f>
        <v xml:space="preserve"> </v>
      </c>
      <c r="CJ19" s="217" t="str" cm="1">
        <f t="array" aca="1" ref="CJ19" ca="1">IFERROR(INDIRECT($E19&amp;"!"&amp;CJ$2&amp;CJ$3)," ")</f>
        <v xml:space="preserve"> </v>
      </c>
      <c r="CK19" s="217" t="str" cm="1">
        <f t="array" aca="1" ref="CK19" ca="1">IFERROR(INDIRECT($E19&amp;"!"&amp;CK$2&amp;CK$3)," ")</f>
        <v xml:space="preserve"> </v>
      </c>
      <c r="CL19" s="217" t="str" cm="1">
        <f t="array" aca="1" ref="CL19" ca="1">IFERROR(INDIRECT($E19&amp;"!"&amp;CL$2&amp;CL$3)," ")</f>
        <v xml:space="preserve"> </v>
      </c>
      <c r="CM19" s="217" t="str" cm="1">
        <f t="array" aca="1" ref="CM19" ca="1">IFERROR(INDIRECT($E19&amp;"!"&amp;CM$2&amp;CM$3)," ")</f>
        <v xml:space="preserve"> </v>
      </c>
      <c r="CN19" s="217" t="str" cm="1">
        <f t="array" aca="1" ref="CN19" ca="1">IFERROR(INDIRECT($E19&amp;"!"&amp;CN$2&amp;CN$3)," ")</f>
        <v xml:space="preserve"> </v>
      </c>
      <c r="CO19" s="217" t="str" cm="1">
        <f t="array" aca="1" ref="CO19" ca="1">IFERROR(INDIRECT($E19&amp;"!"&amp;CO$2&amp;CO$3)," ")</f>
        <v xml:space="preserve"> </v>
      </c>
      <c r="CP19" s="217" t="str" cm="1">
        <f t="array" aca="1" ref="CP19" ca="1">IFERROR(INDIRECT($E19&amp;"!"&amp;CP$2&amp;CP$3)," ")</f>
        <v xml:space="preserve"> </v>
      </c>
      <c r="CQ19" s="217" t="str" cm="1">
        <f t="array" aca="1" ref="CQ19" ca="1">IFERROR(INDIRECT($E19&amp;"!"&amp;CQ$2&amp;CQ$3)," ")</f>
        <v xml:space="preserve"> </v>
      </c>
      <c r="CR19" s="217" t="str" cm="1">
        <f t="array" aca="1" ref="CR19" ca="1">IFERROR(INDIRECT($E19&amp;"!"&amp;CR$2&amp;CR$3)," ")</f>
        <v xml:space="preserve"> </v>
      </c>
      <c r="CS19" s="217" t="str" cm="1">
        <f t="array" aca="1" ref="CS19" ca="1">IFERROR(INDIRECT($E19&amp;"!"&amp;CS$2&amp;CS$3)," ")</f>
        <v xml:space="preserve"> </v>
      </c>
      <c r="CT19" s="217" t="str" cm="1">
        <f t="array" aca="1" ref="CT19" ca="1">IFERROR(INDIRECT($E19&amp;"!"&amp;CT$2&amp;CT$3)," ")</f>
        <v xml:space="preserve"> </v>
      </c>
      <c r="CU19" s="217" t="str" cm="1">
        <f t="array" aca="1" ref="CU19" ca="1">IFERROR(INDIRECT($E19&amp;"!"&amp;CU$2&amp;CU$3)," ")</f>
        <v xml:space="preserve"> </v>
      </c>
      <c r="CV19" s="217" t="str" cm="1">
        <f t="array" aca="1" ref="CV19" ca="1">IFERROR(INDIRECT($E19&amp;"!"&amp;CV$2&amp;CV$3)," ")</f>
        <v xml:space="preserve"> </v>
      </c>
      <c r="CW19" s="217" t="str" cm="1">
        <f t="array" aca="1" ref="CW19" ca="1">IFERROR(INDIRECT($E19&amp;"!"&amp;CW$2&amp;CW$3)," ")</f>
        <v xml:space="preserve"> </v>
      </c>
      <c r="CX19" s="217" t="str" cm="1">
        <f t="array" aca="1" ref="CX19" ca="1">IFERROR(INDIRECT($E19&amp;"!"&amp;CX$2&amp;CX$3)," ")</f>
        <v xml:space="preserve"> </v>
      </c>
      <c r="CY19" s="217" t="str" cm="1">
        <f t="array" aca="1" ref="CY19" ca="1">IFERROR(INDIRECT($E19&amp;"!"&amp;CY$2&amp;CY$3)," ")</f>
        <v xml:space="preserve"> </v>
      </c>
      <c r="CZ19" s="217" t="str" cm="1">
        <f t="array" aca="1" ref="CZ19" ca="1">IFERROR(INDIRECT($E19&amp;"!"&amp;CZ$2&amp;CZ$3)," ")</f>
        <v xml:space="preserve"> </v>
      </c>
      <c r="DA19" s="217" t="str" cm="1">
        <f t="array" aca="1" ref="DA19" ca="1">IFERROR(INDIRECT($E19&amp;"!"&amp;DA$2&amp;DA$3)," ")</f>
        <v xml:space="preserve"> </v>
      </c>
      <c r="DB19" s="217" t="str" cm="1">
        <f t="array" aca="1" ref="DB19" ca="1">IFERROR(INDIRECT($E19&amp;"!"&amp;DB$2&amp;DB$3)," ")</f>
        <v xml:space="preserve"> </v>
      </c>
      <c r="DC19" s="217" t="str" cm="1">
        <f t="array" aca="1" ref="DC19" ca="1">IFERROR(INDIRECT($E19&amp;"!"&amp;DC$2&amp;DC$3)," ")</f>
        <v xml:space="preserve"> </v>
      </c>
      <c r="DD19" s="217" t="str" cm="1">
        <f t="array" aca="1" ref="DD19" ca="1">IFERROR(INDIRECT($E19&amp;"!"&amp;DD$2&amp;DD$3)," ")</f>
        <v xml:space="preserve"> </v>
      </c>
      <c r="DE19" s="217" t="str" cm="1">
        <f t="array" aca="1" ref="DE19" ca="1">IFERROR(INDIRECT($E19&amp;"!"&amp;DE$2&amp;DE$3)," ")</f>
        <v xml:space="preserve"> </v>
      </c>
      <c r="DF19" s="217" t="str" cm="1">
        <f t="array" aca="1" ref="DF19" ca="1">IFERROR(INDIRECT($E19&amp;"!"&amp;DF$2&amp;DF$3)," ")</f>
        <v xml:space="preserve"> </v>
      </c>
      <c r="DG19" s="217" t="str" cm="1">
        <f t="array" aca="1" ref="DG19" ca="1">IFERROR(INDIRECT($E19&amp;"!"&amp;DG$2&amp;DG$3)," ")</f>
        <v xml:space="preserve"> </v>
      </c>
      <c r="DH19" s="217" t="str" cm="1">
        <f t="array" aca="1" ref="DH19" ca="1">IFERROR(INDIRECT($E19&amp;"!"&amp;DH$2&amp;DH$3)," ")</f>
        <v xml:space="preserve"> </v>
      </c>
      <c r="DI19" s="217" t="str" cm="1">
        <f t="array" aca="1" ref="DI19" ca="1">IFERROR(INDIRECT($E19&amp;"!"&amp;DI$2&amp;DI$3)," ")</f>
        <v xml:space="preserve"> </v>
      </c>
      <c r="DJ19" s="217" t="str" cm="1">
        <f t="array" aca="1" ref="DJ19" ca="1">IFERROR(INDIRECT($E19&amp;"!"&amp;DJ$2&amp;DJ$3)," ")</f>
        <v xml:space="preserve"> </v>
      </c>
      <c r="DK19" s="217" t="str" cm="1">
        <f t="array" aca="1" ref="DK19" ca="1">IFERROR(INDIRECT($E19&amp;"!"&amp;DK$2&amp;DK$3)," ")</f>
        <v xml:space="preserve"> </v>
      </c>
      <c r="DL19" s="217" t="str" cm="1">
        <f t="array" aca="1" ref="DL19" ca="1">IFERROR(INDIRECT($E19&amp;"!"&amp;DL$2&amp;DL$3)," ")</f>
        <v xml:space="preserve"> </v>
      </c>
      <c r="DM19" s="217" t="str" cm="1">
        <f t="array" aca="1" ref="DM19" ca="1">IFERROR(INDIRECT($E19&amp;"!"&amp;DM$2&amp;DM$3)," ")</f>
        <v xml:space="preserve"> </v>
      </c>
      <c r="DN19" s="217" t="str" cm="1">
        <f t="array" aca="1" ref="DN19" ca="1">IFERROR(INDIRECT($E19&amp;"!"&amp;DN$2&amp;DN$3)," ")</f>
        <v xml:space="preserve"> </v>
      </c>
      <c r="DO19" s="217" t="str" cm="1">
        <f t="array" aca="1" ref="DO19" ca="1">IFERROR(INDIRECT($E19&amp;"!"&amp;DO$2&amp;DO$3)," ")</f>
        <v xml:space="preserve"> </v>
      </c>
      <c r="DP19" s="217" t="str" cm="1">
        <f t="array" aca="1" ref="DP19" ca="1">IFERROR(INDIRECT($E19&amp;"!"&amp;DP$2&amp;DP$3)," ")</f>
        <v xml:space="preserve"> </v>
      </c>
      <c r="DQ19" s="217" t="str" cm="1">
        <f t="array" aca="1" ref="DQ19" ca="1">IFERROR(INDIRECT($E19&amp;"!"&amp;DQ$2&amp;DQ$3)," ")</f>
        <v xml:space="preserve"> </v>
      </c>
      <c r="DR19" s="217" t="str" cm="1">
        <f t="array" aca="1" ref="DR19" ca="1">IFERROR(INDIRECT($E19&amp;"!"&amp;DR$2&amp;DR$3)," ")</f>
        <v xml:space="preserve"> </v>
      </c>
      <c r="DS19" s="217" t="str" cm="1">
        <f t="array" aca="1" ref="DS19" ca="1">IFERROR(INDIRECT($E19&amp;"!"&amp;DS$2&amp;DS$3)," ")</f>
        <v xml:space="preserve"> </v>
      </c>
      <c r="DT19" s="217" t="str" cm="1">
        <f t="array" aca="1" ref="DT19" ca="1">IFERROR(INDIRECT($E19&amp;"!"&amp;DT$2&amp;DT$3)," ")</f>
        <v xml:space="preserve"> </v>
      </c>
      <c r="DU19" s="217" t="str" cm="1">
        <f t="array" aca="1" ref="DU19" ca="1">IFERROR(INDIRECT($E19&amp;"!"&amp;DU$2&amp;DU$3)," ")</f>
        <v xml:space="preserve"> </v>
      </c>
      <c r="DV19" s="217" t="str" cm="1">
        <f t="array" aca="1" ref="DV19" ca="1">IFERROR(INDIRECT($E19&amp;"!"&amp;DV$2&amp;DV$3)," ")</f>
        <v xml:space="preserve"> </v>
      </c>
      <c r="DW19" s="217" t="str" cm="1">
        <f t="array" aca="1" ref="DW19" ca="1">IFERROR(INDIRECT($E19&amp;"!"&amp;DW$2&amp;DW$3)," ")</f>
        <v xml:space="preserve"> </v>
      </c>
      <c r="DX19" s="217" t="str" cm="1">
        <f t="array" aca="1" ref="DX19" ca="1">IFERROR(INDIRECT($E19&amp;"!"&amp;DX$2&amp;DX$3)," ")</f>
        <v xml:space="preserve"> </v>
      </c>
      <c r="DY19" s="217" t="str" cm="1">
        <f t="array" aca="1" ref="DY19" ca="1">IFERROR(INDIRECT($E19&amp;"!"&amp;DY$2&amp;DY$3)," ")</f>
        <v xml:space="preserve"> </v>
      </c>
      <c r="DZ19" s="217" t="str" cm="1">
        <f t="array" aca="1" ref="DZ19" ca="1">IFERROR(INDIRECT($E19&amp;"!"&amp;DZ$2&amp;DZ$3)," ")</f>
        <v xml:space="preserve"> </v>
      </c>
      <c r="EA19" s="217" t="str" cm="1">
        <f t="array" aca="1" ref="EA19" ca="1">IFERROR(INDIRECT($E19&amp;"!"&amp;EA$2&amp;EA$3)," ")</f>
        <v xml:space="preserve"> </v>
      </c>
      <c r="EB19" s="217" t="str" cm="1">
        <f t="array" aca="1" ref="EB19" ca="1">IFERROR(INDIRECT($E19&amp;"!"&amp;EB$2&amp;EB$3)," ")</f>
        <v xml:space="preserve"> </v>
      </c>
      <c r="EC19" s="212" t="str" cm="1">
        <f t="array" aca="1" ref="EC19" ca="1">IFERROR(INDIRECT($E19&amp;"!"&amp;EC$2&amp;EC$3)," ")</f>
        <v xml:space="preserve"> </v>
      </c>
      <c r="ED19" s="212" t="str" cm="1">
        <f t="array" aca="1" ref="ED19" ca="1">IFERROR(INDIRECT($E19&amp;"!"&amp;ED$2&amp;ED$3)," ")</f>
        <v xml:space="preserve"> </v>
      </c>
      <c r="EE19" s="212" t="str" cm="1">
        <f t="array" aca="1" ref="EE19" ca="1">IFERROR(INDIRECT($E19&amp;"!"&amp;EE$2&amp;EE$3)," ")</f>
        <v xml:space="preserve"> </v>
      </c>
      <c r="EF19" s="212" t="str" cm="1">
        <f t="array" aca="1" ref="EF19" ca="1">IFERROR(INDIRECT($E19&amp;"!"&amp;EF$2&amp;EF$3)," ")</f>
        <v xml:space="preserve"> </v>
      </c>
      <c r="EG19" s="212" t="str" cm="1">
        <f t="array" aca="1" ref="EG19" ca="1">IFERROR(INDIRECT($E19&amp;"!"&amp;EG$2&amp;EG$3)," ")</f>
        <v xml:space="preserve"> </v>
      </c>
      <c r="EH19" s="212" t="str" cm="1">
        <f t="array" aca="1" ref="EH19" ca="1">IFERROR(INDIRECT($E19&amp;"!"&amp;EH$2&amp;EH$3)," ")</f>
        <v xml:space="preserve"> </v>
      </c>
      <c r="EI19" s="212" t="str" cm="1">
        <f t="array" aca="1" ref="EI19" ca="1">IFERROR(INDIRECT($E19&amp;"!"&amp;EI$2&amp;EI$3)," ")</f>
        <v xml:space="preserve"> </v>
      </c>
      <c r="EJ19" s="212" t="str" cm="1">
        <f t="array" aca="1" ref="EJ19" ca="1">IFERROR(INDIRECT($E19&amp;"!"&amp;EJ$2&amp;EJ$3)," ")</f>
        <v xml:space="preserve"> </v>
      </c>
      <c r="EK19" s="212" t="str" cm="1">
        <f t="array" aca="1" ref="EK19" ca="1">IFERROR(INDIRECT($E19&amp;"!"&amp;EK$2&amp;EK$3)," ")</f>
        <v xml:space="preserve"> </v>
      </c>
      <c r="EL19" s="212" t="str" cm="1">
        <f t="array" aca="1" ref="EL19" ca="1">IFERROR(INDIRECT($E19&amp;"!"&amp;EL$2&amp;EL$3)," ")</f>
        <v xml:space="preserve"> </v>
      </c>
      <c r="EM19" s="212" t="str" cm="1">
        <f t="array" aca="1" ref="EM19" ca="1">IFERROR(INDIRECT($E19&amp;"!"&amp;EM$2&amp;EM$3)," ")</f>
        <v xml:space="preserve"> </v>
      </c>
      <c r="EN19" s="212" t="str" cm="1">
        <f t="array" aca="1" ref="EN19" ca="1">IFERROR(INDIRECT($E19&amp;"!"&amp;EN$2&amp;EN$3)," ")</f>
        <v xml:space="preserve"> </v>
      </c>
      <c r="EO19" s="212" t="str" cm="1">
        <f t="array" aca="1" ref="EO19" ca="1">IFERROR(INDIRECT($E19&amp;"!"&amp;EO$2&amp;EO$3)," ")</f>
        <v xml:space="preserve"> </v>
      </c>
      <c r="EP19" s="212" t="str" cm="1">
        <f t="array" aca="1" ref="EP19" ca="1">IFERROR(INDIRECT($E19&amp;"!"&amp;EP$2&amp;EP$3)," ")</f>
        <v xml:space="preserve"> </v>
      </c>
      <c r="EQ19" s="212" t="str" cm="1">
        <f t="array" aca="1" ref="EQ19" ca="1">IFERROR(INDIRECT($E19&amp;"!"&amp;EQ$2&amp;EQ$3)," ")</f>
        <v xml:space="preserve"> </v>
      </c>
      <c r="ER19" s="212" t="str" cm="1">
        <f t="array" aca="1" ref="ER19" ca="1">IFERROR(INDIRECT($E19&amp;"!"&amp;ER$2&amp;ER$3)," ")</f>
        <v xml:space="preserve"> </v>
      </c>
      <c r="ES19" s="212" t="str" cm="1">
        <f t="array" aca="1" ref="ES19" ca="1">IFERROR(INDIRECT($E19&amp;"!"&amp;ES$2&amp;ES$3)," ")</f>
        <v xml:space="preserve"> </v>
      </c>
      <c r="ET19" s="212" t="str" cm="1">
        <f t="array" aca="1" ref="ET19" ca="1">IFERROR(INDIRECT($E19&amp;"!"&amp;ET$2&amp;ET$3)," ")</f>
        <v xml:space="preserve"> </v>
      </c>
      <c r="EU19" s="212" t="str" cm="1">
        <f t="array" aca="1" ref="EU19" ca="1">IFERROR(INDIRECT($E19&amp;"!"&amp;EU$2&amp;EU$3)," ")</f>
        <v xml:space="preserve"> </v>
      </c>
      <c r="EV19" s="212" t="str" cm="1">
        <f t="array" aca="1" ref="EV19" ca="1">IFERROR(INDIRECT($E19&amp;"!"&amp;EV$2&amp;EV$3)," ")</f>
        <v xml:space="preserve"> </v>
      </c>
      <c r="EW19" s="212" t="str" cm="1">
        <f t="array" aca="1" ref="EW19" ca="1">IFERROR(INDIRECT($E19&amp;"!"&amp;EW$2&amp;EW$3)," ")</f>
        <v xml:space="preserve"> </v>
      </c>
      <c r="EX19" s="212" t="str" cm="1">
        <f t="array" aca="1" ref="EX19" ca="1">IFERROR(INDIRECT($E19&amp;"!"&amp;EX$2&amp;EX$3)," ")</f>
        <v xml:space="preserve"> </v>
      </c>
      <c r="EY19" s="212" t="str" cm="1">
        <f t="array" aca="1" ref="EY19" ca="1">IFERROR(INDIRECT($E19&amp;"!"&amp;EY$2&amp;EY$3)," ")</f>
        <v xml:space="preserve"> </v>
      </c>
      <c r="EZ19" s="212" t="str" cm="1">
        <f t="array" aca="1" ref="EZ19" ca="1">IFERROR(INDIRECT($E19&amp;"!"&amp;EZ$2&amp;EZ$3)," ")</f>
        <v xml:space="preserve"> </v>
      </c>
    </row>
    <row r="20" spans="1:156" s="159" customFormat="1">
      <c r="A20"/>
      <c r="B20"/>
      <c r="C20" s="214"/>
      <c r="F20" s="215"/>
      <c r="G20" s="216"/>
      <c r="H20" s="216"/>
      <c r="I20" s="217"/>
      <c r="J20" s="217"/>
      <c r="K20" s="217"/>
      <c r="L20" s="217"/>
      <c r="M20" s="217"/>
      <c r="N20" s="217"/>
      <c r="O20" s="217"/>
      <c r="P20" s="217"/>
      <c r="Q20" s="218"/>
      <c r="R20" s="219"/>
      <c r="S20" s="219"/>
      <c r="T20" s="218"/>
      <c r="U20" s="219"/>
      <c r="V20" s="219"/>
      <c r="W20" s="218"/>
      <c r="X20" s="219"/>
      <c r="Y20" s="219"/>
      <c r="Z20" s="217" t="str" cm="1">
        <f t="array" aca="1" ref="Z20" ca="1">IFERROR(INDIRECT($E20&amp;"!"&amp;Z$2&amp;Z$3)," ")</f>
        <v xml:space="preserve"> </v>
      </c>
      <c r="AA20" s="217" t="str" cm="1">
        <f t="array" aca="1" ref="AA20" ca="1">IFERROR(INDIRECT($E20&amp;"!"&amp;AA$2&amp;AA$3)," ")</f>
        <v xml:space="preserve"> </v>
      </c>
      <c r="AB20" s="217" t="str" cm="1">
        <f t="array" aca="1" ref="AB20" ca="1">IFERROR(INDIRECT($E20&amp;"!"&amp;AB$2&amp;AB$3)," ")</f>
        <v xml:space="preserve"> </v>
      </c>
      <c r="AC20" s="218"/>
      <c r="AD20" s="212" t="str" cm="1">
        <f t="array" aca="1" ref="AD20" ca="1">IFERROR(INDIRECT($E20&amp;"!"&amp;AD$2&amp;AD$3)," ")</f>
        <v xml:space="preserve"> </v>
      </c>
      <c r="AE20" s="212" t="str" cm="1">
        <f t="array" aca="1" ref="AE20" ca="1">IFERROR(INDIRECT($E20&amp;"!"&amp;AE$2&amp;AE$3)," ")</f>
        <v xml:space="preserve"> </v>
      </c>
      <c r="AF20" s="212" t="str" cm="1">
        <f t="array" aca="1" ref="AF20" ca="1">IFERROR(INDIRECT($E20&amp;"!"&amp;AF$2&amp;AF$3)," ")</f>
        <v xml:space="preserve"> </v>
      </c>
      <c r="AG20" s="212" t="str" cm="1">
        <f t="array" aca="1" ref="AG20" ca="1">IFERROR(INDIRECT($E20&amp;"!"&amp;AG$2&amp;AG$3)," ")</f>
        <v xml:space="preserve"> </v>
      </c>
      <c r="AH20" s="212" t="str" cm="1">
        <f t="array" aca="1" ref="AH20" ca="1">IFERROR(INDIRECT($E20&amp;"!"&amp;AH$2&amp;AH$3)," ")</f>
        <v xml:space="preserve"> </v>
      </c>
      <c r="AI20" s="212" t="str" cm="1">
        <f t="array" aca="1" ref="AI20" ca="1">IFERROR(INDIRECT($E20&amp;"!"&amp;AI$2&amp;AI$3)," ")</f>
        <v xml:space="preserve"> </v>
      </c>
      <c r="AJ20" s="212" t="str" cm="1">
        <f t="array" aca="1" ref="AJ20" ca="1">IFERROR(INDIRECT($E20&amp;"!"&amp;AJ$2&amp;AJ$3)," ")</f>
        <v xml:space="preserve"> </v>
      </c>
      <c r="AK20" s="217" t="str" cm="1">
        <f t="array" aca="1" ref="AK20" ca="1">IFERROR(INDIRECT($E20&amp;"!"&amp;AK$2&amp;AK$3)," ")</f>
        <v xml:space="preserve"> </v>
      </c>
      <c r="AL20" s="217" t="str" cm="1">
        <f t="array" aca="1" ref="AL20" ca="1">IFERROR(INDIRECT($E20&amp;"!"&amp;AL$2&amp;AL$3)," ")</f>
        <v xml:space="preserve"> </v>
      </c>
      <c r="AM20" s="217" t="str" cm="1">
        <f t="array" aca="1" ref="AM20" ca="1">IFERROR(INDIRECT($E20&amp;"!"&amp;AM$2&amp;AM$3)," ")</f>
        <v xml:space="preserve"> </v>
      </c>
      <c r="AN20" s="217" t="str" cm="1">
        <f t="array" aca="1" ref="AN20" ca="1">IFERROR(INDIRECT($E20&amp;"!"&amp;AN$2&amp;AN$3)," ")</f>
        <v xml:space="preserve"> </v>
      </c>
      <c r="AO20" s="217" t="str" cm="1">
        <f t="array" aca="1" ref="AO20" ca="1">IFERROR(INDIRECT($E20&amp;"!"&amp;AO$2&amp;AO$3)," ")</f>
        <v xml:space="preserve"> </v>
      </c>
      <c r="AP20" s="217" t="str" cm="1">
        <f t="array" aca="1" ref="AP20" ca="1">IFERROR(INDIRECT($E20&amp;"!"&amp;AP$2&amp;AP$3)," ")</f>
        <v xml:space="preserve"> </v>
      </c>
      <c r="AQ20" s="217" t="str" cm="1">
        <f t="array" aca="1" ref="AQ20" ca="1">IFERROR(INDIRECT($E20&amp;"!"&amp;AQ$2&amp;AQ$3)," ")</f>
        <v xml:space="preserve"> </v>
      </c>
      <c r="AR20" s="217" t="str" cm="1">
        <f t="array" aca="1" ref="AR20" ca="1">IFERROR(INDIRECT($E20&amp;"!"&amp;AR$2&amp;AR$3)," ")</f>
        <v xml:space="preserve"> </v>
      </c>
      <c r="AS20" s="217" t="str" cm="1">
        <f t="array" aca="1" ref="AS20" ca="1">IFERROR(INDIRECT($E20&amp;"!"&amp;AS$2&amp;AS$3)," ")</f>
        <v xml:space="preserve"> </v>
      </c>
      <c r="AT20" s="217" t="str" cm="1">
        <f t="array" aca="1" ref="AT20" ca="1">IFERROR(INDIRECT($E20&amp;"!"&amp;AT$2&amp;AT$3)," ")</f>
        <v xml:space="preserve"> </v>
      </c>
      <c r="AU20" s="217" t="str" cm="1">
        <f t="array" aca="1" ref="AU20" ca="1">IFERROR(INDIRECT($E20&amp;"!"&amp;AU$2&amp;AU$3)," ")</f>
        <v xml:space="preserve"> </v>
      </c>
      <c r="AV20" s="217" t="str" cm="1">
        <f t="array" aca="1" ref="AV20" ca="1">IFERROR(INDIRECT($E20&amp;"!"&amp;AV$2&amp;AV$3)," ")</f>
        <v xml:space="preserve"> </v>
      </c>
      <c r="AW20" s="217" t="str" cm="1">
        <f t="array" aca="1" ref="AW20" ca="1">IFERROR(INDIRECT($E20&amp;"!"&amp;AW$2&amp;AW$3)," ")</f>
        <v xml:space="preserve"> </v>
      </c>
      <c r="AX20" s="217" t="str" cm="1">
        <f t="array" aca="1" ref="AX20" ca="1">IFERROR(INDIRECT($E20&amp;"!"&amp;AX$2&amp;AX$3)," ")</f>
        <v xml:space="preserve"> </v>
      </c>
      <c r="AY20" s="217" t="str" cm="1">
        <f t="array" aca="1" ref="AY20" ca="1">IFERROR(INDIRECT($E20&amp;"!"&amp;AY$2&amp;AY$3)," ")</f>
        <v xml:space="preserve"> </v>
      </c>
      <c r="AZ20" s="217" t="str" cm="1">
        <f t="array" aca="1" ref="AZ20" ca="1">IFERROR(INDIRECT($E20&amp;"!"&amp;AZ$2&amp;AZ$3)," ")</f>
        <v xml:space="preserve"> </v>
      </c>
      <c r="BA20" s="217" t="str" cm="1">
        <f t="array" aca="1" ref="BA20" ca="1">IFERROR(INDIRECT($E20&amp;"!"&amp;BA$2&amp;BA$3)," ")</f>
        <v xml:space="preserve"> </v>
      </c>
      <c r="BB20" s="217" t="str" cm="1">
        <f t="array" aca="1" ref="BB20" ca="1">IFERROR(INDIRECT($E20&amp;"!"&amp;BB$2&amp;BB$3)," ")</f>
        <v xml:space="preserve"> </v>
      </c>
      <c r="BC20" s="159" t="str" cm="1">
        <f t="array" aca="1" ref="BC20" ca="1">IFERROR(INDIRECT($E20&amp;"!"&amp;BC$2&amp;BC$3)," ")</f>
        <v xml:space="preserve"> </v>
      </c>
      <c r="BD20" s="217" t="str" cm="1">
        <f t="array" aca="1" ref="BD20" ca="1">IFERROR(INDIRECT($E20&amp;"!"&amp;BD$2&amp;BD$3)," ")</f>
        <v xml:space="preserve"> </v>
      </c>
      <c r="BE20" s="217" t="str" cm="1">
        <f t="array" aca="1" ref="BE20" ca="1">IFERROR(INDIRECT($E20&amp;"!"&amp;BE$2&amp;BE$3)," ")</f>
        <v xml:space="preserve"> </v>
      </c>
      <c r="BF20" s="217" t="str" cm="1">
        <f t="array" aca="1" ref="BF20" ca="1">IFERROR(INDIRECT($E20&amp;"!"&amp;BF$2&amp;BF$3)," ")</f>
        <v xml:space="preserve"> </v>
      </c>
      <c r="BG20" s="217" t="str" cm="1">
        <f t="array" aca="1" ref="BG20" ca="1">IFERROR(INDIRECT($E20&amp;"!"&amp;BG$2&amp;BG$3)," ")</f>
        <v xml:space="preserve"> </v>
      </c>
      <c r="BH20" s="217" t="str" cm="1">
        <f t="array" aca="1" ref="BH20" ca="1">IFERROR(INDIRECT($E20&amp;"!"&amp;BH$2&amp;BH$3)," ")</f>
        <v xml:space="preserve"> </v>
      </c>
      <c r="BI20" s="217" t="str" cm="1">
        <f t="array" aca="1" ref="BI20" ca="1">IFERROR(INDIRECT($E20&amp;"!"&amp;BI$2&amp;BI$3)," ")</f>
        <v xml:space="preserve"> </v>
      </c>
      <c r="BJ20" s="217" t="str" cm="1">
        <f t="array" aca="1" ref="BJ20" ca="1">IFERROR(INDIRECT($E20&amp;"!"&amp;BJ$2&amp;BJ$3)," ")</f>
        <v xml:space="preserve"> </v>
      </c>
      <c r="BK20" s="217" t="str" cm="1">
        <f t="array" aca="1" ref="BK20" ca="1">IFERROR(INDIRECT($E20&amp;"!"&amp;BK$2&amp;BK$3)," ")</f>
        <v xml:space="preserve"> </v>
      </c>
      <c r="BL20" s="217" t="str" cm="1">
        <f t="array" aca="1" ref="BL20" ca="1">IFERROR(INDIRECT($E20&amp;"!"&amp;BL$2&amp;BL$3)," ")</f>
        <v xml:space="preserve"> </v>
      </c>
      <c r="BM20" s="217" t="str" cm="1">
        <f t="array" aca="1" ref="BM20" ca="1">IFERROR(INDIRECT($E20&amp;"!"&amp;BM$2&amp;BM$3)," ")</f>
        <v xml:space="preserve"> </v>
      </c>
      <c r="BN20" s="217" t="str" cm="1">
        <f t="array" aca="1" ref="BN20" ca="1">IFERROR(INDIRECT($E20&amp;"!"&amp;BN$2&amp;BN$3)," ")</f>
        <v xml:space="preserve"> </v>
      </c>
      <c r="BO20" s="217" t="str" cm="1">
        <f t="array" aca="1" ref="BO20" ca="1">IFERROR(INDIRECT($E20&amp;"!"&amp;BO$2&amp;BO$3)," ")</f>
        <v xml:space="preserve"> </v>
      </c>
      <c r="BP20" s="217" t="str" cm="1">
        <f t="array" aca="1" ref="BP20" ca="1">IFERROR(INDIRECT($E20&amp;"!"&amp;BP$2&amp;BP$3)," ")</f>
        <v xml:space="preserve"> </v>
      </c>
      <c r="BQ20" s="217" t="str" cm="1">
        <f t="array" aca="1" ref="BQ20" ca="1">IFERROR(INDIRECT($E20&amp;"!"&amp;BQ$2&amp;BQ$3)," ")</f>
        <v xml:space="preserve"> </v>
      </c>
      <c r="BR20" s="217" t="str" cm="1">
        <f t="array" aca="1" ref="BR20" ca="1">IFERROR(INDIRECT($E20&amp;"!"&amp;BR$2&amp;BR$3)," ")</f>
        <v xml:space="preserve"> </v>
      </c>
      <c r="BS20" s="217" t="str" cm="1">
        <f t="array" aca="1" ref="BS20" ca="1">IFERROR(INDIRECT($E20&amp;"!"&amp;BS$2&amp;BS$3)," ")</f>
        <v xml:space="preserve"> </v>
      </c>
      <c r="BT20" s="217" t="str" cm="1">
        <f t="array" aca="1" ref="BT20" ca="1">IFERROR(INDIRECT($E20&amp;"!"&amp;BT$2&amp;BT$3)," ")</f>
        <v xml:space="preserve"> </v>
      </c>
      <c r="BU20" s="217" t="str" cm="1">
        <f t="array" aca="1" ref="BU20" ca="1">IFERROR(INDIRECT($E20&amp;"!"&amp;BU$2&amp;BU$3)," ")</f>
        <v xml:space="preserve"> </v>
      </c>
      <c r="BV20" s="217" t="str" cm="1">
        <f t="array" aca="1" ref="BV20" ca="1">IFERROR(INDIRECT($E20&amp;"!"&amp;BV$2&amp;BV$3)," ")</f>
        <v xml:space="preserve"> </v>
      </c>
      <c r="BW20" s="217" t="str" cm="1">
        <f t="array" aca="1" ref="BW20" ca="1">IFERROR(INDIRECT($E20&amp;"!"&amp;BW$2&amp;BW$3)," ")</f>
        <v xml:space="preserve"> </v>
      </c>
      <c r="BX20" s="217" t="str" cm="1">
        <f t="array" aca="1" ref="BX20" ca="1">IFERROR(INDIRECT($E20&amp;"!"&amp;BX$2&amp;BX$3)," ")</f>
        <v xml:space="preserve"> </v>
      </c>
      <c r="BY20" s="217" t="str" cm="1">
        <f t="array" aca="1" ref="BY20" ca="1">IFERROR(INDIRECT($E20&amp;"!"&amp;BY$2&amp;BY$3)," ")</f>
        <v xml:space="preserve"> </v>
      </c>
      <c r="BZ20" s="217" t="str" cm="1">
        <f t="array" aca="1" ref="BZ20" ca="1">IFERROR(INDIRECT($E20&amp;"!"&amp;BZ$2&amp;BZ$3)," ")</f>
        <v xml:space="preserve"> </v>
      </c>
      <c r="CA20" s="217" t="str" cm="1">
        <f t="array" aca="1" ref="CA20" ca="1">IFERROR(INDIRECT($E20&amp;"!"&amp;CA$2&amp;CA$3)," ")</f>
        <v xml:space="preserve"> </v>
      </c>
      <c r="CB20" s="217" t="str" cm="1">
        <f t="array" aca="1" ref="CB20" ca="1">IFERROR(INDIRECT($E20&amp;"!"&amp;CB$2&amp;CB$3)," ")</f>
        <v xml:space="preserve"> </v>
      </c>
      <c r="CC20" s="217" t="str" cm="1">
        <f t="array" aca="1" ref="CC20" ca="1">IFERROR(INDIRECT($E20&amp;"!"&amp;CC$2&amp;CC$3)," ")</f>
        <v xml:space="preserve"> </v>
      </c>
      <c r="CD20" s="217" t="str" cm="1">
        <f t="array" aca="1" ref="CD20" ca="1">IFERROR(INDIRECT($E20&amp;"!"&amp;CD$2&amp;CD$3)," ")</f>
        <v xml:space="preserve"> </v>
      </c>
      <c r="CE20" s="217" t="str" cm="1">
        <f t="array" aca="1" ref="CE20" ca="1">IFERROR(INDIRECT($E20&amp;"!"&amp;CE$2&amp;CE$3)," ")</f>
        <v xml:space="preserve"> </v>
      </c>
      <c r="CF20" s="217" t="str" cm="1">
        <f t="array" aca="1" ref="CF20" ca="1">IFERROR(INDIRECT($E20&amp;"!"&amp;CF$2&amp;CF$3)," ")</f>
        <v xml:space="preserve"> </v>
      </c>
      <c r="CG20" s="217" t="str" cm="1">
        <f t="array" aca="1" ref="CG20" ca="1">IFERROR(INDIRECT($E20&amp;"!"&amp;CG$2&amp;CG$3)," ")</f>
        <v xml:space="preserve"> </v>
      </c>
      <c r="CH20" s="217" t="str" cm="1">
        <f t="array" aca="1" ref="CH20" ca="1">IFERROR(INDIRECT($E20&amp;"!"&amp;CH$2&amp;CH$3)," ")</f>
        <v xml:space="preserve"> </v>
      </c>
      <c r="CI20" s="217" t="str" cm="1">
        <f t="array" aca="1" ref="CI20" ca="1">IFERROR(INDIRECT($E20&amp;"!"&amp;CI$2&amp;CI$3)," ")</f>
        <v xml:space="preserve"> </v>
      </c>
      <c r="CJ20" s="217" t="str" cm="1">
        <f t="array" aca="1" ref="CJ20" ca="1">IFERROR(INDIRECT($E20&amp;"!"&amp;CJ$2&amp;CJ$3)," ")</f>
        <v xml:space="preserve"> </v>
      </c>
      <c r="CK20" s="217" t="str" cm="1">
        <f t="array" aca="1" ref="CK20" ca="1">IFERROR(INDIRECT($E20&amp;"!"&amp;CK$2&amp;CK$3)," ")</f>
        <v xml:space="preserve"> </v>
      </c>
      <c r="CL20" s="217" t="str" cm="1">
        <f t="array" aca="1" ref="CL20" ca="1">IFERROR(INDIRECT($E20&amp;"!"&amp;CL$2&amp;CL$3)," ")</f>
        <v xml:space="preserve"> </v>
      </c>
      <c r="CM20" s="217" t="str" cm="1">
        <f t="array" aca="1" ref="CM20" ca="1">IFERROR(INDIRECT($E20&amp;"!"&amp;CM$2&amp;CM$3)," ")</f>
        <v xml:space="preserve"> </v>
      </c>
      <c r="CN20" s="217" t="str" cm="1">
        <f t="array" aca="1" ref="CN20" ca="1">IFERROR(INDIRECT($E20&amp;"!"&amp;CN$2&amp;CN$3)," ")</f>
        <v xml:space="preserve"> </v>
      </c>
      <c r="CO20" s="217" t="str" cm="1">
        <f t="array" aca="1" ref="CO20" ca="1">IFERROR(INDIRECT($E20&amp;"!"&amp;CO$2&amp;CO$3)," ")</f>
        <v xml:space="preserve"> </v>
      </c>
      <c r="CP20" s="217" t="str" cm="1">
        <f t="array" aca="1" ref="CP20" ca="1">IFERROR(INDIRECT($E20&amp;"!"&amp;CP$2&amp;CP$3)," ")</f>
        <v xml:space="preserve"> </v>
      </c>
      <c r="CQ20" s="217" t="str" cm="1">
        <f t="array" aca="1" ref="CQ20" ca="1">IFERROR(INDIRECT($E20&amp;"!"&amp;CQ$2&amp;CQ$3)," ")</f>
        <v xml:space="preserve"> </v>
      </c>
      <c r="CR20" s="217" t="str" cm="1">
        <f t="array" aca="1" ref="CR20" ca="1">IFERROR(INDIRECT($E20&amp;"!"&amp;CR$2&amp;CR$3)," ")</f>
        <v xml:space="preserve"> </v>
      </c>
      <c r="CS20" s="217" t="str" cm="1">
        <f t="array" aca="1" ref="CS20" ca="1">IFERROR(INDIRECT($E20&amp;"!"&amp;CS$2&amp;CS$3)," ")</f>
        <v xml:space="preserve"> </v>
      </c>
      <c r="CT20" s="217" t="str" cm="1">
        <f t="array" aca="1" ref="CT20" ca="1">IFERROR(INDIRECT($E20&amp;"!"&amp;CT$2&amp;CT$3)," ")</f>
        <v xml:space="preserve"> </v>
      </c>
      <c r="CU20" s="217" t="str" cm="1">
        <f t="array" aca="1" ref="CU20" ca="1">IFERROR(INDIRECT($E20&amp;"!"&amp;CU$2&amp;CU$3)," ")</f>
        <v xml:space="preserve"> </v>
      </c>
      <c r="CV20" s="217" t="str" cm="1">
        <f t="array" aca="1" ref="CV20" ca="1">IFERROR(INDIRECT($E20&amp;"!"&amp;CV$2&amp;CV$3)," ")</f>
        <v xml:space="preserve"> </v>
      </c>
      <c r="CW20" s="217" t="str" cm="1">
        <f t="array" aca="1" ref="CW20" ca="1">IFERROR(INDIRECT($E20&amp;"!"&amp;CW$2&amp;CW$3)," ")</f>
        <v xml:space="preserve"> </v>
      </c>
      <c r="CX20" s="217" t="str" cm="1">
        <f t="array" aca="1" ref="CX20" ca="1">IFERROR(INDIRECT($E20&amp;"!"&amp;CX$2&amp;CX$3)," ")</f>
        <v xml:space="preserve"> </v>
      </c>
      <c r="CY20" s="217" t="str" cm="1">
        <f t="array" aca="1" ref="CY20" ca="1">IFERROR(INDIRECT($E20&amp;"!"&amp;CY$2&amp;CY$3)," ")</f>
        <v xml:space="preserve"> </v>
      </c>
      <c r="CZ20" s="217" t="str" cm="1">
        <f t="array" aca="1" ref="CZ20" ca="1">IFERROR(INDIRECT($E20&amp;"!"&amp;CZ$2&amp;CZ$3)," ")</f>
        <v xml:space="preserve"> </v>
      </c>
      <c r="DA20" s="217" t="str" cm="1">
        <f t="array" aca="1" ref="DA20" ca="1">IFERROR(INDIRECT($E20&amp;"!"&amp;DA$2&amp;DA$3)," ")</f>
        <v xml:space="preserve"> </v>
      </c>
      <c r="DB20" s="217" t="str" cm="1">
        <f t="array" aca="1" ref="DB20" ca="1">IFERROR(INDIRECT($E20&amp;"!"&amp;DB$2&amp;DB$3)," ")</f>
        <v xml:space="preserve"> </v>
      </c>
      <c r="DC20" s="217" t="str" cm="1">
        <f t="array" aca="1" ref="DC20" ca="1">IFERROR(INDIRECT($E20&amp;"!"&amp;DC$2&amp;DC$3)," ")</f>
        <v xml:space="preserve"> </v>
      </c>
      <c r="DD20" s="217" t="str" cm="1">
        <f t="array" aca="1" ref="DD20" ca="1">IFERROR(INDIRECT($E20&amp;"!"&amp;DD$2&amp;DD$3)," ")</f>
        <v xml:space="preserve"> </v>
      </c>
      <c r="DE20" s="217" t="str" cm="1">
        <f t="array" aca="1" ref="DE20" ca="1">IFERROR(INDIRECT($E20&amp;"!"&amp;DE$2&amp;DE$3)," ")</f>
        <v xml:space="preserve"> </v>
      </c>
      <c r="DF20" s="217" t="str" cm="1">
        <f t="array" aca="1" ref="DF20" ca="1">IFERROR(INDIRECT($E20&amp;"!"&amp;DF$2&amp;DF$3)," ")</f>
        <v xml:space="preserve"> </v>
      </c>
      <c r="DG20" s="217" t="str" cm="1">
        <f t="array" aca="1" ref="DG20" ca="1">IFERROR(INDIRECT($E20&amp;"!"&amp;DG$2&amp;DG$3)," ")</f>
        <v xml:space="preserve"> </v>
      </c>
      <c r="DH20" s="217" t="str" cm="1">
        <f t="array" aca="1" ref="DH20" ca="1">IFERROR(INDIRECT($E20&amp;"!"&amp;DH$2&amp;DH$3)," ")</f>
        <v xml:space="preserve"> </v>
      </c>
      <c r="DI20" s="217" t="str" cm="1">
        <f t="array" aca="1" ref="DI20" ca="1">IFERROR(INDIRECT($E20&amp;"!"&amp;DI$2&amp;DI$3)," ")</f>
        <v xml:space="preserve"> </v>
      </c>
      <c r="DJ20" s="217" t="str" cm="1">
        <f t="array" aca="1" ref="DJ20" ca="1">IFERROR(INDIRECT($E20&amp;"!"&amp;DJ$2&amp;DJ$3)," ")</f>
        <v xml:space="preserve"> </v>
      </c>
      <c r="DK20" s="217" t="str" cm="1">
        <f t="array" aca="1" ref="DK20" ca="1">IFERROR(INDIRECT($E20&amp;"!"&amp;DK$2&amp;DK$3)," ")</f>
        <v xml:space="preserve"> </v>
      </c>
      <c r="DL20" s="217" t="str" cm="1">
        <f t="array" aca="1" ref="DL20" ca="1">IFERROR(INDIRECT($E20&amp;"!"&amp;DL$2&amp;DL$3)," ")</f>
        <v xml:space="preserve"> </v>
      </c>
      <c r="DM20" s="217" t="str" cm="1">
        <f t="array" aca="1" ref="DM20" ca="1">IFERROR(INDIRECT($E20&amp;"!"&amp;DM$2&amp;DM$3)," ")</f>
        <v xml:space="preserve"> </v>
      </c>
      <c r="DN20" s="217" t="str" cm="1">
        <f t="array" aca="1" ref="DN20" ca="1">IFERROR(INDIRECT($E20&amp;"!"&amp;DN$2&amp;DN$3)," ")</f>
        <v xml:space="preserve"> </v>
      </c>
      <c r="DO20" s="217" t="str" cm="1">
        <f t="array" aca="1" ref="DO20" ca="1">IFERROR(INDIRECT($E20&amp;"!"&amp;DO$2&amp;DO$3)," ")</f>
        <v xml:space="preserve"> </v>
      </c>
      <c r="DP20" s="217" t="str" cm="1">
        <f t="array" aca="1" ref="DP20" ca="1">IFERROR(INDIRECT($E20&amp;"!"&amp;DP$2&amp;DP$3)," ")</f>
        <v xml:space="preserve"> </v>
      </c>
      <c r="DQ20" s="217" t="str" cm="1">
        <f t="array" aca="1" ref="DQ20" ca="1">IFERROR(INDIRECT($E20&amp;"!"&amp;DQ$2&amp;DQ$3)," ")</f>
        <v xml:space="preserve"> </v>
      </c>
      <c r="DR20" s="217" t="str" cm="1">
        <f t="array" aca="1" ref="DR20" ca="1">IFERROR(INDIRECT($E20&amp;"!"&amp;DR$2&amp;DR$3)," ")</f>
        <v xml:space="preserve"> </v>
      </c>
      <c r="DS20" s="217" t="str" cm="1">
        <f t="array" aca="1" ref="DS20" ca="1">IFERROR(INDIRECT($E20&amp;"!"&amp;DS$2&amp;DS$3)," ")</f>
        <v xml:space="preserve"> </v>
      </c>
      <c r="DT20" s="217" t="str" cm="1">
        <f t="array" aca="1" ref="DT20" ca="1">IFERROR(INDIRECT($E20&amp;"!"&amp;DT$2&amp;DT$3)," ")</f>
        <v xml:space="preserve"> </v>
      </c>
      <c r="DU20" s="217" t="str" cm="1">
        <f t="array" aca="1" ref="DU20" ca="1">IFERROR(INDIRECT($E20&amp;"!"&amp;DU$2&amp;DU$3)," ")</f>
        <v xml:space="preserve"> </v>
      </c>
      <c r="DV20" s="217" t="str" cm="1">
        <f t="array" aca="1" ref="DV20" ca="1">IFERROR(INDIRECT($E20&amp;"!"&amp;DV$2&amp;DV$3)," ")</f>
        <v xml:space="preserve"> </v>
      </c>
      <c r="DW20" s="217" t="str" cm="1">
        <f t="array" aca="1" ref="DW20" ca="1">IFERROR(INDIRECT($E20&amp;"!"&amp;DW$2&amp;DW$3)," ")</f>
        <v xml:space="preserve"> </v>
      </c>
      <c r="DX20" s="217" t="str" cm="1">
        <f t="array" aca="1" ref="DX20" ca="1">IFERROR(INDIRECT($E20&amp;"!"&amp;DX$2&amp;DX$3)," ")</f>
        <v xml:space="preserve"> </v>
      </c>
      <c r="DY20" s="217" t="str" cm="1">
        <f t="array" aca="1" ref="DY20" ca="1">IFERROR(INDIRECT($E20&amp;"!"&amp;DY$2&amp;DY$3)," ")</f>
        <v xml:space="preserve"> </v>
      </c>
      <c r="DZ20" s="217" t="str" cm="1">
        <f t="array" aca="1" ref="DZ20" ca="1">IFERROR(INDIRECT($E20&amp;"!"&amp;DZ$2&amp;DZ$3)," ")</f>
        <v xml:space="preserve"> </v>
      </c>
      <c r="EA20" s="217" t="str" cm="1">
        <f t="array" aca="1" ref="EA20" ca="1">IFERROR(INDIRECT($E20&amp;"!"&amp;EA$2&amp;EA$3)," ")</f>
        <v xml:space="preserve"> </v>
      </c>
      <c r="EB20" s="217" t="str" cm="1">
        <f t="array" aca="1" ref="EB20" ca="1">IFERROR(INDIRECT($E20&amp;"!"&amp;EB$2&amp;EB$3)," ")</f>
        <v xml:space="preserve"> </v>
      </c>
      <c r="EC20" s="217" t="str" cm="1">
        <f t="array" aca="1" ref="EC20" ca="1">IFERROR(INDIRECT($E20&amp;"!"&amp;EC$2&amp;EC$3)," ")</f>
        <v xml:space="preserve"> </v>
      </c>
      <c r="ED20" s="212" t="str" cm="1">
        <f t="array" aca="1" ref="ED20" ca="1">IFERROR(INDIRECT($E20&amp;"!"&amp;ED$2&amp;ED$3)," ")</f>
        <v xml:space="preserve"> </v>
      </c>
      <c r="EE20" s="212" t="str" cm="1">
        <f t="array" aca="1" ref="EE20" ca="1">IFERROR(INDIRECT($E20&amp;"!"&amp;EE$2&amp;EE$3)," ")</f>
        <v xml:space="preserve"> </v>
      </c>
      <c r="EF20" s="212" t="str" cm="1">
        <f t="array" aca="1" ref="EF20" ca="1">IFERROR(INDIRECT($E20&amp;"!"&amp;EF$2&amp;EF$3)," ")</f>
        <v xml:space="preserve"> </v>
      </c>
      <c r="EG20" s="212" t="str" cm="1">
        <f t="array" aca="1" ref="EG20" ca="1">IFERROR(INDIRECT($E20&amp;"!"&amp;EG$2&amp;EG$3)," ")</f>
        <v xml:space="preserve"> </v>
      </c>
      <c r="EH20" s="212" t="str" cm="1">
        <f t="array" aca="1" ref="EH20" ca="1">IFERROR(INDIRECT($E20&amp;"!"&amp;EH$2&amp;EH$3)," ")</f>
        <v xml:space="preserve"> </v>
      </c>
      <c r="EI20" s="212" t="str" cm="1">
        <f t="array" aca="1" ref="EI20" ca="1">IFERROR(INDIRECT($E20&amp;"!"&amp;EI$2&amp;EI$3)," ")</f>
        <v xml:space="preserve"> </v>
      </c>
      <c r="EJ20" s="212" t="str" cm="1">
        <f t="array" aca="1" ref="EJ20" ca="1">IFERROR(INDIRECT($E20&amp;"!"&amp;EJ$2&amp;EJ$3)," ")</f>
        <v xml:space="preserve"> </v>
      </c>
      <c r="EK20" s="212" t="str" cm="1">
        <f t="array" aca="1" ref="EK20" ca="1">IFERROR(INDIRECT($E20&amp;"!"&amp;EK$2&amp;EK$3)," ")</f>
        <v xml:space="preserve"> </v>
      </c>
      <c r="EL20" s="212" t="str" cm="1">
        <f t="array" aca="1" ref="EL20" ca="1">IFERROR(INDIRECT($E20&amp;"!"&amp;EL$2&amp;EL$3)," ")</f>
        <v xml:space="preserve"> </v>
      </c>
      <c r="EM20" s="212" t="str" cm="1">
        <f t="array" aca="1" ref="EM20" ca="1">IFERROR(INDIRECT($E20&amp;"!"&amp;EM$2&amp;EM$3)," ")</f>
        <v xml:space="preserve"> </v>
      </c>
      <c r="EN20" s="212" t="str" cm="1">
        <f t="array" aca="1" ref="EN20" ca="1">IFERROR(INDIRECT($E20&amp;"!"&amp;EN$2&amp;EN$3)," ")</f>
        <v xml:space="preserve"> </v>
      </c>
      <c r="EO20" s="212" t="str" cm="1">
        <f t="array" aca="1" ref="EO20" ca="1">IFERROR(INDIRECT($E20&amp;"!"&amp;EO$2&amp;EO$3)," ")</f>
        <v xml:space="preserve"> </v>
      </c>
      <c r="EP20" s="212" t="str" cm="1">
        <f t="array" aca="1" ref="EP20" ca="1">IFERROR(INDIRECT($E20&amp;"!"&amp;EP$2&amp;EP$3)," ")</f>
        <v xml:space="preserve"> </v>
      </c>
      <c r="EQ20" s="212" t="str" cm="1">
        <f t="array" aca="1" ref="EQ20" ca="1">IFERROR(INDIRECT($E20&amp;"!"&amp;EQ$2&amp;EQ$3)," ")</f>
        <v xml:space="preserve"> </v>
      </c>
      <c r="ER20" s="212" t="str" cm="1">
        <f t="array" aca="1" ref="ER20" ca="1">IFERROR(INDIRECT($E20&amp;"!"&amp;ER$2&amp;ER$3)," ")</f>
        <v xml:space="preserve"> </v>
      </c>
      <c r="ES20" s="212" t="str" cm="1">
        <f t="array" aca="1" ref="ES20" ca="1">IFERROR(INDIRECT($E20&amp;"!"&amp;ES$2&amp;ES$3)," ")</f>
        <v xml:space="preserve"> </v>
      </c>
      <c r="ET20" s="212" t="str" cm="1">
        <f t="array" aca="1" ref="ET20" ca="1">IFERROR(INDIRECT($E20&amp;"!"&amp;ET$2&amp;ET$3)," ")</f>
        <v xml:space="preserve"> </v>
      </c>
      <c r="EU20" s="212" t="str" cm="1">
        <f t="array" aca="1" ref="EU20" ca="1">IFERROR(INDIRECT($E20&amp;"!"&amp;EU$2&amp;EU$3)," ")</f>
        <v xml:space="preserve"> </v>
      </c>
      <c r="EV20" s="212" t="str" cm="1">
        <f t="array" aca="1" ref="EV20" ca="1">IFERROR(INDIRECT($E20&amp;"!"&amp;EV$2&amp;EV$3)," ")</f>
        <v xml:space="preserve"> </v>
      </c>
      <c r="EW20" s="212" t="str" cm="1">
        <f t="array" aca="1" ref="EW20" ca="1">IFERROR(INDIRECT($E20&amp;"!"&amp;EW$2&amp;EW$3)," ")</f>
        <v xml:space="preserve"> </v>
      </c>
      <c r="EX20" s="212" t="str" cm="1">
        <f t="array" aca="1" ref="EX20" ca="1">IFERROR(INDIRECT($E20&amp;"!"&amp;EX$2&amp;EX$3)," ")</f>
        <v xml:space="preserve"> </v>
      </c>
      <c r="EY20" s="212" t="str" cm="1">
        <f t="array" aca="1" ref="EY20" ca="1">IFERROR(INDIRECT($E20&amp;"!"&amp;EY$2&amp;EY$3)," ")</f>
        <v xml:space="preserve"> </v>
      </c>
      <c r="EZ20" s="212" t="str" cm="1">
        <f t="array" aca="1" ref="EZ20" ca="1">IFERROR(INDIRECT($E20&amp;"!"&amp;EZ$2&amp;EZ$3)," ")</f>
        <v xml:space="preserve"> </v>
      </c>
    </row>
    <row r="21" spans="1:156" s="159" customFormat="1">
      <c r="A21"/>
      <c r="B21"/>
      <c r="C21" s="214"/>
      <c r="F21" s="215"/>
      <c r="G21" s="216"/>
      <c r="H21" s="216"/>
      <c r="I21" s="217"/>
      <c r="J21" s="217"/>
      <c r="K21" s="217"/>
      <c r="L21" s="217"/>
      <c r="M21" s="217"/>
      <c r="N21" s="217"/>
      <c r="O21" s="217"/>
      <c r="P21" s="217"/>
      <c r="Q21" s="218"/>
      <c r="R21" s="219"/>
      <c r="S21" s="219"/>
      <c r="T21" s="218"/>
      <c r="U21" s="219"/>
      <c r="V21" s="219"/>
      <c r="W21" s="218"/>
      <c r="X21" s="219"/>
      <c r="Y21" s="219"/>
      <c r="Z21" s="217" t="str" cm="1">
        <f t="array" aca="1" ref="Z21" ca="1">IFERROR(INDIRECT($E21&amp;"!"&amp;Z$2&amp;Z$3)," ")</f>
        <v xml:space="preserve"> </v>
      </c>
      <c r="AA21" s="217" t="str" cm="1">
        <f t="array" aca="1" ref="AA21" ca="1">IFERROR(INDIRECT($E21&amp;"!"&amp;AA$2&amp;AA$3)," ")</f>
        <v xml:space="preserve"> </v>
      </c>
      <c r="AB21" s="217" t="str" cm="1">
        <f t="array" aca="1" ref="AB21" ca="1">IFERROR(INDIRECT($E21&amp;"!"&amp;AB$2&amp;AB$3)," ")</f>
        <v xml:space="preserve"> </v>
      </c>
      <c r="AC21" s="218"/>
      <c r="AD21" s="212" t="str" cm="1">
        <f t="array" aca="1" ref="AD21" ca="1">IFERROR(INDIRECT($E21&amp;"!"&amp;AD$2&amp;AD$3)," ")</f>
        <v xml:space="preserve"> </v>
      </c>
      <c r="AE21" s="212" t="str" cm="1">
        <f t="array" aca="1" ref="AE21" ca="1">IFERROR(INDIRECT($E21&amp;"!"&amp;AE$2&amp;AE$3)," ")</f>
        <v xml:space="preserve"> </v>
      </c>
      <c r="AF21" s="212" t="str" cm="1">
        <f t="array" aca="1" ref="AF21" ca="1">IFERROR(INDIRECT($E21&amp;"!"&amp;AF$2&amp;AF$3)," ")</f>
        <v xml:space="preserve"> </v>
      </c>
      <c r="AG21" s="212" t="str" cm="1">
        <f t="array" aca="1" ref="AG21" ca="1">IFERROR(INDIRECT($E21&amp;"!"&amp;AG$2&amp;AG$3)," ")</f>
        <v xml:space="preserve"> </v>
      </c>
      <c r="AH21" s="212" t="str" cm="1">
        <f t="array" aca="1" ref="AH21" ca="1">IFERROR(INDIRECT($E21&amp;"!"&amp;AH$2&amp;AH$3)," ")</f>
        <v xml:space="preserve"> </v>
      </c>
      <c r="AI21" s="212" t="str" cm="1">
        <f t="array" aca="1" ref="AI21" ca="1">IFERROR(INDIRECT($E21&amp;"!"&amp;AI$2&amp;AI$3)," ")</f>
        <v xml:space="preserve"> </v>
      </c>
      <c r="AJ21" s="212" t="str" cm="1">
        <f t="array" aca="1" ref="AJ21" ca="1">IFERROR(INDIRECT($E21&amp;"!"&amp;AJ$2&amp;AJ$3)," ")</f>
        <v xml:space="preserve"> </v>
      </c>
      <c r="AK21" s="217" t="str" cm="1">
        <f t="array" aca="1" ref="AK21" ca="1">IFERROR(INDIRECT($E21&amp;"!"&amp;AK$2&amp;AK$3)," ")</f>
        <v xml:space="preserve"> </v>
      </c>
      <c r="AL21" s="217" t="str" cm="1">
        <f t="array" aca="1" ref="AL21" ca="1">IFERROR(INDIRECT($E21&amp;"!"&amp;AL$2&amp;AL$3)," ")</f>
        <v xml:space="preserve"> </v>
      </c>
      <c r="AM21" s="217" t="str" cm="1">
        <f t="array" aca="1" ref="AM21" ca="1">IFERROR(INDIRECT($E21&amp;"!"&amp;AM$2&amp;AM$3)," ")</f>
        <v xml:space="preserve"> </v>
      </c>
      <c r="AN21" s="217" t="str" cm="1">
        <f t="array" aca="1" ref="AN21" ca="1">IFERROR(INDIRECT($E21&amp;"!"&amp;AN$2&amp;AN$3)," ")</f>
        <v xml:space="preserve"> </v>
      </c>
      <c r="AO21" s="217" t="str" cm="1">
        <f t="array" aca="1" ref="AO21" ca="1">IFERROR(INDIRECT($E21&amp;"!"&amp;AO$2&amp;AO$3)," ")</f>
        <v xml:space="preserve"> </v>
      </c>
      <c r="AP21" s="217" t="str" cm="1">
        <f t="array" aca="1" ref="AP21" ca="1">IFERROR(INDIRECT($E21&amp;"!"&amp;AP$2&amp;AP$3)," ")</f>
        <v xml:space="preserve"> </v>
      </c>
      <c r="AQ21" s="217" t="str" cm="1">
        <f t="array" aca="1" ref="AQ21" ca="1">IFERROR(INDIRECT($E21&amp;"!"&amp;AQ$2&amp;AQ$3)," ")</f>
        <v xml:space="preserve"> </v>
      </c>
      <c r="AR21" s="217" t="str" cm="1">
        <f t="array" aca="1" ref="AR21" ca="1">IFERROR(INDIRECT($E21&amp;"!"&amp;AR$2&amp;AR$3)," ")</f>
        <v xml:space="preserve"> </v>
      </c>
      <c r="AS21" s="217" t="str" cm="1">
        <f t="array" aca="1" ref="AS21" ca="1">IFERROR(INDIRECT($E21&amp;"!"&amp;AS$2&amp;AS$3)," ")</f>
        <v xml:space="preserve"> </v>
      </c>
      <c r="AT21" s="217" t="str" cm="1">
        <f t="array" aca="1" ref="AT21" ca="1">IFERROR(INDIRECT($E21&amp;"!"&amp;AT$2&amp;AT$3)," ")</f>
        <v xml:space="preserve"> </v>
      </c>
      <c r="AU21" s="217" t="str" cm="1">
        <f t="array" aca="1" ref="AU21" ca="1">IFERROR(INDIRECT($E21&amp;"!"&amp;AU$2&amp;AU$3)," ")</f>
        <v xml:space="preserve"> </v>
      </c>
      <c r="AV21" s="217" t="str" cm="1">
        <f t="array" aca="1" ref="AV21" ca="1">IFERROR(INDIRECT($E21&amp;"!"&amp;AV$2&amp;AV$3)," ")</f>
        <v xml:space="preserve"> </v>
      </c>
      <c r="AW21" s="217" t="str" cm="1">
        <f t="array" aca="1" ref="AW21" ca="1">IFERROR(INDIRECT($E21&amp;"!"&amp;AW$2&amp;AW$3)," ")</f>
        <v xml:space="preserve"> </v>
      </c>
      <c r="AX21" s="217" t="str" cm="1">
        <f t="array" aca="1" ref="AX21" ca="1">IFERROR(INDIRECT($E21&amp;"!"&amp;AX$2&amp;AX$3)," ")</f>
        <v xml:space="preserve"> </v>
      </c>
      <c r="AY21" s="217" t="str" cm="1">
        <f t="array" aca="1" ref="AY21" ca="1">IFERROR(INDIRECT($E21&amp;"!"&amp;AY$2&amp;AY$3)," ")</f>
        <v xml:space="preserve"> </v>
      </c>
      <c r="AZ21" s="217" t="str" cm="1">
        <f t="array" aca="1" ref="AZ21" ca="1">IFERROR(INDIRECT($E21&amp;"!"&amp;AZ$2&amp;AZ$3)," ")</f>
        <v xml:space="preserve"> </v>
      </c>
      <c r="BA21" s="217" t="str" cm="1">
        <f t="array" aca="1" ref="BA21" ca="1">IFERROR(INDIRECT($E21&amp;"!"&amp;BA$2&amp;BA$3)," ")</f>
        <v xml:space="preserve"> </v>
      </c>
      <c r="BB21" s="217" t="str" cm="1">
        <f t="array" aca="1" ref="BB21" ca="1">IFERROR(INDIRECT($E21&amp;"!"&amp;BB$2&amp;BB$3)," ")</f>
        <v xml:space="preserve"> </v>
      </c>
      <c r="BC21" s="159" t="str" cm="1">
        <f t="array" aca="1" ref="BC21" ca="1">IFERROR(INDIRECT($E21&amp;"!"&amp;BC$2&amp;BC$3)," ")</f>
        <v xml:space="preserve"> </v>
      </c>
      <c r="BD21" s="217" t="str" cm="1">
        <f t="array" aca="1" ref="BD21" ca="1">IFERROR(INDIRECT($E21&amp;"!"&amp;BD$2&amp;BD$3)," ")</f>
        <v xml:space="preserve"> </v>
      </c>
      <c r="BE21" s="217" t="str" cm="1">
        <f t="array" aca="1" ref="BE21" ca="1">IFERROR(INDIRECT($E21&amp;"!"&amp;BE$2&amp;BE$3)," ")</f>
        <v xml:space="preserve"> </v>
      </c>
      <c r="BF21" s="217" t="str" cm="1">
        <f t="array" aca="1" ref="BF21" ca="1">IFERROR(INDIRECT($E21&amp;"!"&amp;BF$2&amp;BF$3)," ")</f>
        <v xml:space="preserve"> </v>
      </c>
      <c r="BG21" s="217" t="str" cm="1">
        <f t="array" aca="1" ref="BG21" ca="1">IFERROR(INDIRECT($E21&amp;"!"&amp;BG$2&amp;BG$3)," ")</f>
        <v xml:space="preserve"> </v>
      </c>
      <c r="BH21" s="217" t="str" cm="1">
        <f t="array" aca="1" ref="BH21" ca="1">IFERROR(INDIRECT($E21&amp;"!"&amp;BH$2&amp;BH$3)," ")</f>
        <v xml:space="preserve"> </v>
      </c>
      <c r="BI21" s="217" t="str" cm="1">
        <f t="array" aca="1" ref="BI21" ca="1">IFERROR(INDIRECT($E21&amp;"!"&amp;BI$2&amp;BI$3)," ")</f>
        <v xml:space="preserve"> </v>
      </c>
      <c r="BJ21" s="217" t="str" cm="1">
        <f t="array" aca="1" ref="BJ21" ca="1">IFERROR(INDIRECT($E21&amp;"!"&amp;BJ$2&amp;BJ$3)," ")</f>
        <v xml:space="preserve"> </v>
      </c>
      <c r="BK21" s="217" t="str" cm="1">
        <f t="array" aca="1" ref="BK21" ca="1">IFERROR(INDIRECT($E21&amp;"!"&amp;BK$2&amp;BK$3)," ")</f>
        <v xml:space="preserve"> </v>
      </c>
      <c r="BL21" s="217" t="str" cm="1">
        <f t="array" aca="1" ref="BL21" ca="1">IFERROR(INDIRECT($E21&amp;"!"&amp;BL$2&amp;BL$3)," ")</f>
        <v xml:space="preserve"> </v>
      </c>
      <c r="BM21" s="217" t="str" cm="1">
        <f t="array" aca="1" ref="BM21" ca="1">IFERROR(INDIRECT($E21&amp;"!"&amp;BM$2&amp;BM$3)," ")</f>
        <v xml:space="preserve"> </v>
      </c>
      <c r="BN21" s="217" t="str" cm="1">
        <f t="array" aca="1" ref="BN21" ca="1">IFERROR(INDIRECT($E21&amp;"!"&amp;BN$2&amp;BN$3)," ")</f>
        <v xml:space="preserve"> </v>
      </c>
      <c r="BO21" s="217" t="str" cm="1">
        <f t="array" aca="1" ref="BO21" ca="1">IFERROR(INDIRECT($E21&amp;"!"&amp;BO$2&amp;BO$3)," ")</f>
        <v xml:space="preserve"> </v>
      </c>
      <c r="BP21" s="217" t="str" cm="1">
        <f t="array" aca="1" ref="BP21" ca="1">IFERROR(INDIRECT($E21&amp;"!"&amp;BP$2&amp;BP$3)," ")</f>
        <v xml:space="preserve"> </v>
      </c>
      <c r="BQ21" s="217" t="str" cm="1">
        <f t="array" aca="1" ref="BQ21" ca="1">IFERROR(INDIRECT($E21&amp;"!"&amp;BQ$2&amp;BQ$3)," ")</f>
        <v xml:space="preserve"> </v>
      </c>
      <c r="BR21" s="217" t="str" cm="1">
        <f t="array" aca="1" ref="BR21" ca="1">IFERROR(INDIRECT($E21&amp;"!"&amp;BR$2&amp;BR$3)," ")</f>
        <v xml:space="preserve"> </v>
      </c>
      <c r="BS21" s="217" t="str" cm="1">
        <f t="array" aca="1" ref="BS21" ca="1">IFERROR(INDIRECT($E21&amp;"!"&amp;BS$2&amp;BS$3)," ")</f>
        <v xml:space="preserve"> </v>
      </c>
      <c r="BT21" s="217" t="str" cm="1">
        <f t="array" aca="1" ref="BT21" ca="1">IFERROR(INDIRECT($E21&amp;"!"&amp;BT$2&amp;BT$3)," ")</f>
        <v xml:space="preserve"> </v>
      </c>
      <c r="BU21" s="217" t="str" cm="1">
        <f t="array" aca="1" ref="BU21" ca="1">IFERROR(INDIRECT($E21&amp;"!"&amp;BU$2&amp;BU$3)," ")</f>
        <v xml:space="preserve"> </v>
      </c>
      <c r="BV21" s="217" t="str" cm="1">
        <f t="array" aca="1" ref="BV21" ca="1">IFERROR(INDIRECT($E21&amp;"!"&amp;BV$2&amp;BV$3)," ")</f>
        <v xml:space="preserve"> </v>
      </c>
      <c r="BW21" s="217" t="str" cm="1">
        <f t="array" aca="1" ref="BW21" ca="1">IFERROR(INDIRECT($E21&amp;"!"&amp;BW$2&amp;BW$3)," ")</f>
        <v xml:space="preserve"> </v>
      </c>
      <c r="BX21" s="217" t="str" cm="1">
        <f t="array" aca="1" ref="BX21" ca="1">IFERROR(INDIRECT($E21&amp;"!"&amp;BX$2&amp;BX$3)," ")</f>
        <v xml:space="preserve"> </v>
      </c>
      <c r="BY21" s="217" t="str" cm="1">
        <f t="array" aca="1" ref="BY21" ca="1">IFERROR(INDIRECT($E21&amp;"!"&amp;BY$2&amp;BY$3)," ")</f>
        <v xml:space="preserve"> </v>
      </c>
      <c r="BZ21" s="217" t="str" cm="1">
        <f t="array" aca="1" ref="BZ21" ca="1">IFERROR(INDIRECT($E21&amp;"!"&amp;BZ$2&amp;BZ$3)," ")</f>
        <v xml:space="preserve"> </v>
      </c>
      <c r="CA21" s="217" t="str" cm="1">
        <f t="array" aca="1" ref="CA21" ca="1">IFERROR(INDIRECT($E21&amp;"!"&amp;CA$2&amp;CA$3)," ")</f>
        <v xml:space="preserve"> </v>
      </c>
      <c r="CB21" s="217" t="str" cm="1">
        <f t="array" aca="1" ref="CB21" ca="1">IFERROR(INDIRECT($E21&amp;"!"&amp;CB$2&amp;CB$3)," ")</f>
        <v xml:space="preserve"> </v>
      </c>
      <c r="CC21" s="217" t="str" cm="1">
        <f t="array" aca="1" ref="CC21" ca="1">IFERROR(INDIRECT($E21&amp;"!"&amp;CC$2&amp;CC$3)," ")</f>
        <v xml:space="preserve"> </v>
      </c>
      <c r="CD21" s="217" t="str" cm="1">
        <f t="array" aca="1" ref="CD21" ca="1">IFERROR(INDIRECT($E21&amp;"!"&amp;CD$2&amp;CD$3)," ")</f>
        <v xml:space="preserve"> </v>
      </c>
      <c r="CE21" s="217" t="str" cm="1">
        <f t="array" aca="1" ref="CE21" ca="1">IFERROR(INDIRECT($E21&amp;"!"&amp;CE$2&amp;CE$3)," ")</f>
        <v xml:space="preserve"> </v>
      </c>
      <c r="CF21" s="217" t="str" cm="1">
        <f t="array" aca="1" ref="CF21" ca="1">IFERROR(INDIRECT($E21&amp;"!"&amp;CF$2&amp;CF$3)," ")</f>
        <v xml:space="preserve"> </v>
      </c>
      <c r="CG21" s="217" t="str" cm="1">
        <f t="array" aca="1" ref="CG21" ca="1">IFERROR(INDIRECT($E21&amp;"!"&amp;CG$2&amp;CG$3)," ")</f>
        <v xml:space="preserve"> </v>
      </c>
      <c r="CH21" s="217" t="str" cm="1">
        <f t="array" aca="1" ref="CH21" ca="1">IFERROR(INDIRECT($E21&amp;"!"&amp;CH$2&amp;CH$3)," ")</f>
        <v xml:space="preserve"> </v>
      </c>
      <c r="CI21" s="217" t="str" cm="1">
        <f t="array" aca="1" ref="CI21" ca="1">IFERROR(INDIRECT($E21&amp;"!"&amp;CI$2&amp;CI$3)," ")</f>
        <v xml:space="preserve"> </v>
      </c>
      <c r="CJ21" s="217" t="str" cm="1">
        <f t="array" aca="1" ref="CJ21" ca="1">IFERROR(INDIRECT($E21&amp;"!"&amp;CJ$2&amp;CJ$3)," ")</f>
        <v xml:space="preserve"> </v>
      </c>
      <c r="CK21" s="217" t="str" cm="1">
        <f t="array" aca="1" ref="CK21" ca="1">IFERROR(INDIRECT($E21&amp;"!"&amp;CK$2&amp;CK$3)," ")</f>
        <v xml:space="preserve"> </v>
      </c>
      <c r="CL21" s="217" t="str" cm="1">
        <f t="array" aca="1" ref="CL21" ca="1">IFERROR(INDIRECT($E21&amp;"!"&amp;CL$2&amp;CL$3)," ")</f>
        <v xml:space="preserve"> </v>
      </c>
      <c r="CM21" s="217" t="str" cm="1">
        <f t="array" aca="1" ref="CM21" ca="1">IFERROR(INDIRECT($E21&amp;"!"&amp;CM$2&amp;CM$3)," ")</f>
        <v xml:space="preserve"> </v>
      </c>
      <c r="CN21" s="217" t="str" cm="1">
        <f t="array" aca="1" ref="CN21" ca="1">IFERROR(INDIRECT($E21&amp;"!"&amp;CN$2&amp;CN$3)," ")</f>
        <v xml:space="preserve"> </v>
      </c>
      <c r="CO21" s="217" t="str" cm="1">
        <f t="array" aca="1" ref="CO21" ca="1">IFERROR(INDIRECT($E21&amp;"!"&amp;CO$2&amp;CO$3)," ")</f>
        <v xml:space="preserve"> </v>
      </c>
      <c r="CP21" s="217" t="str" cm="1">
        <f t="array" aca="1" ref="CP21" ca="1">IFERROR(INDIRECT($E21&amp;"!"&amp;CP$2&amp;CP$3)," ")</f>
        <v xml:space="preserve"> </v>
      </c>
      <c r="CQ21" s="217" t="str" cm="1">
        <f t="array" aca="1" ref="CQ21" ca="1">IFERROR(INDIRECT($E21&amp;"!"&amp;CQ$2&amp;CQ$3)," ")</f>
        <v xml:space="preserve"> </v>
      </c>
      <c r="CR21" s="217" t="str" cm="1">
        <f t="array" aca="1" ref="CR21" ca="1">IFERROR(INDIRECT($E21&amp;"!"&amp;CR$2&amp;CR$3)," ")</f>
        <v xml:space="preserve"> </v>
      </c>
      <c r="CS21" s="217" t="str" cm="1">
        <f t="array" aca="1" ref="CS21" ca="1">IFERROR(INDIRECT($E21&amp;"!"&amp;CS$2&amp;CS$3)," ")</f>
        <v xml:space="preserve"> </v>
      </c>
      <c r="CT21" s="217" t="str" cm="1">
        <f t="array" aca="1" ref="CT21" ca="1">IFERROR(INDIRECT($E21&amp;"!"&amp;CT$2&amp;CT$3)," ")</f>
        <v xml:space="preserve"> </v>
      </c>
      <c r="CU21" s="217" t="str" cm="1">
        <f t="array" aca="1" ref="CU21" ca="1">IFERROR(INDIRECT($E21&amp;"!"&amp;CU$2&amp;CU$3)," ")</f>
        <v xml:space="preserve"> </v>
      </c>
      <c r="CV21" s="217" t="str" cm="1">
        <f t="array" aca="1" ref="CV21" ca="1">IFERROR(INDIRECT($E21&amp;"!"&amp;CV$2&amp;CV$3)," ")</f>
        <v xml:space="preserve"> </v>
      </c>
      <c r="CW21" s="217" t="str" cm="1">
        <f t="array" aca="1" ref="CW21" ca="1">IFERROR(INDIRECT($E21&amp;"!"&amp;CW$2&amp;CW$3)," ")</f>
        <v xml:space="preserve"> </v>
      </c>
      <c r="CX21" s="217" t="str" cm="1">
        <f t="array" aca="1" ref="CX21" ca="1">IFERROR(INDIRECT($E21&amp;"!"&amp;CX$2&amp;CX$3)," ")</f>
        <v xml:space="preserve"> </v>
      </c>
      <c r="CY21" s="217" t="str" cm="1">
        <f t="array" aca="1" ref="CY21" ca="1">IFERROR(INDIRECT($E21&amp;"!"&amp;CY$2&amp;CY$3)," ")</f>
        <v xml:space="preserve"> </v>
      </c>
      <c r="CZ21" s="217" t="str" cm="1">
        <f t="array" aca="1" ref="CZ21" ca="1">IFERROR(INDIRECT($E21&amp;"!"&amp;CZ$2&amp;CZ$3)," ")</f>
        <v xml:space="preserve"> </v>
      </c>
      <c r="DA21" s="217" t="str" cm="1">
        <f t="array" aca="1" ref="DA21" ca="1">IFERROR(INDIRECT($E21&amp;"!"&amp;DA$2&amp;DA$3)," ")</f>
        <v xml:space="preserve"> </v>
      </c>
      <c r="DB21" s="217" t="str" cm="1">
        <f t="array" aca="1" ref="DB21" ca="1">IFERROR(INDIRECT($E21&amp;"!"&amp;DB$2&amp;DB$3)," ")</f>
        <v xml:space="preserve"> </v>
      </c>
      <c r="DC21" s="217" t="str" cm="1">
        <f t="array" aca="1" ref="DC21" ca="1">IFERROR(INDIRECT($E21&amp;"!"&amp;DC$2&amp;DC$3)," ")</f>
        <v xml:space="preserve"> </v>
      </c>
      <c r="DD21" s="217" t="str" cm="1">
        <f t="array" aca="1" ref="DD21" ca="1">IFERROR(INDIRECT($E21&amp;"!"&amp;DD$2&amp;DD$3)," ")</f>
        <v xml:space="preserve"> </v>
      </c>
      <c r="DE21" s="217" t="str" cm="1">
        <f t="array" aca="1" ref="DE21" ca="1">IFERROR(INDIRECT($E21&amp;"!"&amp;DE$2&amp;DE$3)," ")</f>
        <v xml:space="preserve"> </v>
      </c>
      <c r="DF21" s="217" t="str" cm="1">
        <f t="array" aca="1" ref="DF21" ca="1">IFERROR(INDIRECT($E21&amp;"!"&amp;DF$2&amp;DF$3)," ")</f>
        <v xml:space="preserve"> </v>
      </c>
      <c r="DG21" s="217" t="str" cm="1">
        <f t="array" aca="1" ref="DG21" ca="1">IFERROR(INDIRECT($E21&amp;"!"&amp;DG$2&amp;DG$3)," ")</f>
        <v xml:space="preserve"> </v>
      </c>
      <c r="DH21" s="217" t="str" cm="1">
        <f t="array" aca="1" ref="DH21" ca="1">IFERROR(INDIRECT($E21&amp;"!"&amp;DH$2&amp;DH$3)," ")</f>
        <v xml:space="preserve"> </v>
      </c>
      <c r="DI21" s="217" t="str" cm="1">
        <f t="array" aca="1" ref="DI21" ca="1">IFERROR(INDIRECT($E21&amp;"!"&amp;DI$2&amp;DI$3)," ")</f>
        <v xml:space="preserve"> </v>
      </c>
      <c r="DJ21" s="217" t="str" cm="1">
        <f t="array" aca="1" ref="DJ21" ca="1">IFERROR(INDIRECT($E21&amp;"!"&amp;DJ$2&amp;DJ$3)," ")</f>
        <v xml:space="preserve"> </v>
      </c>
      <c r="DK21" s="217" t="str" cm="1">
        <f t="array" aca="1" ref="DK21" ca="1">IFERROR(INDIRECT($E21&amp;"!"&amp;DK$2&amp;DK$3)," ")</f>
        <v xml:space="preserve"> </v>
      </c>
      <c r="DL21" s="217" t="str" cm="1">
        <f t="array" aca="1" ref="DL21" ca="1">IFERROR(INDIRECT($E21&amp;"!"&amp;DL$2&amp;DL$3)," ")</f>
        <v xml:space="preserve"> </v>
      </c>
      <c r="DM21" s="217" t="str" cm="1">
        <f t="array" aca="1" ref="DM21" ca="1">IFERROR(INDIRECT($E21&amp;"!"&amp;DM$2&amp;DM$3)," ")</f>
        <v xml:space="preserve"> </v>
      </c>
      <c r="DN21" s="217" t="str" cm="1">
        <f t="array" aca="1" ref="DN21" ca="1">IFERROR(INDIRECT($E21&amp;"!"&amp;DN$2&amp;DN$3)," ")</f>
        <v xml:space="preserve"> </v>
      </c>
      <c r="DO21" s="217" t="str" cm="1">
        <f t="array" aca="1" ref="DO21" ca="1">IFERROR(INDIRECT($E21&amp;"!"&amp;DO$2&amp;DO$3)," ")</f>
        <v xml:space="preserve"> </v>
      </c>
      <c r="DP21" s="217" t="str" cm="1">
        <f t="array" aca="1" ref="DP21" ca="1">IFERROR(INDIRECT($E21&amp;"!"&amp;DP$2&amp;DP$3)," ")</f>
        <v xml:space="preserve"> </v>
      </c>
      <c r="DQ21" s="217" t="str" cm="1">
        <f t="array" aca="1" ref="DQ21" ca="1">IFERROR(INDIRECT($E21&amp;"!"&amp;DQ$2&amp;DQ$3)," ")</f>
        <v xml:space="preserve"> </v>
      </c>
      <c r="DR21" s="217" t="str" cm="1">
        <f t="array" aca="1" ref="DR21" ca="1">IFERROR(INDIRECT($E21&amp;"!"&amp;DR$2&amp;DR$3)," ")</f>
        <v xml:space="preserve"> </v>
      </c>
      <c r="DS21" s="217" t="str" cm="1">
        <f t="array" aca="1" ref="DS21" ca="1">IFERROR(INDIRECT($E21&amp;"!"&amp;DS$2&amp;DS$3)," ")</f>
        <v xml:space="preserve"> </v>
      </c>
      <c r="DT21" s="217" t="str" cm="1">
        <f t="array" aca="1" ref="DT21" ca="1">IFERROR(INDIRECT($E21&amp;"!"&amp;DT$2&amp;DT$3)," ")</f>
        <v xml:space="preserve"> </v>
      </c>
      <c r="DU21" s="217" t="str" cm="1">
        <f t="array" aca="1" ref="DU21" ca="1">IFERROR(INDIRECT($E21&amp;"!"&amp;DU$2&amp;DU$3)," ")</f>
        <v xml:space="preserve"> </v>
      </c>
      <c r="DV21" s="217" t="str" cm="1">
        <f t="array" aca="1" ref="DV21" ca="1">IFERROR(INDIRECT($E21&amp;"!"&amp;DV$2&amp;DV$3)," ")</f>
        <v xml:space="preserve"> </v>
      </c>
      <c r="DW21" s="217" t="str" cm="1">
        <f t="array" aca="1" ref="DW21" ca="1">IFERROR(INDIRECT($E21&amp;"!"&amp;DW$2&amp;DW$3)," ")</f>
        <v xml:space="preserve"> </v>
      </c>
      <c r="DX21" s="217" t="str" cm="1">
        <f t="array" aca="1" ref="DX21" ca="1">IFERROR(INDIRECT($E21&amp;"!"&amp;DX$2&amp;DX$3)," ")</f>
        <v xml:space="preserve"> </v>
      </c>
      <c r="DY21" s="217" t="str" cm="1">
        <f t="array" aca="1" ref="DY21" ca="1">IFERROR(INDIRECT($E21&amp;"!"&amp;DY$2&amp;DY$3)," ")</f>
        <v xml:space="preserve"> </v>
      </c>
      <c r="DZ21" s="217" t="str" cm="1">
        <f t="array" aca="1" ref="DZ21" ca="1">IFERROR(INDIRECT($E21&amp;"!"&amp;DZ$2&amp;DZ$3)," ")</f>
        <v xml:space="preserve"> </v>
      </c>
      <c r="EA21" s="217" t="str" cm="1">
        <f t="array" aca="1" ref="EA21" ca="1">IFERROR(INDIRECT($E21&amp;"!"&amp;EA$2&amp;EA$3)," ")</f>
        <v xml:space="preserve"> </v>
      </c>
      <c r="EB21" s="217" t="str" cm="1">
        <f t="array" aca="1" ref="EB21" ca="1">IFERROR(INDIRECT($E21&amp;"!"&amp;EB$2&amp;EB$3)," ")</f>
        <v xml:space="preserve"> </v>
      </c>
      <c r="EC21" s="217" t="str" cm="1">
        <f t="array" aca="1" ref="EC21" ca="1">IFERROR(INDIRECT($E21&amp;"!"&amp;EC$2&amp;EC$3)," ")</f>
        <v xml:space="preserve"> </v>
      </c>
      <c r="ED21" s="212" t="str" cm="1">
        <f t="array" aca="1" ref="ED21" ca="1">IFERROR(INDIRECT($E21&amp;"!"&amp;ED$2&amp;ED$3)," ")</f>
        <v xml:space="preserve"> </v>
      </c>
      <c r="EE21" s="212" t="str" cm="1">
        <f t="array" aca="1" ref="EE21" ca="1">IFERROR(INDIRECT($E21&amp;"!"&amp;EE$2&amp;EE$3)," ")</f>
        <v xml:space="preserve"> </v>
      </c>
      <c r="EF21" s="212" t="str" cm="1">
        <f t="array" aca="1" ref="EF21" ca="1">IFERROR(INDIRECT($E21&amp;"!"&amp;EF$2&amp;EF$3)," ")</f>
        <v xml:space="preserve"> </v>
      </c>
      <c r="EG21" s="212" t="str" cm="1">
        <f t="array" aca="1" ref="EG21" ca="1">IFERROR(INDIRECT($E21&amp;"!"&amp;EG$2&amp;EG$3)," ")</f>
        <v xml:space="preserve"> </v>
      </c>
      <c r="EH21" s="212" t="str" cm="1">
        <f t="array" aca="1" ref="EH21" ca="1">IFERROR(INDIRECT($E21&amp;"!"&amp;EH$2&amp;EH$3)," ")</f>
        <v xml:space="preserve"> </v>
      </c>
      <c r="EI21" s="212" t="str" cm="1">
        <f t="array" aca="1" ref="EI21" ca="1">IFERROR(INDIRECT($E21&amp;"!"&amp;EI$2&amp;EI$3)," ")</f>
        <v xml:space="preserve"> </v>
      </c>
      <c r="EJ21" s="212" t="str" cm="1">
        <f t="array" aca="1" ref="EJ21" ca="1">IFERROR(INDIRECT($E21&amp;"!"&amp;EJ$2&amp;EJ$3)," ")</f>
        <v xml:space="preserve"> </v>
      </c>
      <c r="EK21" s="212" t="str" cm="1">
        <f t="array" aca="1" ref="EK21" ca="1">IFERROR(INDIRECT($E21&amp;"!"&amp;EK$2&amp;EK$3)," ")</f>
        <v xml:space="preserve"> </v>
      </c>
      <c r="EL21" s="212" t="str" cm="1">
        <f t="array" aca="1" ref="EL21" ca="1">IFERROR(INDIRECT($E21&amp;"!"&amp;EL$2&amp;EL$3)," ")</f>
        <v xml:space="preserve"> </v>
      </c>
      <c r="EM21" s="212" t="str" cm="1">
        <f t="array" aca="1" ref="EM21" ca="1">IFERROR(INDIRECT($E21&amp;"!"&amp;EM$2&amp;EM$3)," ")</f>
        <v xml:space="preserve"> </v>
      </c>
      <c r="EN21" s="212" t="str" cm="1">
        <f t="array" aca="1" ref="EN21" ca="1">IFERROR(INDIRECT($E21&amp;"!"&amp;EN$2&amp;EN$3)," ")</f>
        <v xml:space="preserve"> </v>
      </c>
      <c r="EO21" s="212" t="str" cm="1">
        <f t="array" aca="1" ref="EO21" ca="1">IFERROR(INDIRECT($E21&amp;"!"&amp;EO$2&amp;EO$3)," ")</f>
        <v xml:space="preserve"> </v>
      </c>
      <c r="EP21" s="212" t="str" cm="1">
        <f t="array" aca="1" ref="EP21" ca="1">IFERROR(INDIRECT($E21&amp;"!"&amp;EP$2&amp;EP$3)," ")</f>
        <v xml:space="preserve"> </v>
      </c>
      <c r="EQ21" s="212" t="str" cm="1">
        <f t="array" aca="1" ref="EQ21" ca="1">IFERROR(INDIRECT($E21&amp;"!"&amp;EQ$2&amp;EQ$3)," ")</f>
        <v xml:space="preserve"> </v>
      </c>
      <c r="ER21" s="212" t="str" cm="1">
        <f t="array" aca="1" ref="ER21" ca="1">IFERROR(INDIRECT($E21&amp;"!"&amp;ER$2&amp;ER$3)," ")</f>
        <v xml:space="preserve"> </v>
      </c>
      <c r="ES21" s="212" t="str" cm="1">
        <f t="array" aca="1" ref="ES21" ca="1">IFERROR(INDIRECT($E21&amp;"!"&amp;ES$2&amp;ES$3)," ")</f>
        <v xml:space="preserve"> </v>
      </c>
      <c r="ET21" s="212" t="str" cm="1">
        <f t="array" aca="1" ref="ET21" ca="1">IFERROR(INDIRECT($E21&amp;"!"&amp;ET$2&amp;ET$3)," ")</f>
        <v xml:space="preserve"> </v>
      </c>
      <c r="EU21" s="212" t="str" cm="1">
        <f t="array" aca="1" ref="EU21" ca="1">IFERROR(INDIRECT($E21&amp;"!"&amp;EU$2&amp;EU$3)," ")</f>
        <v xml:space="preserve"> </v>
      </c>
      <c r="EV21" s="212" t="str" cm="1">
        <f t="array" aca="1" ref="EV21" ca="1">IFERROR(INDIRECT($E21&amp;"!"&amp;EV$2&amp;EV$3)," ")</f>
        <v xml:space="preserve"> </v>
      </c>
      <c r="EW21" s="212" t="str" cm="1">
        <f t="array" aca="1" ref="EW21" ca="1">IFERROR(INDIRECT($E21&amp;"!"&amp;EW$2&amp;EW$3)," ")</f>
        <v xml:space="preserve"> </v>
      </c>
      <c r="EX21" s="212" t="str" cm="1">
        <f t="array" aca="1" ref="EX21" ca="1">IFERROR(INDIRECT($E21&amp;"!"&amp;EX$2&amp;EX$3)," ")</f>
        <v xml:space="preserve"> </v>
      </c>
      <c r="EY21" s="212" t="str" cm="1">
        <f t="array" aca="1" ref="EY21" ca="1">IFERROR(INDIRECT($E21&amp;"!"&amp;EY$2&amp;EY$3)," ")</f>
        <v xml:space="preserve"> </v>
      </c>
      <c r="EZ21" s="212" t="str" cm="1">
        <f t="array" aca="1" ref="EZ21" ca="1">IFERROR(INDIRECT($E21&amp;"!"&amp;EZ$2&amp;EZ$3)," ")</f>
        <v xml:space="preserve"> </v>
      </c>
    </row>
    <row r="22" spans="1:156" s="159" customFormat="1">
      <c r="A22"/>
      <c r="B22"/>
      <c r="C22" s="214"/>
      <c r="E22" s="215"/>
      <c r="F22" s="215"/>
      <c r="G22" s="216"/>
      <c r="H22" s="217"/>
      <c r="I22" s="217"/>
      <c r="J22" s="217"/>
      <c r="K22" s="217"/>
      <c r="L22" s="217"/>
      <c r="M22" s="217"/>
      <c r="N22" s="217"/>
      <c r="O22" s="217"/>
      <c r="P22" s="218"/>
      <c r="Q22" s="218"/>
      <c r="R22" s="219"/>
      <c r="S22" s="219"/>
      <c r="T22" s="218"/>
      <c r="U22" s="219"/>
      <c r="V22" s="219"/>
      <c r="W22" s="218"/>
      <c r="X22" s="219"/>
      <c r="Y22" s="219"/>
      <c r="Z22" s="217" t="str" cm="1">
        <f t="array" aca="1" ref="Z22" ca="1">IFERROR(INDIRECT($E22&amp;"!"&amp;Z$2&amp;Z$3)," ")</f>
        <v xml:space="preserve"> </v>
      </c>
      <c r="AA22" s="217" t="str" cm="1">
        <f t="array" aca="1" ref="AA22" ca="1">IFERROR(INDIRECT($E22&amp;"!"&amp;AA$2&amp;AA$3)," ")</f>
        <v xml:space="preserve"> </v>
      </c>
      <c r="AB22" s="218" t="str" cm="1">
        <f t="array" aca="1" ref="AB22" ca="1">IFERROR(INDIRECT($E22&amp;"!"&amp;AB$2&amp;AB$3)," ")</f>
        <v xml:space="preserve"> </v>
      </c>
      <c r="AC22" s="212"/>
      <c r="AD22" s="212" t="str" cm="1">
        <f t="array" aca="1" ref="AD22" ca="1">IFERROR(INDIRECT($E22&amp;"!"&amp;AD$2&amp;AD$3)," ")</f>
        <v xml:space="preserve"> </v>
      </c>
      <c r="AE22" s="212" t="str" cm="1">
        <f t="array" aca="1" ref="AE22" ca="1">IFERROR(INDIRECT($E22&amp;"!"&amp;AE$2&amp;AE$3)," ")</f>
        <v xml:space="preserve"> </v>
      </c>
      <c r="AF22" s="212" t="str" cm="1">
        <f t="array" aca="1" ref="AF22" ca="1">IFERROR(INDIRECT($E22&amp;"!"&amp;AF$2&amp;AF$3)," ")</f>
        <v xml:space="preserve"> </v>
      </c>
      <c r="AG22" s="212" t="str" cm="1">
        <f t="array" aca="1" ref="AG22" ca="1">IFERROR(INDIRECT($E22&amp;"!"&amp;AG$2&amp;AG$3)," ")</f>
        <v xml:space="preserve"> </v>
      </c>
      <c r="AH22" s="212" t="str" cm="1">
        <f t="array" aca="1" ref="AH22" ca="1">IFERROR(INDIRECT($E22&amp;"!"&amp;AH$2&amp;AH$3)," ")</f>
        <v xml:space="preserve"> </v>
      </c>
      <c r="AI22" s="212" t="str" cm="1">
        <f t="array" aca="1" ref="AI22" ca="1">IFERROR(INDIRECT($E22&amp;"!"&amp;AI$2&amp;AI$3)," ")</f>
        <v xml:space="preserve"> </v>
      </c>
      <c r="AJ22" s="217" t="str" cm="1">
        <f t="array" aca="1" ref="AJ22" ca="1">IFERROR(INDIRECT($E22&amp;"!"&amp;AJ$2&amp;AJ$3)," ")</f>
        <v xml:space="preserve"> </v>
      </c>
      <c r="AK22" s="217" t="str" cm="1">
        <f t="array" aca="1" ref="AK22" ca="1">IFERROR(INDIRECT($E22&amp;"!"&amp;AK$2&amp;AK$3)," ")</f>
        <v xml:space="preserve"> </v>
      </c>
      <c r="AL22" s="217" t="str" cm="1">
        <f t="array" aca="1" ref="AL22" ca="1">IFERROR(INDIRECT($E22&amp;"!"&amp;AL$2&amp;AL$3)," ")</f>
        <v xml:space="preserve"> </v>
      </c>
      <c r="AM22" s="217" t="str" cm="1">
        <f t="array" aca="1" ref="AM22" ca="1">IFERROR(INDIRECT($E22&amp;"!"&amp;AM$2&amp;AM$3)," ")</f>
        <v xml:space="preserve"> </v>
      </c>
      <c r="AN22" s="217" t="str" cm="1">
        <f t="array" aca="1" ref="AN22" ca="1">IFERROR(INDIRECT($E22&amp;"!"&amp;AN$2&amp;AN$3)," ")</f>
        <v xml:space="preserve"> </v>
      </c>
      <c r="AO22" s="217" t="str" cm="1">
        <f t="array" aca="1" ref="AO22" ca="1">IFERROR(INDIRECT($E22&amp;"!"&amp;AO$2&amp;AO$3)," ")</f>
        <v xml:space="preserve"> </v>
      </c>
      <c r="AP22" s="217" t="str" cm="1">
        <f t="array" aca="1" ref="AP22" ca="1">IFERROR(INDIRECT($E22&amp;"!"&amp;AP$2&amp;AP$3)," ")</f>
        <v xml:space="preserve"> </v>
      </c>
      <c r="AQ22" s="217" t="str" cm="1">
        <f t="array" aca="1" ref="AQ22" ca="1">IFERROR(INDIRECT($E22&amp;"!"&amp;AQ$2&amp;AQ$3)," ")</f>
        <v xml:space="preserve"> </v>
      </c>
      <c r="AR22" s="217" t="str" cm="1">
        <f t="array" aca="1" ref="AR22" ca="1">IFERROR(INDIRECT($E22&amp;"!"&amp;AR$2&amp;AR$3)," ")</f>
        <v xml:space="preserve"> </v>
      </c>
      <c r="AS22" s="217" t="str" cm="1">
        <f t="array" aca="1" ref="AS22" ca="1">IFERROR(INDIRECT($E22&amp;"!"&amp;AS$2&amp;AS$3)," ")</f>
        <v xml:space="preserve"> </v>
      </c>
      <c r="AT22" s="217" t="str" cm="1">
        <f t="array" aca="1" ref="AT22" ca="1">IFERROR(INDIRECT($E22&amp;"!"&amp;AT$2&amp;AT$3)," ")</f>
        <v xml:space="preserve"> </v>
      </c>
      <c r="AU22" s="217" t="str" cm="1">
        <f t="array" aca="1" ref="AU22" ca="1">IFERROR(INDIRECT($E22&amp;"!"&amp;AU$2&amp;AU$3)," ")</f>
        <v xml:space="preserve"> </v>
      </c>
      <c r="AV22" s="217" t="str" cm="1">
        <f t="array" aca="1" ref="AV22" ca="1">IFERROR(INDIRECT($E22&amp;"!"&amp;AV$2&amp;AV$3)," ")</f>
        <v xml:space="preserve"> </v>
      </c>
      <c r="AW22" s="217" t="str" cm="1">
        <f t="array" aca="1" ref="AW22" ca="1">IFERROR(INDIRECT($E22&amp;"!"&amp;AW$2&amp;AW$3)," ")</f>
        <v xml:space="preserve"> </v>
      </c>
      <c r="AX22" s="217" t="str" cm="1">
        <f t="array" aca="1" ref="AX22" ca="1">IFERROR(INDIRECT($E22&amp;"!"&amp;AX$2&amp;AX$3)," ")</f>
        <v xml:space="preserve"> </v>
      </c>
      <c r="AY22" s="217" t="str" cm="1">
        <f t="array" aca="1" ref="AY22" ca="1">IFERROR(INDIRECT($E22&amp;"!"&amp;AY$2&amp;AY$3)," ")</f>
        <v xml:space="preserve"> </v>
      </c>
      <c r="AZ22" s="217" t="str" cm="1">
        <f t="array" aca="1" ref="AZ22" ca="1">IFERROR(INDIRECT($E22&amp;"!"&amp;AZ$2&amp;AZ$3)," ")</f>
        <v xml:space="preserve"> </v>
      </c>
      <c r="BA22" s="217" t="str" cm="1">
        <f t="array" aca="1" ref="BA22" ca="1">IFERROR(INDIRECT($E22&amp;"!"&amp;BA$2&amp;BA$3)," ")</f>
        <v xml:space="preserve"> </v>
      </c>
      <c r="BB22" s="159" t="str" cm="1">
        <f t="array" aca="1" ref="BB22" ca="1">IFERROR(INDIRECT($E22&amp;"!"&amp;BB$2&amp;BB$3)," ")</f>
        <v xml:space="preserve"> </v>
      </c>
      <c r="BC22" s="217" t="str" cm="1">
        <f t="array" aca="1" ref="BC22" ca="1">IFERROR(INDIRECT($E22&amp;"!"&amp;BC$2&amp;BC$3)," ")</f>
        <v xml:space="preserve"> </v>
      </c>
      <c r="BD22" s="217" t="str" cm="1">
        <f t="array" aca="1" ref="BD22" ca="1">IFERROR(INDIRECT($E22&amp;"!"&amp;BD$2&amp;BD$3)," ")</f>
        <v xml:space="preserve"> </v>
      </c>
      <c r="BE22" s="217" t="str" cm="1">
        <f t="array" aca="1" ref="BE22" ca="1">IFERROR(INDIRECT($E22&amp;"!"&amp;BE$2&amp;BE$3)," ")</f>
        <v xml:space="preserve"> </v>
      </c>
      <c r="BF22" s="217" t="str" cm="1">
        <f t="array" aca="1" ref="BF22" ca="1">IFERROR(INDIRECT($E22&amp;"!"&amp;BF$2&amp;BF$3)," ")</f>
        <v xml:space="preserve"> </v>
      </c>
      <c r="BG22" s="217" t="str" cm="1">
        <f t="array" aca="1" ref="BG22" ca="1">IFERROR(INDIRECT($E22&amp;"!"&amp;BG$2&amp;BG$3)," ")</f>
        <v xml:space="preserve"> </v>
      </c>
      <c r="BH22" s="217" t="str" cm="1">
        <f t="array" aca="1" ref="BH22" ca="1">IFERROR(INDIRECT($E22&amp;"!"&amp;BH$2&amp;BH$3)," ")</f>
        <v xml:space="preserve"> </v>
      </c>
      <c r="BI22" s="217" t="str" cm="1">
        <f t="array" aca="1" ref="BI22" ca="1">IFERROR(INDIRECT($E22&amp;"!"&amp;BI$2&amp;BI$3)," ")</f>
        <v xml:space="preserve"> </v>
      </c>
      <c r="BJ22" s="217" t="str" cm="1">
        <f t="array" aca="1" ref="BJ22" ca="1">IFERROR(INDIRECT($E22&amp;"!"&amp;BJ$2&amp;BJ$3)," ")</f>
        <v xml:space="preserve"> </v>
      </c>
      <c r="BK22" s="217" t="str" cm="1">
        <f t="array" aca="1" ref="BK22" ca="1">IFERROR(INDIRECT($E22&amp;"!"&amp;BK$2&amp;BK$3)," ")</f>
        <v xml:space="preserve"> </v>
      </c>
      <c r="BL22" s="217" t="str" cm="1">
        <f t="array" aca="1" ref="BL22" ca="1">IFERROR(INDIRECT($E22&amp;"!"&amp;BL$2&amp;BL$3)," ")</f>
        <v xml:space="preserve"> </v>
      </c>
      <c r="BM22" s="217" t="str" cm="1">
        <f t="array" aca="1" ref="BM22" ca="1">IFERROR(INDIRECT($E22&amp;"!"&amp;BM$2&amp;BM$3)," ")</f>
        <v xml:space="preserve"> </v>
      </c>
      <c r="BN22" s="217" t="str" cm="1">
        <f t="array" aca="1" ref="BN22" ca="1">IFERROR(INDIRECT($E22&amp;"!"&amp;BN$2&amp;BN$3)," ")</f>
        <v xml:space="preserve"> </v>
      </c>
      <c r="BO22" s="217" t="str" cm="1">
        <f t="array" aca="1" ref="BO22" ca="1">IFERROR(INDIRECT($E22&amp;"!"&amp;BO$2&amp;BO$3)," ")</f>
        <v xml:space="preserve"> </v>
      </c>
      <c r="BP22" s="217" t="str" cm="1">
        <f t="array" aca="1" ref="BP22" ca="1">IFERROR(INDIRECT($E22&amp;"!"&amp;BP$2&amp;BP$3)," ")</f>
        <v xml:space="preserve"> </v>
      </c>
      <c r="BQ22" s="217" t="str" cm="1">
        <f t="array" aca="1" ref="BQ22" ca="1">IFERROR(INDIRECT($E22&amp;"!"&amp;BQ$2&amp;BQ$3)," ")</f>
        <v xml:space="preserve"> </v>
      </c>
      <c r="BR22" s="217" t="str" cm="1">
        <f t="array" aca="1" ref="BR22" ca="1">IFERROR(INDIRECT($E22&amp;"!"&amp;BR$2&amp;BR$3)," ")</f>
        <v xml:space="preserve"> </v>
      </c>
      <c r="BS22" s="217" t="str" cm="1">
        <f t="array" aca="1" ref="BS22" ca="1">IFERROR(INDIRECT($E22&amp;"!"&amp;BS$2&amp;BS$3)," ")</f>
        <v xml:space="preserve"> </v>
      </c>
      <c r="BT22" s="217" t="str" cm="1">
        <f t="array" aca="1" ref="BT22" ca="1">IFERROR(INDIRECT($E22&amp;"!"&amp;BT$2&amp;BT$3)," ")</f>
        <v xml:space="preserve"> </v>
      </c>
      <c r="BU22" s="217" t="str" cm="1">
        <f t="array" aca="1" ref="BU22" ca="1">IFERROR(INDIRECT($E22&amp;"!"&amp;BU$2&amp;BU$3)," ")</f>
        <v xml:space="preserve"> </v>
      </c>
      <c r="BV22" s="217" t="str" cm="1">
        <f t="array" aca="1" ref="BV22" ca="1">IFERROR(INDIRECT($E22&amp;"!"&amp;BV$2&amp;BV$3)," ")</f>
        <v xml:space="preserve"> </v>
      </c>
      <c r="BW22" s="217" t="str" cm="1">
        <f t="array" aca="1" ref="BW22" ca="1">IFERROR(INDIRECT($E22&amp;"!"&amp;BW$2&amp;BW$3)," ")</f>
        <v xml:space="preserve"> </v>
      </c>
      <c r="BX22" s="217" t="str" cm="1">
        <f t="array" aca="1" ref="BX22" ca="1">IFERROR(INDIRECT($E22&amp;"!"&amp;BX$2&amp;BX$3)," ")</f>
        <v xml:space="preserve"> </v>
      </c>
      <c r="BY22" s="217" t="str" cm="1">
        <f t="array" aca="1" ref="BY22" ca="1">IFERROR(INDIRECT($E22&amp;"!"&amp;BY$2&amp;BY$3)," ")</f>
        <v xml:space="preserve"> </v>
      </c>
      <c r="BZ22" s="217" t="str" cm="1">
        <f t="array" aca="1" ref="BZ22" ca="1">IFERROR(INDIRECT($E22&amp;"!"&amp;BZ$2&amp;BZ$3)," ")</f>
        <v xml:space="preserve"> </v>
      </c>
      <c r="CA22" s="217" t="str" cm="1">
        <f t="array" aca="1" ref="CA22" ca="1">IFERROR(INDIRECT($E22&amp;"!"&amp;CA$2&amp;CA$3)," ")</f>
        <v xml:space="preserve"> </v>
      </c>
      <c r="CB22" s="217" t="str" cm="1">
        <f t="array" aca="1" ref="CB22" ca="1">IFERROR(INDIRECT($E22&amp;"!"&amp;CB$2&amp;CB$3)," ")</f>
        <v xml:space="preserve"> </v>
      </c>
      <c r="CC22" s="217" t="str" cm="1">
        <f t="array" aca="1" ref="CC22" ca="1">IFERROR(INDIRECT($E22&amp;"!"&amp;CC$2&amp;CC$3)," ")</f>
        <v xml:space="preserve"> </v>
      </c>
      <c r="CD22" s="217" t="str" cm="1">
        <f t="array" aca="1" ref="CD22" ca="1">IFERROR(INDIRECT($E22&amp;"!"&amp;CD$2&amp;CD$3)," ")</f>
        <v xml:space="preserve"> </v>
      </c>
      <c r="CE22" s="217" t="str" cm="1">
        <f t="array" aca="1" ref="CE22" ca="1">IFERROR(INDIRECT($E22&amp;"!"&amp;CE$2&amp;CE$3)," ")</f>
        <v xml:space="preserve"> </v>
      </c>
      <c r="CF22" s="217" t="str" cm="1">
        <f t="array" aca="1" ref="CF22" ca="1">IFERROR(INDIRECT($E22&amp;"!"&amp;CF$2&amp;CF$3)," ")</f>
        <v xml:space="preserve"> </v>
      </c>
      <c r="CG22" s="217" t="str" cm="1">
        <f t="array" aca="1" ref="CG22" ca="1">IFERROR(INDIRECT($E22&amp;"!"&amp;CG$2&amp;CG$3)," ")</f>
        <v xml:space="preserve"> </v>
      </c>
      <c r="CH22" s="217" t="str" cm="1">
        <f t="array" aca="1" ref="CH22" ca="1">IFERROR(INDIRECT($E22&amp;"!"&amp;CH$2&amp;CH$3)," ")</f>
        <v xml:space="preserve"> </v>
      </c>
      <c r="CI22" s="217" t="str" cm="1">
        <f t="array" aca="1" ref="CI22" ca="1">IFERROR(INDIRECT($E22&amp;"!"&amp;CI$2&amp;CI$3)," ")</f>
        <v xml:space="preserve"> </v>
      </c>
      <c r="CJ22" s="217" t="str" cm="1">
        <f t="array" aca="1" ref="CJ22" ca="1">IFERROR(INDIRECT($E22&amp;"!"&amp;CJ$2&amp;CJ$3)," ")</f>
        <v xml:space="preserve"> </v>
      </c>
      <c r="CK22" s="217" t="str" cm="1">
        <f t="array" aca="1" ref="CK22" ca="1">IFERROR(INDIRECT($E22&amp;"!"&amp;CK$2&amp;CK$3)," ")</f>
        <v xml:space="preserve"> </v>
      </c>
      <c r="CL22" s="217" t="str" cm="1">
        <f t="array" aca="1" ref="CL22" ca="1">IFERROR(INDIRECT($E22&amp;"!"&amp;CL$2&amp;CL$3)," ")</f>
        <v xml:space="preserve"> </v>
      </c>
      <c r="CM22" s="217" t="str" cm="1">
        <f t="array" aca="1" ref="CM22" ca="1">IFERROR(INDIRECT($E22&amp;"!"&amp;CM$2&amp;CM$3)," ")</f>
        <v xml:space="preserve"> </v>
      </c>
      <c r="CN22" s="217" t="str" cm="1">
        <f t="array" aca="1" ref="CN22" ca="1">IFERROR(INDIRECT($E22&amp;"!"&amp;CN$2&amp;CN$3)," ")</f>
        <v xml:space="preserve"> </v>
      </c>
      <c r="CO22" s="217" t="str" cm="1">
        <f t="array" aca="1" ref="CO22" ca="1">IFERROR(INDIRECT($E22&amp;"!"&amp;CO$2&amp;CO$3)," ")</f>
        <v xml:space="preserve"> </v>
      </c>
      <c r="CP22" s="217" t="str" cm="1">
        <f t="array" aca="1" ref="CP22" ca="1">IFERROR(INDIRECT($E22&amp;"!"&amp;CP$2&amp;CP$3)," ")</f>
        <v xml:space="preserve"> </v>
      </c>
      <c r="CQ22" s="217" t="str" cm="1">
        <f t="array" aca="1" ref="CQ22" ca="1">IFERROR(INDIRECT($E22&amp;"!"&amp;CQ$2&amp;CQ$3)," ")</f>
        <v xml:space="preserve"> </v>
      </c>
      <c r="CR22" s="217" t="str" cm="1">
        <f t="array" aca="1" ref="CR22" ca="1">IFERROR(INDIRECT($E22&amp;"!"&amp;CR$2&amp;CR$3)," ")</f>
        <v xml:space="preserve"> </v>
      </c>
      <c r="CS22" s="217" t="str" cm="1">
        <f t="array" aca="1" ref="CS22" ca="1">IFERROR(INDIRECT($E22&amp;"!"&amp;CS$2&amp;CS$3)," ")</f>
        <v xml:space="preserve"> </v>
      </c>
      <c r="CT22" s="217" t="str" cm="1">
        <f t="array" aca="1" ref="CT22" ca="1">IFERROR(INDIRECT($E22&amp;"!"&amp;CT$2&amp;CT$3)," ")</f>
        <v xml:space="preserve"> </v>
      </c>
      <c r="CU22" s="217" t="str" cm="1">
        <f t="array" aca="1" ref="CU22" ca="1">IFERROR(INDIRECT($E22&amp;"!"&amp;CU$2&amp;CU$3)," ")</f>
        <v xml:space="preserve"> </v>
      </c>
      <c r="CV22" s="217" t="str" cm="1">
        <f t="array" aca="1" ref="CV22" ca="1">IFERROR(INDIRECT($E22&amp;"!"&amp;CV$2&amp;CV$3)," ")</f>
        <v xml:space="preserve"> </v>
      </c>
      <c r="CW22" s="217" t="str" cm="1">
        <f t="array" aca="1" ref="CW22" ca="1">IFERROR(INDIRECT($E22&amp;"!"&amp;CW$2&amp;CW$3)," ")</f>
        <v xml:space="preserve"> </v>
      </c>
      <c r="CX22" s="217" t="str" cm="1">
        <f t="array" aca="1" ref="CX22" ca="1">IFERROR(INDIRECT($E22&amp;"!"&amp;CX$2&amp;CX$3)," ")</f>
        <v xml:space="preserve"> </v>
      </c>
      <c r="CY22" s="217" t="str" cm="1">
        <f t="array" aca="1" ref="CY22" ca="1">IFERROR(INDIRECT($E22&amp;"!"&amp;CY$2&amp;CY$3)," ")</f>
        <v xml:space="preserve"> </v>
      </c>
      <c r="CZ22" s="217" t="str" cm="1">
        <f t="array" aca="1" ref="CZ22" ca="1">IFERROR(INDIRECT($E22&amp;"!"&amp;CZ$2&amp;CZ$3)," ")</f>
        <v xml:space="preserve"> </v>
      </c>
      <c r="DA22" s="217" t="str" cm="1">
        <f t="array" aca="1" ref="DA22" ca="1">IFERROR(INDIRECT($E22&amp;"!"&amp;DA$2&amp;DA$3)," ")</f>
        <v xml:space="preserve"> </v>
      </c>
      <c r="DB22" s="217" t="str" cm="1">
        <f t="array" aca="1" ref="DB22" ca="1">IFERROR(INDIRECT($E22&amp;"!"&amp;DB$2&amp;DB$3)," ")</f>
        <v xml:space="preserve"> </v>
      </c>
      <c r="DC22" s="217" t="str" cm="1">
        <f t="array" aca="1" ref="DC22" ca="1">IFERROR(INDIRECT($E22&amp;"!"&amp;DC$2&amp;DC$3)," ")</f>
        <v xml:space="preserve"> </v>
      </c>
      <c r="DD22" s="217" t="str" cm="1">
        <f t="array" aca="1" ref="DD22" ca="1">IFERROR(INDIRECT($E22&amp;"!"&amp;DD$2&amp;DD$3)," ")</f>
        <v xml:space="preserve"> </v>
      </c>
      <c r="DE22" s="217" t="str" cm="1">
        <f t="array" aca="1" ref="DE22" ca="1">IFERROR(INDIRECT($E22&amp;"!"&amp;DE$2&amp;DE$3)," ")</f>
        <v xml:space="preserve"> </v>
      </c>
      <c r="DF22" s="217" t="str" cm="1">
        <f t="array" aca="1" ref="DF22" ca="1">IFERROR(INDIRECT($E22&amp;"!"&amp;DF$2&amp;DF$3)," ")</f>
        <v xml:space="preserve"> </v>
      </c>
      <c r="DG22" s="217" t="str" cm="1">
        <f t="array" aca="1" ref="DG22" ca="1">IFERROR(INDIRECT($E22&amp;"!"&amp;DG$2&amp;DG$3)," ")</f>
        <v xml:space="preserve"> </v>
      </c>
      <c r="DH22" s="217" t="str" cm="1">
        <f t="array" aca="1" ref="DH22" ca="1">IFERROR(INDIRECT($E22&amp;"!"&amp;DH$2&amp;DH$3)," ")</f>
        <v xml:space="preserve"> </v>
      </c>
      <c r="DI22" s="217" t="str" cm="1">
        <f t="array" aca="1" ref="DI22" ca="1">IFERROR(INDIRECT($E22&amp;"!"&amp;DI$2&amp;DI$3)," ")</f>
        <v xml:space="preserve"> </v>
      </c>
      <c r="DJ22" s="217" t="str" cm="1">
        <f t="array" aca="1" ref="DJ22" ca="1">IFERROR(INDIRECT($E22&amp;"!"&amp;DJ$2&amp;DJ$3)," ")</f>
        <v xml:space="preserve"> </v>
      </c>
      <c r="DK22" s="217" t="str" cm="1">
        <f t="array" aca="1" ref="DK22" ca="1">IFERROR(INDIRECT($E22&amp;"!"&amp;DK$2&amp;DK$3)," ")</f>
        <v xml:space="preserve"> </v>
      </c>
      <c r="DL22" s="217" t="str" cm="1">
        <f t="array" aca="1" ref="DL22" ca="1">IFERROR(INDIRECT($E22&amp;"!"&amp;DL$2&amp;DL$3)," ")</f>
        <v xml:space="preserve"> </v>
      </c>
      <c r="DM22" s="217" t="str" cm="1">
        <f t="array" aca="1" ref="DM22" ca="1">IFERROR(INDIRECT($E22&amp;"!"&amp;DM$2&amp;DM$3)," ")</f>
        <v xml:space="preserve"> </v>
      </c>
      <c r="DN22" s="217" t="str" cm="1">
        <f t="array" aca="1" ref="DN22" ca="1">IFERROR(INDIRECT($E22&amp;"!"&amp;DN$2&amp;DN$3)," ")</f>
        <v xml:space="preserve"> </v>
      </c>
      <c r="DO22" s="217" t="str" cm="1">
        <f t="array" aca="1" ref="DO22" ca="1">IFERROR(INDIRECT($E22&amp;"!"&amp;DO$2&amp;DO$3)," ")</f>
        <v xml:space="preserve"> </v>
      </c>
      <c r="DP22" s="217" t="str" cm="1">
        <f t="array" aca="1" ref="DP22" ca="1">IFERROR(INDIRECT($E22&amp;"!"&amp;DP$2&amp;DP$3)," ")</f>
        <v xml:space="preserve"> </v>
      </c>
      <c r="DQ22" s="217" t="str" cm="1">
        <f t="array" aca="1" ref="DQ22" ca="1">IFERROR(INDIRECT($E22&amp;"!"&amp;DQ$2&amp;DQ$3)," ")</f>
        <v xml:space="preserve"> </v>
      </c>
      <c r="DR22" s="217" t="str" cm="1">
        <f t="array" aca="1" ref="DR22" ca="1">IFERROR(INDIRECT($E22&amp;"!"&amp;DR$2&amp;DR$3)," ")</f>
        <v xml:space="preserve"> </v>
      </c>
      <c r="DS22" s="217" t="str" cm="1">
        <f t="array" aca="1" ref="DS22" ca="1">IFERROR(INDIRECT($E22&amp;"!"&amp;DS$2&amp;DS$3)," ")</f>
        <v xml:space="preserve"> </v>
      </c>
      <c r="DT22" s="217" t="str" cm="1">
        <f t="array" aca="1" ref="DT22" ca="1">IFERROR(INDIRECT($E22&amp;"!"&amp;DT$2&amp;DT$3)," ")</f>
        <v xml:space="preserve"> </v>
      </c>
      <c r="DU22" s="217" t="str" cm="1">
        <f t="array" aca="1" ref="DU22" ca="1">IFERROR(INDIRECT($E22&amp;"!"&amp;DU$2&amp;DU$3)," ")</f>
        <v xml:space="preserve"> </v>
      </c>
      <c r="DV22" s="217" t="str" cm="1">
        <f t="array" aca="1" ref="DV22" ca="1">IFERROR(INDIRECT($E22&amp;"!"&amp;DV$2&amp;DV$3)," ")</f>
        <v xml:space="preserve"> </v>
      </c>
      <c r="DW22" s="217" t="str" cm="1">
        <f t="array" aca="1" ref="DW22" ca="1">IFERROR(INDIRECT($E22&amp;"!"&amp;DW$2&amp;DW$3)," ")</f>
        <v xml:space="preserve"> </v>
      </c>
      <c r="DX22" s="217" t="str" cm="1">
        <f t="array" aca="1" ref="DX22" ca="1">IFERROR(INDIRECT($E22&amp;"!"&amp;DX$2&amp;DX$3)," ")</f>
        <v xml:space="preserve"> </v>
      </c>
      <c r="DY22" s="217" t="str" cm="1">
        <f t="array" aca="1" ref="DY22" ca="1">IFERROR(INDIRECT($E22&amp;"!"&amp;DY$2&amp;DY$3)," ")</f>
        <v xml:space="preserve"> </v>
      </c>
      <c r="DZ22" s="217" t="str" cm="1">
        <f t="array" aca="1" ref="DZ22" ca="1">IFERROR(INDIRECT($E22&amp;"!"&amp;DZ$2&amp;DZ$3)," ")</f>
        <v xml:space="preserve"> </v>
      </c>
      <c r="EA22" s="217" t="str" cm="1">
        <f t="array" aca="1" ref="EA22" ca="1">IFERROR(INDIRECT($E22&amp;"!"&amp;EA$2&amp;EA$3)," ")</f>
        <v xml:space="preserve"> </v>
      </c>
      <c r="EB22" s="217" t="str" cm="1">
        <f t="array" aca="1" ref="EB22" ca="1">IFERROR(INDIRECT($E22&amp;"!"&amp;EB$2&amp;EB$3)," ")</f>
        <v xml:space="preserve"> </v>
      </c>
      <c r="EC22" s="212" t="str" cm="1">
        <f t="array" aca="1" ref="EC22" ca="1">IFERROR(INDIRECT($E22&amp;"!"&amp;EC$2&amp;EC$3)," ")</f>
        <v xml:space="preserve"> </v>
      </c>
      <c r="ED22" s="212" t="str" cm="1">
        <f t="array" aca="1" ref="ED22" ca="1">IFERROR(INDIRECT($E22&amp;"!"&amp;ED$2&amp;ED$3)," ")</f>
        <v xml:space="preserve"> </v>
      </c>
      <c r="EE22" s="212" t="str" cm="1">
        <f t="array" aca="1" ref="EE22" ca="1">IFERROR(INDIRECT($E22&amp;"!"&amp;EE$2&amp;EE$3)," ")</f>
        <v xml:space="preserve"> </v>
      </c>
      <c r="EF22" s="212" t="str" cm="1">
        <f t="array" aca="1" ref="EF22" ca="1">IFERROR(INDIRECT($E22&amp;"!"&amp;EF$2&amp;EF$3)," ")</f>
        <v xml:space="preserve"> </v>
      </c>
      <c r="EG22" s="212" t="str" cm="1">
        <f t="array" aca="1" ref="EG22" ca="1">IFERROR(INDIRECT($E22&amp;"!"&amp;EG$2&amp;EG$3)," ")</f>
        <v xml:space="preserve"> </v>
      </c>
      <c r="EH22" s="212" t="str" cm="1">
        <f t="array" aca="1" ref="EH22" ca="1">IFERROR(INDIRECT($E22&amp;"!"&amp;EH$2&amp;EH$3)," ")</f>
        <v xml:space="preserve"> </v>
      </c>
      <c r="EI22" s="212" t="str" cm="1">
        <f t="array" aca="1" ref="EI22" ca="1">IFERROR(INDIRECT($E22&amp;"!"&amp;EI$2&amp;EI$3)," ")</f>
        <v xml:space="preserve"> </v>
      </c>
      <c r="EJ22" s="212" t="str" cm="1">
        <f t="array" aca="1" ref="EJ22" ca="1">IFERROR(INDIRECT($E22&amp;"!"&amp;EJ$2&amp;EJ$3)," ")</f>
        <v xml:space="preserve"> </v>
      </c>
      <c r="EK22" s="212" t="str" cm="1">
        <f t="array" aca="1" ref="EK22" ca="1">IFERROR(INDIRECT($E22&amp;"!"&amp;EK$2&amp;EK$3)," ")</f>
        <v xml:space="preserve"> </v>
      </c>
      <c r="EL22" s="212" t="str" cm="1">
        <f t="array" aca="1" ref="EL22" ca="1">IFERROR(INDIRECT($E22&amp;"!"&amp;EL$2&amp;EL$3)," ")</f>
        <v xml:space="preserve"> </v>
      </c>
      <c r="EM22" s="212" t="str" cm="1">
        <f t="array" aca="1" ref="EM22" ca="1">IFERROR(INDIRECT($E22&amp;"!"&amp;EM$2&amp;EM$3)," ")</f>
        <v xml:space="preserve"> </v>
      </c>
      <c r="EN22" s="212" t="str" cm="1">
        <f t="array" aca="1" ref="EN22" ca="1">IFERROR(INDIRECT($E22&amp;"!"&amp;EN$2&amp;EN$3)," ")</f>
        <v xml:space="preserve"> </v>
      </c>
      <c r="EO22" s="212" t="str" cm="1">
        <f t="array" aca="1" ref="EO22" ca="1">IFERROR(INDIRECT($E22&amp;"!"&amp;EO$2&amp;EO$3)," ")</f>
        <v xml:space="preserve"> </v>
      </c>
      <c r="EP22" s="212" t="str" cm="1">
        <f t="array" aca="1" ref="EP22" ca="1">IFERROR(INDIRECT($E22&amp;"!"&amp;EP$2&amp;EP$3)," ")</f>
        <v xml:space="preserve"> </v>
      </c>
      <c r="EQ22" s="212" t="str" cm="1">
        <f t="array" aca="1" ref="EQ22" ca="1">IFERROR(INDIRECT($E22&amp;"!"&amp;EQ$2&amp;EQ$3)," ")</f>
        <v xml:space="preserve"> </v>
      </c>
      <c r="ER22" s="212" t="str" cm="1">
        <f t="array" aca="1" ref="ER22" ca="1">IFERROR(INDIRECT($E22&amp;"!"&amp;ER$2&amp;ER$3)," ")</f>
        <v xml:space="preserve"> </v>
      </c>
      <c r="ES22" s="212" t="str" cm="1">
        <f t="array" aca="1" ref="ES22" ca="1">IFERROR(INDIRECT($E22&amp;"!"&amp;ES$2&amp;ES$3)," ")</f>
        <v xml:space="preserve"> </v>
      </c>
      <c r="ET22" s="212" t="str" cm="1">
        <f t="array" aca="1" ref="ET22" ca="1">IFERROR(INDIRECT($E22&amp;"!"&amp;ET$2&amp;ET$3)," ")</f>
        <v xml:space="preserve"> </v>
      </c>
      <c r="EU22" s="212" t="str" cm="1">
        <f t="array" aca="1" ref="EU22" ca="1">IFERROR(INDIRECT($E22&amp;"!"&amp;EU$2&amp;EU$3)," ")</f>
        <v xml:space="preserve"> </v>
      </c>
      <c r="EV22" s="212" t="str" cm="1">
        <f t="array" aca="1" ref="EV22" ca="1">IFERROR(INDIRECT($E22&amp;"!"&amp;EV$2&amp;EV$3)," ")</f>
        <v xml:space="preserve"> </v>
      </c>
      <c r="EW22" s="212" t="str" cm="1">
        <f t="array" aca="1" ref="EW22" ca="1">IFERROR(INDIRECT($E22&amp;"!"&amp;EW$2&amp;EW$3)," ")</f>
        <v xml:space="preserve"> </v>
      </c>
      <c r="EX22" s="212" t="str" cm="1">
        <f t="array" aca="1" ref="EX22" ca="1">IFERROR(INDIRECT($E22&amp;"!"&amp;EX$2&amp;EX$3)," ")</f>
        <v xml:space="preserve"> </v>
      </c>
      <c r="EY22" s="212" t="str" cm="1">
        <f t="array" aca="1" ref="EY22" ca="1">IFERROR(INDIRECT($E22&amp;"!"&amp;EY$2&amp;EY$3)," ")</f>
        <v xml:space="preserve"> </v>
      </c>
      <c r="EZ22" s="212" t="str" cm="1">
        <f t="array" aca="1" ref="EZ22" ca="1">IFERROR(INDIRECT($E22&amp;"!"&amp;EZ$2&amp;EZ$3)," ")</f>
        <v xml:space="preserve"> </v>
      </c>
    </row>
    <row r="23" spans="1:156" s="159" customFormat="1">
      <c r="A23"/>
      <c r="B23"/>
      <c r="C23" s="214"/>
      <c r="E23" s="215"/>
      <c r="F23" s="215"/>
      <c r="G23" s="216"/>
      <c r="H23" s="217"/>
      <c r="I23" s="217"/>
      <c r="J23" s="217"/>
      <c r="K23" s="217"/>
      <c r="L23" s="217"/>
      <c r="M23" s="217"/>
      <c r="N23" s="217"/>
      <c r="O23" s="217"/>
      <c r="P23" s="218"/>
      <c r="Q23" s="218"/>
      <c r="R23" s="219"/>
      <c r="S23" s="219"/>
      <c r="T23" s="218"/>
      <c r="U23" s="219"/>
      <c r="V23" s="219"/>
      <c r="W23" s="218"/>
      <c r="X23" s="219"/>
      <c r="Y23" s="219"/>
      <c r="Z23" s="217" t="str" cm="1">
        <f t="array" aca="1" ref="Z23" ca="1">IFERROR(INDIRECT($E23&amp;"!"&amp;Z$2&amp;Z$3)," ")</f>
        <v xml:space="preserve"> </v>
      </c>
      <c r="AA23" s="217" t="str" cm="1">
        <f t="array" aca="1" ref="AA23" ca="1">IFERROR(INDIRECT($E23&amp;"!"&amp;AA$2&amp;AA$3)," ")</f>
        <v xml:space="preserve"> </v>
      </c>
      <c r="AB23" s="218" t="str" cm="1">
        <f t="array" aca="1" ref="AB23" ca="1">IFERROR(INDIRECT($E23&amp;"!"&amp;AB$2&amp;AB$3)," ")</f>
        <v xml:space="preserve"> </v>
      </c>
      <c r="AC23" s="212"/>
      <c r="AD23" s="212" t="str" cm="1">
        <f t="array" aca="1" ref="AD23" ca="1">IFERROR(INDIRECT($E23&amp;"!"&amp;AD$2&amp;AD$3)," ")</f>
        <v xml:space="preserve"> </v>
      </c>
      <c r="AE23" s="212" t="str" cm="1">
        <f t="array" aca="1" ref="AE23" ca="1">IFERROR(INDIRECT($E23&amp;"!"&amp;AE$2&amp;AE$3)," ")</f>
        <v xml:space="preserve"> </v>
      </c>
      <c r="AF23" s="212" t="str" cm="1">
        <f t="array" aca="1" ref="AF23" ca="1">IFERROR(INDIRECT($E23&amp;"!"&amp;AF$2&amp;AF$3)," ")</f>
        <v xml:space="preserve"> </v>
      </c>
      <c r="AG23" s="212" t="str" cm="1">
        <f t="array" aca="1" ref="AG23" ca="1">IFERROR(INDIRECT($E23&amp;"!"&amp;AG$2&amp;AG$3)," ")</f>
        <v xml:space="preserve"> </v>
      </c>
      <c r="AH23" s="212" t="str" cm="1">
        <f t="array" aca="1" ref="AH23" ca="1">IFERROR(INDIRECT($E23&amp;"!"&amp;AH$2&amp;AH$3)," ")</f>
        <v xml:space="preserve"> </v>
      </c>
      <c r="AI23" s="212" t="str" cm="1">
        <f t="array" aca="1" ref="AI23" ca="1">IFERROR(INDIRECT($E23&amp;"!"&amp;AI$2&amp;AI$3)," ")</f>
        <v xml:space="preserve"> </v>
      </c>
      <c r="AJ23" s="217" t="str" cm="1">
        <f t="array" aca="1" ref="AJ23" ca="1">IFERROR(INDIRECT($E23&amp;"!"&amp;AJ$2&amp;AJ$3)," ")</f>
        <v xml:space="preserve"> </v>
      </c>
      <c r="AK23" s="217" t="str" cm="1">
        <f t="array" aca="1" ref="AK23" ca="1">IFERROR(INDIRECT($E23&amp;"!"&amp;AK$2&amp;AK$3)," ")</f>
        <v xml:space="preserve"> </v>
      </c>
      <c r="AL23" s="217" t="str" cm="1">
        <f t="array" aca="1" ref="AL23" ca="1">IFERROR(INDIRECT($E23&amp;"!"&amp;AL$2&amp;AL$3)," ")</f>
        <v xml:space="preserve"> </v>
      </c>
      <c r="AM23" s="217" t="str" cm="1">
        <f t="array" aca="1" ref="AM23" ca="1">IFERROR(INDIRECT($E23&amp;"!"&amp;AM$2&amp;AM$3)," ")</f>
        <v xml:space="preserve"> </v>
      </c>
      <c r="AN23" s="217" t="str" cm="1">
        <f t="array" aca="1" ref="AN23" ca="1">IFERROR(INDIRECT($E23&amp;"!"&amp;AN$2&amp;AN$3)," ")</f>
        <v xml:space="preserve"> </v>
      </c>
      <c r="AO23" s="217" t="str" cm="1">
        <f t="array" aca="1" ref="AO23" ca="1">IFERROR(INDIRECT($E23&amp;"!"&amp;AO$2&amp;AO$3)," ")</f>
        <v xml:space="preserve"> </v>
      </c>
      <c r="AP23" s="217" t="str" cm="1">
        <f t="array" aca="1" ref="AP23" ca="1">IFERROR(INDIRECT($E23&amp;"!"&amp;AP$2&amp;AP$3)," ")</f>
        <v xml:space="preserve"> </v>
      </c>
      <c r="AQ23" s="217" t="str" cm="1">
        <f t="array" aca="1" ref="AQ23" ca="1">IFERROR(INDIRECT($E23&amp;"!"&amp;AQ$2&amp;AQ$3)," ")</f>
        <v xml:space="preserve"> </v>
      </c>
      <c r="AR23" s="217" t="str" cm="1">
        <f t="array" aca="1" ref="AR23" ca="1">IFERROR(INDIRECT($E23&amp;"!"&amp;AR$2&amp;AR$3)," ")</f>
        <v xml:space="preserve"> </v>
      </c>
      <c r="AS23" s="217" t="str" cm="1">
        <f t="array" aca="1" ref="AS23" ca="1">IFERROR(INDIRECT($E23&amp;"!"&amp;AS$2&amp;AS$3)," ")</f>
        <v xml:space="preserve"> </v>
      </c>
      <c r="AT23" s="217" t="str" cm="1">
        <f t="array" aca="1" ref="AT23" ca="1">IFERROR(INDIRECT($E23&amp;"!"&amp;AT$2&amp;AT$3)," ")</f>
        <v xml:space="preserve"> </v>
      </c>
      <c r="AU23" s="217" t="str" cm="1">
        <f t="array" aca="1" ref="AU23" ca="1">IFERROR(INDIRECT($E23&amp;"!"&amp;AU$2&amp;AU$3)," ")</f>
        <v xml:space="preserve"> </v>
      </c>
      <c r="AV23" s="217" t="str" cm="1">
        <f t="array" aca="1" ref="AV23" ca="1">IFERROR(INDIRECT($E23&amp;"!"&amp;AV$2&amp;AV$3)," ")</f>
        <v xml:space="preserve"> </v>
      </c>
      <c r="AW23" s="217" t="str" cm="1">
        <f t="array" aca="1" ref="AW23" ca="1">IFERROR(INDIRECT($E23&amp;"!"&amp;AW$2&amp;AW$3)," ")</f>
        <v xml:space="preserve"> </v>
      </c>
      <c r="AX23" s="217" t="str" cm="1">
        <f t="array" aca="1" ref="AX23" ca="1">IFERROR(INDIRECT($E23&amp;"!"&amp;AX$2&amp;AX$3)," ")</f>
        <v xml:space="preserve"> </v>
      </c>
      <c r="AY23" s="217" t="str" cm="1">
        <f t="array" aca="1" ref="AY23" ca="1">IFERROR(INDIRECT($E23&amp;"!"&amp;AY$2&amp;AY$3)," ")</f>
        <v xml:space="preserve"> </v>
      </c>
      <c r="AZ23" s="217" t="str" cm="1">
        <f t="array" aca="1" ref="AZ23" ca="1">IFERROR(INDIRECT($E23&amp;"!"&amp;AZ$2&amp;AZ$3)," ")</f>
        <v xml:space="preserve"> </v>
      </c>
      <c r="BA23" s="217" t="str" cm="1">
        <f t="array" aca="1" ref="BA23" ca="1">IFERROR(INDIRECT($E23&amp;"!"&amp;BA$2&amp;BA$3)," ")</f>
        <v xml:space="preserve"> </v>
      </c>
      <c r="BB23" s="159" t="str" cm="1">
        <f t="array" aca="1" ref="BB23" ca="1">IFERROR(INDIRECT($E23&amp;"!"&amp;BB$2&amp;BB$3)," ")</f>
        <v xml:space="preserve"> </v>
      </c>
      <c r="BC23" s="217" t="str" cm="1">
        <f t="array" aca="1" ref="BC23" ca="1">IFERROR(INDIRECT($E23&amp;"!"&amp;BC$2&amp;BC$3)," ")</f>
        <v xml:space="preserve"> </v>
      </c>
      <c r="BD23" s="217" t="str" cm="1">
        <f t="array" aca="1" ref="BD23" ca="1">IFERROR(INDIRECT($E23&amp;"!"&amp;BD$2&amp;BD$3)," ")</f>
        <v xml:space="preserve"> </v>
      </c>
      <c r="BE23" s="217" t="str" cm="1">
        <f t="array" aca="1" ref="BE23" ca="1">IFERROR(INDIRECT($E23&amp;"!"&amp;BE$2&amp;BE$3)," ")</f>
        <v xml:space="preserve"> </v>
      </c>
      <c r="BF23" s="217" t="str" cm="1">
        <f t="array" aca="1" ref="BF23" ca="1">IFERROR(INDIRECT($E23&amp;"!"&amp;BF$2&amp;BF$3)," ")</f>
        <v xml:space="preserve"> </v>
      </c>
      <c r="BG23" s="217" t="str" cm="1">
        <f t="array" aca="1" ref="BG23" ca="1">IFERROR(INDIRECT($E23&amp;"!"&amp;BG$2&amp;BG$3)," ")</f>
        <v xml:space="preserve"> </v>
      </c>
      <c r="BH23" s="217" t="str" cm="1">
        <f t="array" aca="1" ref="BH23" ca="1">IFERROR(INDIRECT($E23&amp;"!"&amp;BH$2&amp;BH$3)," ")</f>
        <v xml:space="preserve"> </v>
      </c>
      <c r="BI23" s="217" t="str" cm="1">
        <f t="array" aca="1" ref="BI23" ca="1">IFERROR(INDIRECT($E23&amp;"!"&amp;BI$2&amp;BI$3)," ")</f>
        <v xml:space="preserve"> </v>
      </c>
      <c r="BJ23" s="217" t="str" cm="1">
        <f t="array" aca="1" ref="BJ23" ca="1">IFERROR(INDIRECT($E23&amp;"!"&amp;BJ$2&amp;BJ$3)," ")</f>
        <v xml:space="preserve"> </v>
      </c>
      <c r="BK23" s="217" t="str" cm="1">
        <f t="array" aca="1" ref="BK23" ca="1">IFERROR(INDIRECT($E23&amp;"!"&amp;BK$2&amp;BK$3)," ")</f>
        <v xml:space="preserve"> </v>
      </c>
      <c r="BL23" s="217" t="str" cm="1">
        <f t="array" aca="1" ref="BL23" ca="1">IFERROR(INDIRECT($E23&amp;"!"&amp;BL$2&amp;BL$3)," ")</f>
        <v xml:space="preserve"> </v>
      </c>
      <c r="BM23" s="217" t="str" cm="1">
        <f t="array" aca="1" ref="BM23" ca="1">IFERROR(INDIRECT($E23&amp;"!"&amp;BM$2&amp;BM$3)," ")</f>
        <v xml:space="preserve"> </v>
      </c>
      <c r="BN23" s="217" t="str" cm="1">
        <f t="array" aca="1" ref="BN23" ca="1">IFERROR(INDIRECT($E23&amp;"!"&amp;BN$2&amp;BN$3)," ")</f>
        <v xml:space="preserve"> </v>
      </c>
      <c r="BO23" s="217" t="str" cm="1">
        <f t="array" aca="1" ref="BO23" ca="1">IFERROR(INDIRECT($E23&amp;"!"&amp;BO$2&amp;BO$3)," ")</f>
        <v xml:space="preserve"> </v>
      </c>
      <c r="BP23" s="217" t="str" cm="1">
        <f t="array" aca="1" ref="BP23" ca="1">IFERROR(INDIRECT($E23&amp;"!"&amp;BP$2&amp;BP$3)," ")</f>
        <v xml:space="preserve"> </v>
      </c>
      <c r="BQ23" s="217" t="str" cm="1">
        <f t="array" aca="1" ref="BQ23" ca="1">IFERROR(INDIRECT($E23&amp;"!"&amp;BQ$2&amp;BQ$3)," ")</f>
        <v xml:space="preserve"> </v>
      </c>
      <c r="BR23" s="217" t="str" cm="1">
        <f t="array" aca="1" ref="BR23" ca="1">IFERROR(INDIRECT($E23&amp;"!"&amp;BR$2&amp;BR$3)," ")</f>
        <v xml:space="preserve"> </v>
      </c>
      <c r="BS23" s="217" t="str" cm="1">
        <f t="array" aca="1" ref="BS23" ca="1">IFERROR(INDIRECT($E23&amp;"!"&amp;BS$2&amp;BS$3)," ")</f>
        <v xml:space="preserve"> </v>
      </c>
      <c r="BT23" s="217" t="str" cm="1">
        <f t="array" aca="1" ref="BT23" ca="1">IFERROR(INDIRECT($E23&amp;"!"&amp;BT$2&amp;BT$3)," ")</f>
        <v xml:space="preserve"> </v>
      </c>
      <c r="BU23" s="217" t="str" cm="1">
        <f t="array" aca="1" ref="BU23" ca="1">IFERROR(INDIRECT($E23&amp;"!"&amp;BU$2&amp;BU$3)," ")</f>
        <v xml:space="preserve"> </v>
      </c>
      <c r="BV23" s="217" t="str" cm="1">
        <f t="array" aca="1" ref="BV23" ca="1">IFERROR(INDIRECT($E23&amp;"!"&amp;BV$2&amp;BV$3)," ")</f>
        <v xml:space="preserve"> </v>
      </c>
      <c r="BW23" s="217" t="str" cm="1">
        <f t="array" aca="1" ref="BW23" ca="1">IFERROR(INDIRECT($E23&amp;"!"&amp;BW$2&amp;BW$3)," ")</f>
        <v xml:space="preserve"> </v>
      </c>
      <c r="BX23" s="217" t="str" cm="1">
        <f t="array" aca="1" ref="BX23" ca="1">IFERROR(INDIRECT($E23&amp;"!"&amp;BX$2&amp;BX$3)," ")</f>
        <v xml:space="preserve"> </v>
      </c>
      <c r="BY23" s="217" t="str" cm="1">
        <f t="array" aca="1" ref="BY23" ca="1">IFERROR(INDIRECT($E23&amp;"!"&amp;BY$2&amp;BY$3)," ")</f>
        <v xml:space="preserve"> </v>
      </c>
      <c r="BZ23" s="217" t="str" cm="1">
        <f t="array" aca="1" ref="BZ23" ca="1">IFERROR(INDIRECT($E23&amp;"!"&amp;BZ$2&amp;BZ$3)," ")</f>
        <v xml:space="preserve"> </v>
      </c>
      <c r="CA23" s="217" t="str" cm="1">
        <f t="array" aca="1" ref="CA23" ca="1">IFERROR(INDIRECT($E23&amp;"!"&amp;CA$2&amp;CA$3)," ")</f>
        <v xml:space="preserve"> </v>
      </c>
      <c r="CB23" s="217" t="str" cm="1">
        <f t="array" aca="1" ref="CB23" ca="1">IFERROR(INDIRECT($E23&amp;"!"&amp;CB$2&amp;CB$3)," ")</f>
        <v xml:space="preserve"> </v>
      </c>
      <c r="CC23" s="217" t="str" cm="1">
        <f t="array" aca="1" ref="CC23" ca="1">IFERROR(INDIRECT($E23&amp;"!"&amp;CC$2&amp;CC$3)," ")</f>
        <v xml:space="preserve"> </v>
      </c>
      <c r="CD23" s="217" t="str" cm="1">
        <f t="array" aca="1" ref="CD23" ca="1">IFERROR(INDIRECT($E23&amp;"!"&amp;CD$2&amp;CD$3)," ")</f>
        <v xml:space="preserve"> </v>
      </c>
      <c r="CE23" s="217" t="str" cm="1">
        <f t="array" aca="1" ref="CE23" ca="1">IFERROR(INDIRECT($E23&amp;"!"&amp;CE$2&amp;CE$3)," ")</f>
        <v xml:space="preserve"> </v>
      </c>
      <c r="CF23" s="217" t="str" cm="1">
        <f t="array" aca="1" ref="CF23" ca="1">IFERROR(INDIRECT($E23&amp;"!"&amp;CF$2&amp;CF$3)," ")</f>
        <v xml:space="preserve"> </v>
      </c>
      <c r="CG23" s="217" t="str" cm="1">
        <f t="array" aca="1" ref="CG23" ca="1">IFERROR(INDIRECT($E23&amp;"!"&amp;CG$2&amp;CG$3)," ")</f>
        <v xml:space="preserve"> </v>
      </c>
      <c r="CH23" s="217" t="str" cm="1">
        <f t="array" aca="1" ref="CH23" ca="1">IFERROR(INDIRECT($E23&amp;"!"&amp;CH$2&amp;CH$3)," ")</f>
        <v xml:space="preserve"> </v>
      </c>
      <c r="CI23" s="217" t="str" cm="1">
        <f t="array" aca="1" ref="CI23" ca="1">IFERROR(INDIRECT($E23&amp;"!"&amp;CI$2&amp;CI$3)," ")</f>
        <v xml:space="preserve"> </v>
      </c>
      <c r="CJ23" s="217" t="str" cm="1">
        <f t="array" aca="1" ref="CJ23" ca="1">IFERROR(INDIRECT($E23&amp;"!"&amp;CJ$2&amp;CJ$3)," ")</f>
        <v xml:space="preserve"> </v>
      </c>
      <c r="CK23" s="217" t="str" cm="1">
        <f t="array" aca="1" ref="CK23" ca="1">IFERROR(INDIRECT($E23&amp;"!"&amp;CK$2&amp;CK$3)," ")</f>
        <v xml:space="preserve"> </v>
      </c>
      <c r="CL23" s="217" t="str" cm="1">
        <f t="array" aca="1" ref="CL23" ca="1">IFERROR(INDIRECT($E23&amp;"!"&amp;CL$2&amp;CL$3)," ")</f>
        <v xml:space="preserve"> </v>
      </c>
      <c r="CM23" s="217" t="str" cm="1">
        <f t="array" aca="1" ref="CM23" ca="1">IFERROR(INDIRECT($E23&amp;"!"&amp;CM$2&amp;CM$3)," ")</f>
        <v xml:space="preserve"> </v>
      </c>
      <c r="CN23" s="217" t="str" cm="1">
        <f t="array" aca="1" ref="CN23" ca="1">IFERROR(INDIRECT($E23&amp;"!"&amp;CN$2&amp;CN$3)," ")</f>
        <v xml:space="preserve"> </v>
      </c>
      <c r="CO23" s="217" t="str" cm="1">
        <f t="array" aca="1" ref="CO23" ca="1">IFERROR(INDIRECT($E23&amp;"!"&amp;CO$2&amp;CO$3)," ")</f>
        <v xml:space="preserve"> </v>
      </c>
      <c r="CP23" s="217" t="str" cm="1">
        <f t="array" aca="1" ref="CP23" ca="1">IFERROR(INDIRECT($E23&amp;"!"&amp;CP$2&amp;CP$3)," ")</f>
        <v xml:space="preserve"> </v>
      </c>
      <c r="CQ23" s="217" t="str" cm="1">
        <f t="array" aca="1" ref="CQ23" ca="1">IFERROR(INDIRECT($E23&amp;"!"&amp;CQ$2&amp;CQ$3)," ")</f>
        <v xml:space="preserve"> </v>
      </c>
      <c r="CR23" s="217" t="str" cm="1">
        <f t="array" aca="1" ref="CR23" ca="1">IFERROR(INDIRECT($E23&amp;"!"&amp;CR$2&amp;CR$3)," ")</f>
        <v xml:space="preserve"> </v>
      </c>
      <c r="CS23" s="217" t="str" cm="1">
        <f t="array" aca="1" ref="CS23" ca="1">IFERROR(INDIRECT($E23&amp;"!"&amp;CS$2&amp;CS$3)," ")</f>
        <v xml:space="preserve"> </v>
      </c>
      <c r="CT23" s="217" t="str" cm="1">
        <f t="array" aca="1" ref="CT23" ca="1">IFERROR(INDIRECT($E23&amp;"!"&amp;CT$2&amp;CT$3)," ")</f>
        <v xml:space="preserve"> </v>
      </c>
      <c r="CU23" s="217" t="str" cm="1">
        <f t="array" aca="1" ref="CU23" ca="1">IFERROR(INDIRECT($E23&amp;"!"&amp;CU$2&amp;CU$3)," ")</f>
        <v xml:space="preserve"> </v>
      </c>
      <c r="CV23" s="217" t="str" cm="1">
        <f t="array" aca="1" ref="CV23" ca="1">IFERROR(INDIRECT($E23&amp;"!"&amp;CV$2&amp;CV$3)," ")</f>
        <v xml:space="preserve"> </v>
      </c>
      <c r="CW23" s="217" t="str" cm="1">
        <f t="array" aca="1" ref="CW23" ca="1">IFERROR(INDIRECT($E23&amp;"!"&amp;CW$2&amp;CW$3)," ")</f>
        <v xml:space="preserve"> </v>
      </c>
      <c r="CX23" s="217" t="str" cm="1">
        <f t="array" aca="1" ref="CX23" ca="1">IFERROR(INDIRECT($E23&amp;"!"&amp;CX$2&amp;CX$3)," ")</f>
        <v xml:space="preserve"> </v>
      </c>
      <c r="CY23" s="217" t="str" cm="1">
        <f t="array" aca="1" ref="CY23" ca="1">IFERROR(INDIRECT($E23&amp;"!"&amp;CY$2&amp;CY$3)," ")</f>
        <v xml:space="preserve"> </v>
      </c>
      <c r="CZ23" s="217" t="str" cm="1">
        <f t="array" aca="1" ref="CZ23" ca="1">IFERROR(INDIRECT($E23&amp;"!"&amp;CZ$2&amp;CZ$3)," ")</f>
        <v xml:space="preserve"> </v>
      </c>
      <c r="DA23" s="217" t="str" cm="1">
        <f t="array" aca="1" ref="DA23" ca="1">IFERROR(INDIRECT($E23&amp;"!"&amp;DA$2&amp;DA$3)," ")</f>
        <v xml:space="preserve"> </v>
      </c>
      <c r="DB23" s="217" t="str" cm="1">
        <f t="array" aca="1" ref="DB23" ca="1">IFERROR(INDIRECT($E23&amp;"!"&amp;DB$2&amp;DB$3)," ")</f>
        <v xml:space="preserve"> </v>
      </c>
      <c r="DC23" s="217" t="str" cm="1">
        <f t="array" aca="1" ref="DC23" ca="1">IFERROR(INDIRECT($E23&amp;"!"&amp;DC$2&amp;DC$3)," ")</f>
        <v xml:space="preserve"> </v>
      </c>
      <c r="DD23" s="217" t="str" cm="1">
        <f t="array" aca="1" ref="DD23" ca="1">IFERROR(INDIRECT($E23&amp;"!"&amp;DD$2&amp;DD$3)," ")</f>
        <v xml:space="preserve"> </v>
      </c>
      <c r="DE23" s="217" t="str" cm="1">
        <f t="array" aca="1" ref="DE23" ca="1">IFERROR(INDIRECT($E23&amp;"!"&amp;DE$2&amp;DE$3)," ")</f>
        <v xml:space="preserve"> </v>
      </c>
      <c r="DF23" s="217" t="str" cm="1">
        <f t="array" aca="1" ref="DF23" ca="1">IFERROR(INDIRECT($E23&amp;"!"&amp;DF$2&amp;DF$3)," ")</f>
        <v xml:space="preserve"> </v>
      </c>
      <c r="DG23" s="217" t="str" cm="1">
        <f t="array" aca="1" ref="DG23" ca="1">IFERROR(INDIRECT($E23&amp;"!"&amp;DG$2&amp;DG$3)," ")</f>
        <v xml:space="preserve"> </v>
      </c>
      <c r="DH23" s="217" t="str" cm="1">
        <f t="array" aca="1" ref="DH23" ca="1">IFERROR(INDIRECT($E23&amp;"!"&amp;DH$2&amp;DH$3)," ")</f>
        <v xml:space="preserve"> </v>
      </c>
      <c r="DI23" s="217" t="str" cm="1">
        <f t="array" aca="1" ref="DI23" ca="1">IFERROR(INDIRECT($E23&amp;"!"&amp;DI$2&amp;DI$3)," ")</f>
        <v xml:space="preserve"> </v>
      </c>
      <c r="DJ23" s="217" t="str" cm="1">
        <f t="array" aca="1" ref="DJ23" ca="1">IFERROR(INDIRECT($E23&amp;"!"&amp;DJ$2&amp;DJ$3)," ")</f>
        <v xml:space="preserve"> </v>
      </c>
      <c r="DK23" s="217" t="str" cm="1">
        <f t="array" aca="1" ref="DK23" ca="1">IFERROR(INDIRECT($E23&amp;"!"&amp;DK$2&amp;DK$3)," ")</f>
        <v xml:space="preserve"> </v>
      </c>
      <c r="DL23" s="217" t="str" cm="1">
        <f t="array" aca="1" ref="DL23" ca="1">IFERROR(INDIRECT($E23&amp;"!"&amp;DL$2&amp;DL$3)," ")</f>
        <v xml:space="preserve"> </v>
      </c>
      <c r="DM23" s="217" t="str" cm="1">
        <f t="array" aca="1" ref="DM23" ca="1">IFERROR(INDIRECT($E23&amp;"!"&amp;DM$2&amp;DM$3)," ")</f>
        <v xml:space="preserve"> </v>
      </c>
      <c r="DN23" s="217" t="str" cm="1">
        <f t="array" aca="1" ref="DN23" ca="1">IFERROR(INDIRECT($E23&amp;"!"&amp;DN$2&amp;DN$3)," ")</f>
        <v xml:space="preserve"> </v>
      </c>
      <c r="DO23" s="217" t="str" cm="1">
        <f t="array" aca="1" ref="DO23" ca="1">IFERROR(INDIRECT($E23&amp;"!"&amp;DO$2&amp;DO$3)," ")</f>
        <v xml:space="preserve"> </v>
      </c>
      <c r="DP23" s="217" t="str" cm="1">
        <f t="array" aca="1" ref="DP23" ca="1">IFERROR(INDIRECT($E23&amp;"!"&amp;DP$2&amp;DP$3)," ")</f>
        <v xml:space="preserve"> </v>
      </c>
      <c r="DQ23" s="217" t="str" cm="1">
        <f t="array" aca="1" ref="DQ23" ca="1">IFERROR(INDIRECT($E23&amp;"!"&amp;DQ$2&amp;DQ$3)," ")</f>
        <v xml:space="preserve"> </v>
      </c>
      <c r="DR23" s="217" t="str" cm="1">
        <f t="array" aca="1" ref="DR23" ca="1">IFERROR(INDIRECT($E23&amp;"!"&amp;DR$2&amp;DR$3)," ")</f>
        <v xml:space="preserve"> </v>
      </c>
      <c r="DS23" s="217" t="str" cm="1">
        <f t="array" aca="1" ref="DS23" ca="1">IFERROR(INDIRECT($E23&amp;"!"&amp;DS$2&amp;DS$3)," ")</f>
        <v xml:space="preserve"> </v>
      </c>
      <c r="DT23" s="217" t="str" cm="1">
        <f t="array" aca="1" ref="DT23" ca="1">IFERROR(INDIRECT($E23&amp;"!"&amp;DT$2&amp;DT$3)," ")</f>
        <v xml:space="preserve"> </v>
      </c>
      <c r="DU23" s="217" t="str" cm="1">
        <f t="array" aca="1" ref="DU23" ca="1">IFERROR(INDIRECT($E23&amp;"!"&amp;DU$2&amp;DU$3)," ")</f>
        <v xml:space="preserve"> </v>
      </c>
      <c r="DV23" s="217" t="str" cm="1">
        <f t="array" aca="1" ref="DV23" ca="1">IFERROR(INDIRECT($E23&amp;"!"&amp;DV$2&amp;DV$3)," ")</f>
        <v xml:space="preserve"> </v>
      </c>
      <c r="DW23" s="217" t="str" cm="1">
        <f t="array" aca="1" ref="DW23" ca="1">IFERROR(INDIRECT($E23&amp;"!"&amp;DW$2&amp;DW$3)," ")</f>
        <v xml:space="preserve"> </v>
      </c>
      <c r="DX23" s="217" t="str" cm="1">
        <f t="array" aca="1" ref="DX23" ca="1">IFERROR(INDIRECT($E23&amp;"!"&amp;DX$2&amp;DX$3)," ")</f>
        <v xml:space="preserve"> </v>
      </c>
      <c r="DY23" s="217" t="str" cm="1">
        <f t="array" aca="1" ref="DY23" ca="1">IFERROR(INDIRECT($E23&amp;"!"&amp;DY$2&amp;DY$3)," ")</f>
        <v xml:space="preserve"> </v>
      </c>
      <c r="DZ23" s="217" t="str" cm="1">
        <f t="array" aca="1" ref="DZ23" ca="1">IFERROR(INDIRECT($E23&amp;"!"&amp;DZ$2&amp;DZ$3)," ")</f>
        <v xml:space="preserve"> </v>
      </c>
      <c r="EA23" s="217" t="str" cm="1">
        <f t="array" aca="1" ref="EA23" ca="1">IFERROR(INDIRECT($E23&amp;"!"&amp;EA$2&amp;EA$3)," ")</f>
        <v xml:space="preserve"> </v>
      </c>
      <c r="EB23" s="217" t="str" cm="1">
        <f t="array" aca="1" ref="EB23" ca="1">IFERROR(INDIRECT($E23&amp;"!"&amp;EB$2&amp;EB$3)," ")</f>
        <v xml:space="preserve"> </v>
      </c>
      <c r="EC23" s="212" t="str" cm="1">
        <f t="array" aca="1" ref="EC23" ca="1">IFERROR(INDIRECT($E23&amp;"!"&amp;EC$2&amp;EC$3)," ")</f>
        <v xml:space="preserve"> </v>
      </c>
      <c r="ED23" s="212" t="str" cm="1">
        <f t="array" aca="1" ref="ED23" ca="1">IFERROR(INDIRECT($E23&amp;"!"&amp;ED$2&amp;ED$3)," ")</f>
        <v xml:space="preserve"> </v>
      </c>
      <c r="EE23" s="212" t="str" cm="1">
        <f t="array" aca="1" ref="EE23" ca="1">IFERROR(INDIRECT($E23&amp;"!"&amp;EE$2&amp;EE$3)," ")</f>
        <v xml:space="preserve"> </v>
      </c>
      <c r="EF23" s="212" t="str" cm="1">
        <f t="array" aca="1" ref="EF23" ca="1">IFERROR(INDIRECT($E23&amp;"!"&amp;EF$2&amp;EF$3)," ")</f>
        <v xml:space="preserve"> </v>
      </c>
      <c r="EG23" s="212" t="str" cm="1">
        <f t="array" aca="1" ref="EG23" ca="1">IFERROR(INDIRECT($E23&amp;"!"&amp;EG$2&amp;EG$3)," ")</f>
        <v xml:space="preserve"> </v>
      </c>
      <c r="EH23" s="212" t="str" cm="1">
        <f t="array" aca="1" ref="EH23" ca="1">IFERROR(INDIRECT($E23&amp;"!"&amp;EH$2&amp;EH$3)," ")</f>
        <v xml:space="preserve"> </v>
      </c>
      <c r="EI23" s="212" t="str" cm="1">
        <f t="array" aca="1" ref="EI23" ca="1">IFERROR(INDIRECT($E23&amp;"!"&amp;EI$2&amp;EI$3)," ")</f>
        <v xml:space="preserve"> </v>
      </c>
      <c r="EJ23" s="212" t="str" cm="1">
        <f t="array" aca="1" ref="EJ23" ca="1">IFERROR(INDIRECT($E23&amp;"!"&amp;EJ$2&amp;EJ$3)," ")</f>
        <v xml:space="preserve"> </v>
      </c>
      <c r="EK23" s="212" t="str" cm="1">
        <f t="array" aca="1" ref="EK23" ca="1">IFERROR(INDIRECT($E23&amp;"!"&amp;EK$2&amp;EK$3)," ")</f>
        <v xml:space="preserve"> </v>
      </c>
      <c r="EL23" s="212" t="str" cm="1">
        <f t="array" aca="1" ref="EL23" ca="1">IFERROR(INDIRECT($E23&amp;"!"&amp;EL$2&amp;EL$3)," ")</f>
        <v xml:space="preserve"> </v>
      </c>
      <c r="EM23" s="212" t="str" cm="1">
        <f t="array" aca="1" ref="EM23" ca="1">IFERROR(INDIRECT($E23&amp;"!"&amp;EM$2&amp;EM$3)," ")</f>
        <v xml:space="preserve"> </v>
      </c>
      <c r="EN23" s="212" t="str" cm="1">
        <f t="array" aca="1" ref="EN23" ca="1">IFERROR(INDIRECT($E23&amp;"!"&amp;EN$2&amp;EN$3)," ")</f>
        <v xml:space="preserve"> </v>
      </c>
      <c r="EO23" s="212" t="str" cm="1">
        <f t="array" aca="1" ref="EO23" ca="1">IFERROR(INDIRECT($E23&amp;"!"&amp;EO$2&amp;EO$3)," ")</f>
        <v xml:space="preserve"> </v>
      </c>
      <c r="EP23" s="212" t="str" cm="1">
        <f t="array" aca="1" ref="EP23" ca="1">IFERROR(INDIRECT($E23&amp;"!"&amp;EP$2&amp;EP$3)," ")</f>
        <v xml:space="preserve"> </v>
      </c>
      <c r="EQ23" s="212" t="str" cm="1">
        <f t="array" aca="1" ref="EQ23" ca="1">IFERROR(INDIRECT($E23&amp;"!"&amp;EQ$2&amp;EQ$3)," ")</f>
        <v xml:space="preserve"> </v>
      </c>
      <c r="ER23" s="212" t="str" cm="1">
        <f t="array" aca="1" ref="ER23" ca="1">IFERROR(INDIRECT($E23&amp;"!"&amp;ER$2&amp;ER$3)," ")</f>
        <v xml:space="preserve"> </v>
      </c>
      <c r="ES23" s="212" t="str" cm="1">
        <f t="array" aca="1" ref="ES23" ca="1">IFERROR(INDIRECT($E23&amp;"!"&amp;ES$2&amp;ES$3)," ")</f>
        <v xml:space="preserve"> </v>
      </c>
      <c r="ET23" s="212" t="str" cm="1">
        <f t="array" aca="1" ref="ET23" ca="1">IFERROR(INDIRECT($E23&amp;"!"&amp;ET$2&amp;ET$3)," ")</f>
        <v xml:space="preserve"> </v>
      </c>
      <c r="EU23" s="212" t="str" cm="1">
        <f t="array" aca="1" ref="EU23" ca="1">IFERROR(INDIRECT($E23&amp;"!"&amp;EU$2&amp;EU$3)," ")</f>
        <v xml:space="preserve"> </v>
      </c>
      <c r="EV23" s="212" t="str" cm="1">
        <f t="array" aca="1" ref="EV23" ca="1">IFERROR(INDIRECT($E23&amp;"!"&amp;EV$2&amp;EV$3)," ")</f>
        <v xml:space="preserve"> </v>
      </c>
      <c r="EW23" s="212" t="str" cm="1">
        <f t="array" aca="1" ref="EW23" ca="1">IFERROR(INDIRECT($E23&amp;"!"&amp;EW$2&amp;EW$3)," ")</f>
        <v xml:space="preserve"> </v>
      </c>
      <c r="EX23" s="212" t="str" cm="1">
        <f t="array" aca="1" ref="EX23" ca="1">IFERROR(INDIRECT($E23&amp;"!"&amp;EX$2&amp;EX$3)," ")</f>
        <v xml:space="preserve"> </v>
      </c>
      <c r="EY23" s="212" t="str" cm="1">
        <f t="array" aca="1" ref="EY23" ca="1">IFERROR(INDIRECT($E23&amp;"!"&amp;EY$2&amp;EY$3)," ")</f>
        <v xml:space="preserve"> </v>
      </c>
      <c r="EZ23" s="212" t="str" cm="1">
        <f t="array" aca="1" ref="EZ23" ca="1">IFERROR(INDIRECT($E23&amp;"!"&amp;EZ$2&amp;EZ$3)," ")</f>
        <v xml:space="preserve"> </v>
      </c>
    </row>
    <row r="24" spans="1:156" s="159" customFormat="1">
      <c r="A24"/>
      <c r="B24"/>
      <c r="C24" s="214"/>
      <c r="F24" s="215"/>
      <c r="G24" s="216"/>
      <c r="H24" s="216"/>
      <c r="I24" s="217"/>
      <c r="J24" s="217"/>
      <c r="K24" s="217"/>
      <c r="L24" s="217"/>
      <c r="M24" s="217"/>
      <c r="N24" s="217"/>
      <c r="O24" s="217"/>
      <c r="P24" s="217"/>
      <c r="Q24" s="218"/>
      <c r="R24" s="219"/>
      <c r="S24" s="219"/>
      <c r="T24" s="218"/>
      <c r="U24" s="219"/>
      <c r="V24" s="219"/>
      <c r="W24" s="218"/>
      <c r="X24" s="219"/>
      <c r="Y24" s="219"/>
      <c r="Z24" s="217" t="str" cm="1">
        <f t="array" aca="1" ref="Z24" ca="1">IFERROR(INDIRECT($E24&amp;"!"&amp;Z$2&amp;Z$3)," ")</f>
        <v xml:space="preserve"> </v>
      </c>
      <c r="AA24" s="217" t="str" cm="1">
        <f t="array" aca="1" ref="AA24" ca="1">IFERROR(INDIRECT($E24&amp;"!"&amp;AA$2&amp;AA$3)," ")</f>
        <v xml:space="preserve"> </v>
      </c>
      <c r="AB24" s="217" t="str" cm="1">
        <f t="array" aca="1" ref="AB24" ca="1">IFERROR(INDIRECT($E24&amp;"!"&amp;AB$2&amp;AB$3)," ")</f>
        <v xml:space="preserve"> </v>
      </c>
      <c r="AC24" s="218"/>
      <c r="AD24" s="212" t="str" cm="1">
        <f t="array" aca="1" ref="AD24" ca="1">IFERROR(INDIRECT($E24&amp;"!"&amp;AD$2&amp;AD$3)," ")</f>
        <v xml:space="preserve"> </v>
      </c>
      <c r="AE24" s="212" t="str" cm="1">
        <f t="array" aca="1" ref="AE24" ca="1">IFERROR(INDIRECT($E24&amp;"!"&amp;AE$2&amp;AE$3)," ")</f>
        <v xml:space="preserve"> </v>
      </c>
      <c r="AF24" s="212" t="str" cm="1">
        <f t="array" aca="1" ref="AF24" ca="1">IFERROR(INDIRECT($E24&amp;"!"&amp;AF$2&amp;AF$3)," ")</f>
        <v xml:space="preserve"> </v>
      </c>
      <c r="AG24" s="212" t="str" cm="1">
        <f t="array" aca="1" ref="AG24" ca="1">IFERROR(INDIRECT($E24&amp;"!"&amp;AG$2&amp;AG$3)," ")</f>
        <v xml:space="preserve"> </v>
      </c>
      <c r="AH24" s="212" t="str" cm="1">
        <f t="array" aca="1" ref="AH24" ca="1">IFERROR(INDIRECT($E24&amp;"!"&amp;AH$2&amp;AH$3)," ")</f>
        <v xml:space="preserve"> </v>
      </c>
      <c r="AI24" s="212" t="str" cm="1">
        <f t="array" aca="1" ref="AI24" ca="1">IFERROR(INDIRECT($E24&amp;"!"&amp;AI$2&amp;AI$3)," ")</f>
        <v xml:space="preserve"> </v>
      </c>
      <c r="AJ24" s="212" t="str" cm="1">
        <f t="array" aca="1" ref="AJ24" ca="1">IFERROR(INDIRECT($E24&amp;"!"&amp;AJ$2&amp;AJ$3)," ")</f>
        <v xml:space="preserve"> </v>
      </c>
      <c r="AK24" s="217" t="str" cm="1">
        <f t="array" aca="1" ref="AK24" ca="1">IFERROR(INDIRECT($E24&amp;"!"&amp;AK$2&amp;AK$3)," ")</f>
        <v xml:space="preserve"> </v>
      </c>
      <c r="AL24" s="217" t="str" cm="1">
        <f t="array" aca="1" ref="AL24" ca="1">IFERROR(INDIRECT($E24&amp;"!"&amp;AL$2&amp;AL$3)," ")</f>
        <v xml:space="preserve"> </v>
      </c>
      <c r="AM24" s="217" t="str" cm="1">
        <f t="array" aca="1" ref="AM24" ca="1">IFERROR(INDIRECT($E24&amp;"!"&amp;AM$2&amp;AM$3)," ")</f>
        <v xml:space="preserve"> </v>
      </c>
      <c r="AN24" s="217" t="str" cm="1">
        <f t="array" aca="1" ref="AN24" ca="1">IFERROR(INDIRECT($E24&amp;"!"&amp;AN$2&amp;AN$3)," ")</f>
        <v xml:space="preserve"> </v>
      </c>
      <c r="AO24" s="217" t="str" cm="1">
        <f t="array" aca="1" ref="AO24" ca="1">IFERROR(INDIRECT($E24&amp;"!"&amp;AO$2&amp;AO$3)," ")</f>
        <v xml:space="preserve"> </v>
      </c>
      <c r="AP24" s="217" t="str" cm="1">
        <f t="array" aca="1" ref="AP24" ca="1">IFERROR(INDIRECT($E24&amp;"!"&amp;AP$2&amp;AP$3)," ")</f>
        <v xml:space="preserve"> </v>
      </c>
      <c r="AQ24" s="217" t="str" cm="1">
        <f t="array" aca="1" ref="AQ24" ca="1">IFERROR(INDIRECT($E24&amp;"!"&amp;AQ$2&amp;AQ$3)," ")</f>
        <v xml:space="preserve"> </v>
      </c>
      <c r="AR24" s="217" t="str" cm="1">
        <f t="array" aca="1" ref="AR24" ca="1">IFERROR(INDIRECT($E24&amp;"!"&amp;AR$2&amp;AR$3)," ")</f>
        <v xml:space="preserve"> </v>
      </c>
      <c r="AS24" s="217" t="str" cm="1">
        <f t="array" aca="1" ref="AS24" ca="1">IFERROR(INDIRECT($E24&amp;"!"&amp;AS$2&amp;AS$3)," ")</f>
        <v xml:space="preserve"> </v>
      </c>
      <c r="AT24" s="217" t="str" cm="1">
        <f t="array" aca="1" ref="AT24" ca="1">IFERROR(INDIRECT($E24&amp;"!"&amp;AT$2&amp;AT$3)," ")</f>
        <v xml:space="preserve"> </v>
      </c>
      <c r="AU24" s="217" t="str" cm="1">
        <f t="array" aca="1" ref="AU24" ca="1">IFERROR(INDIRECT($E24&amp;"!"&amp;AU$2&amp;AU$3)," ")</f>
        <v xml:space="preserve"> </v>
      </c>
      <c r="AV24" s="217" t="str" cm="1">
        <f t="array" aca="1" ref="AV24" ca="1">IFERROR(INDIRECT($E24&amp;"!"&amp;AV$2&amp;AV$3)," ")</f>
        <v xml:space="preserve"> </v>
      </c>
      <c r="AW24" s="217" t="str" cm="1">
        <f t="array" aca="1" ref="AW24" ca="1">IFERROR(INDIRECT($E24&amp;"!"&amp;AW$2&amp;AW$3)," ")</f>
        <v xml:space="preserve"> </v>
      </c>
      <c r="AX24" s="217" t="str" cm="1">
        <f t="array" aca="1" ref="AX24" ca="1">IFERROR(INDIRECT($E24&amp;"!"&amp;AX$2&amp;AX$3)," ")</f>
        <v xml:space="preserve"> </v>
      </c>
      <c r="AY24" s="217" t="str" cm="1">
        <f t="array" aca="1" ref="AY24" ca="1">IFERROR(INDIRECT($E24&amp;"!"&amp;AY$2&amp;AY$3)," ")</f>
        <v xml:space="preserve"> </v>
      </c>
      <c r="AZ24" s="217" t="str" cm="1">
        <f t="array" aca="1" ref="AZ24" ca="1">IFERROR(INDIRECT($E24&amp;"!"&amp;AZ$2&amp;AZ$3)," ")</f>
        <v xml:space="preserve"> </v>
      </c>
      <c r="BA24" s="217" t="str" cm="1">
        <f t="array" aca="1" ref="BA24" ca="1">IFERROR(INDIRECT($E24&amp;"!"&amp;BA$2&amp;BA$3)," ")</f>
        <v xml:space="preserve"> </v>
      </c>
      <c r="BB24" s="217" t="str" cm="1">
        <f t="array" aca="1" ref="BB24" ca="1">IFERROR(INDIRECT($E24&amp;"!"&amp;BB$2&amp;BB$3)," ")</f>
        <v xml:space="preserve"> </v>
      </c>
      <c r="BC24" s="159" t="str" cm="1">
        <f t="array" aca="1" ref="BC24" ca="1">IFERROR(INDIRECT($E24&amp;"!"&amp;BC$2&amp;BC$3)," ")</f>
        <v xml:space="preserve"> </v>
      </c>
      <c r="BD24" s="217" t="str" cm="1">
        <f t="array" aca="1" ref="BD24" ca="1">IFERROR(INDIRECT($E24&amp;"!"&amp;BD$2&amp;BD$3)," ")</f>
        <v xml:space="preserve"> </v>
      </c>
      <c r="BE24" s="217" t="str" cm="1">
        <f t="array" aca="1" ref="BE24" ca="1">IFERROR(INDIRECT($E24&amp;"!"&amp;BE$2&amp;BE$3)," ")</f>
        <v xml:space="preserve"> </v>
      </c>
      <c r="BF24" s="217" t="str" cm="1">
        <f t="array" aca="1" ref="BF24" ca="1">IFERROR(INDIRECT($E24&amp;"!"&amp;BF$2&amp;BF$3)," ")</f>
        <v xml:space="preserve"> </v>
      </c>
      <c r="BG24" s="217" t="str" cm="1">
        <f t="array" aca="1" ref="BG24" ca="1">IFERROR(INDIRECT($E24&amp;"!"&amp;BG$2&amp;BG$3)," ")</f>
        <v xml:space="preserve"> </v>
      </c>
      <c r="BH24" s="217" t="str" cm="1">
        <f t="array" aca="1" ref="BH24" ca="1">IFERROR(INDIRECT($E24&amp;"!"&amp;BH$2&amp;BH$3)," ")</f>
        <v xml:space="preserve"> </v>
      </c>
      <c r="BI24" s="217" t="str" cm="1">
        <f t="array" aca="1" ref="BI24" ca="1">IFERROR(INDIRECT($E24&amp;"!"&amp;BI$2&amp;BI$3)," ")</f>
        <v xml:space="preserve"> </v>
      </c>
      <c r="BJ24" s="217" t="str" cm="1">
        <f t="array" aca="1" ref="BJ24" ca="1">IFERROR(INDIRECT($E24&amp;"!"&amp;BJ$2&amp;BJ$3)," ")</f>
        <v xml:space="preserve"> </v>
      </c>
      <c r="BK24" s="217" t="str" cm="1">
        <f t="array" aca="1" ref="BK24" ca="1">IFERROR(INDIRECT($E24&amp;"!"&amp;BK$2&amp;BK$3)," ")</f>
        <v xml:space="preserve"> </v>
      </c>
      <c r="BL24" s="217" t="str" cm="1">
        <f t="array" aca="1" ref="BL24" ca="1">IFERROR(INDIRECT($E24&amp;"!"&amp;BL$2&amp;BL$3)," ")</f>
        <v xml:space="preserve"> </v>
      </c>
      <c r="BM24" s="217" t="str" cm="1">
        <f t="array" aca="1" ref="BM24" ca="1">IFERROR(INDIRECT($E24&amp;"!"&amp;BM$2&amp;BM$3)," ")</f>
        <v xml:space="preserve"> </v>
      </c>
      <c r="BN24" s="217" t="str" cm="1">
        <f t="array" aca="1" ref="BN24" ca="1">IFERROR(INDIRECT($E24&amp;"!"&amp;BN$2&amp;BN$3)," ")</f>
        <v xml:space="preserve"> </v>
      </c>
      <c r="BO24" s="217" t="str" cm="1">
        <f t="array" aca="1" ref="BO24" ca="1">IFERROR(INDIRECT($E24&amp;"!"&amp;BO$2&amp;BO$3)," ")</f>
        <v xml:space="preserve"> </v>
      </c>
      <c r="BP24" s="217" t="str" cm="1">
        <f t="array" aca="1" ref="BP24" ca="1">IFERROR(INDIRECT($E24&amp;"!"&amp;BP$2&amp;BP$3)," ")</f>
        <v xml:space="preserve"> </v>
      </c>
      <c r="BQ24" s="217" t="str" cm="1">
        <f t="array" aca="1" ref="BQ24" ca="1">IFERROR(INDIRECT($E24&amp;"!"&amp;BQ$2&amp;BQ$3)," ")</f>
        <v xml:space="preserve"> </v>
      </c>
      <c r="BR24" s="217" t="str" cm="1">
        <f t="array" aca="1" ref="BR24" ca="1">IFERROR(INDIRECT($E24&amp;"!"&amp;BR$2&amp;BR$3)," ")</f>
        <v xml:space="preserve"> </v>
      </c>
      <c r="BS24" s="217" t="str" cm="1">
        <f t="array" aca="1" ref="BS24" ca="1">IFERROR(INDIRECT($E24&amp;"!"&amp;BS$2&amp;BS$3)," ")</f>
        <v xml:space="preserve"> </v>
      </c>
      <c r="BT24" s="217" t="str" cm="1">
        <f t="array" aca="1" ref="BT24" ca="1">IFERROR(INDIRECT($E24&amp;"!"&amp;BT$2&amp;BT$3)," ")</f>
        <v xml:space="preserve"> </v>
      </c>
      <c r="BU24" s="217" t="str" cm="1">
        <f t="array" aca="1" ref="BU24" ca="1">IFERROR(INDIRECT($E24&amp;"!"&amp;BU$2&amp;BU$3)," ")</f>
        <v xml:space="preserve"> </v>
      </c>
      <c r="BV24" s="217" t="str" cm="1">
        <f t="array" aca="1" ref="BV24" ca="1">IFERROR(INDIRECT($E24&amp;"!"&amp;BV$2&amp;BV$3)," ")</f>
        <v xml:space="preserve"> </v>
      </c>
      <c r="BW24" s="217" t="str" cm="1">
        <f t="array" aca="1" ref="BW24" ca="1">IFERROR(INDIRECT($E24&amp;"!"&amp;BW$2&amp;BW$3)," ")</f>
        <v xml:space="preserve"> </v>
      </c>
      <c r="BX24" s="217" t="str" cm="1">
        <f t="array" aca="1" ref="BX24" ca="1">IFERROR(INDIRECT($E24&amp;"!"&amp;BX$2&amp;BX$3)," ")</f>
        <v xml:space="preserve"> </v>
      </c>
      <c r="BY24" s="217" t="str" cm="1">
        <f t="array" aca="1" ref="BY24" ca="1">IFERROR(INDIRECT($E24&amp;"!"&amp;BY$2&amp;BY$3)," ")</f>
        <v xml:space="preserve"> </v>
      </c>
      <c r="BZ24" s="217" t="str" cm="1">
        <f t="array" aca="1" ref="BZ24" ca="1">IFERROR(INDIRECT($E24&amp;"!"&amp;BZ$2&amp;BZ$3)," ")</f>
        <v xml:space="preserve"> </v>
      </c>
      <c r="CA24" s="217" t="str" cm="1">
        <f t="array" aca="1" ref="CA24" ca="1">IFERROR(INDIRECT($E24&amp;"!"&amp;CA$2&amp;CA$3)," ")</f>
        <v xml:space="preserve"> </v>
      </c>
      <c r="CB24" s="217" t="str" cm="1">
        <f t="array" aca="1" ref="CB24" ca="1">IFERROR(INDIRECT($E24&amp;"!"&amp;CB$2&amp;CB$3)," ")</f>
        <v xml:space="preserve"> </v>
      </c>
      <c r="CC24" s="217" t="str" cm="1">
        <f t="array" aca="1" ref="CC24" ca="1">IFERROR(INDIRECT($E24&amp;"!"&amp;CC$2&amp;CC$3)," ")</f>
        <v xml:space="preserve"> </v>
      </c>
      <c r="CD24" s="217" t="str" cm="1">
        <f t="array" aca="1" ref="CD24" ca="1">IFERROR(INDIRECT($E24&amp;"!"&amp;CD$2&amp;CD$3)," ")</f>
        <v xml:space="preserve"> </v>
      </c>
      <c r="CE24" s="217" t="str" cm="1">
        <f t="array" aca="1" ref="CE24" ca="1">IFERROR(INDIRECT($E24&amp;"!"&amp;CE$2&amp;CE$3)," ")</f>
        <v xml:space="preserve"> </v>
      </c>
      <c r="CF24" s="217" t="str" cm="1">
        <f t="array" aca="1" ref="CF24" ca="1">IFERROR(INDIRECT($E24&amp;"!"&amp;CF$2&amp;CF$3)," ")</f>
        <v xml:space="preserve"> </v>
      </c>
      <c r="CG24" s="217" t="str" cm="1">
        <f t="array" aca="1" ref="CG24" ca="1">IFERROR(INDIRECT($E24&amp;"!"&amp;CG$2&amp;CG$3)," ")</f>
        <v xml:space="preserve"> </v>
      </c>
      <c r="CH24" s="217" t="str" cm="1">
        <f t="array" aca="1" ref="CH24" ca="1">IFERROR(INDIRECT($E24&amp;"!"&amp;CH$2&amp;CH$3)," ")</f>
        <v xml:space="preserve"> </v>
      </c>
      <c r="CI24" s="217" t="str" cm="1">
        <f t="array" aca="1" ref="CI24" ca="1">IFERROR(INDIRECT($E24&amp;"!"&amp;CI$2&amp;CI$3)," ")</f>
        <v xml:space="preserve"> </v>
      </c>
      <c r="CJ24" s="217" t="str" cm="1">
        <f t="array" aca="1" ref="CJ24" ca="1">IFERROR(INDIRECT($E24&amp;"!"&amp;CJ$2&amp;CJ$3)," ")</f>
        <v xml:space="preserve"> </v>
      </c>
      <c r="CK24" s="217" t="str" cm="1">
        <f t="array" aca="1" ref="CK24" ca="1">IFERROR(INDIRECT($E24&amp;"!"&amp;CK$2&amp;CK$3)," ")</f>
        <v xml:space="preserve"> </v>
      </c>
      <c r="CL24" s="217" t="str" cm="1">
        <f t="array" aca="1" ref="CL24" ca="1">IFERROR(INDIRECT($E24&amp;"!"&amp;CL$2&amp;CL$3)," ")</f>
        <v xml:space="preserve"> </v>
      </c>
      <c r="CM24" s="217" t="str" cm="1">
        <f t="array" aca="1" ref="CM24" ca="1">IFERROR(INDIRECT($E24&amp;"!"&amp;CM$2&amp;CM$3)," ")</f>
        <v xml:space="preserve"> </v>
      </c>
      <c r="CN24" s="217" t="str" cm="1">
        <f t="array" aca="1" ref="CN24" ca="1">IFERROR(INDIRECT($E24&amp;"!"&amp;CN$2&amp;CN$3)," ")</f>
        <v xml:space="preserve"> </v>
      </c>
      <c r="CO24" s="217" t="str" cm="1">
        <f t="array" aca="1" ref="CO24" ca="1">IFERROR(INDIRECT($E24&amp;"!"&amp;CO$2&amp;CO$3)," ")</f>
        <v xml:space="preserve"> </v>
      </c>
      <c r="CP24" s="217" t="str" cm="1">
        <f t="array" aca="1" ref="CP24" ca="1">IFERROR(INDIRECT($E24&amp;"!"&amp;CP$2&amp;CP$3)," ")</f>
        <v xml:space="preserve"> </v>
      </c>
      <c r="CQ24" s="217" t="str" cm="1">
        <f t="array" aca="1" ref="CQ24" ca="1">IFERROR(INDIRECT($E24&amp;"!"&amp;CQ$2&amp;CQ$3)," ")</f>
        <v xml:space="preserve"> </v>
      </c>
      <c r="CR24" s="217" t="str" cm="1">
        <f t="array" aca="1" ref="CR24" ca="1">IFERROR(INDIRECT($E24&amp;"!"&amp;CR$2&amp;CR$3)," ")</f>
        <v xml:space="preserve"> </v>
      </c>
      <c r="CS24" s="217" t="str" cm="1">
        <f t="array" aca="1" ref="CS24" ca="1">IFERROR(INDIRECT($E24&amp;"!"&amp;CS$2&amp;CS$3)," ")</f>
        <v xml:space="preserve"> </v>
      </c>
      <c r="CT24" s="217" t="str" cm="1">
        <f t="array" aca="1" ref="CT24" ca="1">IFERROR(INDIRECT($E24&amp;"!"&amp;CT$2&amp;CT$3)," ")</f>
        <v xml:space="preserve"> </v>
      </c>
      <c r="CU24" s="217" t="str" cm="1">
        <f t="array" aca="1" ref="CU24" ca="1">IFERROR(INDIRECT($E24&amp;"!"&amp;CU$2&amp;CU$3)," ")</f>
        <v xml:space="preserve"> </v>
      </c>
      <c r="CV24" s="217" t="str" cm="1">
        <f t="array" aca="1" ref="CV24" ca="1">IFERROR(INDIRECT($E24&amp;"!"&amp;CV$2&amp;CV$3)," ")</f>
        <v xml:space="preserve"> </v>
      </c>
      <c r="CW24" s="217" t="str" cm="1">
        <f t="array" aca="1" ref="CW24" ca="1">IFERROR(INDIRECT($E24&amp;"!"&amp;CW$2&amp;CW$3)," ")</f>
        <v xml:space="preserve"> </v>
      </c>
      <c r="CX24" s="217" t="str" cm="1">
        <f t="array" aca="1" ref="CX24" ca="1">IFERROR(INDIRECT($E24&amp;"!"&amp;CX$2&amp;CX$3)," ")</f>
        <v xml:space="preserve"> </v>
      </c>
      <c r="CY24" s="217" t="str" cm="1">
        <f t="array" aca="1" ref="CY24" ca="1">IFERROR(INDIRECT($E24&amp;"!"&amp;CY$2&amp;CY$3)," ")</f>
        <v xml:space="preserve"> </v>
      </c>
      <c r="CZ24" s="217" t="str" cm="1">
        <f t="array" aca="1" ref="CZ24" ca="1">IFERROR(INDIRECT($E24&amp;"!"&amp;CZ$2&amp;CZ$3)," ")</f>
        <v xml:space="preserve"> </v>
      </c>
      <c r="DA24" s="217" t="str" cm="1">
        <f t="array" aca="1" ref="DA24" ca="1">IFERROR(INDIRECT($E24&amp;"!"&amp;DA$2&amp;DA$3)," ")</f>
        <v xml:space="preserve"> </v>
      </c>
      <c r="DB24" s="217" t="str" cm="1">
        <f t="array" aca="1" ref="DB24" ca="1">IFERROR(INDIRECT($E24&amp;"!"&amp;DB$2&amp;DB$3)," ")</f>
        <v xml:space="preserve"> </v>
      </c>
      <c r="DC24" s="217" t="str" cm="1">
        <f t="array" aca="1" ref="DC24" ca="1">IFERROR(INDIRECT($E24&amp;"!"&amp;DC$2&amp;DC$3)," ")</f>
        <v xml:space="preserve"> </v>
      </c>
      <c r="DD24" s="217" t="str" cm="1">
        <f t="array" aca="1" ref="DD24" ca="1">IFERROR(INDIRECT($E24&amp;"!"&amp;DD$2&amp;DD$3)," ")</f>
        <v xml:space="preserve"> </v>
      </c>
      <c r="DE24" s="217" t="str" cm="1">
        <f t="array" aca="1" ref="DE24" ca="1">IFERROR(INDIRECT($E24&amp;"!"&amp;DE$2&amp;DE$3)," ")</f>
        <v xml:space="preserve"> </v>
      </c>
      <c r="DF24" s="217" t="str" cm="1">
        <f t="array" aca="1" ref="DF24" ca="1">IFERROR(INDIRECT($E24&amp;"!"&amp;DF$2&amp;DF$3)," ")</f>
        <v xml:space="preserve"> </v>
      </c>
      <c r="DG24" s="217" t="str" cm="1">
        <f t="array" aca="1" ref="DG24" ca="1">IFERROR(INDIRECT($E24&amp;"!"&amp;DG$2&amp;DG$3)," ")</f>
        <v xml:space="preserve"> </v>
      </c>
      <c r="DH24" s="217" t="str" cm="1">
        <f t="array" aca="1" ref="DH24" ca="1">IFERROR(INDIRECT($E24&amp;"!"&amp;DH$2&amp;DH$3)," ")</f>
        <v xml:space="preserve"> </v>
      </c>
      <c r="DI24" s="217" t="str" cm="1">
        <f t="array" aca="1" ref="DI24" ca="1">IFERROR(INDIRECT($E24&amp;"!"&amp;DI$2&amp;DI$3)," ")</f>
        <v xml:space="preserve"> </v>
      </c>
      <c r="DJ24" s="217" t="str" cm="1">
        <f t="array" aca="1" ref="DJ24" ca="1">IFERROR(INDIRECT($E24&amp;"!"&amp;DJ$2&amp;DJ$3)," ")</f>
        <v xml:space="preserve"> </v>
      </c>
      <c r="DK24" s="217" t="str" cm="1">
        <f t="array" aca="1" ref="DK24" ca="1">IFERROR(INDIRECT($E24&amp;"!"&amp;DK$2&amp;DK$3)," ")</f>
        <v xml:space="preserve"> </v>
      </c>
      <c r="DL24" s="217" t="str" cm="1">
        <f t="array" aca="1" ref="DL24" ca="1">IFERROR(INDIRECT($E24&amp;"!"&amp;DL$2&amp;DL$3)," ")</f>
        <v xml:space="preserve"> </v>
      </c>
      <c r="DM24" s="217" t="str" cm="1">
        <f t="array" aca="1" ref="DM24" ca="1">IFERROR(INDIRECT($E24&amp;"!"&amp;DM$2&amp;DM$3)," ")</f>
        <v xml:space="preserve"> </v>
      </c>
      <c r="DN24" s="217" t="str" cm="1">
        <f t="array" aca="1" ref="DN24" ca="1">IFERROR(INDIRECT($E24&amp;"!"&amp;DN$2&amp;DN$3)," ")</f>
        <v xml:space="preserve"> </v>
      </c>
      <c r="DO24" s="217" t="str" cm="1">
        <f t="array" aca="1" ref="DO24" ca="1">IFERROR(INDIRECT($E24&amp;"!"&amp;DO$2&amp;DO$3)," ")</f>
        <v xml:space="preserve"> </v>
      </c>
      <c r="DP24" s="217" t="str" cm="1">
        <f t="array" aca="1" ref="DP24" ca="1">IFERROR(INDIRECT($E24&amp;"!"&amp;DP$2&amp;DP$3)," ")</f>
        <v xml:space="preserve"> </v>
      </c>
      <c r="DQ24" s="217" t="str" cm="1">
        <f t="array" aca="1" ref="DQ24" ca="1">IFERROR(INDIRECT($E24&amp;"!"&amp;DQ$2&amp;DQ$3)," ")</f>
        <v xml:space="preserve"> </v>
      </c>
      <c r="DR24" s="217" t="str" cm="1">
        <f t="array" aca="1" ref="DR24" ca="1">IFERROR(INDIRECT($E24&amp;"!"&amp;DR$2&amp;DR$3)," ")</f>
        <v xml:space="preserve"> </v>
      </c>
      <c r="DS24" s="217" t="str" cm="1">
        <f t="array" aca="1" ref="DS24" ca="1">IFERROR(INDIRECT($E24&amp;"!"&amp;DS$2&amp;DS$3)," ")</f>
        <v xml:space="preserve"> </v>
      </c>
      <c r="DT24" s="217" t="str" cm="1">
        <f t="array" aca="1" ref="DT24" ca="1">IFERROR(INDIRECT($E24&amp;"!"&amp;DT$2&amp;DT$3)," ")</f>
        <v xml:space="preserve"> </v>
      </c>
      <c r="DU24" s="217" t="str" cm="1">
        <f t="array" aca="1" ref="DU24" ca="1">IFERROR(INDIRECT($E24&amp;"!"&amp;DU$2&amp;DU$3)," ")</f>
        <v xml:space="preserve"> </v>
      </c>
      <c r="DV24" s="217" t="str" cm="1">
        <f t="array" aca="1" ref="DV24" ca="1">IFERROR(INDIRECT($E24&amp;"!"&amp;DV$2&amp;DV$3)," ")</f>
        <v xml:space="preserve"> </v>
      </c>
      <c r="DW24" s="217" t="str" cm="1">
        <f t="array" aca="1" ref="DW24" ca="1">IFERROR(INDIRECT($E24&amp;"!"&amp;DW$2&amp;DW$3)," ")</f>
        <v xml:space="preserve"> </v>
      </c>
      <c r="DX24" s="217" t="str" cm="1">
        <f t="array" aca="1" ref="DX24" ca="1">IFERROR(INDIRECT($E24&amp;"!"&amp;DX$2&amp;DX$3)," ")</f>
        <v xml:space="preserve"> </v>
      </c>
      <c r="DY24" s="217" t="str" cm="1">
        <f t="array" aca="1" ref="DY24" ca="1">IFERROR(INDIRECT($E24&amp;"!"&amp;DY$2&amp;DY$3)," ")</f>
        <v xml:space="preserve"> </v>
      </c>
      <c r="DZ24" s="217" t="str" cm="1">
        <f t="array" aca="1" ref="DZ24" ca="1">IFERROR(INDIRECT($E24&amp;"!"&amp;DZ$2&amp;DZ$3)," ")</f>
        <v xml:space="preserve"> </v>
      </c>
      <c r="EA24" s="217" t="str" cm="1">
        <f t="array" aca="1" ref="EA24" ca="1">IFERROR(INDIRECT($E24&amp;"!"&amp;EA$2&amp;EA$3)," ")</f>
        <v xml:space="preserve"> </v>
      </c>
      <c r="EB24" s="217" t="str" cm="1">
        <f t="array" aca="1" ref="EB24" ca="1">IFERROR(INDIRECT($E24&amp;"!"&amp;EB$2&amp;EB$3)," ")</f>
        <v xml:space="preserve"> </v>
      </c>
      <c r="EC24" s="217" t="str" cm="1">
        <f t="array" aca="1" ref="EC24" ca="1">IFERROR(INDIRECT($E24&amp;"!"&amp;EC$2&amp;EC$3)," ")</f>
        <v xml:space="preserve"> </v>
      </c>
      <c r="ED24" s="212" t="str" cm="1">
        <f t="array" aca="1" ref="ED24" ca="1">IFERROR(INDIRECT($E24&amp;"!"&amp;ED$2&amp;ED$3)," ")</f>
        <v xml:space="preserve"> </v>
      </c>
      <c r="EE24" s="212" t="str" cm="1">
        <f t="array" aca="1" ref="EE24" ca="1">IFERROR(INDIRECT($E24&amp;"!"&amp;EE$2&amp;EE$3)," ")</f>
        <v xml:space="preserve"> </v>
      </c>
      <c r="EF24" s="212" t="str" cm="1">
        <f t="array" aca="1" ref="EF24" ca="1">IFERROR(INDIRECT($E24&amp;"!"&amp;EF$2&amp;EF$3)," ")</f>
        <v xml:space="preserve"> </v>
      </c>
      <c r="EG24" s="212" t="str" cm="1">
        <f t="array" aca="1" ref="EG24" ca="1">IFERROR(INDIRECT($E24&amp;"!"&amp;EG$2&amp;EG$3)," ")</f>
        <v xml:space="preserve"> </v>
      </c>
      <c r="EH24" s="212" t="str" cm="1">
        <f t="array" aca="1" ref="EH24" ca="1">IFERROR(INDIRECT($E24&amp;"!"&amp;EH$2&amp;EH$3)," ")</f>
        <v xml:space="preserve"> </v>
      </c>
      <c r="EI24" s="212" t="str" cm="1">
        <f t="array" aca="1" ref="EI24" ca="1">IFERROR(INDIRECT($E24&amp;"!"&amp;EI$2&amp;EI$3)," ")</f>
        <v xml:space="preserve"> </v>
      </c>
      <c r="EJ24" s="212" t="str" cm="1">
        <f t="array" aca="1" ref="EJ24" ca="1">IFERROR(INDIRECT($E24&amp;"!"&amp;EJ$2&amp;EJ$3)," ")</f>
        <v xml:space="preserve"> </v>
      </c>
      <c r="EK24" s="212" t="str" cm="1">
        <f t="array" aca="1" ref="EK24" ca="1">IFERROR(INDIRECT($E24&amp;"!"&amp;EK$2&amp;EK$3)," ")</f>
        <v xml:space="preserve"> </v>
      </c>
      <c r="EL24" s="212" t="str" cm="1">
        <f t="array" aca="1" ref="EL24" ca="1">IFERROR(INDIRECT($E24&amp;"!"&amp;EL$2&amp;EL$3)," ")</f>
        <v xml:space="preserve"> </v>
      </c>
      <c r="EM24" s="212" t="str" cm="1">
        <f t="array" aca="1" ref="EM24" ca="1">IFERROR(INDIRECT($E24&amp;"!"&amp;EM$2&amp;EM$3)," ")</f>
        <v xml:space="preserve"> </v>
      </c>
      <c r="EN24" s="212" t="str" cm="1">
        <f t="array" aca="1" ref="EN24" ca="1">IFERROR(INDIRECT($E24&amp;"!"&amp;EN$2&amp;EN$3)," ")</f>
        <v xml:space="preserve"> </v>
      </c>
      <c r="EO24" s="212" t="str" cm="1">
        <f t="array" aca="1" ref="EO24" ca="1">IFERROR(INDIRECT($E24&amp;"!"&amp;EO$2&amp;EO$3)," ")</f>
        <v xml:space="preserve"> </v>
      </c>
      <c r="EP24" s="212" t="str" cm="1">
        <f t="array" aca="1" ref="EP24" ca="1">IFERROR(INDIRECT($E24&amp;"!"&amp;EP$2&amp;EP$3)," ")</f>
        <v xml:space="preserve"> </v>
      </c>
      <c r="EQ24" s="212" t="str" cm="1">
        <f t="array" aca="1" ref="EQ24" ca="1">IFERROR(INDIRECT($E24&amp;"!"&amp;EQ$2&amp;EQ$3)," ")</f>
        <v xml:space="preserve"> </v>
      </c>
      <c r="ER24" s="212" t="str" cm="1">
        <f t="array" aca="1" ref="ER24" ca="1">IFERROR(INDIRECT($E24&amp;"!"&amp;ER$2&amp;ER$3)," ")</f>
        <v xml:space="preserve"> </v>
      </c>
      <c r="ES24" s="212" t="str" cm="1">
        <f t="array" aca="1" ref="ES24" ca="1">IFERROR(INDIRECT($E24&amp;"!"&amp;ES$2&amp;ES$3)," ")</f>
        <v xml:space="preserve"> </v>
      </c>
      <c r="ET24" s="212" t="str" cm="1">
        <f t="array" aca="1" ref="ET24" ca="1">IFERROR(INDIRECT($E24&amp;"!"&amp;ET$2&amp;ET$3)," ")</f>
        <v xml:space="preserve"> </v>
      </c>
      <c r="EU24" s="212" t="str" cm="1">
        <f t="array" aca="1" ref="EU24" ca="1">IFERROR(INDIRECT($E24&amp;"!"&amp;EU$2&amp;EU$3)," ")</f>
        <v xml:space="preserve"> </v>
      </c>
      <c r="EV24" s="212" t="str" cm="1">
        <f t="array" aca="1" ref="EV24" ca="1">IFERROR(INDIRECT($E24&amp;"!"&amp;EV$2&amp;EV$3)," ")</f>
        <v xml:space="preserve"> </v>
      </c>
      <c r="EW24" s="212" t="str" cm="1">
        <f t="array" aca="1" ref="EW24" ca="1">IFERROR(INDIRECT($E24&amp;"!"&amp;EW$2&amp;EW$3)," ")</f>
        <v xml:space="preserve"> </v>
      </c>
      <c r="EX24" s="212" t="str" cm="1">
        <f t="array" aca="1" ref="EX24" ca="1">IFERROR(INDIRECT($E24&amp;"!"&amp;EX$2&amp;EX$3)," ")</f>
        <v xml:space="preserve"> </v>
      </c>
      <c r="EY24" s="212" t="str" cm="1">
        <f t="array" aca="1" ref="EY24" ca="1">IFERROR(INDIRECT($E24&amp;"!"&amp;EY$2&amp;EY$3)," ")</f>
        <v xml:space="preserve"> </v>
      </c>
      <c r="EZ24" s="212" t="str" cm="1">
        <f t="array" aca="1" ref="EZ24" ca="1">IFERROR(INDIRECT($E24&amp;"!"&amp;EZ$2&amp;EZ$3)," ")</f>
        <v xml:space="preserve"> </v>
      </c>
    </row>
    <row r="25" spans="1:156" s="159" customFormat="1">
      <c r="A25"/>
      <c r="B25"/>
      <c r="C25" s="214"/>
      <c r="F25" s="215"/>
      <c r="G25" s="216"/>
      <c r="H25" s="216"/>
      <c r="I25" s="217"/>
      <c r="J25" s="217"/>
      <c r="K25" s="217"/>
      <c r="L25" s="217"/>
      <c r="M25" s="217"/>
      <c r="N25" s="217"/>
      <c r="O25" s="217"/>
      <c r="P25" s="217"/>
      <c r="Q25" s="218"/>
      <c r="R25" s="219"/>
      <c r="S25" s="219"/>
      <c r="T25" s="218"/>
      <c r="U25" s="219"/>
      <c r="V25" s="219"/>
      <c r="W25" s="218"/>
      <c r="X25" s="219"/>
      <c r="Y25" s="219"/>
      <c r="Z25" s="217" t="str" cm="1">
        <f t="array" aca="1" ref="Z25" ca="1">IFERROR(INDIRECT($E25&amp;"!"&amp;Z$2&amp;Z$3)," ")</f>
        <v xml:space="preserve"> </v>
      </c>
      <c r="AA25" s="217" t="str" cm="1">
        <f t="array" aca="1" ref="AA25" ca="1">IFERROR(INDIRECT($E25&amp;"!"&amp;AA$2&amp;AA$3)," ")</f>
        <v xml:space="preserve"> </v>
      </c>
      <c r="AB25" s="217" t="str" cm="1">
        <f t="array" aca="1" ref="AB25" ca="1">IFERROR(INDIRECT($E25&amp;"!"&amp;AB$2&amp;AB$3)," ")</f>
        <v xml:space="preserve"> </v>
      </c>
      <c r="AC25" s="218"/>
      <c r="AD25" s="212" t="str" cm="1">
        <f t="array" aca="1" ref="AD25" ca="1">IFERROR(INDIRECT($E25&amp;"!"&amp;AD$2&amp;AD$3)," ")</f>
        <v xml:space="preserve"> </v>
      </c>
      <c r="AE25" s="212" t="str" cm="1">
        <f t="array" aca="1" ref="AE25" ca="1">IFERROR(INDIRECT($E25&amp;"!"&amp;AE$2&amp;AE$3)," ")</f>
        <v xml:space="preserve"> </v>
      </c>
      <c r="AF25" s="212" t="str" cm="1">
        <f t="array" aca="1" ref="AF25" ca="1">IFERROR(INDIRECT($E25&amp;"!"&amp;AF$2&amp;AF$3)," ")</f>
        <v xml:space="preserve"> </v>
      </c>
      <c r="AG25" s="212" t="str" cm="1">
        <f t="array" aca="1" ref="AG25" ca="1">IFERROR(INDIRECT($E25&amp;"!"&amp;AG$2&amp;AG$3)," ")</f>
        <v xml:space="preserve"> </v>
      </c>
      <c r="AH25" s="212" t="str" cm="1">
        <f t="array" aca="1" ref="AH25" ca="1">IFERROR(INDIRECT($E25&amp;"!"&amp;AH$2&amp;AH$3)," ")</f>
        <v xml:space="preserve"> </v>
      </c>
      <c r="AI25" s="212" t="str" cm="1">
        <f t="array" aca="1" ref="AI25" ca="1">IFERROR(INDIRECT($E25&amp;"!"&amp;AI$2&amp;AI$3)," ")</f>
        <v xml:space="preserve"> </v>
      </c>
      <c r="AJ25" s="212" t="str" cm="1">
        <f t="array" aca="1" ref="AJ25" ca="1">IFERROR(INDIRECT($E25&amp;"!"&amp;AJ$2&amp;AJ$3)," ")</f>
        <v xml:space="preserve"> </v>
      </c>
      <c r="AK25" s="217" t="str" cm="1">
        <f t="array" aca="1" ref="AK25" ca="1">IFERROR(INDIRECT($E25&amp;"!"&amp;AK$2&amp;AK$3)," ")</f>
        <v xml:space="preserve"> </v>
      </c>
      <c r="AL25" s="217" t="str" cm="1">
        <f t="array" aca="1" ref="AL25" ca="1">IFERROR(INDIRECT($E25&amp;"!"&amp;AL$2&amp;AL$3)," ")</f>
        <v xml:space="preserve"> </v>
      </c>
      <c r="AM25" s="217" t="str" cm="1">
        <f t="array" aca="1" ref="AM25" ca="1">IFERROR(INDIRECT($E25&amp;"!"&amp;AM$2&amp;AM$3)," ")</f>
        <v xml:space="preserve"> </v>
      </c>
      <c r="AN25" s="217" t="str" cm="1">
        <f t="array" aca="1" ref="AN25" ca="1">IFERROR(INDIRECT($E25&amp;"!"&amp;AN$2&amp;AN$3)," ")</f>
        <v xml:space="preserve"> </v>
      </c>
      <c r="AO25" s="217" t="str" cm="1">
        <f t="array" aca="1" ref="AO25" ca="1">IFERROR(INDIRECT($E25&amp;"!"&amp;AO$2&amp;AO$3)," ")</f>
        <v xml:space="preserve"> </v>
      </c>
      <c r="AP25" s="217" t="str" cm="1">
        <f t="array" aca="1" ref="AP25" ca="1">IFERROR(INDIRECT($E25&amp;"!"&amp;AP$2&amp;AP$3)," ")</f>
        <v xml:space="preserve"> </v>
      </c>
      <c r="AQ25" s="217" t="str" cm="1">
        <f t="array" aca="1" ref="AQ25" ca="1">IFERROR(INDIRECT($E25&amp;"!"&amp;AQ$2&amp;AQ$3)," ")</f>
        <v xml:space="preserve"> </v>
      </c>
      <c r="AR25" s="217" t="str" cm="1">
        <f t="array" aca="1" ref="AR25" ca="1">IFERROR(INDIRECT($E25&amp;"!"&amp;AR$2&amp;AR$3)," ")</f>
        <v xml:space="preserve"> </v>
      </c>
      <c r="AS25" s="217" t="str" cm="1">
        <f t="array" aca="1" ref="AS25" ca="1">IFERROR(INDIRECT($E25&amp;"!"&amp;AS$2&amp;AS$3)," ")</f>
        <v xml:space="preserve"> </v>
      </c>
      <c r="AT25" s="217" t="str" cm="1">
        <f t="array" aca="1" ref="AT25" ca="1">IFERROR(INDIRECT($E25&amp;"!"&amp;AT$2&amp;AT$3)," ")</f>
        <v xml:space="preserve"> </v>
      </c>
      <c r="AU25" s="217" t="str" cm="1">
        <f t="array" aca="1" ref="AU25" ca="1">IFERROR(INDIRECT($E25&amp;"!"&amp;AU$2&amp;AU$3)," ")</f>
        <v xml:space="preserve"> </v>
      </c>
      <c r="AV25" s="217" t="str" cm="1">
        <f t="array" aca="1" ref="AV25" ca="1">IFERROR(INDIRECT($E25&amp;"!"&amp;AV$2&amp;AV$3)," ")</f>
        <v xml:space="preserve"> </v>
      </c>
      <c r="AW25" s="217" t="str" cm="1">
        <f t="array" aca="1" ref="AW25" ca="1">IFERROR(INDIRECT($E25&amp;"!"&amp;AW$2&amp;AW$3)," ")</f>
        <v xml:space="preserve"> </v>
      </c>
      <c r="AX25" s="217" t="str" cm="1">
        <f t="array" aca="1" ref="AX25" ca="1">IFERROR(INDIRECT($E25&amp;"!"&amp;AX$2&amp;AX$3)," ")</f>
        <v xml:space="preserve"> </v>
      </c>
      <c r="AY25" s="217" t="str" cm="1">
        <f t="array" aca="1" ref="AY25" ca="1">IFERROR(INDIRECT($E25&amp;"!"&amp;AY$2&amp;AY$3)," ")</f>
        <v xml:space="preserve"> </v>
      </c>
      <c r="AZ25" s="217" t="str" cm="1">
        <f t="array" aca="1" ref="AZ25" ca="1">IFERROR(INDIRECT($E25&amp;"!"&amp;AZ$2&amp;AZ$3)," ")</f>
        <v xml:space="preserve"> </v>
      </c>
      <c r="BA25" s="217" t="str" cm="1">
        <f t="array" aca="1" ref="BA25" ca="1">IFERROR(INDIRECT($E25&amp;"!"&amp;BA$2&amp;BA$3)," ")</f>
        <v xml:space="preserve"> </v>
      </c>
      <c r="BB25" s="217" t="str" cm="1">
        <f t="array" aca="1" ref="BB25" ca="1">IFERROR(INDIRECT($E25&amp;"!"&amp;BB$2&amp;BB$3)," ")</f>
        <v xml:space="preserve"> </v>
      </c>
      <c r="BC25" s="159" t="str" cm="1">
        <f t="array" aca="1" ref="BC25" ca="1">IFERROR(INDIRECT($E25&amp;"!"&amp;BC$2&amp;BC$3)," ")</f>
        <v xml:space="preserve"> </v>
      </c>
      <c r="BD25" s="217" t="str" cm="1">
        <f t="array" aca="1" ref="BD25" ca="1">IFERROR(INDIRECT($E25&amp;"!"&amp;BD$2&amp;BD$3)," ")</f>
        <v xml:space="preserve"> </v>
      </c>
      <c r="BE25" s="217" t="str" cm="1">
        <f t="array" aca="1" ref="BE25" ca="1">IFERROR(INDIRECT($E25&amp;"!"&amp;BE$2&amp;BE$3)," ")</f>
        <v xml:space="preserve"> </v>
      </c>
      <c r="BF25" s="217" t="str" cm="1">
        <f t="array" aca="1" ref="BF25" ca="1">IFERROR(INDIRECT($E25&amp;"!"&amp;BF$2&amp;BF$3)," ")</f>
        <v xml:space="preserve"> </v>
      </c>
      <c r="BG25" s="217" t="str" cm="1">
        <f t="array" aca="1" ref="BG25" ca="1">IFERROR(INDIRECT($E25&amp;"!"&amp;BG$2&amp;BG$3)," ")</f>
        <v xml:space="preserve"> </v>
      </c>
      <c r="BH25" s="217" t="str" cm="1">
        <f t="array" aca="1" ref="BH25" ca="1">IFERROR(INDIRECT($E25&amp;"!"&amp;BH$2&amp;BH$3)," ")</f>
        <v xml:space="preserve"> </v>
      </c>
      <c r="BI25" s="217" t="str" cm="1">
        <f t="array" aca="1" ref="BI25" ca="1">IFERROR(INDIRECT($E25&amp;"!"&amp;BI$2&amp;BI$3)," ")</f>
        <v xml:space="preserve"> </v>
      </c>
      <c r="BJ25" s="217" t="str" cm="1">
        <f t="array" aca="1" ref="BJ25" ca="1">IFERROR(INDIRECT($E25&amp;"!"&amp;BJ$2&amp;BJ$3)," ")</f>
        <v xml:space="preserve"> </v>
      </c>
      <c r="BK25" s="217" t="str" cm="1">
        <f t="array" aca="1" ref="BK25" ca="1">IFERROR(INDIRECT($E25&amp;"!"&amp;BK$2&amp;BK$3)," ")</f>
        <v xml:space="preserve"> </v>
      </c>
      <c r="BL25" s="217" t="str" cm="1">
        <f t="array" aca="1" ref="BL25" ca="1">IFERROR(INDIRECT($E25&amp;"!"&amp;BL$2&amp;BL$3)," ")</f>
        <v xml:space="preserve"> </v>
      </c>
      <c r="BM25" s="217" t="str" cm="1">
        <f t="array" aca="1" ref="BM25" ca="1">IFERROR(INDIRECT($E25&amp;"!"&amp;BM$2&amp;BM$3)," ")</f>
        <v xml:space="preserve"> </v>
      </c>
      <c r="BN25" s="217" t="str" cm="1">
        <f t="array" aca="1" ref="BN25" ca="1">IFERROR(INDIRECT($E25&amp;"!"&amp;BN$2&amp;BN$3)," ")</f>
        <v xml:space="preserve"> </v>
      </c>
      <c r="BO25" s="217" t="str" cm="1">
        <f t="array" aca="1" ref="BO25" ca="1">IFERROR(INDIRECT($E25&amp;"!"&amp;BO$2&amp;BO$3)," ")</f>
        <v xml:space="preserve"> </v>
      </c>
      <c r="BP25" s="217" t="str" cm="1">
        <f t="array" aca="1" ref="BP25" ca="1">IFERROR(INDIRECT($E25&amp;"!"&amp;BP$2&amp;BP$3)," ")</f>
        <v xml:space="preserve"> </v>
      </c>
      <c r="BQ25" s="217" t="str" cm="1">
        <f t="array" aca="1" ref="BQ25" ca="1">IFERROR(INDIRECT($E25&amp;"!"&amp;BQ$2&amp;BQ$3)," ")</f>
        <v xml:space="preserve"> </v>
      </c>
      <c r="BR25" s="217" t="str" cm="1">
        <f t="array" aca="1" ref="BR25" ca="1">IFERROR(INDIRECT($E25&amp;"!"&amp;BR$2&amp;BR$3)," ")</f>
        <v xml:space="preserve"> </v>
      </c>
      <c r="BS25" s="217" t="str" cm="1">
        <f t="array" aca="1" ref="BS25" ca="1">IFERROR(INDIRECT($E25&amp;"!"&amp;BS$2&amp;BS$3)," ")</f>
        <v xml:space="preserve"> </v>
      </c>
      <c r="BT25" s="217" t="str" cm="1">
        <f t="array" aca="1" ref="BT25" ca="1">IFERROR(INDIRECT($E25&amp;"!"&amp;BT$2&amp;BT$3)," ")</f>
        <v xml:space="preserve"> </v>
      </c>
      <c r="BU25" s="217" t="str" cm="1">
        <f t="array" aca="1" ref="BU25" ca="1">IFERROR(INDIRECT($E25&amp;"!"&amp;BU$2&amp;BU$3)," ")</f>
        <v xml:space="preserve"> </v>
      </c>
      <c r="BV25" s="217" t="str" cm="1">
        <f t="array" aca="1" ref="BV25" ca="1">IFERROR(INDIRECT($E25&amp;"!"&amp;BV$2&amp;BV$3)," ")</f>
        <v xml:space="preserve"> </v>
      </c>
      <c r="BW25" s="217" t="str" cm="1">
        <f t="array" aca="1" ref="BW25" ca="1">IFERROR(INDIRECT($E25&amp;"!"&amp;BW$2&amp;BW$3)," ")</f>
        <v xml:space="preserve"> </v>
      </c>
      <c r="BX25" s="217" t="str" cm="1">
        <f t="array" aca="1" ref="BX25" ca="1">IFERROR(INDIRECT($E25&amp;"!"&amp;BX$2&amp;BX$3)," ")</f>
        <v xml:space="preserve"> </v>
      </c>
      <c r="BY25" s="217" t="str" cm="1">
        <f t="array" aca="1" ref="BY25" ca="1">IFERROR(INDIRECT($E25&amp;"!"&amp;BY$2&amp;BY$3)," ")</f>
        <v xml:space="preserve"> </v>
      </c>
      <c r="BZ25" s="217" t="str" cm="1">
        <f t="array" aca="1" ref="BZ25" ca="1">IFERROR(INDIRECT($E25&amp;"!"&amp;BZ$2&amp;BZ$3)," ")</f>
        <v xml:space="preserve"> </v>
      </c>
      <c r="CA25" s="217" t="str" cm="1">
        <f t="array" aca="1" ref="CA25" ca="1">IFERROR(INDIRECT($E25&amp;"!"&amp;CA$2&amp;CA$3)," ")</f>
        <v xml:space="preserve"> </v>
      </c>
      <c r="CB25" s="217" t="str" cm="1">
        <f t="array" aca="1" ref="CB25" ca="1">IFERROR(INDIRECT($E25&amp;"!"&amp;CB$2&amp;CB$3)," ")</f>
        <v xml:space="preserve"> </v>
      </c>
      <c r="CC25" s="217" t="str" cm="1">
        <f t="array" aca="1" ref="CC25" ca="1">IFERROR(INDIRECT($E25&amp;"!"&amp;CC$2&amp;CC$3)," ")</f>
        <v xml:space="preserve"> </v>
      </c>
      <c r="CD25" s="217" t="str" cm="1">
        <f t="array" aca="1" ref="CD25" ca="1">IFERROR(INDIRECT($E25&amp;"!"&amp;CD$2&amp;CD$3)," ")</f>
        <v xml:space="preserve"> </v>
      </c>
      <c r="CE25" s="217" t="str" cm="1">
        <f t="array" aca="1" ref="CE25" ca="1">IFERROR(INDIRECT($E25&amp;"!"&amp;CE$2&amp;CE$3)," ")</f>
        <v xml:space="preserve"> </v>
      </c>
      <c r="CF25" s="217" t="str" cm="1">
        <f t="array" aca="1" ref="CF25" ca="1">IFERROR(INDIRECT($E25&amp;"!"&amp;CF$2&amp;CF$3)," ")</f>
        <v xml:space="preserve"> </v>
      </c>
      <c r="CG25" s="217" t="str" cm="1">
        <f t="array" aca="1" ref="CG25" ca="1">IFERROR(INDIRECT($E25&amp;"!"&amp;CG$2&amp;CG$3)," ")</f>
        <v xml:space="preserve"> </v>
      </c>
      <c r="CH25" s="217" t="str" cm="1">
        <f t="array" aca="1" ref="CH25" ca="1">IFERROR(INDIRECT($E25&amp;"!"&amp;CH$2&amp;CH$3)," ")</f>
        <v xml:space="preserve"> </v>
      </c>
      <c r="CI25" s="217" t="str" cm="1">
        <f t="array" aca="1" ref="CI25" ca="1">IFERROR(INDIRECT($E25&amp;"!"&amp;CI$2&amp;CI$3)," ")</f>
        <v xml:space="preserve"> </v>
      </c>
      <c r="CJ25" s="217" t="str" cm="1">
        <f t="array" aca="1" ref="CJ25" ca="1">IFERROR(INDIRECT($E25&amp;"!"&amp;CJ$2&amp;CJ$3)," ")</f>
        <v xml:space="preserve"> </v>
      </c>
      <c r="CK25" s="217" t="str" cm="1">
        <f t="array" aca="1" ref="CK25" ca="1">IFERROR(INDIRECT($E25&amp;"!"&amp;CK$2&amp;CK$3)," ")</f>
        <v xml:space="preserve"> </v>
      </c>
      <c r="CL25" s="217" t="str" cm="1">
        <f t="array" aca="1" ref="CL25" ca="1">IFERROR(INDIRECT($E25&amp;"!"&amp;CL$2&amp;CL$3)," ")</f>
        <v xml:space="preserve"> </v>
      </c>
      <c r="CM25" s="217" t="str" cm="1">
        <f t="array" aca="1" ref="CM25" ca="1">IFERROR(INDIRECT($E25&amp;"!"&amp;CM$2&amp;CM$3)," ")</f>
        <v xml:space="preserve"> </v>
      </c>
      <c r="CN25" s="217" t="str" cm="1">
        <f t="array" aca="1" ref="CN25" ca="1">IFERROR(INDIRECT($E25&amp;"!"&amp;CN$2&amp;CN$3)," ")</f>
        <v xml:space="preserve"> </v>
      </c>
      <c r="CO25" s="217" t="str" cm="1">
        <f t="array" aca="1" ref="CO25" ca="1">IFERROR(INDIRECT($E25&amp;"!"&amp;CO$2&amp;CO$3)," ")</f>
        <v xml:space="preserve"> </v>
      </c>
      <c r="CP25" s="217" t="str" cm="1">
        <f t="array" aca="1" ref="CP25" ca="1">IFERROR(INDIRECT($E25&amp;"!"&amp;CP$2&amp;CP$3)," ")</f>
        <v xml:space="preserve"> </v>
      </c>
      <c r="CQ25" s="217" t="str" cm="1">
        <f t="array" aca="1" ref="CQ25" ca="1">IFERROR(INDIRECT($E25&amp;"!"&amp;CQ$2&amp;CQ$3)," ")</f>
        <v xml:space="preserve"> </v>
      </c>
      <c r="CR25" s="217" t="str" cm="1">
        <f t="array" aca="1" ref="CR25" ca="1">IFERROR(INDIRECT($E25&amp;"!"&amp;CR$2&amp;CR$3)," ")</f>
        <v xml:space="preserve"> </v>
      </c>
      <c r="CS25" s="217" t="str" cm="1">
        <f t="array" aca="1" ref="CS25" ca="1">IFERROR(INDIRECT($E25&amp;"!"&amp;CS$2&amp;CS$3)," ")</f>
        <v xml:space="preserve"> </v>
      </c>
      <c r="CT25" s="217" t="str" cm="1">
        <f t="array" aca="1" ref="CT25" ca="1">IFERROR(INDIRECT($E25&amp;"!"&amp;CT$2&amp;CT$3)," ")</f>
        <v xml:space="preserve"> </v>
      </c>
      <c r="CU25" s="217" t="str" cm="1">
        <f t="array" aca="1" ref="CU25" ca="1">IFERROR(INDIRECT($E25&amp;"!"&amp;CU$2&amp;CU$3)," ")</f>
        <v xml:space="preserve"> </v>
      </c>
      <c r="CV25" s="217" t="str" cm="1">
        <f t="array" aca="1" ref="CV25" ca="1">IFERROR(INDIRECT($E25&amp;"!"&amp;CV$2&amp;CV$3)," ")</f>
        <v xml:space="preserve"> </v>
      </c>
      <c r="CW25" s="217" t="str" cm="1">
        <f t="array" aca="1" ref="CW25" ca="1">IFERROR(INDIRECT($E25&amp;"!"&amp;CW$2&amp;CW$3)," ")</f>
        <v xml:space="preserve"> </v>
      </c>
      <c r="CX25" s="217" t="str" cm="1">
        <f t="array" aca="1" ref="CX25" ca="1">IFERROR(INDIRECT($E25&amp;"!"&amp;CX$2&amp;CX$3)," ")</f>
        <v xml:space="preserve"> </v>
      </c>
      <c r="CY25" s="217" t="str" cm="1">
        <f t="array" aca="1" ref="CY25" ca="1">IFERROR(INDIRECT($E25&amp;"!"&amp;CY$2&amp;CY$3)," ")</f>
        <v xml:space="preserve"> </v>
      </c>
      <c r="CZ25" s="217" t="str" cm="1">
        <f t="array" aca="1" ref="CZ25" ca="1">IFERROR(INDIRECT($E25&amp;"!"&amp;CZ$2&amp;CZ$3)," ")</f>
        <v xml:space="preserve"> </v>
      </c>
      <c r="DA25" s="217" t="str" cm="1">
        <f t="array" aca="1" ref="DA25" ca="1">IFERROR(INDIRECT($E25&amp;"!"&amp;DA$2&amp;DA$3)," ")</f>
        <v xml:space="preserve"> </v>
      </c>
      <c r="DB25" s="217" t="str" cm="1">
        <f t="array" aca="1" ref="DB25" ca="1">IFERROR(INDIRECT($E25&amp;"!"&amp;DB$2&amp;DB$3)," ")</f>
        <v xml:space="preserve"> </v>
      </c>
      <c r="DC25" s="217" t="str" cm="1">
        <f t="array" aca="1" ref="DC25" ca="1">IFERROR(INDIRECT($E25&amp;"!"&amp;DC$2&amp;DC$3)," ")</f>
        <v xml:space="preserve"> </v>
      </c>
      <c r="DD25" s="217" t="str" cm="1">
        <f t="array" aca="1" ref="DD25" ca="1">IFERROR(INDIRECT($E25&amp;"!"&amp;DD$2&amp;DD$3)," ")</f>
        <v xml:space="preserve"> </v>
      </c>
      <c r="DE25" s="217" t="str" cm="1">
        <f t="array" aca="1" ref="DE25" ca="1">IFERROR(INDIRECT($E25&amp;"!"&amp;DE$2&amp;DE$3)," ")</f>
        <v xml:space="preserve"> </v>
      </c>
      <c r="DF25" s="217" t="str" cm="1">
        <f t="array" aca="1" ref="DF25" ca="1">IFERROR(INDIRECT($E25&amp;"!"&amp;DF$2&amp;DF$3)," ")</f>
        <v xml:space="preserve"> </v>
      </c>
      <c r="DG25" s="217" t="str" cm="1">
        <f t="array" aca="1" ref="DG25" ca="1">IFERROR(INDIRECT($E25&amp;"!"&amp;DG$2&amp;DG$3)," ")</f>
        <v xml:space="preserve"> </v>
      </c>
      <c r="DH25" s="217" t="str" cm="1">
        <f t="array" aca="1" ref="DH25" ca="1">IFERROR(INDIRECT($E25&amp;"!"&amp;DH$2&amp;DH$3)," ")</f>
        <v xml:space="preserve"> </v>
      </c>
      <c r="DI25" s="217" t="str" cm="1">
        <f t="array" aca="1" ref="DI25" ca="1">IFERROR(INDIRECT($E25&amp;"!"&amp;DI$2&amp;DI$3)," ")</f>
        <v xml:space="preserve"> </v>
      </c>
      <c r="DJ25" s="217" t="str" cm="1">
        <f t="array" aca="1" ref="DJ25" ca="1">IFERROR(INDIRECT($E25&amp;"!"&amp;DJ$2&amp;DJ$3)," ")</f>
        <v xml:space="preserve"> </v>
      </c>
      <c r="DK25" s="217" t="str" cm="1">
        <f t="array" aca="1" ref="DK25" ca="1">IFERROR(INDIRECT($E25&amp;"!"&amp;DK$2&amp;DK$3)," ")</f>
        <v xml:space="preserve"> </v>
      </c>
      <c r="DL25" s="217" t="str" cm="1">
        <f t="array" aca="1" ref="DL25" ca="1">IFERROR(INDIRECT($E25&amp;"!"&amp;DL$2&amp;DL$3)," ")</f>
        <v xml:space="preserve"> </v>
      </c>
      <c r="DM25" s="217" t="str" cm="1">
        <f t="array" aca="1" ref="DM25" ca="1">IFERROR(INDIRECT($E25&amp;"!"&amp;DM$2&amp;DM$3)," ")</f>
        <v xml:space="preserve"> </v>
      </c>
      <c r="DN25" s="217" t="str" cm="1">
        <f t="array" aca="1" ref="DN25" ca="1">IFERROR(INDIRECT($E25&amp;"!"&amp;DN$2&amp;DN$3)," ")</f>
        <v xml:space="preserve"> </v>
      </c>
      <c r="DO25" s="217" t="str" cm="1">
        <f t="array" aca="1" ref="DO25" ca="1">IFERROR(INDIRECT($E25&amp;"!"&amp;DO$2&amp;DO$3)," ")</f>
        <v xml:space="preserve"> </v>
      </c>
      <c r="DP25" s="217" t="str" cm="1">
        <f t="array" aca="1" ref="DP25" ca="1">IFERROR(INDIRECT($E25&amp;"!"&amp;DP$2&amp;DP$3)," ")</f>
        <v xml:space="preserve"> </v>
      </c>
      <c r="DQ25" s="217" t="str" cm="1">
        <f t="array" aca="1" ref="DQ25" ca="1">IFERROR(INDIRECT($E25&amp;"!"&amp;DQ$2&amp;DQ$3)," ")</f>
        <v xml:space="preserve"> </v>
      </c>
      <c r="DR25" s="217" t="str" cm="1">
        <f t="array" aca="1" ref="DR25" ca="1">IFERROR(INDIRECT($E25&amp;"!"&amp;DR$2&amp;DR$3)," ")</f>
        <v xml:space="preserve"> </v>
      </c>
      <c r="DS25" s="217" t="str" cm="1">
        <f t="array" aca="1" ref="DS25" ca="1">IFERROR(INDIRECT($E25&amp;"!"&amp;DS$2&amp;DS$3)," ")</f>
        <v xml:space="preserve"> </v>
      </c>
      <c r="DT25" s="217" t="str" cm="1">
        <f t="array" aca="1" ref="DT25" ca="1">IFERROR(INDIRECT($E25&amp;"!"&amp;DT$2&amp;DT$3)," ")</f>
        <v xml:space="preserve"> </v>
      </c>
      <c r="DU25" s="217" t="str" cm="1">
        <f t="array" aca="1" ref="DU25" ca="1">IFERROR(INDIRECT($E25&amp;"!"&amp;DU$2&amp;DU$3)," ")</f>
        <v xml:space="preserve"> </v>
      </c>
      <c r="DV25" s="217" t="str" cm="1">
        <f t="array" aca="1" ref="DV25" ca="1">IFERROR(INDIRECT($E25&amp;"!"&amp;DV$2&amp;DV$3)," ")</f>
        <v xml:space="preserve"> </v>
      </c>
      <c r="DW25" s="217" t="str" cm="1">
        <f t="array" aca="1" ref="DW25" ca="1">IFERROR(INDIRECT($E25&amp;"!"&amp;DW$2&amp;DW$3)," ")</f>
        <v xml:space="preserve"> </v>
      </c>
      <c r="DX25" s="217" t="str" cm="1">
        <f t="array" aca="1" ref="DX25" ca="1">IFERROR(INDIRECT($E25&amp;"!"&amp;DX$2&amp;DX$3)," ")</f>
        <v xml:space="preserve"> </v>
      </c>
      <c r="DY25" s="217" t="str" cm="1">
        <f t="array" aca="1" ref="DY25" ca="1">IFERROR(INDIRECT($E25&amp;"!"&amp;DY$2&amp;DY$3)," ")</f>
        <v xml:space="preserve"> </v>
      </c>
      <c r="DZ25" s="217" t="str" cm="1">
        <f t="array" aca="1" ref="DZ25" ca="1">IFERROR(INDIRECT($E25&amp;"!"&amp;DZ$2&amp;DZ$3)," ")</f>
        <v xml:space="preserve"> </v>
      </c>
      <c r="EA25" s="217" t="str" cm="1">
        <f t="array" aca="1" ref="EA25" ca="1">IFERROR(INDIRECT($E25&amp;"!"&amp;EA$2&amp;EA$3)," ")</f>
        <v xml:space="preserve"> </v>
      </c>
      <c r="EB25" s="217" t="str" cm="1">
        <f t="array" aca="1" ref="EB25" ca="1">IFERROR(INDIRECT($E25&amp;"!"&amp;EB$2&amp;EB$3)," ")</f>
        <v xml:space="preserve"> </v>
      </c>
      <c r="EC25" s="217" t="str" cm="1">
        <f t="array" aca="1" ref="EC25" ca="1">IFERROR(INDIRECT($E25&amp;"!"&amp;EC$2&amp;EC$3)," ")</f>
        <v xml:space="preserve"> </v>
      </c>
      <c r="ED25" s="212" t="str" cm="1">
        <f t="array" aca="1" ref="ED25" ca="1">IFERROR(INDIRECT($E25&amp;"!"&amp;ED$2&amp;ED$3)," ")</f>
        <v xml:space="preserve"> </v>
      </c>
      <c r="EE25" s="212" t="str" cm="1">
        <f t="array" aca="1" ref="EE25" ca="1">IFERROR(INDIRECT($E25&amp;"!"&amp;EE$2&amp;EE$3)," ")</f>
        <v xml:space="preserve"> </v>
      </c>
      <c r="EF25" s="212" t="str" cm="1">
        <f t="array" aca="1" ref="EF25" ca="1">IFERROR(INDIRECT($E25&amp;"!"&amp;EF$2&amp;EF$3)," ")</f>
        <v xml:space="preserve"> </v>
      </c>
      <c r="EG25" s="212" t="str" cm="1">
        <f t="array" aca="1" ref="EG25" ca="1">IFERROR(INDIRECT($E25&amp;"!"&amp;EG$2&amp;EG$3)," ")</f>
        <v xml:space="preserve"> </v>
      </c>
      <c r="EH25" s="212" t="str" cm="1">
        <f t="array" aca="1" ref="EH25" ca="1">IFERROR(INDIRECT($E25&amp;"!"&amp;EH$2&amp;EH$3)," ")</f>
        <v xml:space="preserve"> </v>
      </c>
      <c r="EI25" s="212" t="str" cm="1">
        <f t="array" aca="1" ref="EI25" ca="1">IFERROR(INDIRECT($E25&amp;"!"&amp;EI$2&amp;EI$3)," ")</f>
        <v xml:space="preserve"> </v>
      </c>
      <c r="EJ25" s="212" t="str" cm="1">
        <f t="array" aca="1" ref="EJ25" ca="1">IFERROR(INDIRECT($E25&amp;"!"&amp;EJ$2&amp;EJ$3)," ")</f>
        <v xml:space="preserve"> </v>
      </c>
      <c r="EK25" s="212" t="str" cm="1">
        <f t="array" aca="1" ref="EK25" ca="1">IFERROR(INDIRECT($E25&amp;"!"&amp;EK$2&amp;EK$3)," ")</f>
        <v xml:space="preserve"> </v>
      </c>
      <c r="EL25" s="212" t="str" cm="1">
        <f t="array" aca="1" ref="EL25" ca="1">IFERROR(INDIRECT($E25&amp;"!"&amp;EL$2&amp;EL$3)," ")</f>
        <v xml:space="preserve"> </v>
      </c>
      <c r="EM25" s="212" t="str" cm="1">
        <f t="array" aca="1" ref="EM25" ca="1">IFERROR(INDIRECT($E25&amp;"!"&amp;EM$2&amp;EM$3)," ")</f>
        <v xml:space="preserve"> </v>
      </c>
      <c r="EN25" s="212" t="str" cm="1">
        <f t="array" aca="1" ref="EN25" ca="1">IFERROR(INDIRECT($E25&amp;"!"&amp;EN$2&amp;EN$3)," ")</f>
        <v xml:space="preserve"> </v>
      </c>
      <c r="EO25" s="212" t="str" cm="1">
        <f t="array" aca="1" ref="EO25" ca="1">IFERROR(INDIRECT($E25&amp;"!"&amp;EO$2&amp;EO$3)," ")</f>
        <v xml:space="preserve"> </v>
      </c>
      <c r="EP25" s="212" t="str" cm="1">
        <f t="array" aca="1" ref="EP25" ca="1">IFERROR(INDIRECT($E25&amp;"!"&amp;EP$2&amp;EP$3)," ")</f>
        <v xml:space="preserve"> </v>
      </c>
      <c r="EQ25" s="212" t="str" cm="1">
        <f t="array" aca="1" ref="EQ25" ca="1">IFERROR(INDIRECT($E25&amp;"!"&amp;EQ$2&amp;EQ$3)," ")</f>
        <v xml:space="preserve"> </v>
      </c>
      <c r="ER25" s="212" t="str" cm="1">
        <f t="array" aca="1" ref="ER25" ca="1">IFERROR(INDIRECT($E25&amp;"!"&amp;ER$2&amp;ER$3)," ")</f>
        <v xml:space="preserve"> </v>
      </c>
      <c r="ES25" s="212" t="str" cm="1">
        <f t="array" aca="1" ref="ES25" ca="1">IFERROR(INDIRECT($E25&amp;"!"&amp;ES$2&amp;ES$3)," ")</f>
        <v xml:space="preserve"> </v>
      </c>
      <c r="ET25" s="212" t="str" cm="1">
        <f t="array" aca="1" ref="ET25" ca="1">IFERROR(INDIRECT($E25&amp;"!"&amp;ET$2&amp;ET$3)," ")</f>
        <v xml:space="preserve"> </v>
      </c>
      <c r="EU25" s="212" t="str" cm="1">
        <f t="array" aca="1" ref="EU25" ca="1">IFERROR(INDIRECT($E25&amp;"!"&amp;EU$2&amp;EU$3)," ")</f>
        <v xml:space="preserve"> </v>
      </c>
      <c r="EV25" s="212" t="str" cm="1">
        <f t="array" aca="1" ref="EV25" ca="1">IFERROR(INDIRECT($E25&amp;"!"&amp;EV$2&amp;EV$3)," ")</f>
        <v xml:space="preserve"> </v>
      </c>
      <c r="EW25" s="212" t="str" cm="1">
        <f t="array" aca="1" ref="EW25" ca="1">IFERROR(INDIRECT($E25&amp;"!"&amp;EW$2&amp;EW$3)," ")</f>
        <v xml:space="preserve"> </v>
      </c>
      <c r="EX25" s="212" t="str" cm="1">
        <f t="array" aca="1" ref="EX25" ca="1">IFERROR(INDIRECT($E25&amp;"!"&amp;EX$2&amp;EX$3)," ")</f>
        <v xml:space="preserve"> </v>
      </c>
      <c r="EY25" s="212" t="str" cm="1">
        <f t="array" aca="1" ref="EY25" ca="1">IFERROR(INDIRECT($E25&amp;"!"&amp;EY$2&amp;EY$3)," ")</f>
        <v xml:space="preserve"> </v>
      </c>
      <c r="EZ25" s="212" t="str" cm="1">
        <f t="array" aca="1" ref="EZ25" ca="1">IFERROR(INDIRECT($E25&amp;"!"&amp;EZ$2&amp;EZ$3)," ")</f>
        <v xml:space="preserve"> </v>
      </c>
    </row>
    <row r="26" spans="1:156" s="159" customFormat="1">
      <c r="A26"/>
      <c r="B26"/>
      <c r="C26" s="214"/>
      <c r="E26" s="215"/>
      <c r="F26" s="215"/>
      <c r="G26" s="216"/>
      <c r="H26" s="217"/>
      <c r="I26" s="217"/>
      <c r="J26" s="217"/>
      <c r="K26" s="217"/>
      <c r="L26" s="217"/>
      <c r="M26" s="217"/>
      <c r="N26" s="217"/>
      <c r="O26" s="217"/>
      <c r="P26" s="218"/>
      <c r="Q26" s="218"/>
      <c r="R26" s="219"/>
      <c r="S26" s="219"/>
      <c r="T26" s="218"/>
      <c r="U26" s="219"/>
      <c r="V26" s="219"/>
      <c r="W26" s="218"/>
      <c r="X26" s="219"/>
      <c r="Y26" s="219"/>
      <c r="Z26" s="217" t="str" cm="1">
        <f t="array" aca="1" ref="Z26" ca="1">IFERROR(INDIRECT($E26&amp;"!"&amp;Z$2&amp;Z$3)," ")</f>
        <v xml:space="preserve"> </v>
      </c>
      <c r="AA26" s="217" t="str" cm="1">
        <f t="array" aca="1" ref="AA26" ca="1">IFERROR(INDIRECT($E26&amp;"!"&amp;AA$2&amp;AA$3)," ")</f>
        <v xml:space="preserve"> </v>
      </c>
      <c r="AB26" s="218" t="str" cm="1">
        <f t="array" aca="1" ref="AB26" ca="1">IFERROR(INDIRECT($E26&amp;"!"&amp;AB$2&amp;AB$3)," ")</f>
        <v xml:space="preserve"> </v>
      </c>
      <c r="AC26" s="212"/>
      <c r="AD26" s="212" t="str" cm="1">
        <f t="array" aca="1" ref="AD26" ca="1">IFERROR(INDIRECT($E26&amp;"!"&amp;AD$2&amp;AD$3)," ")</f>
        <v xml:space="preserve"> </v>
      </c>
      <c r="AE26" s="212" t="str" cm="1">
        <f t="array" aca="1" ref="AE26" ca="1">IFERROR(INDIRECT($E26&amp;"!"&amp;AE$2&amp;AE$3)," ")</f>
        <v xml:space="preserve"> </v>
      </c>
      <c r="AF26" s="212" t="str" cm="1">
        <f t="array" aca="1" ref="AF26" ca="1">IFERROR(INDIRECT($E26&amp;"!"&amp;AF$2&amp;AF$3)," ")</f>
        <v xml:space="preserve"> </v>
      </c>
      <c r="AG26" s="212" t="str" cm="1">
        <f t="array" aca="1" ref="AG26" ca="1">IFERROR(INDIRECT($E26&amp;"!"&amp;AG$2&amp;AG$3)," ")</f>
        <v xml:space="preserve"> </v>
      </c>
      <c r="AH26" s="212" t="str" cm="1">
        <f t="array" aca="1" ref="AH26" ca="1">IFERROR(INDIRECT($E26&amp;"!"&amp;AH$2&amp;AH$3)," ")</f>
        <v xml:space="preserve"> </v>
      </c>
      <c r="AI26" s="212" t="str" cm="1">
        <f t="array" aca="1" ref="AI26" ca="1">IFERROR(INDIRECT($E26&amp;"!"&amp;AI$2&amp;AI$3)," ")</f>
        <v xml:space="preserve"> </v>
      </c>
      <c r="AJ26" s="217" t="str" cm="1">
        <f t="array" aca="1" ref="AJ26" ca="1">IFERROR(INDIRECT($E26&amp;"!"&amp;AJ$2&amp;AJ$3)," ")</f>
        <v xml:space="preserve"> </v>
      </c>
      <c r="AK26" s="217" t="str" cm="1">
        <f t="array" aca="1" ref="AK26" ca="1">IFERROR(INDIRECT($E26&amp;"!"&amp;AK$2&amp;AK$3)," ")</f>
        <v xml:space="preserve"> </v>
      </c>
      <c r="AL26" s="217" t="str" cm="1">
        <f t="array" aca="1" ref="AL26" ca="1">IFERROR(INDIRECT($E26&amp;"!"&amp;AL$2&amp;AL$3)," ")</f>
        <v xml:space="preserve"> </v>
      </c>
      <c r="AM26" s="217" t="str" cm="1">
        <f t="array" aca="1" ref="AM26" ca="1">IFERROR(INDIRECT($E26&amp;"!"&amp;AM$2&amp;AM$3)," ")</f>
        <v xml:space="preserve"> </v>
      </c>
      <c r="AN26" s="217" t="str" cm="1">
        <f t="array" aca="1" ref="AN26" ca="1">IFERROR(INDIRECT($E26&amp;"!"&amp;AN$2&amp;AN$3)," ")</f>
        <v xml:space="preserve"> </v>
      </c>
      <c r="AO26" s="217" t="str" cm="1">
        <f t="array" aca="1" ref="AO26" ca="1">IFERROR(INDIRECT($E26&amp;"!"&amp;AO$2&amp;AO$3)," ")</f>
        <v xml:space="preserve"> </v>
      </c>
      <c r="AP26" s="217" t="str" cm="1">
        <f t="array" aca="1" ref="AP26" ca="1">IFERROR(INDIRECT($E26&amp;"!"&amp;AP$2&amp;AP$3)," ")</f>
        <v xml:space="preserve"> </v>
      </c>
      <c r="AQ26" s="217" t="str" cm="1">
        <f t="array" aca="1" ref="AQ26" ca="1">IFERROR(INDIRECT($E26&amp;"!"&amp;AQ$2&amp;AQ$3)," ")</f>
        <v xml:space="preserve"> </v>
      </c>
      <c r="AR26" s="217" t="str" cm="1">
        <f t="array" aca="1" ref="AR26" ca="1">IFERROR(INDIRECT($E26&amp;"!"&amp;AR$2&amp;AR$3)," ")</f>
        <v xml:space="preserve"> </v>
      </c>
      <c r="AS26" s="217" t="str" cm="1">
        <f t="array" aca="1" ref="AS26" ca="1">IFERROR(INDIRECT($E26&amp;"!"&amp;AS$2&amp;AS$3)," ")</f>
        <v xml:space="preserve"> </v>
      </c>
      <c r="AT26" s="217" t="str" cm="1">
        <f t="array" aca="1" ref="AT26" ca="1">IFERROR(INDIRECT($E26&amp;"!"&amp;AT$2&amp;AT$3)," ")</f>
        <v xml:space="preserve"> </v>
      </c>
      <c r="AU26" s="217" t="str" cm="1">
        <f t="array" aca="1" ref="AU26" ca="1">IFERROR(INDIRECT($E26&amp;"!"&amp;AU$2&amp;AU$3)," ")</f>
        <v xml:space="preserve"> </v>
      </c>
      <c r="AV26" s="217" t="str" cm="1">
        <f t="array" aca="1" ref="AV26" ca="1">IFERROR(INDIRECT($E26&amp;"!"&amp;AV$2&amp;AV$3)," ")</f>
        <v xml:space="preserve"> </v>
      </c>
      <c r="AW26" s="217" t="str" cm="1">
        <f t="array" aca="1" ref="AW26" ca="1">IFERROR(INDIRECT($E26&amp;"!"&amp;AW$2&amp;AW$3)," ")</f>
        <v xml:space="preserve"> </v>
      </c>
      <c r="AX26" s="217" t="str" cm="1">
        <f t="array" aca="1" ref="AX26" ca="1">IFERROR(INDIRECT($E26&amp;"!"&amp;AX$2&amp;AX$3)," ")</f>
        <v xml:space="preserve"> </v>
      </c>
      <c r="AY26" s="217" t="str" cm="1">
        <f t="array" aca="1" ref="AY26" ca="1">IFERROR(INDIRECT($E26&amp;"!"&amp;AY$2&amp;AY$3)," ")</f>
        <v xml:space="preserve"> </v>
      </c>
      <c r="AZ26" s="217" t="str" cm="1">
        <f t="array" aca="1" ref="AZ26" ca="1">IFERROR(INDIRECT($E26&amp;"!"&amp;AZ$2&amp;AZ$3)," ")</f>
        <v xml:space="preserve"> </v>
      </c>
      <c r="BA26" s="217" t="str" cm="1">
        <f t="array" aca="1" ref="BA26" ca="1">IFERROR(INDIRECT($E26&amp;"!"&amp;BA$2&amp;BA$3)," ")</f>
        <v xml:space="preserve"> </v>
      </c>
      <c r="BB26" s="159" t="str" cm="1">
        <f t="array" aca="1" ref="BB26" ca="1">IFERROR(INDIRECT($E26&amp;"!"&amp;BB$2&amp;BB$3)," ")</f>
        <v xml:space="preserve"> </v>
      </c>
      <c r="BC26" s="217" t="str" cm="1">
        <f t="array" aca="1" ref="BC26" ca="1">IFERROR(INDIRECT($E26&amp;"!"&amp;BC$2&amp;BC$3)," ")</f>
        <v xml:space="preserve"> </v>
      </c>
      <c r="BD26" s="217" t="str" cm="1">
        <f t="array" aca="1" ref="BD26" ca="1">IFERROR(INDIRECT($E26&amp;"!"&amp;BD$2&amp;BD$3)," ")</f>
        <v xml:space="preserve"> </v>
      </c>
      <c r="BE26" s="217" t="str" cm="1">
        <f t="array" aca="1" ref="BE26" ca="1">IFERROR(INDIRECT($E26&amp;"!"&amp;BE$2&amp;BE$3)," ")</f>
        <v xml:space="preserve"> </v>
      </c>
      <c r="BF26" s="217" t="str" cm="1">
        <f t="array" aca="1" ref="BF26" ca="1">IFERROR(INDIRECT($E26&amp;"!"&amp;BF$2&amp;BF$3)," ")</f>
        <v xml:space="preserve"> </v>
      </c>
      <c r="BG26" s="217" t="str" cm="1">
        <f t="array" aca="1" ref="BG26" ca="1">IFERROR(INDIRECT($E26&amp;"!"&amp;BG$2&amp;BG$3)," ")</f>
        <v xml:space="preserve"> </v>
      </c>
      <c r="BH26" s="217" t="str" cm="1">
        <f t="array" aca="1" ref="BH26" ca="1">IFERROR(INDIRECT($E26&amp;"!"&amp;BH$2&amp;BH$3)," ")</f>
        <v xml:space="preserve"> </v>
      </c>
      <c r="BI26" s="217" t="str" cm="1">
        <f t="array" aca="1" ref="BI26" ca="1">IFERROR(INDIRECT($E26&amp;"!"&amp;BI$2&amp;BI$3)," ")</f>
        <v xml:space="preserve"> </v>
      </c>
      <c r="BJ26" s="217" t="str" cm="1">
        <f t="array" aca="1" ref="BJ26" ca="1">IFERROR(INDIRECT($E26&amp;"!"&amp;BJ$2&amp;BJ$3)," ")</f>
        <v xml:space="preserve"> </v>
      </c>
      <c r="BK26" s="217" t="str" cm="1">
        <f t="array" aca="1" ref="BK26" ca="1">IFERROR(INDIRECT($E26&amp;"!"&amp;BK$2&amp;BK$3)," ")</f>
        <v xml:space="preserve"> </v>
      </c>
      <c r="BL26" s="217" t="str" cm="1">
        <f t="array" aca="1" ref="BL26" ca="1">IFERROR(INDIRECT($E26&amp;"!"&amp;BL$2&amp;BL$3)," ")</f>
        <v xml:space="preserve"> </v>
      </c>
      <c r="BM26" s="217" t="str" cm="1">
        <f t="array" aca="1" ref="BM26" ca="1">IFERROR(INDIRECT($E26&amp;"!"&amp;BM$2&amp;BM$3)," ")</f>
        <v xml:space="preserve"> </v>
      </c>
      <c r="BN26" s="217" t="str" cm="1">
        <f t="array" aca="1" ref="BN26" ca="1">IFERROR(INDIRECT($E26&amp;"!"&amp;BN$2&amp;BN$3)," ")</f>
        <v xml:space="preserve"> </v>
      </c>
      <c r="BO26" s="217" t="str" cm="1">
        <f t="array" aca="1" ref="BO26" ca="1">IFERROR(INDIRECT($E26&amp;"!"&amp;BO$2&amp;BO$3)," ")</f>
        <v xml:space="preserve"> </v>
      </c>
      <c r="BP26" s="217" t="str" cm="1">
        <f t="array" aca="1" ref="BP26" ca="1">IFERROR(INDIRECT($E26&amp;"!"&amp;BP$2&amp;BP$3)," ")</f>
        <v xml:space="preserve"> </v>
      </c>
      <c r="BQ26" s="217" t="str" cm="1">
        <f t="array" aca="1" ref="BQ26" ca="1">IFERROR(INDIRECT($E26&amp;"!"&amp;BQ$2&amp;BQ$3)," ")</f>
        <v xml:space="preserve"> </v>
      </c>
      <c r="BR26" s="217" t="str" cm="1">
        <f t="array" aca="1" ref="BR26" ca="1">IFERROR(INDIRECT($E26&amp;"!"&amp;BR$2&amp;BR$3)," ")</f>
        <v xml:space="preserve"> </v>
      </c>
      <c r="BS26" s="217" t="str" cm="1">
        <f t="array" aca="1" ref="BS26" ca="1">IFERROR(INDIRECT($E26&amp;"!"&amp;BS$2&amp;BS$3)," ")</f>
        <v xml:space="preserve"> </v>
      </c>
      <c r="BT26" s="217" t="str" cm="1">
        <f t="array" aca="1" ref="BT26" ca="1">IFERROR(INDIRECT($E26&amp;"!"&amp;BT$2&amp;BT$3)," ")</f>
        <v xml:space="preserve"> </v>
      </c>
      <c r="BU26" s="217" t="str" cm="1">
        <f t="array" aca="1" ref="BU26" ca="1">IFERROR(INDIRECT($E26&amp;"!"&amp;BU$2&amp;BU$3)," ")</f>
        <v xml:space="preserve"> </v>
      </c>
      <c r="BV26" s="217" t="str" cm="1">
        <f t="array" aca="1" ref="BV26" ca="1">IFERROR(INDIRECT($E26&amp;"!"&amp;BV$2&amp;BV$3)," ")</f>
        <v xml:space="preserve"> </v>
      </c>
      <c r="BW26" s="217" t="str" cm="1">
        <f t="array" aca="1" ref="BW26" ca="1">IFERROR(INDIRECT($E26&amp;"!"&amp;BW$2&amp;BW$3)," ")</f>
        <v xml:space="preserve"> </v>
      </c>
      <c r="BX26" s="217" t="str" cm="1">
        <f t="array" aca="1" ref="BX26" ca="1">IFERROR(INDIRECT($E26&amp;"!"&amp;BX$2&amp;BX$3)," ")</f>
        <v xml:space="preserve"> </v>
      </c>
      <c r="BY26" s="217" t="str" cm="1">
        <f t="array" aca="1" ref="BY26" ca="1">IFERROR(INDIRECT($E26&amp;"!"&amp;BY$2&amp;BY$3)," ")</f>
        <v xml:space="preserve"> </v>
      </c>
      <c r="BZ26" s="217" t="str" cm="1">
        <f t="array" aca="1" ref="BZ26" ca="1">IFERROR(INDIRECT($E26&amp;"!"&amp;BZ$2&amp;BZ$3)," ")</f>
        <v xml:space="preserve"> </v>
      </c>
      <c r="CA26" s="217" t="str" cm="1">
        <f t="array" aca="1" ref="CA26" ca="1">IFERROR(INDIRECT($E26&amp;"!"&amp;CA$2&amp;CA$3)," ")</f>
        <v xml:space="preserve"> </v>
      </c>
      <c r="CB26" s="217" t="str" cm="1">
        <f t="array" aca="1" ref="CB26" ca="1">IFERROR(INDIRECT($E26&amp;"!"&amp;CB$2&amp;CB$3)," ")</f>
        <v xml:space="preserve"> </v>
      </c>
      <c r="CC26" s="217" t="str" cm="1">
        <f t="array" aca="1" ref="CC26" ca="1">IFERROR(INDIRECT($E26&amp;"!"&amp;CC$2&amp;CC$3)," ")</f>
        <v xml:space="preserve"> </v>
      </c>
      <c r="CD26" s="217" t="str" cm="1">
        <f t="array" aca="1" ref="CD26" ca="1">IFERROR(INDIRECT($E26&amp;"!"&amp;CD$2&amp;CD$3)," ")</f>
        <v xml:space="preserve"> </v>
      </c>
      <c r="CE26" s="217" t="str" cm="1">
        <f t="array" aca="1" ref="CE26" ca="1">IFERROR(INDIRECT($E26&amp;"!"&amp;CE$2&amp;CE$3)," ")</f>
        <v xml:space="preserve"> </v>
      </c>
      <c r="CF26" s="217" t="str" cm="1">
        <f t="array" aca="1" ref="CF26" ca="1">IFERROR(INDIRECT($E26&amp;"!"&amp;CF$2&amp;CF$3)," ")</f>
        <v xml:space="preserve"> </v>
      </c>
      <c r="CG26" s="217" t="str" cm="1">
        <f t="array" aca="1" ref="CG26" ca="1">IFERROR(INDIRECT($E26&amp;"!"&amp;CG$2&amp;CG$3)," ")</f>
        <v xml:space="preserve"> </v>
      </c>
      <c r="CH26" s="217" t="str" cm="1">
        <f t="array" aca="1" ref="CH26" ca="1">IFERROR(INDIRECT($E26&amp;"!"&amp;CH$2&amp;CH$3)," ")</f>
        <v xml:space="preserve"> </v>
      </c>
      <c r="CI26" s="217" t="str" cm="1">
        <f t="array" aca="1" ref="CI26" ca="1">IFERROR(INDIRECT($E26&amp;"!"&amp;CI$2&amp;CI$3)," ")</f>
        <v xml:space="preserve"> </v>
      </c>
      <c r="CJ26" s="217" t="str" cm="1">
        <f t="array" aca="1" ref="CJ26" ca="1">IFERROR(INDIRECT($E26&amp;"!"&amp;CJ$2&amp;CJ$3)," ")</f>
        <v xml:space="preserve"> </v>
      </c>
      <c r="CK26" s="217" t="str" cm="1">
        <f t="array" aca="1" ref="CK26" ca="1">IFERROR(INDIRECT($E26&amp;"!"&amp;CK$2&amp;CK$3)," ")</f>
        <v xml:space="preserve"> </v>
      </c>
      <c r="CL26" s="217" t="str" cm="1">
        <f t="array" aca="1" ref="CL26" ca="1">IFERROR(INDIRECT($E26&amp;"!"&amp;CL$2&amp;CL$3)," ")</f>
        <v xml:space="preserve"> </v>
      </c>
      <c r="CM26" s="217" t="str" cm="1">
        <f t="array" aca="1" ref="CM26" ca="1">IFERROR(INDIRECT($E26&amp;"!"&amp;CM$2&amp;CM$3)," ")</f>
        <v xml:space="preserve"> </v>
      </c>
      <c r="CN26" s="217" t="str" cm="1">
        <f t="array" aca="1" ref="CN26" ca="1">IFERROR(INDIRECT($E26&amp;"!"&amp;CN$2&amp;CN$3)," ")</f>
        <v xml:space="preserve"> </v>
      </c>
      <c r="CO26" s="217" t="str" cm="1">
        <f t="array" aca="1" ref="CO26" ca="1">IFERROR(INDIRECT($E26&amp;"!"&amp;CO$2&amp;CO$3)," ")</f>
        <v xml:space="preserve"> </v>
      </c>
      <c r="CP26" s="217" t="str" cm="1">
        <f t="array" aca="1" ref="CP26" ca="1">IFERROR(INDIRECT($E26&amp;"!"&amp;CP$2&amp;CP$3)," ")</f>
        <v xml:space="preserve"> </v>
      </c>
      <c r="CQ26" s="217" t="str" cm="1">
        <f t="array" aca="1" ref="CQ26" ca="1">IFERROR(INDIRECT($E26&amp;"!"&amp;CQ$2&amp;CQ$3)," ")</f>
        <v xml:space="preserve"> </v>
      </c>
      <c r="CR26" s="217" t="str" cm="1">
        <f t="array" aca="1" ref="CR26" ca="1">IFERROR(INDIRECT($E26&amp;"!"&amp;CR$2&amp;CR$3)," ")</f>
        <v xml:space="preserve"> </v>
      </c>
      <c r="CS26" s="217" t="str" cm="1">
        <f t="array" aca="1" ref="CS26" ca="1">IFERROR(INDIRECT($E26&amp;"!"&amp;CS$2&amp;CS$3)," ")</f>
        <v xml:space="preserve"> </v>
      </c>
      <c r="CT26" s="217" t="str" cm="1">
        <f t="array" aca="1" ref="CT26" ca="1">IFERROR(INDIRECT($E26&amp;"!"&amp;CT$2&amp;CT$3)," ")</f>
        <v xml:space="preserve"> </v>
      </c>
      <c r="CU26" s="217" t="str" cm="1">
        <f t="array" aca="1" ref="CU26" ca="1">IFERROR(INDIRECT($E26&amp;"!"&amp;CU$2&amp;CU$3)," ")</f>
        <v xml:space="preserve"> </v>
      </c>
      <c r="CV26" s="217" t="str" cm="1">
        <f t="array" aca="1" ref="CV26" ca="1">IFERROR(INDIRECT($E26&amp;"!"&amp;CV$2&amp;CV$3)," ")</f>
        <v xml:space="preserve"> </v>
      </c>
      <c r="CW26" s="217" t="str" cm="1">
        <f t="array" aca="1" ref="CW26" ca="1">IFERROR(INDIRECT($E26&amp;"!"&amp;CW$2&amp;CW$3)," ")</f>
        <v xml:space="preserve"> </v>
      </c>
      <c r="CX26" s="217" t="str" cm="1">
        <f t="array" aca="1" ref="CX26" ca="1">IFERROR(INDIRECT($E26&amp;"!"&amp;CX$2&amp;CX$3)," ")</f>
        <v xml:space="preserve"> </v>
      </c>
      <c r="CY26" s="217" t="str" cm="1">
        <f t="array" aca="1" ref="CY26" ca="1">IFERROR(INDIRECT($E26&amp;"!"&amp;CY$2&amp;CY$3)," ")</f>
        <v xml:space="preserve"> </v>
      </c>
      <c r="CZ26" s="217" t="str" cm="1">
        <f t="array" aca="1" ref="CZ26" ca="1">IFERROR(INDIRECT($E26&amp;"!"&amp;CZ$2&amp;CZ$3)," ")</f>
        <v xml:space="preserve"> </v>
      </c>
      <c r="DA26" s="217" t="str" cm="1">
        <f t="array" aca="1" ref="DA26" ca="1">IFERROR(INDIRECT($E26&amp;"!"&amp;DA$2&amp;DA$3)," ")</f>
        <v xml:space="preserve"> </v>
      </c>
      <c r="DB26" s="217" t="str" cm="1">
        <f t="array" aca="1" ref="DB26" ca="1">IFERROR(INDIRECT($E26&amp;"!"&amp;DB$2&amp;DB$3)," ")</f>
        <v xml:space="preserve"> </v>
      </c>
      <c r="DC26" s="217" t="str" cm="1">
        <f t="array" aca="1" ref="DC26" ca="1">IFERROR(INDIRECT($E26&amp;"!"&amp;DC$2&amp;DC$3)," ")</f>
        <v xml:space="preserve"> </v>
      </c>
      <c r="DD26" s="217" t="str" cm="1">
        <f t="array" aca="1" ref="DD26" ca="1">IFERROR(INDIRECT($E26&amp;"!"&amp;DD$2&amp;DD$3)," ")</f>
        <v xml:space="preserve"> </v>
      </c>
      <c r="DE26" s="217" t="str" cm="1">
        <f t="array" aca="1" ref="DE26" ca="1">IFERROR(INDIRECT($E26&amp;"!"&amp;DE$2&amp;DE$3)," ")</f>
        <v xml:space="preserve"> </v>
      </c>
      <c r="DF26" s="217" t="str" cm="1">
        <f t="array" aca="1" ref="DF26" ca="1">IFERROR(INDIRECT($E26&amp;"!"&amp;DF$2&amp;DF$3)," ")</f>
        <v xml:space="preserve"> </v>
      </c>
      <c r="DG26" s="217" t="str" cm="1">
        <f t="array" aca="1" ref="DG26" ca="1">IFERROR(INDIRECT($E26&amp;"!"&amp;DG$2&amp;DG$3)," ")</f>
        <v xml:space="preserve"> </v>
      </c>
      <c r="DH26" s="217" t="str" cm="1">
        <f t="array" aca="1" ref="DH26" ca="1">IFERROR(INDIRECT($E26&amp;"!"&amp;DH$2&amp;DH$3)," ")</f>
        <v xml:space="preserve"> </v>
      </c>
      <c r="DI26" s="217" t="str" cm="1">
        <f t="array" aca="1" ref="DI26" ca="1">IFERROR(INDIRECT($E26&amp;"!"&amp;DI$2&amp;DI$3)," ")</f>
        <v xml:space="preserve"> </v>
      </c>
      <c r="DJ26" s="217" t="str" cm="1">
        <f t="array" aca="1" ref="DJ26" ca="1">IFERROR(INDIRECT($E26&amp;"!"&amp;DJ$2&amp;DJ$3)," ")</f>
        <v xml:space="preserve"> </v>
      </c>
      <c r="DK26" s="217" t="str" cm="1">
        <f t="array" aca="1" ref="DK26" ca="1">IFERROR(INDIRECT($E26&amp;"!"&amp;DK$2&amp;DK$3)," ")</f>
        <v xml:space="preserve"> </v>
      </c>
      <c r="DL26" s="217" t="str" cm="1">
        <f t="array" aca="1" ref="DL26" ca="1">IFERROR(INDIRECT($E26&amp;"!"&amp;DL$2&amp;DL$3)," ")</f>
        <v xml:space="preserve"> </v>
      </c>
      <c r="DM26" s="217" t="str" cm="1">
        <f t="array" aca="1" ref="DM26" ca="1">IFERROR(INDIRECT($E26&amp;"!"&amp;DM$2&amp;DM$3)," ")</f>
        <v xml:space="preserve"> </v>
      </c>
      <c r="DN26" s="217" t="str" cm="1">
        <f t="array" aca="1" ref="DN26" ca="1">IFERROR(INDIRECT($E26&amp;"!"&amp;DN$2&amp;DN$3)," ")</f>
        <v xml:space="preserve"> </v>
      </c>
      <c r="DO26" s="217" t="str" cm="1">
        <f t="array" aca="1" ref="DO26" ca="1">IFERROR(INDIRECT($E26&amp;"!"&amp;DO$2&amp;DO$3)," ")</f>
        <v xml:space="preserve"> </v>
      </c>
      <c r="DP26" s="217" t="str" cm="1">
        <f t="array" aca="1" ref="DP26" ca="1">IFERROR(INDIRECT($E26&amp;"!"&amp;DP$2&amp;DP$3)," ")</f>
        <v xml:space="preserve"> </v>
      </c>
      <c r="DQ26" s="217" t="str" cm="1">
        <f t="array" aca="1" ref="DQ26" ca="1">IFERROR(INDIRECT($E26&amp;"!"&amp;DQ$2&amp;DQ$3)," ")</f>
        <v xml:space="preserve"> </v>
      </c>
      <c r="DR26" s="217" t="str" cm="1">
        <f t="array" aca="1" ref="DR26" ca="1">IFERROR(INDIRECT($E26&amp;"!"&amp;DR$2&amp;DR$3)," ")</f>
        <v xml:space="preserve"> </v>
      </c>
      <c r="DS26" s="217" t="str" cm="1">
        <f t="array" aca="1" ref="DS26" ca="1">IFERROR(INDIRECT($E26&amp;"!"&amp;DS$2&amp;DS$3)," ")</f>
        <v xml:space="preserve"> </v>
      </c>
      <c r="DT26" s="217" t="str" cm="1">
        <f t="array" aca="1" ref="DT26" ca="1">IFERROR(INDIRECT($E26&amp;"!"&amp;DT$2&amp;DT$3)," ")</f>
        <v xml:space="preserve"> </v>
      </c>
      <c r="DU26" s="217" t="str" cm="1">
        <f t="array" aca="1" ref="DU26" ca="1">IFERROR(INDIRECT($E26&amp;"!"&amp;DU$2&amp;DU$3)," ")</f>
        <v xml:space="preserve"> </v>
      </c>
      <c r="DV26" s="217" t="str" cm="1">
        <f t="array" aca="1" ref="DV26" ca="1">IFERROR(INDIRECT($E26&amp;"!"&amp;DV$2&amp;DV$3)," ")</f>
        <v xml:space="preserve"> </v>
      </c>
      <c r="DW26" s="217" t="str" cm="1">
        <f t="array" aca="1" ref="DW26" ca="1">IFERROR(INDIRECT($E26&amp;"!"&amp;DW$2&amp;DW$3)," ")</f>
        <v xml:space="preserve"> </v>
      </c>
      <c r="DX26" s="217" t="str" cm="1">
        <f t="array" aca="1" ref="DX26" ca="1">IFERROR(INDIRECT($E26&amp;"!"&amp;DX$2&amp;DX$3)," ")</f>
        <v xml:space="preserve"> </v>
      </c>
      <c r="DY26" s="217" t="str" cm="1">
        <f t="array" aca="1" ref="DY26" ca="1">IFERROR(INDIRECT($E26&amp;"!"&amp;DY$2&amp;DY$3)," ")</f>
        <v xml:space="preserve"> </v>
      </c>
      <c r="DZ26" s="217" t="str" cm="1">
        <f t="array" aca="1" ref="DZ26" ca="1">IFERROR(INDIRECT($E26&amp;"!"&amp;DZ$2&amp;DZ$3)," ")</f>
        <v xml:space="preserve"> </v>
      </c>
      <c r="EA26" s="217" t="str" cm="1">
        <f t="array" aca="1" ref="EA26" ca="1">IFERROR(INDIRECT($E26&amp;"!"&amp;EA$2&amp;EA$3)," ")</f>
        <v xml:space="preserve"> </v>
      </c>
      <c r="EB26" s="217" t="str" cm="1">
        <f t="array" aca="1" ref="EB26" ca="1">IFERROR(INDIRECT($E26&amp;"!"&amp;EB$2&amp;EB$3)," ")</f>
        <v xml:space="preserve"> </v>
      </c>
      <c r="EC26" s="212" t="str" cm="1">
        <f t="array" aca="1" ref="EC26" ca="1">IFERROR(INDIRECT($E26&amp;"!"&amp;EC$2&amp;EC$3)," ")</f>
        <v xml:space="preserve"> </v>
      </c>
      <c r="ED26" s="212" t="str" cm="1">
        <f t="array" aca="1" ref="ED26" ca="1">IFERROR(INDIRECT($E26&amp;"!"&amp;ED$2&amp;ED$3)," ")</f>
        <v xml:space="preserve"> </v>
      </c>
      <c r="EE26" s="212" t="str" cm="1">
        <f t="array" aca="1" ref="EE26" ca="1">IFERROR(INDIRECT($E26&amp;"!"&amp;EE$2&amp;EE$3)," ")</f>
        <v xml:space="preserve"> </v>
      </c>
      <c r="EF26" s="212" t="str" cm="1">
        <f t="array" aca="1" ref="EF26" ca="1">IFERROR(INDIRECT($E26&amp;"!"&amp;EF$2&amp;EF$3)," ")</f>
        <v xml:space="preserve"> </v>
      </c>
      <c r="EG26" s="212" t="str" cm="1">
        <f t="array" aca="1" ref="EG26" ca="1">IFERROR(INDIRECT($E26&amp;"!"&amp;EG$2&amp;EG$3)," ")</f>
        <v xml:space="preserve"> </v>
      </c>
      <c r="EH26" s="212" t="str" cm="1">
        <f t="array" aca="1" ref="EH26" ca="1">IFERROR(INDIRECT($E26&amp;"!"&amp;EH$2&amp;EH$3)," ")</f>
        <v xml:space="preserve"> </v>
      </c>
      <c r="EI26" s="212" t="str" cm="1">
        <f t="array" aca="1" ref="EI26" ca="1">IFERROR(INDIRECT($E26&amp;"!"&amp;EI$2&amp;EI$3)," ")</f>
        <v xml:space="preserve"> </v>
      </c>
      <c r="EJ26" s="212" t="str" cm="1">
        <f t="array" aca="1" ref="EJ26" ca="1">IFERROR(INDIRECT($E26&amp;"!"&amp;EJ$2&amp;EJ$3)," ")</f>
        <v xml:space="preserve"> </v>
      </c>
      <c r="EK26" s="212" t="str" cm="1">
        <f t="array" aca="1" ref="EK26" ca="1">IFERROR(INDIRECT($E26&amp;"!"&amp;EK$2&amp;EK$3)," ")</f>
        <v xml:space="preserve"> </v>
      </c>
      <c r="EL26" s="212" t="str" cm="1">
        <f t="array" aca="1" ref="EL26" ca="1">IFERROR(INDIRECT($E26&amp;"!"&amp;EL$2&amp;EL$3)," ")</f>
        <v xml:space="preserve"> </v>
      </c>
      <c r="EM26" s="212" t="str" cm="1">
        <f t="array" aca="1" ref="EM26" ca="1">IFERROR(INDIRECT($E26&amp;"!"&amp;EM$2&amp;EM$3)," ")</f>
        <v xml:space="preserve"> </v>
      </c>
      <c r="EN26" s="212" t="str" cm="1">
        <f t="array" aca="1" ref="EN26" ca="1">IFERROR(INDIRECT($E26&amp;"!"&amp;EN$2&amp;EN$3)," ")</f>
        <v xml:space="preserve"> </v>
      </c>
      <c r="EO26" s="212" t="str" cm="1">
        <f t="array" aca="1" ref="EO26" ca="1">IFERROR(INDIRECT($E26&amp;"!"&amp;EO$2&amp;EO$3)," ")</f>
        <v xml:space="preserve"> </v>
      </c>
      <c r="EP26" s="212" t="str" cm="1">
        <f t="array" aca="1" ref="EP26" ca="1">IFERROR(INDIRECT($E26&amp;"!"&amp;EP$2&amp;EP$3)," ")</f>
        <v xml:space="preserve"> </v>
      </c>
      <c r="EQ26" s="212" t="str" cm="1">
        <f t="array" aca="1" ref="EQ26" ca="1">IFERROR(INDIRECT($E26&amp;"!"&amp;EQ$2&amp;EQ$3)," ")</f>
        <v xml:space="preserve"> </v>
      </c>
      <c r="ER26" s="212" t="str" cm="1">
        <f t="array" aca="1" ref="ER26" ca="1">IFERROR(INDIRECT($E26&amp;"!"&amp;ER$2&amp;ER$3)," ")</f>
        <v xml:space="preserve"> </v>
      </c>
      <c r="ES26" s="212" t="str" cm="1">
        <f t="array" aca="1" ref="ES26" ca="1">IFERROR(INDIRECT($E26&amp;"!"&amp;ES$2&amp;ES$3)," ")</f>
        <v xml:space="preserve"> </v>
      </c>
      <c r="ET26" s="212" t="str" cm="1">
        <f t="array" aca="1" ref="ET26" ca="1">IFERROR(INDIRECT($E26&amp;"!"&amp;ET$2&amp;ET$3)," ")</f>
        <v xml:space="preserve"> </v>
      </c>
      <c r="EU26" s="212" t="str" cm="1">
        <f t="array" aca="1" ref="EU26" ca="1">IFERROR(INDIRECT($E26&amp;"!"&amp;EU$2&amp;EU$3)," ")</f>
        <v xml:space="preserve"> </v>
      </c>
      <c r="EV26" s="212" t="str" cm="1">
        <f t="array" aca="1" ref="EV26" ca="1">IFERROR(INDIRECT($E26&amp;"!"&amp;EV$2&amp;EV$3)," ")</f>
        <v xml:space="preserve"> </v>
      </c>
      <c r="EW26" s="212" t="str" cm="1">
        <f t="array" aca="1" ref="EW26" ca="1">IFERROR(INDIRECT($E26&amp;"!"&amp;EW$2&amp;EW$3)," ")</f>
        <v xml:space="preserve"> </v>
      </c>
      <c r="EX26" s="212" t="str" cm="1">
        <f t="array" aca="1" ref="EX26" ca="1">IFERROR(INDIRECT($E26&amp;"!"&amp;EX$2&amp;EX$3)," ")</f>
        <v xml:space="preserve"> </v>
      </c>
      <c r="EY26" s="212" t="str" cm="1">
        <f t="array" aca="1" ref="EY26" ca="1">IFERROR(INDIRECT($E26&amp;"!"&amp;EY$2&amp;EY$3)," ")</f>
        <v xml:space="preserve"> </v>
      </c>
      <c r="EZ26" s="212" t="str" cm="1">
        <f t="array" aca="1" ref="EZ26" ca="1">IFERROR(INDIRECT($E26&amp;"!"&amp;EZ$2&amp;EZ$3)," ")</f>
        <v xml:space="preserve"> </v>
      </c>
    </row>
    <row r="27" spans="1:156" s="159" customFormat="1">
      <c r="A27"/>
      <c r="B27"/>
      <c r="C27" s="214"/>
      <c r="E27" s="215"/>
      <c r="F27" s="215"/>
      <c r="G27" s="216"/>
      <c r="H27" s="217"/>
      <c r="I27" s="217"/>
      <c r="J27" s="217"/>
      <c r="K27" s="217"/>
      <c r="L27" s="217"/>
      <c r="M27" s="217"/>
      <c r="N27" s="217"/>
      <c r="O27" s="217"/>
      <c r="P27" s="218"/>
      <c r="Q27" s="218"/>
      <c r="R27" s="219"/>
      <c r="S27" s="219"/>
      <c r="T27" s="218"/>
      <c r="U27" s="219"/>
      <c r="V27" s="219"/>
      <c r="W27" s="218"/>
      <c r="X27" s="219"/>
      <c r="Y27" s="219"/>
      <c r="Z27" s="217" t="str" cm="1">
        <f t="array" aca="1" ref="Z27" ca="1">IFERROR(INDIRECT($E27&amp;"!"&amp;Z$2&amp;Z$3)," ")</f>
        <v xml:space="preserve"> </v>
      </c>
      <c r="AA27" s="217" t="str" cm="1">
        <f t="array" aca="1" ref="AA27" ca="1">IFERROR(INDIRECT($E27&amp;"!"&amp;AA$2&amp;AA$3)," ")</f>
        <v xml:space="preserve"> </v>
      </c>
      <c r="AB27" s="218" t="str" cm="1">
        <f t="array" aca="1" ref="AB27" ca="1">IFERROR(INDIRECT($E27&amp;"!"&amp;AB$2&amp;AB$3)," ")</f>
        <v xml:space="preserve"> </v>
      </c>
      <c r="AC27" s="212"/>
      <c r="AD27" s="212" t="str" cm="1">
        <f t="array" aca="1" ref="AD27" ca="1">IFERROR(INDIRECT($E27&amp;"!"&amp;AD$2&amp;AD$3)," ")</f>
        <v xml:space="preserve"> </v>
      </c>
      <c r="AE27" s="212" t="str" cm="1">
        <f t="array" aca="1" ref="AE27" ca="1">IFERROR(INDIRECT($E27&amp;"!"&amp;AE$2&amp;AE$3)," ")</f>
        <v xml:space="preserve"> </v>
      </c>
      <c r="AF27" s="212" t="str" cm="1">
        <f t="array" aca="1" ref="AF27" ca="1">IFERROR(INDIRECT($E27&amp;"!"&amp;AF$2&amp;AF$3)," ")</f>
        <v xml:space="preserve"> </v>
      </c>
      <c r="AG27" s="212" t="str" cm="1">
        <f t="array" aca="1" ref="AG27" ca="1">IFERROR(INDIRECT($E27&amp;"!"&amp;AG$2&amp;AG$3)," ")</f>
        <v xml:space="preserve"> </v>
      </c>
      <c r="AH27" s="212" t="str" cm="1">
        <f t="array" aca="1" ref="AH27" ca="1">IFERROR(INDIRECT($E27&amp;"!"&amp;AH$2&amp;AH$3)," ")</f>
        <v xml:space="preserve"> </v>
      </c>
      <c r="AI27" s="212" t="str" cm="1">
        <f t="array" aca="1" ref="AI27" ca="1">IFERROR(INDIRECT($E27&amp;"!"&amp;AI$2&amp;AI$3)," ")</f>
        <v xml:space="preserve"> </v>
      </c>
      <c r="AJ27" s="217" t="str" cm="1">
        <f t="array" aca="1" ref="AJ27" ca="1">IFERROR(INDIRECT($E27&amp;"!"&amp;AJ$2&amp;AJ$3)," ")</f>
        <v xml:space="preserve"> </v>
      </c>
      <c r="AK27" s="217" t="str" cm="1">
        <f t="array" aca="1" ref="AK27" ca="1">IFERROR(INDIRECT($E27&amp;"!"&amp;AK$2&amp;AK$3)," ")</f>
        <v xml:space="preserve"> </v>
      </c>
      <c r="AL27" s="217" t="str" cm="1">
        <f t="array" aca="1" ref="AL27" ca="1">IFERROR(INDIRECT($E27&amp;"!"&amp;AL$2&amp;AL$3)," ")</f>
        <v xml:space="preserve"> </v>
      </c>
      <c r="AM27" s="217" t="str" cm="1">
        <f t="array" aca="1" ref="AM27" ca="1">IFERROR(INDIRECT($E27&amp;"!"&amp;AM$2&amp;AM$3)," ")</f>
        <v xml:space="preserve"> </v>
      </c>
      <c r="AN27" s="217" t="str" cm="1">
        <f t="array" aca="1" ref="AN27" ca="1">IFERROR(INDIRECT($E27&amp;"!"&amp;AN$2&amp;AN$3)," ")</f>
        <v xml:space="preserve"> </v>
      </c>
      <c r="AO27" s="217" t="str" cm="1">
        <f t="array" aca="1" ref="AO27" ca="1">IFERROR(INDIRECT($E27&amp;"!"&amp;AO$2&amp;AO$3)," ")</f>
        <v xml:space="preserve"> </v>
      </c>
      <c r="AP27" s="217" t="str" cm="1">
        <f t="array" aca="1" ref="AP27" ca="1">IFERROR(INDIRECT($E27&amp;"!"&amp;AP$2&amp;AP$3)," ")</f>
        <v xml:space="preserve"> </v>
      </c>
      <c r="AQ27" s="217" t="str" cm="1">
        <f t="array" aca="1" ref="AQ27" ca="1">IFERROR(INDIRECT($E27&amp;"!"&amp;AQ$2&amp;AQ$3)," ")</f>
        <v xml:space="preserve"> </v>
      </c>
      <c r="AR27" s="217" t="str" cm="1">
        <f t="array" aca="1" ref="AR27" ca="1">IFERROR(INDIRECT($E27&amp;"!"&amp;AR$2&amp;AR$3)," ")</f>
        <v xml:space="preserve"> </v>
      </c>
      <c r="AS27" s="217" t="str" cm="1">
        <f t="array" aca="1" ref="AS27" ca="1">IFERROR(INDIRECT($E27&amp;"!"&amp;AS$2&amp;AS$3)," ")</f>
        <v xml:space="preserve"> </v>
      </c>
      <c r="AT27" s="217" t="str" cm="1">
        <f t="array" aca="1" ref="AT27" ca="1">IFERROR(INDIRECT($E27&amp;"!"&amp;AT$2&amp;AT$3)," ")</f>
        <v xml:space="preserve"> </v>
      </c>
      <c r="AU27" s="217" t="str" cm="1">
        <f t="array" aca="1" ref="AU27" ca="1">IFERROR(INDIRECT($E27&amp;"!"&amp;AU$2&amp;AU$3)," ")</f>
        <v xml:space="preserve"> </v>
      </c>
      <c r="AV27" s="217" t="str" cm="1">
        <f t="array" aca="1" ref="AV27" ca="1">IFERROR(INDIRECT($E27&amp;"!"&amp;AV$2&amp;AV$3)," ")</f>
        <v xml:space="preserve"> </v>
      </c>
      <c r="AW27" s="217" t="str" cm="1">
        <f t="array" aca="1" ref="AW27" ca="1">IFERROR(INDIRECT($E27&amp;"!"&amp;AW$2&amp;AW$3)," ")</f>
        <v xml:space="preserve"> </v>
      </c>
      <c r="AX27" s="217" t="str" cm="1">
        <f t="array" aca="1" ref="AX27" ca="1">IFERROR(INDIRECT($E27&amp;"!"&amp;AX$2&amp;AX$3)," ")</f>
        <v xml:space="preserve"> </v>
      </c>
      <c r="AY27" s="217" t="str" cm="1">
        <f t="array" aca="1" ref="AY27" ca="1">IFERROR(INDIRECT($E27&amp;"!"&amp;AY$2&amp;AY$3)," ")</f>
        <v xml:space="preserve"> </v>
      </c>
      <c r="AZ27" s="217" t="str" cm="1">
        <f t="array" aca="1" ref="AZ27" ca="1">IFERROR(INDIRECT($E27&amp;"!"&amp;AZ$2&amp;AZ$3)," ")</f>
        <v xml:space="preserve"> </v>
      </c>
      <c r="BA27" s="217" t="str" cm="1">
        <f t="array" aca="1" ref="BA27" ca="1">IFERROR(INDIRECT($E27&amp;"!"&amp;BA$2&amp;BA$3)," ")</f>
        <v xml:space="preserve"> </v>
      </c>
      <c r="BB27" s="159" t="str" cm="1">
        <f t="array" aca="1" ref="BB27" ca="1">IFERROR(INDIRECT($E27&amp;"!"&amp;BB$2&amp;BB$3)," ")</f>
        <v xml:space="preserve"> </v>
      </c>
      <c r="BC27" s="217" t="str" cm="1">
        <f t="array" aca="1" ref="BC27" ca="1">IFERROR(INDIRECT($E27&amp;"!"&amp;BC$2&amp;BC$3)," ")</f>
        <v xml:space="preserve"> </v>
      </c>
      <c r="BD27" s="217" t="str" cm="1">
        <f t="array" aca="1" ref="BD27" ca="1">IFERROR(INDIRECT($E27&amp;"!"&amp;BD$2&amp;BD$3)," ")</f>
        <v xml:space="preserve"> </v>
      </c>
      <c r="BE27" s="217" t="str" cm="1">
        <f t="array" aca="1" ref="BE27" ca="1">IFERROR(INDIRECT($E27&amp;"!"&amp;BE$2&amp;BE$3)," ")</f>
        <v xml:space="preserve"> </v>
      </c>
      <c r="BF27" s="217" t="str" cm="1">
        <f t="array" aca="1" ref="BF27" ca="1">IFERROR(INDIRECT($E27&amp;"!"&amp;BF$2&amp;BF$3)," ")</f>
        <v xml:space="preserve"> </v>
      </c>
      <c r="BG27" s="217" t="str" cm="1">
        <f t="array" aca="1" ref="BG27" ca="1">IFERROR(INDIRECT($E27&amp;"!"&amp;BG$2&amp;BG$3)," ")</f>
        <v xml:space="preserve"> </v>
      </c>
      <c r="BH27" s="217" t="str" cm="1">
        <f t="array" aca="1" ref="BH27" ca="1">IFERROR(INDIRECT($E27&amp;"!"&amp;BH$2&amp;BH$3)," ")</f>
        <v xml:space="preserve"> </v>
      </c>
      <c r="BI27" s="217" t="str" cm="1">
        <f t="array" aca="1" ref="BI27" ca="1">IFERROR(INDIRECT($E27&amp;"!"&amp;BI$2&amp;BI$3)," ")</f>
        <v xml:space="preserve"> </v>
      </c>
      <c r="BJ27" s="217" t="str" cm="1">
        <f t="array" aca="1" ref="BJ27" ca="1">IFERROR(INDIRECT($E27&amp;"!"&amp;BJ$2&amp;BJ$3)," ")</f>
        <v xml:space="preserve"> </v>
      </c>
      <c r="BK27" s="217" t="str" cm="1">
        <f t="array" aca="1" ref="BK27" ca="1">IFERROR(INDIRECT($E27&amp;"!"&amp;BK$2&amp;BK$3)," ")</f>
        <v xml:space="preserve"> </v>
      </c>
      <c r="BL27" s="217" t="str" cm="1">
        <f t="array" aca="1" ref="BL27" ca="1">IFERROR(INDIRECT($E27&amp;"!"&amp;BL$2&amp;BL$3)," ")</f>
        <v xml:space="preserve"> </v>
      </c>
      <c r="BM27" s="217" t="str" cm="1">
        <f t="array" aca="1" ref="BM27" ca="1">IFERROR(INDIRECT($E27&amp;"!"&amp;BM$2&amp;BM$3)," ")</f>
        <v xml:space="preserve"> </v>
      </c>
      <c r="BN27" s="217" t="str" cm="1">
        <f t="array" aca="1" ref="BN27" ca="1">IFERROR(INDIRECT($E27&amp;"!"&amp;BN$2&amp;BN$3)," ")</f>
        <v xml:space="preserve"> </v>
      </c>
      <c r="BO27" s="217" t="str" cm="1">
        <f t="array" aca="1" ref="BO27" ca="1">IFERROR(INDIRECT($E27&amp;"!"&amp;BO$2&amp;BO$3)," ")</f>
        <v xml:space="preserve"> </v>
      </c>
      <c r="BP27" s="217" t="str" cm="1">
        <f t="array" aca="1" ref="BP27" ca="1">IFERROR(INDIRECT($E27&amp;"!"&amp;BP$2&amp;BP$3)," ")</f>
        <v xml:space="preserve"> </v>
      </c>
      <c r="BQ27" s="217" t="str" cm="1">
        <f t="array" aca="1" ref="BQ27" ca="1">IFERROR(INDIRECT($E27&amp;"!"&amp;BQ$2&amp;BQ$3)," ")</f>
        <v xml:space="preserve"> </v>
      </c>
      <c r="BR27" s="217" t="str" cm="1">
        <f t="array" aca="1" ref="BR27" ca="1">IFERROR(INDIRECT($E27&amp;"!"&amp;BR$2&amp;BR$3)," ")</f>
        <v xml:space="preserve"> </v>
      </c>
      <c r="BS27" s="217" t="str" cm="1">
        <f t="array" aca="1" ref="BS27" ca="1">IFERROR(INDIRECT($E27&amp;"!"&amp;BS$2&amp;BS$3)," ")</f>
        <v xml:space="preserve"> </v>
      </c>
      <c r="BT27" s="217" t="str" cm="1">
        <f t="array" aca="1" ref="BT27" ca="1">IFERROR(INDIRECT($E27&amp;"!"&amp;BT$2&amp;BT$3)," ")</f>
        <v xml:space="preserve"> </v>
      </c>
      <c r="BU27" s="217" t="str" cm="1">
        <f t="array" aca="1" ref="BU27" ca="1">IFERROR(INDIRECT($E27&amp;"!"&amp;BU$2&amp;BU$3)," ")</f>
        <v xml:space="preserve"> </v>
      </c>
      <c r="BV27" s="217" t="str" cm="1">
        <f t="array" aca="1" ref="BV27" ca="1">IFERROR(INDIRECT($E27&amp;"!"&amp;BV$2&amp;BV$3)," ")</f>
        <v xml:space="preserve"> </v>
      </c>
      <c r="BW27" s="217" t="str" cm="1">
        <f t="array" aca="1" ref="BW27" ca="1">IFERROR(INDIRECT($E27&amp;"!"&amp;BW$2&amp;BW$3)," ")</f>
        <v xml:space="preserve"> </v>
      </c>
      <c r="BX27" s="217" t="str" cm="1">
        <f t="array" aca="1" ref="BX27" ca="1">IFERROR(INDIRECT($E27&amp;"!"&amp;BX$2&amp;BX$3)," ")</f>
        <v xml:space="preserve"> </v>
      </c>
      <c r="BY27" s="217" t="str" cm="1">
        <f t="array" aca="1" ref="BY27" ca="1">IFERROR(INDIRECT($E27&amp;"!"&amp;BY$2&amp;BY$3)," ")</f>
        <v xml:space="preserve"> </v>
      </c>
      <c r="BZ27" s="217" t="str" cm="1">
        <f t="array" aca="1" ref="BZ27" ca="1">IFERROR(INDIRECT($E27&amp;"!"&amp;BZ$2&amp;BZ$3)," ")</f>
        <v xml:space="preserve"> </v>
      </c>
      <c r="CA27" s="217" t="str" cm="1">
        <f t="array" aca="1" ref="CA27" ca="1">IFERROR(INDIRECT($E27&amp;"!"&amp;CA$2&amp;CA$3)," ")</f>
        <v xml:space="preserve"> </v>
      </c>
      <c r="CB27" s="217" t="str" cm="1">
        <f t="array" aca="1" ref="CB27" ca="1">IFERROR(INDIRECT($E27&amp;"!"&amp;CB$2&amp;CB$3)," ")</f>
        <v xml:space="preserve"> </v>
      </c>
      <c r="CC27" s="217" t="str" cm="1">
        <f t="array" aca="1" ref="CC27" ca="1">IFERROR(INDIRECT($E27&amp;"!"&amp;CC$2&amp;CC$3)," ")</f>
        <v xml:space="preserve"> </v>
      </c>
      <c r="CD27" s="217" t="str" cm="1">
        <f t="array" aca="1" ref="CD27" ca="1">IFERROR(INDIRECT($E27&amp;"!"&amp;CD$2&amp;CD$3)," ")</f>
        <v xml:space="preserve"> </v>
      </c>
      <c r="CE27" s="217" t="str" cm="1">
        <f t="array" aca="1" ref="CE27" ca="1">IFERROR(INDIRECT($E27&amp;"!"&amp;CE$2&amp;CE$3)," ")</f>
        <v xml:space="preserve"> </v>
      </c>
      <c r="CF27" s="217" t="str" cm="1">
        <f t="array" aca="1" ref="CF27" ca="1">IFERROR(INDIRECT($E27&amp;"!"&amp;CF$2&amp;CF$3)," ")</f>
        <v xml:space="preserve"> </v>
      </c>
      <c r="CG27" s="217" t="str" cm="1">
        <f t="array" aca="1" ref="CG27" ca="1">IFERROR(INDIRECT($E27&amp;"!"&amp;CG$2&amp;CG$3)," ")</f>
        <v xml:space="preserve"> </v>
      </c>
      <c r="CH27" s="217" t="str" cm="1">
        <f t="array" aca="1" ref="CH27" ca="1">IFERROR(INDIRECT($E27&amp;"!"&amp;CH$2&amp;CH$3)," ")</f>
        <v xml:space="preserve"> </v>
      </c>
      <c r="CI27" s="217" t="str" cm="1">
        <f t="array" aca="1" ref="CI27" ca="1">IFERROR(INDIRECT($E27&amp;"!"&amp;CI$2&amp;CI$3)," ")</f>
        <v xml:space="preserve"> </v>
      </c>
      <c r="CJ27" s="217" t="str" cm="1">
        <f t="array" aca="1" ref="CJ27" ca="1">IFERROR(INDIRECT($E27&amp;"!"&amp;CJ$2&amp;CJ$3)," ")</f>
        <v xml:space="preserve"> </v>
      </c>
      <c r="CK27" s="217" t="str" cm="1">
        <f t="array" aca="1" ref="CK27" ca="1">IFERROR(INDIRECT($E27&amp;"!"&amp;CK$2&amp;CK$3)," ")</f>
        <v xml:space="preserve"> </v>
      </c>
      <c r="CL27" s="217" t="str" cm="1">
        <f t="array" aca="1" ref="CL27" ca="1">IFERROR(INDIRECT($E27&amp;"!"&amp;CL$2&amp;CL$3)," ")</f>
        <v xml:space="preserve"> </v>
      </c>
      <c r="CM27" s="217" t="str" cm="1">
        <f t="array" aca="1" ref="CM27" ca="1">IFERROR(INDIRECT($E27&amp;"!"&amp;CM$2&amp;CM$3)," ")</f>
        <v xml:space="preserve"> </v>
      </c>
      <c r="CN27" s="217" t="str" cm="1">
        <f t="array" aca="1" ref="CN27" ca="1">IFERROR(INDIRECT($E27&amp;"!"&amp;CN$2&amp;CN$3)," ")</f>
        <v xml:space="preserve"> </v>
      </c>
      <c r="CO27" s="217" t="str" cm="1">
        <f t="array" aca="1" ref="CO27" ca="1">IFERROR(INDIRECT($E27&amp;"!"&amp;CO$2&amp;CO$3)," ")</f>
        <v xml:space="preserve"> </v>
      </c>
      <c r="CP27" s="217" t="str" cm="1">
        <f t="array" aca="1" ref="CP27" ca="1">IFERROR(INDIRECT($E27&amp;"!"&amp;CP$2&amp;CP$3)," ")</f>
        <v xml:space="preserve"> </v>
      </c>
      <c r="CQ27" s="217" t="str" cm="1">
        <f t="array" aca="1" ref="CQ27" ca="1">IFERROR(INDIRECT($E27&amp;"!"&amp;CQ$2&amp;CQ$3)," ")</f>
        <v xml:space="preserve"> </v>
      </c>
      <c r="CR27" s="217" t="str" cm="1">
        <f t="array" aca="1" ref="CR27" ca="1">IFERROR(INDIRECT($E27&amp;"!"&amp;CR$2&amp;CR$3)," ")</f>
        <v xml:space="preserve"> </v>
      </c>
      <c r="CS27" s="217" t="str" cm="1">
        <f t="array" aca="1" ref="CS27" ca="1">IFERROR(INDIRECT($E27&amp;"!"&amp;CS$2&amp;CS$3)," ")</f>
        <v xml:space="preserve"> </v>
      </c>
      <c r="CT27" s="217" t="str" cm="1">
        <f t="array" aca="1" ref="CT27" ca="1">IFERROR(INDIRECT($E27&amp;"!"&amp;CT$2&amp;CT$3)," ")</f>
        <v xml:space="preserve"> </v>
      </c>
      <c r="CU27" s="217" t="str" cm="1">
        <f t="array" aca="1" ref="CU27" ca="1">IFERROR(INDIRECT($E27&amp;"!"&amp;CU$2&amp;CU$3)," ")</f>
        <v xml:space="preserve"> </v>
      </c>
      <c r="CV27" s="217" t="str" cm="1">
        <f t="array" aca="1" ref="CV27" ca="1">IFERROR(INDIRECT($E27&amp;"!"&amp;CV$2&amp;CV$3)," ")</f>
        <v xml:space="preserve"> </v>
      </c>
      <c r="CW27" s="217" t="str" cm="1">
        <f t="array" aca="1" ref="CW27" ca="1">IFERROR(INDIRECT($E27&amp;"!"&amp;CW$2&amp;CW$3)," ")</f>
        <v xml:space="preserve"> </v>
      </c>
      <c r="CX27" s="217" t="str" cm="1">
        <f t="array" aca="1" ref="CX27" ca="1">IFERROR(INDIRECT($E27&amp;"!"&amp;CX$2&amp;CX$3)," ")</f>
        <v xml:space="preserve"> </v>
      </c>
      <c r="CY27" s="217" t="str" cm="1">
        <f t="array" aca="1" ref="CY27" ca="1">IFERROR(INDIRECT($E27&amp;"!"&amp;CY$2&amp;CY$3)," ")</f>
        <v xml:space="preserve"> </v>
      </c>
      <c r="CZ27" s="217" t="str" cm="1">
        <f t="array" aca="1" ref="CZ27" ca="1">IFERROR(INDIRECT($E27&amp;"!"&amp;CZ$2&amp;CZ$3)," ")</f>
        <v xml:space="preserve"> </v>
      </c>
      <c r="DA27" s="217" t="str" cm="1">
        <f t="array" aca="1" ref="DA27" ca="1">IFERROR(INDIRECT($E27&amp;"!"&amp;DA$2&amp;DA$3)," ")</f>
        <v xml:space="preserve"> </v>
      </c>
      <c r="DB27" s="217" t="str" cm="1">
        <f t="array" aca="1" ref="DB27" ca="1">IFERROR(INDIRECT($E27&amp;"!"&amp;DB$2&amp;DB$3)," ")</f>
        <v xml:space="preserve"> </v>
      </c>
      <c r="DC27" s="217" t="str" cm="1">
        <f t="array" aca="1" ref="DC27" ca="1">IFERROR(INDIRECT($E27&amp;"!"&amp;DC$2&amp;DC$3)," ")</f>
        <v xml:space="preserve"> </v>
      </c>
      <c r="DD27" s="217" t="str" cm="1">
        <f t="array" aca="1" ref="DD27" ca="1">IFERROR(INDIRECT($E27&amp;"!"&amp;DD$2&amp;DD$3)," ")</f>
        <v xml:space="preserve"> </v>
      </c>
      <c r="DE27" s="217" t="str" cm="1">
        <f t="array" aca="1" ref="DE27" ca="1">IFERROR(INDIRECT($E27&amp;"!"&amp;DE$2&amp;DE$3)," ")</f>
        <v xml:space="preserve"> </v>
      </c>
      <c r="DF27" s="217" t="str" cm="1">
        <f t="array" aca="1" ref="DF27" ca="1">IFERROR(INDIRECT($E27&amp;"!"&amp;DF$2&amp;DF$3)," ")</f>
        <v xml:space="preserve"> </v>
      </c>
      <c r="DG27" s="217" t="str" cm="1">
        <f t="array" aca="1" ref="DG27" ca="1">IFERROR(INDIRECT($E27&amp;"!"&amp;DG$2&amp;DG$3)," ")</f>
        <v xml:space="preserve"> </v>
      </c>
      <c r="DH27" s="217" t="str" cm="1">
        <f t="array" aca="1" ref="DH27" ca="1">IFERROR(INDIRECT($E27&amp;"!"&amp;DH$2&amp;DH$3)," ")</f>
        <v xml:space="preserve"> </v>
      </c>
      <c r="DI27" s="217" t="str" cm="1">
        <f t="array" aca="1" ref="DI27" ca="1">IFERROR(INDIRECT($E27&amp;"!"&amp;DI$2&amp;DI$3)," ")</f>
        <v xml:space="preserve"> </v>
      </c>
      <c r="DJ27" s="217" t="str" cm="1">
        <f t="array" aca="1" ref="DJ27" ca="1">IFERROR(INDIRECT($E27&amp;"!"&amp;DJ$2&amp;DJ$3)," ")</f>
        <v xml:space="preserve"> </v>
      </c>
      <c r="DK27" s="217" t="str" cm="1">
        <f t="array" aca="1" ref="DK27" ca="1">IFERROR(INDIRECT($E27&amp;"!"&amp;DK$2&amp;DK$3)," ")</f>
        <v xml:space="preserve"> </v>
      </c>
      <c r="DL27" s="217" t="str" cm="1">
        <f t="array" aca="1" ref="DL27" ca="1">IFERROR(INDIRECT($E27&amp;"!"&amp;DL$2&amp;DL$3)," ")</f>
        <v xml:space="preserve"> </v>
      </c>
      <c r="DM27" s="217" t="str" cm="1">
        <f t="array" aca="1" ref="DM27" ca="1">IFERROR(INDIRECT($E27&amp;"!"&amp;DM$2&amp;DM$3)," ")</f>
        <v xml:space="preserve"> </v>
      </c>
      <c r="DN27" s="217" t="str" cm="1">
        <f t="array" aca="1" ref="DN27" ca="1">IFERROR(INDIRECT($E27&amp;"!"&amp;DN$2&amp;DN$3)," ")</f>
        <v xml:space="preserve"> </v>
      </c>
      <c r="DO27" s="217" t="str" cm="1">
        <f t="array" aca="1" ref="DO27" ca="1">IFERROR(INDIRECT($E27&amp;"!"&amp;DO$2&amp;DO$3)," ")</f>
        <v xml:space="preserve"> </v>
      </c>
      <c r="DP27" s="217" t="str" cm="1">
        <f t="array" aca="1" ref="DP27" ca="1">IFERROR(INDIRECT($E27&amp;"!"&amp;DP$2&amp;DP$3)," ")</f>
        <v xml:space="preserve"> </v>
      </c>
      <c r="DQ27" s="217" t="str" cm="1">
        <f t="array" aca="1" ref="DQ27" ca="1">IFERROR(INDIRECT($E27&amp;"!"&amp;DQ$2&amp;DQ$3)," ")</f>
        <v xml:space="preserve"> </v>
      </c>
      <c r="DR27" s="217" t="str" cm="1">
        <f t="array" aca="1" ref="DR27" ca="1">IFERROR(INDIRECT($E27&amp;"!"&amp;DR$2&amp;DR$3)," ")</f>
        <v xml:space="preserve"> </v>
      </c>
      <c r="DS27" s="217" t="str" cm="1">
        <f t="array" aca="1" ref="DS27" ca="1">IFERROR(INDIRECT($E27&amp;"!"&amp;DS$2&amp;DS$3)," ")</f>
        <v xml:space="preserve"> </v>
      </c>
      <c r="DT27" s="217" t="str" cm="1">
        <f t="array" aca="1" ref="DT27" ca="1">IFERROR(INDIRECT($E27&amp;"!"&amp;DT$2&amp;DT$3)," ")</f>
        <v xml:space="preserve"> </v>
      </c>
      <c r="DU27" s="217" t="str" cm="1">
        <f t="array" aca="1" ref="DU27" ca="1">IFERROR(INDIRECT($E27&amp;"!"&amp;DU$2&amp;DU$3)," ")</f>
        <v xml:space="preserve"> </v>
      </c>
      <c r="DV27" s="217" t="str" cm="1">
        <f t="array" aca="1" ref="DV27" ca="1">IFERROR(INDIRECT($E27&amp;"!"&amp;DV$2&amp;DV$3)," ")</f>
        <v xml:space="preserve"> </v>
      </c>
      <c r="DW27" s="217" t="str" cm="1">
        <f t="array" aca="1" ref="DW27" ca="1">IFERROR(INDIRECT($E27&amp;"!"&amp;DW$2&amp;DW$3)," ")</f>
        <v xml:space="preserve"> </v>
      </c>
      <c r="DX27" s="217" t="str" cm="1">
        <f t="array" aca="1" ref="DX27" ca="1">IFERROR(INDIRECT($E27&amp;"!"&amp;DX$2&amp;DX$3)," ")</f>
        <v xml:space="preserve"> </v>
      </c>
      <c r="DY27" s="217" t="str" cm="1">
        <f t="array" aca="1" ref="DY27" ca="1">IFERROR(INDIRECT($E27&amp;"!"&amp;DY$2&amp;DY$3)," ")</f>
        <v xml:space="preserve"> </v>
      </c>
      <c r="DZ27" s="217" t="str" cm="1">
        <f t="array" aca="1" ref="DZ27" ca="1">IFERROR(INDIRECT($E27&amp;"!"&amp;DZ$2&amp;DZ$3)," ")</f>
        <v xml:space="preserve"> </v>
      </c>
      <c r="EA27" s="217" t="str" cm="1">
        <f t="array" aca="1" ref="EA27" ca="1">IFERROR(INDIRECT($E27&amp;"!"&amp;EA$2&amp;EA$3)," ")</f>
        <v xml:space="preserve"> </v>
      </c>
      <c r="EB27" s="217" t="str" cm="1">
        <f t="array" aca="1" ref="EB27" ca="1">IFERROR(INDIRECT($E27&amp;"!"&amp;EB$2&amp;EB$3)," ")</f>
        <v xml:space="preserve"> </v>
      </c>
      <c r="EC27" s="212" t="str" cm="1">
        <f t="array" aca="1" ref="EC27" ca="1">IFERROR(INDIRECT($E27&amp;"!"&amp;EC$2&amp;EC$3)," ")</f>
        <v xml:space="preserve"> </v>
      </c>
      <c r="ED27" s="212" t="str" cm="1">
        <f t="array" aca="1" ref="ED27" ca="1">IFERROR(INDIRECT($E27&amp;"!"&amp;ED$2&amp;ED$3)," ")</f>
        <v xml:space="preserve"> </v>
      </c>
      <c r="EE27" s="212" t="str" cm="1">
        <f t="array" aca="1" ref="EE27" ca="1">IFERROR(INDIRECT($E27&amp;"!"&amp;EE$2&amp;EE$3)," ")</f>
        <v xml:space="preserve"> </v>
      </c>
      <c r="EF27" s="212" t="str" cm="1">
        <f t="array" aca="1" ref="EF27" ca="1">IFERROR(INDIRECT($E27&amp;"!"&amp;EF$2&amp;EF$3)," ")</f>
        <v xml:space="preserve"> </v>
      </c>
      <c r="EG27" s="212" t="str" cm="1">
        <f t="array" aca="1" ref="EG27" ca="1">IFERROR(INDIRECT($E27&amp;"!"&amp;EG$2&amp;EG$3)," ")</f>
        <v xml:space="preserve"> </v>
      </c>
      <c r="EH27" s="212" t="str" cm="1">
        <f t="array" aca="1" ref="EH27" ca="1">IFERROR(INDIRECT($E27&amp;"!"&amp;EH$2&amp;EH$3)," ")</f>
        <v xml:space="preserve"> </v>
      </c>
      <c r="EI27" s="212" t="str" cm="1">
        <f t="array" aca="1" ref="EI27" ca="1">IFERROR(INDIRECT($E27&amp;"!"&amp;EI$2&amp;EI$3)," ")</f>
        <v xml:space="preserve"> </v>
      </c>
      <c r="EJ27" s="212" t="str" cm="1">
        <f t="array" aca="1" ref="EJ27" ca="1">IFERROR(INDIRECT($E27&amp;"!"&amp;EJ$2&amp;EJ$3)," ")</f>
        <v xml:space="preserve"> </v>
      </c>
      <c r="EK27" s="212" t="str" cm="1">
        <f t="array" aca="1" ref="EK27" ca="1">IFERROR(INDIRECT($E27&amp;"!"&amp;EK$2&amp;EK$3)," ")</f>
        <v xml:space="preserve"> </v>
      </c>
      <c r="EL27" s="212" t="str" cm="1">
        <f t="array" aca="1" ref="EL27" ca="1">IFERROR(INDIRECT($E27&amp;"!"&amp;EL$2&amp;EL$3)," ")</f>
        <v xml:space="preserve"> </v>
      </c>
      <c r="EM27" s="212" t="str" cm="1">
        <f t="array" aca="1" ref="EM27" ca="1">IFERROR(INDIRECT($E27&amp;"!"&amp;EM$2&amp;EM$3)," ")</f>
        <v xml:space="preserve"> </v>
      </c>
      <c r="EN27" s="212" t="str" cm="1">
        <f t="array" aca="1" ref="EN27" ca="1">IFERROR(INDIRECT($E27&amp;"!"&amp;EN$2&amp;EN$3)," ")</f>
        <v xml:space="preserve"> </v>
      </c>
      <c r="EO27" s="212" t="str" cm="1">
        <f t="array" aca="1" ref="EO27" ca="1">IFERROR(INDIRECT($E27&amp;"!"&amp;EO$2&amp;EO$3)," ")</f>
        <v xml:space="preserve"> </v>
      </c>
      <c r="EP27" s="212" t="str" cm="1">
        <f t="array" aca="1" ref="EP27" ca="1">IFERROR(INDIRECT($E27&amp;"!"&amp;EP$2&amp;EP$3)," ")</f>
        <v xml:space="preserve"> </v>
      </c>
      <c r="EQ27" s="212" t="str" cm="1">
        <f t="array" aca="1" ref="EQ27" ca="1">IFERROR(INDIRECT($E27&amp;"!"&amp;EQ$2&amp;EQ$3)," ")</f>
        <v xml:space="preserve"> </v>
      </c>
      <c r="ER27" s="212" t="str" cm="1">
        <f t="array" aca="1" ref="ER27" ca="1">IFERROR(INDIRECT($E27&amp;"!"&amp;ER$2&amp;ER$3)," ")</f>
        <v xml:space="preserve"> </v>
      </c>
      <c r="ES27" s="212" t="str" cm="1">
        <f t="array" aca="1" ref="ES27" ca="1">IFERROR(INDIRECT($E27&amp;"!"&amp;ES$2&amp;ES$3)," ")</f>
        <v xml:space="preserve"> </v>
      </c>
      <c r="ET27" s="212" t="str" cm="1">
        <f t="array" aca="1" ref="ET27" ca="1">IFERROR(INDIRECT($E27&amp;"!"&amp;ET$2&amp;ET$3)," ")</f>
        <v xml:space="preserve"> </v>
      </c>
      <c r="EU27" s="212" t="str" cm="1">
        <f t="array" aca="1" ref="EU27" ca="1">IFERROR(INDIRECT($E27&amp;"!"&amp;EU$2&amp;EU$3)," ")</f>
        <v xml:space="preserve"> </v>
      </c>
      <c r="EV27" s="212" t="str" cm="1">
        <f t="array" aca="1" ref="EV27" ca="1">IFERROR(INDIRECT($E27&amp;"!"&amp;EV$2&amp;EV$3)," ")</f>
        <v xml:space="preserve"> </v>
      </c>
      <c r="EW27" s="212" t="str" cm="1">
        <f t="array" aca="1" ref="EW27" ca="1">IFERROR(INDIRECT($E27&amp;"!"&amp;EW$2&amp;EW$3)," ")</f>
        <v xml:space="preserve"> </v>
      </c>
      <c r="EX27" s="212" t="str" cm="1">
        <f t="array" aca="1" ref="EX27" ca="1">IFERROR(INDIRECT($E27&amp;"!"&amp;EX$2&amp;EX$3)," ")</f>
        <v xml:space="preserve"> </v>
      </c>
      <c r="EY27" s="212" t="str" cm="1">
        <f t="array" aca="1" ref="EY27" ca="1">IFERROR(INDIRECT($E27&amp;"!"&amp;EY$2&amp;EY$3)," ")</f>
        <v xml:space="preserve"> </v>
      </c>
      <c r="EZ27" s="212" t="str" cm="1">
        <f t="array" aca="1" ref="EZ27" ca="1">IFERROR(INDIRECT($E27&amp;"!"&amp;EZ$2&amp;EZ$3)," ")</f>
        <v xml:space="preserve"> </v>
      </c>
    </row>
    <row r="28" spans="1:156" s="159" customFormat="1">
      <c r="A28"/>
      <c r="B28"/>
      <c r="C28" s="214"/>
      <c r="F28" s="215"/>
      <c r="G28" s="216"/>
      <c r="H28" s="216"/>
      <c r="I28" s="217"/>
      <c r="J28" s="217"/>
      <c r="K28" s="217"/>
      <c r="L28" s="217"/>
      <c r="M28" s="217"/>
      <c r="N28" s="217"/>
      <c r="O28" s="217"/>
      <c r="P28" s="217"/>
      <c r="Q28" s="218"/>
      <c r="R28" s="219"/>
      <c r="S28" s="219"/>
      <c r="T28" s="218"/>
      <c r="U28" s="219"/>
      <c r="V28" s="219"/>
      <c r="W28" s="218"/>
      <c r="X28" s="219"/>
      <c r="Y28" s="219"/>
      <c r="Z28" s="217" t="str" cm="1">
        <f t="array" aca="1" ref="Z28" ca="1">IFERROR(INDIRECT($E28&amp;"!"&amp;Z$2&amp;Z$3)," ")</f>
        <v xml:space="preserve"> </v>
      </c>
      <c r="AA28" s="217" t="str" cm="1">
        <f t="array" aca="1" ref="AA28" ca="1">IFERROR(INDIRECT($E28&amp;"!"&amp;AA$2&amp;AA$3)," ")</f>
        <v xml:space="preserve"> </v>
      </c>
      <c r="AB28" s="217" t="str" cm="1">
        <f t="array" aca="1" ref="AB28" ca="1">IFERROR(INDIRECT($E28&amp;"!"&amp;AB$2&amp;AB$3)," ")</f>
        <v xml:space="preserve"> </v>
      </c>
      <c r="AC28" s="218"/>
      <c r="AD28" s="212" t="str" cm="1">
        <f t="array" aca="1" ref="AD28" ca="1">IFERROR(INDIRECT($E28&amp;"!"&amp;AD$2&amp;AD$3)," ")</f>
        <v xml:space="preserve"> </v>
      </c>
      <c r="AE28" s="212" t="str" cm="1">
        <f t="array" aca="1" ref="AE28" ca="1">IFERROR(INDIRECT($E28&amp;"!"&amp;AE$2&amp;AE$3)," ")</f>
        <v xml:space="preserve"> </v>
      </c>
      <c r="AF28" s="212" t="str" cm="1">
        <f t="array" aca="1" ref="AF28" ca="1">IFERROR(INDIRECT($E28&amp;"!"&amp;AF$2&amp;AF$3)," ")</f>
        <v xml:space="preserve"> </v>
      </c>
      <c r="AG28" s="212" t="str" cm="1">
        <f t="array" aca="1" ref="AG28" ca="1">IFERROR(INDIRECT($E28&amp;"!"&amp;AG$2&amp;AG$3)," ")</f>
        <v xml:space="preserve"> </v>
      </c>
      <c r="AH28" s="212" t="str" cm="1">
        <f t="array" aca="1" ref="AH28" ca="1">IFERROR(INDIRECT($E28&amp;"!"&amp;AH$2&amp;AH$3)," ")</f>
        <v xml:space="preserve"> </v>
      </c>
      <c r="AI28" s="212" t="str" cm="1">
        <f t="array" aca="1" ref="AI28" ca="1">IFERROR(INDIRECT($E28&amp;"!"&amp;AI$2&amp;AI$3)," ")</f>
        <v xml:space="preserve"> </v>
      </c>
      <c r="AJ28" s="212" t="str" cm="1">
        <f t="array" aca="1" ref="AJ28" ca="1">IFERROR(INDIRECT($E28&amp;"!"&amp;AJ$2&amp;AJ$3)," ")</f>
        <v xml:space="preserve"> </v>
      </c>
      <c r="AK28" s="217" t="str" cm="1">
        <f t="array" aca="1" ref="AK28" ca="1">IFERROR(INDIRECT($E28&amp;"!"&amp;AK$2&amp;AK$3)," ")</f>
        <v xml:space="preserve"> </v>
      </c>
      <c r="AL28" s="217" t="str" cm="1">
        <f t="array" aca="1" ref="AL28" ca="1">IFERROR(INDIRECT($E28&amp;"!"&amp;AL$2&amp;AL$3)," ")</f>
        <v xml:space="preserve"> </v>
      </c>
      <c r="AM28" s="217" t="str" cm="1">
        <f t="array" aca="1" ref="AM28" ca="1">IFERROR(INDIRECT($E28&amp;"!"&amp;AM$2&amp;AM$3)," ")</f>
        <v xml:space="preserve"> </v>
      </c>
      <c r="AN28" s="217" t="str" cm="1">
        <f t="array" aca="1" ref="AN28" ca="1">IFERROR(INDIRECT($E28&amp;"!"&amp;AN$2&amp;AN$3)," ")</f>
        <v xml:space="preserve"> </v>
      </c>
      <c r="AO28" s="217" t="str" cm="1">
        <f t="array" aca="1" ref="AO28" ca="1">IFERROR(INDIRECT($E28&amp;"!"&amp;AO$2&amp;AO$3)," ")</f>
        <v xml:space="preserve"> </v>
      </c>
      <c r="AP28" s="217" t="str" cm="1">
        <f t="array" aca="1" ref="AP28" ca="1">IFERROR(INDIRECT($E28&amp;"!"&amp;AP$2&amp;AP$3)," ")</f>
        <v xml:space="preserve"> </v>
      </c>
      <c r="AQ28" s="217" t="str" cm="1">
        <f t="array" aca="1" ref="AQ28" ca="1">IFERROR(INDIRECT($E28&amp;"!"&amp;AQ$2&amp;AQ$3)," ")</f>
        <v xml:space="preserve"> </v>
      </c>
      <c r="AR28" s="217" t="str" cm="1">
        <f t="array" aca="1" ref="AR28" ca="1">IFERROR(INDIRECT($E28&amp;"!"&amp;AR$2&amp;AR$3)," ")</f>
        <v xml:space="preserve"> </v>
      </c>
      <c r="AS28" s="217" t="str" cm="1">
        <f t="array" aca="1" ref="AS28" ca="1">IFERROR(INDIRECT($E28&amp;"!"&amp;AS$2&amp;AS$3)," ")</f>
        <v xml:space="preserve"> </v>
      </c>
      <c r="AT28" s="217" t="str" cm="1">
        <f t="array" aca="1" ref="AT28" ca="1">IFERROR(INDIRECT($E28&amp;"!"&amp;AT$2&amp;AT$3)," ")</f>
        <v xml:space="preserve"> </v>
      </c>
      <c r="AU28" s="217" t="str" cm="1">
        <f t="array" aca="1" ref="AU28" ca="1">IFERROR(INDIRECT($E28&amp;"!"&amp;AU$2&amp;AU$3)," ")</f>
        <v xml:space="preserve"> </v>
      </c>
      <c r="AV28" s="217" t="str" cm="1">
        <f t="array" aca="1" ref="AV28" ca="1">IFERROR(INDIRECT($E28&amp;"!"&amp;AV$2&amp;AV$3)," ")</f>
        <v xml:space="preserve"> </v>
      </c>
      <c r="AW28" s="217" t="str" cm="1">
        <f t="array" aca="1" ref="AW28" ca="1">IFERROR(INDIRECT($E28&amp;"!"&amp;AW$2&amp;AW$3)," ")</f>
        <v xml:space="preserve"> </v>
      </c>
      <c r="AX28" s="217" t="str" cm="1">
        <f t="array" aca="1" ref="AX28" ca="1">IFERROR(INDIRECT($E28&amp;"!"&amp;AX$2&amp;AX$3)," ")</f>
        <v xml:space="preserve"> </v>
      </c>
      <c r="AY28" s="217" t="str" cm="1">
        <f t="array" aca="1" ref="AY28" ca="1">IFERROR(INDIRECT($E28&amp;"!"&amp;AY$2&amp;AY$3)," ")</f>
        <v xml:space="preserve"> </v>
      </c>
      <c r="AZ28" s="217" t="str" cm="1">
        <f t="array" aca="1" ref="AZ28" ca="1">IFERROR(INDIRECT($E28&amp;"!"&amp;AZ$2&amp;AZ$3)," ")</f>
        <v xml:space="preserve"> </v>
      </c>
      <c r="BA28" s="217" t="str" cm="1">
        <f t="array" aca="1" ref="BA28" ca="1">IFERROR(INDIRECT($E28&amp;"!"&amp;BA$2&amp;BA$3)," ")</f>
        <v xml:space="preserve"> </v>
      </c>
      <c r="BB28" s="217" t="str" cm="1">
        <f t="array" aca="1" ref="BB28" ca="1">IFERROR(INDIRECT($E28&amp;"!"&amp;BB$2&amp;BB$3)," ")</f>
        <v xml:space="preserve"> </v>
      </c>
      <c r="BC28" s="159" t="str" cm="1">
        <f t="array" aca="1" ref="BC28" ca="1">IFERROR(INDIRECT($E28&amp;"!"&amp;BC$2&amp;BC$3)," ")</f>
        <v xml:space="preserve"> </v>
      </c>
      <c r="BD28" s="217" t="str" cm="1">
        <f t="array" aca="1" ref="BD28" ca="1">IFERROR(INDIRECT($E28&amp;"!"&amp;BD$2&amp;BD$3)," ")</f>
        <v xml:space="preserve"> </v>
      </c>
      <c r="BE28" s="217" t="str" cm="1">
        <f t="array" aca="1" ref="BE28" ca="1">IFERROR(INDIRECT($E28&amp;"!"&amp;BE$2&amp;BE$3)," ")</f>
        <v xml:space="preserve"> </v>
      </c>
      <c r="BF28" s="217" t="str" cm="1">
        <f t="array" aca="1" ref="BF28" ca="1">IFERROR(INDIRECT($E28&amp;"!"&amp;BF$2&amp;BF$3)," ")</f>
        <v xml:space="preserve"> </v>
      </c>
      <c r="BG28" s="217" t="str" cm="1">
        <f t="array" aca="1" ref="BG28" ca="1">IFERROR(INDIRECT($E28&amp;"!"&amp;BG$2&amp;BG$3)," ")</f>
        <v xml:space="preserve"> </v>
      </c>
      <c r="BH28" s="217" t="str" cm="1">
        <f t="array" aca="1" ref="BH28" ca="1">IFERROR(INDIRECT($E28&amp;"!"&amp;BH$2&amp;BH$3)," ")</f>
        <v xml:space="preserve"> </v>
      </c>
      <c r="BI28" s="217" t="str" cm="1">
        <f t="array" aca="1" ref="BI28" ca="1">IFERROR(INDIRECT($E28&amp;"!"&amp;BI$2&amp;BI$3)," ")</f>
        <v xml:space="preserve"> </v>
      </c>
      <c r="BJ28" s="217" t="str" cm="1">
        <f t="array" aca="1" ref="BJ28" ca="1">IFERROR(INDIRECT($E28&amp;"!"&amp;BJ$2&amp;BJ$3)," ")</f>
        <v xml:space="preserve"> </v>
      </c>
      <c r="BK28" s="217" t="str" cm="1">
        <f t="array" aca="1" ref="BK28" ca="1">IFERROR(INDIRECT($E28&amp;"!"&amp;BK$2&amp;BK$3)," ")</f>
        <v xml:space="preserve"> </v>
      </c>
      <c r="BL28" s="217" t="str" cm="1">
        <f t="array" aca="1" ref="BL28" ca="1">IFERROR(INDIRECT($E28&amp;"!"&amp;BL$2&amp;BL$3)," ")</f>
        <v xml:space="preserve"> </v>
      </c>
      <c r="BM28" s="217" t="str" cm="1">
        <f t="array" aca="1" ref="BM28" ca="1">IFERROR(INDIRECT($E28&amp;"!"&amp;BM$2&amp;BM$3)," ")</f>
        <v xml:space="preserve"> </v>
      </c>
      <c r="BN28" s="217" t="str" cm="1">
        <f t="array" aca="1" ref="BN28" ca="1">IFERROR(INDIRECT($E28&amp;"!"&amp;BN$2&amp;BN$3)," ")</f>
        <v xml:space="preserve"> </v>
      </c>
      <c r="BO28" s="217" t="str" cm="1">
        <f t="array" aca="1" ref="BO28" ca="1">IFERROR(INDIRECT($E28&amp;"!"&amp;BO$2&amp;BO$3)," ")</f>
        <v xml:space="preserve"> </v>
      </c>
      <c r="BP28" s="217" t="str" cm="1">
        <f t="array" aca="1" ref="BP28" ca="1">IFERROR(INDIRECT($E28&amp;"!"&amp;BP$2&amp;BP$3)," ")</f>
        <v xml:space="preserve"> </v>
      </c>
      <c r="BQ28" s="217" t="str" cm="1">
        <f t="array" aca="1" ref="BQ28" ca="1">IFERROR(INDIRECT($E28&amp;"!"&amp;BQ$2&amp;BQ$3)," ")</f>
        <v xml:space="preserve"> </v>
      </c>
      <c r="BR28" s="217" t="str" cm="1">
        <f t="array" aca="1" ref="BR28" ca="1">IFERROR(INDIRECT($E28&amp;"!"&amp;BR$2&amp;BR$3)," ")</f>
        <v xml:space="preserve"> </v>
      </c>
      <c r="BS28" s="217" t="str" cm="1">
        <f t="array" aca="1" ref="BS28" ca="1">IFERROR(INDIRECT($E28&amp;"!"&amp;BS$2&amp;BS$3)," ")</f>
        <v xml:space="preserve"> </v>
      </c>
      <c r="BT28" s="217" t="str" cm="1">
        <f t="array" aca="1" ref="BT28" ca="1">IFERROR(INDIRECT($E28&amp;"!"&amp;BT$2&amp;BT$3)," ")</f>
        <v xml:space="preserve"> </v>
      </c>
      <c r="BU28" s="217" t="str" cm="1">
        <f t="array" aca="1" ref="BU28" ca="1">IFERROR(INDIRECT($E28&amp;"!"&amp;BU$2&amp;BU$3)," ")</f>
        <v xml:space="preserve"> </v>
      </c>
      <c r="BV28" s="217" t="str" cm="1">
        <f t="array" aca="1" ref="BV28" ca="1">IFERROR(INDIRECT($E28&amp;"!"&amp;BV$2&amp;BV$3)," ")</f>
        <v xml:space="preserve"> </v>
      </c>
      <c r="BW28" s="217" t="str" cm="1">
        <f t="array" aca="1" ref="BW28" ca="1">IFERROR(INDIRECT($E28&amp;"!"&amp;BW$2&amp;BW$3)," ")</f>
        <v xml:space="preserve"> </v>
      </c>
      <c r="BX28" s="217" t="str" cm="1">
        <f t="array" aca="1" ref="BX28" ca="1">IFERROR(INDIRECT($E28&amp;"!"&amp;BX$2&amp;BX$3)," ")</f>
        <v xml:space="preserve"> </v>
      </c>
      <c r="BY28" s="217" t="str" cm="1">
        <f t="array" aca="1" ref="BY28" ca="1">IFERROR(INDIRECT($E28&amp;"!"&amp;BY$2&amp;BY$3)," ")</f>
        <v xml:space="preserve"> </v>
      </c>
      <c r="BZ28" s="217" t="str" cm="1">
        <f t="array" aca="1" ref="BZ28" ca="1">IFERROR(INDIRECT($E28&amp;"!"&amp;BZ$2&amp;BZ$3)," ")</f>
        <v xml:space="preserve"> </v>
      </c>
      <c r="CA28" s="217" t="str" cm="1">
        <f t="array" aca="1" ref="CA28" ca="1">IFERROR(INDIRECT($E28&amp;"!"&amp;CA$2&amp;CA$3)," ")</f>
        <v xml:space="preserve"> </v>
      </c>
      <c r="CB28" s="217" t="str" cm="1">
        <f t="array" aca="1" ref="CB28" ca="1">IFERROR(INDIRECT($E28&amp;"!"&amp;CB$2&amp;CB$3)," ")</f>
        <v xml:space="preserve"> </v>
      </c>
      <c r="CC28" s="217" t="str" cm="1">
        <f t="array" aca="1" ref="CC28" ca="1">IFERROR(INDIRECT($E28&amp;"!"&amp;CC$2&amp;CC$3)," ")</f>
        <v xml:space="preserve"> </v>
      </c>
      <c r="CD28" s="217" t="str" cm="1">
        <f t="array" aca="1" ref="CD28" ca="1">IFERROR(INDIRECT($E28&amp;"!"&amp;CD$2&amp;CD$3)," ")</f>
        <v xml:space="preserve"> </v>
      </c>
      <c r="CE28" s="217" t="str" cm="1">
        <f t="array" aca="1" ref="CE28" ca="1">IFERROR(INDIRECT($E28&amp;"!"&amp;CE$2&amp;CE$3)," ")</f>
        <v xml:space="preserve"> </v>
      </c>
      <c r="CF28" s="217" t="str" cm="1">
        <f t="array" aca="1" ref="CF28" ca="1">IFERROR(INDIRECT($E28&amp;"!"&amp;CF$2&amp;CF$3)," ")</f>
        <v xml:space="preserve"> </v>
      </c>
      <c r="CG28" s="217" t="str" cm="1">
        <f t="array" aca="1" ref="CG28" ca="1">IFERROR(INDIRECT($E28&amp;"!"&amp;CG$2&amp;CG$3)," ")</f>
        <v xml:space="preserve"> </v>
      </c>
      <c r="CH28" s="217" t="str" cm="1">
        <f t="array" aca="1" ref="CH28" ca="1">IFERROR(INDIRECT($E28&amp;"!"&amp;CH$2&amp;CH$3)," ")</f>
        <v xml:space="preserve"> </v>
      </c>
      <c r="CI28" s="217" t="str" cm="1">
        <f t="array" aca="1" ref="CI28" ca="1">IFERROR(INDIRECT($E28&amp;"!"&amp;CI$2&amp;CI$3)," ")</f>
        <v xml:space="preserve"> </v>
      </c>
      <c r="CJ28" s="217" t="str" cm="1">
        <f t="array" aca="1" ref="CJ28" ca="1">IFERROR(INDIRECT($E28&amp;"!"&amp;CJ$2&amp;CJ$3)," ")</f>
        <v xml:space="preserve"> </v>
      </c>
      <c r="CK28" s="217" t="str" cm="1">
        <f t="array" aca="1" ref="CK28" ca="1">IFERROR(INDIRECT($E28&amp;"!"&amp;CK$2&amp;CK$3)," ")</f>
        <v xml:space="preserve"> </v>
      </c>
      <c r="CL28" s="217" t="str" cm="1">
        <f t="array" aca="1" ref="CL28" ca="1">IFERROR(INDIRECT($E28&amp;"!"&amp;CL$2&amp;CL$3)," ")</f>
        <v xml:space="preserve"> </v>
      </c>
      <c r="CM28" s="217" t="str" cm="1">
        <f t="array" aca="1" ref="CM28" ca="1">IFERROR(INDIRECT($E28&amp;"!"&amp;CM$2&amp;CM$3)," ")</f>
        <v xml:space="preserve"> </v>
      </c>
      <c r="CN28" s="217" t="str" cm="1">
        <f t="array" aca="1" ref="CN28" ca="1">IFERROR(INDIRECT($E28&amp;"!"&amp;CN$2&amp;CN$3)," ")</f>
        <v xml:space="preserve"> </v>
      </c>
      <c r="CO28" s="217" t="str" cm="1">
        <f t="array" aca="1" ref="CO28" ca="1">IFERROR(INDIRECT($E28&amp;"!"&amp;CO$2&amp;CO$3)," ")</f>
        <v xml:space="preserve"> </v>
      </c>
      <c r="CP28" s="217" t="str" cm="1">
        <f t="array" aca="1" ref="CP28" ca="1">IFERROR(INDIRECT($E28&amp;"!"&amp;CP$2&amp;CP$3)," ")</f>
        <v xml:space="preserve"> </v>
      </c>
      <c r="CQ28" s="217" t="str" cm="1">
        <f t="array" aca="1" ref="CQ28" ca="1">IFERROR(INDIRECT($E28&amp;"!"&amp;CQ$2&amp;CQ$3)," ")</f>
        <v xml:space="preserve"> </v>
      </c>
      <c r="CR28" s="217" t="str" cm="1">
        <f t="array" aca="1" ref="CR28" ca="1">IFERROR(INDIRECT($E28&amp;"!"&amp;CR$2&amp;CR$3)," ")</f>
        <v xml:space="preserve"> </v>
      </c>
      <c r="CS28" s="217" t="str" cm="1">
        <f t="array" aca="1" ref="CS28" ca="1">IFERROR(INDIRECT($E28&amp;"!"&amp;CS$2&amp;CS$3)," ")</f>
        <v xml:space="preserve"> </v>
      </c>
      <c r="CT28" s="217" t="str" cm="1">
        <f t="array" aca="1" ref="CT28" ca="1">IFERROR(INDIRECT($E28&amp;"!"&amp;CT$2&amp;CT$3)," ")</f>
        <v xml:space="preserve"> </v>
      </c>
      <c r="CU28" s="217" t="str" cm="1">
        <f t="array" aca="1" ref="CU28" ca="1">IFERROR(INDIRECT($E28&amp;"!"&amp;CU$2&amp;CU$3)," ")</f>
        <v xml:space="preserve"> </v>
      </c>
      <c r="CV28" s="217" t="str" cm="1">
        <f t="array" aca="1" ref="CV28" ca="1">IFERROR(INDIRECT($E28&amp;"!"&amp;CV$2&amp;CV$3)," ")</f>
        <v xml:space="preserve"> </v>
      </c>
      <c r="CW28" s="217" t="str" cm="1">
        <f t="array" aca="1" ref="CW28" ca="1">IFERROR(INDIRECT($E28&amp;"!"&amp;CW$2&amp;CW$3)," ")</f>
        <v xml:space="preserve"> </v>
      </c>
      <c r="CX28" s="217" t="str" cm="1">
        <f t="array" aca="1" ref="CX28" ca="1">IFERROR(INDIRECT($E28&amp;"!"&amp;CX$2&amp;CX$3)," ")</f>
        <v xml:space="preserve"> </v>
      </c>
      <c r="CY28" s="217" t="str" cm="1">
        <f t="array" aca="1" ref="CY28" ca="1">IFERROR(INDIRECT($E28&amp;"!"&amp;CY$2&amp;CY$3)," ")</f>
        <v xml:space="preserve"> </v>
      </c>
      <c r="CZ28" s="217" t="str" cm="1">
        <f t="array" aca="1" ref="CZ28" ca="1">IFERROR(INDIRECT($E28&amp;"!"&amp;CZ$2&amp;CZ$3)," ")</f>
        <v xml:space="preserve"> </v>
      </c>
      <c r="DA28" s="217" t="str" cm="1">
        <f t="array" aca="1" ref="DA28" ca="1">IFERROR(INDIRECT($E28&amp;"!"&amp;DA$2&amp;DA$3)," ")</f>
        <v xml:space="preserve"> </v>
      </c>
      <c r="DB28" s="217" t="str" cm="1">
        <f t="array" aca="1" ref="DB28" ca="1">IFERROR(INDIRECT($E28&amp;"!"&amp;DB$2&amp;DB$3)," ")</f>
        <v xml:space="preserve"> </v>
      </c>
      <c r="DC28" s="217" t="str" cm="1">
        <f t="array" aca="1" ref="DC28" ca="1">IFERROR(INDIRECT($E28&amp;"!"&amp;DC$2&amp;DC$3)," ")</f>
        <v xml:space="preserve"> </v>
      </c>
      <c r="DD28" s="217" t="str" cm="1">
        <f t="array" aca="1" ref="DD28" ca="1">IFERROR(INDIRECT($E28&amp;"!"&amp;DD$2&amp;DD$3)," ")</f>
        <v xml:space="preserve"> </v>
      </c>
      <c r="DE28" s="217" t="str" cm="1">
        <f t="array" aca="1" ref="DE28" ca="1">IFERROR(INDIRECT($E28&amp;"!"&amp;DE$2&amp;DE$3)," ")</f>
        <v xml:space="preserve"> </v>
      </c>
      <c r="DF28" s="217" t="str" cm="1">
        <f t="array" aca="1" ref="DF28" ca="1">IFERROR(INDIRECT($E28&amp;"!"&amp;DF$2&amp;DF$3)," ")</f>
        <v xml:space="preserve"> </v>
      </c>
      <c r="DG28" s="217" t="str" cm="1">
        <f t="array" aca="1" ref="DG28" ca="1">IFERROR(INDIRECT($E28&amp;"!"&amp;DG$2&amp;DG$3)," ")</f>
        <v xml:space="preserve"> </v>
      </c>
      <c r="DH28" s="217" t="str" cm="1">
        <f t="array" aca="1" ref="DH28" ca="1">IFERROR(INDIRECT($E28&amp;"!"&amp;DH$2&amp;DH$3)," ")</f>
        <v xml:space="preserve"> </v>
      </c>
      <c r="DI28" s="217" t="str" cm="1">
        <f t="array" aca="1" ref="DI28" ca="1">IFERROR(INDIRECT($E28&amp;"!"&amp;DI$2&amp;DI$3)," ")</f>
        <v xml:space="preserve"> </v>
      </c>
      <c r="DJ28" s="217" t="str" cm="1">
        <f t="array" aca="1" ref="DJ28" ca="1">IFERROR(INDIRECT($E28&amp;"!"&amp;DJ$2&amp;DJ$3)," ")</f>
        <v xml:space="preserve"> </v>
      </c>
      <c r="DK28" s="217" t="str" cm="1">
        <f t="array" aca="1" ref="DK28" ca="1">IFERROR(INDIRECT($E28&amp;"!"&amp;DK$2&amp;DK$3)," ")</f>
        <v xml:space="preserve"> </v>
      </c>
      <c r="DL28" s="217" t="str" cm="1">
        <f t="array" aca="1" ref="DL28" ca="1">IFERROR(INDIRECT($E28&amp;"!"&amp;DL$2&amp;DL$3)," ")</f>
        <v xml:space="preserve"> </v>
      </c>
      <c r="DM28" s="217" t="str" cm="1">
        <f t="array" aca="1" ref="DM28" ca="1">IFERROR(INDIRECT($E28&amp;"!"&amp;DM$2&amp;DM$3)," ")</f>
        <v xml:space="preserve"> </v>
      </c>
      <c r="DN28" s="217" t="str" cm="1">
        <f t="array" aca="1" ref="DN28" ca="1">IFERROR(INDIRECT($E28&amp;"!"&amp;DN$2&amp;DN$3)," ")</f>
        <v xml:space="preserve"> </v>
      </c>
      <c r="DO28" s="217" t="str" cm="1">
        <f t="array" aca="1" ref="DO28" ca="1">IFERROR(INDIRECT($E28&amp;"!"&amp;DO$2&amp;DO$3)," ")</f>
        <v xml:space="preserve"> </v>
      </c>
      <c r="DP28" s="217" t="str" cm="1">
        <f t="array" aca="1" ref="DP28" ca="1">IFERROR(INDIRECT($E28&amp;"!"&amp;DP$2&amp;DP$3)," ")</f>
        <v xml:space="preserve"> </v>
      </c>
      <c r="DQ28" s="217" t="str" cm="1">
        <f t="array" aca="1" ref="DQ28" ca="1">IFERROR(INDIRECT($E28&amp;"!"&amp;DQ$2&amp;DQ$3)," ")</f>
        <v xml:space="preserve"> </v>
      </c>
      <c r="DR28" s="217" t="str" cm="1">
        <f t="array" aca="1" ref="DR28" ca="1">IFERROR(INDIRECT($E28&amp;"!"&amp;DR$2&amp;DR$3)," ")</f>
        <v xml:space="preserve"> </v>
      </c>
      <c r="DS28" s="217" t="str" cm="1">
        <f t="array" aca="1" ref="DS28" ca="1">IFERROR(INDIRECT($E28&amp;"!"&amp;DS$2&amp;DS$3)," ")</f>
        <v xml:space="preserve"> </v>
      </c>
      <c r="DT28" s="217" t="str" cm="1">
        <f t="array" aca="1" ref="DT28" ca="1">IFERROR(INDIRECT($E28&amp;"!"&amp;DT$2&amp;DT$3)," ")</f>
        <v xml:space="preserve"> </v>
      </c>
      <c r="DU28" s="217" t="str" cm="1">
        <f t="array" aca="1" ref="DU28" ca="1">IFERROR(INDIRECT($E28&amp;"!"&amp;DU$2&amp;DU$3)," ")</f>
        <v xml:space="preserve"> </v>
      </c>
      <c r="DV28" s="217" t="str" cm="1">
        <f t="array" aca="1" ref="DV28" ca="1">IFERROR(INDIRECT($E28&amp;"!"&amp;DV$2&amp;DV$3)," ")</f>
        <v xml:space="preserve"> </v>
      </c>
      <c r="DW28" s="217" t="str" cm="1">
        <f t="array" aca="1" ref="DW28" ca="1">IFERROR(INDIRECT($E28&amp;"!"&amp;DW$2&amp;DW$3)," ")</f>
        <v xml:space="preserve"> </v>
      </c>
      <c r="DX28" s="217" t="str" cm="1">
        <f t="array" aca="1" ref="DX28" ca="1">IFERROR(INDIRECT($E28&amp;"!"&amp;DX$2&amp;DX$3)," ")</f>
        <v xml:space="preserve"> </v>
      </c>
      <c r="DY28" s="217" t="str" cm="1">
        <f t="array" aca="1" ref="DY28" ca="1">IFERROR(INDIRECT($E28&amp;"!"&amp;DY$2&amp;DY$3)," ")</f>
        <v xml:space="preserve"> </v>
      </c>
      <c r="DZ28" s="217" t="str" cm="1">
        <f t="array" aca="1" ref="DZ28" ca="1">IFERROR(INDIRECT($E28&amp;"!"&amp;DZ$2&amp;DZ$3)," ")</f>
        <v xml:space="preserve"> </v>
      </c>
      <c r="EA28" s="217" t="str" cm="1">
        <f t="array" aca="1" ref="EA28" ca="1">IFERROR(INDIRECT($E28&amp;"!"&amp;EA$2&amp;EA$3)," ")</f>
        <v xml:space="preserve"> </v>
      </c>
      <c r="EB28" s="217" t="str" cm="1">
        <f t="array" aca="1" ref="EB28" ca="1">IFERROR(INDIRECT($E28&amp;"!"&amp;EB$2&amp;EB$3)," ")</f>
        <v xml:space="preserve"> </v>
      </c>
      <c r="EC28" s="217" t="str" cm="1">
        <f t="array" aca="1" ref="EC28" ca="1">IFERROR(INDIRECT($E28&amp;"!"&amp;EC$2&amp;EC$3)," ")</f>
        <v xml:space="preserve"> </v>
      </c>
      <c r="ED28" s="212" t="str" cm="1">
        <f t="array" aca="1" ref="ED28" ca="1">IFERROR(INDIRECT($E28&amp;"!"&amp;ED$2&amp;ED$3)," ")</f>
        <v xml:space="preserve"> </v>
      </c>
      <c r="EE28" s="212" t="str" cm="1">
        <f t="array" aca="1" ref="EE28" ca="1">IFERROR(INDIRECT($E28&amp;"!"&amp;EE$2&amp;EE$3)," ")</f>
        <v xml:space="preserve"> </v>
      </c>
      <c r="EF28" s="212" t="str" cm="1">
        <f t="array" aca="1" ref="EF28" ca="1">IFERROR(INDIRECT($E28&amp;"!"&amp;EF$2&amp;EF$3)," ")</f>
        <v xml:space="preserve"> </v>
      </c>
      <c r="EG28" s="212" t="str" cm="1">
        <f t="array" aca="1" ref="EG28" ca="1">IFERROR(INDIRECT($E28&amp;"!"&amp;EG$2&amp;EG$3)," ")</f>
        <v xml:space="preserve"> </v>
      </c>
      <c r="EH28" s="212" t="str" cm="1">
        <f t="array" aca="1" ref="EH28" ca="1">IFERROR(INDIRECT($E28&amp;"!"&amp;EH$2&amp;EH$3)," ")</f>
        <v xml:space="preserve"> </v>
      </c>
      <c r="EI28" s="212" t="str" cm="1">
        <f t="array" aca="1" ref="EI28" ca="1">IFERROR(INDIRECT($E28&amp;"!"&amp;EI$2&amp;EI$3)," ")</f>
        <v xml:space="preserve"> </v>
      </c>
      <c r="EJ28" s="212" t="str" cm="1">
        <f t="array" aca="1" ref="EJ28" ca="1">IFERROR(INDIRECT($E28&amp;"!"&amp;EJ$2&amp;EJ$3)," ")</f>
        <v xml:space="preserve"> </v>
      </c>
      <c r="EK28" s="212" t="str" cm="1">
        <f t="array" aca="1" ref="EK28" ca="1">IFERROR(INDIRECT($E28&amp;"!"&amp;EK$2&amp;EK$3)," ")</f>
        <v xml:space="preserve"> </v>
      </c>
      <c r="EL28" s="212" t="str" cm="1">
        <f t="array" aca="1" ref="EL28" ca="1">IFERROR(INDIRECT($E28&amp;"!"&amp;EL$2&amp;EL$3)," ")</f>
        <v xml:space="preserve"> </v>
      </c>
      <c r="EM28" s="212" t="str" cm="1">
        <f t="array" aca="1" ref="EM28" ca="1">IFERROR(INDIRECT($E28&amp;"!"&amp;EM$2&amp;EM$3)," ")</f>
        <v xml:space="preserve"> </v>
      </c>
      <c r="EN28" s="212" t="str" cm="1">
        <f t="array" aca="1" ref="EN28" ca="1">IFERROR(INDIRECT($E28&amp;"!"&amp;EN$2&amp;EN$3)," ")</f>
        <v xml:space="preserve"> </v>
      </c>
      <c r="EO28" s="212" t="str" cm="1">
        <f t="array" aca="1" ref="EO28" ca="1">IFERROR(INDIRECT($E28&amp;"!"&amp;EO$2&amp;EO$3)," ")</f>
        <v xml:space="preserve"> </v>
      </c>
      <c r="EP28" s="212" t="str" cm="1">
        <f t="array" aca="1" ref="EP28" ca="1">IFERROR(INDIRECT($E28&amp;"!"&amp;EP$2&amp;EP$3)," ")</f>
        <v xml:space="preserve"> </v>
      </c>
      <c r="EQ28" s="212" t="str" cm="1">
        <f t="array" aca="1" ref="EQ28" ca="1">IFERROR(INDIRECT($E28&amp;"!"&amp;EQ$2&amp;EQ$3)," ")</f>
        <v xml:space="preserve"> </v>
      </c>
      <c r="ER28" s="212" t="str" cm="1">
        <f t="array" aca="1" ref="ER28" ca="1">IFERROR(INDIRECT($E28&amp;"!"&amp;ER$2&amp;ER$3)," ")</f>
        <v xml:space="preserve"> </v>
      </c>
      <c r="ES28" s="212" t="str" cm="1">
        <f t="array" aca="1" ref="ES28" ca="1">IFERROR(INDIRECT($E28&amp;"!"&amp;ES$2&amp;ES$3)," ")</f>
        <v xml:space="preserve"> </v>
      </c>
      <c r="ET28" s="212" t="str" cm="1">
        <f t="array" aca="1" ref="ET28" ca="1">IFERROR(INDIRECT($E28&amp;"!"&amp;ET$2&amp;ET$3)," ")</f>
        <v xml:space="preserve"> </v>
      </c>
      <c r="EU28" s="212" t="str" cm="1">
        <f t="array" aca="1" ref="EU28" ca="1">IFERROR(INDIRECT($E28&amp;"!"&amp;EU$2&amp;EU$3)," ")</f>
        <v xml:space="preserve"> </v>
      </c>
      <c r="EV28" s="212" t="str" cm="1">
        <f t="array" aca="1" ref="EV28" ca="1">IFERROR(INDIRECT($E28&amp;"!"&amp;EV$2&amp;EV$3)," ")</f>
        <v xml:space="preserve"> </v>
      </c>
      <c r="EW28" s="212" t="str" cm="1">
        <f t="array" aca="1" ref="EW28" ca="1">IFERROR(INDIRECT($E28&amp;"!"&amp;EW$2&amp;EW$3)," ")</f>
        <v xml:space="preserve"> </v>
      </c>
      <c r="EX28" s="212" t="str" cm="1">
        <f t="array" aca="1" ref="EX28" ca="1">IFERROR(INDIRECT($E28&amp;"!"&amp;EX$2&amp;EX$3)," ")</f>
        <v xml:space="preserve"> </v>
      </c>
      <c r="EY28" s="212" t="str" cm="1">
        <f t="array" aca="1" ref="EY28" ca="1">IFERROR(INDIRECT($E28&amp;"!"&amp;EY$2&amp;EY$3)," ")</f>
        <v xml:space="preserve"> </v>
      </c>
      <c r="EZ28" s="212" t="str" cm="1">
        <f t="array" aca="1" ref="EZ28" ca="1">IFERROR(INDIRECT($E28&amp;"!"&amp;EZ$2&amp;EZ$3)," ")</f>
        <v xml:space="preserve"> </v>
      </c>
    </row>
    <row r="29" spans="1:156" s="159" customFormat="1">
      <c r="A29"/>
      <c r="B29"/>
      <c r="C29" s="214"/>
      <c r="F29" s="215"/>
      <c r="G29" s="216"/>
      <c r="H29" s="216"/>
      <c r="I29" s="217"/>
      <c r="J29" s="217"/>
      <c r="K29" s="217"/>
      <c r="L29" s="217"/>
      <c r="M29" s="217"/>
      <c r="N29" s="217"/>
      <c r="O29" s="217"/>
      <c r="P29" s="217"/>
      <c r="Q29" s="218"/>
      <c r="R29" s="219"/>
      <c r="S29" s="219"/>
      <c r="T29" s="218"/>
      <c r="U29" s="219"/>
      <c r="V29" s="219"/>
      <c r="W29" s="218"/>
      <c r="X29" s="219"/>
      <c r="Y29" s="219"/>
      <c r="Z29" s="217" t="str" cm="1">
        <f t="array" aca="1" ref="Z29" ca="1">IFERROR(INDIRECT($E29&amp;"!"&amp;Z$2&amp;Z$3)," ")</f>
        <v xml:space="preserve"> </v>
      </c>
      <c r="AA29" s="217" t="str" cm="1">
        <f t="array" aca="1" ref="AA29" ca="1">IFERROR(INDIRECT($E29&amp;"!"&amp;AA$2&amp;AA$3)," ")</f>
        <v xml:space="preserve"> </v>
      </c>
      <c r="AB29" s="217" t="str" cm="1">
        <f t="array" aca="1" ref="AB29" ca="1">IFERROR(INDIRECT($E29&amp;"!"&amp;AB$2&amp;AB$3)," ")</f>
        <v xml:space="preserve"> </v>
      </c>
      <c r="AC29" s="218"/>
      <c r="AD29" s="212" t="str" cm="1">
        <f t="array" aca="1" ref="AD29" ca="1">IFERROR(INDIRECT($E29&amp;"!"&amp;AD$2&amp;AD$3)," ")</f>
        <v xml:space="preserve"> </v>
      </c>
      <c r="AE29" s="212" t="str" cm="1">
        <f t="array" aca="1" ref="AE29" ca="1">IFERROR(INDIRECT($E29&amp;"!"&amp;AE$2&amp;AE$3)," ")</f>
        <v xml:space="preserve"> </v>
      </c>
      <c r="AF29" s="212" t="str" cm="1">
        <f t="array" aca="1" ref="AF29" ca="1">IFERROR(INDIRECT($E29&amp;"!"&amp;AF$2&amp;AF$3)," ")</f>
        <v xml:space="preserve"> </v>
      </c>
      <c r="AG29" s="212" t="str" cm="1">
        <f t="array" aca="1" ref="AG29" ca="1">IFERROR(INDIRECT($E29&amp;"!"&amp;AG$2&amp;AG$3)," ")</f>
        <v xml:space="preserve"> </v>
      </c>
      <c r="AH29" s="212" t="str" cm="1">
        <f t="array" aca="1" ref="AH29" ca="1">IFERROR(INDIRECT($E29&amp;"!"&amp;AH$2&amp;AH$3)," ")</f>
        <v xml:space="preserve"> </v>
      </c>
      <c r="AI29" s="212" t="str" cm="1">
        <f t="array" aca="1" ref="AI29" ca="1">IFERROR(INDIRECT($E29&amp;"!"&amp;AI$2&amp;AI$3)," ")</f>
        <v xml:space="preserve"> </v>
      </c>
      <c r="AJ29" s="212" t="str" cm="1">
        <f t="array" aca="1" ref="AJ29" ca="1">IFERROR(INDIRECT($E29&amp;"!"&amp;AJ$2&amp;AJ$3)," ")</f>
        <v xml:space="preserve"> </v>
      </c>
      <c r="AK29" s="217" t="str" cm="1">
        <f t="array" aca="1" ref="AK29" ca="1">IFERROR(INDIRECT($E29&amp;"!"&amp;AK$2&amp;AK$3)," ")</f>
        <v xml:space="preserve"> </v>
      </c>
      <c r="AL29" s="217" t="str" cm="1">
        <f t="array" aca="1" ref="AL29" ca="1">IFERROR(INDIRECT($E29&amp;"!"&amp;AL$2&amp;AL$3)," ")</f>
        <v xml:space="preserve"> </v>
      </c>
      <c r="AM29" s="217" t="str" cm="1">
        <f t="array" aca="1" ref="AM29" ca="1">IFERROR(INDIRECT($E29&amp;"!"&amp;AM$2&amp;AM$3)," ")</f>
        <v xml:space="preserve"> </v>
      </c>
      <c r="AN29" s="217" t="str" cm="1">
        <f t="array" aca="1" ref="AN29" ca="1">IFERROR(INDIRECT($E29&amp;"!"&amp;AN$2&amp;AN$3)," ")</f>
        <v xml:space="preserve"> </v>
      </c>
      <c r="AO29" s="217" t="str" cm="1">
        <f t="array" aca="1" ref="AO29" ca="1">IFERROR(INDIRECT($E29&amp;"!"&amp;AO$2&amp;AO$3)," ")</f>
        <v xml:space="preserve"> </v>
      </c>
      <c r="AP29" s="217" t="str" cm="1">
        <f t="array" aca="1" ref="AP29" ca="1">IFERROR(INDIRECT($E29&amp;"!"&amp;AP$2&amp;AP$3)," ")</f>
        <v xml:space="preserve"> </v>
      </c>
      <c r="AQ29" s="217" t="str" cm="1">
        <f t="array" aca="1" ref="AQ29" ca="1">IFERROR(INDIRECT($E29&amp;"!"&amp;AQ$2&amp;AQ$3)," ")</f>
        <v xml:space="preserve"> </v>
      </c>
      <c r="AR29" s="217" t="str" cm="1">
        <f t="array" aca="1" ref="AR29" ca="1">IFERROR(INDIRECT($E29&amp;"!"&amp;AR$2&amp;AR$3)," ")</f>
        <v xml:space="preserve"> </v>
      </c>
      <c r="AS29" s="217" t="str" cm="1">
        <f t="array" aca="1" ref="AS29" ca="1">IFERROR(INDIRECT($E29&amp;"!"&amp;AS$2&amp;AS$3)," ")</f>
        <v xml:space="preserve"> </v>
      </c>
      <c r="AT29" s="217" t="str" cm="1">
        <f t="array" aca="1" ref="AT29" ca="1">IFERROR(INDIRECT($E29&amp;"!"&amp;AT$2&amp;AT$3)," ")</f>
        <v xml:space="preserve"> </v>
      </c>
      <c r="AU29" s="217" t="str" cm="1">
        <f t="array" aca="1" ref="AU29" ca="1">IFERROR(INDIRECT($E29&amp;"!"&amp;AU$2&amp;AU$3)," ")</f>
        <v xml:space="preserve"> </v>
      </c>
      <c r="AV29" s="217" t="str" cm="1">
        <f t="array" aca="1" ref="AV29" ca="1">IFERROR(INDIRECT($E29&amp;"!"&amp;AV$2&amp;AV$3)," ")</f>
        <v xml:space="preserve"> </v>
      </c>
      <c r="AW29" s="217" t="str" cm="1">
        <f t="array" aca="1" ref="AW29" ca="1">IFERROR(INDIRECT($E29&amp;"!"&amp;AW$2&amp;AW$3)," ")</f>
        <v xml:space="preserve"> </v>
      </c>
      <c r="AX29" s="217" t="str" cm="1">
        <f t="array" aca="1" ref="AX29" ca="1">IFERROR(INDIRECT($E29&amp;"!"&amp;AX$2&amp;AX$3)," ")</f>
        <v xml:space="preserve"> </v>
      </c>
      <c r="AY29" s="217" t="str" cm="1">
        <f t="array" aca="1" ref="AY29" ca="1">IFERROR(INDIRECT($E29&amp;"!"&amp;AY$2&amp;AY$3)," ")</f>
        <v xml:space="preserve"> </v>
      </c>
      <c r="AZ29" s="217" t="str" cm="1">
        <f t="array" aca="1" ref="AZ29" ca="1">IFERROR(INDIRECT($E29&amp;"!"&amp;AZ$2&amp;AZ$3)," ")</f>
        <v xml:space="preserve"> </v>
      </c>
      <c r="BA29" s="217" t="str" cm="1">
        <f t="array" aca="1" ref="BA29" ca="1">IFERROR(INDIRECT($E29&amp;"!"&amp;BA$2&amp;BA$3)," ")</f>
        <v xml:space="preserve"> </v>
      </c>
      <c r="BB29" s="217" t="str" cm="1">
        <f t="array" aca="1" ref="BB29" ca="1">IFERROR(INDIRECT($E29&amp;"!"&amp;BB$2&amp;BB$3)," ")</f>
        <v xml:space="preserve"> </v>
      </c>
      <c r="BC29" s="159" t="str" cm="1">
        <f t="array" aca="1" ref="BC29" ca="1">IFERROR(INDIRECT($E29&amp;"!"&amp;BC$2&amp;BC$3)," ")</f>
        <v xml:space="preserve"> </v>
      </c>
      <c r="BD29" s="217" t="str" cm="1">
        <f t="array" aca="1" ref="BD29" ca="1">IFERROR(INDIRECT($E29&amp;"!"&amp;BD$2&amp;BD$3)," ")</f>
        <v xml:space="preserve"> </v>
      </c>
      <c r="BE29" s="217" t="str" cm="1">
        <f t="array" aca="1" ref="BE29" ca="1">IFERROR(INDIRECT($E29&amp;"!"&amp;BE$2&amp;BE$3)," ")</f>
        <v xml:space="preserve"> </v>
      </c>
      <c r="BF29" s="217" t="str" cm="1">
        <f t="array" aca="1" ref="BF29" ca="1">IFERROR(INDIRECT($E29&amp;"!"&amp;BF$2&amp;BF$3)," ")</f>
        <v xml:space="preserve"> </v>
      </c>
      <c r="BG29" s="217" t="str" cm="1">
        <f t="array" aca="1" ref="BG29" ca="1">IFERROR(INDIRECT($E29&amp;"!"&amp;BG$2&amp;BG$3)," ")</f>
        <v xml:space="preserve"> </v>
      </c>
      <c r="BH29" s="217" t="str" cm="1">
        <f t="array" aca="1" ref="BH29" ca="1">IFERROR(INDIRECT($E29&amp;"!"&amp;BH$2&amp;BH$3)," ")</f>
        <v xml:space="preserve"> </v>
      </c>
      <c r="BI29" s="217" t="str" cm="1">
        <f t="array" aca="1" ref="BI29" ca="1">IFERROR(INDIRECT($E29&amp;"!"&amp;BI$2&amp;BI$3)," ")</f>
        <v xml:space="preserve"> </v>
      </c>
      <c r="BJ29" s="217" t="str" cm="1">
        <f t="array" aca="1" ref="BJ29" ca="1">IFERROR(INDIRECT($E29&amp;"!"&amp;BJ$2&amp;BJ$3)," ")</f>
        <v xml:space="preserve"> </v>
      </c>
      <c r="BK29" s="217" t="str" cm="1">
        <f t="array" aca="1" ref="BK29" ca="1">IFERROR(INDIRECT($E29&amp;"!"&amp;BK$2&amp;BK$3)," ")</f>
        <v xml:space="preserve"> </v>
      </c>
      <c r="BL29" s="217" t="str" cm="1">
        <f t="array" aca="1" ref="BL29" ca="1">IFERROR(INDIRECT($E29&amp;"!"&amp;BL$2&amp;BL$3)," ")</f>
        <v xml:space="preserve"> </v>
      </c>
      <c r="BM29" s="217" t="str" cm="1">
        <f t="array" aca="1" ref="BM29" ca="1">IFERROR(INDIRECT($E29&amp;"!"&amp;BM$2&amp;BM$3)," ")</f>
        <v xml:space="preserve"> </v>
      </c>
      <c r="BN29" s="217" t="str" cm="1">
        <f t="array" aca="1" ref="BN29" ca="1">IFERROR(INDIRECT($E29&amp;"!"&amp;BN$2&amp;BN$3)," ")</f>
        <v xml:space="preserve"> </v>
      </c>
      <c r="BO29" s="217" t="str" cm="1">
        <f t="array" aca="1" ref="BO29" ca="1">IFERROR(INDIRECT($E29&amp;"!"&amp;BO$2&amp;BO$3)," ")</f>
        <v xml:space="preserve"> </v>
      </c>
      <c r="BP29" s="217" t="str" cm="1">
        <f t="array" aca="1" ref="BP29" ca="1">IFERROR(INDIRECT($E29&amp;"!"&amp;BP$2&amp;BP$3)," ")</f>
        <v xml:space="preserve"> </v>
      </c>
      <c r="BQ29" s="217" t="str" cm="1">
        <f t="array" aca="1" ref="BQ29" ca="1">IFERROR(INDIRECT($E29&amp;"!"&amp;BQ$2&amp;BQ$3)," ")</f>
        <v xml:space="preserve"> </v>
      </c>
      <c r="BR29" s="217" t="str" cm="1">
        <f t="array" aca="1" ref="BR29" ca="1">IFERROR(INDIRECT($E29&amp;"!"&amp;BR$2&amp;BR$3)," ")</f>
        <v xml:space="preserve"> </v>
      </c>
      <c r="BS29" s="217" t="str" cm="1">
        <f t="array" aca="1" ref="BS29" ca="1">IFERROR(INDIRECT($E29&amp;"!"&amp;BS$2&amp;BS$3)," ")</f>
        <v xml:space="preserve"> </v>
      </c>
      <c r="BT29" s="217" t="str" cm="1">
        <f t="array" aca="1" ref="BT29" ca="1">IFERROR(INDIRECT($E29&amp;"!"&amp;BT$2&amp;BT$3)," ")</f>
        <v xml:space="preserve"> </v>
      </c>
      <c r="BU29" s="217" t="str" cm="1">
        <f t="array" aca="1" ref="BU29" ca="1">IFERROR(INDIRECT($E29&amp;"!"&amp;BU$2&amp;BU$3)," ")</f>
        <v xml:space="preserve"> </v>
      </c>
      <c r="BV29" s="217" t="str" cm="1">
        <f t="array" aca="1" ref="BV29" ca="1">IFERROR(INDIRECT($E29&amp;"!"&amp;BV$2&amp;BV$3)," ")</f>
        <v xml:space="preserve"> </v>
      </c>
      <c r="BW29" s="217" t="str" cm="1">
        <f t="array" aca="1" ref="BW29" ca="1">IFERROR(INDIRECT($E29&amp;"!"&amp;BW$2&amp;BW$3)," ")</f>
        <v xml:space="preserve"> </v>
      </c>
      <c r="BX29" s="217" t="str" cm="1">
        <f t="array" aca="1" ref="BX29" ca="1">IFERROR(INDIRECT($E29&amp;"!"&amp;BX$2&amp;BX$3)," ")</f>
        <v xml:space="preserve"> </v>
      </c>
      <c r="BY29" s="217" t="str" cm="1">
        <f t="array" aca="1" ref="BY29" ca="1">IFERROR(INDIRECT($E29&amp;"!"&amp;BY$2&amp;BY$3)," ")</f>
        <v xml:space="preserve"> </v>
      </c>
      <c r="BZ29" s="217" t="str" cm="1">
        <f t="array" aca="1" ref="BZ29" ca="1">IFERROR(INDIRECT($E29&amp;"!"&amp;BZ$2&amp;BZ$3)," ")</f>
        <v xml:space="preserve"> </v>
      </c>
      <c r="CA29" s="217" t="str" cm="1">
        <f t="array" aca="1" ref="CA29" ca="1">IFERROR(INDIRECT($E29&amp;"!"&amp;CA$2&amp;CA$3)," ")</f>
        <v xml:space="preserve"> </v>
      </c>
      <c r="CB29" s="217" t="str" cm="1">
        <f t="array" aca="1" ref="CB29" ca="1">IFERROR(INDIRECT($E29&amp;"!"&amp;CB$2&amp;CB$3)," ")</f>
        <v xml:space="preserve"> </v>
      </c>
      <c r="CC29" s="217" t="str" cm="1">
        <f t="array" aca="1" ref="CC29" ca="1">IFERROR(INDIRECT($E29&amp;"!"&amp;CC$2&amp;CC$3)," ")</f>
        <v xml:space="preserve"> </v>
      </c>
      <c r="CD29" s="217" t="str" cm="1">
        <f t="array" aca="1" ref="CD29" ca="1">IFERROR(INDIRECT($E29&amp;"!"&amp;CD$2&amp;CD$3)," ")</f>
        <v xml:space="preserve"> </v>
      </c>
      <c r="CE29" s="217" t="str" cm="1">
        <f t="array" aca="1" ref="CE29" ca="1">IFERROR(INDIRECT($E29&amp;"!"&amp;CE$2&amp;CE$3)," ")</f>
        <v xml:space="preserve"> </v>
      </c>
      <c r="CF29" s="217" t="str" cm="1">
        <f t="array" aca="1" ref="CF29" ca="1">IFERROR(INDIRECT($E29&amp;"!"&amp;CF$2&amp;CF$3)," ")</f>
        <v xml:space="preserve"> </v>
      </c>
      <c r="CG29" s="217" t="str" cm="1">
        <f t="array" aca="1" ref="CG29" ca="1">IFERROR(INDIRECT($E29&amp;"!"&amp;CG$2&amp;CG$3)," ")</f>
        <v xml:space="preserve"> </v>
      </c>
      <c r="CH29" s="217" t="str" cm="1">
        <f t="array" aca="1" ref="CH29" ca="1">IFERROR(INDIRECT($E29&amp;"!"&amp;CH$2&amp;CH$3)," ")</f>
        <v xml:space="preserve"> </v>
      </c>
      <c r="CI29" s="217" t="str" cm="1">
        <f t="array" aca="1" ref="CI29" ca="1">IFERROR(INDIRECT($E29&amp;"!"&amp;CI$2&amp;CI$3)," ")</f>
        <v xml:space="preserve"> </v>
      </c>
      <c r="CJ29" s="217" t="str" cm="1">
        <f t="array" aca="1" ref="CJ29" ca="1">IFERROR(INDIRECT($E29&amp;"!"&amp;CJ$2&amp;CJ$3)," ")</f>
        <v xml:space="preserve"> </v>
      </c>
      <c r="CK29" s="217" t="str" cm="1">
        <f t="array" aca="1" ref="CK29" ca="1">IFERROR(INDIRECT($E29&amp;"!"&amp;CK$2&amp;CK$3)," ")</f>
        <v xml:space="preserve"> </v>
      </c>
      <c r="CL29" s="217" t="str" cm="1">
        <f t="array" aca="1" ref="CL29" ca="1">IFERROR(INDIRECT($E29&amp;"!"&amp;CL$2&amp;CL$3)," ")</f>
        <v xml:space="preserve"> </v>
      </c>
      <c r="CM29" s="217" t="str" cm="1">
        <f t="array" aca="1" ref="CM29" ca="1">IFERROR(INDIRECT($E29&amp;"!"&amp;CM$2&amp;CM$3)," ")</f>
        <v xml:space="preserve"> </v>
      </c>
      <c r="CN29" s="217" t="str" cm="1">
        <f t="array" aca="1" ref="CN29" ca="1">IFERROR(INDIRECT($E29&amp;"!"&amp;CN$2&amp;CN$3)," ")</f>
        <v xml:space="preserve"> </v>
      </c>
      <c r="CO29" s="217" t="str" cm="1">
        <f t="array" aca="1" ref="CO29" ca="1">IFERROR(INDIRECT($E29&amp;"!"&amp;CO$2&amp;CO$3)," ")</f>
        <v xml:space="preserve"> </v>
      </c>
      <c r="CP29" s="217" t="str" cm="1">
        <f t="array" aca="1" ref="CP29" ca="1">IFERROR(INDIRECT($E29&amp;"!"&amp;CP$2&amp;CP$3)," ")</f>
        <v xml:space="preserve"> </v>
      </c>
      <c r="CQ29" s="217" t="str" cm="1">
        <f t="array" aca="1" ref="CQ29" ca="1">IFERROR(INDIRECT($E29&amp;"!"&amp;CQ$2&amp;CQ$3)," ")</f>
        <v xml:space="preserve"> </v>
      </c>
      <c r="CR29" s="217" t="str" cm="1">
        <f t="array" aca="1" ref="CR29" ca="1">IFERROR(INDIRECT($E29&amp;"!"&amp;CR$2&amp;CR$3)," ")</f>
        <v xml:space="preserve"> </v>
      </c>
      <c r="CS29" s="217" t="str" cm="1">
        <f t="array" aca="1" ref="CS29" ca="1">IFERROR(INDIRECT($E29&amp;"!"&amp;CS$2&amp;CS$3)," ")</f>
        <v xml:space="preserve"> </v>
      </c>
      <c r="CT29" s="217" t="str" cm="1">
        <f t="array" aca="1" ref="CT29" ca="1">IFERROR(INDIRECT($E29&amp;"!"&amp;CT$2&amp;CT$3)," ")</f>
        <v xml:space="preserve"> </v>
      </c>
      <c r="CU29" s="217" t="str" cm="1">
        <f t="array" aca="1" ref="CU29" ca="1">IFERROR(INDIRECT($E29&amp;"!"&amp;CU$2&amp;CU$3)," ")</f>
        <v xml:space="preserve"> </v>
      </c>
      <c r="CV29" s="217" t="str" cm="1">
        <f t="array" aca="1" ref="CV29" ca="1">IFERROR(INDIRECT($E29&amp;"!"&amp;CV$2&amp;CV$3)," ")</f>
        <v xml:space="preserve"> </v>
      </c>
      <c r="CW29" s="217" t="str" cm="1">
        <f t="array" aca="1" ref="CW29" ca="1">IFERROR(INDIRECT($E29&amp;"!"&amp;CW$2&amp;CW$3)," ")</f>
        <v xml:space="preserve"> </v>
      </c>
      <c r="CX29" s="217" t="str" cm="1">
        <f t="array" aca="1" ref="CX29" ca="1">IFERROR(INDIRECT($E29&amp;"!"&amp;CX$2&amp;CX$3)," ")</f>
        <v xml:space="preserve"> </v>
      </c>
      <c r="CY29" s="217" t="str" cm="1">
        <f t="array" aca="1" ref="CY29" ca="1">IFERROR(INDIRECT($E29&amp;"!"&amp;CY$2&amp;CY$3)," ")</f>
        <v xml:space="preserve"> </v>
      </c>
      <c r="CZ29" s="217" t="str" cm="1">
        <f t="array" aca="1" ref="CZ29" ca="1">IFERROR(INDIRECT($E29&amp;"!"&amp;CZ$2&amp;CZ$3)," ")</f>
        <v xml:space="preserve"> </v>
      </c>
      <c r="DA29" s="217" t="str" cm="1">
        <f t="array" aca="1" ref="DA29" ca="1">IFERROR(INDIRECT($E29&amp;"!"&amp;DA$2&amp;DA$3)," ")</f>
        <v xml:space="preserve"> </v>
      </c>
      <c r="DB29" s="217" t="str" cm="1">
        <f t="array" aca="1" ref="DB29" ca="1">IFERROR(INDIRECT($E29&amp;"!"&amp;DB$2&amp;DB$3)," ")</f>
        <v xml:space="preserve"> </v>
      </c>
      <c r="DC29" s="217" t="str" cm="1">
        <f t="array" aca="1" ref="DC29" ca="1">IFERROR(INDIRECT($E29&amp;"!"&amp;DC$2&amp;DC$3)," ")</f>
        <v xml:space="preserve"> </v>
      </c>
      <c r="DD29" s="217" t="str" cm="1">
        <f t="array" aca="1" ref="DD29" ca="1">IFERROR(INDIRECT($E29&amp;"!"&amp;DD$2&amp;DD$3)," ")</f>
        <v xml:space="preserve"> </v>
      </c>
      <c r="DE29" s="217" t="str" cm="1">
        <f t="array" aca="1" ref="DE29" ca="1">IFERROR(INDIRECT($E29&amp;"!"&amp;DE$2&amp;DE$3)," ")</f>
        <v xml:space="preserve"> </v>
      </c>
      <c r="DF29" s="217" t="str" cm="1">
        <f t="array" aca="1" ref="DF29" ca="1">IFERROR(INDIRECT($E29&amp;"!"&amp;DF$2&amp;DF$3)," ")</f>
        <v xml:space="preserve"> </v>
      </c>
      <c r="DG29" s="217" t="str" cm="1">
        <f t="array" aca="1" ref="DG29" ca="1">IFERROR(INDIRECT($E29&amp;"!"&amp;DG$2&amp;DG$3)," ")</f>
        <v xml:space="preserve"> </v>
      </c>
      <c r="DH29" s="217" t="str" cm="1">
        <f t="array" aca="1" ref="DH29" ca="1">IFERROR(INDIRECT($E29&amp;"!"&amp;DH$2&amp;DH$3)," ")</f>
        <v xml:space="preserve"> </v>
      </c>
      <c r="DI29" s="217" t="str" cm="1">
        <f t="array" aca="1" ref="DI29" ca="1">IFERROR(INDIRECT($E29&amp;"!"&amp;DI$2&amp;DI$3)," ")</f>
        <v xml:space="preserve"> </v>
      </c>
      <c r="DJ29" s="217" t="str" cm="1">
        <f t="array" aca="1" ref="DJ29" ca="1">IFERROR(INDIRECT($E29&amp;"!"&amp;DJ$2&amp;DJ$3)," ")</f>
        <v xml:space="preserve"> </v>
      </c>
      <c r="DK29" s="217" t="str" cm="1">
        <f t="array" aca="1" ref="DK29" ca="1">IFERROR(INDIRECT($E29&amp;"!"&amp;DK$2&amp;DK$3)," ")</f>
        <v xml:space="preserve"> </v>
      </c>
      <c r="DL29" s="217" t="str" cm="1">
        <f t="array" aca="1" ref="DL29" ca="1">IFERROR(INDIRECT($E29&amp;"!"&amp;DL$2&amp;DL$3)," ")</f>
        <v xml:space="preserve"> </v>
      </c>
      <c r="DM29" s="217" t="str" cm="1">
        <f t="array" aca="1" ref="DM29" ca="1">IFERROR(INDIRECT($E29&amp;"!"&amp;DM$2&amp;DM$3)," ")</f>
        <v xml:space="preserve"> </v>
      </c>
      <c r="DN29" s="217" t="str" cm="1">
        <f t="array" aca="1" ref="DN29" ca="1">IFERROR(INDIRECT($E29&amp;"!"&amp;DN$2&amp;DN$3)," ")</f>
        <v xml:space="preserve"> </v>
      </c>
      <c r="DO29" s="217" t="str" cm="1">
        <f t="array" aca="1" ref="DO29" ca="1">IFERROR(INDIRECT($E29&amp;"!"&amp;DO$2&amp;DO$3)," ")</f>
        <v xml:space="preserve"> </v>
      </c>
      <c r="DP29" s="217" t="str" cm="1">
        <f t="array" aca="1" ref="DP29" ca="1">IFERROR(INDIRECT($E29&amp;"!"&amp;DP$2&amp;DP$3)," ")</f>
        <v xml:space="preserve"> </v>
      </c>
      <c r="DQ29" s="217" t="str" cm="1">
        <f t="array" aca="1" ref="DQ29" ca="1">IFERROR(INDIRECT($E29&amp;"!"&amp;DQ$2&amp;DQ$3)," ")</f>
        <v xml:space="preserve"> </v>
      </c>
      <c r="DR29" s="217" t="str" cm="1">
        <f t="array" aca="1" ref="DR29" ca="1">IFERROR(INDIRECT($E29&amp;"!"&amp;DR$2&amp;DR$3)," ")</f>
        <v xml:space="preserve"> </v>
      </c>
      <c r="DS29" s="217" t="str" cm="1">
        <f t="array" aca="1" ref="DS29" ca="1">IFERROR(INDIRECT($E29&amp;"!"&amp;DS$2&amp;DS$3)," ")</f>
        <v xml:space="preserve"> </v>
      </c>
      <c r="DT29" s="217" t="str" cm="1">
        <f t="array" aca="1" ref="DT29" ca="1">IFERROR(INDIRECT($E29&amp;"!"&amp;DT$2&amp;DT$3)," ")</f>
        <v xml:space="preserve"> </v>
      </c>
      <c r="DU29" s="217" t="str" cm="1">
        <f t="array" aca="1" ref="DU29" ca="1">IFERROR(INDIRECT($E29&amp;"!"&amp;DU$2&amp;DU$3)," ")</f>
        <v xml:space="preserve"> </v>
      </c>
      <c r="DV29" s="217" t="str" cm="1">
        <f t="array" aca="1" ref="DV29" ca="1">IFERROR(INDIRECT($E29&amp;"!"&amp;DV$2&amp;DV$3)," ")</f>
        <v xml:space="preserve"> </v>
      </c>
      <c r="DW29" s="217" t="str" cm="1">
        <f t="array" aca="1" ref="DW29" ca="1">IFERROR(INDIRECT($E29&amp;"!"&amp;DW$2&amp;DW$3)," ")</f>
        <v xml:space="preserve"> </v>
      </c>
      <c r="DX29" s="217" t="str" cm="1">
        <f t="array" aca="1" ref="DX29" ca="1">IFERROR(INDIRECT($E29&amp;"!"&amp;DX$2&amp;DX$3)," ")</f>
        <v xml:space="preserve"> </v>
      </c>
      <c r="DY29" s="217" t="str" cm="1">
        <f t="array" aca="1" ref="DY29" ca="1">IFERROR(INDIRECT($E29&amp;"!"&amp;DY$2&amp;DY$3)," ")</f>
        <v xml:space="preserve"> </v>
      </c>
      <c r="DZ29" s="217" t="str" cm="1">
        <f t="array" aca="1" ref="DZ29" ca="1">IFERROR(INDIRECT($E29&amp;"!"&amp;DZ$2&amp;DZ$3)," ")</f>
        <v xml:space="preserve"> </v>
      </c>
      <c r="EA29" s="217" t="str" cm="1">
        <f t="array" aca="1" ref="EA29" ca="1">IFERROR(INDIRECT($E29&amp;"!"&amp;EA$2&amp;EA$3)," ")</f>
        <v xml:space="preserve"> </v>
      </c>
      <c r="EB29" s="217" t="str" cm="1">
        <f t="array" aca="1" ref="EB29" ca="1">IFERROR(INDIRECT($E29&amp;"!"&amp;EB$2&amp;EB$3)," ")</f>
        <v xml:space="preserve"> </v>
      </c>
      <c r="EC29" s="217" t="str" cm="1">
        <f t="array" aca="1" ref="EC29" ca="1">IFERROR(INDIRECT($E29&amp;"!"&amp;EC$2&amp;EC$3)," ")</f>
        <v xml:space="preserve"> </v>
      </c>
      <c r="ED29" s="212" t="str" cm="1">
        <f t="array" aca="1" ref="ED29" ca="1">IFERROR(INDIRECT($E29&amp;"!"&amp;ED$2&amp;ED$3)," ")</f>
        <v xml:space="preserve"> </v>
      </c>
      <c r="EE29" s="212" t="str" cm="1">
        <f t="array" aca="1" ref="EE29" ca="1">IFERROR(INDIRECT($E29&amp;"!"&amp;EE$2&amp;EE$3)," ")</f>
        <v xml:space="preserve"> </v>
      </c>
      <c r="EF29" s="212" t="str" cm="1">
        <f t="array" aca="1" ref="EF29" ca="1">IFERROR(INDIRECT($E29&amp;"!"&amp;EF$2&amp;EF$3)," ")</f>
        <v xml:space="preserve"> </v>
      </c>
      <c r="EG29" s="212" t="str" cm="1">
        <f t="array" aca="1" ref="EG29" ca="1">IFERROR(INDIRECT($E29&amp;"!"&amp;EG$2&amp;EG$3)," ")</f>
        <v xml:space="preserve"> </v>
      </c>
      <c r="EH29" s="212" t="str" cm="1">
        <f t="array" aca="1" ref="EH29" ca="1">IFERROR(INDIRECT($E29&amp;"!"&amp;EH$2&amp;EH$3)," ")</f>
        <v xml:space="preserve"> </v>
      </c>
      <c r="EI29" s="212" t="str" cm="1">
        <f t="array" aca="1" ref="EI29" ca="1">IFERROR(INDIRECT($E29&amp;"!"&amp;EI$2&amp;EI$3)," ")</f>
        <v xml:space="preserve"> </v>
      </c>
      <c r="EJ29" s="212" t="str" cm="1">
        <f t="array" aca="1" ref="EJ29" ca="1">IFERROR(INDIRECT($E29&amp;"!"&amp;EJ$2&amp;EJ$3)," ")</f>
        <v xml:space="preserve"> </v>
      </c>
      <c r="EK29" s="212" t="str" cm="1">
        <f t="array" aca="1" ref="EK29" ca="1">IFERROR(INDIRECT($E29&amp;"!"&amp;EK$2&amp;EK$3)," ")</f>
        <v xml:space="preserve"> </v>
      </c>
      <c r="EL29" s="212" t="str" cm="1">
        <f t="array" aca="1" ref="EL29" ca="1">IFERROR(INDIRECT($E29&amp;"!"&amp;EL$2&amp;EL$3)," ")</f>
        <v xml:space="preserve"> </v>
      </c>
      <c r="EM29" s="212" t="str" cm="1">
        <f t="array" aca="1" ref="EM29" ca="1">IFERROR(INDIRECT($E29&amp;"!"&amp;EM$2&amp;EM$3)," ")</f>
        <v xml:space="preserve"> </v>
      </c>
      <c r="EN29" s="212" t="str" cm="1">
        <f t="array" aca="1" ref="EN29" ca="1">IFERROR(INDIRECT($E29&amp;"!"&amp;EN$2&amp;EN$3)," ")</f>
        <v xml:space="preserve"> </v>
      </c>
      <c r="EO29" s="212" t="str" cm="1">
        <f t="array" aca="1" ref="EO29" ca="1">IFERROR(INDIRECT($E29&amp;"!"&amp;EO$2&amp;EO$3)," ")</f>
        <v xml:space="preserve"> </v>
      </c>
      <c r="EP29" s="212" t="str" cm="1">
        <f t="array" aca="1" ref="EP29" ca="1">IFERROR(INDIRECT($E29&amp;"!"&amp;EP$2&amp;EP$3)," ")</f>
        <v xml:space="preserve"> </v>
      </c>
      <c r="EQ29" s="212" t="str" cm="1">
        <f t="array" aca="1" ref="EQ29" ca="1">IFERROR(INDIRECT($E29&amp;"!"&amp;EQ$2&amp;EQ$3)," ")</f>
        <v xml:space="preserve"> </v>
      </c>
      <c r="ER29" s="212" t="str" cm="1">
        <f t="array" aca="1" ref="ER29" ca="1">IFERROR(INDIRECT($E29&amp;"!"&amp;ER$2&amp;ER$3)," ")</f>
        <v xml:space="preserve"> </v>
      </c>
      <c r="ES29" s="212" t="str" cm="1">
        <f t="array" aca="1" ref="ES29" ca="1">IFERROR(INDIRECT($E29&amp;"!"&amp;ES$2&amp;ES$3)," ")</f>
        <v xml:space="preserve"> </v>
      </c>
      <c r="ET29" s="212" t="str" cm="1">
        <f t="array" aca="1" ref="ET29" ca="1">IFERROR(INDIRECT($E29&amp;"!"&amp;ET$2&amp;ET$3)," ")</f>
        <v xml:space="preserve"> </v>
      </c>
      <c r="EU29" s="212" t="str" cm="1">
        <f t="array" aca="1" ref="EU29" ca="1">IFERROR(INDIRECT($E29&amp;"!"&amp;EU$2&amp;EU$3)," ")</f>
        <v xml:space="preserve"> </v>
      </c>
      <c r="EV29" s="212" t="str" cm="1">
        <f t="array" aca="1" ref="EV29" ca="1">IFERROR(INDIRECT($E29&amp;"!"&amp;EV$2&amp;EV$3)," ")</f>
        <v xml:space="preserve"> </v>
      </c>
      <c r="EW29" s="212" t="str" cm="1">
        <f t="array" aca="1" ref="EW29" ca="1">IFERROR(INDIRECT($E29&amp;"!"&amp;EW$2&amp;EW$3)," ")</f>
        <v xml:space="preserve"> </v>
      </c>
      <c r="EX29" s="212" t="str" cm="1">
        <f t="array" aca="1" ref="EX29" ca="1">IFERROR(INDIRECT($E29&amp;"!"&amp;EX$2&amp;EX$3)," ")</f>
        <v xml:space="preserve"> </v>
      </c>
      <c r="EY29" s="212" t="str" cm="1">
        <f t="array" aca="1" ref="EY29" ca="1">IFERROR(INDIRECT($E29&amp;"!"&amp;EY$2&amp;EY$3)," ")</f>
        <v xml:space="preserve"> </v>
      </c>
      <c r="EZ29" s="212" t="str" cm="1">
        <f t="array" aca="1" ref="EZ29" ca="1">IFERROR(INDIRECT($E29&amp;"!"&amp;EZ$2&amp;EZ$3)," ")</f>
        <v xml:space="preserve"> </v>
      </c>
    </row>
    <row r="30" spans="1:156" s="159" customFormat="1">
      <c r="A30"/>
      <c r="B30"/>
      <c r="C30" s="214"/>
      <c r="E30" s="215"/>
      <c r="F30" s="215"/>
      <c r="G30" s="216"/>
      <c r="H30" s="217"/>
      <c r="I30" s="217"/>
      <c r="J30" s="217"/>
      <c r="K30" s="217"/>
      <c r="L30" s="217"/>
      <c r="M30" s="217"/>
      <c r="N30" s="217"/>
      <c r="O30" s="217"/>
      <c r="P30" s="218"/>
      <c r="Q30" s="218"/>
      <c r="R30" s="219"/>
      <c r="S30" s="219"/>
      <c r="T30" s="218"/>
      <c r="U30" s="219"/>
      <c r="V30" s="219"/>
      <c r="W30" s="218"/>
      <c r="X30" s="219"/>
      <c r="Y30" s="219"/>
      <c r="Z30" s="217" t="str" cm="1">
        <f t="array" aca="1" ref="Z30" ca="1">IFERROR(INDIRECT($E30&amp;"!"&amp;Z$2&amp;Z$3)," ")</f>
        <v xml:space="preserve"> </v>
      </c>
      <c r="AA30" s="217" t="str" cm="1">
        <f t="array" aca="1" ref="AA30" ca="1">IFERROR(INDIRECT($E30&amp;"!"&amp;AA$2&amp;AA$3)," ")</f>
        <v xml:space="preserve"> </v>
      </c>
      <c r="AB30" s="218" t="str" cm="1">
        <f t="array" aca="1" ref="AB30" ca="1">IFERROR(INDIRECT($E30&amp;"!"&amp;AB$2&amp;AB$3)," ")</f>
        <v xml:space="preserve"> </v>
      </c>
      <c r="AC30" s="212"/>
      <c r="AD30" s="212" t="str" cm="1">
        <f t="array" aca="1" ref="AD30" ca="1">IFERROR(INDIRECT($E30&amp;"!"&amp;AD$2&amp;AD$3)," ")</f>
        <v xml:space="preserve"> </v>
      </c>
      <c r="AE30" s="212" t="str" cm="1">
        <f t="array" aca="1" ref="AE30" ca="1">IFERROR(INDIRECT($E30&amp;"!"&amp;AE$2&amp;AE$3)," ")</f>
        <v xml:space="preserve"> </v>
      </c>
      <c r="AF30" s="212" t="str" cm="1">
        <f t="array" aca="1" ref="AF30" ca="1">IFERROR(INDIRECT($E30&amp;"!"&amp;AF$2&amp;AF$3)," ")</f>
        <v xml:space="preserve"> </v>
      </c>
      <c r="AG30" s="212" t="str" cm="1">
        <f t="array" aca="1" ref="AG30" ca="1">IFERROR(INDIRECT($E30&amp;"!"&amp;AG$2&amp;AG$3)," ")</f>
        <v xml:space="preserve"> </v>
      </c>
      <c r="AH30" s="212" t="str" cm="1">
        <f t="array" aca="1" ref="AH30" ca="1">IFERROR(INDIRECT($E30&amp;"!"&amp;AH$2&amp;AH$3)," ")</f>
        <v xml:space="preserve"> </v>
      </c>
      <c r="AI30" s="212" t="str" cm="1">
        <f t="array" aca="1" ref="AI30" ca="1">IFERROR(INDIRECT($E30&amp;"!"&amp;AI$2&amp;AI$3)," ")</f>
        <v xml:space="preserve"> </v>
      </c>
      <c r="AJ30" s="217" t="str" cm="1">
        <f t="array" aca="1" ref="AJ30" ca="1">IFERROR(INDIRECT($E30&amp;"!"&amp;AJ$2&amp;AJ$3)," ")</f>
        <v xml:space="preserve"> </v>
      </c>
      <c r="AK30" s="217" t="str" cm="1">
        <f t="array" aca="1" ref="AK30" ca="1">IFERROR(INDIRECT($E30&amp;"!"&amp;AK$2&amp;AK$3)," ")</f>
        <v xml:space="preserve"> </v>
      </c>
      <c r="AL30" s="217" t="str" cm="1">
        <f t="array" aca="1" ref="AL30" ca="1">IFERROR(INDIRECT($E30&amp;"!"&amp;AL$2&amp;AL$3)," ")</f>
        <v xml:space="preserve"> </v>
      </c>
      <c r="AM30" s="217" t="str" cm="1">
        <f t="array" aca="1" ref="AM30" ca="1">IFERROR(INDIRECT($E30&amp;"!"&amp;AM$2&amp;AM$3)," ")</f>
        <v xml:space="preserve"> </v>
      </c>
      <c r="AN30" s="217" t="str" cm="1">
        <f t="array" aca="1" ref="AN30" ca="1">IFERROR(INDIRECT($E30&amp;"!"&amp;AN$2&amp;AN$3)," ")</f>
        <v xml:space="preserve"> </v>
      </c>
      <c r="AO30" s="217" t="str" cm="1">
        <f t="array" aca="1" ref="AO30" ca="1">IFERROR(INDIRECT($E30&amp;"!"&amp;AO$2&amp;AO$3)," ")</f>
        <v xml:space="preserve"> </v>
      </c>
      <c r="AP30" s="217" t="str" cm="1">
        <f t="array" aca="1" ref="AP30" ca="1">IFERROR(INDIRECT($E30&amp;"!"&amp;AP$2&amp;AP$3)," ")</f>
        <v xml:space="preserve"> </v>
      </c>
      <c r="AQ30" s="217" t="str" cm="1">
        <f t="array" aca="1" ref="AQ30" ca="1">IFERROR(INDIRECT($E30&amp;"!"&amp;AQ$2&amp;AQ$3)," ")</f>
        <v xml:space="preserve"> </v>
      </c>
      <c r="AR30" s="217" t="str" cm="1">
        <f t="array" aca="1" ref="AR30" ca="1">IFERROR(INDIRECT($E30&amp;"!"&amp;AR$2&amp;AR$3)," ")</f>
        <v xml:space="preserve"> </v>
      </c>
      <c r="AS30" s="217" t="str" cm="1">
        <f t="array" aca="1" ref="AS30" ca="1">IFERROR(INDIRECT($E30&amp;"!"&amp;AS$2&amp;AS$3)," ")</f>
        <v xml:space="preserve"> </v>
      </c>
      <c r="AT30" s="217" t="str" cm="1">
        <f t="array" aca="1" ref="AT30" ca="1">IFERROR(INDIRECT($E30&amp;"!"&amp;AT$2&amp;AT$3)," ")</f>
        <v xml:space="preserve"> </v>
      </c>
      <c r="AU30" s="217" t="str" cm="1">
        <f t="array" aca="1" ref="AU30" ca="1">IFERROR(INDIRECT($E30&amp;"!"&amp;AU$2&amp;AU$3)," ")</f>
        <v xml:space="preserve"> </v>
      </c>
      <c r="AV30" s="217" t="str" cm="1">
        <f t="array" aca="1" ref="AV30" ca="1">IFERROR(INDIRECT($E30&amp;"!"&amp;AV$2&amp;AV$3)," ")</f>
        <v xml:space="preserve"> </v>
      </c>
      <c r="AW30" s="217" t="str" cm="1">
        <f t="array" aca="1" ref="AW30" ca="1">IFERROR(INDIRECT($E30&amp;"!"&amp;AW$2&amp;AW$3)," ")</f>
        <v xml:space="preserve"> </v>
      </c>
      <c r="AX30" s="217" t="str" cm="1">
        <f t="array" aca="1" ref="AX30" ca="1">IFERROR(INDIRECT($E30&amp;"!"&amp;AX$2&amp;AX$3)," ")</f>
        <v xml:space="preserve"> </v>
      </c>
      <c r="AY30" s="217" t="str" cm="1">
        <f t="array" aca="1" ref="AY30" ca="1">IFERROR(INDIRECT($E30&amp;"!"&amp;AY$2&amp;AY$3)," ")</f>
        <v xml:space="preserve"> </v>
      </c>
      <c r="AZ30" s="217" t="str" cm="1">
        <f t="array" aca="1" ref="AZ30" ca="1">IFERROR(INDIRECT($E30&amp;"!"&amp;AZ$2&amp;AZ$3)," ")</f>
        <v xml:space="preserve"> </v>
      </c>
      <c r="BA30" s="217" t="str" cm="1">
        <f t="array" aca="1" ref="BA30" ca="1">IFERROR(INDIRECT($E30&amp;"!"&amp;BA$2&amp;BA$3)," ")</f>
        <v xml:space="preserve"> </v>
      </c>
      <c r="BB30" s="159" t="str" cm="1">
        <f t="array" aca="1" ref="BB30" ca="1">IFERROR(INDIRECT($E30&amp;"!"&amp;BB$2&amp;BB$3)," ")</f>
        <v xml:space="preserve"> </v>
      </c>
      <c r="BC30" s="217" t="str" cm="1">
        <f t="array" aca="1" ref="BC30" ca="1">IFERROR(INDIRECT($E30&amp;"!"&amp;BC$2&amp;BC$3)," ")</f>
        <v xml:space="preserve"> </v>
      </c>
      <c r="BD30" s="217" t="str" cm="1">
        <f t="array" aca="1" ref="BD30" ca="1">IFERROR(INDIRECT($E30&amp;"!"&amp;BD$2&amp;BD$3)," ")</f>
        <v xml:space="preserve"> </v>
      </c>
      <c r="BE30" s="217" t="str" cm="1">
        <f t="array" aca="1" ref="BE30" ca="1">IFERROR(INDIRECT($E30&amp;"!"&amp;BE$2&amp;BE$3)," ")</f>
        <v xml:space="preserve"> </v>
      </c>
      <c r="BF30" s="217" t="str" cm="1">
        <f t="array" aca="1" ref="BF30" ca="1">IFERROR(INDIRECT($E30&amp;"!"&amp;BF$2&amp;BF$3)," ")</f>
        <v xml:space="preserve"> </v>
      </c>
      <c r="BG30" s="217" t="str" cm="1">
        <f t="array" aca="1" ref="BG30" ca="1">IFERROR(INDIRECT($E30&amp;"!"&amp;BG$2&amp;BG$3)," ")</f>
        <v xml:space="preserve"> </v>
      </c>
      <c r="BH30" s="217" t="str" cm="1">
        <f t="array" aca="1" ref="BH30" ca="1">IFERROR(INDIRECT($E30&amp;"!"&amp;BH$2&amp;BH$3)," ")</f>
        <v xml:space="preserve"> </v>
      </c>
      <c r="BI30" s="217" t="str" cm="1">
        <f t="array" aca="1" ref="BI30" ca="1">IFERROR(INDIRECT($E30&amp;"!"&amp;BI$2&amp;BI$3)," ")</f>
        <v xml:space="preserve"> </v>
      </c>
      <c r="BJ30" s="217" t="str" cm="1">
        <f t="array" aca="1" ref="BJ30" ca="1">IFERROR(INDIRECT($E30&amp;"!"&amp;BJ$2&amp;BJ$3)," ")</f>
        <v xml:space="preserve"> </v>
      </c>
      <c r="BK30" s="217" t="str" cm="1">
        <f t="array" aca="1" ref="BK30" ca="1">IFERROR(INDIRECT($E30&amp;"!"&amp;BK$2&amp;BK$3)," ")</f>
        <v xml:space="preserve"> </v>
      </c>
      <c r="BL30" s="217" t="str" cm="1">
        <f t="array" aca="1" ref="BL30" ca="1">IFERROR(INDIRECT($E30&amp;"!"&amp;BL$2&amp;BL$3)," ")</f>
        <v xml:space="preserve"> </v>
      </c>
      <c r="BM30" s="217" t="str" cm="1">
        <f t="array" aca="1" ref="BM30" ca="1">IFERROR(INDIRECT($E30&amp;"!"&amp;BM$2&amp;BM$3)," ")</f>
        <v xml:space="preserve"> </v>
      </c>
      <c r="BN30" s="217" t="str" cm="1">
        <f t="array" aca="1" ref="BN30" ca="1">IFERROR(INDIRECT($E30&amp;"!"&amp;BN$2&amp;BN$3)," ")</f>
        <v xml:space="preserve"> </v>
      </c>
      <c r="BO30" s="217" t="str" cm="1">
        <f t="array" aca="1" ref="BO30" ca="1">IFERROR(INDIRECT($E30&amp;"!"&amp;BO$2&amp;BO$3)," ")</f>
        <v xml:space="preserve"> </v>
      </c>
      <c r="BP30" s="217" t="str" cm="1">
        <f t="array" aca="1" ref="BP30" ca="1">IFERROR(INDIRECT($E30&amp;"!"&amp;BP$2&amp;BP$3)," ")</f>
        <v xml:space="preserve"> </v>
      </c>
      <c r="BQ30" s="217" t="str" cm="1">
        <f t="array" aca="1" ref="BQ30" ca="1">IFERROR(INDIRECT($E30&amp;"!"&amp;BQ$2&amp;BQ$3)," ")</f>
        <v xml:space="preserve"> </v>
      </c>
      <c r="BR30" s="217" t="str" cm="1">
        <f t="array" aca="1" ref="BR30" ca="1">IFERROR(INDIRECT($E30&amp;"!"&amp;BR$2&amp;BR$3)," ")</f>
        <v xml:space="preserve"> </v>
      </c>
      <c r="BS30" s="217" t="str" cm="1">
        <f t="array" aca="1" ref="BS30" ca="1">IFERROR(INDIRECT($E30&amp;"!"&amp;BS$2&amp;BS$3)," ")</f>
        <v xml:space="preserve"> </v>
      </c>
      <c r="BT30" s="217" t="str" cm="1">
        <f t="array" aca="1" ref="BT30" ca="1">IFERROR(INDIRECT($E30&amp;"!"&amp;BT$2&amp;BT$3)," ")</f>
        <v xml:space="preserve"> </v>
      </c>
      <c r="BU30" s="217" t="str" cm="1">
        <f t="array" aca="1" ref="BU30" ca="1">IFERROR(INDIRECT($E30&amp;"!"&amp;BU$2&amp;BU$3)," ")</f>
        <v xml:space="preserve"> </v>
      </c>
      <c r="BV30" s="217" t="str" cm="1">
        <f t="array" aca="1" ref="BV30" ca="1">IFERROR(INDIRECT($E30&amp;"!"&amp;BV$2&amp;BV$3)," ")</f>
        <v xml:space="preserve"> </v>
      </c>
      <c r="BW30" s="217" t="str" cm="1">
        <f t="array" aca="1" ref="BW30" ca="1">IFERROR(INDIRECT($E30&amp;"!"&amp;BW$2&amp;BW$3)," ")</f>
        <v xml:space="preserve"> </v>
      </c>
      <c r="BX30" s="217" t="str" cm="1">
        <f t="array" aca="1" ref="BX30" ca="1">IFERROR(INDIRECT($E30&amp;"!"&amp;BX$2&amp;BX$3)," ")</f>
        <v xml:space="preserve"> </v>
      </c>
      <c r="BY30" s="217" t="str" cm="1">
        <f t="array" aca="1" ref="BY30" ca="1">IFERROR(INDIRECT($E30&amp;"!"&amp;BY$2&amp;BY$3)," ")</f>
        <v xml:space="preserve"> </v>
      </c>
      <c r="BZ30" s="217" t="str" cm="1">
        <f t="array" aca="1" ref="BZ30" ca="1">IFERROR(INDIRECT($E30&amp;"!"&amp;BZ$2&amp;BZ$3)," ")</f>
        <v xml:space="preserve"> </v>
      </c>
      <c r="CA30" s="217" t="str" cm="1">
        <f t="array" aca="1" ref="CA30" ca="1">IFERROR(INDIRECT($E30&amp;"!"&amp;CA$2&amp;CA$3)," ")</f>
        <v xml:space="preserve"> </v>
      </c>
      <c r="CB30" s="217" t="str" cm="1">
        <f t="array" aca="1" ref="CB30" ca="1">IFERROR(INDIRECT($E30&amp;"!"&amp;CB$2&amp;CB$3)," ")</f>
        <v xml:space="preserve"> </v>
      </c>
      <c r="CC30" s="217" t="str" cm="1">
        <f t="array" aca="1" ref="CC30" ca="1">IFERROR(INDIRECT($E30&amp;"!"&amp;CC$2&amp;CC$3)," ")</f>
        <v xml:space="preserve"> </v>
      </c>
      <c r="CD30" s="217" t="str" cm="1">
        <f t="array" aca="1" ref="CD30" ca="1">IFERROR(INDIRECT($E30&amp;"!"&amp;CD$2&amp;CD$3)," ")</f>
        <v xml:space="preserve"> </v>
      </c>
      <c r="CE30" s="217" t="str" cm="1">
        <f t="array" aca="1" ref="CE30" ca="1">IFERROR(INDIRECT($E30&amp;"!"&amp;CE$2&amp;CE$3)," ")</f>
        <v xml:space="preserve"> </v>
      </c>
      <c r="CF30" s="217" t="str" cm="1">
        <f t="array" aca="1" ref="CF30" ca="1">IFERROR(INDIRECT($E30&amp;"!"&amp;CF$2&amp;CF$3)," ")</f>
        <v xml:space="preserve"> </v>
      </c>
      <c r="CG30" s="217" t="str" cm="1">
        <f t="array" aca="1" ref="CG30" ca="1">IFERROR(INDIRECT($E30&amp;"!"&amp;CG$2&amp;CG$3)," ")</f>
        <v xml:space="preserve"> </v>
      </c>
      <c r="CH30" s="217" t="str" cm="1">
        <f t="array" aca="1" ref="CH30" ca="1">IFERROR(INDIRECT($E30&amp;"!"&amp;CH$2&amp;CH$3)," ")</f>
        <v xml:space="preserve"> </v>
      </c>
      <c r="CI30" s="217" t="str" cm="1">
        <f t="array" aca="1" ref="CI30" ca="1">IFERROR(INDIRECT($E30&amp;"!"&amp;CI$2&amp;CI$3)," ")</f>
        <v xml:space="preserve"> </v>
      </c>
      <c r="CJ30" s="217" t="str" cm="1">
        <f t="array" aca="1" ref="CJ30" ca="1">IFERROR(INDIRECT($E30&amp;"!"&amp;CJ$2&amp;CJ$3)," ")</f>
        <v xml:space="preserve"> </v>
      </c>
      <c r="CK30" s="217" t="str" cm="1">
        <f t="array" aca="1" ref="CK30" ca="1">IFERROR(INDIRECT($E30&amp;"!"&amp;CK$2&amp;CK$3)," ")</f>
        <v xml:space="preserve"> </v>
      </c>
      <c r="CL30" s="217" t="str" cm="1">
        <f t="array" aca="1" ref="CL30" ca="1">IFERROR(INDIRECT($E30&amp;"!"&amp;CL$2&amp;CL$3)," ")</f>
        <v xml:space="preserve"> </v>
      </c>
      <c r="CM30" s="217" t="str" cm="1">
        <f t="array" aca="1" ref="CM30" ca="1">IFERROR(INDIRECT($E30&amp;"!"&amp;CM$2&amp;CM$3)," ")</f>
        <v xml:space="preserve"> </v>
      </c>
      <c r="CN30" s="217" t="str" cm="1">
        <f t="array" aca="1" ref="CN30" ca="1">IFERROR(INDIRECT($E30&amp;"!"&amp;CN$2&amp;CN$3)," ")</f>
        <v xml:space="preserve"> </v>
      </c>
      <c r="CO30" s="217" t="str" cm="1">
        <f t="array" aca="1" ref="CO30" ca="1">IFERROR(INDIRECT($E30&amp;"!"&amp;CO$2&amp;CO$3)," ")</f>
        <v xml:space="preserve"> </v>
      </c>
      <c r="CP30" s="217" t="str" cm="1">
        <f t="array" aca="1" ref="CP30" ca="1">IFERROR(INDIRECT($E30&amp;"!"&amp;CP$2&amp;CP$3)," ")</f>
        <v xml:space="preserve"> </v>
      </c>
      <c r="CQ30" s="217" t="str" cm="1">
        <f t="array" aca="1" ref="CQ30" ca="1">IFERROR(INDIRECT($E30&amp;"!"&amp;CQ$2&amp;CQ$3)," ")</f>
        <v xml:space="preserve"> </v>
      </c>
      <c r="CR30" s="217" t="str" cm="1">
        <f t="array" aca="1" ref="CR30" ca="1">IFERROR(INDIRECT($E30&amp;"!"&amp;CR$2&amp;CR$3)," ")</f>
        <v xml:space="preserve"> </v>
      </c>
      <c r="CS30" s="217" t="str" cm="1">
        <f t="array" aca="1" ref="CS30" ca="1">IFERROR(INDIRECT($E30&amp;"!"&amp;CS$2&amp;CS$3)," ")</f>
        <v xml:space="preserve"> </v>
      </c>
      <c r="CT30" s="217" t="str" cm="1">
        <f t="array" aca="1" ref="CT30" ca="1">IFERROR(INDIRECT($E30&amp;"!"&amp;CT$2&amp;CT$3)," ")</f>
        <v xml:space="preserve"> </v>
      </c>
      <c r="CU30" s="217" t="str" cm="1">
        <f t="array" aca="1" ref="CU30" ca="1">IFERROR(INDIRECT($E30&amp;"!"&amp;CU$2&amp;CU$3)," ")</f>
        <v xml:space="preserve"> </v>
      </c>
      <c r="CV30" s="217" t="str" cm="1">
        <f t="array" aca="1" ref="CV30" ca="1">IFERROR(INDIRECT($E30&amp;"!"&amp;CV$2&amp;CV$3)," ")</f>
        <v xml:space="preserve"> </v>
      </c>
      <c r="CW30" s="217" t="str" cm="1">
        <f t="array" aca="1" ref="CW30" ca="1">IFERROR(INDIRECT($E30&amp;"!"&amp;CW$2&amp;CW$3)," ")</f>
        <v xml:space="preserve"> </v>
      </c>
      <c r="CX30" s="217" t="str" cm="1">
        <f t="array" aca="1" ref="CX30" ca="1">IFERROR(INDIRECT($E30&amp;"!"&amp;CX$2&amp;CX$3)," ")</f>
        <v xml:space="preserve"> </v>
      </c>
      <c r="CY30" s="217" t="str" cm="1">
        <f t="array" aca="1" ref="CY30" ca="1">IFERROR(INDIRECT($E30&amp;"!"&amp;CY$2&amp;CY$3)," ")</f>
        <v xml:space="preserve"> </v>
      </c>
      <c r="CZ30" s="217" t="str" cm="1">
        <f t="array" aca="1" ref="CZ30" ca="1">IFERROR(INDIRECT($E30&amp;"!"&amp;CZ$2&amp;CZ$3)," ")</f>
        <v xml:space="preserve"> </v>
      </c>
      <c r="DA30" s="217" t="str" cm="1">
        <f t="array" aca="1" ref="DA30" ca="1">IFERROR(INDIRECT($E30&amp;"!"&amp;DA$2&amp;DA$3)," ")</f>
        <v xml:space="preserve"> </v>
      </c>
      <c r="DB30" s="217" t="str" cm="1">
        <f t="array" aca="1" ref="DB30" ca="1">IFERROR(INDIRECT($E30&amp;"!"&amp;DB$2&amp;DB$3)," ")</f>
        <v xml:space="preserve"> </v>
      </c>
      <c r="DC30" s="217" t="str" cm="1">
        <f t="array" aca="1" ref="DC30" ca="1">IFERROR(INDIRECT($E30&amp;"!"&amp;DC$2&amp;DC$3)," ")</f>
        <v xml:space="preserve"> </v>
      </c>
      <c r="DD30" s="217" t="str" cm="1">
        <f t="array" aca="1" ref="DD30" ca="1">IFERROR(INDIRECT($E30&amp;"!"&amp;DD$2&amp;DD$3)," ")</f>
        <v xml:space="preserve"> </v>
      </c>
      <c r="DE30" s="217" t="str" cm="1">
        <f t="array" aca="1" ref="DE30" ca="1">IFERROR(INDIRECT($E30&amp;"!"&amp;DE$2&amp;DE$3)," ")</f>
        <v xml:space="preserve"> </v>
      </c>
      <c r="DF30" s="217" t="str" cm="1">
        <f t="array" aca="1" ref="DF30" ca="1">IFERROR(INDIRECT($E30&amp;"!"&amp;DF$2&amp;DF$3)," ")</f>
        <v xml:space="preserve"> </v>
      </c>
      <c r="DG30" s="217" t="str" cm="1">
        <f t="array" aca="1" ref="DG30" ca="1">IFERROR(INDIRECT($E30&amp;"!"&amp;DG$2&amp;DG$3)," ")</f>
        <v xml:space="preserve"> </v>
      </c>
      <c r="DH30" s="217" t="str" cm="1">
        <f t="array" aca="1" ref="DH30" ca="1">IFERROR(INDIRECT($E30&amp;"!"&amp;DH$2&amp;DH$3)," ")</f>
        <v xml:space="preserve"> </v>
      </c>
      <c r="DI30" s="217" t="str" cm="1">
        <f t="array" aca="1" ref="DI30" ca="1">IFERROR(INDIRECT($E30&amp;"!"&amp;DI$2&amp;DI$3)," ")</f>
        <v xml:space="preserve"> </v>
      </c>
      <c r="DJ30" s="217" t="str" cm="1">
        <f t="array" aca="1" ref="DJ30" ca="1">IFERROR(INDIRECT($E30&amp;"!"&amp;DJ$2&amp;DJ$3)," ")</f>
        <v xml:space="preserve"> </v>
      </c>
      <c r="DK30" s="217" t="str" cm="1">
        <f t="array" aca="1" ref="DK30" ca="1">IFERROR(INDIRECT($E30&amp;"!"&amp;DK$2&amp;DK$3)," ")</f>
        <v xml:space="preserve"> </v>
      </c>
      <c r="DL30" s="217" t="str" cm="1">
        <f t="array" aca="1" ref="DL30" ca="1">IFERROR(INDIRECT($E30&amp;"!"&amp;DL$2&amp;DL$3)," ")</f>
        <v xml:space="preserve"> </v>
      </c>
      <c r="DM30" s="217" t="str" cm="1">
        <f t="array" aca="1" ref="DM30" ca="1">IFERROR(INDIRECT($E30&amp;"!"&amp;DM$2&amp;DM$3)," ")</f>
        <v xml:space="preserve"> </v>
      </c>
      <c r="DN30" s="217" t="str" cm="1">
        <f t="array" aca="1" ref="DN30" ca="1">IFERROR(INDIRECT($E30&amp;"!"&amp;DN$2&amp;DN$3)," ")</f>
        <v xml:space="preserve"> </v>
      </c>
      <c r="DO30" s="217" t="str" cm="1">
        <f t="array" aca="1" ref="DO30" ca="1">IFERROR(INDIRECT($E30&amp;"!"&amp;DO$2&amp;DO$3)," ")</f>
        <v xml:space="preserve"> </v>
      </c>
      <c r="DP30" s="217" t="str" cm="1">
        <f t="array" aca="1" ref="DP30" ca="1">IFERROR(INDIRECT($E30&amp;"!"&amp;DP$2&amp;DP$3)," ")</f>
        <v xml:space="preserve"> </v>
      </c>
      <c r="DQ30" s="217" t="str" cm="1">
        <f t="array" aca="1" ref="DQ30" ca="1">IFERROR(INDIRECT($E30&amp;"!"&amp;DQ$2&amp;DQ$3)," ")</f>
        <v xml:space="preserve"> </v>
      </c>
      <c r="DR30" s="217" t="str" cm="1">
        <f t="array" aca="1" ref="DR30" ca="1">IFERROR(INDIRECT($E30&amp;"!"&amp;DR$2&amp;DR$3)," ")</f>
        <v xml:space="preserve"> </v>
      </c>
      <c r="DS30" s="217" t="str" cm="1">
        <f t="array" aca="1" ref="DS30" ca="1">IFERROR(INDIRECT($E30&amp;"!"&amp;DS$2&amp;DS$3)," ")</f>
        <v xml:space="preserve"> </v>
      </c>
      <c r="DT30" s="217" t="str" cm="1">
        <f t="array" aca="1" ref="DT30" ca="1">IFERROR(INDIRECT($E30&amp;"!"&amp;DT$2&amp;DT$3)," ")</f>
        <v xml:space="preserve"> </v>
      </c>
      <c r="DU30" s="217" t="str" cm="1">
        <f t="array" aca="1" ref="DU30" ca="1">IFERROR(INDIRECT($E30&amp;"!"&amp;DU$2&amp;DU$3)," ")</f>
        <v xml:space="preserve"> </v>
      </c>
      <c r="DV30" s="217" t="str" cm="1">
        <f t="array" aca="1" ref="DV30" ca="1">IFERROR(INDIRECT($E30&amp;"!"&amp;DV$2&amp;DV$3)," ")</f>
        <v xml:space="preserve"> </v>
      </c>
      <c r="DW30" s="217" t="str" cm="1">
        <f t="array" aca="1" ref="DW30" ca="1">IFERROR(INDIRECT($E30&amp;"!"&amp;DW$2&amp;DW$3)," ")</f>
        <v xml:space="preserve"> </v>
      </c>
      <c r="DX30" s="217" t="str" cm="1">
        <f t="array" aca="1" ref="DX30" ca="1">IFERROR(INDIRECT($E30&amp;"!"&amp;DX$2&amp;DX$3)," ")</f>
        <v xml:space="preserve"> </v>
      </c>
      <c r="DY30" s="217" t="str" cm="1">
        <f t="array" aca="1" ref="DY30" ca="1">IFERROR(INDIRECT($E30&amp;"!"&amp;DY$2&amp;DY$3)," ")</f>
        <v xml:space="preserve"> </v>
      </c>
      <c r="DZ30" s="217" t="str" cm="1">
        <f t="array" aca="1" ref="DZ30" ca="1">IFERROR(INDIRECT($E30&amp;"!"&amp;DZ$2&amp;DZ$3)," ")</f>
        <v xml:space="preserve"> </v>
      </c>
      <c r="EA30" s="217" t="str" cm="1">
        <f t="array" aca="1" ref="EA30" ca="1">IFERROR(INDIRECT($E30&amp;"!"&amp;EA$2&amp;EA$3)," ")</f>
        <v xml:space="preserve"> </v>
      </c>
      <c r="EB30" s="217" t="str" cm="1">
        <f t="array" aca="1" ref="EB30" ca="1">IFERROR(INDIRECT($E30&amp;"!"&amp;EB$2&amp;EB$3)," ")</f>
        <v xml:space="preserve"> </v>
      </c>
      <c r="EC30" s="212" t="str" cm="1">
        <f t="array" aca="1" ref="EC30" ca="1">IFERROR(INDIRECT($E30&amp;"!"&amp;EC$2&amp;EC$3)," ")</f>
        <v xml:space="preserve"> </v>
      </c>
      <c r="ED30" s="212" t="str" cm="1">
        <f t="array" aca="1" ref="ED30" ca="1">IFERROR(INDIRECT($E30&amp;"!"&amp;ED$2&amp;ED$3)," ")</f>
        <v xml:space="preserve"> </v>
      </c>
      <c r="EE30" s="212" t="str" cm="1">
        <f t="array" aca="1" ref="EE30" ca="1">IFERROR(INDIRECT($E30&amp;"!"&amp;EE$2&amp;EE$3)," ")</f>
        <v xml:space="preserve"> </v>
      </c>
      <c r="EF30" s="212" t="str" cm="1">
        <f t="array" aca="1" ref="EF30" ca="1">IFERROR(INDIRECT($E30&amp;"!"&amp;EF$2&amp;EF$3)," ")</f>
        <v xml:space="preserve"> </v>
      </c>
      <c r="EG30" s="212" t="str" cm="1">
        <f t="array" aca="1" ref="EG30" ca="1">IFERROR(INDIRECT($E30&amp;"!"&amp;EG$2&amp;EG$3)," ")</f>
        <v xml:space="preserve"> </v>
      </c>
      <c r="EH30" s="212" t="str" cm="1">
        <f t="array" aca="1" ref="EH30" ca="1">IFERROR(INDIRECT($E30&amp;"!"&amp;EH$2&amp;EH$3)," ")</f>
        <v xml:space="preserve"> </v>
      </c>
      <c r="EI30" s="212" t="str" cm="1">
        <f t="array" aca="1" ref="EI30" ca="1">IFERROR(INDIRECT($E30&amp;"!"&amp;EI$2&amp;EI$3)," ")</f>
        <v xml:space="preserve"> </v>
      </c>
      <c r="EJ30" s="212" t="str" cm="1">
        <f t="array" aca="1" ref="EJ30" ca="1">IFERROR(INDIRECT($E30&amp;"!"&amp;EJ$2&amp;EJ$3)," ")</f>
        <v xml:space="preserve"> </v>
      </c>
      <c r="EK30" s="212" t="str" cm="1">
        <f t="array" aca="1" ref="EK30" ca="1">IFERROR(INDIRECT($E30&amp;"!"&amp;EK$2&amp;EK$3)," ")</f>
        <v xml:space="preserve"> </v>
      </c>
      <c r="EL30" s="212" t="str" cm="1">
        <f t="array" aca="1" ref="EL30" ca="1">IFERROR(INDIRECT($E30&amp;"!"&amp;EL$2&amp;EL$3)," ")</f>
        <v xml:space="preserve"> </v>
      </c>
      <c r="EM30" s="212" t="str" cm="1">
        <f t="array" aca="1" ref="EM30" ca="1">IFERROR(INDIRECT($E30&amp;"!"&amp;EM$2&amp;EM$3)," ")</f>
        <v xml:space="preserve"> </v>
      </c>
      <c r="EN30" s="212" t="str" cm="1">
        <f t="array" aca="1" ref="EN30" ca="1">IFERROR(INDIRECT($E30&amp;"!"&amp;EN$2&amp;EN$3)," ")</f>
        <v xml:space="preserve"> </v>
      </c>
      <c r="EO30" s="212" t="str" cm="1">
        <f t="array" aca="1" ref="EO30" ca="1">IFERROR(INDIRECT($E30&amp;"!"&amp;EO$2&amp;EO$3)," ")</f>
        <v xml:space="preserve"> </v>
      </c>
      <c r="EP30" s="212" t="str" cm="1">
        <f t="array" aca="1" ref="EP30" ca="1">IFERROR(INDIRECT($E30&amp;"!"&amp;EP$2&amp;EP$3)," ")</f>
        <v xml:space="preserve"> </v>
      </c>
      <c r="EQ30" s="212" t="str" cm="1">
        <f t="array" aca="1" ref="EQ30" ca="1">IFERROR(INDIRECT($E30&amp;"!"&amp;EQ$2&amp;EQ$3)," ")</f>
        <v xml:space="preserve"> </v>
      </c>
      <c r="ER30" s="212" t="str" cm="1">
        <f t="array" aca="1" ref="ER30" ca="1">IFERROR(INDIRECT($E30&amp;"!"&amp;ER$2&amp;ER$3)," ")</f>
        <v xml:space="preserve"> </v>
      </c>
      <c r="ES30" s="212" t="str" cm="1">
        <f t="array" aca="1" ref="ES30" ca="1">IFERROR(INDIRECT($E30&amp;"!"&amp;ES$2&amp;ES$3)," ")</f>
        <v xml:space="preserve"> </v>
      </c>
      <c r="ET30" s="212" t="str" cm="1">
        <f t="array" aca="1" ref="ET30" ca="1">IFERROR(INDIRECT($E30&amp;"!"&amp;ET$2&amp;ET$3)," ")</f>
        <v xml:space="preserve"> </v>
      </c>
      <c r="EU30" s="212" t="str" cm="1">
        <f t="array" aca="1" ref="EU30" ca="1">IFERROR(INDIRECT($E30&amp;"!"&amp;EU$2&amp;EU$3)," ")</f>
        <v xml:space="preserve"> </v>
      </c>
      <c r="EV30" s="212" t="str" cm="1">
        <f t="array" aca="1" ref="EV30" ca="1">IFERROR(INDIRECT($E30&amp;"!"&amp;EV$2&amp;EV$3)," ")</f>
        <v xml:space="preserve"> </v>
      </c>
      <c r="EW30" s="212" t="str" cm="1">
        <f t="array" aca="1" ref="EW30" ca="1">IFERROR(INDIRECT($E30&amp;"!"&amp;EW$2&amp;EW$3)," ")</f>
        <v xml:space="preserve"> </v>
      </c>
      <c r="EX30" s="212" t="str" cm="1">
        <f t="array" aca="1" ref="EX30" ca="1">IFERROR(INDIRECT($E30&amp;"!"&amp;EX$2&amp;EX$3)," ")</f>
        <v xml:space="preserve"> </v>
      </c>
      <c r="EY30" s="212" t="str" cm="1">
        <f t="array" aca="1" ref="EY30" ca="1">IFERROR(INDIRECT($E30&amp;"!"&amp;EY$2&amp;EY$3)," ")</f>
        <v xml:space="preserve"> </v>
      </c>
      <c r="EZ30" s="212" t="str" cm="1">
        <f t="array" aca="1" ref="EZ30" ca="1">IFERROR(INDIRECT($E30&amp;"!"&amp;EZ$2&amp;EZ$3)," ")</f>
        <v xml:space="preserve"> </v>
      </c>
    </row>
    <row r="31" spans="1:156" s="159" customFormat="1">
      <c r="A31"/>
      <c r="B31"/>
      <c r="C31" s="214"/>
      <c r="E31" s="215"/>
      <c r="F31" s="215"/>
      <c r="G31" s="216"/>
      <c r="H31" s="217"/>
      <c r="I31" s="217"/>
      <c r="J31" s="217"/>
      <c r="K31" s="217"/>
      <c r="L31" s="217"/>
      <c r="M31" s="217"/>
      <c r="N31" s="217"/>
      <c r="O31" s="217"/>
      <c r="P31" s="218"/>
      <c r="Q31" s="220"/>
      <c r="R31" s="219"/>
      <c r="S31" s="219"/>
      <c r="T31" s="220"/>
      <c r="U31" s="219"/>
      <c r="V31" s="219"/>
      <c r="W31" s="220"/>
      <c r="X31" s="219"/>
      <c r="Y31" s="219"/>
      <c r="Z31" s="217" t="str" cm="1">
        <f t="array" aca="1" ref="Z31" ca="1">IFERROR(INDIRECT($E31&amp;"!"&amp;Z$2&amp;Z$3)," ")</f>
        <v xml:space="preserve"> </v>
      </c>
      <c r="AA31" s="217" t="str" cm="1">
        <f t="array" aca="1" ref="AA31" ca="1">IFERROR(INDIRECT($E31&amp;"!"&amp;AA$2&amp;AA$3)," ")</f>
        <v xml:space="preserve"> </v>
      </c>
      <c r="AB31" s="218" t="str" cm="1">
        <f t="array" aca="1" ref="AB31" ca="1">IFERROR(INDIRECT($E31&amp;"!"&amp;AB$2&amp;AB$3)," ")</f>
        <v xml:space="preserve"> </v>
      </c>
      <c r="AC31" s="212"/>
      <c r="AD31" s="212" t="str" cm="1">
        <f t="array" aca="1" ref="AD31" ca="1">IFERROR(INDIRECT($E31&amp;"!"&amp;AD$2&amp;AD$3)," ")</f>
        <v xml:space="preserve"> </v>
      </c>
      <c r="AE31" s="212" t="str" cm="1">
        <f t="array" aca="1" ref="AE31" ca="1">IFERROR(INDIRECT($E31&amp;"!"&amp;AE$2&amp;AE$3)," ")</f>
        <v xml:space="preserve"> </v>
      </c>
      <c r="AF31" s="212" t="str" cm="1">
        <f t="array" aca="1" ref="AF31" ca="1">IFERROR(INDIRECT($E31&amp;"!"&amp;AF$2&amp;AF$3)," ")</f>
        <v xml:space="preserve"> </v>
      </c>
      <c r="AG31" s="212" t="str" cm="1">
        <f t="array" aca="1" ref="AG31" ca="1">IFERROR(INDIRECT($E31&amp;"!"&amp;AG$2&amp;AG$3)," ")</f>
        <v xml:space="preserve"> </v>
      </c>
      <c r="AH31" s="212" t="str" cm="1">
        <f t="array" aca="1" ref="AH31" ca="1">IFERROR(INDIRECT($E31&amp;"!"&amp;AH$2&amp;AH$3)," ")</f>
        <v xml:space="preserve"> </v>
      </c>
      <c r="AI31" s="212" t="str" cm="1">
        <f t="array" aca="1" ref="AI31" ca="1">IFERROR(INDIRECT($E31&amp;"!"&amp;AI$2&amp;AI$3)," ")</f>
        <v xml:space="preserve"> </v>
      </c>
      <c r="AJ31" s="217" t="str" cm="1">
        <f t="array" aca="1" ref="AJ31" ca="1">IFERROR(INDIRECT($E31&amp;"!"&amp;AJ$2&amp;AJ$3)," ")</f>
        <v xml:space="preserve"> </v>
      </c>
      <c r="AK31" s="217" t="str" cm="1">
        <f t="array" aca="1" ref="AK31" ca="1">IFERROR(INDIRECT($E31&amp;"!"&amp;AK$2&amp;AK$3)," ")</f>
        <v xml:space="preserve"> </v>
      </c>
      <c r="AL31" s="217" t="str" cm="1">
        <f t="array" aca="1" ref="AL31" ca="1">IFERROR(INDIRECT($E31&amp;"!"&amp;AL$2&amp;AL$3)," ")</f>
        <v xml:space="preserve"> </v>
      </c>
      <c r="AM31" s="217" t="str" cm="1">
        <f t="array" aca="1" ref="AM31" ca="1">IFERROR(INDIRECT($E31&amp;"!"&amp;AM$2&amp;AM$3)," ")</f>
        <v xml:space="preserve"> </v>
      </c>
      <c r="AN31" s="217" t="str" cm="1">
        <f t="array" aca="1" ref="AN31" ca="1">IFERROR(INDIRECT($E31&amp;"!"&amp;AN$2&amp;AN$3)," ")</f>
        <v xml:space="preserve"> </v>
      </c>
      <c r="AO31" s="217" t="str" cm="1">
        <f t="array" aca="1" ref="AO31" ca="1">IFERROR(INDIRECT($E31&amp;"!"&amp;AO$2&amp;AO$3)," ")</f>
        <v xml:space="preserve"> </v>
      </c>
      <c r="AP31" s="217" t="str" cm="1">
        <f t="array" aca="1" ref="AP31" ca="1">IFERROR(INDIRECT($E31&amp;"!"&amp;AP$2&amp;AP$3)," ")</f>
        <v xml:space="preserve"> </v>
      </c>
      <c r="AQ31" s="217" t="str" cm="1">
        <f t="array" aca="1" ref="AQ31" ca="1">IFERROR(INDIRECT($E31&amp;"!"&amp;AQ$2&amp;AQ$3)," ")</f>
        <v xml:space="preserve"> </v>
      </c>
      <c r="AR31" s="217" t="str" cm="1">
        <f t="array" aca="1" ref="AR31" ca="1">IFERROR(INDIRECT($E31&amp;"!"&amp;AR$2&amp;AR$3)," ")</f>
        <v xml:space="preserve"> </v>
      </c>
      <c r="AS31" s="217" t="str" cm="1">
        <f t="array" aca="1" ref="AS31" ca="1">IFERROR(INDIRECT($E31&amp;"!"&amp;AS$2&amp;AS$3)," ")</f>
        <v xml:space="preserve"> </v>
      </c>
      <c r="AT31" s="217" t="str" cm="1">
        <f t="array" aca="1" ref="AT31" ca="1">IFERROR(INDIRECT($E31&amp;"!"&amp;AT$2&amp;AT$3)," ")</f>
        <v xml:space="preserve"> </v>
      </c>
      <c r="AU31" s="217" t="str" cm="1">
        <f t="array" aca="1" ref="AU31" ca="1">IFERROR(INDIRECT($E31&amp;"!"&amp;AU$2&amp;AU$3)," ")</f>
        <v xml:space="preserve"> </v>
      </c>
      <c r="AV31" s="217" t="str" cm="1">
        <f t="array" aca="1" ref="AV31" ca="1">IFERROR(INDIRECT($E31&amp;"!"&amp;AV$2&amp;AV$3)," ")</f>
        <v xml:space="preserve"> </v>
      </c>
      <c r="AW31" s="217" t="str" cm="1">
        <f t="array" aca="1" ref="AW31" ca="1">IFERROR(INDIRECT($E31&amp;"!"&amp;AW$2&amp;AW$3)," ")</f>
        <v xml:space="preserve"> </v>
      </c>
      <c r="AX31" s="217" t="str" cm="1">
        <f t="array" aca="1" ref="AX31" ca="1">IFERROR(INDIRECT($E31&amp;"!"&amp;AX$2&amp;AX$3)," ")</f>
        <v xml:space="preserve"> </v>
      </c>
      <c r="AY31" s="217" t="str" cm="1">
        <f t="array" aca="1" ref="AY31" ca="1">IFERROR(INDIRECT($E31&amp;"!"&amp;AY$2&amp;AY$3)," ")</f>
        <v xml:space="preserve"> </v>
      </c>
      <c r="AZ31" s="217" t="str" cm="1">
        <f t="array" aca="1" ref="AZ31" ca="1">IFERROR(INDIRECT($E31&amp;"!"&amp;AZ$2&amp;AZ$3)," ")</f>
        <v xml:space="preserve"> </v>
      </c>
      <c r="BA31" s="217" t="str" cm="1">
        <f t="array" aca="1" ref="BA31" ca="1">IFERROR(INDIRECT($E31&amp;"!"&amp;BA$2&amp;BA$3)," ")</f>
        <v xml:space="preserve"> </v>
      </c>
      <c r="BB31" s="159" t="str" cm="1">
        <f t="array" aca="1" ref="BB31" ca="1">IFERROR(INDIRECT($E31&amp;"!"&amp;BB$2&amp;BB$3)," ")</f>
        <v xml:space="preserve"> </v>
      </c>
      <c r="BC31" s="217" t="str" cm="1">
        <f t="array" aca="1" ref="BC31" ca="1">IFERROR(INDIRECT($E31&amp;"!"&amp;BC$2&amp;BC$3)," ")</f>
        <v xml:space="preserve"> </v>
      </c>
      <c r="BD31" s="217" t="str" cm="1">
        <f t="array" aca="1" ref="BD31" ca="1">IFERROR(INDIRECT($E31&amp;"!"&amp;BD$2&amp;BD$3)," ")</f>
        <v xml:space="preserve"> </v>
      </c>
      <c r="BE31" s="217" t="str" cm="1">
        <f t="array" aca="1" ref="BE31" ca="1">IFERROR(INDIRECT($E31&amp;"!"&amp;BE$2&amp;BE$3)," ")</f>
        <v xml:space="preserve"> </v>
      </c>
      <c r="BF31" s="217" t="str" cm="1">
        <f t="array" aca="1" ref="BF31" ca="1">IFERROR(INDIRECT($E31&amp;"!"&amp;BF$2&amp;BF$3)," ")</f>
        <v xml:space="preserve"> </v>
      </c>
      <c r="BG31" s="217" t="str" cm="1">
        <f t="array" aca="1" ref="BG31" ca="1">IFERROR(INDIRECT($E31&amp;"!"&amp;BG$2&amp;BG$3)," ")</f>
        <v xml:space="preserve"> </v>
      </c>
      <c r="BH31" s="217" t="str" cm="1">
        <f t="array" aca="1" ref="BH31" ca="1">IFERROR(INDIRECT($E31&amp;"!"&amp;BH$2&amp;BH$3)," ")</f>
        <v xml:space="preserve"> </v>
      </c>
      <c r="BI31" s="217" t="str" cm="1">
        <f t="array" aca="1" ref="BI31" ca="1">IFERROR(INDIRECT($E31&amp;"!"&amp;BI$2&amp;BI$3)," ")</f>
        <v xml:space="preserve"> </v>
      </c>
      <c r="BJ31" s="217" t="str" cm="1">
        <f t="array" aca="1" ref="BJ31" ca="1">IFERROR(INDIRECT($E31&amp;"!"&amp;BJ$2&amp;BJ$3)," ")</f>
        <v xml:space="preserve"> </v>
      </c>
      <c r="BK31" s="217" t="str" cm="1">
        <f t="array" aca="1" ref="BK31" ca="1">IFERROR(INDIRECT($E31&amp;"!"&amp;BK$2&amp;BK$3)," ")</f>
        <v xml:space="preserve"> </v>
      </c>
      <c r="BL31" s="217" t="str" cm="1">
        <f t="array" aca="1" ref="BL31" ca="1">IFERROR(INDIRECT($E31&amp;"!"&amp;BL$2&amp;BL$3)," ")</f>
        <v xml:space="preserve"> </v>
      </c>
      <c r="BM31" s="217" t="str" cm="1">
        <f t="array" aca="1" ref="BM31" ca="1">IFERROR(INDIRECT($E31&amp;"!"&amp;BM$2&amp;BM$3)," ")</f>
        <v xml:space="preserve"> </v>
      </c>
      <c r="BN31" s="217" t="str" cm="1">
        <f t="array" aca="1" ref="BN31" ca="1">IFERROR(INDIRECT($E31&amp;"!"&amp;BN$2&amp;BN$3)," ")</f>
        <v xml:space="preserve"> </v>
      </c>
      <c r="BO31" s="217" t="str" cm="1">
        <f t="array" aca="1" ref="BO31" ca="1">IFERROR(INDIRECT($E31&amp;"!"&amp;BO$2&amp;BO$3)," ")</f>
        <v xml:space="preserve"> </v>
      </c>
      <c r="BP31" s="217" t="str" cm="1">
        <f t="array" aca="1" ref="BP31" ca="1">IFERROR(INDIRECT($E31&amp;"!"&amp;BP$2&amp;BP$3)," ")</f>
        <v xml:space="preserve"> </v>
      </c>
      <c r="BQ31" s="217" t="str" cm="1">
        <f t="array" aca="1" ref="BQ31" ca="1">IFERROR(INDIRECT($E31&amp;"!"&amp;BQ$2&amp;BQ$3)," ")</f>
        <v xml:space="preserve"> </v>
      </c>
      <c r="BR31" s="217" t="str" cm="1">
        <f t="array" aca="1" ref="BR31" ca="1">IFERROR(INDIRECT($E31&amp;"!"&amp;BR$2&amp;BR$3)," ")</f>
        <v xml:space="preserve"> </v>
      </c>
      <c r="BS31" s="217" t="str" cm="1">
        <f t="array" aca="1" ref="BS31" ca="1">IFERROR(INDIRECT($E31&amp;"!"&amp;BS$2&amp;BS$3)," ")</f>
        <v xml:space="preserve"> </v>
      </c>
      <c r="BT31" s="217" t="str" cm="1">
        <f t="array" aca="1" ref="BT31" ca="1">IFERROR(INDIRECT($E31&amp;"!"&amp;BT$2&amp;BT$3)," ")</f>
        <v xml:space="preserve"> </v>
      </c>
      <c r="BU31" s="217" t="str" cm="1">
        <f t="array" aca="1" ref="BU31" ca="1">IFERROR(INDIRECT($E31&amp;"!"&amp;BU$2&amp;BU$3)," ")</f>
        <v xml:space="preserve"> </v>
      </c>
      <c r="BV31" s="217" t="str" cm="1">
        <f t="array" aca="1" ref="BV31" ca="1">IFERROR(INDIRECT($E31&amp;"!"&amp;BV$2&amp;BV$3)," ")</f>
        <v xml:space="preserve"> </v>
      </c>
      <c r="BW31" s="217" t="str" cm="1">
        <f t="array" aca="1" ref="BW31" ca="1">IFERROR(INDIRECT($E31&amp;"!"&amp;BW$2&amp;BW$3)," ")</f>
        <v xml:space="preserve"> </v>
      </c>
      <c r="BX31" s="217" t="str" cm="1">
        <f t="array" aca="1" ref="BX31" ca="1">IFERROR(INDIRECT($E31&amp;"!"&amp;BX$2&amp;BX$3)," ")</f>
        <v xml:space="preserve"> </v>
      </c>
      <c r="BY31" s="217" t="str" cm="1">
        <f t="array" aca="1" ref="BY31" ca="1">IFERROR(INDIRECT($E31&amp;"!"&amp;BY$2&amp;BY$3)," ")</f>
        <v xml:space="preserve"> </v>
      </c>
      <c r="BZ31" s="217" t="str" cm="1">
        <f t="array" aca="1" ref="BZ31" ca="1">IFERROR(INDIRECT($E31&amp;"!"&amp;BZ$2&amp;BZ$3)," ")</f>
        <v xml:space="preserve"> </v>
      </c>
      <c r="CA31" s="217" t="str" cm="1">
        <f t="array" aca="1" ref="CA31" ca="1">IFERROR(INDIRECT($E31&amp;"!"&amp;CA$2&amp;CA$3)," ")</f>
        <v xml:space="preserve"> </v>
      </c>
      <c r="CB31" s="217" t="str" cm="1">
        <f t="array" aca="1" ref="CB31" ca="1">IFERROR(INDIRECT($E31&amp;"!"&amp;CB$2&amp;CB$3)," ")</f>
        <v xml:space="preserve"> </v>
      </c>
      <c r="CC31" s="217" t="str" cm="1">
        <f t="array" aca="1" ref="CC31" ca="1">IFERROR(INDIRECT($E31&amp;"!"&amp;CC$2&amp;CC$3)," ")</f>
        <v xml:space="preserve"> </v>
      </c>
      <c r="CD31" s="217" t="str" cm="1">
        <f t="array" aca="1" ref="CD31" ca="1">IFERROR(INDIRECT($E31&amp;"!"&amp;CD$2&amp;CD$3)," ")</f>
        <v xml:space="preserve"> </v>
      </c>
      <c r="CE31" s="217" t="str" cm="1">
        <f t="array" aca="1" ref="CE31" ca="1">IFERROR(INDIRECT($E31&amp;"!"&amp;CE$2&amp;CE$3)," ")</f>
        <v xml:space="preserve"> </v>
      </c>
      <c r="CF31" s="217" t="str" cm="1">
        <f t="array" aca="1" ref="CF31" ca="1">IFERROR(INDIRECT($E31&amp;"!"&amp;CF$2&amp;CF$3)," ")</f>
        <v xml:space="preserve"> </v>
      </c>
      <c r="CG31" s="217" t="str" cm="1">
        <f t="array" aca="1" ref="CG31" ca="1">IFERROR(INDIRECT($E31&amp;"!"&amp;CG$2&amp;CG$3)," ")</f>
        <v xml:space="preserve"> </v>
      </c>
      <c r="CH31" s="217" t="str" cm="1">
        <f t="array" aca="1" ref="CH31" ca="1">IFERROR(INDIRECT($E31&amp;"!"&amp;CH$2&amp;CH$3)," ")</f>
        <v xml:space="preserve"> </v>
      </c>
      <c r="CI31" s="217" t="str" cm="1">
        <f t="array" aca="1" ref="CI31" ca="1">IFERROR(INDIRECT($E31&amp;"!"&amp;CI$2&amp;CI$3)," ")</f>
        <v xml:space="preserve"> </v>
      </c>
      <c r="CJ31" s="217" t="str" cm="1">
        <f t="array" aca="1" ref="CJ31" ca="1">IFERROR(INDIRECT($E31&amp;"!"&amp;CJ$2&amp;CJ$3)," ")</f>
        <v xml:space="preserve"> </v>
      </c>
      <c r="CK31" s="217" t="str" cm="1">
        <f t="array" aca="1" ref="CK31" ca="1">IFERROR(INDIRECT($E31&amp;"!"&amp;CK$2&amp;CK$3)," ")</f>
        <v xml:space="preserve"> </v>
      </c>
      <c r="CL31" s="217" t="str" cm="1">
        <f t="array" aca="1" ref="CL31" ca="1">IFERROR(INDIRECT($E31&amp;"!"&amp;CL$2&amp;CL$3)," ")</f>
        <v xml:space="preserve"> </v>
      </c>
      <c r="CM31" s="217" t="str" cm="1">
        <f t="array" aca="1" ref="CM31" ca="1">IFERROR(INDIRECT($E31&amp;"!"&amp;CM$2&amp;CM$3)," ")</f>
        <v xml:space="preserve"> </v>
      </c>
      <c r="CN31" s="217" t="str" cm="1">
        <f t="array" aca="1" ref="CN31" ca="1">IFERROR(INDIRECT($E31&amp;"!"&amp;CN$2&amp;CN$3)," ")</f>
        <v xml:space="preserve"> </v>
      </c>
      <c r="CO31" s="217" t="str" cm="1">
        <f t="array" aca="1" ref="CO31" ca="1">IFERROR(INDIRECT($E31&amp;"!"&amp;CO$2&amp;CO$3)," ")</f>
        <v xml:space="preserve"> </v>
      </c>
      <c r="CP31" s="217" t="str" cm="1">
        <f t="array" aca="1" ref="CP31" ca="1">IFERROR(INDIRECT($E31&amp;"!"&amp;CP$2&amp;CP$3)," ")</f>
        <v xml:space="preserve"> </v>
      </c>
      <c r="CQ31" s="217" t="str" cm="1">
        <f t="array" aca="1" ref="CQ31" ca="1">IFERROR(INDIRECT($E31&amp;"!"&amp;CQ$2&amp;CQ$3)," ")</f>
        <v xml:space="preserve"> </v>
      </c>
      <c r="CR31" s="217" t="str" cm="1">
        <f t="array" aca="1" ref="CR31" ca="1">IFERROR(INDIRECT($E31&amp;"!"&amp;CR$2&amp;CR$3)," ")</f>
        <v xml:space="preserve"> </v>
      </c>
      <c r="CS31" s="217" t="str" cm="1">
        <f t="array" aca="1" ref="CS31" ca="1">IFERROR(INDIRECT($E31&amp;"!"&amp;CS$2&amp;CS$3)," ")</f>
        <v xml:space="preserve"> </v>
      </c>
      <c r="CT31" s="217" t="str" cm="1">
        <f t="array" aca="1" ref="CT31" ca="1">IFERROR(INDIRECT($E31&amp;"!"&amp;CT$2&amp;CT$3)," ")</f>
        <v xml:space="preserve"> </v>
      </c>
      <c r="CU31" s="217" t="str" cm="1">
        <f t="array" aca="1" ref="CU31" ca="1">IFERROR(INDIRECT($E31&amp;"!"&amp;CU$2&amp;CU$3)," ")</f>
        <v xml:space="preserve"> </v>
      </c>
      <c r="CV31" s="217" t="str" cm="1">
        <f t="array" aca="1" ref="CV31" ca="1">IFERROR(INDIRECT($E31&amp;"!"&amp;CV$2&amp;CV$3)," ")</f>
        <v xml:space="preserve"> </v>
      </c>
      <c r="CW31" s="217" t="str" cm="1">
        <f t="array" aca="1" ref="CW31" ca="1">IFERROR(INDIRECT($E31&amp;"!"&amp;CW$2&amp;CW$3)," ")</f>
        <v xml:space="preserve"> </v>
      </c>
      <c r="CX31" s="217" t="str" cm="1">
        <f t="array" aca="1" ref="CX31" ca="1">IFERROR(INDIRECT($E31&amp;"!"&amp;CX$2&amp;CX$3)," ")</f>
        <v xml:space="preserve"> </v>
      </c>
      <c r="CY31" s="217" t="str" cm="1">
        <f t="array" aca="1" ref="CY31" ca="1">IFERROR(INDIRECT($E31&amp;"!"&amp;CY$2&amp;CY$3)," ")</f>
        <v xml:space="preserve"> </v>
      </c>
      <c r="CZ31" s="217" t="str" cm="1">
        <f t="array" aca="1" ref="CZ31" ca="1">IFERROR(INDIRECT($E31&amp;"!"&amp;CZ$2&amp;CZ$3)," ")</f>
        <v xml:space="preserve"> </v>
      </c>
      <c r="DA31" s="217" t="str" cm="1">
        <f t="array" aca="1" ref="DA31" ca="1">IFERROR(INDIRECT($E31&amp;"!"&amp;DA$2&amp;DA$3)," ")</f>
        <v xml:space="preserve"> </v>
      </c>
      <c r="DB31" s="217" t="str" cm="1">
        <f t="array" aca="1" ref="DB31" ca="1">IFERROR(INDIRECT($E31&amp;"!"&amp;DB$2&amp;DB$3)," ")</f>
        <v xml:space="preserve"> </v>
      </c>
      <c r="DC31" s="217" t="str" cm="1">
        <f t="array" aca="1" ref="DC31" ca="1">IFERROR(INDIRECT($E31&amp;"!"&amp;DC$2&amp;DC$3)," ")</f>
        <v xml:space="preserve"> </v>
      </c>
      <c r="DD31" s="217" t="str" cm="1">
        <f t="array" aca="1" ref="DD31" ca="1">IFERROR(INDIRECT($E31&amp;"!"&amp;DD$2&amp;DD$3)," ")</f>
        <v xml:space="preserve"> </v>
      </c>
      <c r="DE31" s="217" t="str" cm="1">
        <f t="array" aca="1" ref="DE31" ca="1">IFERROR(INDIRECT($E31&amp;"!"&amp;DE$2&amp;DE$3)," ")</f>
        <v xml:space="preserve"> </v>
      </c>
      <c r="DF31" s="217" t="str" cm="1">
        <f t="array" aca="1" ref="DF31" ca="1">IFERROR(INDIRECT($E31&amp;"!"&amp;DF$2&amp;DF$3)," ")</f>
        <v xml:space="preserve"> </v>
      </c>
      <c r="DG31" s="217" t="str" cm="1">
        <f t="array" aca="1" ref="DG31" ca="1">IFERROR(INDIRECT($E31&amp;"!"&amp;DG$2&amp;DG$3)," ")</f>
        <v xml:space="preserve"> </v>
      </c>
      <c r="DH31" s="217" t="str" cm="1">
        <f t="array" aca="1" ref="DH31" ca="1">IFERROR(INDIRECT($E31&amp;"!"&amp;DH$2&amp;DH$3)," ")</f>
        <v xml:space="preserve"> </v>
      </c>
      <c r="DI31" s="217" t="str" cm="1">
        <f t="array" aca="1" ref="DI31" ca="1">IFERROR(INDIRECT($E31&amp;"!"&amp;DI$2&amp;DI$3)," ")</f>
        <v xml:space="preserve"> </v>
      </c>
      <c r="DJ31" s="217" t="str" cm="1">
        <f t="array" aca="1" ref="DJ31" ca="1">IFERROR(INDIRECT($E31&amp;"!"&amp;DJ$2&amp;DJ$3)," ")</f>
        <v xml:space="preserve"> </v>
      </c>
      <c r="DK31" s="217" t="str" cm="1">
        <f t="array" aca="1" ref="DK31" ca="1">IFERROR(INDIRECT($E31&amp;"!"&amp;DK$2&amp;DK$3)," ")</f>
        <v xml:space="preserve"> </v>
      </c>
      <c r="DL31" s="217" t="str" cm="1">
        <f t="array" aca="1" ref="DL31" ca="1">IFERROR(INDIRECT($E31&amp;"!"&amp;DL$2&amp;DL$3)," ")</f>
        <v xml:space="preserve"> </v>
      </c>
      <c r="DM31" s="217" t="str" cm="1">
        <f t="array" aca="1" ref="DM31" ca="1">IFERROR(INDIRECT($E31&amp;"!"&amp;DM$2&amp;DM$3)," ")</f>
        <v xml:space="preserve"> </v>
      </c>
      <c r="DN31" s="217" t="str" cm="1">
        <f t="array" aca="1" ref="DN31" ca="1">IFERROR(INDIRECT($E31&amp;"!"&amp;DN$2&amp;DN$3)," ")</f>
        <v xml:space="preserve"> </v>
      </c>
      <c r="DO31" s="217" t="str" cm="1">
        <f t="array" aca="1" ref="DO31" ca="1">IFERROR(INDIRECT($E31&amp;"!"&amp;DO$2&amp;DO$3)," ")</f>
        <v xml:space="preserve"> </v>
      </c>
      <c r="DP31" s="217" t="str" cm="1">
        <f t="array" aca="1" ref="DP31" ca="1">IFERROR(INDIRECT($E31&amp;"!"&amp;DP$2&amp;DP$3)," ")</f>
        <v xml:space="preserve"> </v>
      </c>
      <c r="DQ31" s="217" t="str" cm="1">
        <f t="array" aca="1" ref="DQ31" ca="1">IFERROR(INDIRECT($E31&amp;"!"&amp;DQ$2&amp;DQ$3)," ")</f>
        <v xml:space="preserve"> </v>
      </c>
      <c r="DR31" s="217" t="str" cm="1">
        <f t="array" aca="1" ref="DR31" ca="1">IFERROR(INDIRECT($E31&amp;"!"&amp;DR$2&amp;DR$3)," ")</f>
        <v xml:space="preserve"> </v>
      </c>
      <c r="DS31" s="217" t="str" cm="1">
        <f t="array" aca="1" ref="DS31" ca="1">IFERROR(INDIRECT($E31&amp;"!"&amp;DS$2&amp;DS$3)," ")</f>
        <v xml:space="preserve"> </v>
      </c>
      <c r="DT31" s="217" t="str" cm="1">
        <f t="array" aca="1" ref="DT31" ca="1">IFERROR(INDIRECT($E31&amp;"!"&amp;DT$2&amp;DT$3)," ")</f>
        <v xml:space="preserve"> </v>
      </c>
      <c r="DU31" s="217" t="str" cm="1">
        <f t="array" aca="1" ref="DU31" ca="1">IFERROR(INDIRECT($E31&amp;"!"&amp;DU$2&amp;DU$3)," ")</f>
        <v xml:space="preserve"> </v>
      </c>
      <c r="DV31" s="217" t="str" cm="1">
        <f t="array" aca="1" ref="DV31" ca="1">IFERROR(INDIRECT($E31&amp;"!"&amp;DV$2&amp;DV$3)," ")</f>
        <v xml:space="preserve"> </v>
      </c>
      <c r="DW31" s="217" t="str" cm="1">
        <f t="array" aca="1" ref="DW31" ca="1">IFERROR(INDIRECT($E31&amp;"!"&amp;DW$2&amp;DW$3)," ")</f>
        <v xml:space="preserve"> </v>
      </c>
      <c r="DX31" s="217" t="str" cm="1">
        <f t="array" aca="1" ref="DX31" ca="1">IFERROR(INDIRECT($E31&amp;"!"&amp;DX$2&amp;DX$3)," ")</f>
        <v xml:space="preserve"> </v>
      </c>
      <c r="DY31" s="217" t="str" cm="1">
        <f t="array" aca="1" ref="DY31" ca="1">IFERROR(INDIRECT($E31&amp;"!"&amp;DY$2&amp;DY$3)," ")</f>
        <v xml:space="preserve"> </v>
      </c>
      <c r="DZ31" s="217" t="str" cm="1">
        <f t="array" aca="1" ref="DZ31" ca="1">IFERROR(INDIRECT($E31&amp;"!"&amp;DZ$2&amp;DZ$3)," ")</f>
        <v xml:space="preserve"> </v>
      </c>
      <c r="EA31" s="217" t="str" cm="1">
        <f t="array" aca="1" ref="EA31" ca="1">IFERROR(INDIRECT($E31&amp;"!"&amp;EA$2&amp;EA$3)," ")</f>
        <v xml:space="preserve"> </v>
      </c>
      <c r="EB31" s="217" t="str" cm="1">
        <f t="array" aca="1" ref="EB31" ca="1">IFERROR(INDIRECT($E31&amp;"!"&amp;EB$2&amp;EB$3)," ")</f>
        <v xml:space="preserve"> </v>
      </c>
      <c r="EC31" s="212" t="str" cm="1">
        <f t="array" aca="1" ref="EC31" ca="1">IFERROR(INDIRECT($E31&amp;"!"&amp;EC$2&amp;EC$3)," ")</f>
        <v xml:space="preserve"> </v>
      </c>
      <c r="ED31" s="212" t="str" cm="1">
        <f t="array" aca="1" ref="ED31" ca="1">IFERROR(INDIRECT($E31&amp;"!"&amp;ED$2&amp;ED$3)," ")</f>
        <v xml:space="preserve"> </v>
      </c>
      <c r="EE31" s="212" t="str" cm="1">
        <f t="array" aca="1" ref="EE31" ca="1">IFERROR(INDIRECT($E31&amp;"!"&amp;EE$2&amp;EE$3)," ")</f>
        <v xml:space="preserve"> </v>
      </c>
      <c r="EF31" s="212" t="str" cm="1">
        <f t="array" aca="1" ref="EF31" ca="1">IFERROR(INDIRECT($E31&amp;"!"&amp;EF$2&amp;EF$3)," ")</f>
        <v xml:space="preserve"> </v>
      </c>
      <c r="EG31" s="212" t="str" cm="1">
        <f t="array" aca="1" ref="EG31" ca="1">IFERROR(INDIRECT($E31&amp;"!"&amp;EG$2&amp;EG$3)," ")</f>
        <v xml:space="preserve"> </v>
      </c>
      <c r="EH31" s="212" t="str" cm="1">
        <f t="array" aca="1" ref="EH31" ca="1">IFERROR(INDIRECT($E31&amp;"!"&amp;EH$2&amp;EH$3)," ")</f>
        <v xml:space="preserve"> </v>
      </c>
      <c r="EI31" s="212" t="str" cm="1">
        <f t="array" aca="1" ref="EI31" ca="1">IFERROR(INDIRECT($E31&amp;"!"&amp;EI$2&amp;EI$3)," ")</f>
        <v xml:space="preserve"> </v>
      </c>
      <c r="EJ31" s="212" t="str" cm="1">
        <f t="array" aca="1" ref="EJ31" ca="1">IFERROR(INDIRECT($E31&amp;"!"&amp;EJ$2&amp;EJ$3)," ")</f>
        <v xml:space="preserve"> </v>
      </c>
      <c r="EK31" s="212" t="str" cm="1">
        <f t="array" aca="1" ref="EK31" ca="1">IFERROR(INDIRECT($E31&amp;"!"&amp;EK$2&amp;EK$3)," ")</f>
        <v xml:space="preserve"> </v>
      </c>
      <c r="EL31" s="212" t="str" cm="1">
        <f t="array" aca="1" ref="EL31" ca="1">IFERROR(INDIRECT($E31&amp;"!"&amp;EL$2&amp;EL$3)," ")</f>
        <v xml:space="preserve"> </v>
      </c>
      <c r="EM31" s="212" t="str" cm="1">
        <f t="array" aca="1" ref="EM31" ca="1">IFERROR(INDIRECT($E31&amp;"!"&amp;EM$2&amp;EM$3)," ")</f>
        <v xml:space="preserve"> </v>
      </c>
      <c r="EN31" s="212" t="str" cm="1">
        <f t="array" aca="1" ref="EN31" ca="1">IFERROR(INDIRECT($E31&amp;"!"&amp;EN$2&amp;EN$3)," ")</f>
        <v xml:space="preserve"> </v>
      </c>
      <c r="EO31" s="212" t="str" cm="1">
        <f t="array" aca="1" ref="EO31" ca="1">IFERROR(INDIRECT($E31&amp;"!"&amp;EO$2&amp;EO$3)," ")</f>
        <v xml:space="preserve"> </v>
      </c>
      <c r="EP31" s="212" t="str" cm="1">
        <f t="array" aca="1" ref="EP31" ca="1">IFERROR(INDIRECT($E31&amp;"!"&amp;EP$2&amp;EP$3)," ")</f>
        <v xml:space="preserve"> </v>
      </c>
      <c r="EQ31" s="212" t="str" cm="1">
        <f t="array" aca="1" ref="EQ31" ca="1">IFERROR(INDIRECT($E31&amp;"!"&amp;EQ$2&amp;EQ$3)," ")</f>
        <v xml:space="preserve"> </v>
      </c>
      <c r="ER31" s="212" t="str" cm="1">
        <f t="array" aca="1" ref="ER31" ca="1">IFERROR(INDIRECT($E31&amp;"!"&amp;ER$2&amp;ER$3)," ")</f>
        <v xml:space="preserve"> </v>
      </c>
      <c r="ES31" s="212" t="str" cm="1">
        <f t="array" aca="1" ref="ES31" ca="1">IFERROR(INDIRECT($E31&amp;"!"&amp;ES$2&amp;ES$3)," ")</f>
        <v xml:space="preserve"> </v>
      </c>
      <c r="ET31" s="212" t="str" cm="1">
        <f t="array" aca="1" ref="ET31" ca="1">IFERROR(INDIRECT($E31&amp;"!"&amp;ET$2&amp;ET$3)," ")</f>
        <v xml:space="preserve"> </v>
      </c>
      <c r="EU31" s="212" t="str" cm="1">
        <f t="array" aca="1" ref="EU31" ca="1">IFERROR(INDIRECT($E31&amp;"!"&amp;EU$2&amp;EU$3)," ")</f>
        <v xml:space="preserve"> </v>
      </c>
      <c r="EV31" s="212" t="str" cm="1">
        <f t="array" aca="1" ref="EV31" ca="1">IFERROR(INDIRECT($E31&amp;"!"&amp;EV$2&amp;EV$3)," ")</f>
        <v xml:space="preserve"> </v>
      </c>
      <c r="EW31" s="212" t="str" cm="1">
        <f t="array" aca="1" ref="EW31" ca="1">IFERROR(INDIRECT($E31&amp;"!"&amp;EW$2&amp;EW$3)," ")</f>
        <v xml:space="preserve"> </v>
      </c>
      <c r="EX31" s="212" t="str" cm="1">
        <f t="array" aca="1" ref="EX31" ca="1">IFERROR(INDIRECT($E31&amp;"!"&amp;EX$2&amp;EX$3)," ")</f>
        <v xml:space="preserve"> </v>
      </c>
      <c r="EY31" s="212" t="str" cm="1">
        <f t="array" aca="1" ref="EY31" ca="1">IFERROR(INDIRECT($E31&amp;"!"&amp;EY$2&amp;EY$3)," ")</f>
        <v xml:space="preserve"> </v>
      </c>
      <c r="EZ31" s="212" t="str" cm="1">
        <f t="array" aca="1" ref="EZ31" ca="1">IFERROR(INDIRECT($E31&amp;"!"&amp;EZ$2&amp;EZ$3)," ")</f>
        <v xml:space="preserve"> </v>
      </c>
    </row>
    <row r="32" spans="1:156" s="159" customFormat="1">
      <c r="A32"/>
      <c r="B32"/>
      <c r="C32" s="214"/>
      <c r="F32" s="215"/>
      <c r="G32" s="216"/>
      <c r="H32" s="216"/>
      <c r="I32" s="217"/>
      <c r="J32" s="217"/>
      <c r="K32" s="217"/>
      <c r="L32" s="217"/>
      <c r="M32" s="217"/>
      <c r="N32" s="217"/>
      <c r="O32" s="217"/>
      <c r="P32" s="217"/>
      <c r="Q32" s="218"/>
      <c r="R32" s="219"/>
      <c r="S32" s="219"/>
      <c r="T32" s="218"/>
      <c r="U32" s="219"/>
      <c r="V32" s="219"/>
      <c r="W32" s="218"/>
      <c r="X32" s="219"/>
      <c r="Y32" s="219"/>
      <c r="Z32" s="217" t="str" cm="1">
        <f t="array" aca="1" ref="Z32" ca="1">IFERROR(INDIRECT($E32&amp;"!"&amp;Z$2&amp;Z$3)," ")</f>
        <v xml:space="preserve"> </v>
      </c>
      <c r="AA32" s="217" t="str" cm="1">
        <f t="array" aca="1" ref="AA32" ca="1">IFERROR(INDIRECT($E32&amp;"!"&amp;AA$2&amp;AA$3)," ")</f>
        <v xml:space="preserve"> </v>
      </c>
      <c r="AB32" s="217" t="str" cm="1">
        <f t="array" aca="1" ref="AB32" ca="1">IFERROR(INDIRECT($E32&amp;"!"&amp;AB$2&amp;AB$3)," ")</f>
        <v xml:space="preserve"> </v>
      </c>
      <c r="AC32" s="218"/>
      <c r="AD32" s="212" t="str" cm="1">
        <f t="array" aca="1" ref="AD32" ca="1">IFERROR(INDIRECT($E32&amp;"!"&amp;AD$2&amp;AD$3)," ")</f>
        <v xml:space="preserve"> </v>
      </c>
      <c r="AE32" s="212" t="str" cm="1">
        <f t="array" aca="1" ref="AE32" ca="1">IFERROR(INDIRECT($E32&amp;"!"&amp;AE$2&amp;AE$3)," ")</f>
        <v xml:space="preserve"> </v>
      </c>
      <c r="AF32" s="212" t="str" cm="1">
        <f t="array" aca="1" ref="AF32" ca="1">IFERROR(INDIRECT($E32&amp;"!"&amp;AF$2&amp;AF$3)," ")</f>
        <v xml:space="preserve"> </v>
      </c>
      <c r="AG32" s="212" t="str" cm="1">
        <f t="array" aca="1" ref="AG32" ca="1">IFERROR(INDIRECT($E32&amp;"!"&amp;AG$2&amp;AG$3)," ")</f>
        <v xml:space="preserve"> </v>
      </c>
      <c r="AH32" s="212" t="str" cm="1">
        <f t="array" aca="1" ref="AH32" ca="1">IFERROR(INDIRECT($E32&amp;"!"&amp;AH$2&amp;AH$3)," ")</f>
        <v xml:space="preserve"> </v>
      </c>
      <c r="AI32" s="212" t="str" cm="1">
        <f t="array" aca="1" ref="AI32" ca="1">IFERROR(INDIRECT($E32&amp;"!"&amp;AI$2&amp;AI$3)," ")</f>
        <v xml:space="preserve"> </v>
      </c>
      <c r="AJ32" s="212" t="str" cm="1">
        <f t="array" aca="1" ref="AJ32" ca="1">IFERROR(INDIRECT($E32&amp;"!"&amp;AJ$2&amp;AJ$3)," ")</f>
        <v xml:space="preserve"> </v>
      </c>
      <c r="AK32" s="217" t="str" cm="1">
        <f t="array" aca="1" ref="AK32" ca="1">IFERROR(INDIRECT($E32&amp;"!"&amp;AK$2&amp;AK$3)," ")</f>
        <v xml:space="preserve"> </v>
      </c>
      <c r="AL32" s="217" t="str" cm="1">
        <f t="array" aca="1" ref="AL32" ca="1">IFERROR(INDIRECT($E32&amp;"!"&amp;AL$2&amp;AL$3)," ")</f>
        <v xml:space="preserve"> </v>
      </c>
      <c r="AM32" s="217" t="str" cm="1">
        <f t="array" aca="1" ref="AM32" ca="1">IFERROR(INDIRECT($E32&amp;"!"&amp;AM$2&amp;AM$3)," ")</f>
        <v xml:space="preserve"> </v>
      </c>
      <c r="AN32" s="217" t="str" cm="1">
        <f t="array" aca="1" ref="AN32" ca="1">IFERROR(INDIRECT($E32&amp;"!"&amp;AN$2&amp;AN$3)," ")</f>
        <v xml:space="preserve"> </v>
      </c>
      <c r="AO32" s="217" t="str" cm="1">
        <f t="array" aca="1" ref="AO32" ca="1">IFERROR(INDIRECT($E32&amp;"!"&amp;AO$2&amp;AO$3)," ")</f>
        <v xml:space="preserve"> </v>
      </c>
      <c r="AP32" s="217" t="str" cm="1">
        <f t="array" aca="1" ref="AP32" ca="1">IFERROR(INDIRECT($E32&amp;"!"&amp;AP$2&amp;AP$3)," ")</f>
        <v xml:space="preserve"> </v>
      </c>
      <c r="AQ32" s="217" t="str" cm="1">
        <f t="array" aca="1" ref="AQ32" ca="1">IFERROR(INDIRECT($E32&amp;"!"&amp;AQ$2&amp;AQ$3)," ")</f>
        <v xml:space="preserve"> </v>
      </c>
      <c r="AR32" s="217" t="str" cm="1">
        <f t="array" aca="1" ref="AR32" ca="1">IFERROR(INDIRECT($E32&amp;"!"&amp;AR$2&amp;AR$3)," ")</f>
        <v xml:space="preserve"> </v>
      </c>
      <c r="AS32" s="217" t="str" cm="1">
        <f t="array" aca="1" ref="AS32" ca="1">IFERROR(INDIRECT($E32&amp;"!"&amp;AS$2&amp;AS$3)," ")</f>
        <v xml:space="preserve"> </v>
      </c>
      <c r="AT32" s="217" t="str" cm="1">
        <f t="array" aca="1" ref="AT32" ca="1">IFERROR(INDIRECT($E32&amp;"!"&amp;AT$2&amp;AT$3)," ")</f>
        <v xml:space="preserve"> </v>
      </c>
      <c r="AU32" s="217" t="str" cm="1">
        <f t="array" aca="1" ref="AU32" ca="1">IFERROR(INDIRECT($E32&amp;"!"&amp;AU$2&amp;AU$3)," ")</f>
        <v xml:space="preserve"> </v>
      </c>
      <c r="AV32" s="217" t="str" cm="1">
        <f t="array" aca="1" ref="AV32" ca="1">IFERROR(INDIRECT($E32&amp;"!"&amp;AV$2&amp;AV$3)," ")</f>
        <v xml:space="preserve"> </v>
      </c>
      <c r="AW32" s="217" t="str" cm="1">
        <f t="array" aca="1" ref="AW32" ca="1">IFERROR(INDIRECT($E32&amp;"!"&amp;AW$2&amp;AW$3)," ")</f>
        <v xml:space="preserve"> </v>
      </c>
      <c r="AX32" s="217" t="str" cm="1">
        <f t="array" aca="1" ref="AX32" ca="1">IFERROR(INDIRECT($E32&amp;"!"&amp;AX$2&amp;AX$3)," ")</f>
        <v xml:space="preserve"> </v>
      </c>
      <c r="AY32" s="217" t="str" cm="1">
        <f t="array" aca="1" ref="AY32" ca="1">IFERROR(INDIRECT($E32&amp;"!"&amp;AY$2&amp;AY$3)," ")</f>
        <v xml:space="preserve"> </v>
      </c>
      <c r="AZ32" s="217" t="str" cm="1">
        <f t="array" aca="1" ref="AZ32" ca="1">IFERROR(INDIRECT($E32&amp;"!"&amp;AZ$2&amp;AZ$3)," ")</f>
        <v xml:space="preserve"> </v>
      </c>
      <c r="BA32" s="217" t="str" cm="1">
        <f t="array" aca="1" ref="BA32" ca="1">IFERROR(INDIRECT($E32&amp;"!"&amp;BA$2&amp;BA$3)," ")</f>
        <v xml:space="preserve"> </v>
      </c>
      <c r="BB32" s="217" t="str" cm="1">
        <f t="array" aca="1" ref="BB32" ca="1">IFERROR(INDIRECT($E32&amp;"!"&amp;BB$2&amp;BB$3)," ")</f>
        <v xml:space="preserve"> </v>
      </c>
      <c r="BC32" s="159" t="str" cm="1">
        <f t="array" aca="1" ref="BC32" ca="1">IFERROR(INDIRECT($E32&amp;"!"&amp;BC$2&amp;BC$3)," ")</f>
        <v xml:space="preserve"> </v>
      </c>
      <c r="BD32" s="217" t="str" cm="1">
        <f t="array" aca="1" ref="BD32" ca="1">IFERROR(INDIRECT($E32&amp;"!"&amp;BD$2&amp;BD$3)," ")</f>
        <v xml:space="preserve"> </v>
      </c>
      <c r="BE32" s="217" t="str" cm="1">
        <f t="array" aca="1" ref="BE32" ca="1">IFERROR(INDIRECT($E32&amp;"!"&amp;BE$2&amp;BE$3)," ")</f>
        <v xml:space="preserve"> </v>
      </c>
      <c r="BF32" s="217" t="str" cm="1">
        <f t="array" aca="1" ref="BF32" ca="1">IFERROR(INDIRECT($E32&amp;"!"&amp;BF$2&amp;BF$3)," ")</f>
        <v xml:space="preserve"> </v>
      </c>
      <c r="BG32" s="217" t="str" cm="1">
        <f t="array" aca="1" ref="BG32" ca="1">IFERROR(INDIRECT($E32&amp;"!"&amp;BG$2&amp;BG$3)," ")</f>
        <v xml:space="preserve"> </v>
      </c>
      <c r="BH32" s="217" t="str" cm="1">
        <f t="array" aca="1" ref="BH32" ca="1">IFERROR(INDIRECT($E32&amp;"!"&amp;BH$2&amp;BH$3)," ")</f>
        <v xml:space="preserve"> </v>
      </c>
      <c r="BI32" s="217" t="str" cm="1">
        <f t="array" aca="1" ref="BI32" ca="1">IFERROR(INDIRECT($E32&amp;"!"&amp;BI$2&amp;BI$3)," ")</f>
        <v xml:space="preserve"> </v>
      </c>
      <c r="BJ32" s="217" t="str" cm="1">
        <f t="array" aca="1" ref="BJ32" ca="1">IFERROR(INDIRECT($E32&amp;"!"&amp;BJ$2&amp;BJ$3)," ")</f>
        <v xml:space="preserve"> </v>
      </c>
      <c r="BK32" s="217" t="str" cm="1">
        <f t="array" aca="1" ref="BK32" ca="1">IFERROR(INDIRECT($E32&amp;"!"&amp;BK$2&amp;BK$3)," ")</f>
        <v xml:space="preserve"> </v>
      </c>
      <c r="BL32" s="217" t="str" cm="1">
        <f t="array" aca="1" ref="BL32" ca="1">IFERROR(INDIRECT($E32&amp;"!"&amp;BL$2&amp;BL$3)," ")</f>
        <v xml:space="preserve"> </v>
      </c>
      <c r="BM32" s="217" t="str" cm="1">
        <f t="array" aca="1" ref="BM32" ca="1">IFERROR(INDIRECT($E32&amp;"!"&amp;BM$2&amp;BM$3)," ")</f>
        <v xml:space="preserve"> </v>
      </c>
      <c r="BN32" s="217" t="str" cm="1">
        <f t="array" aca="1" ref="BN32" ca="1">IFERROR(INDIRECT($E32&amp;"!"&amp;BN$2&amp;BN$3)," ")</f>
        <v xml:space="preserve"> </v>
      </c>
      <c r="BO32" s="217" t="str" cm="1">
        <f t="array" aca="1" ref="BO32" ca="1">IFERROR(INDIRECT($E32&amp;"!"&amp;BO$2&amp;BO$3)," ")</f>
        <v xml:space="preserve"> </v>
      </c>
      <c r="BP32" s="217" t="str" cm="1">
        <f t="array" aca="1" ref="BP32" ca="1">IFERROR(INDIRECT($E32&amp;"!"&amp;BP$2&amp;BP$3)," ")</f>
        <v xml:space="preserve"> </v>
      </c>
      <c r="BQ32" s="217" t="str" cm="1">
        <f t="array" aca="1" ref="BQ32" ca="1">IFERROR(INDIRECT($E32&amp;"!"&amp;BQ$2&amp;BQ$3)," ")</f>
        <v xml:space="preserve"> </v>
      </c>
      <c r="BR32" s="217" t="str" cm="1">
        <f t="array" aca="1" ref="BR32" ca="1">IFERROR(INDIRECT($E32&amp;"!"&amp;BR$2&amp;BR$3)," ")</f>
        <v xml:space="preserve"> </v>
      </c>
      <c r="BS32" s="217" t="str" cm="1">
        <f t="array" aca="1" ref="BS32" ca="1">IFERROR(INDIRECT($E32&amp;"!"&amp;BS$2&amp;BS$3)," ")</f>
        <v xml:space="preserve"> </v>
      </c>
      <c r="BT32" s="217" t="str" cm="1">
        <f t="array" aca="1" ref="BT32" ca="1">IFERROR(INDIRECT($E32&amp;"!"&amp;BT$2&amp;BT$3)," ")</f>
        <v xml:space="preserve"> </v>
      </c>
      <c r="BU32" s="217" t="str" cm="1">
        <f t="array" aca="1" ref="BU32" ca="1">IFERROR(INDIRECT($E32&amp;"!"&amp;BU$2&amp;BU$3)," ")</f>
        <v xml:space="preserve"> </v>
      </c>
      <c r="BV32" s="217" t="str" cm="1">
        <f t="array" aca="1" ref="BV32" ca="1">IFERROR(INDIRECT($E32&amp;"!"&amp;BV$2&amp;BV$3)," ")</f>
        <v xml:space="preserve"> </v>
      </c>
      <c r="BW32" s="217" t="str" cm="1">
        <f t="array" aca="1" ref="BW32" ca="1">IFERROR(INDIRECT($E32&amp;"!"&amp;BW$2&amp;BW$3)," ")</f>
        <v xml:space="preserve"> </v>
      </c>
      <c r="BX32" s="217" t="str" cm="1">
        <f t="array" aca="1" ref="BX32" ca="1">IFERROR(INDIRECT($E32&amp;"!"&amp;BX$2&amp;BX$3)," ")</f>
        <v xml:space="preserve"> </v>
      </c>
      <c r="BY32" s="217" t="str" cm="1">
        <f t="array" aca="1" ref="BY32" ca="1">IFERROR(INDIRECT($E32&amp;"!"&amp;BY$2&amp;BY$3)," ")</f>
        <v xml:space="preserve"> </v>
      </c>
      <c r="BZ32" s="217" t="str" cm="1">
        <f t="array" aca="1" ref="BZ32" ca="1">IFERROR(INDIRECT($E32&amp;"!"&amp;BZ$2&amp;BZ$3)," ")</f>
        <v xml:space="preserve"> </v>
      </c>
      <c r="CA32" s="217" t="str" cm="1">
        <f t="array" aca="1" ref="CA32" ca="1">IFERROR(INDIRECT($E32&amp;"!"&amp;CA$2&amp;CA$3)," ")</f>
        <v xml:space="preserve"> </v>
      </c>
      <c r="CB32" s="217" t="str" cm="1">
        <f t="array" aca="1" ref="CB32" ca="1">IFERROR(INDIRECT($E32&amp;"!"&amp;CB$2&amp;CB$3)," ")</f>
        <v xml:space="preserve"> </v>
      </c>
      <c r="CC32" s="217" t="str" cm="1">
        <f t="array" aca="1" ref="CC32" ca="1">IFERROR(INDIRECT($E32&amp;"!"&amp;CC$2&amp;CC$3)," ")</f>
        <v xml:space="preserve"> </v>
      </c>
      <c r="CD32" s="217" t="str" cm="1">
        <f t="array" aca="1" ref="CD32" ca="1">IFERROR(INDIRECT($E32&amp;"!"&amp;CD$2&amp;CD$3)," ")</f>
        <v xml:space="preserve"> </v>
      </c>
      <c r="CE32" s="217" t="str" cm="1">
        <f t="array" aca="1" ref="CE32" ca="1">IFERROR(INDIRECT($E32&amp;"!"&amp;CE$2&amp;CE$3)," ")</f>
        <v xml:space="preserve"> </v>
      </c>
      <c r="CF32" s="217" t="str" cm="1">
        <f t="array" aca="1" ref="CF32" ca="1">IFERROR(INDIRECT($E32&amp;"!"&amp;CF$2&amp;CF$3)," ")</f>
        <v xml:space="preserve"> </v>
      </c>
      <c r="CG32" s="217" t="str" cm="1">
        <f t="array" aca="1" ref="CG32" ca="1">IFERROR(INDIRECT($E32&amp;"!"&amp;CG$2&amp;CG$3)," ")</f>
        <v xml:space="preserve"> </v>
      </c>
      <c r="CH32" s="217" t="str" cm="1">
        <f t="array" aca="1" ref="CH32" ca="1">IFERROR(INDIRECT($E32&amp;"!"&amp;CH$2&amp;CH$3)," ")</f>
        <v xml:space="preserve"> </v>
      </c>
      <c r="CI32" s="217" t="str" cm="1">
        <f t="array" aca="1" ref="CI32" ca="1">IFERROR(INDIRECT($E32&amp;"!"&amp;CI$2&amp;CI$3)," ")</f>
        <v xml:space="preserve"> </v>
      </c>
      <c r="CJ32" s="217" t="str" cm="1">
        <f t="array" aca="1" ref="CJ32" ca="1">IFERROR(INDIRECT($E32&amp;"!"&amp;CJ$2&amp;CJ$3)," ")</f>
        <v xml:space="preserve"> </v>
      </c>
      <c r="CK32" s="217" t="str" cm="1">
        <f t="array" aca="1" ref="CK32" ca="1">IFERROR(INDIRECT($E32&amp;"!"&amp;CK$2&amp;CK$3)," ")</f>
        <v xml:space="preserve"> </v>
      </c>
      <c r="CL32" s="217" t="str" cm="1">
        <f t="array" aca="1" ref="CL32" ca="1">IFERROR(INDIRECT($E32&amp;"!"&amp;CL$2&amp;CL$3)," ")</f>
        <v xml:space="preserve"> </v>
      </c>
      <c r="CM32" s="217" t="str" cm="1">
        <f t="array" aca="1" ref="CM32" ca="1">IFERROR(INDIRECT($E32&amp;"!"&amp;CM$2&amp;CM$3)," ")</f>
        <v xml:space="preserve"> </v>
      </c>
      <c r="CN32" s="217" t="str" cm="1">
        <f t="array" aca="1" ref="CN32" ca="1">IFERROR(INDIRECT($E32&amp;"!"&amp;CN$2&amp;CN$3)," ")</f>
        <v xml:space="preserve"> </v>
      </c>
      <c r="CO32" s="217" t="str" cm="1">
        <f t="array" aca="1" ref="CO32" ca="1">IFERROR(INDIRECT($E32&amp;"!"&amp;CO$2&amp;CO$3)," ")</f>
        <v xml:space="preserve"> </v>
      </c>
      <c r="CP32" s="217" t="str" cm="1">
        <f t="array" aca="1" ref="CP32" ca="1">IFERROR(INDIRECT($E32&amp;"!"&amp;CP$2&amp;CP$3)," ")</f>
        <v xml:space="preserve"> </v>
      </c>
      <c r="CQ32" s="217" t="str" cm="1">
        <f t="array" aca="1" ref="CQ32" ca="1">IFERROR(INDIRECT($E32&amp;"!"&amp;CQ$2&amp;CQ$3)," ")</f>
        <v xml:space="preserve"> </v>
      </c>
      <c r="CR32" s="217" t="str" cm="1">
        <f t="array" aca="1" ref="CR32" ca="1">IFERROR(INDIRECT($E32&amp;"!"&amp;CR$2&amp;CR$3)," ")</f>
        <v xml:space="preserve"> </v>
      </c>
      <c r="CS32" s="217" t="str" cm="1">
        <f t="array" aca="1" ref="CS32" ca="1">IFERROR(INDIRECT($E32&amp;"!"&amp;CS$2&amp;CS$3)," ")</f>
        <v xml:space="preserve"> </v>
      </c>
      <c r="CT32" s="217" t="str" cm="1">
        <f t="array" aca="1" ref="CT32" ca="1">IFERROR(INDIRECT($E32&amp;"!"&amp;CT$2&amp;CT$3)," ")</f>
        <v xml:space="preserve"> </v>
      </c>
      <c r="CU32" s="217" t="str" cm="1">
        <f t="array" aca="1" ref="CU32" ca="1">IFERROR(INDIRECT($E32&amp;"!"&amp;CU$2&amp;CU$3)," ")</f>
        <v xml:space="preserve"> </v>
      </c>
      <c r="CV32" s="217" t="str" cm="1">
        <f t="array" aca="1" ref="CV32" ca="1">IFERROR(INDIRECT($E32&amp;"!"&amp;CV$2&amp;CV$3)," ")</f>
        <v xml:space="preserve"> </v>
      </c>
      <c r="CW32" s="217" t="str" cm="1">
        <f t="array" aca="1" ref="CW32" ca="1">IFERROR(INDIRECT($E32&amp;"!"&amp;CW$2&amp;CW$3)," ")</f>
        <v xml:space="preserve"> </v>
      </c>
      <c r="CX32" s="217" t="str" cm="1">
        <f t="array" aca="1" ref="CX32" ca="1">IFERROR(INDIRECT($E32&amp;"!"&amp;CX$2&amp;CX$3)," ")</f>
        <v xml:space="preserve"> </v>
      </c>
      <c r="CY32" s="217" t="str" cm="1">
        <f t="array" aca="1" ref="CY32" ca="1">IFERROR(INDIRECT($E32&amp;"!"&amp;CY$2&amp;CY$3)," ")</f>
        <v xml:space="preserve"> </v>
      </c>
      <c r="CZ32" s="217" t="str" cm="1">
        <f t="array" aca="1" ref="CZ32" ca="1">IFERROR(INDIRECT($E32&amp;"!"&amp;CZ$2&amp;CZ$3)," ")</f>
        <v xml:space="preserve"> </v>
      </c>
      <c r="DA32" s="217" t="str" cm="1">
        <f t="array" aca="1" ref="DA32" ca="1">IFERROR(INDIRECT($E32&amp;"!"&amp;DA$2&amp;DA$3)," ")</f>
        <v xml:space="preserve"> </v>
      </c>
      <c r="DB32" s="217" t="str" cm="1">
        <f t="array" aca="1" ref="DB32" ca="1">IFERROR(INDIRECT($E32&amp;"!"&amp;DB$2&amp;DB$3)," ")</f>
        <v xml:space="preserve"> </v>
      </c>
      <c r="DC32" s="217" t="str" cm="1">
        <f t="array" aca="1" ref="DC32" ca="1">IFERROR(INDIRECT($E32&amp;"!"&amp;DC$2&amp;DC$3)," ")</f>
        <v xml:space="preserve"> </v>
      </c>
      <c r="DD32" s="217" t="str" cm="1">
        <f t="array" aca="1" ref="DD32" ca="1">IFERROR(INDIRECT($E32&amp;"!"&amp;DD$2&amp;DD$3)," ")</f>
        <v xml:space="preserve"> </v>
      </c>
      <c r="DE32" s="217" t="str" cm="1">
        <f t="array" aca="1" ref="DE32" ca="1">IFERROR(INDIRECT($E32&amp;"!"&amp;DE$2&amp;DE$3)," ")</f>
        <v xml:space="preserve"> </v>
      </c>
      <c r="DF32" s="217" t="str" cm="1">
        <f t="array" aca="1" ref="DF32" ca="1">IFERROR(INDIRECT($E32&amp;"!"&amp;DF$2&amp;DF$3)," ")</f>
        <v xml:space="preserve"> </v>
      </c>
      <c r="DG32" s="217" t="str" cm="1">
        <f t="array" aca="1" ref="DG32" ca="1">IFERROR(INDIRECT($E32&amp;"!"&amp;DG$2&amp;DG$3)," ")</f>
        <v xml:space="preserve"> </v>
      </c>
      <c r="DH32" s="217" t="str" cm="1">
        <f t="array" aca="1" ref="DH32" ca="1">IFERROR(INDIRECT($E32&amp;"!"&amp;DH$2&amp;DH$3)," ")</f>
        <v xml:space="preserve"> </v>
      </c>
      <c r="DI32" s="217" t="str" cm="1">
        <f t="array" aca="1" ref="DI32" ca="1">IFERROR(INDIRECT($E32&amp;"!"&amp;DI$2&amp;DI$3)," ")</f>
        <v xml:space="preserve"> </v>
      </c>
      <c r="DJ32" s="217" t="str" cm="1">
        <f t="array" aca="1" ref="DJ32" ca="1">IFERROR(INDIRECT($E32&amp;"!"&amp;DJ$2&amp;DJ$3)," ")</f>
        <v xml:space="preserve"> </v>
      </c>
      <c r="DK32" s="217" t="str" cm="1">
        <f t="array" aca="1" ref="DK32" ca="1">IFERROR(INDIRECT($E32&amp;"!"&amp;DK$2&amp;DK$3)," ")</f>
        <v xml:space="preserve"> </v>
      </c>
      <c r="DL32" s="217" t="str" cm="1">
        <f t="array" aca="1" ref="DL32" ca="1">IFERROR(INDIRECT($E32&amp;"!"&amp;DL$2&amp;DL$3)," ")</f>
        <v xml:space="preserve"> </v>
      </c>
      <c r="DM32" s="217" t="str" cm="1">
        <f t="array" aca="1" ref="DM32" ca="1">IFERROR(INDIRECT($E32&amp;"!"&amp;DM$2&amp;DM$3)," ")</f>
        <v xml:space="preserve"> </v>
      </c>
      <c r="DN32" s="217" t="str" cm="1">
        <f t="array" aca="1" ref="DN32" ca="1">IFERROR(INDIRECT($E32&amp;"!"&amp;DN$2&amp;DN$3)," ")</f>
        <v xml:space="preserve"> </v>
      </c>
      <c r="DO32" s="217" t="str" cm="1">
        <f t="array" aca="1" ref="DO32" ca="1">IFERROR(INDIRECT($E32&amp;"!"&amp;DO$2&amp;DO$3)," ")</f>
        <v xml:space="preserve"> </v>
      </c>
      <c r="DP32" s="217" t="str" cm="1">
        <f t="array" aca="1" ref="DP32" ca="1">IFERROR(INDIRECT($E32&amp;"!"&amp;DP$2&amp;DP$3)," ")</f>
        <v xml:space="preserve"> </v>
      </c>
      <c r="DQ32" s="217" t="str" cm="1">
        <f t="array" aca="1" ref="DQ32" ca="1">IFERROR(INDIRECT($E32&amp;"!"&amp;DQ$2&amp;DQ$3)," ")</f>
        <v xml:space="preserve"> </v>
      </c>
      <c r="DR32" s="217" t="str" cm="1">
        <f t="array" aca="1" ref="DR32" ca="1">IFERROR(INDIRECT($E32&amp;"!"&amp;DR$2&amp;DR$3)," ")</f>
        <v xml:space="preserve"> </v>
      </c>
      <c r="DS32" s="217" t="str" cm="1">
        <f t="array" aca="1" ref="DS32" ca="1">IFERROR(INDIRECT($E32&amp;"!"&amp;DS$2&amp;DS$3)," ")</f>
        <v xml:space="preserve"> </v>
      </c>
      <c r="DT32" s="217" t="str" cm="1">
        <f t="array" aca="1" ref="DT32" ca="1">IFERROR(INDIRECT($E32&amp;"!"&amp;DT$2&amp;DT$3)," ")</f>
        <v xml:space="preserve"> </v>
      </c>
      <c r="DU32" s="217" t="str" cm="1">
        <f t="array" aca="1" ref="DU32" ca="1">IFERROR(INDIRECT($E32&amp;"!"&amp;DU$2&amp;DU$3)," ")</f>
        <v xml:space="preserve"> </v>
      </c>
      <c r="DV32" s="217" t="str" cm="1">
        <f t="array" aca="1" ref="DV32" ca="1">IFERROR(INDIRECT($E32&amp;"!"&amp;DV$2&amp;DV$3)," ")</f>
        <v xml:space="preserve"> </v>
      </c>
      <c r="DW32" s="217" t="str" cm="1">
        <f t="array" aca="1" ref="DW32" ca="1">IFERROR(INDIRECT($E32&amp;"!"&amp;DW$2&amp;DW$3)," ")</f>
        <v xml:space="preserve"> </v>
      </c>
      <c r="DX32" s="217" t="str" cm="1">
        <f t="array" aca="1" ref="DX32" ca="1">IFERROR(INDIRECT($E32&amp;"!"&amp;DX$2&amp;DX$3)," ")</f>
        <v xml:space="preserve"> </v>
      </c>
      <c r="DY32" s="217" t="str" cm="1">
        <f t="array" aca="1" ref="DY32" ca="1">IFERROR(INDIRECT($E32&amp;"!"&amp;DY$2&amp;DY$3)," ")</f>
        <v xml:space="preserve"> </v>
      </c>
      <c r="DZ32" s="217" t="str" cm="1">
        <f t="array" aca="1" ref="DZ32" ca="1">IFERROR(INDIRECT($E32&amp;"!"&amp;DZ$2&amp;DZ$3)," ")</f>
        <v xml:space="preserve"> </v>
      </c>
      <c r="EA32" s="217" t="str" cm="1">
        <f t="array" aca="1" ref="EA32" ca="1">IFERROR(INDIRECT($E32&amp;"!"&amp;EA$2&amp;EA$3)," ")</f>
        <v xml:space="preserve"> </v>
      </c>
      <c r="EB32" s="217" t="str" cm="1">
        <f t="array" aca="1" ref="EB32" ca="1">IFERROR(INDIRECT($E32&amp;"!"&amp;EB$2&amp;EB$3)," ")</f>
        <v xml:space="preserve"> </v>
      </c>
      <c r="EC32" s="217" t="str" cm="1">
        <f t="array" aca="1" ref="EC32" ca="1">IFERROR(INDIRECT($E32&amp;"!"&amp;EC$2&amp;EC$3)," ")</f>
        <v xml:space="preserve"> </v>
      </c>
      <c r="ED32" s="212" t="str" cm="1">
        <f t="array" aca="1" ref="ED32" ca="1">IFERROR(INDIRECT($E32&amp;"!"&amp;ED$2&amp;ED$3)," ")</f>
        <v xml:space="preserve"> </v>
      </c>
      <c r="EE32" s="212" t="str" cm="1">
        <f t="array" aca="1" ref="EE32" ca="1">IFERROR(INDIRECT($E32&amp;"!"&amp;EE$2&amp;EE$3)," ")</f>
        <v xml:space="preserve"> </v>
      </c>
      <c r="EF32" s="212" t="str" cm="1">
        <f t="array" aca="1" ref="EF32" ca="1">IFERROR(INDIRECT($E32&amp;"!"&amp;EF$2&amp;EF$3)," ")</f>
        <v xml:space="preserve"> </v>
      </c>
      <c r="EG32" s="212" t="str" cm="1">
        <f t="array" aca="1" ref="EG32" ca="1">IFERROR(INDIRECT($E32&amp;"!"&amp;EG$2&amp;EG$3)," ")</f>
        <v xml:space="preserve"> </v>
      </c>
      <c r="EH32" s="212" t="str" cm="1">
        <f t="array" aca="1" ref="EH32" ca="1">IFERROR(INDIRECT($E32&amp;"!"&amp;EH$2&amp;EH$3)," ")</f>
        <v xml:space="preserve"> </v>
      </c>
      <c r="EI32" s="212" t="str" cm="1">
        <f t="array" aca="1" ref="EI32" ca="1">IFERROR(INDIRECT($E32&amp;"!"&amp;EI$2&amp;EI$3)," ")</f>
        <v xml:space="preserve"> </v>
      </c>
      <c r="EJ32" s="212" t="str" cm="1">
        <f t="array" aca="1" ref="EJ32" ca="1">IFERROR(INDIRECT($E32&amp;"!"&amp;EJ$2&amp;EJ$3)," ")</f>
        <v xml:space="preserve"> </v>
      </c>
      <c r="EK32" s="212" t="str" cm="1">
        <f t="array" aca="1" ref="EK32" ca="1">IFERROR(INDIRECT($E32&amp;"!"&amp;EK$2&amp;EK$3)," ")</f>
        <v xml:space="preserve"> </v>
      </c>
      <c r="EL32" s="212" t="str" cm="1">
        <f t="array" aca="1" ref="EL32" ca="1">IFERROR(INDIRECT($E32&amp;"!"&amp;EL$2&amp;EL$3)," ")</f>
        <v xml:space="preserve"> </v>
      </c>
      <c r="EM32" s="212" t="str" cm="1">
        <f t="array" aca="1" ref="EM32" ca="1">IFERROR(INDIRECT($E32&amp;"!"&amp;EM$2&amp;EM$3)," ")</f>
        <v xml:space="preserve"> </v>
      </c>
      <c r="EN32" s="212" t="str" cm="1">
        <f t="array" aca="1" ref="EN32" ca="1">IFERROR(INDIRECT($E32&amp;"!"&amp;EN$2&amp;EN$3)," ")</f>
        <v xml:space="preserve"> </v>
      </c>
      <c r="EO32" s="212" t="str" cm="1">
        <f t="array" aca="1" ref="EO32" ca="1">IFERROR(INDIRECT($E32&amp;"!"&amp;EO$2&amp;EO$3)," ")</f>
        <v xml:space="preserve"> </v>
      </c>
      <c r="EP32" s="212" t="str" cm="1">
        <f t="array" aca="1" ref="EP32" ca="1">IFERROR(INDIRECT($E32&amp;"!"&amp;EP$2&amp;EP$3)," ")</f>
        <v xml:space="preserve"> </v>
      </c>
      <c r="EQ32" s="212" t="str" cm="1">
        <f t="array" aca="1" ref="EQ32" ca="1">IFERROR(INDIRECT($E32&amp;"!"&amp;EQ$2&amp;EQ$3)," ")</f>
        <v xml:space="preserve"> </v>
      </c>
      <c r="ER32" s="212" t="str" cm="1">
        <f t="array" aca="1" ref="ER32" ca="1">IFERROR(INDIRECT($E32&amp;"!"&amp;ER$2&amp;ER$3)," ")</f>
        <v xml:space="preserve"> </v>
      </c>
      <c r="ES32" s="212" t="str" cm="1">
        <f t="array" aca="1" ref="ES32" ca="1">IFERROR(INDIRECT($E32&amp;"!"&amp;ES$2&amp;ES$3)," ")</f>
        <v xml:space="preserve"> </v>
      </c>
      <c r="ET32" s="212" t="str" cm="1">
        <f t="array" aca="1" ref="ET32" ca="1">IFERROR(INDIRECT($E32&amp;"!"&amp;ET$2&amp;ET$3)," ")</f>
        <v xml:space="preserve"> </v>
      </c>
      <c r="EU32" s="212" t="str" cm="1">
        <f t="array" aca="1" ref="EU32" ca="1">IFERROR(INDIRECT($E32&amp;"!"&amp;EU$2&amp;EU$3)," ")</f>
        <v xml:space="preserve"> </v>
      </c>
      <c r="EV32" s="212" t="str" cm="1">
        <f t="array" aca="1" ref="EV32" ca="1">IFERROR(INDIRECT($E32&amp;"!"&amp;EV$2&amp;EV$3)," ")</f>
        <v xml:space="preserve"> </v>
      </c>
      <c r="EW32" s="212" t="str" cm="1">
        <f t="array" aca="1" ref="EW32" ca="1">IFERROR(INDIRECT($E32&amp;"!"&amp;EW$2&amp;EW$3)," ")</f>
        <v xml:space="preserve"> </v>
      </c>
      <c r="EX32" s="212" t="str" cm="1">
        <f t="array" aca="1" ref="EX32" ca="1">IFERROR(INDIRECT($E32&amp;"!"&amp;EX$2&amp;EX$3)," ")</f>
        <v xml:space="preserve"> </v>
      </c>
      <c r="EY32" s="212" t="str" cm="1">
        <f t="array" aca="1" ref="EY32" ca="1">IFERROR(INDIRECT($E32&amp;"!"&amp;EY$2&amp;EY$3)," ")</f>
        <v xml:space="preserve"> </v>
      </c>
      <c r="EZ32" s="212" t="str" cm="1">
        <f t="array" aca="1" ref="EZ32" ca="1">IFERROR(INDIRECT($E32&amp;"!"&amp;EZ$2&amp;EZ$3)," ")</f>
        <v xml:space="preserve"> </v>
      </c>
    </row>
    <row r="33" spans="1:156" s="159" customFormat="1">
      <c r="A33"/>
      <c r="B33"/>
      <c r="C33" s="214"/>
      <c r="F33" s="215"/>
      <c r="G33" s="216"/>
      <c r="H33" s="216"/>
      <c r="I33" s="217"/>
      <c r="J33" s="217"/>
      <c r="K33" s="217"/>
      <c r="L33" s="217"/>
      <c r="M33" s="217"/>
      <c r="N33" s="217"/>
      <c r="O33" s="217"/>
      <c r="P33" s="217"/>
      <c r="Q33" s="218"/>
      <c r="R33" s="219"/>
      <c r="S33" s="219"/>
      <c r="T33" s="218"/>
      <c r="U33" s="219"/>
      <c r="V33" s="219"/>
      <c r="W33" s="218"/>
      <c r="X33" s="219"/>
      <c r="Y33" s="219"/>
      <c r="Z33" s="217" t="str" cm="1">
        <f t="array" aca="1" ref="Z33" ca="1">IFERROR(INDIRECT($E33&amp;"!"&amp;Z$2&amp;Z$3)," ")</f>
        <v xml:space="preserve"> </v>
      </c>
      <c r="AA33" s="217" t="str" cm="1">
        <f t="array" aca="1" ref="AA33" ca="1">IFERROR(INDIRECT($E33&amp;"!"&amp;AA$2&amp;AA$3)," ")</f>
        <v xml:space="preserve"> </v>
      </c>
      <c r="AB33" s="217" t="str" cm="1">
        <f t="array" aca="1" ref="AB33" ca="1">IFERROR(INDIRECT($E33&amp;"!"&amp;AB$2&amp;AB$3)," ")</f>
        <v xml:space="preserve"> </v>
      </c>
      <c r="AC33" s="218"/>
      <c r="AD33" s="212" t="str" cm="1">
        <f t="array" aca="1" ref="AD33" ca="1">IFERROR(INDIRECT($E33&amp;"!"&amp;AD$2&amp;AD$3)," ")</f>
        <v xml:space="preserve"> </v>
      </c>
      <c r="AE33" s="212" t="str" cm="1">
        <f t="array" aca="1" ref="AE33" ca="1">IFERROR(INDIRECT($E33&amp;"!"&amp;AE$2&amp;AE$3)," ")</f>
        <v xml:space="preserve"> </v>
      </c>
      <c r="AF33" s="212" t="str" cm="1">
        <f t="array" aca="1" ref="AF33" ca="1">IFERROR(INDIRECT($E33&amp;"!"&amp;AF$2&amp;AF$3)," ")</f>
        <v xml:space="preserve"> </v>
      </c>
      <c r="AG33" s="212" t="str" cm="1">
        <f t="array" aca="1" ref="AG33" ca="1">IFERROR(INDIRECT($E33&amp;"!"&amp;AG$2&amp;AG$3)," ")</f>
        <v xml:space="preserve"> </v>
      </c>
      <c r="AH33" s="212" t="str" cm="1">
        <f t="array" aca="1" ref="AH33" ca="1">IFERROR(INDIRECT($E33&amp;"!"&amp;AH$2&amp;AH$3)," ")</f>
        <v xml:space="preserve"> </v>
      </c>
      <c r="AI33" s="212" t="str" cm="1">
        <f t="array" aca="1" ref="AI33" ca="1">IFERROR(INDIRECT($E33&amp;"!"&amp;AI$2&amp;AI$3)," ")</f>
        <v xml:space="preserve"> </v>
      </c>
      <c r="AJ33" s="212" t="str" cm="1">
        <f t="array" aca="1" ref="AJ33" ca="1">IFERROR(INDIRECT($E33&amp;"!"&amp;AJ$2&amp;AJ$3)," ")</f>
        <v xml:space="preserve"> </v>
      </c>
      <c r="AK33" s="217" t="str" cm="1">
        <f t="array" aca="1" ref="AK33" ca="1">IFERROR(INDIRECT($E33&amp;"!"&amp;AK$2&amp;AK$3)," ")</f>
        <v xml:space="preserve"> </v>
      </c>
      <c r="AL33" s="217" t="str" cm="1">
        <f t="array" aca="1" ref="AL33" ca="1">IFERROR(INDIRECT($E33&amp;"!"&amp;AL$2&amp;AL$3)," ")</f>
        <v xml:space="preserve"> </v>
      </c>
      <c r="AM33" s="217" t="str" cm="1">
        <f t="array" aca="1" ref="AM33" ca="1">IFERROR(INDIRECT($E33&amp;"!"&amp;AM$2&amp;AM$3)," ")</f>
        <v xml:space="preserve"> </v>
      </c>
      <c r="AN33" s="217" t="str" cm="1">
        <f t="array" aca="1" ref="AN33" ca="1">IFERROR(INDIRECT($E33&amp;"!"&amp;AN$2&amp;AN$3)," ")</f>
        <v xml:space="preserve"> </v>
      </c>
      <c r="AO33" s="217" t="str" cm="1">
        <f t="array" aca="1" ref="AO33" ca="1">IFERROR(INDIRECT($E33&amp;"!"&amp;AO$2&amp;AO$3)," ")</f>
        <v xml:space="preserve"> </v>
      </c>
      <c r="AP33" s="217" t="str" cm="1">
        <f t="array" aca="1" ref="AP33" ca="1">IFERROR(INDIRECT($E33&amp;"!"&amp;AP$2&amp;AP$3)," ")</f>
        <v xml:space="preserve"> </v>
      </c>
      <c r="AQ33" s="217" t="str" cm="1">
        <f t="array" aca="1" ref="AQ33" ca="1">IFERROR(INDIRECT($E33&amp;"!"&amp;AQ$2&amp;AQ$3)," ")</f>
        <v xml:space="preserve"> </v>
      </c>
      <c r="AR33" s="217" t="str" cm="1">
        <f t="array" aca="1" ref="AR33" ca="1">IFERROR(INDIRECT($E33&amp;"!"&amp;AR$2&amp;AR$3)," ")</f>
        <v xml:space="preserve"> </v>
      </c>
      <c r="AS33" s="217" t="str" cm="1">
        <f t="array" aca="1" ref="AS33" ca="1">IFERROR(INDIRECT($E33&amp;"!"&amp;AS$2&amp;AS$3)," ")</f>
        <v xml:space="preserve"> </v>
      </c>
      <c r="AT33" s="217" t="str" cm="1">
        <f t="array" aca="1" ref="AT33" ca="1">IFERROR(INDIRECT($E33&amp;"!"&amp;AT$2&amp;AT$3)," ")</f>
        <v xml:space="preserve"> </v>
      </c>
      <c r="AU33" s="217" t="str" cm="1">
        <f t="array" aca="1" ref="AU33" ca="1">IFERROR(INDIRECT($E33&amp;"!"&amp;AU$2&amp;AU$3)," ")</f>
        <v xml:space="preserve"> </v>
      </c>
      <c r="AV33" s="217" t="str" cm="1">
        <f t="array" aca="1" ref="AV33" ca="1">IFERROR(INDIRECT($E33&amp;"!"&amp;AV$2&amp;AV$3)," ")</f>
        <v xml:space="preserve"> </v>
      </c>
      <c r="AW33" s="217" t="str" cm="1">
        <f t="array" aca="1" ref="AW33" ca="1">IFERROR(INDIRECT($E33&amp;"!"&amp;AW$2&amp;AW$3)," ")</f>
        <v xml:space="preserve"> </v>
      </c>
      <c r="AX33" s="217" t="str" cm="1">
        <f t="array" aca="1" ref="AX33" ca="1">IFERROR(INDIRECT($E33&amp;"!"&amp;AX$2&amp;AX$3)," ")</f>
        <v xml:space="preserve"> </v>
      </c>
      <c r="AY33" s="217" t="str" cm="1">
        <f t="array" aca="1" ref="AY33" ca="1">IFERROR(INDIRECT($E33&amp;"!"&amp;AY$2&amp;AY$3)," ")</f>
        <v xml:space="preserve"> </v>
      </c>
      <c r="AZ33" s="217" t="str" cm="1">
        <f t="array" aca="1" ref="AZ33" ca="1">IFERROR(INDIRECT($E33&amp;"!"&amp;AZ$2&amp;AZ$3)," ")</f>
        <v xml:space="preserve"> </v>
      </c>
      <c r="BA33" s="217" t="str" cm="1">
        <f t="array" aca="1" ref="BA33" ca="1">IFERROR(INDIRECT($E33&amp;"!"&amp;BA$2&amp;BA$3)," ")</f>
        <v xml:space="preserve"> </v>
      </c>
      <c r="BB33" s="217" t="str" cm="1">
        <f t="array" aca="1" ref="BB33" ca="1">IFERROR(INDIRECT($E33&amp;"!"&amp;BB$2&amp;BB$3)," ")</f>
        <v xml:space="preserve"> </v>
      </c>
      <c r="BC33" s="159" t="str" cm="1">
        <f t="array" aca="1" ref="BC33" ca="1">IFERROR(INDIRECT($E33&amp;"!"&amp;BC$2&amp;BC$3)," ")</f>
        <v xml:space="preserve"> </v>
      </c>
      <c r="BD33" s="217" t="str" cm="1">
        <f t="array" aca="1" ref="BD33" ca="1">IFERROR(INDIRECT($E33&amp;"!"&amp;BD$2&amp;BD$3)," ")</f>
        <v xml:space="preserve"> </v>
      </c>
      <c r="BE33" s="217" t="str" cm="1">
        <f t="array" aca="1" ref="BE33" ca="1">IFERROR(INDIRECT($E33&amp;"!"&amp;BE$2&amp;BE$3)," ")</f>
        <v xml:space="preserve"> </v>
      </c>
      <c r="BF33" s="217" t="str" cm="1">
        <f t="array" aca="1" ref="BF33" ca="1">IFERROR(INDIRECT($E33&amp;"!"&amp;BF$2&amp;BF$3)," ")</f>
        <v xml:space="preserve"> </v>
      </c>
      <c r="BG33" s="217" t="str" cm="1">
        <f t="array" aca="1" ref="BG33" ca="1">IFERROR(INDIRECT($E33&amp;"!"&amp;BG$2&amp;BG$3)," ")</f>
        <v xml:space="preserve"> </v>
      </c>
      <c r="BH33" s="217" t="str" cm="1">
        <f t="array" aca="1" ref="BH33" ca="1">IFERROR(INDIRECT($E33&amp;"!"&amp;BH$2&amp;BH$3)," ")</f>
        <v xml:space="preserve"> </v>
      </c>
      <c r="BI33" s="217" t="str" cm="1">
        <f t="array" aca="1" ref="BI33" ca="1">IFERROR(INDIRECT($E33&amp;"!"&amp;BI$2&amp;BI$3)," ")</f>
        <v xml:space="preserve"> </v>
      </c>
      <c r="BJ33" s="217" t="str" cm="1">
        <f t="array" aca="1" ref="BJ33" ca="1">IFERROR(INDIRECT($E33&amp;"!"&amp;BJ$2&amp;BJ$3)," ")</f>
        <v xml:space="preserve"> </v>
      </c>
      <c r="BK33" s="217" t="str" cm="1">
        <f t="array" aca="1" ref="BK33" ca="1">IFERROR(INDIRECT($E33&amp;"!"&amp;BK$2&amp;BK$3)," ")</f>
        <v xml:space="preserve"> </v>
      </c>
      <c r="BL33" s="217" t="str" cm="1">
        <f t="array" aca="1" ref="BL33" ca="1">IFERROR(INDIRECT($E33&amp;"!"&amp;BL$2&amp;BL$3)," ")</f>
        <v xml:space="preserve"> </v>
      </c>
      <c r="BM33" s="217" t="str" cm="1">
        <f t="array" aca="1" ref="BM33" ca="1">IFERROR(INDIRECT($E33&amp;"!"&amp;BM$2&amp;BM$3)," ")</f>
        <v xml:space="preserve"> </v>
      </c>
      <c r="BN33" s="217" t="str" cm="1">
        <f t="array" aca="1" ref="BN33" ca="1">IFERROR(INDIRECT($E33&amp;"!"&amp;BN$2&amp;BN$3)," ")</f>
        <v xml:space="preserve"> </v>
      </c>
      <c r="BO33" s="217" t="str" cm="1">
        <f t="array" aca="1" ref="BO33" ca="1">IFERROR(INDIRECT($E33&amp;"!"&amp;BO$2&amp;BO$3)," ")</f>
        <v xml:space="preserve"> </v>
      </c>
      <c r="BP33" s="217" t="str" cm="1">
        <f t="array" aca="1" ref="BP33" ca="1">IFERROR(INDIRECT($E33&amp;"!"&amp;BP$2&amp;BP$3)," ")</f>
        <v xml:space="preserve"> </v>
      </c>
      <c r="BQ33" s="217" t="str" cm="1">
        <f t="array" aca="1" ref="BQ33" ca="1">IFERROR(INDIRECT($E33&amp;"!"&amp;BQ$2&amp;BQ$3)," ")</f>
        <v xml:space="preserve"> </v>
      </c>
      <c r="BR33" s="217" t="str" cm="1">
        <f t="array" aca="1" ref="BR33" ca="1">IFERROR(INDIRECT($E33&amp;"!"&amp;BR$2&amp;BR$3)," ")</f>
        <v xml:space="preserve"> </v>
      </c>
      <c r="BS33" s="217" t="str" cm="1">
        <f t="array" aca="1" ref="BS33" ca="1">IFERROR(INDIRECT($E33&amp;"!"&amp;BS$2&amp;BS$3)," ")</f>
        <v xml:space="preserve"> </v>
      </c>
      <c r="BT33" s="217" t="str" cm="1">
        <f t="array" aca="1" ref="BT33" ca="1">IFERROR(INDIRECT($E33&amp;"!"&amp;BT$2&amp;BT$3)," ")</f>
        <v xml:space="preserve"> </v>
      </c>
      <c r="BU33" s="217" t="str" cm="1">
        <f t="array" aca="1" ref="BU33" ca="1">IFERROR(INDIRECT($E33&amp;"!"&amp;BU$2&amp;BU$3)," ")</f>
        <v xml:space="preserve"> </v>
      </c>
      <c r="BV33" s="217" t="str" cm="1">
        <f t="array" aca="1" ref="BV33" ca="1">IFERROR(INDIRECT($E33&amp;"!"&amp;BV$2&amp;BV$3)," ")</f>
        <v xml:space="preserve"> </v>
      </c>
      <c r="BW33" s="217" t="str" cm="1">
        <f t="array" aca="1" ref="BW33" ca="1">IFERROR(INDIRECT($E33&amp;"!"&amp;BW$2&amp;BW$3)," ")</f>
        <v xml:space="preserve"> </v>
      </c>
      <c r="BX33" s="217" t="str" cm="1">
        <f t="array" aca="1" ref="BX33" ca="1">IFERROR(INDIRECT($E33&amp;"!"&amp;BX$2&amp;BX$3)," ")</f>
        <v xml:space="preserve"> </v>
      </c>
      <c r="BY33" s="217" t="str" cm="1">
        <f t="array" aca="1" ref="BY33" ca="1">IFERROR(INDIRECT($E33&amp;"!"&amp;BY$2&amp;BY$3)," ")</f>
        <v xml:space="preserve"> </v>
      </c>
      <c r="BZ33" s="217" t="str" cm="1">
        <f t="array" aca="1" ref="BZ33" ca="1">IFERROR(INDIRECT($E33&amp;"!"&amp;BZ$2&amp;BZ$3)," ")</f>
        <v xml:space="preserve"> </v>
      </c>
      <c r="CA33" s="217" t="str" cm="1">
        <f t="array" aca="1" ref="CA33" ca="1">IFERROR(INDIRECT($E33&amp;"!"&amp;CA$2&amp;CA$3)," ")</f>
        <v xml:space="preserve"> </v>
      </c>
      <c r="CB33" s="217" t="str" cm="1">
        <f t="array" aca="1" ref="CB33" ca="1">IFERROR(INDIRECT($E33&amp;"!"&amp;CB$2&amp;CB$3)," ")</f>
        <v xml:space="preserve"> </v>
      </c>
      <c r="CC33" s="217" t="str" cm="1">
        <f t="array" aca="1" ref="CC33" ca="1">IFERROR(INDIRECT($E33&amp;"!"&amp;CC$2&amp;CC$3)," ")</f>
        <v xml:space="preserve"> </v>
      </c>
      <c r="CD33" s="217" t="str" cm="1">
        <f t="array" aca="1" ref="CD33" ca="1">IFERROR(INDIRECT($E33&amp;"!"&amp;CD$2&amp;CD$3)," ")</f>
        <v xml:space="preserve"> </v>
      </c>
      <c r="CE33" s="217" t="str" cm="1">
        <f t="array" aca="1" ref="CE33" ca="1">IFERROR(INDIRECT($E33&amp;"!"&amp;CE$2&amp;CE$3)," ")</f>
        <v xml:space="preserve"> </v>
      </c>
      <c r="CF33" s="217" t="str" cm="1">
        <f t="array" aca="1" ref="CF33" ca="1">IFERROR(INDIRECT($E33&amp;"!"&amp;CF$2&amp;CF$3)," ")</f>
        <v xml:space="preserve"> </v>
      </c>
      <c r="CG33" s="217" t="str" cm="1">
        <f t="array" aca="1" ref="CG33" ca="1">IFERROR(INDIRECT($E33&amp;"!"&amp;CG$2&amp;CG$3)," ")</f>
        <v xml:space="preserve"> </v>
      </c>
      <c r="CH33" s="217" t="str" cm="1">
        <f t="array" aca="1" ref="CH33" ca="1">IFERROR(INDIRECT($E33&amp;"!"&amp;CH$2&amp;CH$3)," ")</f>
        <v xml:space="preserve"> </v>
      </c>
      <c r="CI33" s="217" t="str" cm="1">
        <f t="array" aca="1" ref="CI33" ca="1">IFERROR(INDIRECT($E33&amp;"!"&amp;CI$2&amp;CI$3)," ")</f>
        <v xml:space="preserve"> </v>
      </c>
      <c r="CJ33" s="217" t="str" cm="1">
        <f t="array" aca="1" ref="CJ33" ca="1">IFERROR(INDIRECT($E33&amp;"!"&amp;CJ$2&amp;CJ$3)," ")</f>
        <v xml:space="preserve"> </v>
      </c>
      <c r="CK33" s="217" t="str" cm="1">
        <f t="array" aca="1" ref="CK33" ca="1">IFERROR(INDIRECT($E33&amp;"!"&amp;CK$2&amp;CK$3)," ")</f>
        <v xml:space="preserve"> </v>
      </c>
      <c r="CL33" s="217" t="str" cm="1">
        <f t="array" aca="1" ref="CL33" ca="1">IFERROR(INDIRECT($E33&amp;"!"&amp;CL$2&amp;CL$3)," ")</f>
        <v xml:space="preserve"> </v>
      </c>
      <c r="CM33" s="217" t="str" cm="1">
        <f t="array" aca="1" ref="CM33" ca="1">IFERROR(INDIRECT($E33&amp;"!"&amp;CM$2&amp;CM$3)," ")</f>
        <v xml:space="preserve"> </v>
      </c>
      <c r="CN33" s="217" t="str" cm="1">
        <f t="array" aca="1" ref="CN33" ca="1">IFERROR(INDIRECT($E33&amp;"!"&amp;CN$2&amp;CN$3)," ")</f>
        <v xml:space="preserve"> </v>
      </c>
      <c r="CO33" s="217" t="str" cm="1">
        <f t="array" aca="1" ref="CO33" ca="1">IFERROR(INDIRECT($E33&amp;"!"&amp;CO$2&amp;CO$3)," ")</f>
        <v xml:space="preserve"> </v>
      </c>
      <c r="CP33" s="217" t="str" cm="1">
        <f t="array" aca="1" ref="CP33" ca="1">IFERROR(INDIRECT($E33&amp;"!"&amp;CP$2&amp;CP$3)," ")</f>
        <v xml:space="preserve"> </v>
      </c>
      <c r="CQ33" s="217" t="str" cm="1">
        <f t="array" aca="1" ref="CQ33" ca="1">IFERROR(INDIRECT($E33&amp;"!"&amp;CQ$2&amp;CQ$3)," ")</f>
        <v xml:space="preserve"> </v>
      </c>
      <c r="CR33" s="217" t="str" cm="1">
        <f t="array" aca="1" ref="CR33" ca="1">IFERROR(INDIRECT($E33&amp;"!"&amp;CR$2&amp;CR$3)," ")</f>
        <v xml:space="preserve"> </v>
      </c>
      <c r="CS33" s="217" t="str" cm="1">
        <f t="array" aca="1" ref="CS33" ca="1">IFERROR(INDIRECT($E33&amp;"!"&amp;CS$2&amp;CS$3)," ")</f>
        <v xml:space="preserve"> </v>
      </c>
      <c r="CT33" s="217" t="str" cm="1">
        <f t="array" aca="1" ref="CT33" ca="1">IFERROR(INDIRECT($E33&amp;"!"&amp;CT$2&amp;CT$3)," ")</f>
        <v xml:space="preserve"> </v>
      </c>
      <c r="CU33" s="217" t="str" cm="1">
        <f t="array" aca="1" ref="CU33" ca="1">IFERROR(INDIRECT($E33&amp;"!"&amp;CU$2&amp;CU$3)," ")</f>
        <v xml:space="preserve"> </v>
      </c>
      <c r="CV33" s="217" t="str" cm="1">
        <f t="array" aca="1" ref="CV33" ca="1">IFERROR(INDIRECT($E33&amp;"!"&amp;CV$2&amp;CV$3)," ")</f>
        <v xml:space="preserve"> </v>
      </c>
      <c r="CW33" s="217" t="str" cm="1">
        <f t="array" aca="1" ref="CW33" ca="1">IFERROR(INDIRECT($E33&amp;"!"&amp;CW$2&amp;CW$3)," ")</f>
        <v xml:space="preserve"> </v>
      </c>
      <c r="CX33" s="217" t="str" cm="1">
        <f t="array" aca="1" ref="CX33" ca="1">IFERROR(INDIRECT($E33&amp;"!"&amp;CX$2&amp;CX$3)," ")</f>
        <v xml:space="preserve"> </v>
      </c>
      <c r="CY33" s="217" t="str" cm="1">
        <f t="array" aca="1" ref="CY33" ca="1">IFERROR(INDIRECT($E33&amp;"!"&amp;CY$2&amp;CY$3)," ")</f>
        <v xml:space="preserve"> </v>
      </c>
      <c r="CZ33" s="217" t="str" cm="1">
        <f t="array" aca="1" ref="CZ33" ca="1">IFERROR(INDIRECT($E33&amp;"!"&amp;CZ$2&amp;CZ$3)," ")</f>
        <v xml:space="preserve"> </v>
      </c>
      <c r="DA33" s="217" t="str" cm="1">
        <f t="array" aca="1" ref="DA33" ca="1">IFERROR(INDIRECT($E33&amp;"!"&amp;DA$2&amp;DA$3)," ")</f>
        <v xml:space="preserve"> </v>
      </c>
      <c r="DB33" s="217" t="str" cm="1">
        <f t="array" aca="1" ref="DB33" ca="1">IFERROR(INDIRECT($E33&amp;"!"&amp;DB$2&amp;DB$3)," ")</f>
        <v xml:space="preserve"> </v>
      </c>
      <c r="DC33" s="217" t="str" cm="1">
        <f t="array" aca="1" ref="DC33" ca="1">IFERROR(INDIRECT($E33&amp;"!"&amp;DC$2&amp;DC$3)," ")</f>
        <v xml:space="preserve"> </v>
      </c>
      <c r="DD33" s="217" t="str" cm="1">
        <f t="array" aca="1" ref="DD33" ca="1">IFERROR(INDIRECT($E33&amp;"!"&amp;DD$2&amp;DD$3)," ")</f>
        <v xml:space="preserve"> </v>
      </c>
      <c r="DE33" s="217" t="str" cm="1">
        <f t="array" aca="1" ref="DE33" ca="1">IFERROR(INDIRECT($E33&amp;"!"&amp;DE$2&amp;DE$3)," ")</f>
        <v xml:space="preserve"> </v>
      </c>
      <c r="DF33" s="217" t="str" cm="1">
        <f t="array" aca="1" ref="DF33" ca="1">IFERROR(INDIRECT($E33&amp;"!"&amp;DF$2&amp;DF$3)," ")</f>
        <v xml:space="preserve"> </v>
      </c>
      <c r="DG33" s="217" t="str" cm="1">
        <f t="array" aca="1" ref="DG33" ca="1">IFERROR(INDIRECT($E33&amp;"!"&amp;DG$2&amp;DG$3)," ")</f>
        <v xml:space="preserve"> </v>
      </c>
      <c r="DH33" s="217" t="str" cm="1">
        <f t="array" aca="1" ref="DH33" ca="1">IFERROR(INDIRECT($E33&amp;"!"&amp;DH$2&amp;DH$3)," ")</f>
        <v xml:space="preserve"> </v>
      </c>
      <c r="DI33" s="217" t="str" cm="1">
        <f t="array" aca="1" ref="DI33" ca="1">IFERROR(INDIRECT($E33&amp;"!"&amp;DI$2&amp;DI$3)," ")</f>
        <v xml:space="preserve"> </v>
      </c>
      <c r="DJ33" s="217" t="str" cm="1">
        <f t="array" aca="1" ref="DJ33" ca="1">IFERROR(INDIRECT($E33&amp;"!"&amp;DJ$2&amp;DJ$3)," ")</f>
        <v xml:space="preserve"> </v>
      </c>
      <c r="DK33" s="217" t="str" cm="1">
        <f t="array" aca="1" ref="DK33" ca="1">IFERROR(INDIRECT($E33&amp;"!"&amp;DK$2&amp;DK$3)," ")</f>
        <v xml:space="preserve"> </v>
      </c>
      <c r="DL33" s="217" t="str" cm="1">
        <f t="array" aca="1" ref="DL33" ca="1">IFERROR(INDIRECT($E33&amp;"!"&amp;DL$2&amp;DL$3)," ")</f>
        <v xml:space="preserve"> </v>
      </c>
      <c r="DM33" s="217" t="str" cm="1">
        <f t="array" aca="1" ref="DM33" ca="1">IFERROR(INDIRECT($E33&amp;"!"&amp;DM$2&amp;DM$3)," ")</f>
        <v xml:space="preserve"> </v>
      </c>
      <c r="DN33" s="217" t="str" cm="1">
        <f t="array" aca="1" ref="DN33" ca="1">IFERROR(INDIRECT($E33&amp;"!"&amp;DN$2&amp;DN$3)," ")</f>
        <v xml:space="preserve"> </v>
      </c>
      <c r="DO33" s="217" t="str" cm="1">
        <f t="array" aca="1" ref="DO33" ca="1">IFERROR(INDIRECT($E33&amp;"!"&amp;DO$2&amp;DO$3)," ")</f>
        <v xml:space="preserve"> </v>
      </c>
      <c r="DP33" s="217" t="str" cm="1">
        <f t="array" aca="1" ref="DP33" ca="1">IFERROR(INDIRECT($E33&amp;"!"&amp;DP$2&amp;DP$3)," ")</f>
        <v xml:space="preserve"> </v>
      </c>
      <c r="DQ33" s="217" t="str" cm="1">
        <f t="array" aca="1" ref="DQ33" ca="1">IFERROR(INDIRECT($E33&amp;"!"&amp;DQ$2&amp;DQ$3)," ")</f>
        <v xml:space="preserve"> </v>
      </c>
      <c r="DR33" s="217" t="str" cm="1">
        <f t="array" aca="1" ref="DR33" ca="1">IFERROR(INDIRECT($E33&amp;"!"&amp;DR$2&amp;DR$3)," ")</f>
        <v xml:space="preserve"> </v>
      </c>
      <c r="DS33" s="217" t="str" cm="1">
        <f t="array" aca="1" ref="DS33" ca="1">IFERROR(INDIRECT($E33&amp;"!"&amp;DS$2&amp;DS$3)," ")</f>
        <v xml:space="preserve"> </v>
      </c>
      <c r="DT33" s="217" t="str" cm="1">
        <f t="array" aca="1" ref="DT33" ca="1">IFERROR(INDIRECT($E33&amp;"!"&amp;DT$2&amp;DT$3)," ")</f>
        <v xml:space="preserve"> </v>
      </c>
      <c r="DU33" s="217" t="str" cm="1">
        <f t="array" aca="1" ref="DU33" ca="1">IFERROR(INDIRECT($E33&amp;"!"&amp;DU$2&amp;DU$3)," ")</f>
        <v xml:space="preserve"> </v>
      </c>
      <c r="DV33" s="217" t="str" cm="1">
        <f t="array" aca="1" ref="DV33" ca="1">IFERROR(INDIRECT($E33&amp;"!"&amp;DV$2&amp;DV$3)," ")</f>
        <v xml:space="preserve"> </v>
      </c>
      <c r="DW33" s="217" t="str" cm="1">
        <f t="array" aca="1" ref="DW33" ca="1">IFERROR(INDIRECT($E33&amp;"!"&amp;DW$2&amp;DW$3)," ")</f>
        <v xml:space="preserve"> </v>
      </c>
      <c r="DX33" s="217" t="str" cm="1">
        <f t="array" aca="1" ref="DX33" ca="1">IFERROR(INDIRECT($E33&amp;"!"&amp;DX$2&amp;DX$3)," ")</f>
        <v xml:space="preserve"> </v>
      </c>
      <c r="DY33" s="217" t="str" cm="1">
        <f t="array" aca="1" ref="DY33" ca="1">IFERROR(INDIRECT($E33&amp;"!"&amp;DY$2&amp;DY$3)," ")</f>
        <v xml:space="preserve"> </v>
      </c>
      <c r="DZ33" s="217" t="str" cm="1">
        <f t="array" aca="1" ref="DZ33" ca="1">IFERROR(INDIRECT($E33&amp;"!"&amp;DZ$2&amp;DZ$3)," ")</f>
        <v xml:space="preserve"> </v>
      </c>
      <c r="EA33" s="217" t="str" cm="1">
        <f t="array" aca="1" ref="EA33" ca="1">IFERROR(INDIRECT($E33&amp;"!"&amp;EA$2&amp;EA$3)," ")</f>
        <v xml:space="preserve"> </v>
      </c>
      <c r="EB33" s="217" t="str" cm="1">
        <f t="array" aca="1" ref="EB33" ca="1">IFERROR(INDIRECT($E33&amp;"!"&amp;EB$2&amp;EB$3)," ")</f>
        <v xml:space="preserve"> </v>
      </c>
      <c r="EC33" s="217" t="str" cm="1">
        <f t="array" aca="1" ref="EC33" ca="1">IFERROR(INDIRECT($E33&amp;"!"&amp;EC$2&amp;EC$3)," ")</f>
        <v xml:space="preserve"> </v>
      </c>
      <c r="ED33" s="212" t="str" cm="1">
        <f t="array" aca="1" ref="ED33" ca="1">IFERROR(INDIRECT($E33&amp;"!"&amp;ED$2&amp;ED$3)," ")</f>
        <v xml:space="preserve"> </v>
      </c>
      <c r="EE33" s="212" t="str" cm="1">
        <f t="array" aca="1" ref="EE33" ca="1">IFERROR(INDIRECT($E33&amp;"!"&amp;EE$2&amp;EE$3)," ")</f>
        <v xml:space="preserve"> </v>
      </c>
      <c r="EF33" s="212" t="str" cm="1">
        <f t="array" aca="1" ref="EF33" ca="1">IFERROR(INDIRECT($E33&amp;"!"&amp;EF$2&amp;EF$3)," ")</f>
        <v xml:space="preserve"> </v>
      </c>
      <c r="EG33" s="212" t="str" cm="1">
        <f t="array" aca="1" ref="EG33" ca="1">IFERROR(INDIRECT($E33&amp;"!"&amp;EG$2&amp;EG$3)," ")</f>
        <v xml:space="preserve"> </v>
      </c>
      <c r="EH33" s="212" t="str" cm="1">
        <f t="array" aca="1" ref="EH33" ca="1">IFERROR(INDIRECT($E33&amp;"!"&amp;EH$2&amp;EH$3)," ")</f>
        <v xml:space="preserve"> </v>
      </c>
      <c r="EI33" s="212" t="str" cm="1">
        <f t="array" aca="1" ref="EI33" ca="1">IFERROR(INDIRECT($E33&amp;"!"&amp;EI$2&amp;EI$3)," ")</f>
        <v xml:space="preserve"> </v>
      </c>
      <c r="EJ33" s="212" t="str" cm="1">
        <f t="array" aca="1" ref="EJ33" ca="1">IFERROR(INDIRECT($E33&amp;"!"&amp;EJ$2&amp;EJ$3)," ")</f>
        <v xml:space="preserve"> </v>
      </c>
      <c r="EK33" s="212" t="str" cm="1">
        <f t="array" aca="1" ref="EK33" ca="1">IFERROR(INDIRECT($E33&amp;"!"&amp;EK$2&amp;EK$3)," ")</f>
        <v xml:space="preserve"> </v>
      </c>
      <c r="EL33" s="212" t="str" cm="1">
        <f t="array" aca="1" ref="EL33" ca="1">IFERROR(INDIRECT($E33&amp;"!"&amp;EL$2&amp;EL$3)," ")</f>
        <v xml:space="preserve"> </v>
      </c>
      <c r="EM33" s="212" t="str" cm="1">
        <f t="array" aca="1" ref="EM33" ca="1">IFERROR(INDIRECT($E33&amp;"!"&amp;EM$2&amp;EM$3)," ")</f>
        <v xml:space="preserve"> </v>
      </c>
      <c r="EN33" s="212" t="str" cm="1">
        <f t="array" aca="1" ref="EN33" ca="1">IFERROR(INDIRECT($E33&amp;"!"&amp;EN$2&amp;EN$3)," ")</f>
        <v xml:space="preserve"> </v>
      </c>
      <c r="EO33" s="212" t="str" cm="1">
        <f t="array" aca="1" ref="EO33" ca="1">IFERROR(INDIRECT($E33&amp;"!"&amp;EO$2&amp;EO$3)," ")</f>
        <v xml:space="preserve"> </v>
      </c>
      <c r="EP33" s="212" t="str" cm="1">
        <f t="array" aca="1" ref="EP33" ca="1">IFERROR(INDIRECT($E33&amp;"!"&amp;EP$2&amp;EP$3)," ")</f>
        <v xml:space="preserve"> </v>
      </c>
      <c r="EQ33" s="212" t="str" cm="1">
        <f t="array" aca="1" ref="EQ33" ca="1">IFERROR(INDIRECT($E33&amp;"!"&amp;EQ$2&amp;EQ$3)," ")</f>
        <v xml:space="preserve"> </v>
      </c>
      <c r="ER33" s="212" t="str" cm="1">
        <f t="array" aca="1" ref="ER33" ca="1">IFERROR(INDIRECT($E33&amp;"!"&amp;ER$2&amp;ER$3)," ")</f>
        <v xml:space="preserve"> </v>
      </c>
      <c r="ES33" s="212" t="str" cm="1">
        <f t="array" aca="1" ref="ES33" ca="1">IFERROR(INDIRECT($E33&amp;"!"&amp;ES$2&amp;ES$3)," ")</f>
        <v xml:space="preserve"> </v>
      </c>
      <c r="ET33" s="212" t="str" cm="1">
        <f t="array" aca="1" ref="ET33" ca="1">IFERROR(INDIRECT($E33&amp;"!"&amp;ET$2&amp;ET$3)," ")</f>
        <v xml:space="preserve"> </v>
      </c>
      <c r="EU33" s="212" t="str" cm="1">
        <f t="array" aca="1" ref="EU33" ca="1">IFERROR(INDIRECT($E33&amp;"!"&amp;EU$2&amp;EU$3)," ")</f>
        <v xml:space="preserve"> </v>
      </c>
      <c r="EV33" s="212" t="str" cm="1">
        <f t="array" aca="1" ref="EV33" ca="1">IFERROR(INDIRECT($E33&amp;"!"&amp;EV$2&amp;EV$3)," ")</f>
        <v xml:space="preserve"> </v>
      </c>
      <c r="EW33" s="212" t="str" cm="1">
        <f t="array" aca="1" ref="EW33" ca="1">IFERROR(INDIRECT($E33&amp;"!"&amp;EW$2&amp;EW$3)," ")</f>
        <v xml:space="preserve"> </v>
      </c>
      <c r="EX33" s="212" t="str" cm="1">
        <f t="array" aca="1" ref="EX33" ca="1">IFERROR(INDIRECT($E33&amp;"!"&amp;EX$2&amp;EX$3)," ")</f>
        <v xml:space="preserve"> </v>
      </c>
      <c r="EY33" s="212" t="str" cm="1">
        <f t="array" aca="1" ref="EY33" ca="1">IFERROR(INDIRECT($E33&amp;"!"&amp;EY$2&amp;EY$3)," ")</f>
        <v xml:space="preserve"> </v>
      </c>
      <c r="EZ33" s="212" t="str" cm="1">
        <f t="array" aca="1" ref="EZ33" ca="1">IFERROR(INDIRECT($E33&amp;"!"&amp;EZ$2&amp;EZ$3)," ")</f>
        <v xml:space="preserve"> </v>
      </c>
    </row>
    <row r="34" spans="1:156" s="159" customFormat="1">
      <c r="A34"/>
      <c r="B34"/>
      <c r="C34" s="214"/>
      <c r="E34" s="215"/>
      <c r="F34" s="215"/>
      <c r="G34" s="216"/>
      <c r="H34" s="217"/>
      <c r="I34" s="217"/>
      <c r="J34" s="217"/>
      <c r="K34" s="217"/>
      <c r="L34" s="217"/>
      <c r="M34" s="217"/>
      <c r="N34" s="217"/>
      <c r="O34" s="217"/>
      <c r="P34" s="218"/>
      <c r="Q34" s="218"/>
      <c r="R34" s="219"/>
      <c r="S34" s="219"/>
      <c r="T34" s="218"/>
      <c r="U34" s="219"/>
      <c r="V34" s="219"/>
      <c r="W34" s="218"/>
      <c r="X34" s="219"/>
      <c r="Y34" s="219"/>
      <c r="Z34" s="217" t="str" cm="1">
        <f t="array" aca="1" ref="Z34" ca="1">IFERROR(INDIRECT($E34&amp;"!"&amp;Z$2&amp;Z$3)," ")</f>
        <v xml:space="preserve"> </v>
      </c>
      <c r="AA34" s="217" t="str" cm="1">
        <f t="array" aca="1" ref="AA34" ca="1">IFERROR(INDIRECT($E34&amp;"!"&amp;AA$2&amp;AA$3)," ")</f>
        <v xml:space="preserve"> </v>
      </c>
      <c r="AB34" s="218" t="str" cm="1">
        <f t="array" aca="1" ref="AB34" ca="1">IFERROR(INDIRECT($E34&amp;"!"&amp;AB$2&amp;AB$3)," ")</f>
        <v xml:space="preserve"> </v>
      </c>
      <c r="AC34" s="212"/>
      <c r="AD34" s="212" t="str" cm="1">
        <f t="array" aca="1" ref="AD34" ca="1">IFERROR(INDIRECT($E34&amp;"!"&amp;AD$2&amp;AD$3)," ")</f>
        <v xml:space="preserve"> </v>
      </c>
      <c r="AE34" s="212" t="str" cm="1">
        <f t="array" aca="1" ref="AE34" ca="1">IFERROR(INDIRECT($E34&amp;"!"&amp;AE$2&amp;AE$3)," ")</f>
        <v xml:space="preserve"> </v>
      </c>
      <c r="AF34" s="212" t="str" cm="1">
        <f t="array" aca="1" ref="AF34" ca="1">IFERROR(INDIRECT($E34&amp;"!"&amp;AF$2&amp;AF$3)," ")</f>
        <v xml:space="preserve"> </v>
      </c>
      <c r="AG34" s="212" t="str" cm="1">
        <f t="array" aca="1" ref="AG34" ca="1">IFERROR(INDIRECT($E34&amp;"!"&amp;AG$2&amp;AG$3)," ")</f>
        <v xml:space="preserve"> </v>
      </c>
      <c r="AH34" s="212" t="str" cm="1">
        <f t="array" aca="1" ref="AH34" ca="1">IFERROR(INDIRECT($E34&amp;"!"&amp;AH$2&amp;AH$3)," ")</f>
        <v xml:space="preserve"> </v>
      </c>
      <c r="AI34" s="212" t="str" cm="1">
        <f t="array" aca="1" ref="AI34" ca="1">IFERROR(INDIRECT($E34&amp;"!"&amp;AI$2&amp;AI$3)," ")</f>
        <v xml:space="preserve"> </v>
      </c>
      <c r="AJ34" s="217" t="str" cm="1">
        <f t="array" aca="1" ref="AJ34" ca="1">IFERROR(INDIRECT($E34&amp;"!"&amp;AJ$2&amp;AJ$3)," ")</f>
        <v xml:space="preserve"> </v>
      </c>
      <c r="AK34" s="217" t="str" cm="1">
        <f t="array" aca="1" ref="AK34" ca="1">IFERROR(INDIRECT($E34&amp;"!"&amp;AK$2&amp;AK$3)," ")</f>
        <v xml:space="preserve"> </v>
      </c>
      <c r="AL34" s="217" t="str" cm="1">
        <f t="array" aca="1" ref="AL34" ca="1">IFERROR(INDIRECT($E34&amp;"!"&amp;AL$2&amp;AL$3)," ")</f>
        <v xml:space="preserve"> </v>
      </c>
      <c r="AM34" s="217" t="str" cm="1">
        <f t="array" aca="1" ref="AM34" ca="1">IFERROR(INDIRECT($E34&amp;"!"&amp;AM$2&amp;AM$3)," ")</f>
        <v xml:space="preserve"> </v>
      </c>
      <c r="AN34" s="217" t="str" cm="1">
        <f t="array" aca="1" ref="AN34" ca="1">IFERROR(INDIRECT($E34&amp;"!"&amp;AN$2&amp;AN$3)," ")</f>
        <v xml:space="preserve"> </v>
      </c>
      <c r="AO34" s="217" t="str" cm="1">
        <f t="array" aca="1" ref="AO34" ca="1">IFERROR(INDIRECT($E34&amp;"!"&amp;AO$2&amp;AO$3)," ")</f>
        <v xml:space="preserve"> </v>
      </c>
      <c r="AP34" s="217" t="str" cm="1">
        <f t="array" aca="1" ref="AP34" ca="1">IFERROR(INDIRECT($E34&amp;"!"&amp;AP$2&amp;AP$3)," ")</f>
        <v xml:space="preserve"> </v>
      </c>
      <c r="AQ34" s="217" t="str" cm="1">
        <f t="array" aca="1" ref="AQ34" ca="1">IFERROR(INDIRECT($E34&amp;"!"&amp;AQ$2&amp;AQ$3)," ")</f>
        <v xml:space="preserve"> </v>
      </c>
      <c r="AR34" s="217" t="str" cm="1">
        <f t="array" aca="1" ref="AR34" ca="1">IFERROR(INDIRECT($E34&amp;"!"&amp;AR$2&amp;AR$3)," ")</f>
        <v xml:space="preserve"> </v>
      </c>
      <c r="AS34" s="217" t="str" cm="1">
        <f t="array" aca="1" ref="AS34" ca="1">IFERROR(INDIRECT($E34&amp;"!"&amp;AS$2&amp;AS$3)," ")</f>
        <v xml:space="preserve"> </v>
      </c>
      <c r="AT34" s="217" t="str" cm="1">
        <f t="array" aca="1" ref="AT34" ca="1">IFERROR(INDIRECT($E34&amp;"!"&amp;AT$2&amp;AT$3)," ")</f>
        <v xml:space="preserve"> </v>
      </c>
      <c r="AU34" s="217" t="str" cm="1">
        <f t="array" aca="1" ref="AU34" ca="1">IFERROR(INDIRECT($E34&amp;"!"&amp;AU$2&amp;AU$3)," ")</f>
        <v xml:space="preserve"> </v>
      </c>
      <c r="AV34" s="217" t="str" cm="1">
        <f t="array" aca="1" ref="AV34" ca="1">IFERROR(INDIRECT($E34&amp;"!"&amp;AV$2&amp;AV$3)," ")</f>
        <v xml:space="preserve"> </v>
      </c>
      <c r="AW34" s="217" t="str" cm="1">
        <f t="array" aca="1" ref="AW34" ca="1">IFERROR(INDIRECT($E34&amp;"!"&amp;AW$2&amp;AW$3)," ")</f>
        <v xml:space="preserve"> </v>
      </c>
      <c r="AX34" s="217" t="str" cm="1">
        <f t="array" aca="1" ref="AX34" ca="1">IFERROR(INDIRECT($E34&amp;"!"&amp;AX$2&amp;AX$3)," ")</f>
        <v xml:space="preserve"> </v>
      </c>
      <c r="AY34" s="217" t="str" cm="1">
        <f t="array" aca="1" ref="AY34" ca="1">IFERROR(INDIRECT($E34&amp;"!"&amp;AY$2&amp;AY$3)," ")</f>
        <v xml:space="preserve"> </v>
      </c>
      <c r="AZ34" s="217" t="str" cm="1">
        <f t="array" aca="1" ref="AZ34" ca="1">IFERROR(INDIRECT($E34&amp;"!"&amp;AZ$2&amp;AZ$3)," ")</f>
        <v xml:space="preserve"> </v>
      </c>
      <c r="BA34" s="217" t="str" cm="1">
        <f t="array" aca="1" ref="BA34" ca="1">IFERROR(INDIRECT($E34&amp;"!"&amp;BA$2&amp;BA$3)," ")</f>
        <v xml:space="preserve"> </v>
      </c>
      <c r="BB34" s="159" t="str" cm="1">
        <f t="array" aca="1" ref="BB34" ca="1">IFERROR(INDIRECT($E34&amp;"!"&amp;BB$2&amp;BB$3)," ")</f>
        <v xml:space="preserve"> </v>
      </c>
      <c r="BC34" s="217" t="str" cm="1">
        <f t="array" aca="1" ref="BC34" ca="1">IFERROR(INDIRECT($E34&amp;"!"&amp;BC$2&amp;BC$3)," ")</f>
        <v xml:space="preserve"> </v>
      </c>
      <c r="BD34" s="217" t="str" cm="1">
        <f t="array" aca="1" ref="BD34" ca="1">IFERROR(INDIRECT($E34&amp;"!"&amp;BD$2&amp;BD$3)," ")</f>
        <v xml:space="preserve"> </v>
      </c>
      <c r="BE34" s="217" t="str" cm="1">
        <f t="array" aca="1" ref="BE34" ca="1">IFERROR(INDIRECT($E34&amp;"!"&amp;BE$2&amp;BE$3)," ")</f>
        <v xml:space="preserve"> </v>
      </c>
      <c r="BF34" s="217" t="str" cm="1">
        <f t="array" aca="1" ref="BF34" ca="1">IFERROR(INDIRECT($E34&amp;"!"&amp;BF$2&amp;BF$3)," ")</f>
        <v xml:space="preserve"> </v>
      </c>
      <c r="BG34" s="217" t="str" cm="1">
        <f t="array" aca="1" ref="BG34" ca="1">IFERROR(INDIRECT($E34&amp;"!"&amp;BG$2&amp;BG$3)," ")</f>
        <v xml:space="preserve"> </v>
      </c>
      <c r="BH34" s="217" t="str" cm="1">
        <f t="array" aca="1" ref="BH34" ca="1">IFERROR(INDIRECT($E34&amp;"!"&amp;BH$2&amp;BH$3)," ")</f>
        <v xml:space="preserve"> </v>
      </c>
      <c r="BI34" s="217" t="str" cm="1">
        <f t="array" aca="1" ref="BI34" ca="1">IFERROR(INDIRECT($E34&amp;"!"&amp;BI$2&amp;BI$3)," ")</f>
        <v xml:space="preserve"> </v>
      </c>
      <c r="BJ34" s="217" t="str" cm="1">
        <f t="array" aca="1" ref="BJ34" ca="1">IFERROR(INDIRECT($E34&amp;"!"&amp;BJ$2&amp;BJ$3)," ")</f>
        <v xml:space="preserve"> </v>
      </c>
      <c r="BK34" s="217" t="str" cm="1">
        <f t="array" aca="1" ref="BK34" ca="1">IFERROR(INDIRECT($E34&amp;"!"&amp;BK$2&amp;BK$3)," ")</f>
        <v xml:space="preserve"> </v>
      </c>
      <c r="BL34" s="217" t="str" cm="1">
        <f t="array" aca="1" ref="BL34" ca="1">IFERROR(INDIRECT($E34&amp;"!"&amp;BL$2&amp;BL$3)," ")</f>
        <v xml:space="preserve"> </v>
      </c>
      <c r="BM34" s="217" t="str" cm="1">
        <f t="array" aca="1" ref="BM34" ca="1">IFERROR(INDIRECT($E34&amp;"!"&amp;BM$2&amp;BM$3)," ")</f>
        <v xml:space="preserve"> </v>
      </c>
      <c r="BN34" s="217" t="str" cm="1">
        <f t="array" aca="1" ref="BN34" ca="1">IFERROR(INDIRECT($E34&amp;"!"&amp;BN$2&amp;BN$3)," ")</f>
        <v xml:space="preserve"> </v>
      </c>
      <c r="BO34" s="217" t="str" cm="1">
        <f t="array" aca="1" ref="BO34" ca="1">IFERROR(INDIRECT($E34&amp;"!"&amp;BO$2&amp;BO$3)," ")</f>
        <v xml:space="preserve"> </v>
      </c>
      <c r="BP34" s="217" t="str" cm="1">
        <f t="array" aca="1" ref="BP34" ca="1">IFERROR(INDIRECT($E34&amp;"!"&amp;BP$2&amp;BP$3)," ")</f>
        <v xml:space="preserve"> </v>
      </c>
      <c r="BQ34" s="217" t="str" cm="1">
        <f t="array" aca="1" ref="BQ34" ca="1">IFERROR(INDIRECT($E34&amp;"!"&amp;BQ$2&amp;BQ$3)," ")</f>
        <v xml:space="preserve"> </v>
      </c>
      <c r="BR34" s="217" t="str" cm="1">
        <f t="array" aca="1" ref="BR34" ca="1">IFERROR(INDIRECT($E34&amp;"!"&amp;BR$2&amp;BR$3)," ")</f>
        <v xml:space="preserve"> </v>
      </c>
      <c r="BS34" s="217" t="str" cm="1">
        <f t="array" aca="1" ref="BS34" ca="1">IFERROR(INDIRECT($E34&amp;"!"&amp;BS$2&amp;BS$3)," ")</f>
        <v xml:space="preserve"> </v>
      </c>
      <c r="BT34" s="217" t="str" cm="1">
        <f t="array" aca="1" ref="BT34" ca="1">IFERROR(INDIRECT($E34&amp;"!"&amp;BT$2&amp;BT$3)," ")</f>
        <v xml:space="preserve"> </v>
      </c>
      <c r="BU34" s="217" t="str" cm="1">
        <f t="array" aca="1" ref="BU34" ca="1">IFERROR(INDIRECT($E34&amp;"!"&amp;BU$2&amp;BU$3)," ")</f>
        <v xml:space="preserve"> </v>
      </c>
      <c r="BV34" s="217" t="str" cm="1">
        <f t="array" aca="1" ref="BV34" ca="1">IFERROR(INDIRECT($E34&amp;"!"&amp;BV$2&amp;BV$3)," ")</f>
        <v xml:space="preserve"> </v>
      </c>
      <c r="BW34" s="217" t="str" cm="1">
        <f t="array" aca="1" ref="BW34" ca="1">IFERROR(INDIRECT($E34&amp;"!"&amp;BW$2&amp;BW$3)," ")</f>
        <v xml:space="preserve"> </v>
      </c>
      <c r="BX34" s="217" t="str" cm="1">
        <f t="array" aca="1" ref="BX34" ca="1">IFERROR(INDIRECT($E34&amp;"!"&amp;BX$2&amp;BX$3)," ")</f>
        <v xml:space="preserve"> </v>
      </c>
      <c r="BY34" s="217" t="str" cm="1">
        <f t="array" aca="1" ref="BY34" ca="1">IFERROR(INDIRECT($E34&amp;"!"&amp;BY$2&amp;BY$3)," ")</f>
        <v xml:space="preserve"> </v>
      </c>
      <c r="BZ34" s="217" t="str" cm="1">
        <f t="array" aca="1" ref="BZ34" ca="1">IFERROR(INDIRECT($E34&amp;"!"&amp;BZ$2&amp;BZ$3)," ")</f>
        <v xml:space="preserve"> </v>
      </c>
      <c r="CA34" s="217" t="str" cm="1">
        <f t="array" aca="1" ref="CA34" ca="1">IFERROR(INDIRECT($E34&amp;"!"&amp;CA$2&amp;CA$3)," ")</f>
        <v xml:space="preserve"> </v>
      </c>
      <c r="CB34" s="217" t="str" cm="1">
        <f t="array" aca="1" ref="CB34" ca="1">IFERROR(INDIRECT($E34&amp;"!"&amp;CB$2&amp;CB$3)," ")</f>
        <v xml:space="preserve"> </v>
      </c>
      <c r="CC34" s="217" t="str" cm="1">
        <f t="array" aca="1" ref="CC34" ca="1">IFERROR(INDIRECT($E34&amp;"!"&amp;CC$2&amp;CC$3)," ")</f>
        <v xml:space="preserve"> </v>
      </c>
      <c r="CD34" s="217" t="str" cm="1">
        <f t="array" aca="1" ref="CD34" ca="1">IFERROR(INDIRECT($E34&amp;"!"&amp;CD$2&amp;CD$3)," ")</f>
        <v xml:space="preserve"> </v>
      </c>
      <c r="CE34" s="217" t="str" cm="1">
        <f t="array" aca="1" ref="CE34" ca="1">IFERROR(INDIRECT($E34&amp;"!"&amp;CE$2&amp;CE$3)," ")</f>
        <v xml:space="preserve"> </v>
      </c>
      <c r="CF34" s="217" t="str" cm="1">
        <f t="array" aca="1" ref="CF34" ca="1">IFERROR(INDIRECT($E34&amp;"!"&amp;CF$2&amp;CF$3)," ")</f>
        <v xml:space="preserve"> </v>
      </c>
      <c r="CG34" s="217" t="str" cm="1">
        <f t="array" aca="1" ref="CG34" ca="1">IFERROR(INDIRECT($E34&amp;"!"&amp;CG$2&amp;CG$3)," ")</f>
        <v xml:space="preserve"> </v>
      </c>
      <c r="CH34" s="217" t="str" cm="1">
        <f t="array" aca="1" ref="CH34" ca="1">IFERROR(INDIRECT($E34&amp;"!"&amp;CH$2&amp;CH$3)," ")</f>
        <v xml:space="preserve"> </v>
      </c>
      <c r="CI34" s="217" t="str" cm="1">
        <f t="array" aca="1" ref="CI34" ca="1">IFERROR(INDIRECT($E34&amp;"!"&amp;CI$2&amp;CI$3)," ")</f>
        <v xml:space="preserve"> </v>
      </c>
      <c r="CJ34" s="217" t="str" cm="1">
        <f t="array" aca="1" ref="CJ34" ca="1">IFERROR(INDIRECT($E34&amp;"!"&amp;CJ$2&amp;CJ$3)," ")</f>
        <v xml:space="preserve"> </v>
      </c>
      <c r="CK34" s="217" t="str" cm="1">
        <f t="array" aca="1" ref="CK34" ca="1">IFERROR(INDIRECT($E34&amp;"!"&amp;CK$2&amp;CK$3)," ")</f>
        <v xml:space="preserve"> </v>
      </c>
      <c r="CL34" s="217" t="str" cm="1">
        <f t="array" aca="1" ref="CL34" ca="1">IFERROR(INDIRECT($E34&amp;"!"&amp;CL$2&amp;CL$3)," ")</f>
        <v xml:space="preserve"> </v>
      </c>
      <c r="CM34" s="217" t="str" cm="1">
        <f t="array" aca="1" ref="CM34" ca="1">IFERROR(INDIRECT($E34&amp;"!"&amp;CM$2&amp;CM$3)," ")</f>
        <v xml:space="preserve"> </v>
      </c>
      <c r="CN34" s="217" t="str" cm="1">
        <f t="array" aca="1" ref="CN34" ca="1">IFERROR(INDIRECT($E34&amp;"!"&amp;CN$2&amp;CN$3)," ")</f>
        <v xml:space="preserve"> </v>
      </c>
      <c r="CO34" s="217" t="str" cm="1">
        <f t="array" aca="1" ref="CO34" ca="1">IFERROR(INDIRECT($E34&amp;"!"&amp;CO$2&amp;CO$3)," ")</f>
        <v xml:space="preserve"> </v>
      </c>
      <c r="CP34" s="217" t="str" cm="1">
        <f t="array" aca="1" ref="CP34" ca="1">IFERROR(INDIRECT($E34&amp;"!"&amp;CP$2&amp;CP$3)," ")</f>
        <v xml:space="preserve"> </v>
      </c>
      <c r="CQ34" s="217" t="str" cm="1">
        <f t="array" aca="1" ref="CQ34" ca="1">IFERROR(INDIRECT($E34&amp;"!"&amp;CQ$2&amp;CQ$3)," ")</f>
        <v xml:space="preserve"> </v>
      </c>
      <c r="CR34" s="217" t="str" cm="1">
        <f t="array" aca="1" ref="CR34" ca="1">IFERROR(INDIRECT($E34&amp;"!"&amp;CR$2&amp;CR$3)," ")</f>
        <v xml:space="preserve"> </v>
      </c>
      <c r="CS34" s="217" t="str" cm="1">
        <f t="array" aca="1" ref="CS34" ca="1">IFERROR(INDIRECT($E34&amp;"!"&amp;CS$2&amp;CS$3)," ")</f>
        <v xml:space="preserve"> </v>
      </c>
      <c r="CT34" s="217" t="str" cm="1">
        <f t="array" aca="1" ref="CT34" ca="1">IFERROR(INDIRECT($E34&amp;"!"&amp;CT$2&amp;CT$3)," ")</f>
        <v xml:space="preserve"> </v>
      </c>
      <c r="CU34" s="217" t="str" cm="1">
        <f t="array" aca="1" ref="CU34" ca="1">IFERROR(INDIRECT($E34&amp;"!"&amp;CU$2&amp;CU$3)," ")</f>
        <v xml:space="preserve"> </v>
      </c>
      <c r="CV34" s="217" t="str" cm="1">
        <f t="array" aca="1" ref="CV34" ca="1">IFERROR(INDIRECT($E34&amp;"!"&amp;CV$2&amp;CV$3)," ")</f>
        <v xml:space="preserve"> </v>
      </c>
      <c r="CW34" s="217" t="str" cm="1">
        <f t="array" aca="1" ref="CW34" ca="1">IFERROR(INDIRECT($E34&amp;"!"&amp;CW$2&amp;CW$3)," ")</f>
        <v xml:space="preserve"> </v>
      </c>
      <c r="CX34" s="217" t="str" cm="1">
        <f t="array" aca="1" ref="CX34" ca="1">IFERROR(INDIRECT($E34&amp;"!"&amp;CX$2&amp;CX$3)," ")</f>
        <v xml:space="preserve"> </v>
      </c>
      <c r="CY34" s="217" t="str" cm="1">
        <f t="array" aca="1" ref="CY34" ca="1">IFERROR(INDIRECT($E34&amp;"!"&amp;CY$2&amp;CY$3)," ")</f>
        <v xml:space="preserve"> </v>
      </c>
      <c r="CZ34" s="217" t="str" cm="1">
        <f t="array" aca="1" ref="CZ34" ca="1">IFERROR(INDIRECT($E34&amp;"!"&amp;CZ$2&amp;CZ$3)," ")</f>
        <v xml:space="preserve"> </v>
      </c>
      <c r="DA34" s="217" t="str" cm="1">
        <f t="array" aca="1" ref="DA34" ca="1">IFERROR(INDIRECT($E34&amp;"!"&amp;DA$2&amp;DA$3)," ")</f>
        <v xml:space="preserve"> </v>
      </c>
      <c r="DB34" s="217" t="str" cm="1">
        <f t="array" aca="1" ref="DB34" ca="1">IFERROR(INDIRECT($E34&amp;"!"&amp;DB$2&amp;DB$3)," ")</f>
        <v xml:space="preserve"> </v>
      </c>
      <c r="DC34" s="217" t="str" cm="1">
        <f t="array" aca="1" ref="DC34" ca="1">IFERROR(INDIRECT($E34&amp;"!"&amp;DC$2&amp;DC$3)," ")</f>
        <v xml:space="preserve"> </v>
      </c>
      <c r="DD34" s="217" t="str" cm="1">
        <f t="array" aca="1" ref="DD34" ca="1">IFERROR(INDIRECT($E34&amp;"!"&amp;DD$2&amp;DD$3)," ")</f>
        <v xml:space="preserve"> </v>
      </c>
      <c r="DE34" s="217" t="str" cm="1">
        <f t="array" aca="1" ref="DE34" ca="1">IFERROR(INDIRECT($E34&amp;"!"&amp;DE$2&amp;DE$3)," ")</f>
        <v xml:space="preserve"> </v>
      </c>
      <c r="DF34" s="217" t="str" cm="1">
        <f t="array" aca="1" ref="DF34" ca="1">IFERROR(INDIRECT($E34&amp;"!"&amp;DF$2&amp;DF$3)," ")</f>
        <v xml:space="preserve"> </v>
      </c>
      <c r="DG34" s="217" t="str" cm="1">
        <f t="array" aca="1" ref="DG34" ca="1">IFERROR(INDIRECT($E34&amp;"!"&amp;DG$2&amp;DG$3)," ")</f>
        <v xml:space="preserve"> </v>
      </c>
      <c r="DH34" s="217" t="str" cm="1">
        <f t="array" aca="1" ref="DH34" ca="1">IFERROR(INDIRECT($E34&amp;"!"&amp;DH$2&amp;DH$3)," ")</f>
        <v xml:space="preserve"> </v>
      </c>
      <c r="DI34" s="217" t="str" cm="1">
        <f t="array" aca="1" ref="DI34" ca="1">IFERROR(INDIRECT($E34&amp;"!"&amp;DI$2&amp;DI$3)," ")</f>
        <v xml:space="preserve"> </v>
      </c>
      <c r="DJ34" s="217" t="str" cm="1">
        <f t="array" aca="1" ref="DJ34" ca="1">IFERROR(INDIRECT($E34&amp;"!"&amp;DJ$2&amp;DJ$3)," ")</f>
        <v xml:space="preserve"> </v>
      </c>
      <c r="DK34" s="217" t="str" cm="1">
        <f t="array" aca="1" ref="DK34" ca="1">IFERROR(INDIRECT($E34&amp;"!"&amp;DK$2&amp;DK$3)," ")</f>
        <v xml:space="preserve"> </v>
      </c>
      <c r="DL34" s="217" t="str" cm="1">
        <f t="array" aca="1" ref="DL34" ca="1">IFERROR(INDIRECT($E34&amp;"!"&amp;DL$2&amp;DL$3)," ")</f>
        <v xml:space="preserve"> </v>
      </c>
      <c r="DM34" s="217" t="str" cm="1">
        <f t="array" aca="1" ref="DM34" ca="1">IFERROR(INDIRECT($E34&amp;"!"&amp;DM$2&amp;DM$3)," ")</f>
        <v xml:space="preserve"> </v>
      </c>
      <c r="DN34" s="217" t="str" cm="1">
        <f t="array" aca="1" ref="DN34" ca="1">IFERROR(INDIRECT($E34&amp;"!"&amp;DN$2&amp;DN$3)," ")</f>
        <v xml:space="preserve"> </v>
      </c>
      <c r="DO34" s="217" t="str" cm="1">
        <f t="array" aca="1" ref="DO34" ca="1">IFERROR(INDIRECT($E34&amp;"!"&amp;DO$2&amp;DO$3)," ")</f>
        <v xml:space="preserve"> </v>
      </c>
      <c r="DP34" s="217" t="str" cm="1">
        <f t="array" aca="1" ref="DP34" ca="1">IFERROR(INDIRECT($E34&amp;"!"&amp;DP$2&amp;DP$3)," ")</f>
        <v xml:space="preserve"> </v>
      </c>
      <c r="DQ34" s="217" t="str" cm="1">
        <f t="array" aca="1" ref="DQ34" ca="1">IFERROR(INDIRECT($E34&amp;"!"&amp;DQ$2&amp;DQ$3)," ")</f>
        <v xml:space="preserve"> </v>
      </c>
      <c r="DR34" s="217" t="str" cm="1">
        <f t="array" aca="1" ref="DR34" ca="1">IFERROR(INDIRECT($E34&amp;"!"&amp;DR$2&amp;DR$3)," ")</f>
        <v xml:space="preserve"> </v>
      </c>
      <c r="DS34" s="217" t="str" cm="1">
        <f t="array" aca="1" ref="DS34" ca="1">IFERROR(INDIRECT($E34&amp;"!"&amp;DS$2&amp;DS$3)," ")</f>
        <v xml:space="preserve"> </v>
      </c>
      <c r="DT34" s="217" t="str" cm="1">
        <f t="array" aca="1" ref="DT34" ca="1">IFERROR(INDIRECT($E34&amp;"!"&amp;DT$2&amp;DT$3)," ")</f>
        <v xml:space="preserve"> </v>
      </c>
      <c r="DU34" s="217" t="str" cm="1">
        <f t="array" aca="1" ref="DU34" ca="1">IFERROR(INDIRECT($E34&amp;"!"&amp;DU$2&amp;DU$3)," ")</f>
        <v xml:space="preserve"> </v>
      </c>
      <c r="DV34" s="217" t="str" cm="1">
        <f t="array" aca="1" ref="DV34" ca="1">IFERROR(INDIRECT($E34&amp;"!"&amp;DV$2&amp;DV$3)," ")</f>
        <v xml:space="preserve"> </v>
      </c>
      <c r="DW34" s="217" t="str" cm="1">
        <f t="array" aca="1" ref="DW34" ca="1">IFERROR(INDIRECT($E34&amp;"!"&amp;DW$2&amp;DW$3)," ")</f>
        <v xml:space="preserve"> </v>
      </c>
      <c r="DX34" s="217" t="str" cm="1">
        <f t="array" aca="1" ref="DX34" ca="1">IFERROR(INDIRECT($E34&amp;"!"&amp;DX$2&amp;DX$3)," ")</f>
        <v xml:space="preserve"> </v>
      </c>
      <c r="DY34" s="217" t="str" cm="1">
        <f t="array" aca="1" ref="DY34" ca="1">IFERROR(INDIRECT($E34&amp;"!"&amp;DY$2&amp;DY$3)," ")</f>
        <v xml:space="preserve"> </v>
      </c>
      <c r="DZ34" s="217" t="str" cm="1">
        <f t="array" aca="1" ref="DZ34" ca="1">IFERROR(INDIRECT($E34&amp;"!"&amp;DZ$2&amp;DZ$3)," ")</f>
        <v xml:space="preserve"> </v>
      </c>
      <c r="EA34" s="217" t="str" cm="1">
        <f t="array" aca="1" ref="EA34" ca="1">IFERROR(INDIRECT($E34&amp;"!"&amp;EA$2&amp;EA$3)," ")</f>
        <v xml:space="preserve"> </v>
      </c>
      <c r="EB34" s="217" t="str" cm="1">
        <f t="array" aca="1" ref="EB34" ca="1">IFERROR(INDIRECT($E34&amp;"!"&amp;EB$2&amp;EB$3)," ")</f>
        <v xml:space="preserve"> </v>
      </c>
      <c r="EC34" s="212" t="str" cm="1">
        <f t="array" aca="1" ref="EC34" ca="1">IFERROR(INDIRECT($E34&amp;"!"&amp;EC$2&amp;EC$3)," ")</f>
        <v xml:space="preserve"> </v>
      </c>
      <c r="ED34" s="212" t="str" cm="1">
        <f t="array" aca="1" ref="ED34" ca="1">IFERROR(INDIRECT($E34&amp;"!"&amp;ED$2&amp;ED$3)," ")</f>
        <v xml:space="preserve"> </v>
      </c>
      <c r="EE34" s="212" t="str" cm="1">
        <f t="array" aca="1" ref="EE34" ca="1">IFERROR(INDIRECT($E34&amp;"!"&amp;EE$2&amp;EE$3)," ")</f>
        <v xml:space="preserve"> </v>
      </c>
      <c r="EF34" s="212" t="str" cm="1">
        <f t="array" aca="1" ref="EF34" ca="1">IFERROR(INDIRECT($E34&amp;"!"&amp;EF$2&amp;EF$3)," ")</f>
        <v xml:space="preserve"> </v>
      </c>
      <c r="EG34" s="212" t="str" cm="1">
        <f t="array" aca="1" ref="EG34" ca="1">IFERROR(INDIRECT($E34&amp;"!"&amp;EG$2&amp;EG$3)," ")</f>
        <v xml:space="preserve"> </v>
      </c>
      <c r="EH34" s="212" t="str" cm="1">
        <f t="array" aca="1" ref="EH34" ca="1">IFERROR(INDIRECT($E34&amp;"!"&amp;EH$2&amp;EH$3)," ")</f>
        <v xml:space="preserve"> </v>
      </c>
      <c r="EI34" s="212" t="str" cm="1">
        <f t="array" aca="1" ref="EI34" ca="1">IFERROR(INDIRECT($E34&amp;"!"&amp;EI$2&amp;EI$3)," ")</f>
        <v xml:space="preserve"> </v>
      </c>
      <c r="EJ34" s="212" t="str" cm="1">
        <f t="array" aca="1" ref="EJ34" ca="1">IFERROR(INDIRECT($E34&amp;"!"&amp;EJ$2&amp;EJ$3)," ")</f>
        <v xml:space="preserve"> </v>
      </c>
      <c r="EK34" s="212" t="str" cm="1">
        <f t="array" aca="1" ref="EK34" ca="1">IFERROR(INDIRECT($E34&amp;"!"&amp;EK$2&amp;EK$3)," ")</f>
        <v xml:space="preserve"> </v>
      </c>
      <c r="EL34" s="212" t="str" cm="1">
        <f t="array" aca="1" ref="EL34" ca="1">IFERROR(INDIRECT($E34&amp;"!"&amp;EL$2&amp;EL$3)," ")</f>
        <v xml:space="preserve"> </v>
      </c>
      <c r="EM34" s="212" t="str" cm="1">
        <f t="array" aca="1" ref="EM34" ca="1">IFERROR(INDIRECT($E34&amp;"!"&amp;EM$2&amp;EM$3)," ")</f>
        <v xml:space="preserve"> </v>
      </c>
      <c r="EN34" s="212" t="str" cm="1">
        <f t="array" aca="1" ref="EN34" ca="1">IFERROR(INDIRECT($E34&amp;"!"&amp;EN$2&amp;EN$3)," ")</f>
        <v xml:space="preserve"> </v>
      </c>
      <c r="EO34" s="212" t="str" cm="1">
        <f t="array" aca="1" ref="EO34" ca="1">IFERROR(INDIRECT($E34&amp;"!"&amp;EO$2&amp;EO$3)," ")</f>
        <v xml:space="preserve"> </v>
      </c>
      <c r="EP34" s="212" t="str" cm="1">
        <f t="array" aca="1" ref="EP34" ca="1">IFERROR(INDIRECT($E34&amp;"!"&amp;EP$2&amp;EP$3)," ")</f>
        <v xml:space="preserve"> </v>
      </c>
      <c r="EQ34" s="212" t="str" cm="1">
        <f t="array" aca="1" ref="EQ34" ca="1">IFERROR(INDIRECT($E34&amp;"!"&amp;EQ$2&amp;EQ$3)," ")</f>
        <v xml:space="preserve"> </v>
      </c>
      <c r="ER34" s="212" t="str" cm="1">
        <f t="array" aca="1" ref="ER34" ca="1">IFERROR(INDIRECT($E34&amp;"!"&amp;ER$2&amp;ER$3)," ")</f>
        <v xml:space="preserve"> </v>
      </c>
      <c r="ES34" s="212" t="str" cm="1">
        <f t="array" aca="1" ref="ES34" ca="1">IFERROR(INDIRECT($E34&amp;"!"&amp;ES$2&amp;ES$3)," ")</f>
        <v xml:space="preserve"> </v>
      </c>
      <c r="ET34" s="212" t="str" cm="1">
        <f t="array" aca="1" ref="ET34" ca="1">IFERROR(INDIRECT($E34&amp;"!"&amp;ET$2&amp;ET$3)," ")</f>
        <v xml:space="preserve"> </v>
      </c>
      <c r="EU34" s="212" t="str" cm="1">
        <f t="array" aca="1" ref="EU34" ca="1">IFERROR(INDIRECT($E34&amp;"!"&amp;EU$2&amp;EU$3)," ")</f>
        <v xml:space="preserve"> </v>
      </c>
      <c r="EV34" s="212" t="str" cm="1">
        <f t="array" aca="1" ref="EV34" ca="1">IFERROR(INDIRECT($E34&amp;"!"&amp;EV$2&amp;EV$3)," ")</f>
        <v xml:space="preserve"> </v>
      </c>
      <c r="EW34" s="212" t="str" cm="1">
        <f t="array" aca="1" ref="EW34" ca="1">IFERROR(INDIRECT($E34&amp;"!"&amp;EW$2&amp;EW$3)," ")</f>
        <v xml:space="preserve"> </v>
      </c>
      <c r="EX34" s="212" t="str" cm="1">
        <f t="array" aca="1" ref="EX34" ca="1">IFERROR(INDIRECT($E34&amp;"!"&amp;EX$2&amp;EX$3)," ")</f>
        <v xml:space="preserve"> </v>
      </c>
      <c r="EY34" s="212" t="str" cm="1">
        <f t="array" aca="1" ref="EY34" ca="1">IFERROR(INDIRECT($E34&amp;"!"&amp;EY$2&amp;EY$3)," ")</f>
        <v xml:space="preserve"> </v>
      </c>
      <c r="EZ34" s="212" t="str" cm="1">
        <f t="array" aca="1" ref="EZ34" ca="1">IFERROR(INDIRECT($E34&amp;"!"&amp;EZ$2&amp;EZ$3)," ")</f>
        <v xml:space="preserve"> </v>
      </c>
    </row>
    <row r="35" spans="1:156" s="159" customFormat="1">
      <c r="A35"/>
      <c r="B35"/>
      <c r="C35" s="214"/>
      <c r="E35" s="215"/>
      <c r="F35" s="215"/>
      <c r="G35" s="216"/>
      <c r="H35" s="217"/>
      <c r="I35" s="217"/>
      <c r="J35" s="217"/>
      <c r="K35" s="217"/>
      <c r="L35" s="217"/>
      <c r="M35" s="217"/>
      <c r="N35" s="217"/>
      <c r="O35" s="217"/>
      <c r="P35" s="218"/>
      <c r="Q35" s="218"/>
      <c r="R35" s="219"/>
      <c r="S35" s="219"/>
      <c r="T35" s="218"/>
      <c r="U35" s="219"/>
      <c r="V35" s="219"/>
      <c r="W35" s="218"/>
      <c r="X35" s="219"/>
      <c r="Y35" s="219"/>
      <c r="Z35" s="217" t="str" cm="1">
        <f t="array" aca="1" ref="Z35" ca="1">IFERROR(INDIRECT($E35&amp;"!"&amp;Z$2&amp;Z$3)," ")</f>
        <v xml:space="preserve"> </v>
      </c>
      <c r="AA35" s="217" t="str" cm="1">
        <f t="array" aca="1" ref="AA35" ca="1">IFERROR(INDIRECT($E35&amp;"!"&amp;AA$2&amp;AA$3)," ")</f>
        <v xml:space="preserve"> </v>
      </c>
      <c r="AB35" s="218" t="str" cm="1">
        <f t="array" aca="1" ref="AB35" ca="1">IFERROR(INDIRECT($E35&amp;"!"&amp;AB$2&amp;AB$3)," ")</f>
        <v xml:space="preserve"> </v>
      </c>
      <c r="AC35" s="212"/>
      <c r="AD35" s="212" t="str" cm="1">
        <f t="array" aca="1" ref="AD35" ca="1">IFERROR(INDIRECT($E35&amp;"!"&amp;AD$2&amp;AD$3)," ")</f>
        <v xml:space="preserve"> </v>
      </c>
      <c r="AE35" s="212" t="str" cm="1">
        <f t="array" aca="1" ref="AE35" ca="1">IFERROR(INDIRECT($E35&amp;"!"&amp;AE$2&amp;AE$3)," ")</f>
        <v xml:space="preserve"> </v>
      </c>
      <c r="AF35" s="212" t="str" cm="1">
        <f t="array" aca="1" ref="AF35" ca="1">IFERROR(INDIRECT($E35&amp;"!"&amp;AF$2&amp;AF$3)," ")</f>
        <v xml:space="preserve"> </v>
      </c>
      <c r="AG35" s="212" t="str" cm="1">
        <f t="array" aca="1" ref="AG35" ca="1">IFERROR(INDIRECT($E35&amp;"!"&amp;AG$2&amp;AG$3)," ")</f>
        <v xml:space="preserve"> </v>
      </c>
      <c r="AH35" s="212" t="str" cm="1">
        <f t="array" aca="1" ref="AH35" ca="1">IFERROR(INDIRECT($E35&amp;"!"&amp;AH$2&amp;AH$3)," ")</f>
        <v xml:space="preserve"> </v>
      </c>
      <c r="AI35" s="212" t="str" cm="1">
        <f t="array" aca="1" ref="AI35" ca="1">IFERROR(INDIRECT($E35&amp;"!"&amp;AI$2&amp;AI$3)," ")</f>
        <v xml:space="preserve"> </v>
      </c>
      <c r="AJ35" s="217" t="str" cm="1">
        <f t="array" aca="1" ref="AJ35" ca="1">IFERROR(INDIRECT($E35&amp;"!"&amp;AJ$2&amp;AJ$3)," ")</f>
        <v xml:space="preserve"> </v>
      </c>
      <c r="AK35" s="217" t="str" cm="1">
        <f t="array" aca="1" ref="AK35" ca="1">IFERROR(INDIRECT($E35&amp;"!"&amp;AK$2&amp;AK$3)," ")</f>
        <v xml:space="preserve"> </v>
      </c>
      <c r="AL35" s="217" t="str" cm="1">
        <f t="array" aca="1" ref="AL35" ca="1">IFERROR(INDIRECT($E35&amp;"!"&amp;AL$2&amp;AL$3)," ")</f>
        <v xml:space="preserve"> </v>
      </c>
      <c r="AM35" s="217" t="str" cm="1">
        <f t="array" aca="1" ref="AM35" ca="1">IFERROR(INDIRECT($E35&amp;"!"&amp;AM$2&amp;AM$3)," ")</f>
        <v xml:space="preserve"> </v>
      </c>
      <c r="AN35" s="217" t="str" cm="1">
        <f t="array" aca="1" ref="AN35" ca="1">IFERROR(INDIRECT($E35&amp;"!"&amp;AN$2&amp;AN$3)," ")</f>
        <v xml:space="preserve"> </v>
      </c>
      <c r="AO35" s="217" t="str" cm="1">
        <f t="array" aca="1" ref="AO35" ca="1">IFERROR(INDIRECT($E35&amp;"!"&amp;AO$2&amp;AO$3)," ")</f>
        <v xml:space="preserve"> </v>
      </c>
      <c r="AP35" s="217" t="str" cm="1">
        <f t="array" aca="1" ref="AP35" ca="1">IFERROR(INDIRECT($E35&amp;"!"&amp;AP$2&amp;AP$3)," ")</f>
        <v xml:space="preserve"> </v>
      </c>
      <c r="AQ35" s="217" t="str" cm="1">
        <f t="array" aca="1" ref="AQ35" ca="1">IFERROR(INDIRECT($E35&amp;"!"&amp;AQ$2&amp;AQ$3)," ")</f>
        <v xml:space="preserve"> </v>
      </c>
      <c r="AR35" s="217" t="str" cm="1">
        <f t="array" aca="1" ref="AR35" ca="1">IFERROR(INDIRECT($E35&amp;"!"&amp;AR$2&amp;AR$3)," ")</f>
        <v xml:space="preserve"> </v>
      </c>
      <c r="AS35" s="217" t="str" cm="1">
        <f t="array" aca="1" ref="AS35" ca="1">IFERROR(INDIRECT($E35&amp;"!"&amp;AS$2&amp;AS$3)," ")</f>
        <v xml:space="preserve"> </v>
      </c>
      <c r="AT35" s="217" t="str" cm="1">
        <f t="array" aca="1" ref="AT35" ca="1">IFERROR(INDIRECT($E35&amp;"!"&amp;AT$2&amp;AT$3)," ")</f>
        <v xml:space="preserve"> </v>
      </c>
      <c r="AU35" s="217" t="str" cm="1">
        <f t="array" aca="1" ref="AU35" ca="1">IFERROR(INDIRECT($E35&amp;"!"&amp;AU$2&amp;AU$3)," ")</f>
        <v xml:space="preserve"> </v>
      </c>
      <c r="AV35" s="217" t="str" cm="1">
        <f t="array" aca="1" ref="AV35" ca="1">IFERROR(INDIRECT($E35&amp;"!"&amp;AV$2&amp;AV$3)," ")</f>
        <v xml:space="preserve"> </v>
      </c>
      <c r="AW35" s="217" t="str" cm="1">
        <f t="array" aca="1" ref="AW35" ca="1">IFERROR(INDIRECT($E35&amp;"!"&amp;AW$2&amp;AW$3)," ")</f>
        <v xml:space="preserve"> </v>
      </c>
      <c r="AX35" s="217" t="str" cm="1">
        <f t="array" aca="1" ref="AX35" ca="1">IFERROR(INDIRECT($E35&amp;"!"&amp;AX$2&amp;AX$3)," ")</f>
        <v xml:space="preserve"> </v>
      </c>
      <c r="AY35" s="217" t="str" cm="1">
        <f t="array" aca="1" ref="AY35" ca="1">IFERROR(INDIRECT($E35&amp;"!"&amp;AY$2&amp;AY$3)," ")</f>
        <v xml:space="preserve"> </v>
      </c>
      <c r="AZ35" s="217" t="str" cm="1">
        <f t="array" aca="1" ref="AZ35" ca="1">IFERROR(INDIRECT($E35&amp;"!"&amp;AZ$2&amp;AZ$3)," ")</f>
        <v xml:space="preserve"> </v>
      </c>
      <c r="BA35" s="217" t="str" cm="1">
        <f t="array" aca="1" ref="BA35" ca="1">IFERROR(INDIRECT($E35&amp;"!"&amp;BA$2&amp;BA$3)," ")</f>
        <v xml:space="preserve"> </v>
      </c>
      <c r="BB35" s="159" t="str" cm="1">
        <f t="array" aca="1" ref="BB35" ca="1">IFERROR(INDIRECT($E35&amp;"!"&amp;BB$2&amp;BB$3)," ")</f>
        <v xml:space="preserve"> </v>
      </c>
      <c r="BC35" s="217" t="str" cm="1">
        <f t="array" aca="1" ref="BC35" ca="1">IFERROR(INDIRECT($E35&amp;"!"&amp;BC$2&amp;BC$3)," ")</f>
        <v xml:space="preserve"> </v>
      </c>
      <c r="BD35" s="217" t="str" cm="1">
        <f t="array" aca="1" ref="BD35" ca="1">IFERROR(INDIRECT($E35&amp;"!"&amp;BD$2&amp;BD$3)," ")</f>
        <v xml:space="preserve"> </v>
      </c>
      <c r="BE35" s="217" t="str" cm="1">
        <f t="array" aca="1" ref="BE35" ca="1">IFERROR(INDIRECT($E35&amp;"!"&amp;BE$2&amp;BE$3)," ")</f>
        <v xml:space="preserve"> </v>
      </c>
      <c r="BF35" s="217" t="str" cm="1">
        <f t="array" aca="1" ref="BF35" ca="1">IFERROR(INDIRECT($E35&amp;"!"&amp;BF$2&amp;BF$3)," ")</f>
        <v xml:space="preserve"> </v>
      </c>
      <c r="BG35" s="217" t="str" cm="1">
        <f t="array" aca="1" ref="BG35" ca="1">IFERROR(INDIRECT($E35&amp;"!"&amp;BG$2&amp;BG$3)," ")</f>
        <v xml:space="preserve"> </v>
      </c>
      <c r="BH35" s="217" t="str" cm="1">
        <f t="array" aca="1" ref="BH35" ca="1">IFERROR(INDIRECT($E35&amp;"!"&amp;BH$2&amp;BH$3)," ")</f>
        <v xml:space="preserve"> </v>
      </c>
      <c r="BI35" s="217" t="str" cm="1">
        <f t="array" aca="1" ref="BI35" ca="1">IFERROR(INDIRECT($E35&amp;"!"&amp;BI$2&amp;BI$3)," ")</f>
        <v xml:space="preserve"> </v>
      </c>
      <c r="BJ35" s="217" t="str" cm="1">
        <f t="array" aca="1" ref="BJ35" ca="1">IFERROR(INDIRECT($E35&amp;"!"&amp;BJ$2&amp;BJ$3)," ")</f>
        <v xml:space="preserve"> </v>
      </c>
      <c r="BK35" s="217" t="str" cm="1">
        <f t="array" aca="1" ref="BK35" ca="1">IFERROR(INDIRECT($E35&amp;"!"&amp;BK$2&amp;BK$3)," ")</f>
        <v xml:space="preserve"> </v>
      </c>
      <c r="BL35" s="217" t="str" cm="1">
        <f t="array" aca="1" ref="BL35" ca="1">IFERROR(INDIRECT($E35&amp;"!"&amp;BL$2&amp;BL$3)," ")</f>
        <v xml:space="preserve"> </v>
      </c>
      <c r="BM35" s="217" t="str" cm="1">
        <f t="array" aca="1" ref="BM35" ca="1">IFERROR(INDIRECT($E35&amp;"!"&amp;BM$2&amp;BM$3)," ")</f>
        <v xml:space="preserve"> </v>
      </c>
      <c r="BN35" s="217" t="str" cm="1">
        <f t="array" aca="1" ref="BN35" ca="1">IFERROR(INDIRECT($E35&amp;"!"&amp;BN$2&amp;BN$3)," ")</f>
        <v xml:space="preserve"> </v>
      </c>
      <c r="BO35" s="217" t="str" cm="1">
        <f t="array" aca="1" ref="BO35" ca="1">IFERROR(INDIRECT($E35&amp;"!"&amp;BO$2&amp;BO$3)," ")</f>
        <v xml:space="preserve"> </v>
      </c>
      <c r="BP35" s="217" t="str" cm="1">
        <f t="array" aca="1" ref="BP35" ca="1">IFERROR(INDIRECT($E35&amp;"!"&amp;BP$2&amp;BP$3)," ")</f>
        <v xml:space="preserve"> </v>
      </c>
      <c r="BQ35" s="217" t="str" cm="1">
        <f t="array" aca="1" ref="BQ35" ca="1">IFERROR(INDIRECT($E35&amp;"!"&amp;BQ$2&amp;BQ$3)," ")</f>
        <v xml:space="preserve"> </v>
      </c>
      <c r="BR35" s="217" t="str" cm="1">
        <f t="array" aca="1" ref="BR35" ca="1">IFERROR(INDIRECT($E35&amp;"!"&amp;BR$2&amp;BR$3)," ")</f>
        <v xml:space="preserve"> </v>
      </c>
      <c r="BS35" s="217" t="str" cm="1">
        <f t="array" aca="1" ref="BS35" ca="1">IFERROR(INDIRECT($E35&amp;"!"&amp;BS$2&amp;BS$3)," ")</f>
        <v xml:space="preserve"> </v>
      </c>
      <c r="BT35" s="217" t="str" cm="1">
        <f t="array" aca="1" ref="BT35" ca="1">IFERROR(INDIRECT($E35&amp;"!"&amp;BT$2&amp;BT$3)," ")</f>
        <v xml:space="preserve"> </v>
      </c>
      <c r="BU35" s="217" t="str" cm="1">
        <f t="array" aca="1" ref="BU35" ca="1">IFERROR(INDIRECT($E35&amp;"!"&amp;BU$2&amp;BU$3)," ")</f>
        <v xml:space="preserve"> </v>
      </c>
      <c r="BV35" s="217" t="str" cm="1">
        <f t="array" aca="1" ref="BV35" ca="1">IFERROR(INDIRECT($E35&amp;"!"&amp;BV$2&amp;BV$3)," ")</f>
        <v xml:space="preserve"> </v>
      </c>
      <c r="BW35" s="217" t="str" cm="1">
        <f t="array" aca="1" ref="BW35" ca="1">IFERROR(INDIRECT($E35&amp;"!"&amp;BW$2&amp;BW$3)," ")</f>
        <v xml:space="preserve"> </v>
      </c>
      <c r="BX35" s="217" t="str" cm="1">
        <f t="array" aca="1" ref="BX35" ca="1">IFERROR(INDIRECT($E35&amp;"!"&amp;BX$2&amp;BX$3)," ")</f>
        <v xml:space="preserve"> </v>
      </c>
      <c r="BY35" s="217" t="str" cm="1">
        <f t="array" aca="1" ref="BY35" ca="1">IFERROR(INDIRECT($E35&amp;"!"&amp;BY$2&amp;BY$3)," ")</f>
        <v xml:space="preserve"> </v>
      </c>
      <c r="BZ35" s="217" t="str" cm="1">
        <f t="array" aca="1" ref="BZ35" ca="1">IFERROR(INDIRECT($E35&amp;"!"&amp;BZ$2&amp;BZ$3)," ")</f>
        <v xml:space="preserve"> </v>
      </c>
      <c r="CA35" s="217" t="str" cm="1">
        <f t="array" aca="1" ref="CA35" ca="1">IFERROR(INDIRECT($E35&amp;"!"&amp;CA$2&amp;CA$3)," ")</f>
        <v xml:space="preserve"> </v>
      </c>
      <c r="CB35" s="217" t="str" cm="1">
        <f t="array" aca="1" ref="CB35" ca="1">IFERROR(INDIRECT($E35&amp;"!"&amp;CB$2&amp;CB$3)," ")</f>
        <v xml:space="preserve"> </v>
      </c>
      <c r="CC35" s="217" t="str" cm="1">
        <f t="array" aca="1" ref="CC35" ca="1">IFERROR(INDIRECT($E35&amp;"!"&amp;CC$2&amp;CC$3)," ")</f>
        <v xml:space="preserve"> </v>
      </c>
      <c r="CD35" s="217" t="str" cm="1">
        <f t="array" aca="1" ref="CD35" ca="1">IFERROR(INDIRECT($E35&amp;"!"&amp;CD$2&amp;CD$3)," ")</f>
        <v xml:space="preserve"> </v>
      </c>
      <c r="CE35" s="217" t="str" cm="1">
        <f t="array" aca="1" ref="CE35" ca="1">IFERROR(INDIRECT($E35&amp;"!"&amp;CE$2&amp;CE$3)," ")</f>
        <v xml:space="preserve"> </v>
      </c>
      <c r="CF35" s="217" t="str" cm="1">
        <f t="array" aca="1" ref="CF35" ca="1">IFERROR(INDIRECT($E35&amp;"!"&amp;CF$2&amp;CF$3)," ")</f>
        <v xml:space="preserve"> </v>
      </c>
      <c r="CG35" s="217" t="str" cm="1">
        <f t="array" aca="1" ref="CG35" ca="1">IFERROR(INDIRECT($E35&amp;"!"&amp;CG$2&amp;CG$3)," ")</f>
        <v xml:space="preserve"> </v>
      </c>
      <c r="CH35" s="217" t="str" cm="1">
        <f t="array" aca="1" ref="CH35" ca="1">IFERROR(INDIRECT($E35&amp;"!"&amp;CH$2&amp;CH$3)," ")</f>
        <v xml:space="preserve"> </v>
      </c>
      <c r="CI35" s="217" t="str" cm="1">
        <f t="array" aca="1" ref="CI35" ca="1">IFERROR(INDIRECT($E35&amp;"!"&amp;CI$2&amp;CI$3)," ")</f>
        <v xml:space="preserve"> </v>
      </c>
      <c r="CJ35" s="217" t="str" cm="1">
        <f t="array" aca="1" ref="CJ35" ca="1">IFERROR(INDIRECT($E35&amp;"!"&amp;CJ$2&amp;CJ$3)," ")</f>
        <v xml:space="preserve"> </v>
      </c>
      <c r="CK35" s="217" t="str" cm="1">
        <f t="array" aca="1" ref="CK35" ca="1">IFERROR(INDIRECT($E35&amp;"!"&amp;CK$2&amp;CK$3)," ")</f>
        <v xml:space="preserve"> </v>
      </c>
      <c r="CL35" s="217" t="str" cm="1">
        <f t="array" aca="1" ref="CL35" ca="1">IFERROR(INDIRECT($E35&amp;"!"&amp;CL$2&amp;CL$3)," ")</f>
        <v xml:space="preserve"> </v>
      </c>
      <c r="CM35" s="217" t="str" cm="1">
        <f t="array" aca="1" ref="CM35" ca="1">IFERROR(INDIRECT($E35&amp;"!"&amp;CM$2&amp;CM$3)," ")</f>
        <v xml:space="preserve"> </v>
      </c>
      <c r="CN35" s="217" t="str" cm="1">
        <f t="array" aca="1" ref="CN35" ca="1">IFERROR(INDIRECT($E35&amp;"!"&amp;CN$2&amp;CN$3)," ")</f>
        <v xml:space="preserve"> </v>
      </c>
      <c r="CO35" s="217" t="str" cm="1">
        <f t="array" aca="1" ref="CO35" ca="1">IFERROR(INDIRECT($E35&amp;"!"&amp;CO$2&amp;CO$3)," ")</f>
        <v xml:space="preserve"> </v>
      </c>
      <c r="CP35" s="217" t="str" cm="1">
        <f t="array" aca="1" ref="CP35" ca="1">IFERROR(INDIRECT($E35&amp;"!"&amp;CP$2&amp;CP$3)," ")</f>
        <v xml:space="preserve"> </v>
      </c>
      <c r="CQ35" s="217" t="str" cm="1">
        <f t="array" aca="1" ref="CQ35" ca="1">IFERROR(INDIRECT($E35&amp;"!"&amp;CQ$2&amp;CQ$3)," ")</f>
        <v xml:space="preserve"> </v>
      </c>
      <c r="CR35" s="217" t="str" cm="1">
        <f t="array" aca="1" ref="CR35" ca="1">IFERROR(INDIRECT($E35&amp;"!"&amp;CR$2&amp;CR$3)," ")</f>
        <v xml:space="preserve"> </v>
      </c>
      <c r="CS35" s="217" t="str" cm="1">
        <f t="array" aca="1" ref="CS35" ca="1">IFERROR(INDIRECT($E35&amp;"!"&amp;CS$2&amp;CS$3)," ")</f>
        <v xml:space="preserve"> </v>
      </c>
      <c r="CT35" s="217" t="str" cm="1">
        <f t="array" aca="1" ref="CT35" ca="1">IFERROR(INDIRECT($E35&amp;"!"&amp;CT$2&amp;CT$3)," ")</f>
        <v xml:space="preserve"> </v>
      </c>
      <c r="CU35" s="217" t="str" cm="1">
        <f t="array" aca="1" ref="CU35" ca="1">IFERROR(INDIRECT($E35&amp;"!"&amp;CU$2&amp;CU$3)," ")</f>
        <v xml:space="preserve"> </v>
      </c>
      <c r="CV35" s="217" t="str" cm="1">
        <f t="array" aca="1" ref="CV35" ca="1">IFERROR(INDIRECT($E35&amp;"!"&amp;CV$2&amp;CV$3)," ")</f>
        <v xml:space="preserve"> </v>
      </c>
      <c r="CW35" s="217" t="str" cm="1">
        <f t="array" aca="1" ref="CW35" ca="1">IFERROR(INDIRECT($E35&amp;"!"&amp;CW$2&amp;CW$3)," ")</f>
        <v xml:space="preserve"> </v>
      </c>
      <c r="CX35" s="217" t="str" cm="1">
        <f t="array" aca="1" ref="CX35" ca="1">IFERROR(INDIRECT($E35&amp;"!"&amp;CX$2&amp;CX$3)," ")</f>
        <v xml:space="preserve"> </v>
      </c>
      <c r="CY35" s="217" t="str" cm="1">
        <f t="array" aca="1" ref="CY35" ca="1">IFERROR(INDIRECT($E35&amp;"!"&amp;CY$2&amp;CY$3)," ")</f>
        <v xml:space="preserve"> </v>
      </c>
      <c r="CZ35" s="217" t="str" cm="1">
        <f t="array" aca="1" ref="CZ35" ca="1">IFERROR(INDIRECT($E35&amp;"!"&amp;CZ$2&amp;CZ$3)," ")</f>
        <v xml:space="preserve"> </v>
      </c>
      <c r="DA35" s="217" t="str" cm="1">
        <f t="array" aca="1" ref="DA35" ca="1">IFERROR(INDIRECT($E35&amp;"!"&amp;DA$2&amp;DA$3)," ")</f>
        <v xml:space="preserve"> </v>
      </c>
      <c r="DB35" s="217" t="str" cm="1">
        <f t="array" aca="1" ref="DB35" ca="1">IFERROR(INDIRECT($E35&amp;"!"&amp;DB$2&amp;DB$3)," ")</f>
        <v xml:space="preserve"> </v>
      </c>
      <c r="DC35" s="217" t="str" cm="1">
        <f t="array" aca="1" ref="DC35" ca="1">IFERROR(INDIRECT($E35&amp;"!"&amp;DC$2&amp;DC$3)," ")</f>
        <v xml:space="preserve"> </v>
      </c>
      <c r="DD35" s="217" t="str" cm="1">
        <f t="array" aca="1" ref="DD35" ca="1">IFERROR(INDIRECT($E35&amp;"!"&amp;DD$2&amp;DD$3)," ")</f>
        <v xml:space="preserve"> </v>
      </c>
      <c r="DE35" s="217" t="str" cm="1">
        <f t="array" aca="1" ref="DE35" ca="1">IFERROR(INDIRECT($E35&amp;"!"&amp;DE$2&amp;DE$3)," ")</f>
        <v xml:space="preserve"> </v>
      </c>
      <c r="DF35" s="217" t="str" cm="1">
        <f t="array" aca="1" ref="DF35" ca="1">IFERROR(INDIRECT($E35&amp;"!"&amp;DF$2&amp;DF$3)," ")</f>
        <v xml:space="preserve"> </v>
      </c>
      <c r="DG35" s="217" t="str" cm="1">
        <f t="array" aca="1" ref="DG35" ca="1">IFERROR(INDIRECT($E35&amp;"!"&amp;DG$2&amp;DG$3)," ")</f>
        <v xml:space="preserve"> </v>
      </c>
      <c r="DH35" s="217" t="str" cm="1">
        <f t="array" aca="1" ref="DH35" ca="1">IFERROR(INDIRECT($E35&amp;"!"&amp;DH$2&amp;DH$3)," ")</f>
        <v xml:space="preserve"> </v>
      </c>
      <c r="DI35" s="217" t="str" cm="1">
        <f t="array" aca="1" ref="DI35" ca="1">IFERROR(INDIRECT($E35&amp;"!"&amp;DI$2&amp;DI$3)," ")</f>
        <v xml:space="preserve"> </v>
      </c>
      <c r="DJ35" s="217" t="str" cm="1">
        <f t="array" aca="1" ref="DJ35" ca="1">IFERROR(INDIRECT($E35&amp;"!"&amp;DJ$2&amp;DJ$3)," ")</f>
        <v xml:space="preserve"> </v>
      </c>
      <c r="DK35" s="217" t="str" cm="1">
        <f t="array" aca="1" ref="DK35" ca="1">IFERROR(INDIRECT($E35&amp;"!"&amp;DK$2&amp;DK$3)," ")</f>
        <v xml:space="preserve"> </v>
      </c>
      <c r="DL35" s="217" t="str" cm="1">
        <f t="array" aca="1" ref="DL35" ca="1">IFERROR(INDIRECT($E35&amp;"!"&amp;DL$2&amp;DL$3)," ")</f>
        <v xml:space="preserve"> </v>
      </c>
      <c r="DM35" s="217" t="str" cm="1">
        <f t="array" aca="1" ref="DM35" ca="1">IFERROR(INDIRECT($E35&amp;"!"&amp;DM$2&amp;DM$3)," ")</f>
        <v xml:space="preserve"> </v>
      </c>
      <c r="DN35" s="217" t="str" cm="1">
        <f t="array" aca="1" ref="DN35" ca="1">IFERROR(INDIRECT($E35&amp;"!"&amp;DN$2&amp;DN$3)," ")</f>
        <v xml:space="preserve"> </v>
      </c>
      <c r="DO35" s="217" t="str" cm="1">
        <f t="array" aca="1" ref="DO35" ca="1">IFERROR(INDIRECT($E35&amp;"!"&amp;DO$2&amp;DO$3)," ")</f>
        <v xml:space="preserve"> </v>
      </c>
      <c r="DP35" s="217" t="str" cm="1">
        <f t="array" aca="1" ref="DP35" ca="1">IFERROR(INDIRECT($E35&amp;"!"&amp;DP$2&amp;DP$3)," ")</f>
        <v xml:space="preserve"> </v>
      </c>
      <c r="DQ35" s="217" t="str" cm="1">
        <f t="array" aca="1" ref="DQ35" ca="1">IFERROR(INDIRECT($E35&amp;"!"&amp;DQ$2&amp;DQ$3)," ")</f>
        <v xml:space="preserve"> </v>
      </c>
      <c r="DR35" s="217" t="str" cm="1">
        <f t="array" aca="1" ref="DR35" ca="1">IFERROR(INDIRECT($E35&amp;"!"&amp;DR$2&amp;DR$3)," ")</f>
        <v xml:space="preserve"> </v>
      </c>
      <c r="DS35" s="217" t="str" cm="1">
        <f t="array" aca="1" ref="DS35" ca="1">IFERROR(INDIRECT($E35&amp;"!"&amp;DS$2&amp;DS$3)," ")</f>
        <v xml:space="preserve"> </v>
      </c>
      <c r="DT35" s="217" t="str" cm="1">
        <f t="array" aca="1" ref="DT35" ca="1">IFERROR(INDIRECT($E35&amp;"!"&amp;DT$2&amp;DT$3)," ")</f>
        <v xml:space="preserve"> </v>
      </c>
      <c r="DU35" s="217" t="str" cm="1">
        <f t="array" aca="1" ref="DU35" ca="1">IFERROR(INDIRECT($E35&amp;"!"&amp;DU$2&amp;DU$3)," ")</f>
        <v xml:space="preserve"> </v>
      </c>
      <c r="DV35" s="217" t="str" cm="1">
        <f t="array" aca="1" ref="DV35" ca="1">IFERROR(INDIRECT($E35&amp;"!"&amp;DV$2&amp;DV$3)," ")</f>
        <v xml:space="preserve"> </v>
      </c>
      <c r="DW35" s="217" t="str" cm="1">
        <f t="array" aca="1" ref="DW35" ca="1">IFERROR(INDIRECT($E35&amp;"!"&amp;DW$2&amp;DW$3)," ")</f>
        <v xml:space="preserve"> </v>
      </c>
      <c r="DX35" s="217" t="str" cm="1">
        <f t="array" aca="1" ref="DX35" ca="1">IFERROR(INDIRECT($E35&amp;"!"&amp;DX$2&amp;DX$3)," ")</f>
        <v xml:space="preserve"> </v>
      </c>
      <c r="DY35" s="217" t="str" cm="1">
        <f t="array" aca="1" ref="DY35" ca="1">IFERROR(INDIRECT($E35&amp;"!"&amp;DY$2&amp;DY$3)," ")</f>
        <v xml:space="preserve"> </v>
      </c>
      <c r="DZ35" s="217" t="str" cm="1">
        <f t="array" aca="1" ref="DZ35" ca="1">IFERROR(INDIRECT($E35&amp;"!"&amp;DZ$2&amp;DZ$3)," ")</f>
        <v xml:space="preserve"> </v>
      </c>
      <c r="EA35" s="217" t="str" cm="1">
        <f t="array" aca="1" ref="EA35" ca="1">IFERROR(INDIRECT($E35&amp;"!"&amp;EA$2&amp;EA$3)," ")</f>
        <v xml:space="preserve"> </v>
      </c>
      <c r="EB35" s="217" t="str" cm="1">
        <f t="array" aca="1" ref="EB35" ca="1">IFERROR(INDIRECT($E35&amp;"!"&amp;EB$2&amp;EB$3)," ")</f>
        <v xml:space="preserve"> </v>
      </c>
      <c r="EC35" s="212" t="str" cm="1">
        <f t="array" aca="1" ref="EC35" ca="1">IFERROR(INDIRECT($E35&amp;"!"&amp;EC$2&amp;EC$3)," ")</f>
        <v xml:space="preserve"> </v>
      </c>
      <c r="ED35" s="212" t="str" cm="1">
        <f t="array" aca="1" ref="ED35" ca="1">IFERROR(INDIRECT($E35&amp;"!"&amp;ED$2&amp;ED$3)," ")</f>
        <v xml:space="preserve"> </v>
      </c>
      <c r="EE35" s="212" t="str" cm="1">
        <f t="array" aca="1" ref="EE35" ca="1">IFERROR(INDIRECT($E35&amp;"!"&amp;EE$2&amp;EE$3)," ")</f>
        <v xml:space="preserve"> </v>
      </c>
      <c r="EF35" s="212" t="str" cm="1">
        <f t="array" aca="1" ref="EF35" ca="1">IFERROR(INDIRECT($E35&amp;"!"&amp;EF$2&amp;EF$3)," ")</f>
        <v xml:space="preserve"> </v>
      </c>
      <c r="EG35" s="212" t="str" cm="1">
        <f t="array" aca="1" ref="EG35" ca="1">IFERROR(INDIRECT($E35&amp;"!"&amp;EG$2&amp;EG$3)," ")</f>
        <v xml:space="preserve"> </v>
      </c>
      <c r="EH35" s="212" t="str" cm="1">
        <f t="array" aca="1" ref="EH35" ca="1">IFERROR(INDIRECT($E35&amp;"!"&amp;EH$2&amp;EH$3)," ")</f>
        <v xml:space="preserve"> </v>
      </c>
      <c r="EI35" s="212" t="str" cm="1">
        <f t="array" aca="1" ref="EI35" ca="1">IFERROR(INDIRECT($E35&amp;"!"&amp;EI$2&amp;EI$3)," ")</f>
        <v xml:space="preserve"> </v>
      </c>
      <c r="EJ35" s="212" t="str" cm="1">
        <f t="array" aca="1" ref="EJ35" ca="1">IFERROR(INDIRECT($E35&amp;"!"&amp;EJ$2&amp;EJ$3)," ")</f>
        <v xml:space="preserve"> </v>
      </c>
      <c r="EK35" s="212" t="str" cm="1">
        <f t="array" aca="1" ref="EK35" ca="1">IFERROR(INDIRECT($E35&amp;"!"&amp;EK$2&amp;EK$3)," ")</f>
        <v xml:space="preserve"> </v>
      </c>
      <c r="EL35" s="212" t="str" cm="1">
        <f t="array" aca="1" ref="EL35" ca="1">IFERROR(INDIRECT($E35&amp;"!"&amp;EL$2&amp;EL$3)," ")</f>
        <v xml:space="preserve"> </v>
      </c>
      <c r="EM35" s="212" t="str" cm="1">
        <f t="array" aca="1" ref="EM35" ca="1">IFERROR(INDIRECT($E35&amp;"!"&amp;EM$2&amp;EM$3)," ")</f>
        <v xml:space="preserve"> </v>
      </c>
      <c r="EN35" s="212" t="str" cm="1">
        <f t="array" aca="1" ref="EN35" ca="1">IFERROR(INDIRECT($E35&amp;"!"&amp;EN$2&amp;EN$3)," ")</f>
        <v xml:space="preserve"> </v>
      </c>
      <c r="EO35" s="212" t="str" cm="1">
        <f t="array" aca="1" ref="EO35" ca="1">IFERROR(INDIRECT($E35&amp;"!"&amp;EO$2&amp;EO$3)," ")</f>
        <v xml:space="preserve"> </v>
      </c>
      <c r="EP35" s="212" t="str" cm="1">
        <f t="array" aca="1" ref="EP35" ca="1">IFERROR(INDIRECT($E35&amp;"!"&amp;EP$2&amp;EP$3)," ")</f>
        <v xml:space="preserve"> </v>
      </c>
      <c r="EQ35" s="212" t="str" cm="1">
        <f t="array" aca="1" ref="EQ35" ca="1">IFERROR(INDIRECT($E35&amp;"!"&amp;EQ$2&amp;EQ$3)," ")</f>
        <v xml:space="preserve"> </v>
      </c>
      <c r="ER35" s="212" t="str" cm="1">
        <f t="array" aca="1" ref="ER35" ca="1">IFERROR(INDIRECT($E35&amp;"!"&amp;ER$2&amp;ER$3)," ")</f>
        <v xml:space="preserve"> </v>
      </c>
      <c r="ES35" s="212" t="str" cm="1">
        <f t="array" aca="1" ref="ES35" ca="1">IFERROR(INDIRECT($E35&amp;"!"&amp;ES$2&amp;ES$3)," ")</f>
        <v xml:space="preserve"> </v>
      </c>
      <c r="ET35" s="212" t="str" cm="1">
        <f t="array" aca="1" ref="ET35" ca="1">IFERROR(INDIRECT($E35&amp;"!"&amp;ET$2&amp;ET$3)," ")</f>
        <v xml:space="preserve"> </v>
      </c>
      <c r="EU35" s="212" t="str" cm="1">
        <f t="array" aca="1" ref="EU35" ca="1">IFERROR(INDIRECT($E35&amp;"!"&amp;EU$2&amp;EU$3)," ")</f>
        <v xml:space="preserve"> </v>
      </c>
      <c r="EV35" s="212" t="str" cm="1">
        <f t="array" aca="1" ref="EV35" ca="1">IFERROR(INDIRECT($E35&amp;"!"&amp;EV$2&amp;EV$3)," ")</f>
        <v xml:space="preserve"> </v>
      </c>
      <c r="EW35" s="212" t="str" cm="1">
        <f t="array" aca="1" ref="EW35" ca="1">IFERROR(INDIRECT($E35&amp;"!"&amp;EW$2&amp;EW$3)," ")</f>
        <v xml:space="preserve"> </v>
      </c>
      <c r="EX35" s="212" t="str" cm="1">
        <f t="array" aca="1" ref="EX35" ca="1">IFERROR(INDIRECT($E35&amp;"!"&amp;EX$2&amp;EX$3)," ")</f>
        <v xml:space="preserve"> </v>
      </c>
      <c r="EY35" s="212" t="str" cm="1">
        <f t="array" aca="1" ref="EY35" ca="1">IFERROR(INDIRECT($E35&amp;"!"&amp;EY$2&amp;EY$3)," ")</f>
        <v xml:space="preserve"> </v>
      </c>
      <c r="EZ35" s="212" t="str" cm="1">
        <f t="array" aca="1" ref="EZ35" ca="1">IFERROR(INDIRECT($E35&amp;"!"&amp;EZ$2&amp;EZ$3)," ")</f>
        <v xml:space="preserve"> </v>
      </c>
    </row>
    <row r="36" spans="1:156" s="159" customFormat="1">
      <c r="A36"/>
      <c r="B36"/>
      <c r="C36" s="214"/>
      <c r="F36" s="215"/>
      <c r="G36" s="216"/>
      <c r="H36" s="216"/>
      <c r="I36" s="217"/>
      <c r="J36" s="217"/>
      <c r="K36" s="217"/>
      <c r="L36" s="217"/>
      <c r="M36" s="217"/>
      <c r="N36" s="217"/>
      <c r="O36" s="217"/>
      <c r="P36" s="217"/>
      <c r="Q36" s="218"/>
      <c r="R36" s="219"/>
      <c r="S36" s="219"/>
      <c r="T36" s="218"/>
      <c r="U36" s="219"/>
      <c r="V36" s="219"/>
      <c r="W36" s="218"/>
      <c r="X36" s="219"/>
      <c r="Y36" s="219"/>
      <c r="Z36" s="217" t="str" cm="1">
        <f t="array" aca="1" ref="Z36" ca="1">IFERROR(INDIRECT($E36&amp;"!"&amp;Z$2&amp;Z$3)," ")</f>
        <v xml:space="preserve"> </v>
      </c>
      <c r="AA36" s="217" t="str" cm="1">
        <f t="array" aca="1" ref="AA36" ca="1">IFERROR(INDIRECT($E36&amp;"!"&amp;AA$2&amp;AA$3)," ")</f>
        <v xml:space="preserve"> </v>
      </c>
      <c r="AB36" s="217" t="str" cm="1">
        <f t="array" aca="1" ref="AB36" ca="1">IFERROR(INDIRECT($E36&amp;"!"&amp;AB$2&amp;AB$3)," ")</f>
        <v xml:space="preserve"> </v>
      </c>
      <c r="AC36" s="218"/>
      <c r="AD36" s="212" t="str" cm="1">
        <f t="array" aca="1" ref="AD36" ca="1">IFERROR(INDIRECT($E36&amp;"!"&amp;AD$2&amp;AD$3)," ")</f>
        <v xml:space="preserve"> </v>
      </c>
      <c r="AE36" s="212" t="str" cm="1">
        <f t="array" aca="1" ref="AE36" ca="1">IFERROR(INDIRECT($E36&amp;"!"&amp;AE$2&amp;AE$3)," ")</f>
        <v xml:space="preserve"> </v>
      </c>
      <c r="AF36" s="212" t="str" cm="1">
        <f t="array" aca="1" ref="AF36" ca="1">IFERROR(INDIRECT($E36&amp;"!"&amp;AF$2&amp;AF$3)," ")</f>
        <v xml:space="preserve"> </v>
      </c>
      <c r="AG36" s="212" t="str" cm="1">
        <f t="array" aca="1" ref="AG36" ca="1">IFERROR(INDIRECT($E36&amp;"!"&amp;AG$2&amp;AG$3)," ")</f>
        <v xml:space="preserve"> </v>
      </c>
      <c r="AH36" s="212" t="str" cm="1">
        <f t="array" aca="1" ref="AH36" ca="1">IFERROR(INDIRECT($E36&amp;"!"&amp;AH$2&amp;AH$3)," ")</f>
        <v xml:space="preserve"> </v>
      </c>
      <c r="AI36" s="212" t="str" cm="1">
        <f t="array" aca="1" ref="AI36" ca="1">IFERROR(INDIRECT($E36&amp;"!"&amp;AI$2&amp;AI$3)," ")</f>
        <v xml:space="preserve"> </v>
      </c>
      <c r="AJ36" s="212" t="str" cm="1">
        <f t="array" aca="1" ref="AJ36" ca="1">IFERROR(INDIRECT($E36&amp;"!"&amp;AJ$2&amp;AJ$3)," ")</f>
        <v xml:space="preserve"> </v>
      </c>
      <c r="AK36" s="217" t="str" cm="1">
        <f t="array" aca="1" ref="AK36" ca="1">IFERROR(INDIRECT($E36&amp;"!"&amp;AK$2&amp;AK$3)," ")</f>
        <v xml:space="preserve"> </v>
      </c>
      <c r="AL36" s="217" t="str" cm="1">
        <f t="array" aca="1" ref="AL36" ca="1">IFERROR(INDIRECT($E36&amp;"!"&amp;AL$2&amp;AL$3)," ")</f>
        <v xml:space="preserve"> </v>
      </c>
      <c r="AM36" s="217" t="str" cm="1">
        <f t="array" aca="1" ref="AM36" ca="1">IFERROR(INDIRECT($E36&amp;"!"&amp;AM$2&amp;AM$3)," ")</f>
        <v xml:space="preserve"> </v>
      </c>
      <c r="AN36" s="217" t="str" cm="1">
        <f t="array" aca="1" ref="AN36" ca="1">IFERROR(INDIRECT($E36&amp;"!"&amp;AN$2&amp;AN$3)," ")</f>
        <v xml:space="preserve"> </v>
      </c>
      <c r="AO36" s="217" t="str" cm="1">
        <f t="array" aca="1" ref="AO36" ca="1">IFERROR(INDIRECT($E36&amp;"!"&amp;AO$2&amp;AO$3)," ")</f>
        <v xml:space="preserve"> </v>
      </c>
      <c r="AP36" s="217" t="str" cm="1">
        <f t="array" aca="1" ref="AP36" ca="1">IFERROR(INDIRECT($E36&amp;"!"&amp;AP$2&amp;AP$3)," ")</f>
        <v xml:space="preserve"> </v>
      </c>
      <c r="AQ36" s="217" t="str" cm="1">
        <f t="array" aca="1" ref="AQ36" ca="1">IFERROR(INDIRECT($E36&amp;"!"&amp;AQ$2&amp;AQ$3)," ")</f>
        <v xml:space="preserve"> </v>
      </c>
      <c r="AR36" s="217" t="str" cm="1">
        <f t="array" aca="1" ref="AR36" ca="1">IFERROR(INDIRECT($E36&amp;"!"&amp;AR$2&amp;AR$3)," ")</f>
        <v xml:space="preserve"> </v>
      </c>
      <c r="AS36" s="217" t="str" cm="1">
        <f t="array" aca="1" ref="AS36" ca="1">IFERROR(INDIRECT($E36&amp;"!"&amp;AS$2&amp;AS$3)," ")</f>
        <v xml:space="preserve"> </v>
      </c>
      <c r="AT36" s="217" t="str" cm="1">
        <f t="array" aca="1" ref="AT36" ca="1">IFERROR(INDIRECT($E36&amp;"!"&amp;AT$2&amp;AT$3)," ")</f>
        <v xml:space="preserve"> </v>
      </c>
      <c r="AU36" s="217" t="str" cm="1">
        <f t="array" aca="1" ref="AU36" ca="1">IFERROR(INDIRECT($E36&amp;"!"&amp;AU$2&amp;AU$3)," ")</f>
        <v xml:space="preserve"> </v>
      </c>
      <c r="AV36" s="217" t="str" cm="1">
        <f t="array" aca="1" ref="AV36" ca="1">IFERROR(INDIRECT($E36&amp;"!"&amp;AV$2&amp;AV$3)," ")</f>
        <v xml:space="preserve"> </v>
      </c>
      <c r="AW36" s="217" t="str" cm="1">
        <f t="array" aca="1" ref="AW36" ca="1">IFERROR(INDIRECT($E36&amp;"!"&amp;AW$2&amp;AW$3)," ")</f>
        <v xml:space="preserve"> </v>
      </c>
      <c r="AX36" s="217" t="str" cm="1">
        <f t="array" aca="1" ref="AX36" ca="1">IFERROR(INDIRECT($E36&amp;"!"&amp;AX$2&amp;AX$3)," ")</f>
        <v xml:space="preserve"> </v>
      </c>
      <c r="AY36" s="217" t="str" cm="1">
        <f t="array" aca="1" ref="AY36" ca="1">IFERROR(INDIRECT($E36&amp;"!"&amp;AY$2&amp;AY$3)," ")</f>
        <v xml:space="preserve"> </v>
      </c>
      <c r="AZ36" s="217" t="str" cm="1">
        <f t="array" aca="1" ref="AZ36" ca="1">IFERROR(INDIRECT($E36&amp;"!"&amp;AZ$2&amp;AZ$3)," ")</f>
        <v xml:space="preserve"> </v>
      </c>
      <c r="BA36" s="217" t="str" cm="1">
        <f t="array" aca="1" ref="BA36" ca="1">IFERROR(INDIRECT($E36&amp;"!"&amp;BA$2&amp;BA$3)," ")</f>
        <v xml:space="preserve"> </v>
      </c>
      <c r="BB36" s="217" t="str" cm="1">
        <f t="array" aca="1" ref="BB36" ca="1">IFERROR(INDIRECT($E36&amp;"!"&amp;BB$2&amp;BB$3)," ")</f>
        <v xml:space="preserve"> </v>
      </c>
      <c r="BC36" s="159" t="str" cm="1">
        <f t="array" aca="1" ref="BC36" ca="1">IFERROR(INDIRECT($E36&amp;"!"&amp;BC$2&amp;BC$3)," ")</f>
        <v xml:space="preserve"> </v>
      </c>
      <c r="BD36" s="217" t="str" cm="1">
        <f t="array" aca="1" ref="BD36" ca="1">IFERROR(INDIRECT($E36&amp;"!"&amp;BD$2&amp;BD$3)," ")</f>
        <v xml:space="preserve"> </v>
      </c>
      <c r="BE36" s="217" t="str" cm="1">
        <f t="array" aca="1" ref="BE36" ca="1">IFERROR(INDIRECT($E36&amp;"!"&amp;BE$2&amp;BE$3)," ")</f>
        <v xml:space="preserve"> </v>
      </c>
      <c r="BF36" s="217" t="str" cm="1">
        <f t="array" aca="1" ref="BF36" ca="1">IFERROR(INDIRECT($E36&amp;"!"&amp;BF$2&amp;BF$3)," ")</f>
        <v xml:space="preserve"> </v>
      </c>
      <c r="BG36" s="217" t="str" cm="1">
        <f t="array" aca="1" ref="BG36" ca="1">IFERROR(INDIRECT($E36&amp;"!"&amp;BG$2&amp;BG$3)," ")</f>
        <v xml:space="preserve"> </v>
      </c>
      <c r="BH36" s="217" t="str" cm="1">
        <f t="array" aca="1" ref="BH36" ca="1">IFERROR(INDIRECT($E36&amp;"!"&amp;BH$2&amp;BH$3)," ")</f>
        <v xml:space="preserve"> </v>
      </c>
      <c r="BI36" s="217" t="str" cm="1">
        <f t="array" aca="1" ref="BI36" ca="1">IFERROR(INDIRECT($E36&amp;"!"&amp;BI$2&amp;BI$3)," ")</f>
        <v xml:space="preserve"> </v>
      </c>
      <c r="BJ36" s="217" t="str" cm="1">
        <f t="array" aca="1" ref="BJ36" ca="1">IFERROR(INDIRECT($E36&amp;"!"&amp;BJ$2&amp;BJ$3)," ")</f>
        <v xml:space="preserve"> </v>
      </c>
      <c r="BK36" s="217" t="str" cm="1">
        <f t="array" aca="1" ref="BK36" ca="1">IFERROR(INDIRECT($E36&amp;"!"&amp;BK$2&amp;BK$3)," ")</f>
        <v xml:space="preserve"> </v>
      </c>
      <c r="BL36" s="217" t="str" cm="1">
        <f t="array" aca="1" ref="BL36" ca="1">IFERROR(INDIRECT($E36&amp;"!"&amp;BL$2&amp;BL$3)," ")</f>
        <v xml:space="preserve"> </v>
      </c>
      <c r="BM36" s="217" t="str" cm="1">
        <f t="array" aca="1" ref="BM36" ca="1">IFERROR(INDIRECT($E36&amp;"!"&amp;BM$2&amp;BM$3)," ")</f>
        <v xml:space="preserve"> </v>
      </c>
      <c r="BN36" s="217" t="str" cm="1">
        <f t="array" aca="1" ref="BN36" ca="1">IFERROR(INDIRECT($E36&amp;"!"&amp;BN$2&amp;BN$3)," ")</f>
        <v xml:space="preserve"> </v>
      </c>
      <c r="BO36" s="217" t="str" cm="1">
        <f t="array" aca="1" ref="BO36" ca="1">IFERROR(INDIRECT($E36&amp;"!"&amp;BO$2&amp;BO$3)," ")</f>
        <v xml:space="preserve"> </v>
      </c>
      <c r="BP36" s="217" t="str" cm="1">
        <f t="array" aca="1" ref="BP36" ca="1">IFERROR(INDIRECT($E36&amp;"!"&amp;BP$2&amp;BP$3)," ")</f>
        <v xml:space="preserve"> </v>
      </c>
      <c r="BQ36" s="217" t="str" cm="1">
        <f t="array" aca="1" ref="BQ36" ca="1">IFERROR(INDIRECT($E36&amp;"!"&amp;BQ$2&amp;BQ$3)," ")</f>
        <v xml:space="preserve"> </v>
      </c>
      <c r="BR36" s="217" t="str" cm="1">
        <f t="array" aca="1" ref="BR36" ca="1">IFERROR(INDIRECT($E36&amp;"!"&amp;BR$2&amp;BR$3)," ")</f>
        <v xml:space="preserve"> </v>
      </c>
      <c r="BS36" s="217" t="str" cm="1">
        <f t="array" aca="1" ref="BS36" ca="1">IFERROR(INDIRECT($E36&amp;"!"&amp;BS$2&amp;BS$3)," ")</f>
        <v xml:space="preserve"> </v>
      </c>
      <c r="BT36" s="217" t="str" cm="1">
        <f t="array" aca="1" ref="BT36" ca="1">IFERROR(INDIRECT($E36&amp;"!"&amp;BT$2&amp;BT$3)," ")</f>
        <v xml:space="preserve"> </v>
      </c>
      <c r="BU36" s="217" t="str" cm="1">
        <f t="array" aca="1" ref="BU36" ca="1">IFERROR(INDIRECT($E36&amp;"!"&amp;BU$2&amp;BU$3)," ")</f>
        <v xml:space="preserve"> </v>
      </c>
      <c r="BV36" s="217" t="str" cm="1">
        <f t="array" aca="1" ref="BV36" ca="1">IFERROR(INDIRECT($E36&amp;"!"&amp;BV$2&amp;BV$3)," ")</f>
        <v xml:space="preserve"> </v>
      </c>
      <c r="BW36" s="217" t="str" cm="1">
        <f t="array" aca="1" ref="BW36" ca="1">IFERROR(INDIRECT($E36&amp;"!"&amp;BW$2&amp;BW$3)," ")</f>
        <v xml:space="preserve"> </v>
      </c>
      <c r="BX36" s="217" t="str" cm="1">
        <f t="array" aca="1" ref="BX36" ca="1">IFERROR(INDIRECT($E36&amp;"!"&amp;BX$2&amp;BX$3)," ")</f>
        <v xml:space="preserve"> </v>
      </c>
      <c r="BY36" s="217" t="str" cm="1">
        <f t="array" aca="1" ref="BY36" ca="1">IFERROR(INDIRECT($E36&amp;"!"&amp;BY$2&amp;BY$3)," ")</f>
        <v xml:space="preserve"> </v>
      </c>
      <c r="BZ36" s="217" t="str" cm="1">
        <f t="array" aca="1" ref="BZ36" ca="1">IFERROR(INDIRECT($E36&amp;"!"&amp;BZ$2&amp;BZ$3)," ")</f>
        <v xml:space="preserve"> </v>
      </c>
      <c r="CA36" s="217" t="str" cm="1">
        <f t="array" aca="1" ref="CA36" ca="1">IFERROR(INDIRECT($E36&amp;"!"&amp;CA$2&amp;CA$3)," ")</f>
        <v xml:space="preserve"> </v>
      </c>
      <c r="CB36" s="217" t="str" cm="1">
        <f t="array" aca="1" ref="CB36" ca="1">IFERROR(INDIRECT($E36&amp;"!"&amp;CB$2&amp;CB$3)," ")</f>
        <v xml:space="preserve"> </v>
      </c>
      <c r="CC36" s="217" t="str" cm="1">
        <f t="array" aca="1" ref="CC36" ca="1">IFERROR(INDIRECT($E36&amp;"!"&amp;CC$2&amp;CC$3)," ")</f>
        <v xml:space="preserve"> </v>
      </c>
      <c r="CD36" s="217" t="str" cm="1">
        <f t="array" aca="1" ref="CD36" ca="1">IFERROR(INDIRECT($E36&amp;"!"&amp;CD$2&amp;CD$3)," ")</f>
        <v xml:space="preserve"> </v>
      </c>
      <c r="CE36" s="217" t="str" cm="1">
        <f t="array" aca="1" ref="CE36" ca="1">IFERROR(INDIRECT($E36&amp;"!"&amp;CE$2&amp;CE$3)," ")</f>
        <v xml:space="preserve"> </v>
      </c>
      <c r="CF36" s="217" t="str" cm="1">
        <f t="array" aca="1" ref="CF36" ca="1">IFERROR(INDIRECT($E36&amp;"!"&amp;CF$2&amp;CF$3)," ")</f>
        <v xml:space="preserve"> </v>
      </c>
      <c r="CG36" s="217" t="str" cm="1">
        <f t="array" aca="1" ref="CG36" ca="1">IFERROR(INDIRECT($E36&amp;"!"&amp;CG$2&amp;CG$3)," ")</f>
        <v xml:space="preserve"> </v>
      </c>
      <c r="CH36" s="217" t="str" cm="1">
        <f t="array" aca="1" ref="CH36" ca="1">IFERROR(INDIRECT($E36&amp;"!"&amp;CH$2&amp;CH$3)," ")</f>
        <v xml:space="preserve"> </v>
      </c>
      <c r="CI36" s="217" t="str" cm="1">
        <f t="array" aca="1" ref="CI36" ca="1">IFERROR(INDIRECT($E36&amp;"!"&amp;CI$2&amp;CI$3)," ")</f>
        <v xml:space="preserve"> </v>
      </c>
      <c r="CJ36" s="217" t="str" cm="1">
        <f t="array" aca="1" ref="CJ36" ca="1">IFERROR(INDIRECT($E36&amp;"!"&amp;CJ$2&amp;CJ$3)," ")</f>
        <v xml:space="preserve"> </v>
      </c>
      <c r="CK36" s="217" t="str" cm="1">
        <f t="array" aca="1" ref="CK36" ca="1">IFERROR(INDIRECT($E36&amp;"!"&amp;CK$2&amp;CK$3)," ")</f>
        <v xml:space="preserve"> </v>
      </c>
      <c r="CL36" s="217" t="str" cm="1">
        <f t="array" aca="1" ref="CL36" ca="1">IFERROR(INDIRECT($E36&amp;"!"&amp;CL$2&amp;CL$3)," ")</f>
        <v xml:space="preserve"> </v>
      </c>
      <c r="CM36" s="217" t="str" cm="1">
        <f t="array" aca="1" ref="CM36" ca="1">IFERROR(INDIRECT($E36&amp;"!"&amp;CM$2&amp;CM$3)," ")</f>
        <v xml:space="preserve"> </v>
      </c>
      <c r="CN36" s="217" t="str" cm="1">
        <f t="array" aca="1" ref="CN36" ca="1">IFERROR(INDIRECT($E36&amp;"!"&amp;CN$2&amp;CN$3)," ")</f>
        <v xml:space="preserve"> </v>
      </c>
      <c r="CO36" s="217" t="str" cm="1">
        <f t="array" aca="1" ref="CO36" ca="1">IFERROR(INDIRECT($E36&amp;"!"&amp;CO$2&amp;CO$3)," ")</f>
        <v xml:space="preserve"> </v>
      </c>
      <c r="CP36" s="217" t="str" cm="1">
        <f t="array" aca="1" ref="CP36" ca="1">IFERROR(INDIRECT($E36&amp;"!"&amp;CP$2&amp;CP$3)," ")</f>
        <v xml:space="preserve"> </v>
      </c>
      <c r="CQ36" s="217" t="str" cm="1">
        <f t="array" aca="1" ref="CQ36" ca="1">IFERROR(INDIRECT($E36&amp;"!"&amp;CQ$2&amp;CQ$3)," ")</f>
        <v xml:space="preserve"> </v>
      </c>
      <c r="CR36" s="217" t="str" cm="1">
        <f t="array" aca="1" ref="CR36" ca="1">IFERROR(INDIRECT($E36&amp;"!"&amp;CR$2&amp;CR$3)," ")</f>
        <v xml:space="preserve"> </v>
      </c>
      <c r="CS36" s="217" t="str" cm="1">
        <f t="array" aca="1" ref="CS36" ca="1">IFERROR(INDIRECT($E36&amp;"!"&amp;CS$2&amp;CS$3)," ")</f>
        <v xml:space="preserve"> </v>
      </c>
      <c r="CT36" s="217" t="str" cm="1">
        <f t="array" aca="1" ref="CT36" ca="1">IFERROR(INDIRECT($E36&amp;"!"&amp;CT$2&amp;CT$3)," ")</f>
        <v xml:space="preserve"> </v>
      </c>
      <c r="CU36" s="217" t="str" cm="1">
        <f t="array" aca="1" ref="CU36" ca="1">IFERROR(INDIRECT($E36&amp;"!"&amp;CU$2&amp;CU$3)," ")</f>
        <v xml:space="preserve"> </v>
      </c>
      <c r="CV36" s="217" t="str" cm="1">
        <f t="array" aca="1" ref="CV36" ca="1">IFERROR(INDIRECT($E36&amp;"!"&amp;CV$2&amp;CV$3)," ")</f>
        <v xml:space="preserve"> </v>
      </c>
      <c r="CW36" s="217" t="str" cm="1">
        <f t="array" aca="1" ref="CW36" ca="1">IFERROR(INDIRECT($E36&amp;"!"&amp;CW$2&amp;CW$3)," ")</f>
        <v xml:space="preserve"> </v>
      </c>
      <c r="CX36" s="217" t="str" cm="1">
        <f t="array" aca="1" ref="CX36" ca="1">IFERROR(INDIRECT($E36&amp;"!"&amp;CX$2&amp;CX$3)," ")</f>
        <v xml:space="preserve"> </v>
      </c>
      <c r="CY36" s="217" t="str" cm="1">
        <f t="array" aca="1" ref="CY36" ca="1">IFERROR(INDIRECT($E36&amp;"!"&amp;CY$2&amp;CY$3)," ")</f>
        <v xml:space="preserve"> </v>
      </c>
      <c r="CZ36" s="217" t="str" cm="1">
        <f t="array" aca="1" ref="CZ36" ca="1">IFERROR(INDIRECT($E36&amp;"!"&amp;CZ$2&amp;CZ$3)," ")</f>
        <v xml:space="preserve"> </v>
      </c>
      <c r="DA36" s="217" t="str" cm="1">
        <f t="array" aca="1" ref="DA36" ca="1">IFERROR(INDIRECT($E36&amp;"!"&amp;DA$2&amp;DA$3)," ")</f>
        <v xml:space="preserve"> </v>
      </c>
      <c r="DB36" s="217" t="str" cm="1">
        <f t="array" aca="1" ref="DB36" ca="1">IFERROR(INDIRECT($E36&amp;"!"&amp;DB$2&amp;DB$3)," ")</f>
        <v xml:space="preserve"> </v>
      </c>
      <c r="DC36" s="217" t="str" cm="1">
        <f t="array" aca="1" ref="DC36" ca="1">IFERROR(INDIRECT($E36&amp;"!"&amp;DC$2&amp;DC$3)," ")</f>
        <v xml:space="preserve"> </v>
      </c>
      <c r="DD36" s="217" t="str" cm="1">
        <f t="array" aca="1" ref="DD36" ca="1">IFERROR(INDIRECT($E36&amp;"!"&amp;DD$2&amp;DD$3)," ")</f>
        <v xml:space="preserve"> </v>
      </c>
      <c r="DE36" s="217" t="str" cm="1">
        <f t="array" aca="1" ref="DE36" ca="1">IFERROR(INDIRECT($E36&amp;"!"&amp;DE$2&amp;DE$3)," ")</f>
        <v xml:space="preserve"> </v>
      </c>
      <c r="DF36" s="217" t="str" cm="1">
        <f t="array" aca="1" ref="DF36" ca="1">IFERROR(INDIRECT($E36&amp;"!"&amp;DF$2&amp;DF$3)," ")</f>
        <v xml:space="preserve"> </v>
      </c>
      <c r="DG36" s="217" t="str" cm="1">
        <f t="array" aca="1" ref="DG36" ca="1">IFERROR(INDIRECT($E36&amp;"!"&amp;DG$2&amp;DG$3)," ")</f>
        <v xml:space="preserve"> </v>
      </c>
      <c r="DH36" s="217" t="str" cm="1">
        <f t="array" aca="1" ref="DH36" ca="1">IFERROR(INDIRECT($E36&amp;"!"&amp;DH$2&amp;DH$3)," ")</f>
        <v xml:space="preserve"> </v>
      </c>
      <c r="DI36" s="217" t="str" cm="1">
        <f t="array" aca="1" ref="DI36" ca="1">IFERROR(INDIRECT($E36&amp;"!"&amp;DI$2&amp;DI$3)," ")</f>
        <v xml:space="preserve"> </v>
      </c>
      <c r="DJ36" s="217" t="str" cm="1">
        <f t="array" aca="1" ref="DJ36" ca="1">IFERROR(INDIRECT($E36&amp;"!"&amp;DJ$2&amp;DJ$3)," ")</f>
        <v xml:space="preserve"> </v>
      </c>
      <c r="DK36" s="217" t="str" cm="1">
        <f t="array" aca="1" ref="DK36" ca="1">IFERROR(INDIRECT($E36&amp;"!"&amp;DK$2&amp;DK$3)," ")</f>
        <v xml:space="preserve"> </v>
      </c>
      <c r="DL36" s="217" t="str" cm="1">
        <f t="array" aca="1" ref="DL36" ca="1">IFERROR(INDIRECT($E36&amp;"!"&amp;DL$2&amp;DL$3)," ")</f>
        <v xml:space="preserve"> </v>
      </c>
      <c r="DM36" s="217" t="str" cm="1">
        <f t="array" aca="1" ref="DM36" ca="1">IFERROR(INDIRECT($E36&amp;"!"&amp;DM$2&amp;DM$3)," ")</f>
        <v xml:space="preserve"> </v>
      </c>
      <c r="DN36" s="217" t="str" cm="1">
        <f t="array" aca="1" ref="DN36" ca="1">IFERROR(INDIRECT($E36&amp;"!"&amp;DN$2&amp;DN$3)," ")</f>
        <v xml:space="preserve"> </v>
      </c>
      <c r="DO36" s="217" t="str" cm="1">
        <f t="array" aca="1" ref="DO36" ca="1">IFERROR(INDIRECT($E36&amp;"!"&amp;DO$2&amp;DO$3)," ")</f>
        <v xml:space="preserve"> </v>
      </c>
      <c r="DP36" s="217" t="str" cm="1">
        <f t="array" aca="1" ref="DP36" ca="1">IFERROR(INDIRECT($E36&amp;"!"&amp;DP$2&amp;DP$3)," ")</f>
        <v xml:space="preserve"> </v>
      </c>
      <c r="DQ36" s="217" t="str" cm="1">
        <f t="array" aca="1" ref="DQ36" ca="1">IFERROR(INDIRECT($E36&amp;"!"&amp;DQ$2&amp;DQ$3)," ")</f>
        <v xml:space="preserve"> </v>
      </c>
      <c r="DR36" s="217" t="str" cm="1">
        <f t="array" aca="1" ref="DR36" ca="1">IFERROR(INDIRECT($E36&amp;"!"&amp;DR$2&amp;DR$3)," ")</f>
        <v xml:space="preserve"> </v>
      </c>
      <c r="DS36" s="217" t="str" cm="1">
        <f t="array" aca="1" ref="DS36" ca="1">IFERROR(INDIRECT($E36&amp;"!"&amp;DS$2&amp;DS$3)," ")</f>
        <v xml:space="preserve"> </v>
      </c>
      <c r="DT36" s="217" t="str" cm="1">
        <f t="array" aca="1" ref="DT36" ca="1">IFERROR(INDIRECT($E36&amp;"!"&amp;DT$2&amp;DT$3)," ")</f>
        <v xml:space="preserve"> </v>
      </c>
      <c r="DU36" s="217" t="str" cm="1">
        <f t="array" aca="1" ref="DU36" ca="1">IFERROR(INDIRECT($E36&amp;"!"&amp;DU$2&amp;DU$3)," ")</f>
        <v xml:space="preserve"> </v>
      </c>
      <c r="DV36" s="217" t="str" cm="1">
        <f t="array" aca="1" ref="DV36" ca="1">IFERROR(INDIRECT($E36&amp;"!"&amp;DV$2&amp;DV$3)," ")</f>
        <v xml:space="preserve"> </v>
      </c>
      <c r="DW36" s="217" t="str" cm="1">
        <f t="array" aca="1" ref="DW36" ca="1">IFERROR(INDIRECT($E36&amp;"!"&amp;DW$2&amp;DW$3)," ")</f>
        <v xml:space="preserve"> </v>
      </c>
      <c r="DX36" s="217" t="str" cm="1">
        <f t="array" aca="1" ref="DX36" ca="1">IFERROR(INDIRECT($E36&amp;"!"&amp;DX$2&amp;DX$3)," ")</f>
        <v xml:space="preserve"> </v>
      </c>
      <c r="DY36" s="217" t="str" cm="1">
        <f t="array" aca="1" ref="DY36" ca="1">IFERROR(INDIRECT($E36&amp;"!"&amp;DY$2&amp;DY$3)," ")</f>
        <v xml:space="preserve"> </v>
      </c>
      <c r="DZ36" s="217" t="str" cm="1">
        <f t="array" aca="1" ref="DZ36" ca="1">IFERROR(INDIRECT($E36&amp;"!"&amp;DZ$2&amp;DZ$3)," ")</f>
        <v xml:space="preserve"> </v>
      </c>
      <c r="EA36" s="217" t="str" cm="1">
        <f t="array" aca="1" ref="EA36" ca="1">IFERROR(INDIRECT($E36&amp;"!"&amp;EA$2&amp;EA$3)," ")</f>
        <v xml:space="preserve"> </v>
      </c>
      <c r="EB36" s="217" t="str" cm="1">
        <f t="array" aca="1" ref="EB36" ca="1">IFERROR(INDIRECT($E36&amp;"!"&amp;EB$2&amp;EB$3)," ")</f>
        <v xml:space="preserve"> </v>
      </c>
      <c r="EC36" s="217" t="str" cm="1">
        <f t="array" aca="1" ref="EC36" ca="1">IFERROR(INDIRECT($E36&amp;"!"&amp;EC$2&amp;EC$3)," ")</f>
        <v xml:space="preserve"> </v>
      </c>
      <c r="ED36" s="212" t="str" cm="1">
        <f t="array" aca="1" ref="ED36" ca="1">IFERROR(INDIRECT($E36&amp;"!"&amp;ED$2&amp;ED$3)," ")</f>
        <v xml:space="preserve"> </v>
      </c>
      <c r="EE36" s="212" t="str" cm="1">
        <f t="array" aca="1" ref="EE36" ca="1">IFERROR(INDIRECT($E36&amp;"!"&amp;EE$2&amp;EE$3)," ")</f>
        <v xml:space="preserve"> </v>
      </c>
      <c r="EF36" s="212" t="str" cm="1">
        <f t="array" aca="1" ref="EF36" ca="1">IFERROR(INDIRECT($E36&amp;"!"&amp;EF$2&amp;EF$3)," ")</f>
        <v xml:space="preserve"> </v>
      </c>
      <c r="EG36" s="212" t="str" cm="1">
        <f t="array" aca="1" ref="EG36" ca="1">IFERROR(INDIRECT($E36&amp;"!"&amp;EG$2&amp;EG$3)," ")</f>
        <v xml:space="preserve"> </v>
      </c>
      <c r="EH36" s="212" t="str" cm="1">
        <f t="array" aca="1" ref="EH36" ca="1">IFERROR(INDIRECT($E36&amp;"!"&amp;EH$2&amp;EH$3)," ")</f>
        <v xml:space="preserve"> </v>
      </c>
      <c r="EI36" s="212" t="str" cm="1">
        <f t="array" aca="1" ref="EI36" ca="1">IFERROR(INDIRECT($E36&amp;"!"&amp;EI$2&amp;EI$3)," ")</f>
        <v xml:space="preserve"> </v>
      </c>
      <c r="EJ36" s="212" t="str" cm="1">
        <f t="array" aca="1" ref="EJ36" ca="1">IFERROR(INDIRECT($E36&amp;"!"&amp;EJ$2&amp;EJ$3)," ")</f>
        <v xml:space="preserve"> </v>
      </c>
      <c r="EK36" s="212" t="str" cm="1">
        <f t="array" aca="1" ref="EK36" ca="1">IFERROR(INDIRECT($E36&amp;"!"&amp;EK$2&amp;EK$3)," ")</f>
        <v xml:space="preserve"> </v>
      </c>
      <c r="EL36" s="212" t="str" cm="1">
        <f t="array" aca="1" ref="EL36" ca="1">IFERROR(INDIRECT($E36&amp;"!"&amp;EL$2&amp;EL$3)," ")</f>
        <v xml:space="preserve"> </v>
      </c>
      <c r="EM36" s="212" t="str" cm="1">
        <f t="array" aca="1" ref="EM36" ca="1">IFERROR(INDIRECT($E36&amp;"!"&amp;EM$2&amp;EM$3)," ")</f>
        <v xml:space="preserve"> </v>
      </c>
      <c r="EN36" s="212" t="str" cm="1">
        <f t="array" aca="1" ref="EN36" ca="1">IFERROR(INDIRECT($E36&amp;"!"&amp;EN$2&amp;EN$3)," ")</f>
        <v xml:space="preserve"> </v>
      </c>
      <c r="EO36" s="212" t="str" cm="1">
        <f t="array" aca="1" ref="EO36" ca="1">IFERROR(INDIRECT($E36&amp;"!"&amp;EO$2&amp;EO$3)," ")</f>
        <v xml:space="preserve"> </v>
      </c>
      <c r="EP36" s="212" t="str" cm="1">
        <f t="array" aca="1" ref="EP36" ca="1">IFERROR(INDIRECT($E36&amp;"!"&amp;EP$2&amp;EP$3)," ")</f>
        <v xml:space="preserve"> </v>
      </c>
      <c r="EQ36" s="212" t="str" cm="1">
        <f t="array" aca="1" ref="EQ36" ca="1">IFERROR(INDIRECT($E36&amp;"!"&amp;EQ$2&amp;EQ$3)," ")</f>
        <v xml:space="preserve"> </v>
      </c>
      <c r="ER36" s="212" t="str" cm="1">
        <f t="array" aca="1" ref="ER36" ca="1">IFERROR(INDIRECT($E36&amp;"!"&amp;ER$2&amp;ER$3)," ")</f>
        <v xml:space="preserve"> </v>
      </c>
      <c r="ES36" s="212" t="str" cm="1">
        <f t="array" aca="1" ref="ES36" ca="1">IFERROR(INDIRECT($E36&amp;"!"&amp;ES$2&amp;ES$3)," ")</f>
        <v xml:space="preserve"> </v>
      </c>
      <c r="ET36" s="212" t="str" cm="1">
        <f t="array" aca="1" ref="ET36" ca="1">IFERROR(INDIRECT($E36&amp;"!"&amp;ET$2&amp;ET$3)," ")</f>
        <v xml:space="preserve"> </v>
      </c>
      <c r="EU36" s="212" t="str" cm="1">
        <f t="array" aca="1" ref="EU36" ca="1">IFERROR(INDIRECT($E36&amp;"!"&amp;EU$2&amp;EU$3)," ")</f>
        <v xml:space="preserve"> </v>
      </c>
      <c r="EV36" s="212" t="str" cm="1">
        <f t="array" aca="1" ref="EV36" ca="1">IFERROR(INDIRECT($E36&amp;"!"&amp;EV$2&amp;EV$3)," ")</f>
        <v xml:space="preserve"> </v>
      </c>
      <c r="EW36" s="212" t="str" cm="1">
        <f t="array" aca="1" ref="EW36" ca="1">IFERROR(INDIRECT($E36&amp;"!"&amp;EW$2&amp;EW$3)," ")</f>
        <v xml:space="preserve"> </v>
      </c>
      <c r="EX36" s="212" t="str" cm="1">
        <f t="array" aca="1" ref="EX36" ca="1">IFERROR(INDIRECT($E36&amp;"!"&amp;EX$2&amp;EX$3)," ")</f>
        <v xml:space="preserve"> </v>
      </c>
      <c r="EY36" s="212" t="str" cm="1">
        <f t="array" aca="1" ref="EY36" ca="1">IFERROR(INDIRECT($E36&amp;"!"&amp;EY$2&amp;EY$3)," ")</f>
        <v xml:space="preserve"> </v>
      </c>
      <c r="EZ36" s="212" t="str" cm="1">
        <f t="array" aca="1" ref="EZ36" ca="1">IFERROR(INDIRECT($E36&amp;"!"&amp;EZ$2&amp;EZ$3)," ")</f>
        <v xml:space="preserve"> </v>
      </c>
    </row>
    <row r="37" spans="1:156" s="159" customFormat="1">
      <c r="A37"/>
      <c r="B37"/>
      <c r="C37" s="214"/>
      <c r="F37" s="215"/>
      <c r="G37" s="216"/>
      <c r="H37" s="216"/>
      <c r="I37" s="217"/>
      <c r="J37" s="217"/>
      <c r="K37" s="217"/>
      <c r="L37" s="217"/>
      <c r="M37" s="217"/>
      <c r="N37" s="217"/>
      <c r="O37" s="217"/>
      <c r="P37" s="217"/>
      <c r="Q37" s="220"/>
      <c r="R37" s="219"/>
      <c r="S37" s="219"/>
      <c r="T37" s="220"/>
      <c r="U37" s="219"/>
      <c r="V37" s="219"/>
      <c r="W37" s="220"/>
      <c r="X37" s="219"/>
      <c r="Y37" s="219"/>
      <c r="Z37" s="217" t="str" cm="1">
        <f t="array" aca="1" ref="Z37" ca="1">IFERROR(INDIRECT($E37&amp;"!"&amp;Z$2&amp;Z$3)," ")</f>
        <v xml:space="preserve"> </v>
      </c>
      <c r="AA37" s="217" t="str" cm="1">
        <f t="array" aca="1" ref="AA37" ca="1">IFERROR(INDIRECT($E37&amp;"!"&amp;AA$2&amp;AA$3)," ")</f>
        <v xml:space="preserve"> </v>
      </c>
      <c r="AB37" s="217" t="str" cm="1">
        <f t="array" aca="1" ref="AB37" ca="1">IFERROR(INDIRECT($E37&amp;"!"&amp;AB$2&amp;AB$3)," ")</f>
        <v xml:space="preserve"> </v>
      </c>
      <c r="AC37" s="218"/>
      <c r="AD37" s="212" t="str" cm="1">
        <f t="array" aca="1" ref="AD37" ca="1">IFERROR(INDIRECT($E37&amp;"!"&amp;AD$2&amp;AD$3)," ")</f>
        <v xml:space="preserve"> </v>
      </c>
      <c r="AE37" s="212" t="str" cm="1">
        <f t="array" aca="1" ref="AE37" ca="1">IFERROR(INDIRECT($E37&amp;"!"&amp;AE$2&amp;AE$3)," ")</f>
        <v xml:space="preserve"> </v>
      </c>
      <c r="AF37" s="212" t="str" cm="1">
        <f t="array" aca="1" ref="AF37" ca="1">IFERROR(INDIRECT($E37&amp;"!"&amp;AF$2&amp;AF$3)," ")</f>
        <v xml:space="preserve"> </v>
      </c>
      <c r="AG37" s="212" t="str" cm="1">
        <f t="array" aca="1" ref="AG37" ca="1">IFERROR(INDIRECT($E37&amp;"!"&amp;AG$2&amp;AG$3)," ")</f>
        <v xml:space="preserve"> </v>
      </c>
      <c r="AH37" s="212" t="str" cm="1">
        <f t="array" aca="1" ref="AH37" ca="1">IFERROR(INDIRECT($E37&amp;"!"&amp;AH$2&amp;AH$3)," ")</f>
        <v xml:space="preserve"> </v>
      </c>
      <c r="AI37" s="212" t="str" cm="1">
        <f t="array" aca="1" ref="AI37" ca="1">IFERROR(INDIRECT($E37&amp;"!"&amp;AI$2&amp;AI$3)," ")</f>
        <v xml:space="preserve"> </v>
      </c>
      <c r="AJ37" s="212" t="str" cm="1">
        <f t="array" aca="1" ref="AJ37" ca="1">IFERROR(INDIRECT($E37&amp;"!"&amp;AJ$2&amp;AJ$3)," ")</f>
        <v xml:space="preserve"> </v>
      </c>
      <c r="AK37" s="217" t="str" cm="1">
        <f t="array" aca="1" ref="AK37" ca="1">IFERROR(INDIRECT($E37&amp;"!"&amp;AK$2&amp;AK$3)," ")</f>
        <v xml:space="preserve"> </v>
      </c>
      <c r="AL37" s="217" t="str" cm="1">
        <f t="array" aca="1" ref="AL37" ca="1">IFERROR(INDIRECT($E37&amp;"!"&amp;AL$2&amp;AL$3)," ")</f>
        <v xml:space="preserve"> </v>
      </c>
      <c r="AM37" s="217" t="str" cm="1">
        <f t="array" aca="1" ref="AM37" ca="1">IFERROR(INDIRECT($E37&amp;"!"&amp;AM$2&amp;AM$3)," ")</f>
        <v xml:space="preserve"> </v>
      </c>
      <c r="AN37" s="217" t="str" cm="1">
        <f t="array" aca="1" ref="AN37" ca="1">IFERROR(INDIRECT($E37&amp;"!"&amp;AN$2&amp;AN$3)," ")</f>
        <v xml:space="preserve"> </v>
      </c>
      <c r="AO37" s="217" t="str" cm="1">
        <f t="array" aca="1" ref="AO37" ca="1">IFERROR(INDIRECT($E37&amp;"!"&amp;AO$2&amp;AO$3)," ")</f>
        <v xml:space="preserve"> </v>
      </c>
      <c r="AP37" s="217" t="str" cm="1">
        <f t="array" aca="1" ref="AP37" ca="1">IFERROR(INDIRECT($E37&amp;"!"&amp;AP$2&amp;AP$3)," ")</f>
        <v xml:space="preserve"> </v>
      </c>
      <c r="AQ37" s="217" t="str" cm="1">
        <f t="array" aca="1" ref="AQ37" ca="1">IFERROR(INDIRECT($E37&amp;"!"&amp;AQ$2&amp;AQ$3)," ")</f>
        <v xml:space="preserve"> </v>
      </c>
      <c r="AR37" s="217" t="str" cm="1">
        <f t="array" aca="1" ref="AR37" ca="1">IFERROR(INDIRECT($E37&amp;"!"&amp;AR$2&amp;AR$3)," ")</f>
        <v xml:space="preserve"> </v>
      </c>
      <c r="AS37" s="217" t="str" cm="1">
        <f t="array" aca="1" ref="AS37" ca="1">IFERROR(INDIRECT($E37&amp;"!"&amp;AS$2&amp;AS$3)," ")</f>
        <v xml:space="preserve"> </v>
      </c>
      <c r="AT37" s="217" t="str" cm="1">
        <f t="array" aca="1" ref="AT37" ca="1">IFERROR(INDIRECT($E37&amp;"!"&amp;AT$2&amp;AT$3)," ")</f>
        <v xml:space="preserve"> </v>
      </c>
      <c r="AU37" s="217" t="str" cm="1">
        <f t="array" aca="1" ref="AU37" ca="1">IFERROR(INDIRECT($E37&amp;"!"&amp;AU$2&amp;AU$3)," ")</f>
        <v xml:space="preserve"> </v>
      </c>
      <c r="AV37" s="217" t="str" cm="1">
        <f t="array" aca="1" ref="AV37" ca="1">IFERROR(INDIRECT($E37&amp;"!"&amp;AV$2&amp;AV$3)," ")</f>
        <v xml:space="preserve"> </v>
      </c>
      <c r="AW37" s="217" t="str" cm="1">
        <f t="array" aca="1" ref="AW37" ca="1">IFERROR(INDIRECT($E37&amp;"!"&amp;AW$2&amp;AW$3)," ")</f>
        <v xml:space="preserve"> </v>
      </c>
      <c r="AX37" s="217" t="str" cm="1">
        <f t="array" aca="1" ref="AX37" ca="1">IFERROR(INDIRECT($E37&amp;"!"&amp;AX$2&amp;AX$3)," ")</f>
        <v xml:space="preserve"> </v>
      </c>
      <c r="AY37" s="217" t="str" cm="1">
        <f t="array" aca="1" ref="AY37" ca="1">IFERROR(INDIRECT($E37&amp;"!"&amp;AY$2&amp;AY$3)," ")</f>
        <v xml:space="preserve"> </v>
      </c>
      <c r="AZ37" s="217" t="str" cm="1">
        <f t="array" aca="1" ref="AZ37" ca="1">IFERROR(INDIRECT($E37&amp;"!"&amp;AZ$2&amp;AZ$3)," ")</f>
        <v xml:space="preserve"> </v>
      </c>
      <c r="BA37" s="217" t="str" cm="1">
        <f t="array" aca="1" ref="BA37" ca="1">IFERROR(INDIRECT($E37&amp;"!"&amp;BA$2&amp;BA$3)," ")</f>
        <v xml:space="preserve"> </v>
      </c>
      <c r="BB37" s="217" t="str" cm="1">
        <f t="array" aca="1" ref="BB37" ca="1">IFERROR(INDIRECT($E37&amp;"!"&amp;BB$2&amp;BB$3)," ")</f>
        <v xml:space="preserve"> </v>
      </c>
      <c r="BC37" s="159" t="str" cm="1">
        <f t="array" aca="1" ref="BC37" ca="1">IFERROR(INDIRECT($E37&amp;"!"&amp;BC$2&amp;BC$3)," ")</f>
        <v xml:space="preserve"> </v>
      </c>
      <c r="BD37" s="217" t="str" cm="1">
        <f t="array" aca="1" ref="BD37" ca="1">IFERROR(INDIRECT($E37&amp;"!"&amp;BD$2&amp;BD$3)," ")</f>
        <v xml:space="preserve"> </v>
      </c>
      <c r="BE37" s="217" t="str" cm="1">
        <f t="array" aca="1" ref="BE37" ca="1">IFERROR(INDIRECT($E37&amp;"!"&amp;BE$2&amp;BE$3)," ")</f>
        <v xml:space="preserve"> </v>
      </c>
      <c r="BF37" s="217" t="str" cm="1">
        <f t="array" aca="1" ref="BF37" ca="1">IFERROR(INDIRECT($E37&amp;"!"&amp;BF$2&amp;BF$3)," ")</f>
        <v xml:space="preserve"> </v>
      </c>
      <c r="BG37" s="217" t="str" cm="1">
        <f t="array" aca="1" ref="BG37" ca="1">IFERROR(INDIRECT($E37&amp;"!"&amp;BG$2&amp;BG$3)," ")</f>
        <v xml:space="preserve"> </v>
      </c>
      <c r="BH37" s="217" t="str" cm="1">
        <f t="array" aca="1" ref="BH37" ca="1">IFERROR(INDIRECT($E37&amp;"!"&amp;BH$2&amp;BH$3)," ")</f>
        <v xml:space="preserve"> </v>
      </c>
      <c r="BI37" s="217" t="str" cm="1">
        <f t="array" aca="1" ref="BI37" ca="1">IFERROR(INDIRECT($E37&amp;"!"&amp;BI$2&amp;BI$3)," ")</f>
        <v xml:space="preserve"> </v>
      </c>
      <c r="BJ37" s="217" t="str" cm="1">
        <f t="array" aca="1" ref="BJ37" ca="1">IFERROR(INDIRECT($E37&amp;"!"&amp;BJ$2&amp;BJ$3)," ")</f>
        <v xml:space="preserve"> </v>
      </c>
      <c r="BK37" s="217" t="str" cm="1">
        <f t="array" aca="1" ref="BK37" ca="1">IFERROR(INDIRECT($E37&amp;"!"&amp;BK$2&amp;BK$3)," ")</f>
        <v xml:space="preserve"> </v>
      </c>
      <c r="BL37" s="217" t="str" cm="1">
        <f t="array" aca="1" ref="BL37" ca="1">IFERROR(INDIRECT($E37&amp;"!"&amp;BL$2&amp;BL$3)," ")</f>
        <v xml:space="preserve"> </v>
      </c>
      <c r="BM37" s="217" t="str" cm="1">
        <f t="array" aca="1" ref="BM37" ca="1">IFERROR(INDIRECT($E37&amp;"!"&amp;BM$2&amp;BM$3)," ")</f>
        <v xml:space="preserve"> </v>
      </c>
      <c r="BN37" s="217" t="str" cm="1">
        <f t="array" aca="1" ref="BN37" ca="1">IFERROR(INDIRECT($E37&amp;"!"&amp;BN$2&amp;BN$3)," ")</f>
        <v xml:space="preserve"> </v>
      </c>
      <c r="BO37" s="217" t="str" cm="1">
        <f t="array" aca="1" ref="BO37" ca="1">IFERROR(INDIRECT($E37&amp;"!"&amp;BO$2&amp;BO$3)," ")</f>
        <v xml:space="preserve"> </v>
      </c>
      <c r="BP37" s="217" t="str" cm="1">
        <f t="array" aca="1" ref="BP37" ca="1">IFERROR(INDIRECT($E37&amp;"!"&amp;BP$2&amp;BP$3)," ")</f>
        <v xml:space="preserve"> </v>
      </c>
      <c r="BQ37" s="217" t="str" cm="1">
        <f t="array" aca="1" ref="BQ37" ca="1">IFERROR(INDIRECT($E37&amp;"!"&amp;BQ$2&amp;BQ$3)," ")</f>
        <v xml:space="preserve"> </v>
      </c>
      <c r="BR37" s="217" t="str" cm="1">
        <f t="array" aca="1" ref="BR37" ca="1">IFERROR(INDIRECT($E37&amp;"!"&amp;BR$2&amp;BR$3)," ")</f>
        <v xml:space="preserve"> </v>
      </c>
      <c r="BS37" s="217" t="str" cm="1">
        <f t="array" aca="1" ref="BS37" ca="1">IFERROR(INDIRECT($E37&amp;"!"&amp;BS$2&amp;BS$3)," ")</f>
        <v xml:space="preserve"> </v>
      </c>
      <c r="BT37" s="217" t="str" cm="1">
        <f t="array" aca="1" ref="BT37" ca="1">IFERROR(INDIRECT($E37&amp;"!"&amp;BT$2&amp;BT$3)," ")</f>
        <v xml:space="preserve"> </v>
      </c>
      <c r="BU37" s="217" t="str" cm="1">
        <f t="array" aca="1" ref="BU37" ca="1">IFERROR(INDIRECT($E37&amp;"!"&amp;BU$2&amp;BU$3)," ")</f>
        <v xml:space="preserve"> </v>
      </c>
      <c r="BV37" s="217" t="str" cm="1">
        <f t="array" aca="1" ref="BV37" ca="1">IFERROR(INDIRECT($E37&amp;"!"&amp;BV$2&amp;BV$3)," ")</f>
        <v xml:space="preserve"> </v>
      </c>
      <c r="BW37" s="217" t="str" cm="1">
        <f t="array" aca="1" ref="BW37" ca="1">IFERROR(INDIRECT($E37&amp;"!"&amp;BW$2&amp;BW$3)," ")</f>
        <v xml:space="preserve"> </v>
      </c>
      <c r="BX37" s="217" t="str" cm="1">
        <f t="array" aca="1" ref="BX37" ca="1">IFERROR(INDIRECT($E37&amp;"!"&amp;BX$2&amp;BX$3)," ")</f>
        <v xml:space="preserve"> </v>
      </c>
      <c r="BY37" s="217" t="str" cm="1">
        <f t="array" aca="1" ref="BY37" ca="1">IFERROR(INDIRECT($E37&amp;"!"&amp;BY$2&amp;BY$3)," ")</f>
        <v xml:space="preserve"> </v>
      </c>
      <c r="BZ37" s="217" t="str" cm="1">
        <f t="array" aca="1" ref="BZ37" ca="1">IFERROR(INDIRECT($E37&amp;"!"&amp;BZ$2&amp;BZ$3)," ")</f>
        <v xml:space="preserve"> </v>
      </c>
      <c r="CA37" s="217" t="str" cm="1">
        <f t="array" aca="1" ref="CA37" ca="1">IFERROR(INDIRECT($E37&amp;"!"&amp;CA$2&amp;CA$3)," ")</f>
        <v xml:space="preserve"> </v>
      </c>
      <c r="CB37" s="217" t="str" cm="1">
        <f t="array" aca="1" ref="CB37" ca="1">IFERROR(INDIRECT($E37&amp;"!"&amp;CB$2&amp;CB$3)," ")</f>
        <v xml:space="preserve"> </v>
      </c>
      <c r="CC37" s="217" t="str" cm="1">
        <f t="array" aca="1" ref="CC37" ca="1">IFERROR(INDIRECT($E37&amp;"!"&amp;CC$2&amp;CC$3)," ")</f>
        <v xml:space="preserve"> </v>
      </c>
      <c r="CD37" s="217" t="str" cm="1">
        <f t="array" aca="1" ref="CD37" ca="1">IFERROR(INDIRECT($E37&amp;"!"&amp;CD$2&amp;CD$3)," ")</f>
        <v xml:space="preserve"> </v>
      </c>
      <c r="CE37" s="217" t="str" cm="1">
        <f t="array" aca="1" ref="CE37" ca="1">IFERROR(INDIRECT($E37&amp;"!"&amp;CE$2&amp;CE$3)," ")</f>
        <v xml:space="preserve"> </v>
      </c>
      <c r="CF37" s="217" t="str" cm="1">
        <f t="array" aca="1" ref="CF37" ca="1">IFERROR(INDIRECT($E37&amp;"!"&amp;CF$2&amp;CF$3)," ")</f>
        <v xml:space="preserve"> </v>
      </c>
      <c r="CG37" s="217" t="str" cm="1">
        <f t="array" aca="1" ref="CG37" ca="1">IFERROR(INDIRECT($E37&amp;"!"&amp;CG$2&amp;CG$3)," ")</f>
        <v xml:space="preserve"> </v>
      </c>
      <c r="CH37" s="217" t="str" cm="1">
        <f t="array" aca="1" ref="CH37" ca="1">IFERROR(INDIRECT($E37&amp;"!"&amp;CH$2&amp;CH$3)," ")</f>
        <v xml:space="preserve"> </v>
      </c>
      <c r="CI37" s="217" t="str" cm="1">
        <f t="array" aca="1" ref="CI37" ca="1">IFERROR(INDIRECT($E37&amp;"!"&amp;CI$2&amp;CI$3)," ")</f>
        <v xml:space="preserve"> </v>
      </c>
      <c r="CJ37" s="217" t="str" cm="1">
        <f t="array" aca="1" ref="CJ37" ca="1">IFERROR(INDIRECT($E37&amp;"!"&amp;CJ$2&amp;CJ$3)," ")</f>
        <v xml:space="preserve"> </v>
      </c>
      <c r="CK37" s="217" t="str" cm="1">
        <f t="array" aca="1" ref="CK37" ca="1">IFERROR(INDIRECT($E37&amp;"!"&amp;CK$2&amp;CK$3)," ")</f>
        <v xml:space="preserve"> </v>
      </c>
      <c r="CL37" s="217" t="str" cm="1">
        <f t="array" aca="1" ref="CL37" ca="1">IFERROR(INDIRECT($E37&amp;"!"&amp;CL$2&amp;CL$3)," ")</f>
        <v xml:space="preserve"> </v>
      </c>
      <c r="CM37" s="217" t="str" cm="1">
        <f t="array" aca="1" ref="CM37" ca="1">IFERROR(INDIRECT($E37&amp;"!"&amp;CM$2&amp;CM$3)," ")</f>
        <v xml:space="preserve"> </v>
      </c>
      <c r="CN37" s="217" t="str" cm="1">
        <f t="array" aca="1" ref="CN37" ca="1">IFERROR(INDIRECT($E37&amp;"!"&amp;CN$2&amp;CN$3)," ")</f>
        <v xml:space="preserve"> </v>
      </c>
      <c r="CO37" s="217" t="str" cm="1">
        <f t="array" aca="1" ref="CO37" ca="1">IFERROR(INDIRECT($E37&amp;"!"&amp;CO$2&amp;CO$3)," ")</f>
        <v xml:space="preserve"> </v>
      </c>
      <c r="CP37" s="217" t="str" cm="1">
        <f t="array" aca="1" ref="CP37" ca="1">IFERROR(INDIRECT($E37&amp;"!"&amp;CP$2&amp;CP$3)," ")</f>
        <v xml:space="preserve"> </v>
      </c>
      <c r="CQ37" s="217" t="str" cm="1">
        <f t="array" aca="1" ref="CQ37" ca="1">IFERROR(INDIRECT($E37&amp;"!"&amp;CQ$2&amp;CQ$3)," ")</f>
        <v xml:space="preserve"> </v>
      </c>
      <c r="CR37" s="217" t="str" cm="1">
        <f t="array" aca="1" ref="CR37" ca="1">IFERROR(INDIRECT($E37&amp;"!"&amp;CR$2&amp;CR$3)," ")</f>
        <v xml:space="preserve"> </v>
      </c>
      <c r="CS37" s="217" t="str" cm="1">
        <f t="array" aca="1" ref="CS37" ca="1">IFERROR(INDIRECT($E37&amp;"!"&amp;CS$2&amp;CS$3)," ")</f>
        <v xml:space="preserve"> </v>
      </c>
      <c r="CT37" s="217" t="str" cm="1">
        <f t="array" aca="1" ref="CT37" ca="1">IFERROR(INDIRECT($E37&amp;"!"&amp;CT$2&amp;CT$3)," ")</f>
        <v xml:space="preserve"> </v>
      </c>
      <c r="CU37" s="217" t="str" cm="1">
        <f t="array" aca="1" ref="CU37" ca="1">IFERROR(INDIRECT($E37&amp;"!"&amp;CU$2&amp;CU$3)," ")</f>
        <v xml:space="preserve"> </v>
      </c>
      <c r="CV37" s="217" t="str" cm="1">
        <f t="array" aca="1" ref="CV37" ca="1">IFERROR(INDIRECT($E37&amp;"!"&amp;CV$2&amp;CV$3)," ")</f>
        <v xml:space="preserve"> </v>
      </c>
      <c r="CW37" s="217" t="str" cm="1">
        <f t="array" aca="1" ref="CW37" ca="1">IFERROR(INDIRECT($E37&amp;"!"&amp;CW$2&amp;CW$3)," ")</f>
        <v xml:space="preserve"> </v>
      </c>
      <c r="CX37" s="217" t="str" cm="1">
        <f t="array" aca="1" ref="CX37" ca="1">IFERROR(INDIRECT($E37&amp;"!"&amp;CX$2&amp;CX$3)," ")</f>
        <v xml:space="preserve"> </v>
      </c>
      <c r="CY37" s="217" t="str" cm="1">
        <f t="array" aca="1" ref="CY37" ca="1">IFERROR(INDIRECT($E37&amp;"!"&amp;CY$2&amp;CY$3)," ")</f>
        <v xml:space="preserve"> </v>
      </c>
      <c r="CZ37" s="217" t="str" cm="1">
        <f t="array" aca="1" ref="CZ37" ca="1">IFERROR(INDIRECT($E37&amp;"!"&amp;CZ$2&amp;CZ$3)," ")</f>
        <v xml:space="preserve"> </v>
      </c>
      <c r="DA37" s="217" t="str" cm="1">
        <f t="array" aca="1" ref="DA37" ca="1">IFERROR(INDIRECT($E37&amp;"!"&amp;DA$2&amp;DA$3)," ")</f>
        <v xml:space="preserve"> </v>
      </c>
      <c r="DB37" s="217" t="str" cm="1">
        <f t="array" aca="1" ref="DB37" ca="1">IFERROR(INDIRECT($E37&amp;"!"&amp;DB$2&amp;DB$3)," ")</f>
        <v xml:space="preserve"> </v>
      </c>
      <c r="DC37" s="217" t="str" cm="1">
        <f t="array" aca="1" ref="DC37" ca="1">IFERROR(INDIRECT($E37&amp;"!"&amp;DC$2&amp;DC$3)," ")</f>
        <v xml:space="preserve"> </v>
      </c>
      <c r="DD37" s="217" t="str" cm="1">
        <f t="array" aca="1" ref="DD37" ca="1">IFERROR(INDIRECT($E37&amp;"!"&amp;DD$2&amp;DD$3)," ")</f>
        <v xml:space="preserve"> </v>
      </c>
      <c r="DE37" s="217" t="str" cm="1">
        <f t="array" aca="1" ref="DE37" ca="1">IFERROR(INDIRECT($E37&amp;"!"&amp;DE$2&amp;DE$3)," ")</f>
        <v xml:space="preserve"> </v>
      </c>
      <c r="DF37" s="217" t="str" cm="1">
        <f t="array" aca="1" ref="DF37" ca="1">IFERROR(INDIRECT($E37&amp;"!"&amp;DF$2&amp;DF$3)," ")</f>
        <v xml:space="preserve"> </v>
      </c>
      <c r="DG37" s="217" t="str" cm="1">
        <f t="array" aca="1" ref="DG37" ca="1">IFERROR(INDIRECT($E37&amp;"!"&amp;DG$2&amp;DG$3)," ")</f>
        <v xml:space="preserve"> </v>
      </c>
      <c r="DH37" s="217" t="str" cm="1">
        <f t="array" aca="1" ref="DH37" ca="1">IFERROR(INDIRECT($E37&amp;"!"&amp;DH$2&amp;DH$3)," ")</f>
        <v xml:space="preserve"> </v>
      </c>
      <c r="DI37" s="217" t="str" cm="1">
        <f t="array" aca="1" ref="DI37" ca="1">IFERROR(INDIRECT($E37&amp;"!"&amp;DI$2&amp;DI$3)," ")</f>
        <v xml:space="preserve"> </v>
      </c>
      <c r="DJ37" s="217" t="str" cm="1">
        <f t="array" aca="1" ref="DJ37" ca="1">IFERROR(INDIRECT($E37&amp;"!"&amp;DJ$2&amp;DJ$3)," ")</f>
        <v xml:space="preserve"> </v>
      </c>
      <c r="DK37" s="217" t="str" cm="1">
        <f t="array" aca="1" ref="DK37" ca="1">IFERROR(INDIRECT($E37&amp;"!"&amp;DK$2&amp;DK$3)," ")</f>
        <v xml:space="preserve"> </v>
      </c>
      <c r="DL37" s="217" t="str" cm="1">
        <f t="array" aca="1" ref="DL37" ca="1">IFERROR(INDIRECT($E37&amp;"!"&amp;DL$2&amp;DL$3)," ")</f>
        <v xml:space="preserve"> </v>
      </c>
      <c r="DM37" s="217" t="str" cm="1">
        <f t="array" aca="1" ref="DM37" ca="1">IFERROR(INDIRECT($E37&amp;"!"&amp;DM$2&amp;DM$3)," ")</f>
        <v xml:space="preserve"> </v>
      </c>
      <c r="DN37" s="217" t="str" cm="1">
        <f t="array" aca="1" ref="DN37" ca="1">IFERROR(INDIRECT($E37&amp;"!"&amp;DN$2&amp;DN$3)," ")</f>
        <v xml:space="preserve"> </v>
      </c>
      <c r="DO37" s="217" t="str" cm="1">
        <f t="array" aca="1" ref="DO37" ca="1">IFERROR(INDIRECT($E37&amp;"!"&amp;DO$2&amp;DO$3)," ")</f>
        <v xml:space="preserve"> </v>
      </c>
      <c r="DP37" s="217" t="str" cm="1">
        <f t="array" aca="1" ref="DP37" ca="1">IFERROR(INDIRECT($E37&amp;"!"&amp;DP$2&amp;DP$3)," ")</f>
        <v xml:space="preserve"> </v>
      </c>
      <c r="DQ37" s="217" t="str" cm="1">
        <f t="array" aca="1" ref="DQ37" ca="1">IFERROR(INDIRECT($E37&amp;"!"&amp;DQ$2&amp;DQ$3)," ")</f>
        <v xml:space="preserve"> </v>
      </c>
      <c r="DR37" s="217" t="str" cm="1">
        <f t="array" aca="1" ref="DR37" ca="1">IFERROR(INDIRECT($E37&amp;"!"&amp;DR$2&amp;DR$3)," ")</f>
        <v xml:space="preserve"> </v>
      </c>
      <c r="DS37" s="217" t="str" cm="1">
        <f t="array" aca="1" ref="DS37" ca="1">IFERROR(INDIRECT($E37&amp;"!"&amp;DS$2&amp;DS$3)," ")</f>
        <v xml:space="preserve"> </v>
      </c>
      <c r="DT37" s="217" t="str" cm="1">
        <f t="array" aca="1" ref="DT37" ca="1">IFERROR(INDIRECT($E37&amp;"!"&amp;DT$2&amp;DT$3)," ")</f>
        <v xml:space="preserve"> </v>
      </c>
      <c r="DU37" s="217" t="str" cm="1">
        <f t="array" aca="1" ref="DU37" ca="1">IFERROR(INDIRECT($E37&amp;"!"&amp;DU$2&amp;DU$3)," ")</f>
        <v xml:space="preserve"> </v>
      </c>
      <c r="DV37" s="217" t="str" cm="1">
        <f t="array" aca="1" ref="DV37" ca="1">IFERROR(INDIRECT($E37&amp;"!"&amp;DV$2&amp;DV$3)," ")</f>
        <v xml:space="preserve"> </v>
      </c>
      <c r="DW37" s="217" t="str" cm="1">
        <f t="array" aca="1" ref="DW37" ca="1">IFERROR(INDIRECT($E37&amp;"!"&amp;DW$2&amp;DW$3)," ")</f>
        <v xml:space="preserve"> </v>
      </c>
      <c r="DX37" s="217" t="str" cm="1">
        <f t="array" aca="1" ref="DX37" ca="1">IFERROR(INDIRECT($E37&amp;"!"&amp;DX$2&amp;DX$3)," ")</f>
        <v xml:space="preserve"> </v>
      </c>
      <c r="DY37" s="217" t="str" cm="1">
        <f t="array" aca="1" ref="DY37" ca="1">IFERROR(INDIRECT($E37&amp;"!"&amp;DY$2&amp;DY$3)," ")</f>
        <v xml:space="preserve"> </v>
      </c>
      <c r="DZ37" s="217" t="str" cm="1">
        <f t="array" aca="1" ref="DZ37" ca="1">IFERROR(INDIRECT($E37&amp;"!"&amp;DZ$2&amp;DZ$3)," ")</f>
        <v xml:space="preserve"> </v>
      </c>
      <c r="EA37" s="217" t="str" cm="1">
        <f t="array" aca="1" ref="EA37" ca="1">IFERROR(INDIRECT($E37&amp;"!"&amp;EA$2&amp;EA$3)," ")</f>
        <v xml:space="preserve"> </v>
      </c>
      <c r="EB37" s="217" t="str" cm="1">
        <f t="array" aca="1" ref="EB37" ca="1">IFERROR(INDIRECT($E37&amp;"!"&amp;EB$2&amp;EB$3)," ")</f>
        <v xml:space="preserve"> </v>
      </c>
      <c r="EC37" s="217" t="str" cm="1">
        <f t="array" aca="1" ref="EC37" ca="1">IFERROR(INDIRECT($E37&amp;"!"&amp;EC$2&amp;EC$3)," ")</f>
        <v xml:space="preserve"> </v>
      </c>
      <c r="ED37" s="212" t="str" cm="1">
        <f t="array" aca="1" ref="ED37" ca="1">IFERROR(INDIRECT($E37&amp;"!"&amp;ED$2&amp;ED$3)," ")</f>
        <v xml:space="preserve"> </v>
      </c>
      <c r="EE37" s="212" t="str" cm="1">
        <f t="array" aca="1" ref="EE37" ca="1">IFERROR(INDIRECT($E37&amp;"!"&amp;EE$2&amp;EE$3)," ")</f>
        <v xml:space="preserve"> </v>
      </c>
      <c r="EF37" s="212" t="str" cm="1">
        <f t="array" aca="1" ref="EF37" ca="1">IFERROR(INDIRECT($E37&amp;"!"&amp;EF$2&amp;EF$3)," ")</f>
        <v xml:space="preserve"> </v>
      </c>
      <c r="EG37" s="212" t="str" cm="1">
        <f t="array" aca="1" ref="EG37" ca="1">IFERROR(INDIRECT($E37&amp;"!"&amp;EG$2&amp;EG$3)," ")</f>
        <v xml:space="preserve"> </v>
      </c>
      <c r="EH37" s="212" t="str" cm="1">
        <f t="array" aca="1" ref="EH37" ca="1">IFERROR(INDIRECT($E37&amp;"!"&amp;EH$2&amp;EH$3)," ")</f>
        <v xml:space="preserve"> </v>
      </c>
      <c r="EI37" s="212" t="str" cm="1">
        <f t="array" aca="1" ref="EI37" ca="1">IFERROR(INDIRECT($E37&amp;"!"&amp;EI$2&amp;EI$3)," ")</f>
        <v xml:space="preserve"> </v>
      </c>
      <c r="EJ37" s="212" t="str" cm="1">
        <f t="array" aca="1" ref="EJ37" ca="1">IFERROR(INDIRECT($E37&amp;"!"&amp;EJ$2&amp;EJ$3)," ")</f>
        <v xml:space="preserve"> </v>
      </c>
      <c r="EK37" s="212" t="str" cm="1">
        <f t="array" aca="1" ref="EK37" ca="1">IFERROR(INDIRECT($E37&amp;"!"&amp;EK$2&amp;EK$3)," ")</f>
        <v xml:space="preserve"> </v>
      </c>
      <c r="EL37" s="212" t="str" cm="1">
        <f t="array" aca="1" ref="EL37" ca="1">IFERROR(INDIRECT($E37&amp;"!"&amp;EL$2&amp;EL$3)," ")</f>
        <v xml:space="preserve"> </v>
      </c>
      <c r="EM37" s="212" t="str" cm="1">
        <f t="array" aca="1" ref="EM37" ca="1">IFERROR(INDIRECT($E37&amp;"!"&amp;EM$2&amp;EM$3)," ")</f>
        <v xml:space="preserve"> </v>
      </c>
      <c r="EN37" s="212" t="str" cm="1">
        <f t="array" aca="1" ref="EN37" ca="1">IFERROR(INDIRECT($E37&amp;"!"&amp;EN$2&amp;EN$3)," ")</f>
        <v xml:space="preserve"> </v>
      </c>
      <c r="EO37" s="212" t="str" cm="1">
        <f t="array" aca="1" ref="EO37" ca="1">IFERROR(INDIRECT($E37&amp;"!"&amp;EO$2&amp;EO$3)," ")</f>
        <v xml:space="preserve"> </v>
      </c>
      <c r="EP37" s="212" t="str" cm="1">
        <f t="array" aca="1" ref="EP37" ca="1">IFERROR(INDIRECT($E37&amp;"!"&amp;EP$2&amp;EP$3)," ")</f>
        <v xml:space="preserve"> </v>
      </c>
      <c r="EQ37" s="212" t="str" cm="1">
        <f t="array" aca="1" ref="EQ37" ca="1">IFERROR(INDIRECT($E37&amp;"!"&amp;EQ$2&amp;EQ$3)," ")</f>
        <v xml:space="preserve"> </v>
      </c>
      <c r="ER37" s="212" t="str" cm="1">
        <f t="array" aca="1" ref="ER37" ca="1">IFERROR(INDIRECT($E37&amp;"!"&amp;ER$2&amp;ER$3)," ")</f>
        <v xml:space="preserve"> </v>
      </c>
      <c r="ES37" s="212" t="str" cm="1">
        <f t="array" aca="1" ref="ES37" ca="1">IFERROR(INDIRECT($E37&amp;"!"&amp;ES$2&amp;ES$3)," ")</f>
        <v xml:space="preserve"> </v>
      </c>
      <c r="ET37" s="212" t="str" cm="1">
        <f t="array" aca="1" ref="ET37" ca="1">IFERROR(INDIRECT($E37&amp;"!"&amp;ET$2&amp;ET$3)," ")</f>
        <v xml:space="preserve"> </v>
      </c>
      <c r="EU37" s="212" t="str" cm="1">
        <f t="array" aca="1" ref="EU37" ca="1">IFERROR(INDIRECT($E37&amp;"!"&amp;EU$2&amp;EU$3)," ")</f>
        <v xml:space="preserve"> </v>
      </c>
      <c r="EV37" s="212" t="str" cm="1">
        <f t="array" aca="1" ref="EV37" ca="1">IFERROR(INDIRECT($E37&amp;"!"&amp;EV$2&amp;EV$3)," ")</f>
        <v xml:space="preserve"> </v>
      </c>
      <c r="EW37" s="212" t="str" cm="1">
        <f t="array" aca="1" ref="EW37" ca="1">IFERROR(INDIRECT($E37&amp;"!"&amp;EW$2&amp;EW$3)," ")</f>
        <v xml:space="preserve"> </v>
      </c>
      <c r="EX37" s="212" t="str" cm="1">
        <f t="array" aca="1" ref="EX37" ca="1">IFERROR(INDIRECT($E37&amp;"!"&amp;EX$2&amp;EX$3)," ")</f>
        <v xml:space="preserve"> </v>
      </c>
      <c r="EY37" s="212" t="str" cm="1">
        <f t="array" aca="1" ref="EY37" ca="1">IFERROR(INDIRECT($E37&amp;"!"&amp;EY$2&amp;EY$3)," ")</f>
        <v xml:space="preserve"> </v>
      </c>
      <c r="EZ37" s="212" t="str" cm="1">
        <f t="array" aca="1" ref="EZ37" ca="1">IFERROR(INDIRECT($E37&amp;"!"&amp;EZ$2&amp;EZ$3)," ")</f>
        <v xml:space="preserve"> </v>
      </c>
    </row>
    <row r="38" spans="1:156" s="159" customFormat="1">
      <c r="A38"/>
      <c r="B38"/>
      <c r="C38" s="214"/>
      <c r="E38" s="215"/>
      <c r="F38" s="215"/>
      <c r="G38" s="216"/>
      <c r="H38" s="217"/>
      <c r="I38" s="217"/>
      <c r="J38" s="217"/>
      <c r="K38" s="217"/>
      <c r="L38" s="217"/>
      <c r="M38" s="217"/>
      <c r="N38" s="217"/>
      <c r="O38" s="217"/>
      <c r="P38" s="218"/>
      <c r="Q38" s="218"/>
      <c r="R38" s="219"/>
      <c r="S38" s="219"/>
      <c r="T38" s="218"/>
      <c r="U38" s="219"/>
      <c r="V38" s="219"/>
      <c r="W38" s="218"/>
      <c r="X38" s="219"/>
      <c r="Y38" s="219"/>
      <c r="Z38" s="217" t="str" cm="1">
        <f t="array" aca="1" ref="Z38" ca="1">IFERROR(INDIRECT($E38&amp;"!"&amp;Z$2&amp;Z$3)," ")</f>
        <v xml:space="preserve"> </v>
      </c>
      <c r="AA38" s="217" t="str" cm="1">
        <f t="array" aca="1" ref="AA38" ca="1">IFERROR(INDIRECT($E38&amp;"!"&amp;AA$2&amp;AA$3)," ")</f>
        <v xml:space="preserve"> </v>
      </c>
      <c r="AB38" s="218" t="str" cm="1">
        <f t="array" aca="1" ref="AB38" ca="1">IFERROR(INDIRECT($E38&amp;"!"&amp;AB$2&amp;AB$3)," ")</f>
        <v xml:space="preserve"> </v>
      </c>
      <c r="AC38" s="212"/>
      <c r="AD38" s="212" t="str" cm="1">
        <f t="array" aca="1" ref="AD38" ca="1">IFERROR(INDIRECT($E38&amp;"!"&amp;AD$2&amp;AD$3)," ")</f>
        <v xml:space="preserve"> </v>
      </c>
      <c r="AE38" s="212" t="str" cm="1">
        <f t="array" aca="1" ref="AE38" ca="1">IFERROR(INDIRECT($E38&amp;"!"&amp;AE$2&amp;AE$3)," ")</f>
        <v xml:space="preserve"> </v>
      </c>
      <c r="AF38" s="212" t="str" cm="1">
        <f t="array" aca="1" ref="AF38" ca="1">IFERROR(INDIRECT($E38&amp;"!"&amp;AF$2&amp;AF$3)," ")</f>
        <v xml:space="preserve"> </v>
      </c>
      <c r="AG38" s="212" t="str" cm="1">
        <f t="array" aca="1" ref="AG38" ca="1">IFERROR(INDIRECT($E38&amp;"!"&amp;AG$2&amp;AG$3)," ")</f>
        <v xml:space="preserve"> </v>
      </c>
      <c r="AH38" s="212" t="str" cm="1">
        <f t="array" aca="1" ref="AH38" ca="1">IFERROR(INDIRECT($E38&amp;"!"&amp;AH$2&amp;AH$3)," ")</f>
        <v xml:space="preserve"> </v>
      </c>
      <c r="AI38" s="212" t="str" cm="1">
        <f t="array" aca="1" ref="AI38" ca="1">IFERROR(INDIRECT($E38&amp;"!"&amp;AI$2&amp;AI$3)," ")</f>
        <v xml:space="preserve"> </v>
      </c>
      <c r="AJ38" s="217" t="str" cm="1">
        <f t="array" aca="1" ref="AJ38" ca="1">IFERROR(INDIRECT($E38&amp;"!"&amp;AJ$2&amp;AJ$3)," ")</f>
        <v xml:space="preserve"> </v>
      </c>
      <c r="AK38" s="217" t="str" cm="1">
        <f t="array" aca="1" ref="AK38" ca="1">IFERROR(INDIRECT($E38&amp;"!"&amp;AK$2&amp;AK$3)," ")</f>
        <v xml:space="preserve"> </v>
      </c>
      <c r="AL38" s="217" t="str" cm="1">
        <f t="array" aca="1" ref="AL38" ca="1">IFERROR(INDIRECT($E38&amp;"!"&amp;AL$2&amp;AL$3)," ")</f>
        <v xml:space="preserve"> </v>
      </c>
      <c r="AM38" s="217" t="str" cm="1">
        <f t="array" aca="1" ref="AM38" ca="1">IFERROR(INDIRECT($E38&amp;"!"&amp;AM$2&amp;AM$3)," ")</f>
        <v xml:space="preserve"> </v>
      </c>
      <c r="AN38" s="217" t="str" cm="1">
        <f t="array" aca="1" ref="AN38" ca="1">IFERROR(INDIRECT($E38&amp;"!"&amp;AN$2&amp;AN$3)," ")</f>
        <v xml:space="preserve"> </v>
      </c>
      <c r="AO38" s="217" t="str" cm="1">
        <f t="array" aca="1" ref="AO38" ca="1">IFERROR(INDIRECT($E38&amp;"!"&amp;AO$2&amp;AO$3)," ")</f>
        <v xml:space="preserve"> </v>
      </c>
      <c r="AP38" s="217" t="str" cm="1">
        <f t="array" aca="1" ref="AP38" ca="1">IFERROR(INDIRECT($E38&amp;"!"&amp;AP$2&amp;AP$3)," ")</f>
        <v xml:space="preserve"> </v>
      </c>
      <c r="AQ38" s="217" t="str" cm="1">
        <f t="array" aca="1" ref="AQ38" ca="1">IFERROR(INDIRECT($E38&amp;"!"&amp;AQ$2&amp;AQ$3)," ")</f>
        <v xml:space="preserve"> </v>
      </c>
      <c r="AR38" s="217" t="str" cm="1">
        <f t="array" aca="1" ref="AR38" ca="1">IFERROR(INDIRECT($E38&amp;"!"&amp;AR$2&amp;AR$3)," ")</f>
        <v xml:space="preserve"> </v>
      </c>
      <c r="AS38" s="217" t="str" cm="1">
        <f t="array" aca="1" ref="AS38" ca="1">IFERROR(INDIRECT($E38&amp;"!"&amp;AS$2&amp;AS$3)," ")</f>
        <v xml:space="preserve"> </v>
      </c>
      <c r="AT38" s="217" t="str" cm="1">
        <f t="array" aca="1" ref="AT38" ca="1">IFERROR(INDIRECT($E38&amp;"!"&amp;AT$2&amp;AT$3)," ")</f>
        <v xml:space="preserve"> </v>
      </c>
      <c r="AU38" s="217" t="str" cm="1">
        <f t="array" aca="1" ref="AU38" ca="1">IFERROR(INDIRECT($E38&amp;"!"&amp;AU$2&amp;AU$3)," ")</f>
        <v xml:space="preserve"> </v>
      </c>
      <c r="AV38" s="217" t="str" cm="1">
        <f t="array" aca="1" ref="AV38" ca="1">IFERROR(INDIRECT($E38&amp;"!"&amp;AV$2&amp;AV$3)," ")</f>
        <v xml:space="preserve"> </v>
      </c>
      <c r="AW38" s="217" t="str" cm="1">
        <f t="array" aca="1" ref="AW38" ca="1">IFERROR(INDIRECT($E38&amp;"!"&amp;AW$2&amp;AW$3)," ")</f>
        <v xml:space="preserve"> </v>
      </c>
      <c r="AX38" s="217" t="str" cm="1">
        <f t="array" aca="1" ref="AX38" ca="1">IFERROR(INDIRECT($E38&amp;"!"&amp;AX$2&amp;AX$3)," ")</f>
        <v xml:space="preserve"> </v>
      </c>
      <c r="AY38" s="217" t="str" cm="1">
        <f t="array" aca="1" ref="AY38" ca="1">IFERROR(INDIRECT($E38&amp;"!"&amp;AY$2&amp;AY$3)," ")</f>
        <v xml:space="preserve"> </v>
      </c>
      <c r="AZ38" s="217" t="str" cm="1">
        <f t="array" aca="1" ref="AZ38" ca="1">IFERROR(INDIRECT($E38&amp;"!"&amp;AZ$2&amp;AZ$3)," ")</f>
        <v xml:space="preserve"> </v>
      </c>
      <c r="BA38" s="217" t="str" cm="1">
        <f t="array" aca="1" ref="BA38" ca="1">IFERROR(INDIRECT($E38&amp;"!"&amp;BA$2&amp;BA$3)," ")</f>
        <v xml:space="preserve"> </v>
      </c>
      <c r="BB38" s="159" t="str" cm="1">
        <f t="array" aca="1" ref="BB38" ca="1">IFERROR(INDIRECT($E38&amp;"!"&amp;BB$2&amp;BB$3)," ")</f>
        <v xml:space="preserve"> </v>
      </c>
      <c r="BC38" s="217" t="str" cm="1">
        <f t="array" aca="1" ref="BC38" ca="1">IFERROR(INDIRECT($E38&amp;"!"&amp;BC$2&amp;BC$3)," ")</f>
        <v xml:space="preserve"> </v>
      </c>
      <c r="BD38" s="217" t="str" cm="1">
        <f t="array" aca="1" ref="BD38" ca="1">IFERROR(INDIRECT($E38&amp;"!"&amp;BD$2&amp;BD$3)," ")</f>
        <v xml:space="preserve"> </v>
      </c>
      <c r="BE38" s="217" t="str" cm="1">
        <f t="array" aca="1" ref="BE38" ca="1">IFERROR(INDIRECT($E38&amp;"!"&amp;BE$2&amp;BE$3)," ")</f>
        <v xml:space="preserve"> </v>
      </c>
      <c r="BF38" s="217" t="str" cm="1">
        <f t="array" aca="1" ref="BF38" ca="1">IFERROR(INDIRECT($E38&amp;"!"&amp;BF$2&amp;BF$3)," ")</f>
        <v xml:space="preserve"> </v>
      </c>
      <c r="BG38" s="217" t="str" cm="1">
        <f t="array" aca="1" ref="BG38" ca="1">IFERROR(INDIRECT($E38&amp;"!"&amp;BG$2&amp;BG$3)," ")</f>
        <v xml:space="preserve"> </v>
      </c>
      <c r="BH38" s="217" t="str" cm="1">
        <f t="array" aca="1" ref="BH38" ca="1">IFERROR(INDIRECT($E38&amp;"!"&amp;BH$2&amp;BH$3)," ")</f>
        <v xml:space="preserve"> </v>
      </c>
      <c r="BI38" s="217" t="str" cm="1">
        <f t="array" aca="1" ref="BI38" ca="1">IFERROR(INDIRECT($E38&amp;"!"&amp;BI$2&amp;BI$3)," ")</f>
        <v xml:space="preserve"> </v>
      </c>
      <c r="BJ38" s="217" t="str" cm="1">
        <f t="array" aca="1" ref="BJ38" ca="1">IFERROR(INDIRECT($E38&amp;"!"&amp;BJ$2&amp;BJ$3)," ")</f>
        <v xml:space="preserve"> </v>
      </c>
      <c r="BK38" s="217" t="str" cm="1">
        <f t="array" aca="1" ref="BK38" ca="1">IFERROR(INDIRECT($E38&amp;"!"&amp;BK$2&amp;BK$3)," ")</f>
        <v xml:space="preserve"> </v>
      </c>
      <c r="BL38" s="217" t="str" cm="1">
        <f t="array" aca="1" ref="BL38" ca="1">IFERROR(INDIRECT($E38&amp;"!"&amp;BL$2&amp;BL$3)," ")</f>
        <v xml:space="preserve"> </v>
      </c>
      <c r="BM38" s="217" t="str" cm="1">
        <f t="array" aca="1" ref="BM38" ca="1">IFERROR(INDIRECT($E38&amp;"!"&amp;BM$2&amp;BM$3)," ")</f>
        <v xml:space="preserve"> </v>
      </c>
      <c r="BN38" s="217" t="str" cm="1">
        <f t="array" aca="1" ref="BN38" ca="1">IFERROR(INDIRECT($E38&amp;"!"&amp;BN$2&amp;BN$3)," ")</f>
        <v xml:space="preserve"> </v>
      </c>
      <c r="BO38" s="217" t="str" cm="1">
        <f t="array" aca="1" ref="BO38" ca="1">IFERROR(INDIRECT($E38&amp;"!"&amp;BO$2&amp;BO$3)," ")</f>
        <v xml:space="preserve"> </v>
      </c>
      <c r="BP38" s="217" t="str" cm="1">
        <f t="array" aca="1" ref="BP38" ca="1">IFERROR(INDIRECT($E38&amp;"!"&amp;BP$2&amp;BP$3)," ")</f>
        <v xml:space="preserve"> </v>
      </c>
      <c r="BQ38" s="217" t="str" cm="1">
        <f t="array" aca="1" ref="BQ38" ca="1">IFERROR(INDIRECT($E38&amp;"!"&amp;BQ$2&amp;BQ$3)," ")</f>
        <v xml:space="preserve"> </v>
      </c>
      <c r="BR38" s="217" t="str" cm="1">
        <f t="array" aca="1" ref="BR38" ca="1">IFERROR(INDIRECT($E38&amp;"!"&amp;BR$2&amp;BR$3)," ")</f>
        <v xml:space="preserve"> </v>
      </c>
      <c r="BS38" s="217" t="str" cm="1">
        <f t="array" aca="1" ref="BS38" ca="1">IFERROR(INDIRECT($E38&amp;"!"&amp;BS$2&amp;BS$3)," ")</f>
        <v xml:space="preserve"> </v>
      </c>
      <c r="BT38" s="217" t="str" cm="1">
        <f t="array" aca="1" ref="BT38" ca="1">IFERROR(INDIRECT($E38&amp;"!"&amp;BT$2&amp;BT$3)," ")</f>
        <v xml:space="preserve"> </v>
      </c>
      <c r="BU38" s="217" t="str" cm="1">
        <f t="array" aca="1" ref="BU38" ca="1">IFERROR(INDIRECT($E38&amp;"!"&amp;BU$2&amp;BU$3)," ")</f>
        <v xml:space="preserve"> </v>
      </c>
      <c r="BV38" s="217" t="str" cm="1">
        <f t="array" aca="1" ref="BV38" ca="1">IFERROR(INDIRECT($E38&amp;"!"&amp;BV$2&amp;BV$3)," ")</f>
        <v xml:space="preserve"> </v>
      </c>
      <c r="BW38" s="217" t="str" cm="1">
        <f t="array" aca="1" ref="BW38" ca="1">IFERROR(INDIRECT($E38&amp;"!"&amp;BW$2&amp;BW$3)," ")</f>
        <v xml:space="preserve"> </v>
      </c>
      <c r="BX38" s="217" t="str" cm="1">
        <f t="array" aca="1" ref="BX38" ca="1">IFERROR(INDIRECT($E38&amp;"!"&amp;BX$2&amp;BX$3)," ")</f>
        <v xml:space="preserve"> </v>
      </c>
      <c r="BY38" s="217" t="str" cm="1">
        <f t="array" aca="1" ref="BY38" ca="1">IFERROR(INDIRECT($E38&amp;"!"&amp;BY$2&amp;BY$3)," ")</f>
        <v xml:space="preserve"> </v>
      </c>
      <c r="BZ38" s="217" t="str" cm="1">
        <f t="array" aca="1" ref="BZ38" ca="1">IFERROR(INDIRECT($E38&amp;"!"&amp;BZ$2&amp;BZ$3)," ")</f>
        <v xml:space="preserve"> </v>
      </c>
      <c r="CA38" s="217" t="str" cm="1">
        <f t="array" aca="1" ref="CA38" ca="1">IFERROR(INDIRECT($E38&amp;"!"&amp;CA$2&amp;CA$3)," ")</f>
        <v xml:space="preserve"> </v>
      </c>
      <c r="CB38" s="217" t="str" cm="1">
        <f t="array" aca="1" ref="CB38" ca="1">IFERROR(INDIRECT($E38&amp;"!"&amp;CB$2&amp;CB$3)," ")</f>
        <v xml:space="preserve"> </v>
      </c>
      <c r="CC38" s="217" t="str" cm="1">
        <f t="array" aca="1" ref="CC38" ca="1">IFERROR(INDIRECT($E38&amp;"!"&amp;CC$2&amp;CC$3)," ")</f>
        <v xml:space="preserve"> </v>
      </c>
      <c r="CD38" s="217" t="str" cm="1">
        <f t="array" aca="1" ref="CD38" ca="1">IFERROR(INDIRECT($E38&amp;"!"&amp;CD$2&amp;CD$3)," ")</f>
        <v xml:space="preserve"> </v>
      </c>
      <c r="CE38" s="217" t="str" cm="1">
        <f t="array" aca="1" ref="CE38" ca="1">IFERROR(INDIRECT($E38&amp;"!"&amp;CE$2&amp;CE$3)," ")</f>
        <v xml:space="preserve"> </v>
      </c>
      <c r="CF38" s="217" t="str" cm="1">
        <f t="array" aca="1" ref="CF38" ca="1">IFERROR(INDIRECT($E38&amp;"!"&amp;CF$2&amp;CF$3)," ")</f>
        <v xml:space="preserve"> </v>
      </c>
      <c r="CG38" s="217" t="str" cm="1">
        <f t="array" aca="1" ref="CG38" ca="1">IFERROR(INDIRECT($E38&amp;"!"&amp;CG$2&amp;CG$3)," ")</f>
        <v xml:space="preserve"> </v>
      </c>
      <c r="CH38" s="217" t="str" cm="1">
        <f t="array" aca="1" ref="CH38" ca="1">IFERROR(INDIRECT($E38&amp;"!"&amp;CH$2&amp;CH$3)," ")</f>
        <v xml:space="preserve"> </v>
      </c>
      <c r="CI38" s="217" t="str" cm="1">
        <f t="array" aca="1" ref="CI38" ca="1">IFERROR(INDIRECT($E38&amp;"!"&amp;CI$2&amp;CI$3)," ")</f>
        <v xml:space="preserve"> </v>
      </c>
      <c r="CJ38" s="217" t="str" cm="1">
        <f t="array" aca="1" ref="CJ38" ca="1">IFERROR(INDIRECT($E38&amp;"!"&amp;CJ$2&amp;CJ$3)," ")</f>
        <v xml:space="preserve"> </v>
      </c>
      <c r="CK38" s="217" t="str" cm="1">
        <f t="array" aca="1" ref="CK38" ca="1">IFERROR(INDIRECT($E38&amp;"!"&amp;CK$2&amp;CK$3)," ")</f>
        <v xml:space="preserve"> </v>
      </c>
      <c r="CL38" s="217" t="str" cm="1">
        <f t="array" aca="1" ref="CL38" ca="1">IFERROR(INDIRECT($E38&amp;"!"&amp;CL$2&amp;CL$3)," ")</f>
        <v xml:space="preserve"> </v>
      </c>
      <c r="CM38" s="217" t="str" cm="1">
        <f t="array" aca="1" ref="CM38" ca="1">IFERROR(INDIRECT($E38&amp;"!"&amp;CM$2&amp;CM$3)," ")</f>
        <v xml:space="preserve"> </v>
      </c>
      <c r="CN38" s="217" t="str" cm="1">
        <f t="array" aca="1" ref="CN38" ca="1">IFERROR(INDIRECT($E38&amp;"!"&amp;CN$2&amp;CN$3)," ")</f>
        <v xml:space="preserve"> </v>
      </c>
      <c r="CO38" s="217" t="str" cm="1">
        <f t="array" aca="1" ref="CO38" ca="1">IFERROR(INDIRECT($E38&amp;"!"&amp;CO$2&amp;CO$3)," ")</f>
        <v xml:space="preserve"> </v>
      </c>
      <c r="CP38" s="217" t="str" cm="1">
        <f t="array" aca="1" ref="CP38" ca="1">IFERROR(INDIRECT($E38&amp;"!"&amp;CP$2&amp;CP$3)," ")</f>
        <v xml:space="preserve"> </v>
      </c>
      <c r="CQ38" s="217" t="str" cm="1">
        <f t="array" aca="1" ref="CQ38" ca="1">IFERROR(INDIRECT($E38&amp;"!"&amp;CQ$2&amp;CQ$3)," ")</f>
        <v xml:space="preserve"> </v>
      </c>
      <c r="CR38" s="217" t="str" cm="1">
        <f t="array" aca="1" ref="CR38" ca="1">IFERROR(INDIRECT($E38&amp;"!"&amp;CR$2&amp;CR$3)," ")</f>
        <v xml:space="preserve"> </v>
      </c>
      <c r="CS38" s="217" t="str" cm="1">
        <f t="array" aca="1" ref="CS38" ca="1">IFERROR(INDIRECT($E38&amp;"!"&amp;CS$2&amp;CS$3)," ")</f>
        <v xml:space="preserve"> </v>
      </c>
      <c r="CT38" s="217" t="str" cm="1">
        <f t="array" aca="1" ref="CT38" ca="1">IFERROR(INDIRECT($E38&amp;"!"&amp;CT$2&amp;CT$3)," ")</f>
        <v xml:space="preserve"> </v>
      </c>
      <c r="CU38" s="217" t="str" cm="1">
        <f t="array" aca="1" ref="CU38" ca="1">IFERROR(INDIRECT($E38&amp;"!"&amp;CU$2&amp;CU$3)," ")</f>
        <v xml:space="preserve"> </v>
      </c>
      <c r="CV38" s="217" t="str" cm="1">
        <f t="array" aca="1" ref="CV38" ca="1">IFERROR(INDIRECT($E38&amp;"!"&amp;CV$2&amp;CV$3)," ")</f>
        <v xml:space="preserve"> </v>
      </c>
      <c r="CW38" s="217" t="str" cm="1">
        <f t="array" aca="1" ref="CW38" ca="1">IFERROR(INDIRECT($E38&amp;"!"&amp;CW$2&amp;CW$3)," ")</f>
        <v xml:space="preserve"> </v>
      </c>
      <c r="CX38" s="217" t="str" cm="1">
        <f t="array" aca="1" ref="CX38" ca="1">IFERROR(INDIRECT($E38&amp;"!"&amp;CX$2&amp;CX$3)," ")</f>
        <v xml:space="preserve"> </v>
      </c>
      <c r="CY38" s="217" t="str" cm="1">
        <f t="array" aca="1" ref="CY38" ca="1">IFERROR(INDIRECT($E38&amp;"!"&amp;CY$2&amp;CY$3)," ")</f>
        <v xml:space="preserve"> </v>
      </c>
      <c r="CZ38" s="217" t="str" cm="1">
        <f t="array" aca="1" ref="CZ38" ca="1">IFERROR(INDIRECT($E38&amp;"!"&amp;CZ$2&amp;CZ$3)," ")</f>
        <v xml:space="preserve"> </v>
      </c>
      <c r="DA38" s="217" t="str" cm="1">
        <f t="array" aca="1" ref="DA38" ca="1">IFERROR(INDIRECT($E38&amp;"!"&amp;DA$2&amp;DA$3)," ")</f>
        <v xml:space="preserve"> </v>
      </c>
      <c r="DB38" s="217" t="str" cm="1">
        <f t="array" aca="1" ref="DB38" ca="1">IFERROR(INDIRECT($E38&amp;"!"&amp;DB$2&amp;DB$3)," ")</f>
        <v xml:space="preserve"> </v>
      </c>
      <c r="DC38" s="217" t="str" cm="1">
        <f t="array" aca="1" ref="DC38" ca="1">IFERROR(INDIRECT($E38&amp;"!"&amp;DC$2&amp;DC$3)," ")</f>
        <v xml:space="preserve"> </v>
      </c>
      <c r="DD38" s="217" t="str" cm="1">
        <f t="array" aca="1" ref="DD38" ca="1">IFERROR(INDIRECT($E38&amp;"!"&amp;DD$2&amp;DD$3)," ")</f>
        <v xml:space="preserve"> </v>
      </c>
      <c r="DE38" s="217" t="str" cm="1">
        <f t="array" aca="1" ref="DE38" ca="1">IFERROR(INDIRECT($E38&amp;"!"&amp;DE$2&amp;DE$3)," ")</f>
        <v xml:space="preserve"> </v>
      </c>
      <c r="DF38" s="217" t="str" cm="1">
        <f t="array" aca="1" ref="DF38" ca="1">IFERROR(INDIRECT($E38&amp;"!"&amp;DF$2&amp;DF$3)," ")</f>
        <v xml:space="preserve"> </v>
      </c>
      <c r="DG38" s="217" t="str" cm="1">
        <f t="array" aca="1" ref="DG38" ca="1">IFERROR(INDIRECT($E38&amp;"!"&amp;DG$2&amp;DG$3)," ")</f>
        <v xml:space="preserve"> </v>
      </c>
      <c r="DH38" s="217" t="str" cm="1">
        <f t="array" aca="1" ref="DH38" ca="1">IFERROR(INDIRECT($E38&amp;"!"&amp;DH$2&amp;DH$3)," ")</f>
        <v xml:space="preserve"> </v>
      </c>
      <c r="DI38" s="217" t="str" cm="1">
        <f t="array" aca="1" ref="DI38" ca="1">IFERROR(INDIRECT($E38&amp;"!"&amp;DI$2&amp;DI$3)," ")</f>
        <v xml:space="preserve"> </v>
      </c>
      <c r="DJ38" s="217" t="str" cm="1">
        <f t="array" aca="1" ref="DJ38" ca="1">IFERROR(INDIRECT($E38&amp;"!"&amp;DJ$2&amp;DJ$3)," ")</f>
        <v xml:space="preserve"> </v>
      </c>
      <c r="DK38" s="217" t="str" cm="1">
        <f t="array" aca="1" ref="DK38" ca="1">IFERROR(INDIRECT($E38&amp;"!"&amp;DK$2&amp;DK$3)," ")</f>
        <v xml:space="preserve"> </v>
      </c>
      <c r="DL38" s="217" t="str" cm="1">
        <f t="array" aca="1" ref="DL38" ca="1">IFERROR(INDIRECT($E38&amp;"!"&amp;DL$2&amp;DL$3)," ")</f>
        <v xml:space="preserve"> </v>
      </c>
      <c r="DM38" s="217" t="str" cm="1">
        <f t="array" aca="1" ref="DM38" ca="1">IFERROR(INDIRECT($E38&amp;"!"&amp;DM$2&amp;DM$3)," ")</f>
        <v xml:space="preserve"> </v>
      </c>
      <c r="DN38" s="217" t="str" cm="1">
        <f t="array" aca="1" ref="DN38" ca="1">IFERROR(INDIRECT($E38&amp;"!"&amp;DN$2&amp;DN$3)," ")</f>
        <v xml:space="preserve"> </v>
      </c>
      <c r="DO38" s="217" t="str" cm="1">
        <f t="array" aca="1" ref="DO38" ca="1">IFERROR(INDIRECT($E38&amp;"!"&amp;DO$2&amp;DO$3)," ")</f>
        <v xml:space="preserve"> </v>
      </c>
      <c r="DP38" s="217" t="str" cm="1">
        <f t="array" aca="1" ref="DP38" ca="1">IFERROR(INDIRECT($E38&amp;"!"&amp;DP$2&amp;DP$3)," ")</f>
        <v xml:space="preserve"> </v>
      </c>
      <c r="DQ38" s="217" t="str" cm="1">
        <f t="array" aca="1" ref="DQ38" ca="1">IFERROR(INDIRECT($E38&amp;"!"&amp;DQ$2&amp;DQ$3)," ")</f>
        <v xml:space="preserve"> </v>
      </c>
      <c r="DR38" s="217" t="str" cm="1">
        <f t="array" aca="1" ref="DR38" ca="1">IFERROR(INDIRECT($E38&amp;"!"&amp;DR$2&amp;DR$3)," ")</f>
        <v xml:space="preserve"> </v>
      </c>
      <c r="DS38" s="217" t="str" cm="1">
        <f t="array" aca="1" ref="DS38" ca="1">IFERROR(INDIRECT($E38&amp;"!"&amp;DS$2&amp;DS$3)," ")</f>
        <v xml:space="preserve"> </v>
      </c>
      <c r="DT38" s="217" t="str" cm="1">
        <f t="array" aca="1" ref="DT38" ca="1">IFERROR(INDIRECT($E38&amp;"!"&amp;DT$2&amp;DT$3)," ")</f>
        <v xml:space="preserve"> </v>
      </c>
      <c r="DU38" s="217" t="str" cm="1">
        <f t="array" aca="1" ref="DU38" ca="1">IFERROR(INDIRECT($E38&amp;"!"&amp;DU$2&amp;DU$3)," ")</f>
        <v xml:space="preserve"> </v>
      </c>
      <c r="DV38" s="217" t="str" cm="1">
        <f t="array" aca="1" ref="DV38" ca="1">IFERROR(INDIRECT($E38&amp;"!"&amp;DV$2&amp;DV$3)," ")</f>
        <v xml:space="preserve"> </v>
      </c>
      <c r="DW38" s="217" t="str" cm="1">
        <f t="array" aca="1" ref="DW38" ca="1">IFERROR(INDIRECT($E38&amp;"!"&amp;DW$2&amp;DW$3)," ")</f>
        <v xml:space="preserve"> </v>
      </c>
      <c r="DX38" s="217" t="str" cm="1">
        <f t="array" aca="1" ref="DX38" ca="1">IFERROR(INDIRECT($E38&amp;"!"&amp;DX$2&amp;DX$3)," ")</f>
        <v xml:space="preserve"> </v>
      </c>
      <c r="DY38" s="217" t="str" cm="1">
        <f t="array" aca="1" ref="DY38" ca="1">IFERROR(INDIRECT($E38&amp;"!"&amp;DY$2&amp;DY$3)," ")</f>
        <v xml:space="preserve"> </v>
      </c>
      <c r="DZ38" s="217" t="str" cm="1">
        <f t="array" aca="1" ref="DZ38" ca="1">IFERROR(INDIRECT($E38&amp;"!"&amp;DZ$2&amp;DZ$3)," ")</f>
        <v xml:space="preserve"> </v>
      </c>
      <c r="EA38" s="217" t="str" cm="1">
        <f t="array" aca="1" ref="EA38" ca="1">IFERROR(INDIRECT($E38&amp;"!"&amp;EA$2&amp;EA$3)," ")</f>
        <v xml:space="preserve"> </v>
      </c>
      <c r="EB38" s="217" t="str" cm="1">
        <f t="array" aca="1" ref="EB38" ca="1">IFERROR(INDIRECT($E38&amp;"!"&amp;EB$2&amp;EB$3)," ")</f>
        <v xml:space="preserve"> </v>
      </c>
      <c r="EC38" s="212" t="str" cm="1">
        <f t="array" aca="1" ref="EC38" ca="1">IFERROR(INDIRECT($E38&amp;"!"&amp;EC$2&amp;EC$3)," ")</f>
        <v xml:space="preserve"> </v>
      </c>
      <c r="ED38" s="212" t="str" cm="1">
        <f t="array" aca="1" ref="ED38" ca="1">IFERROR(INDIRECT($E38&amp;"!"&amp;ED$2&amp;ED$3)," ")</f>
        <v xml:space="preserve"> </v>
      </c>
      <c r="EE38" s="212" t="str" cm="1">
        <f t="array" aca="1" ref="EE38" ca="1">IFERROR(INDIRECT($E38&amp;"!"&amp;EE$2&amp;EE$3)," ")</f>
        <v xml:space="preserve"> </v>
      </c>
      <c r="EF38" s="212" t="str" cm="1">
        <f t="array" aca="1" ref="EF38" ca="1">IFERROR(INDIRECT($E38&amp;"!"&amp;EF$2&amp;EF$3)," ")</f>
        <v xml:space="preserve"> </v>
      </c>
      <c r="EG38" s="212" t="str" cm="1">
        <f t="array" aca="1" ref="EG38" ca="1">IFERROR(INDIRECT($E38&amp;"!"&amp;EG$2&amp;EG$3)," ")</f>
        <v xml:space="preserve"> </v>
      </c>
      <c r="EH38" s="212" t="str" cm="1">
        <f t="array" aca="1" ref="EH38" ca="1">IFERROR(INDIRECT($E38&amp;"!"&amp;EH$2&amp;EH$3)," ")</f>
        <v xml:space="preserve"> </v>
      </c>
      <c r="EI38" s="212" t="str" cm="1">
        <f t="array" aca="1" ref="EI38" ca="1">IFERROR(INDIRECT($E38&amp;"!"&amp;EI$2&amp;EI$3)," ")</f>
        <v xml:space="preserve"> </v>
      </c>
      <c r="EJ38" s="212" t="str" cm="1">
        <f t="array" aca="1" ref="EJ38" ca="1">IFERROR(INDIRECT($E38&amp;"!"&amp;EJ$2&amp;EJ$3)," ")</f>
        <v xml:space="preserve"> </v>
      </c>
      <c r="EK38" s="212" t="str" cm="1">
        <f t="array" aca="1" ref="EK38" ca="1">IFERROR(INDIRECT($E38&amp;"!"&amp;EK$2&amp;EK$3)," ")</f>
        <v xml:space="preserve"> </v>
      </c>
      <c r="EL38" s="212" t="str" cm="1">
        <f t="array" aca="1" ref="EL38" ca="1">IFERROR(INDIRECT($E38&amp;"!"&amp;EL$2&amp;EL$3)," ")</f>
        <v xml:space="preserve"> </v>
      </c>
      <c r="EM38" s="212" t="str" cm="1">
        <f t="array" aca="1" ref="EM38" ca="1">IFERROR(INDIRECT($E38&amp;"!"&amp;EM$2&amp;EM$3)," ")</f>
        <v xml:space="preserve"> </v>
      </c>
      <c r="EN38" s="212" t="str" cm="1">
        <f t="array" aca="1" ref="EN38" ca="1">IFERROR(INDIRECT($E38&amp;"!"&amp;EN$2&amp;EN$3)," ")</f>
        <v xml:space="preserve"> </v>
      </c>
      <c r="EO38" s="212" t="str" cm="1">
        <f t="array" aca="1" ref="EO38" ca="1">IFERROR(INDIRECT($E38&amp;"!"&amp;EO$2&amp;EO$3)," ")</f>
        <v xml:space="preserve"> </v>
      </c>
      <c r="EP38" s="212" t="str" cm="1">
        <f t="array" aca="1" ref="EP38" ca="1">IFERROR(INDIRECT($E38&amp;"!"&amp;EP$2&amp;EP$3)," ")</f>
        <v xml:space="preserve"> </v>
      </c>
      <c r="EQ38" s="212" t="str" cm="1">
        <f t="array" aca="1" ref="EQ38" ca="1">IFERROR(INDIRECT($E38&amp;"!"&amp;EQ$2&amp;EQ$3)," ")</f>
        <v xml:space="preserve"> </v>
      </c>
      <c r="ER38" s="212" t="str" cm="1">
        <f t="array" aca="1" ref="ER38" ca="1">IFERROR(INDIRECT($E38&amp;"!"&amp;ER$2&amp;ER$3)," ")</f>
        <v xml:space="preserve"> </v>
      </c>
      <c r="ES38" s="212" t="str" cm="1">
        <f t="array" aca="1" ref="ES38" ca="1">IFERROR(INDIRECT($E38&amp;"!"&amp;ES$2&amp;ES$3)," ")</f>
        <v xml:space="preserve"> </v>
      </c>
      <c r="ET38" s="212" t="str" cm="1">
        <f t="array" aca="1" ref="ET38" ca="1">IFERROR(INDIRECT($E38&amp;"!"&amp;ET$2&amp;ET$3)," ")</f>
        <v xml:space="preserve"> </v>
      </c>
      <c r="EU38" s="212" t="str" cm="1">
        <f t="array" aca="1" ref="EU38" ca="1">IFERROR(INDIRECT($E38&amp;"!"&amp;EU$2&amp;EU$3)," ")</f>
        <v xml:space="preserve"> </v>
      </c>
      <c r="EV38" s="212" t="str" cm="1">
        <f t="array" aca="1" ref="EV38" ca="1">IFERROR(INDIRECT($E38&amp;"!"&amp;EV$2&amp;EV$3)," ")</f>
        <v xml:space="preserve"> </v>
      </c>
      <c r="EW38" s="212" t="str" cm="1">
        <f t="array" aca="1" ref="EW38" ca="1">IFERROR(INDIRECT($E38&amp;"!"&amp;EW$2&amp;EW$3)," ")</f>
        <v xml:space="preserve"> </v>
      </c>
      <c r="EX38" s="212" t="str" cm="1">
        <f t="array" aca="1" ref="EX38" ca="1">IFERROR(INDIRECT($E38&amp;"!"&amp;EX$2&amp;EX$3)," ")</f>
        <v xml:space="preserve"> </v>
      </c>
      <c r="EY38" s="212" t="str" cm="1">
        <f t="array" aca="1" ref="EY38" ca="1">IFERROR(INDIRECT($E38&amp;"!"&amp;EY$2&amp;EY$3)," ")</f>
        <v xml:space="preserve"> </v>
      </c>
      <c r="EZ38" s="212" t="str" cm="1">
        <f t="array" aca="1" ref="EZ38" ca="1">IFERROR(INDIRECT($E38&amp;"!"&amp;EZ$2&amp;EZ$3)," ")</f>
        <v xml:space="preserve"> </v>
      </c>
    </row>
    <row r="39" spans="1:156" s="159" customFormat="1">
      <c r="A39"/>
      <c r="B39"/>
      <c r="C39" s="214"/>
      <c r="E39" s="215"/>
      <c r="F39" s="215"/>
      <c r="G39" s="216"/>
      <c r="H39" s="217"/>
      <c r="I39" s="217"/>
      <c r="J39" s="217"/>
      <c r="K39" s="217"/>
      <c r="L39" s="217"/>
      <c r="M39" s="217"/>
      <c r="N39" s="217"/>
      <c r="O39" s="217"/>
      <c r="P39" s="218"/>
      <c r="Q39" s="218"/>
      <c r="R39" s="219"/>
      <c r="S39" s="219"/>
      <c r="T39" s="218"/>
      <c r="U39" s="219"/>
      <c r="V39" s="219"/>
      <c r="W39" s="218"/>
      <c r="X39" s="219"/>
      <c r="Y39" s="219"/>
      <c r="Z39" s="217" t="str" cm="1">
        <f t="array" aca="1" ref="Z39" ca="1">IFERROR(INDIRECT($E39&amp;"!"&amp;Z$2&amp;Z$3)," ")</f>
        <v xml:space="preserve"> </v>
      </c>
      <c r="AA39" s="217" t="str" cm="1">
        <f t="array" aca="1" ref="AA39" ca="1">IFERROR(INDIRECT($E39&amp;"!"&amp;AA$2&amp;AA$3)," ")</f>
        <v xml:space="preserve"> </v>
      </c>
      <c r="AB39" s="218" t="str" cm="1">
        <f t="array" aca="1" ref="AB39" ca="1">IFERROR(INDIRECT($E39&amp;"!"&amp;AB$2&amp;AB$3)," ")</f>
        <v xml:space="preserve"> </v>
      </c>
      <c r="AC39" s="212"/>
      <c r="AD39" s="212" t="str" cm="1">
        <f t="array" aca="1" ref="AD39" ca="1">IFERROR(INDIRECT($E39&amp;"!"&amp;AD$2&amp;AD$3)," ")</f>
        <v xml:space="preserve"> </v>
      </c>
      <c r="AE39" s="212" t="str" cm="1">
        <f t="array" aca="1" ref="AE39" ca="1">IFERROR(INDIRECT($E39&amp;"!"&amp;AE$2&amp;AE$3)," ")</f>
        <v xml:space="preserve"> </v>
      </c>
      <c r="AF39" s="212" t="str" cm="1">
        <f t="array" aca="1" ref="AF39" ca="1">IFERROR(INDIRECT($E39&amp;"!"&amp;AF$2&amp;AF$3)," ")</f>
        <v xml:space="preserve"> </v>
      </c>
      <c r="AG39" s="212" t="str" cm="1">
        <f t="array" aca="1" ref="AG39" ca="1">IFERROR(INDIRECT($E39&amp;"!"&amp;AG$2&amp;AG$3)," ")</f>
        <v xml:space="preserve"> </v>
      </c>
      <c r="AH39" s="212" t="str" cm="1">
        <f t="array" aca="1" ref="AH39" ca="1">IFERROR(INDIRECT($E39&amp;"!"&amp;AH$2&amp;AH$3)," ")</f>
        <v xml:space="preserve"> </v>
      </c>
      <c r="AI39" s="212" t="str" cm="1">
        <f t="array" aca="1" ref="AI39" ca="1">IFERROR(INDIRECT($E39&amp;"!"&amp;AI$2&amp;AI$3)," ")</f>
        <v xml:space="preserve"> </v>
      </c>
      <c r="AJ39" s="217" t="str" cm="1">
        <f t="array" aca="1" ref="AJ39" ca="1">IFERROR(INDIRECT($E39&amp;"!"&amp;AJ$2&amp;AJ$3)," ")</f>
        <v xml:space="preserve"> </v>
      </c>
      <c r="AK39" s="217" t="str" cm="1">
        <f t="array" aca="1" ref="AK39" ca="1">IFERROR(INDIRECT($E39&amp;"!"&amp;AK$2&amp;AK$3)," ")</f>
        <v xml:space="preserve"> </v>
      </c>
      <c r="AL39" s="217" t="str" cm="1">
        <f t="array" aca="1" ref="AL39" ca="1">IFERROR(INDIRECT($E39&amp;"!"&amp;AL$2&amp;AL$3)," ")</f>
        <v xml:space="preserve"> </v>
      </c>
      <c r="AM39" s="217" t="str" cm="1">
        <f t="array" aca="1" ref="AM39" ca="1">IFERROR(INDIRECT($E39&amp;"!"&amp;AM$2&amp;AM$3)," ")</f>
        <v xml:space="preserve"> </v>
      </c>
      <c r="AN39" s="217" t="str" cm="1">
        <f t="array" aca="1" ref="AN39" ca="1">IFERROR(INDIRECT($E39&amp;"!"&amp;AN$2&amp;AN$3)," ")</f>
        <v xml:space="preserve"> </v>
      </c>
      <c r="AO39" s="217" t="str" cm="1">
        <f t="array" aca="1" ref="AO39" ca="1">IFERROR(INDIRECT($E39&amp;"!"&amp;AO$2&amp;AO$3)," ")</f>
        <v xml:space="preserve"> </v>
      </c>
      <c r="AP39" s="217" t="str" cm="1">
        <f t="array" aca="1" ref="AP39" ca="1">IFERROR(INDIRECT($E39&amp;"!"&amp;AP$2&amp;AP$3)," ")</f>
        <v xml:space="preserve"> </v>
      </c>
      <c r="AQ39" s="217" t="str" cm="1">
        <f t="array" aca="1" ref="AQ39" ca="1">IFERROR(INDIRECT($E39&amp;"!"&amp;AQ$2&amp;AQ$3)," ")</f>
        <v xml:space="preserve"> </v>
      </c>
      <c r="AR39" s="217" t="str" cm="1">
        <f t="array" aca="1" ref="AR39" ca="1">IFERROR(INDIRECT($E39&amp;"!"&amp;AR$2&amp;AR$3)," ")</f>
        <v xml:space="preserve"> </v>
      </c>
      <c r="AS39" s="217" t="str" cm="1">
        <f t="array" aca="1" ref="AS39" ca="1">IFERROR(INDIRECT($E39&amp;"!"&amp;AS$2&amp;AS$3)," ")</f>
        <v xml:space="preserve"> </v>
      </c>
      <c r="AT39" s="217" t="str" cm="1">
        <f t="array" aca="1" ref="AT39" ca="1">IFERROR(INDIRECT($E39&amp;"!"&amp;AT$2&amp;AT$3)," ")</f>
        <v xml:space="preserve"> </v>
      </c>
      <c r="AU39" s="217" t="str" cm="1">
        <f t="array" aca="1" ref="AU39" ca="1">IFERROR(INDIRECT($E39&amp;"!"&amp;AU$2&amp;AU$3)," ")</f>
        <v xml:space="preserve"> </v>
      </c>
      <c r="AV39" s="217" t="str" cm="1">
        <f t="array" aca="1" ref="AV39" ca="1">IFERROR(INDIRECT($E39&amp;"!"&amp;AV$2&amp;AV$3)," ")</f>
        <v xml:space="preserve"> </v>
      </c>
      <c r="AW39" s="217" t="str" cm="1">
        <f t="array" aca="1" ref="AW39" ca="1">IFERROR(INDIRECT($E39&amp;"!"&amp;AW$2&amp;AW$3)," ")</f>
        <v xml:space="preserve"> </v>
      </c>
      <c r="AX39" s="217" t="str" cm="1">
        <f t="array" aca="1" ref="AX39" ca="1">IFERROR(INDIRECT($E39&amp;"!"&amp;AX$2&amp;AX$3)," ")</f>
        <v xml:space="preserve"> </v>
      </c>
      <c r="AY39" s="217" t="str" cm="1">
        <f t="array" aca="1" ref="AY39" ca="1">IFERROR(INDIRECT($E39&amp;"!"&amp;AY$2&amp;AY$3)," ")</f>
        <v xml:space="preserve"> </v>
      </c>
      <c r="AZ39" s="217" t="str" cm="1">
        <f t="array" aca="1" ref="AZ39" ca="1">IFERROR(INDIRECT($E39&amp;"!"&amp;AZ$2&amp;AZ$3)," ")</f>
        <v xml:space="preserve"> </v>
      </c>
      <c r="BA39" s="217" t="str" cm="1">
        <f t="array" aca="1" ref="BA39" ca="1">IFERROR(INDIRECT($E39&amp;"!"&amp;BA$2&amp;BA$3)," ")</f>
        <v xml:space="preserve"> </v>
      </c>
      <c r="BB39" s="159" t="str" cm="1">
        <f t="array" aca="1" ref="BB39" ca="1">IFERROR(INDIRECT($E39&amp;"!"&amp;BB$2&amp;BB$3)," ")</f>
        <v xml:space="preserve"> </v>
      </c>
      <c r="BC39" s="217" t="str" cm="1">
        <f t="array" aca="1" ref="BC39" ca="1">IFERROR(INDIRECT($E39&amp;"!"&amp;BC$2&amp;BC$3)," ")</f>
        <v xml:space="preserve"> </v>
      </c>
      <c r="BD39" s="217" t="str" cm="1">
        <f t="array" aca="1" ref="BD39" ca="1">IFERROR(INDIRECT($E39&amp;"!"&amp;BD$2&amp;BD$3)," ")</f>
        <v xml:space="preserve"> </v>
      </c>
      <c r="BE39" s="217" t="str" cm="1">
        <f t="array" aca="1" ref="BE39" ca="1">IFERROR(INDIRECT($E39&amp;"!"&amp;BE$2&amp;BE$3)," ")</f>
        <v xml:space="preserve"> </v>
      </c>
      <c r="BF39" s="217" t="str" cm="1">
        <f t="array" aca="1" ref="BF39" ca="1">IFERROR(INDIRECT($E39&amp;"!"&amp;BF$2&amp;BF$3)," ")</f>
        <v xml:space="preserve"> </v>
      </c>
      <c r="BG39" s="217" t="str" cm="1">
        <f t="array" aca="1" ref="BG39" ca="1">IFERROR(INDIRECT($E39&amp;"!"&amp;BG$2&amp;BG$3)," ")</f>
        <v xml:space="preserve"> </v>
      </c>
      <c r="BH39" s="217" t="str" cm="1">
        <f t="array" aca="1" ref="BH39" ca="1">IFERROR(INDIRECT($E39&amp;"!"&amp;BH$2&amp;BH$3)," ")</f>
        <v xml:space="preserve"> </v>
      </c>
      <c r="BI39" s="217" t="str" cm="1">
        <f t="array" aca="1" ref="BI39" ca="1">IFERROR(INDIRECT($E39&amp;"!"&amp;BI$2&amp;BI$3)," ")</f>
        <v xml:space="preserve"> </v>
      </c>
      <c r="BJ39" s="217" t="str" cm="1">
        <f t="array" aca="1" ref="BJ39" ca="1">IFERROR(INDIRECT($E39&amp;"!"&amp;BJ$2&amp;BJ$3)," ")</f>
        <v xml:space="preserve"> </v>
      </c>
      <c r="BK39" s="217" t="str" cm="1">
        <f t="array" aca="1" ref="BK39" ca="1">IFERROR(INDIRECT($E39&amp;"!"&amp;BK$2&amp;BK$3)," ")</f>
        <v xml:space="preserve"> </v>
      </c>
      <c r="BL39" s="217" t="str" cm="1">
        <f t="array" aca="1" ref="BL39" ca="1">IFERROR(INDIRECT($E39&amp;"!"&amp;BL$2&amp;BL$3)," ")</f>
        <v xml:space="preserve"> </v>
      </c>
      <c r="BM39" s="217" t="str" cm="1">
        <f t="array" aca="1" ref="BM39" ca="1">IFERROR(INDIRECT($E39&amp;"!"&amp;BM$2&amp;BM$3)," ")</f>
        <v xml:space="preserve"> </v>
      </c>
      <c r="BN39" s="217" t="str" cm="1">
        <f t="array" aca="1" ref="BN39" ca="1">IFERROR(INDIRECT($E39&amp;"!"&amp;BN$2&amp;BN$3)," ")</f>
        <v xml:space="preserve"> </v>
      </c>
      <c r="BO39" s="217" t="str" cm="1">
        <f t="array" aca="1" ref="BO39" ca="1">IFERROR(INDIRECT($E39&amp;"!"&amp;BO$2&amp;BO$3)," ")</f>
        <v xml:space="preserve"> </v>
      </c>
      <c r="BP39" s="217" t="str" cm="1">
        <f t="array" aca="1" ref="BP39" ca="1">IFERROR(INDIRECT($E39&amp;"!"&amp;BP$2&amp;BP$3)," ")</f>
        <v xml:space="preserve"> </v>
      </c>
      <c r="BQ39" s="217" t="str" cm="1">
        <f t="array" aca="1" ref="BQ39" ca="1">IFERROR(INDIRECT($E39&amp;"!"&amp;BQ$2&amp;BQ$3)," ")</f>
        <v xml:space="preserve"> </v>
      </c>
      <c r="BR39" s="217" t="str" cm="1">
        <f t="array" aca="1" ref="BR39" ca="1">IFERROR(INDIRECT($E39&amp;"!"&amp;BR$2&amp;BR$3)," ")</f>
        <v xml:space="preserve"> </v>
      </c>
      <c r="BS39" s="217" t="str" cm="1">
        <f t="array" aca="1" ref="BS39" ca="1">IFERROR(INDIRECT($E39&amp;"!"&amp;BS$2&amp;BS$3)," ")</f>
        <v xml:space="preserve"> </v>
      </c>
      <c r="BT39" s="217" t="str" cm="1">
        <f t="array" aca="1" ref="BT39" ca="1">IFERROR(INDIRECT($E39&amp;"!"&amp;BT$2&amp;BT$3)," ")</f>
        <v xml:space="preserve"> </v>
      </c>
      <c r="BU39" s="217" t="str" cm="1">
        <f t="array" aca="1" ref="BU39" ca="1">IFERROR(INDIRECT($E39&amp;"!"&amp;BU$2&amp;BU$3)," ")</f>
        <v xml:space="preserve"> </v>
      </c>
      <c r="BV39" s="217" t="str" cm="1">
        <f t="array" aca="1" ref="BV39" ca="1">IFERROR(INDIRECT($E39&amp;"!"&amp;BV$2&amp;BV$3)," ")</f>
        <v xml:space="preserve"> </v>
      </c>
      <c r="BW39" s="217" t="str" cm="1">
        <f t="array" aca="1" ref="BW39" ca="1">IFERROR(INDIRECT($E39&amp;"!"&amp;BW$2&amp;BW$3)," ")</f>
        <v xml:space="preserve"> </v>
      </c>
      <c r="BX39" s="217" t="str" cm="1">
        <f t="array" aca="1" ref="BX39" ca="1">IFERROR(INDIRECT($E39&amp;"!"&amp;BX$2&amp;BX$3)," ")</f>
        <v xml:space="preserve"> </v>
      </c>
      <c r="BY39" s="217" t="str" cm="1">
        <f t="array" aca="1" ref="BY39" ca="1">IFERROR(INDIRECT($E39&amp;"!"&amp;BY$2&amp;BY$3)," ")</f>
        <v xml:space="preserve"> </v>
      </c>
      <c r="BZ39" s="217" t="str" cm="1">
        <f t="array" aca="1" ref="BZ39" ca="1">IFERROR(INDIRECT($E39&amp;"!"&amp;BZ$2&amp;BZ$3)," ")</f>
        <v xml:space="preserve"> </v>
      </c>
      <c r="CA39" s="217" t="str" cm="1">
        <f t="array" aca="1" ref="CA39" ca="1">IFERROR(INDIRECT($E39&amp;"!"&amp;CA$2&amp;CA$3)," ")</f>
        <v xml:space="preserve"> </v>
      </c>
      <c r="CB39" s="217" t="str" cm="1">
        <f t="array" aca="1" ref="CB39" ca="1">IFERROR(INDIRECT($E39&amp;"!"&amp;CB$2&amp;CB$3)," ")</f>
        <v xml:space="preserve"> </v>
      </c>
      <c r="CC39" s="217" t="str" cm="1">
        <f t="array" aca="1" ref="CC39" ca="1">IFERROR(INDIRECT($E39&amp;"!"&amp;CC$2&amp;CC$3)," ")</f>
        <v xml:space="preserve"> </v>
      </c>
      <c r="CD39" s="217" t="str" cm="1">
        <f t="array" aca="1" ref="CD39" ca="1">IFERROR(INDIRECT($E39&amp;"!"&amp;CD$2&amp;CD$3)," ")</f>
        <v xml:space="preserve"> </v>
      </c>
      <c r="CE39" s="217" t="str" cm="1">
        <f t="array" aca="1" ref="CE39" ca="1">IFERROR(INDIRECT($E39&amp;"!"&amp;CE$2&amp;CE$3)," ")</f>
        <v xml:space="preserve"> </v>
      </c>
      <c r="CF39" s="217" t="str" cm="1">
        <f t="array" aca="1" ref="CF39" ca="1">IFERROR(INDIRECT($E39&amp;"!"&amp;CF$2&amp;CF$3)," ")</f>
        <v xml:space="preserve"> </v>
      </c>
      <c r="CG39" s="217" t="str" cm="1">
        <f t="array" aca="1" ref="CG39" ca="1">IFERROR(INDIRECT($E39&amp;"!"&amp;CG$2&amp;CG$3)," ")</f>
        <v xml:space="preserve"> </v>
      </c>
      <c r="CH39" s="217" t="str" cm="1">
        <f t="array" aca="1" ref="CH39" ca="1">IFERROR(INDIRECT($E39&amp;"!"&amp;CH$2&amp;CH$3)," ")</f>
        <v xml:space="preserve"> </v>
      </c>
      <c r="CI39" s="217" t="str" cm="1">
        <f t="array" aca="1" ref="CI39" ca="1">IFERROR(INDIRECT($E39&amp;"!"&amp;CI$2&amp;CI$3)," ")</f>
        <v xml:space="preserve"> </v>
      </c>
      <c r="CJ39" s="217" t="str" cm="1">
        <f t="array" aca="1" ref="CJ39" ca="1">IFERROR(INDIRECT($E39&amp;"!"&amp;CJ$2&amp;CJ$3)," ")</f>
        <v xml:space="preserve"> </v>
      </c>
      <c r="CK39" s="217" t="str" cm="1">
        <f t="array" aca="1" ref="CK39" ca="1">IFERROR(INDIRECT($E39&amp;"!"&amp;CK$2&amp;CK$3)," ")</f>
        <v xml:space="preserve"> </v>
      </c>
      <c r="CL39" s="217" t="str" cm="1">
        <f t="array" aca="1" ref="CL39" ca="1">IFERROR(INDIRECT($E39&amp;"!"&amp;CL$2&amp;CL$3)," ")</f>
        <v xml:space="preserve"> </v>
      </c>
      <c r="CM39" s="217" t="str" cm="1">
        <f t="array" aca="1" ref="CM39" ca="1">IFERROR(INDIRECT($E39&amp;"!"&amp;CM$2&amp;CM$3)," ")</f>
        <v xml:space="preserve"> </v>
      </c>
      <c r="CN39" s="217" t="str" cm="1">
        <f t="array" aca="1" ref="CN39" ca="1">IFERROR(INDIRECT($E39&amp;"!"&amp;CN$2&amp;CN$3)," ")</f>
        <v xml:space="preserve"> </v>
      </c>
      <c r="CO39" s="217" t="str" cm="1">
        <f t="array" aca="1" ref="CO39" ca="1">IFERROR(INDIRECT($E39&amp;"!"&amp;CO$2&amp;CO$3)," ")</f>
        <v xml:space="preserve"> </v>
      </c>
      <c r="CP39" s="217" t="str" cm="1">
        <f t="array" aca="1" ref="CP39" ca="1">IFERROR(INDIRECT($E39&amp;"!"&amp;CP$2&amp;CP$3)," ")</f>
        <v xml:space="preserve"> </v>
      </c>
      <c r="CQ39" s="217" t="str" cm="1">
        <f t="array" aca="1" ref="CQ39" ca="1">IFERROR(INDIRECT($E39&amp;"!"&amp;CQ$2&amp;CQ$3)," ")</f>
        <v xml:space="preserve"> </v>
      </c>
      <c r="CR39" s="217" t="str" cm="1">
        <f t="array" aca="1" ref="CR39" ca="1">IFERROR(INDIRECT($E39&amp;"!"&amp;CR$2&amp;CR$3)," ")</f>
        <v xml:space="preserve"> </v>
      </c>
      <c r="CS39" s="217" t="str" cm="1">
        <f t="array" aca="1" ref="CS39" ca="1">IFERROR(INDIRECT($E39&amp;"!"&amp;CS$2&amp;CS$3)," ")</f>
        <v xml:space="preserve"> </v>
      </c>
      <c r="CT39" s="217" t="str" cm="1">
        <f t="array" aca="1" ref="CT39" ca="1">IFERROR(INDIRECT($E39&amp;"!"&amp;CT$2&amp;CT$3)," ")</f>
        <v xml:space="preserve"> </v>
      </c>
      <c r="CU39" s="217" t="str" cm="1">
        <f t="array" aca="1" ref="CU39" ca="1">IFERROR(INDIRECT($E39&amp;"!"&amp;CU$2&amp;CU$3)," ")</f>
        <v xml:space="preserve"> </v>
      </c>
      <c r="CV39" s="217" t="str" cm="1">
        <f t="array" aca="1" ref="CV39" ca="1">IFERROR(INDIRECT($E39&amp;"!"&amp;CV$2&amp;CV$3)," ")</f>
        <v xml:space="preserve"> </v>
      </c>
      <c r="CW39" s="217" t="str" cm="1">
        <f t="array" aca="1" ref="CW39" ca="1">IFERROR(INDIRECT($E39&amp;"!"&amp;CW$2&amp;CW$3)," ")</f>
        <v xml:space="preserve"> </v>
      </c>
      <c r="CX39" s="217" t="str" cm="1">
        <f t="array" aca="1" ref="CX39" ca="1">IFERROR(INDIRECT($E39&amp;"!"&amp;CX$2&amp;CX$3)," ")</f>
        <v xml:space="preserve"> </v>
      </c>
      <c r="CY39" s="217" t="str" cm="1">
        <f t="array" aca="1" ref="CY39" ca="1">IFERROR(INDIRECT($E39&amp;"!"&amp;CY$2&amp;CY$3)," ")</f>
        <v xml:space="preserve"> </v>
      </c>
      <c r="CZ39" s="217" t="str" cm="1">
        <f t="array" aca="1" ref="CZ39" ca="1">IFERROR(INDIRECT($E39&amp;"!"&amp;CZ$2&amp;CZ$3)," ")</f>
        <v xml:space="preserve"> </v>
      </c>
      <c r="DA39" s="217" t="str" cm="1">
        <f t="array" aca="1" ref="DA39" ca="1">IFERROR(INDIRECT($E39&amp;"!"&amp;DA$2&amp;DA$3)," ")</f>
        <v xml:space="preserve"> </v>
      </c>
      <c r="DB39" s="217" t="str" cm="1">
        <f t="array" aca="1" ref="DB39" ca="1">IFERROR(INDIRECT($E39&amp;"!"&amp;DB$2&amp;DB$3)," ")</f>
        <v xml:space="preserve"> </v>
      </c>
      <c r="DC39" s="217" t="str" cm="1">
        <f t="array" aca="1" ref="DC39" ca="1">IFERROR(INDIRECT($E39&amp;"!"&amp;DC$2&amp;DC$3)," ")</f>
        <v xml:space="preserve"> </v>
      </c>
      <c r="DD39" s="217" t="str" cm="1">
        <f t="array" aca="1" ref="DD39" ca="1">IFERROR(INDIRECT($E39&amp;"!"&amp;DD$2&amp;DD$3)," ")</f>
        <v xml:space="preserve"> </v>
      </c>
      <c r="DE39" s="217" t="str" cm="1">
        <f t="array" aca="1" ref="DE39" ca="1">IFERROR(INDIRECT($E39&amp;"!"&amp;DE$2&amp;DE$3)," ")</f>
        <v xml:space="preserve"> </v>
      </c>
      <c r="DF39" s="217" t="str" cm="1">
        <f t="array" aca="1" ref="DF39" ca="1">IFERROR(INDIRECT($E39&amp;"!"&amp;DF$2&amp;DF$3)," ")</f>
        <v xml:space="preserve"> </v>
      </c>
      <c r="DG39" s="217" t="str" cm="1">
        <f t="array" aca="1" ref="DG39" ca="1">IFERROR(INDIRECT($E39&amp;"!"&amp;DG$2&amp;DG$3)," ")</f>
        <v xml:space="preserve"> </v>
      </c>
      <c r="DH39" s="217" t="str" cm="1">
        <f t="array" aca="1" ref="DH39" ca="1">IFERROR(INDIRECT($E39&amp;"!"&amp;DH$2&amp;DH$3)," ")</f>
        <v xml:space="preserve"> </v>
      </c>
      <c r="DI39" s="217" t="str" cm="1">
        <f t="array" aca="1" ref="DI39" ca="1">IFERROR(INDIRECT($E39&amp;"!"&amp;DI$2&amp;DI$3)," ")</f>
        <v xml:space="preserve"> </v>
      </c>
      <c r="DJ39" s="217" t="str" cm="1">
        <f t="array" aca="1" ref="DJ39" ca="1">IFERROR(INDIRECT($E39&amp;"!"&amp;DJ$2&amp;DJ$3)," ")</f>
        <v xml:space="preserve"> </v>
      </c>
      <c r="DK39" s="217" t="str" cm="1">
        <f t="array" aca="1" ref="DK39" ca="1">IFERROR(INDIRECT($E39&amp;"!"&amp;DK$2&amp;DK$3)," ")</f>
        <v xml:space="preserve"> </v>
      </c>
      <c r="DL39" s="217" t="str" cm="1">
        <f t="array" aca="1" ref="DL39" ca="1">IFERROR(INDIRECT($E39&amp;"!"&amp;DL$2&amp;DL$3)," ")</f>
        <v xml:space="preserve"> </v>
      </c>
      <c r="DM39" s="217" t="str" cm="1">
        <f t="array" aca="1" ref="DM39" ca="1">IFERROR(INDIRECT($E39&amp;"!"&amp;DM$2&amp;DM$3)," ")</f>
        <v xml:space="preserve"> </v>
      </c>
      <c r="DN39" s="217" t="str" cm="1">
        <f t="array" aca="1" ref="DN39" ca="1">IFERROR(INDIRECT($E39&amp;"!"&amp;DN$2&amp;DN$3)," ")</f>
        <v xml:space="preserve"> </v>
      </c>
      <c r="DO39" s="217" t="str" cm="1">
        <f t="array" aca="1" ref="DO39" ca="1">IFERROR(INDIRECT($E39&amp;"!"&amp;DO$2&amp;DO$3)," ")</f>
        <v xml:space="preserve"> </v>
      </c>
      <c r="DP39" s="217" t="str" cm="1">
        <f t="array" aca="1" ref="DP39" ca="1">IFERROR(INDIRECT($E39&amp;"!"&amp;DP$2&amp;DP$3)," ")</f>
        <v xml:space="preserve"> </v>
      </c>
      <c r="DQ39" s="217" t="str" cm="1">
        <f t="array" aca="1" ref="DQ39" ca="1">IFERROR(INDIRECT($E39&amp;"!"&amp;DQ$2&amp;DQ$3)," ")</f>
        <v xml:space="preserve"> </v>
      </c>
      <c r="DR39" s="217" t="str" cm="1">
        <f t="array" aca="1" ref="DR39" ca="1">IFERROR(INDIRECT($E39&amp;"!"&amp;DR$2&amp;DR$3)," ")</f>
        <v xml:space="preserve"> </v>
      </c>
      <c r="DS39" s="217" t="str" cm="1">
        <f t="array" aca="1" ref="DS39" ca="1">IFERROR(INDIRECT($E39&amp;"!"&amp;DS$2&amp;DS$3)," ")</f>
        <v xml:space="preserve"> </v>
      </c>
      <c r="DT39" s="217" t="str" cm="1">
        <f t="array" aca="1" ref="DT39" ca="1">IFERROR(INDIRECT($E39&amp;"!"&amp;DT$2&amp;DT$3)," ")</f>
        <v xml:space="preserve"> </v>
      </c>
      <c r="DU39" s="217" t="str" cm="1">
        <f t="array" aca="1" ref="DU39" ca="1">IFERROR(INDIRECT($E39&amp;"!"&amp;DU$2&amp;DU$3)," ")</f>
        <v xml:space="preserve"> </v>
      </c>
      <c r="DV39" s="217" t="str" cm="1">
        <f t="array" aca="1" ref="DV39" ca="1">IFERROR(INDIRECT($E39&amp;"!"&amp;DV$2&amp;DV$3)," ")</f>
        <v xml:space="preserve"> </v>
      </c>
      <c r="DW39" s="217" t="str" cm="1">
        <f t="array" aca="1" ref="DW39" ca="1">IFERROR(INDIRECT($E39&amp;"!"&amp;DW$2&amp;DW$3)," ")</f>
        <v xml:space="preserve"> </v>
      </c>
      <c r="DX39" s="217" t="str" cm="1">
        <f t="array" aca="1" ref="DX39" ca="1">IFERROR(INDIRECT($E39&amp;"!"&amp;DX$2&amp;DX$3)," ")</f>
        <v xml:space="preserve"> </v>
      </c>
      <c r="DY39" s="217" t="str" cm="1">
        <f t="array" aca="1" ref="DY39" ca="1">IFERROR(INDIRECT($E39&amp;"!"&amp;DY$2&amp;DY$3)," ")</f>
        <v xml:space="preserve"> </v>
      </c>
      <c r="DZ39" s="217" t="str" cm="1">
        <f t="array" aca="1" ref="DZ39" ca="1">IFERROR(INDIRECT($E39&amp;"!"&amp;DZ$2&amp;DZ$3)," ")</f>
        <v xml:space="preserve"> </v>
      </c>
      <c r="EA39" s="217" t="str" cm="1">
        <f t="array" aca="1" ref="EA39" ca="1">IFERROR(INDIRECT($E39&amp;"!"&amp;EA$2&amp;EA$3)," ")</f>
        <v xml:space="preserve"> </v>
      </c>
      <c r="EB39" s="217" t="str" cm="1">
        <f t="array" aca="1" ref="EB39" ca="1">IFERROR(INDIRECT($E39&amp;"!"&amp;EB$2&amp;EB$3)," ")</f>
        <v xml:space="preserve"> </v>
      </c>
      <c r="EC39" s="212" t="str" cm="1">
        <f t="array" aca="1" ref="EC39" ca="1">IFERROR(INDIRECT($E39&amp;"!"&amp;EC$2&amp;EC$3)," ")</f>
        <v xml:space="preserve"> </v>
      </c>
      <c r="ED39" s="212" t="str" cm="1">
        <f t="array" aca="1" ref="ED39" ca="1">IFERROR(INDIRECT($E39&amp;"!"&amp;ED$2&amp;ED$3)," ")</f>
        <v xml:space="preserve"> </v>
      </c>
      <c r="EE39" s="212" t="str" cm="1">
        <f t="array" aca="1" ref="EE39" ca="1">IFERROR(INDIRECT($E39&amp;"!"&amp;EE$2&amp;EE$3)," ")</f>
        <v xml:space="preserve"> </v>
      </c>
      <c r="EF39" s="212" t="str" cm="1">
        <f t="array" aca="1" ref="EF39" ca="1">IFERROR(INDIRECT($E39&amp;"!"&amp;EF$2&amp;EF$3)," ")</f>
        <v xml:space="preserve"> </v>
      </c>
      <c r="EG39" s="212" t="str" cm="1">
        <f t="array" aca="1" ref="EG39" ca="1">IFERROR(INDIRECT($E39&amp;"!"&amp;EG$2&amp;EG$3)," ")</f>
        <v xml:space="preserve"> </v>
      </c>
      <c r="EH39" s="212" t="str" cm="1">
        <f t="array" aca="1" ref="EH39" ca="1">IFERROR(INDIRECT($E39&amp;"!"&amp;EH$2&amp;EH$3)," ")</f>
        <v xml:space="preserve"> </v>
      </c>
      <c r="EI39" s="212" t="str" cm="1">
        <f t="array" aca="1" ref="EI39" ca="1">IFERROR(INDIRECT($E39&amp;"!"&amp;EI$2&amp;EI$3)," ")</f>
        <v xml:space="preserve"> </v>
      </c>
      <c r="EJ39" s="212" t="str" cm="1">
        <f t="array" aca="1" ref="EJ39" ca="1">IFERROR(INDIRECT($E39&amp;"!"&amp;EJ$2&amp;EJ$3)," ")</f>
        <v xml:space="preserve"> </v>
      </c>
      <c r="EK39" s="212" t="str" cm="1">
        <f t="array" aca="1" ref="EK39" ca="1">IFERROR(INDIRECT($E39&amp;"!"&amp;EK$2&amp;EK$3)," ")</f>
        <v xml:space="preserve"> </v>
      </c>
      <c r="EL39" s="212" t="str" cm="1">
        <f t="array" aca="1" ref="EL39" ca="1">IFERROR(INDIRECT($E39&amp;"!"&amp;EL$2&amp;EL$3)," ")</f>
        <v xml:space="preserve"> </v>
      </c>
      <c r="EM39" s="212" t="str" cm="1">
        <f t="array" aca="1" ref="EM39" ca="1">IFERROR(INDIRECT($E39&amp;"!"&amp;EM$2&amp;EM$3)," ")</f>
        <v xml:space="preserve"> </v>
      </c>
      <c r="EN39" s="212" t="str" cm="1">
        <f t="array" aca="1" ref="EN39" ca="1">IFERROR(INDIRECT($E39&amp;"!"&amp;EN$2&amp;EN$3)," ")</f>
        <v xml:space="preserve"> </v>
      </c>
      <c r="EO39" s="212" t="str" cm="1">
        <f t="array" aca="1" ref="EO39" ca="1">IFERROR(INDIRECT($E39&amp;"!"&amp;EO$2&amp;EO$3)," ")</f>
        <v xml:space="preserve"> </v>
      </c>
      <c r="EP39" s="212" t="str" cm="1">
        <f t="array" aca="1" ref="EP39" ca="1">IFERROR(INDIRECT($E39&amp;"!"&amp;EP$2&amp;EP$3)," ")</f>
        <v xml:space="preserve"> </v>
      </c>
      <c r="EQ39" s="212" t="str" cm="1">
        <f t="array" aca="1" ref="EQ39" ca="1">IFERROR(INDIRECT($E39&amp;"!"&amp;EQ$2&amp;EQ$3)," ")</f>
        <v xml:space="preserve"> </v>
      </c>
      <c r="ER39" s="212" t="str" cm="1">
        <f t="array" aca="1" ref="ER39" ca="1">IFERROR(INDIRECT($E39&amp;"!"&amp;ER$2&amp;ER$3)," ")</f>
        <v xml:space="preserve"> </v>
      </c>
      <c r="ES39" s="212" t="str" cm="1">
        <f t="array" aca="1" ref="ES39" ca="1">IFERROR(INDIRECT($E39&amp;"!"&amp;ES$2&amp;ES$3)," ")</f>
        <v xml:space="preserve"> </v>
      </c>
      <c r="ET39" s="212" t="str" cm="1">
        <f t="array" aca="1" ref="ET39" ca="1">IFERROR(INDIRECT($E39&amp;"!"&amp;ET$2&amp;ET$3)," ")</f>
        <v xml:space="preserve"> </v>
      </c>
      <c r="EU39" s="212" t="str" cm="1">
        <f t="array" aca="1" ref="EU39" ca="1">IFERROR(INDIRECT($E39&amp;"!"&amp;EU$2&amp;EU$3)," ")</f>
        <v xml:space="preserve"> </v>
      </c>
      <c r="EV39" s="212" t="str" cm="1">
        <f t="array" aca="1" ref="EV39" ca="1">IFERROR(INDIRECT($E39&amp;"!"&amp;EV$2&amp;EV$3)," ")</f>
        <v xml:space="preserve"> </v>
      </c>
      <c r="EW39" s="212" t="str" cm="1">
        <f t="array" aca="1" ref="EW39" ca="1">IFERROR(INDIRECT($E39&amp;"!"&amp;EW$2&amp;EW$3)," ")</f>
        <v xml:space="preserve"> </v>
      </c>
      <c r="EX39" s="212" t="str" cm="1">
        <f t="array" aca="1" ref="EX39" ca="1">IFERROR(INDIRECT($E39&amp;"!"&amp;EX$2&amp;EX$3)," ")</f>
        <v xml:space="preserve"> </v>
      </c>
      <c r="EY39" s="212" t="str" cm="1">
        <f t="array" aca="1" ref="EY39" ca="1">IFERROR(INDIRECT($E39&amp;"!"&amp;EY$2&amp;EY$3)," ")</f>
        <v xml:space="preserve"> </v>
      </c>
      <c r="EZ39" s="212" t="str" cm="1">
        <f t="array" aca="1" ref="EZ39" ca="1">IFERROR(INDIRECT($E39&amp;"!"&amp;EZ$2&amp;EZ$3)," ")</f>
        <v xml:space="preserve"> </v>
      </c>
    </row>
    <row r="40" spans="1:156" s="159" customFormat="1">
      <c r="A40"/>
      <c r="B40"/>
      <c r="C40" s="214"/>
      <c r="F40" s="215"/>
      <c r="G40" s="216"/>
      <c r="H40" s="216"/>
      <c r="I40" s="217"/>
      <c r="J40" s="217"/>
      <c r="K40" s="217"/>
      <c r="L40" s="217"/>
      <c r="M40" s="217"/>
      <c r="N40" s="217"/>
      <c r="O40" s="217"/>
      <c r="P40" s="217"/>
      <c r="Q40" s="218"/>
      <c r="R40" s="219"/>
      <c r="S40" s="219"/>
      <c r="T40" s="218"/>
      <c r="U40" s="219"/>
      <c r="V40" s="219"/>
      <c r="W40" s="218"/>
      <c r="X40" s="219"/>
      <c r="Y40" s="219"/>
      <c r="Z40" s="217" t="str" cm="1">
        <f t="array" aca="1" ref="Z40" ca="1">IFERROR(INDIRECT($E40&amp;"!"&amp;Z$2&amp;Z$3)," ")</f>
        <v xml:space="preserve"> </v>
      </c>
      <c r="AA40" s="217" t="str" cm="1">
        <f t="array" aca="1" ref="AA40" ca="1">IFERROR(INDIRECT($E40&amp;"!"&amp;AA$2&amp;AA$3)," ")</f>
        <v xml:space="preserve"> </v>
      </c>
      <c r="AB40" s="217" t="str" cm="1">
        <f t="array" aca="1" ref="AB40" ca="1">IFERROR(INDIRECT($E40&amp;"!"&amp;AB$2&amp;AB$3)," ")</f>
        <v xml:space="preserve"> </v>
      </c>
      <c r="AC40" s="218"/>
      <c r="AD40" s="212" t="str" cm="1">
        <f t="array" aca="1" ref="AD40" ca="1">IFERROR(INDIRECT($E40&amp;"!"&amp;AD$2&amp;AD$3)," ")</f>
        <v xml:space="preserve"> </v>
      </c>
      <c r="AE40" s="212" t="str" cm="1">
        <f t="array" aca="1" ref="AE40" ca="1">IFERROR(INDIRECT($E40&amp;"!"&amp;AE$2&amp;AE$3)," ")</f>
        <v xml:space="preserve"> </v>
      </c>
      <c r="AF40" s="212" t="str" cm="1">
        <f t="array" aca="1" ref="AF40" ca="1">IFERROR(INDIRECT($E40&amp;"!"&amp;AF$2&amp;AF$3)," ")</f>
        <v xml:space="preserve"> </v>
      </c>
      <c r="AG40" s="212" t="str" cm="1">
        <f t="array" aca="1" ref="AG40" ca="1">IFERROR(INDIRECT($E40&amp;"!"&amp;AG$2&amp;AG$3)," ")</f>
        <v xml:space="preserve"> </v>
      </c>
      <c r="AH40" s="212" t="str" cm="1">
        <f t="array" aca="1" ref="AH40" ca="1">IFERROR(INDIRECT($E40&amp;"!"&amp;AH$2&amp;AH$3)," ")</f>
        <v xml:space="preserve"> </v>
      </c>
      <c r="AI40" s="212" t="str" cm="1">
        <f t="array" aca="1" ref="AI40" ca="1">IFERROR(INDIRECT($E40&amp;"!"&amp;AI$2&amp;AI$3)," ")</f>
        <v xml:space="preserve"> </v>
      </c>
      <c r="AJ40" s="212" t="str" cm="1">
        <f t="array" aca="1" ref="AJ40" ca="1">IFERROR(INDIRECT($E40&amp;"!"&amp;AJ$2&amp;AJ$3)," ")</f>
        <v xml:space="preserve"> </v>
      </c>
      <c r="AK40" s="217" t="str" cm="1">
        <f t="array" aca="1" ref="AK40" ca="1">IFERROR(INDIRECT($E40&amp;"!"&amp;AK$2&amp;AK$3)," ")</f>
        <v xml:space="preserve"> </v>
      </c>
      <c r="AL40" s="217" t="str" cm="1">
        <f t="array" aca="1" ref="AL40" ca="1">IFERROR(INDIRECT($E40&amp;"!"&amp;AL$2&amp;AL$3)," ")</f>
        <v xml:space="preserve"> </v>
      </c>
      <c r="AM40" s="217" t="str" cm="1">
        <f t="array" aca="1" ref="AM40" ca="1">IFERROR(INDIRECT($E40&amp;"!"&amp;AM$2&amp;AM$3)," ")</f>
        <v xml:space="preserve"> </v>
      </c>
      <c r="AN40" s="217" t="str" cm="1">
        <f t="array" aca="1" ref="AN40" ca="1">IFERROR(INDIRECT($E40&amp;"!"&amp;AN$2&amp;AN$3)," ")</f>
        <v xml:space="preserve"> </v>
      </c>
      <c r="AO40" s="217" t="str" cm="1">
        <f t="array" aca="1" ref="AO40" ca="1">IFERROR(INDIRECT($E40&amp;"!"&amp;AO$2&amp;AO$3)," ")</f>
        <v xml:space="preserve"> </v>
      </c>
      <c r="AP40" s="217" t="str" cm="1">
        <f t="array" aca="1" ref="AP40" ca="1">IFERROR(INDIRECT($E40&amp;"!"&amp;AP$2&amp;AP$3)," ")</f>
        <v xml:space="preserve"> </v>
      </c>
      <c r="AQ40" s="217" t="str" cm="1">
        <f t="array" aca="1" ref="AQ40" ca="1">IFERROR(INDIRECT($E40&amp;"!"&amp;AQ$2&amp;AQ$3)," ")</f>
        <v xml:space="preserve"> </v>
      </c>
      <c r="AR40" s="217" t="str" cm="1">
        <f t="array" aca="1" ref="AR40" ca="1">IFERROR(INDIRECT($E40&amp;"!"&amp;AR$2&amp;AR$3)," ")</f>
        <v xml:space="preserve"> </v>
      </c>
      <c r="AS40" s="217" t="str" cm="1">
        <f t="array" aca="1" ref="AS40" ca="1">IFERROR(INDIRECT($E40&amp;"!"&amp;AS$2&amp;AS$3)," ")</f>
        <v xml:space="preserve"> </v>
      </c>
      <c r="AT40" s="217" t="str" cm="1">
        <f t="array" aca="1" ref="AT40" ca="1">IFERROR(INDIRECT($E40&amp;"!"&amp;AT$2&amp;AT$3)," ")</f>
        <v xml:space="preserve"> </v>
      </c>
      <c r="AU40" s="217" t="str" cm="1">
        <f t="array" aca="1" ref="AU40" ca="1">IFERROR(INDIRECT($E40&amp;"!"&amp;AU$2&amp;AU$3)," ")</f>
        <v xml:space="preserve"> </v>
      </c>
      <c r="AV40" s="217" t="str" cm="1">
        <f t="array" aca="1" ref="AV40" ca="1">IFERROR(INDIRECT($E40&amp;"!"&amp;AV$2&amp;AV$3)," ")</f>
        <v xml:space="preserve"> </v>
      </c>
      <c r="AW40" s="217" t="str" cm="1">
        <f t="array" aca="1" ref="AW40" ca="1">IFERROR(INDIRECT($E40&amp;"!"&amp;AW$2&amp;AW$3)," ")</f>
        <v xml:space="preserve"> </v>
      </c>
      <c r="AX40" s="217" t="str" cm="1">
        <f t="array" aca="1" ref="AX40" ca="1">IFERROR(INDIRECT($E40&amp;"!"&amp;AX$2&amp;AX$3)," ")</f>
        <v xml:space="preserve"> </v>
      </c>
      <c r="AY40" s="217" t="str" cm="1">
        <f t="array" aca="1" ref="AY40" ca="1">IFERROR(INDIRECT($E40&amp;"!"&amp;AY$2&amp;AY$3)," ")</f>
        <v xml:space="preserve"> </v>
      </c>
      <c r="AZ40" s="217" t="str" cm="1">
        <f t="array" aca="1" ref="AZ40" ca="1">IFERROR(INDIRECT($E40&amp;"!"&amp;AZ$2&amp;AZ$3)," ")</f>
        <v xml:space="preserve"> </v>
      </c>
      <c r="BA40" s="217" t="str" cm="1">
        <f t="array" aca="1" ref="BA40" ca="1">IFERROR(INDIRECT($E40&amp;"!"&amp;BA$2&amp;BA$3)," ")</f>
        <v xml:space="preserve"> </v>
      </c>
      <c r="BB40" s="217" t="str" cm="1">
        <f t="array" aca="1" ref="BB40" ca="1">IFERROR(INDIRECT($E40&amp;"!"&amp;BB$2&amp;BB$3)," ")</f>
        <v xml:space="preserve"> </v>
      </c>
      <c r="BC40" s="159" t="str" cm="1">
        <f t="array" aca="1" ref="BC40" ca="1">IFERROR(INDIRECT($E40&amp;"!"&amp;BC$2&amp;BC$3)," ")</f>
        <v xml:space="preserve"> </v>
      </c>
      <c r="BD40" s="217" t="str" cm="1">
        <f t="array" aca="1" ref="BD40" ca="1">IFERROR(INDIRECT($E40&amp;"!"&amp;BD$2&amp;BD$3)," ")</f>
        <v xml:space="preserve"> </v>
      </c>
      <c r="BE40" s="217" t="str" cm="1">
        <f t="array" aca="1" ref="BE40" ca="1">IFERROR(INDIRECT($E40&amp;"!"&amp;BE$2&amp;BE$3)," ")</f>
        <v xml:space="preserve"> </v>
      </c>
      <c r="BF40" s="217" t="str" cm="1">
        <f t="array" aca="1" ref="BF40" ca="1">IFERROR(INDIRECT($E40&amp;"!"&amp;BF$2&amp;BF$3)," ")</f>
        <v xml:space="preserve"> </v>
      </c>
      <c r="BG40" s="217" t="str" cm="1">
        <f t="array" aca="1" ref="BG40" ca="1">IFERROR(INDIRECT($E40&amp;"!"&amp;BG$2&amp;BG$3)," ")</f>
        <v xml:space="preserve"> </v>
      </c>
      <c r="BH40" s="217" t="str" cm="1">
        <f t="array" aca="1" ref="BH40" ca="1">IFERROR(INDIRECT($E40&amp;"!"&amp;BH$2&amp;BH$3)," ")</f>
        <v xml:space="preserve"> </v>
      </c>
      <c r="BI40" s="217" t="str" cm="1">
        <f t="array" aca="1" ref="BI40" ca="1">IFERROR(INDIRECT($E40&amp;"!"&amp;BI$2&amp;BI$3)," ")</f>
        <v xml:space="preserve"> </v>
      </c>
      <c r="BJ40" s="217" t="str" cm="1">
        <f t="array" aca="1" ref="BJ40" ca="1">IFERROR(INDIRECT($E40&amp;"!"&amp;BJ$2&amp;BJ$3)," ")</f>
        <v xml:space="preserve"> </v>
      </c>
      <c r="BK40" s="217" t="str" cm="1">
        <f t="array" aca="1" ref="BK40" ca="1">IFERROR(INDIRECT($E40&amp;"!"&amp;BK$2&amp;BK$3)," ")</f>
        <v xml:space="preserve"> </v>
      </c>
      <c r="BL40" s="217" t="str" cm="1">
        <f t="array" aca="1" ref="BL40" ca="1">IFERROR(INDIRECT($E40&amp;"!"&amp;BL$2&amp;BL$3)," ")</f>
        <v xml:space="preserve"> </v>
      </c>
      <c r="BM40" s="217" t="str" cm="1">
        <f t="array" aca="1" ref="BM40" ca="1">IFERROR(INDIRECT($E40&amp;"!"&amp;BM$2&amp;BM$3)," ")</f>
        <v xml:space="preserve"> </v>
      </c>
      <c r="BN40" s="217" t="str" cm="1">
        <f t="array" aca="1" ref="BN40" ca="1">IFERROR(INDIRECT($E40&amp;"!"&amp;BN$2&amp;BN$3)," ")</f>
        <v xml:space="preserve"> </v>
      </c>
      <c r="BO40" s="217" t="str" cm="1">
        <f t="array" aca="1" ref="BO40" ca="1">IFERROR(INDIRECT($E40&amp;"!"&amp;BO$2&amp;BO$3)," ")</f>
        <v xml:space="preserve"> </v>
      </c>
      <c r="BP40" s="217" t="str" cm="1">
        <f t="array" aca="1" ref="BP40" ca="1">IFERROR(INDIRECT($E40&amp;"!"&amp;BP$2&amp;BP$3)," ")</f>
        <v xml:space="preserve"> </v>
      </c>
      <c r="BQ40" s="217" t="str" cm="1">
        <f t="array" aca="1" ref="BQ40" ca="1">IFERROR(INDIRECT($E40&amp;"!"&amp;BQ$2&amp;BQ$3)," ")</f>
        <v xml:space="preserve"> </v>
      </c>
      <c r="BR40" s="217" t="str" cm="1">
        <f t="array" aca="1" ref="BR40" ca="1">IFERROR(INDIRECT($E40&amp;"!"&amp;BR$2&amp;BR$3)," ")</f>
        <v xml:space="preserve"> </v>
      </c>
      <c r="BS40" s="217" t="str" cm="1">
        <f t="array" aca="1" ref="BS40" ca="1">IFERROR(INDIRECT($E40&amp;"!"&amp;BS$2&amp;BS$3)," ")</f>
        <v xml:space="preserve"> </v>
      </c>
      <c r="BT40" s="217" t="str" cm="1">
        <f t="array" aca="1" ref="BT40" ca="1">IFERROR(INDIRECT($E40&amp;"!"&amp;BT$2&amp;BT$3)," ")</f>
        <v xml:space="preserve"> </v>
      </c>
      <c r="BU40" s="217" t="str" cm="1">
        <f t="array" aca="1" ref="BU40" ca="1">IFERROR(INDIRECT($E40&amp;"!"&amp;BU$2&amp;BU$3)," ")</f>
        <v xml:space="preserve"> </v>
      </c>
      <c r="BV40" s="217" t="str" cm="1">
        <f t="array" aca="1" ref="BV40" ca="1">IFERROR(INDIRECT($E40&amp;"!"&amp;BV$2&amp;BV$3)," ")</f>
        <v xml:space="preserve"> </v>
      </c>
      <c r="BW40" s="217" t="str" cm="1">
        <f t="array" aca="1" ref="BW40" ca="1">IFERROR(INDIRECT($E40&amp;"!"&amp;BW$2&amp;BW$3)," ")</f>
        <v xml:space="preserve"> </v>
      </c>
      <c r="BX40" s="217" t="str" cm="1">
        <f t="array" aca="1" ref="BX40" ca="1">IFERROR(INDIRECT($E40&amp;"!"&amp;BX$2&amp;BX$3)," ")</f>
        <v xml:space="preserve"> </v>
      </c>
      <c r="BY40" s="217" t="str" cm="1">
        <f t="array" aca="1" ref="BY40" ca="1">IFERROR(INDIRECT($E40&amp;"!"&amp;BY$2&amp;BY$3)," ")</f>
        <v xml:space="preserve"> </v>
      </c>
      <c r="BZ40" s="217" t="str" cm="1">
        <f t="array" aca="1" ref="BZ40" ca="1">IFERROR(INDIRECT($E40&amp;"!"&amp;BZ$2&amp;BZ$3)," ")</f>
        <v xml:space="preserve"> </v>
      </c>
      <c r="CA40" s="217" t="str" cm="1">
        <f t="array" aca="1" ref="CA40" ca="1">IFERROR(INDIRECT($E40&amp;"!"&amp;CA$2&amp;CA$3)," ")</f>
        <v xml:space="preserve"> </v>
      </c>
      <c r="CB40" s="217" t="str" cm="1">
        <f t="array" aca="1" ref="CB40" ca="1">IFERROR(INDIRECT($E40&amp;"!"&amp;CB$2&amp;CB$3)," ")</f>
        <v xml:space="preserve"> </v>
      </c>
      <c r="CC40" s="217" t="str" cm="1">
        <f t="array" aca="1" ref="CC40" ca="1">IFERROR(INDIRECT($E40&amp;"!"&amp;CC$2&amp;CC$3)," ")</f>
        <v xml:space="preserve"> </v>
      </c>
      <c r="CD40" s="217" t="str" cm="1">
        <f t="array" aca="1" ref="CD40" ca="1">IFERROR(INDIRECT($E40&amp;"!"&amp;CD$2&amp;CD$3)," ")</f>
        <v xml:space="preserve"> </v>
      </c>
      <c r="CE40" s="217" t="str" cm="1">
        <f t="array" aca="1" ref="CE40" ca="1">IFERROR(INDIRECT($E40&amp;"!"&amp;CE$2&amp;CE$3)," ")</f>
        <v xml:space="preserve"> </v>
      </c>
      <c r="CF40" s="217" t="str" cm="1">
        <f t="array" aca="1" ref="CF40" ca="1">IFERROR(INDIRECT($E40&amp;"!"&amp;CF$2&amp;CF$3)," ")</f>
        <v xml:space="preserve"> </v>
      </c>
      <c r="CG40" s="217" t="str" cm="1">
        <f t="array" aca="1" ref="CG40" ca="1">IFERROR(INDIRECT($E40&amp;"!"&amp;CG$2&amp;CG$3)," ")</f>
        <v xml:space="preserve"> </v>
      </c>
      <c r="CH40" s="217" t="str" cm="1">
        <f t="array" aca="1" ref="CH40" ca="1">IFERROR(INDIRECT($E40&amp;"!"&amp;CH$2&amp;CH$3)," ")</f>
        <v xml:space="preserve"> </v>
      </c>
      <c r="CI40" s="217" t="str" cm="1">
        <f t="array" aca="1" ref="CI40" ca="1">IFERROR(INDIRECT($E40&amp;"!"&amp;CI$2&amp;CI$3)," ")</f>
        <v xml:space="preserve"> </v>
      </c>
      <c r="CJ40" s="217" t="str" cm="1">
        <f t="array" aca="1" ref="CJ40" ca="1">IFERROR(INDIRECT($E40&amp;"!"&amp;CJ$2&amp;CJ$3)," ")</f>
        <v xml:space="preserve"> </v>
      </c>
      <c r="CK40" s="217" t="str" cm="1">
        <f t="array" aca="1" ref="CK40" ca="1">IFERROR(INDIRECT($E40&amp;"!"&amp;CK$2&amp;CK$3)," ")</f>
        <v xml:space="preserve"> </v>
      </c>
      <c r="CL40" s="217" t="str" cm="1">
        <f t="array" aca="1" ref="CL40" ca="1">IFERROR(INDIRECT($E40&amp;"!"&amp;CL$2&amp;CL$3)," ")</f>
        <v xml:space="preserve"> </v>
      </c>
      <c r="CM40" s="217" t="str" cm="1">
        <f t="array" aca="1" ref="CM40" ca="1">IFERROR(INDIRECT($E40&amp;"!"&amp;CM$2&amp;CM$3)," ")</f>
        <v xml:space="preserve"> </v>
      </c>
      <c r="CN40" s="217" t="str" cm="1">
        <f t="array" aca="1" ref="CN40" ca="1">IFERROR(INDIRECT($E40&amp;"!"&amp;CN$2&amp;CN$3)," ")</f>
        <v xml:space="preserve"> </v>
      </c>
      <c r="CO40" s="217" t="str" cm="1">
        <f t="array" aca="1" ref="CO40" ca="1">IFERROR(INDIRECT($E40&amp;"!"&amp;CO$2&amp;CO$3)," ")</f>
        <v xml:space="preserve"> </v>
      </c>
      <c r="CP40" s="217" t="str" cm="1">
        <f t="array" aca="1" ref="CP40" ca="1">IFERROR(INDIRECT($E40&amp;"!"&amp;CP$2&amp;CP$3)," ")</f>
        <v xml:space="preserve"> </v>
      </c>
      <c r="CQ40" s="217" t="str" cm="1">
        <f t="array" aca="1" ref="CQ40" ca="1">IFERROR(INDIRECT($E40&amp;"!"&amp;CQ$2&amp;CQ$3)," ")</f>
        <v xml:space="preserve"> </v>
      </c>
      <c r="CR40" s="217" t="str" cm="1">
        <f t="array" aca="1" ref="CR40" ca="1">IFERROR(INDIRECT($E40&amp;"!"&amp;CR$2&amp;CR$3)," ")</f>
        <v xml:space="preserve"> </v>
      </c>
      <c r="CS40" s="217" t="str" cm="1">
        <f t="array" aca="1" ref="CS40" ca="1">IFERROR(INDIRECT($E40&amp;"!"&amp;CS$2&amp;CS$3)," ")</f>
        <v xml:space="preserve"> </v>
      </c>
      <c r="CT40" s="217" t="str" cm="1">
        <f t="array" aca="1" ref="CT40" ca="1">IFERROR(INDIRECT($E40&amp;"!"&amp;CT$2&amp;CT$3)," ")</f>
        <v xml:space="preserve"> </v>
      </c>
      <c r="CU40" s="217" t="str" cm="1">
        <f t="array" aca="1" ref="CU40" ca="1">IFERROR(INDIRECT($E40&amp;"!"&amp;CU$2&amp;CU$3)," ")</f>
        <v xml:space="preserve"> </v>
      </c>
      <c r="CV40" s="217" t="str" cm="1">
        <f t="array" aca="1" ref="CV40" ca="1">IFERROR(INDIRECT($E40&amp;"!"&amp;CV$2&amp;CV$3)," ")</f>
        <v xml:space="preserve"> </v>
      </c>
      <c r="CW40" s="217" t="str" cm="1">
        <f t="array" aca="1" ref="CW40" ca="1">IFERROR(INDIRECT($E40&amp;"!"&amp;CW$2&amp;CW$3)," ")</f>
        <v xml:space="preserve"> </v>
      </c>
      <c r="CX40" s="217" t="str" cm="1">
        <f t="array" aca="1" ref="CX40" ca="1">IFERROR(INDIRECT($E40&amp;"!"&amp;CX$2&amp;CX$3)," ")</f>
        <v xml:space="preserve"> </v>
      </c>
      <c r="CY40" s="217" t="str" cm="1">
        <f t="array" aca="1" ref="CY40" ca="1">IFERROR(INDIRECT($E40&amp;"!"&amp;CY$2&amp;CY$3)," ")</f>
        <v xml:space="preserve"> </v>
      </c>
      <c r="CZ40" s="217" t="str" cm="1">
        <f t="array" aca="1" ref="CZ40" ca="1">IFERROR(INDIRECT($E40&amp;"!"&amp;CZ$2&amp;CZ$3)," ")</f>
        <v xml:space="preserve"> </v>
      </c>
      <c r="DA40" s="217" t="str" cm="1">
        <f t="array" aca="1" ref="DA40" ca="1">IFERROR(INDIRECT($E40&amp;"!"&amp;DA$2&amp;DA$3)," ")</f>
        <v xml:space="preserve"> </v>
      </c>
      <c r="DB40" s="217" t="str" cm="1">
        <f t="array" aca="1" ref="DB40" ca="1">IFERROR(INDIRECT($E40&amp;"!"&amp;DB$2&amp;DB$3)," ")</f>
        <v xml:space="preserve"> </v>
      </c>
      <c r="DC40" s="217" t="str" cm="1">
        <f t="array" aca="1" ref="DC40" ca="1">IFERROR(INDIRECT($E40&amp;"!"&amp;DC$2&amp;DC$3)," ")</f>
        <v xml:space="preserve"> </v>
      </c>
      <c r="DD40" s="217" t="str" cm="1">
        <f t="array" aca="1" ref="DD40" ca="1">IFERROR(INDIRECT($E40&amp;"!"&amp;DD$2&amp;DD$3)," ")</f>
        <v xml:space="preserve"> </v>
      </c>
      <c r="DE40" s="217" t="str" cm="1">
        <f t="array" aca="1" ref="DE40" ca="1">IFERROR(INDIRECT($E40&amp;"!"&amp;DE$2&amp;DE$3)," ")</f>
        <v xml:space="preserve"> </v>
      </c>
      <c r="DF40" s="217" t="str" cm="1">
        <f t="array" aca="1" ref="DF40" ca="1">IFERROR(INDIRECT($E40&amp;"!"&amp;DF$2&amp;DF$3)," ")</f>
        <v xml:space="preserve"> </v>
      </c>
      <c r="DG40" s="217" t="str" cm="1">
        <f t="array" aca="1" ref="DG40" ca="1">IFERROR(INDIRECT($E40&amp;"!"&amp;DG$2&amp;DG$3)," ")</f>
        <v xml:space="preserve"> </v>
      </c>
      <c r="DH40" s="217" t="str" cm="1">
        <f t="array" aca="1" ref="DH40" ca="1">IFERROR(INDIRECT($E40&amp;"!"&amp;DH$2&amp;DH$3)," ")</f>
        <v xml:space="preserve"> </v>
      </c>
      <c r="DI40" s="217" t="str" cm="1">
        <f t="array" aca="1" ref="DI40" ca="1">IFERROR(INDIRECT($E40&amp;"!"&amp;DI$2&amp;DI$3)," ")</f>
        <v xml:space="preserve"> </v>
      </c>
      <c r="DJ40" s="217" t="str" cm="1">
        <f t="array" aca="1" ref="DJ40" ca="1">IFERROR(INDIRECT($E40&amp;"!"&amp;DJ$2&amp;DJ$3)," ")</f>
        <v xml:space="preserve"> </v>
      </c>
      <c r="DK40" s="217" t="str" cm="1">
        <f t="array" aca="1" ref="DK40" ca="1">IFERROR(INDIRECT($E40&amp;"!"&amp;DK$2&amp;DK$3)," ")</f>
        <v xml:space="preserve"> </v>
      </c>
      <c r="DL40" s="217" t="str" cm="1">
        <f t="array" aca="1" ref="DL40" ca="1">IFERROR(INDIRECT($E40&amp;"!"&amp;DL$2&amp;DL$3)," ")</f>
        <v xml:space="preserve"> </v>
      </c>
      <c r="DM40" s="217" t="str" cm="1">
        <f t="array" aca="1" ref="DM40" ca="1">IFERROR(INDIRECT($E40&amp;"!"&amp;DM$2&amp;DM$3)," ")</f>
        <v xml:space="preserve"> </v>
      </c>
      <c r="DN40" s="217" t="str" cm="1">
        <f t="array" aca="1" ref="DN40" ca="1">IFERROR(INDIRECT($E40&amp;"!"&amp;DN$2&amp;DN$3)," ")</f>
        <v xml:space="preserve"> </v>
      </c>
      <c r="DO40" s="217" t="str" cm="1">
        <f t="array" aca="1" ref="DO40" ca="1">IFERROR(INDIRECT($E40&amp;"!"&amp;DO$2&amp;DO$3)," ")</f>
        <v xml:space="preserve"> </v>
      </c>
      <c r="DP40" s="217" t="str" cm="1">
        <f t="array" aca="1" ref="DP40" ca="1">IFERROR(INDIRECT($E40&amp;"!"&amp;DP$2&amp;DP$3)," ")</f>
        <v xml:space="preserve"> </v>
      </c>
      <c r="DQ40" s="217" t="str" cm="1">
        <f t="array" aca="1" ref="DQ40" ca="1">IFERROR(INDIRECT($E40&amp;"!"&amp;DQ$2&amp;DQ$3)," ")</f>
        <v xml:space="preserve"> </v>
      </c>
      <c r="DR40" s="217" t="str" cm="1">
        <f t="array" aca="1" ref="DR40" ca="1">IFERROR(INDIRECT($E40&amp;"!"&amp;DR$2&amp;DR$3)," ")</f>
        <v xml:space="preserve"> </v>
      </c>
      <c r="DS40" s="217" t="str" cm="1">
        <f t="array" aca="1" ref="DS40" ca="1">IFERROR(INDIRECT($E40&amp;"!"&amp;DS$2&amp;DS$3)," ")</f>
        <v xml:space="preserve"> </v>
      </c>
      <c r="DT40" s="217" t="str" cm="1">
        <f t="array" aca="1" ref="DT40" ca="1">IFERROR(INDIRECT($E40&amp;"!"&amp;DT$2&amp;DT$3)," ")</f>
        <v xml:space="preserve"> </v>
      </c>
      <c r="DU40" s="217" t="str" cm="1">
        <f t="array" aca="1" ref="DU40" ca="1">IFERROR(INDIRECT($E40&amp;"!"&amp;DU$2&amp;DU$3)," ")</f>
        <v xml:space="preserve"> </v>
      </c>
      <c r="DV40" s="217" t="str" cm="1">
        <f t="array" aca="1" ref="DV40" ca="1">IFERROR(INDIRECT($E40&amp;"!"&amp;DV$2&amp;DV$3)," ")</f>
        <v xml:space="preserve"> </v>
      </c>
      <c r="DW40" s="217" t="str" cm="1">
        <f t="array" aca="1" ref="DW40" ca="1">IFERROR(INDIRECT($E40&amp;"!"&amp;DW$2&amp;DW$3)," ")</f>
        <v xml:space="preserve"> </v>
      </c>
      <c r="DX40" s="217" t="str" cm="1">
        <f t="array" aca="1" ref="DX40" ca="1">IFERROR(INDIRECT($E40&amp;"!"&amp;DX$2&amp;DX$3)," ")</f>
        <v xml:space="preserve"> </v>
      </c>
      <c r="DY40" s="217" t="str" cm="1">
        <f t="array" aca="1" ref="DY40" ca="1">IFERROR(INDIRECT($E40&amp;"!"&amp;DY$2&amp;DY$3)," ")</f>
        <v xml:space="preserve"> </v>
      </c>
      <c r="DZ40" s="217" t="str" cm="1">
        <f t="array" aca="1" ref="DZ40" ca="1">IFERROR(INDIRECT($E40&amp;"!"&amp;DZ$2&amp;DZ$3)," ")</f>
        <v xml:space="preserve"> </v>
      </c>
      <c r="EA40" s="217" t="str" cm="1">
        <f t="array" aca="1" ref="EA40" ca="1">IFERROR(INDIRECT($E40&amp;"!"&amp;EA$2&amp;EA$3)," ")</f>
        <v xml:space="preserve"> </v>
      </c>
      <c r="EB40" s="217" t="str" cm="1">
        <f t="array" aca="1" ref="EB40" ca="1">IFERROR(INDIRECT($E40&amp;"!"&amp;EB$2&amp;EB$3)," ")</f>
        <v xml:space="preserve"> </v>
      </c>
      <c r="EC40" s="217" t="str" cm="1">
        <f t="array" aca="1" ref="EC40" ca="1">IFERROR(INDIRECT($E40&amp;"!"&amp;EC$2&amp;EC$3)," ")</f>
        <v xml:space="preserve"> </v>
      </c>
      <c r="ED40" s="212" t="str" cm="1">
        <f t="array" aca="1" ref="ED40" ca="1">IFERROR(INDIRECT($E40&amp;"!"&amp;ED$2&amp;ED$3)," ")</f>
        <v xml:space="preserve"> </v>
      </c>
      <c r="EE40" s="212" t="str" cm="1">
        <f t="array" aca="1" ref="EE40" ca="1">IFERROR(INDIRECT($E40&amp;"!"&amp;EE$2&amp;EE$3)," ")</f>
        <v xml:space="preserve"> </v>
      </c>
      <c r="EF40" s="212" t="str" cm="1">
        <f t="array" aca="1" ref="EF40" ca="1">IFERROR(INDIRECT($E40&amp;"!"&amp;EF$2&amp;EF$3)," ")</f>
        <v xml:space="preserve"> </v>
      </c>
      <c r="EG40" s="212" t="str" cm="1">
        <f t="array" aca="1" ref="EG40" ca="1">IFERROR(INDIRECT($E40&amp;"!"&amp;EG$2&amp;EG$3)," ")</f>
        <v xml:space="preserve"> </v>
      </c>
      <c r="EH40" s="212" t="str" cm="1">
        <f t="array" aca="1" ref="EH40" ca="1">IFERROR(INDIRECT($E40&amp;"!"&amp;EH$2&amp;EH$3)," ")</f>
        <v xml:space="preserve"> </v>
      </c>
      <c r="EI40" s="212" t="str" cm="1">
        <f t="array" aca="1" ref="EI40" ca="1">IFERROR(INDIRECT($E40&amp;"!"&amp;EI$2&amp;EI$3)," ")</f>
        <v xml:space="preserve"> </v>
      </c>
      <c r="EJ40" s="212" t="str" cm="1">
        <f t="array" aca="1" ref="EJ40" ca="1">IFERROR(INDIRECT($E40&amp;"!"&amp;EJ$2&amp;EJ$3)," ")</f>
        <v xml:space="preserve"> </v>
      </c>
      <c r="EK40" s="212" t="str" cm="1">
        <f t="array" aca="1" ref="EK40" ca="1">IFERROR(INDIRECT($E40&amp;"!"&amp;EK$2&amp;EK$3)," ")</f>
        <v xml:space="preserve"> </v>
      </c>
      <c r="EL40" s="212" t="str" cm="1">
        <f t="array" aca="1" ref="EL40" ca="1">IFERROR(INDIRECT($E40&amp;"!"&amp;EL$2&amp;EL$3)," ")</f>
        <v xml:space="preserve"> </v>
      </c>
      <c r="EM40" s="212" t="str" cm="1">
        <f t="array" aca="1" ref="EM40" ca="1">IFERROR(INDIRECT($E40&amp;"!"&amp;EM$2&amp;EM$3)," ")</f>
        <v xml:space="preserve"> </v>
      </c>
      <c r="EN40" s="212" t="str" cm="1">
        <f t="array" aca="1" ref="EN40" ca="1">IFERROR(INDIRECT($E40&amp;"!"&amp;EN$2&amp;EN$3)," ")</f>
        <v xml:space="preserve"> </v>
      </c>
      <c r="EO40" s="212" t="str" cm="1">
        <f t="array" aca="1" ref="EO40" ca="1">IFERROR(INDIRECT($E40&amp;"!"&amp;EO$2&amp;EO$3)," ")</f>
        <v xml:space="preserve"> </v>
      </c>
      <c r="EP40" s="212" t="str" cm="1">
        <f t="array" aca="1" ref="EP40" ca="1">IFERROR(INDIRECT($E40&amp;"!"&amp;EP$2&amp;EP$3)," ")</f>
        <v xml:space="preserve"> </v>
      </c>
      <c r="EQ40" s="212" t="str" cm="1">
        <f t="array" aca="1" ref="EQ40" ca="1">IFERROR(INDIRECT($E40&amp;"!"&amp;EQ$2&amp;EQ$3)," ")</f>
        <v xml:space="preserve"> </v>
      </c>
      <c r="ER40" s="212" t="str" cm="1">
        <f t="array" aca="1" ref="ER40" ca="1">IFERROR(INDIRECT($E40&amp;"!"&amp;ER$2&amp;ER$3)," ")</f>
        <v xml:space="preserve"> </v>
      </c>
      <c r="ES40" s="212" t="str" cm="1">
        <f t="array" aca="1" ref="ES40" ca="1">IFERROR(INDIRECT($E40&amp;"!"&amp;ES$2&amp;ES$3)," ")</f>
        <v xml:space="preserve"> </v>
      </c>
      <c r="ET40" s="212" t="str" cm="1">
        <f t="array" aca="1" ref="ET40" ca="1">IFERROR(INDIRECT($E40&amp;"!"&amp;ET$2&amp;ET$3)," ")</f>
        <v xml:space="preserve"> </v>
      </c>
      <c r="EU40" s="212" t="str" cm="1">
        <f t="array" aca="1" ref="EU40" ca="1">IFERROR(INDIRECT($E40&amp;"!"&amp;EU$2&amp;EU$3)," ")</f>
        <v xml:space="preserve"> </v>
      </c>
      <c r="EV40" s="212" t="str" cm="1">
        <f t="array" aca="1" ref="EV40" ca="1">IFERROR(INDIRECT($E40&amp;"!"&amp;EV$2&amp;EV$3)," ")</f>
        <v xml:space="preserve"> </v>
      </c>
      <c r="EW40" s="212" t="str" cm="1">
        <f t="array" aca="1" ref="EW40" ca="1">IFERROR(INDIRECT($E40&amp;"!"&amp;EW$2&amp;EW$3)," ")</f>
        <v xml:space="preserve"> </v>
      </c>
      <c r="EX40" s="212" t="str" cm="1">
        <f t="array" aca="1" ref="EX40" ca="1">IFERROR(INDIRECT($E40&amp;"!"&amp;EX$2&amp;EX$3)," ")</f>
        <v xml:space="preserve"> </v>
      </c>
      <c r="EY40" s="212" t="str" cm="1">
        <f t="array" aca="1" ref="EY40" ca="1">IFERROR(INDIRECT($E40&amp;"!"&amp;EY$2&amp;EY$3)," ")</f>
        <v xml:space="preserve"> </v>
      </c>
      <c r="EZ40" s="212" t="str" cm="1">
        <f t="array" aca="1" ref="EZ40" ca="1">IFERROR(INDIRECT($E40&amp;"!"&amp;EZ$2&amp;EZ$3)," ")</f>
        <v xml:space="preserve"> </v>
      </c>
    </row>
    <row r="41" spans="1:156" s="159" customFormat="1">
      <c r="A41"/>
      <c r="B41"/>
      <c r="C41" s="214"/>
      <c r="F41" s="215"/>
      <c r="G41" s="216"/>
      <c r="H41" s="216"/>
      <c r="I41" s="217"/>
      <c r="J41" s="217"/>
      <c r="K41" s="217"/>
      <c r="L41" s="217"/>
      <c r="M41" s="217"/>
      <c r="N41" s="217"/>
      <c r="O41" s="217"/>
      <c r="P41" s="217"/>
      <c r="Q41" s="218"/>
      <c r="R41" s="219"/>
      <c r="S41" s="219"/>
      <c r="T41" s="218"/>
      <c r="U41" s="219"/>
      <c r="V41" s="219"/>
      <c r="W41" s="218"/>
      <c r="X41" s="219"/>
      <c r="Y41" s="219"/>
      <c r="Z41" s="217" t="str" cm="1">
        <f t="array" aca="1" ref="Z41" ca="1">IFERROR(INDIRECT($E41&amp;"!"&amp;Z$2&amp;Z$3)," ")</f>
        <v xml:space="preserve"> </v>
      </c>
      <c r="AA41" s="217" t="str" cm="1">
        <f t="array" aca="1" ref="AA41" ca="1">IFERROR(INDIRECT($E41&amp;"!"&amp;AA$2&amp;AA$3)," ")</f>
        <v xml:space="preserve"> </v>
      </c>
      <c r="AB41" s="217" t="str" cm="1">
        <f t="array" aca="1" ref="AB41" ca="1">IFERROR(INDIRECT($E41&amp;"!"&amp;AB$2&amp;AB$3)," ")</f>
        <v xml:space="preserve"> </v>
      </c>
      <c r="AC41" s="218"/>
      <c r="AD41" s="212" t="str" cm="1">
        <f t="array" aca="1" ref="AD41" ca="1">IFERROR(INDIRECT($E41&amp;"!"&amp;AD$2&amp;AD$3)," ")</f>
        <v xml:space="preserve"> </v>
      </c>
      <c r="AE41" s="212" t="str" cm="1">
        <f t="array" aca="1" ref="AE41" ca="1">IFERROR(INDIRECT($E41&amp;"!"&amp;AE$2&amp;AE$3)," ")</f>
        <v xml:space="preserve"> </v>
      </c>
      <c r="AF41" s="212" t="str" cm="1">
        <f t="array" aca="1" ref="AF41" ca="1">IFERROR(INDIRECT($E41&amp;"!"&amp;AF$2&amp;AF$3)," ")</f>
        <v xml:space="preserve"> </v>
      </c>
      <c r="AG41" s="212" t="str" cm="1">
        <f t="array" aca="1" ref="AG41" ca="1">IFERROR(INDIRECT($E41&amp;"!"&amp;AG$2&amp;AG$3)," ")</f>
        <v xml:space="preserve"> </v>
      </c>
      <c r="AH41" s="212" t="str" cm="1">
        <f t="array" aca="1" ref="AH41" ca="1">IFERROR(INDIRECT($E41&amp;"!"&amp;AH$2&amp;AH$3)," ")</f>
        <v xml:space="preserve"> </v>
      </c>
      <c r="AI41" s="212" t="str" cm="1">
        <f t="array" aca="1" ref="AI41" ca="1">IFERROR(INDIRECT($E41&amp;"!"&amp;AI$2&amp;AI$3)," ")</f>
        <v xml:space="preserve"> </v>
      </c>
      <c r="AJ41" s="212" t="str" cm="1">
        <f t="array" aca="1" ref="AJ41" ca="1">IFERROR(INDIRECT($E41&amp;"!"&amp;AJ$2&amp;AJ$3)," ")</f>
        <v xml:space="preserve"> </v>
      </c>
      <c r="AK41" s="217" t="str" cm="1">
        <f t="array" aca="1" ref="AK41" ca="1">IFERROR(INDIRECT($E41&amp;"!"&amp;AK$2&amp;AK$3)," ")</f>
        <v xml:space="preserve"> </v>
      </c>
      <c r="AL41" s="217" t="str" cm="1">
        <f t="array" aca="1" ref="AL41" ca="1">IFERROR(INDIRECT($E41&amp;"!"&amp;AL$2&amp;AL$3)," ")</f>
        <v xml:space="preserve"> </v>
      </c>
      <c r="AM41" s="217" t="str" cm="1">
        <f t="array" aca="1" ref="AM41" ca="1">IFERROR(INDIRECT($E41&amp;"!"&amp;AM$2&amp;AM$3)," ")</f>
        <v xml:space="preserve"> </v>
      </c>
      <c r="AN41" s="217" t="str" cm="1">
        <f t="array" aca="1" ref="AN41" ca="1">IFERROR(INDIRECT($E41&amp;"!"&amp;AN$2&amp;AN$3)," ")</f>
        <v xml:space="preserve"> </v>
      </c>
      <c r="AO41" s="217" t="str" cm="1">
        <f t="array" aca="1" ref="AO41" ca="1">IFERROR(INDIRECT($E41&amp;"!"&amp;AO$2&amp;AO$3)," ")</f>
        <v xml:space="preserve"> </v>
      </c>
      <c r="AP41" s="217" t="str" cm="1">
        <f t="array" aca="1" ref="AP41" ca="1">IFERROR(INDIRECT($E41&amp;"!"&amp;AP$2&amp;AP$3)," ")</f>
        <v xml:space="preserve"> </v>
      </c>
      <c r="AQ41" s="217" t="str" cm="1">
        <f t="array" aca="1" ref="AQ41" ca="1">IFERROR(INDIRECT($E41&amp;"!"&amp;AQ$2&amp;AQ$3)," ")</f>
        <v xml:space="preserve"> </v>
      </c>
      <c r="AR41" s="217" t="str" cm="1">
        <f t="array" aca="1" ref="AR41" ca="1">IFERROR(INDIRECT($E41&amp;"!"&amp;AR$2&amp;AR$3)," ")</f>
        <v xml:space="preserve"> </v>
      </c>
      <c r="AS41" s="217" t="str" cm="1">
        <f t="array" aca="1" ref="AS41" ca="1">IFERROR(INDIRECT($E41&amp;"!"&amp;AS$2&amp;AS$3)," ")</f>
        <v xml:space="preserve"> </v>
      </c>
      <c r="AT41" s="217" t="str" cm="1">
        <f t="array" aca="1" ref="AT41" ca="1">IFERROR(INDIRECT($E41&amp;"!"&amp;AT$2&amp;AT$3)," ")</f>
        <v xml:space="preserve"> </v>
      </c>
      <c r="AU41" s="217" t="str" cm="1">
        <f t="array" aca="1" ref="AU41" ca="1">IFERROR(INDIRECT($E41&amp;"!"&amp;AU$2&amp;AU$3)," ")</f>
        <v xml:space="preserve"> </v>
      </c>
      <c r="AV41" s="217" t="str" cm="1">
        <f t="array" aca="1" ref="AV41" ca="1">IFERROR(INDIRECT($E41&amp;"!"&amp;AV$2&amp;AV$3)," ")</f>
        <v xml:space="preserve"> </v>
      </c>
      <c r="AW41" s="217" t="str" cm="1">
        <f t="array" aca="1" ref="AW41" ca="1">IFERROR(INDIRECT($E41&amp;"!"&amp;AW$2&amp;AW$3)," ")</f>
        <v xml:space="preserve"> </v>
      </c>
      <c r="AX41" s="217" t="str" cm="1">
        <f t="array" aca="1" ref="AX41" ca="1">IFERROR(INDIRECT($E41&amp;"!"&amp;AX$2&amp;AX$3)," ")</f>
        <v xml:space="preserve"> </v>
      </c>
      <c r="AY41" s="217" t="str" cm="1">
        <f t="array" aca="1" ref="AY41" ca="1">IFERROR(INDIRECT($E41&amp;"!"&amp;AY$2&amp;AY$3)," ")</f>
        <v xml:space="preserve"> </v>
      </c>
      <c r="AZ41" s="217" t="str" cm="1">
        <f t="array" aca="1" ref="AZ41" ca="1">IFERROR(INDIRECT($E41&amp;"!"&amp;AZ$2&amp;AZ$3)," ")</f>
        <v xml:space="preserve"> </v>
      </c>
      <c r="BA41" s="217" t="str" cm="1">
        <f t="array" aca="1" ref="BA41" ca="1">IFERROR(INDIRECT($E41&amp;"!"&amp;BA$2&amp;BA$3)," ")</f>
        <v xml:space="preserve"> </v>
      </c>
      <c r="BB41" s="217" t="str" cm="1">
        <f t="array" aca="1" ref="BB41" ca="1">IFERROR(INDIRECT($E41&amp;"!"&amp;BB$2&amp;BB$3)," ")</f>
        <v xml:space="preserve"> </v>
      </c>
      <c r="BC41" s="159" t="str" cm="1">
        <f t="array" aca="1" ref="BC41" ca="1">IFERROR(INDIRECT($E41&amp;"!"&amp;BC$2&amp;BC$3)," ")</f>
        <v xml:space="preserve"> </v>
      </c>
      <c r="BD41" s="217" t="str" cm="1">
        <f t="array" aca="1" ref="BD41" ca="1">IFERROR(INDIRECT($E41&amp;"!"&amp;BD$2&amp;BD$3)," ")</f>
        <v xml:space="preserve"> </v>
      </c>
      <c r="BE41" s="217" t="str" cm="1">
        <f t="array" aca="1" ref="BE41" ca="1">IFERROR(INDIRECT($E41&amp;"!"&amp;BE$2&amp;BE$3)," ")</f>
        <v xml:space="preserve"> </v>
      </c>
      <c r="BF41" s="217" t="str" cm="1">
        <f t="array" aca="1" ref="BF41" ca="1">IFERROR(INDIRECT($E41&amp;"!"&amp;BF$2&amp;BF$3)," ")</f>
        <v xml:space="preserve"> </v>
      </c>
      <c r="BG41" s="217" t="str" cm="1">
        <f t="array" aca="1" ref="BG41" ca="1">IFERROR(INDIRECT($E41&amp;"!"&amp;BG$2&amp;BG$3)," ")</f>
        <v xml:space="preserve"> </v>
      </c>
      <c r="BH41" s="217" t="str" cm="1">
        <f t="array" aca="1" ref="BH41" ca="1">IFERROR(INDIRECT($E41&amp;"!"&amp;BH$2&amp;BH$3)," ")</f>
        <v xml:space="preserve"> </v>
      </c>
      <c r="BI41" s="217" t="str" cm="1">
        <f t="array" aca="1" ref="BI41" ca="1">IFERROR(INDIRECT($E41&amp;"!"&amp;BI$2&amp;BI$3)," ")</f>
        <v xml:space="preserve"> </v>
      </c>
      <c r="BJ41" s="217" t="str" cm="1">
        <f t="array" aca="1" ref="BJ41" ca="1">IFERROR(INDIRECT($E41&amp;"!"&amp;BJ$2&amp;BJ$3)," ")</f>
        <v xml:space="preserve"> </v>
      </c>
      <c r="BK41" s="217" t="str" cm="1">
        <f t="array" aca="1" ref="BK41" ca="1">IFERROR(INDIRECT($E41&amp;"!"&amp;BK$2&amp;BK$3)," ")</f>
        <v xml:space="preserve"> </v>
      </c>
      <c r="BL41" s="217" t="str" cm="1">
        <f t="array" aca="1" ref="BL41" ca="1">IFERROR(INDIRECT($E41&amp;"!"&amp;BL$2&amp;BL$3)," ")</f>
        <v xml:space="preserve"> </v>
      </c>
      <c r="BM41" s="217" t="str" cm="1">
        <f t="array" aca="1" ref="BM41" ca="1">IFERROR(INDIRECT($E41&amp;"!"&amp;BM$2&amp;BM$3)," ")</f>
        <v xml:space="preserve"> </v>
      </c>
      <c r="BN41" s="217" t="str" cm="1">
        <f t="array" aca="1" ref="BN41" ca="1">IFERROR(INDIRECT($E41&amp;"!"&amp;BN$2&amp;BN$3)," ")</f>
        <v xml:space="preserve"> </v>
      </c>
      <c r="BO41" s="217" t="str" cm="1">
        <f t="array" aca="1" ref="BO41" ca="1">IFERROR(INDIRECT($E41&amp;"!"&amp;BO$2&amp;BO$3)," ")</f>
        <v xml:space="preserve"> </v>
      </c>
      <c r="BP41" s="217" t="str" cm="1">
        <f t="array" aca="1" ref="BP41" ca="1">IFERROR(INDIRECT($E41&amp;"!"&amp;BP$2&amp;BP$3)," ")</f>
        <v xml:space="preserve"> </v>
      </c>
      <c r="BQ41" s="217" t="str" cm="1">
        <f t="array" aca="1" ref="BQ41" ca="1">IFERROR(INDIRECT($E41&amp;"!"&amp;BQ$2&amp;BQ$3)," ")</f>
        <v xml:space="preserve"> </v>
      </c>
      <c r="BR41" s="217" t="str" cm="1">
        <f t="array" aca="1" ref="BR41" ca="1">IFERROR(INDIRECT($E41&amp;"!"&amp;BR$2&amp;BR$3)," ")</f>
        <v xml:space="preserve"> </v>
      </c>
      <c r="BS41" s="217" t="str" cm="1">
        <f t="array" aca="1" ref="BS41" ca="1">IFERROR(INDIRECT($E41&amp;"!"&amp;BS$2&amp;BS$3)," ")</f>
        <v xml:space="preserve"> </v>
      </c>
      <c r="BT41" s="217" t="str" cm="1">
        <f t="array" aca="1" ref="BT41" ca="1">IFERROR(INDIRECT($E41&amp;"!"&amp;BT$2&amp;BT$3)," ")</f>
        <v xml:space="preserve"> </v>
      </c>
      <c r="BU41" s="217" t="str" cm="1">
        <f t="array" aca="1" ref="BU41" ca="1">IFERROR(INDIRECT($E41&amp;"!"&amp;BU$2&amp;BU$3)," ")</f>
        <v xml:space="preserve"> </v>
      </c>
      <c r="BV41" s="217" t="str" cm="1">
        <f t="array" aca="1" ref="BV41" ca="1">IFERROR(INDIRECT($E41&amp;"!"&amp;BV$2&amp;BV$3)," ")</f>
        <v xml:space="preserve"> </v>
      </c>
      <c r="BW41" s="217" t="str" cm="1">
        <f t="array" aca="1" ref="BW41" ca="1">IFERROR(INDIRECT($E41&amp;"!"&amp;BW$2&amp;BW$3)," ")</f>
        <v xml:space="preserve"> </v>
      </c>
      <c r="BX41" s="217" t="str" cm="1">
        <f t="array" aca="1" ref="BX41" ca="1">IFERROR(INDIRECT($E41&amp;"!"&amp;BX$2&amp;BX$3)," ")</f>
        <v xml:space="preserve"> </v>
      </c>
      <c r="BY41" s="217" t="str" cm="1">
        <f t="array" aca="1" ref="BY41" ca="1">IFERROR(INDIRECT($E41&amp;"!"&amp;BY$2&amp;BY$3)," ")</f>
        <v xml:space="preserve"> </v>
      </c>
      <c r="BZ41" s="217" t="str" cm="1">
        <f t="array" aca="1" ref="BZ41" ca="1">IFERROR(INDIRECT($E41&amp;"!"&amp;BZ$2&amp;BZ$3)," ")</f>
        <v xml:space="preserve"> </v>
      </c>
      <c r="CA41" s="217" t="str" cm="1">
        <f t="array" aca="1" ref="CA41" ca="1">IFERROR(INDIRECT($E41&amp;"!"&amp;CA$2&amp;CA$3)," ")</f>
        <v xml:space="preserve"> </v>
      </c>
      <c r="CB41" s="217" t="str" cm="1">
        <f t="array" aca="1" ref="CB41" ca="1">IFERROR(INDIRECT($E41&amp;"!"&amp;CB$2&amp;CB$3)," ")</f>
        <v xml:space="preserve"> </v>
      </c>
      <c r="CC41" s="217" t="str" cm="1">
        <f t="array" aca="1" ref="CC41" ca="1">IFERROR(INDIRECT($E41&amp;"!"&amp;CC$2&amp;CC$3)," ")</f>
        <v xml:space="preserve"> </v>
      </c>
      <c r="CD41" s="217" t="str" cm="1">
        <f t="array" aca="1" ref="CD41" ca="1">IFERROR(INDIRECT($E41&amp;"!"&amp;CD$2&amp;CD$3)," ")</f>
        <v xml:space="preserve"> </v>
      </c>
      <c r="CE41" s="217" t="str" cm="1">
        <f t="array" aca="1" ref="CE41" ca="1">IFERROR(INDIRECT($E41&amp;"!"&amp;CE$2&amp;CE$3)," ")</f>
        <v xml:space="preserve"> </v>
      </c>
      <c r="CF41" s="217" t="str" cm="1">
        <f t="array" aca="1" ref="CF41" ca="1">IFERROR(INDIRECT($E41&amp;"!"&amp;CF$2&amp;CF$3)," ")</f>
        <v xml:space="preserve"> </v>
      </c>
      <c r="CG41" s="217" t="str" cm="1">
        <f t="array" aca="1" ref="CG41" ca="1">IFERROR(INDIRECT($E41&amp;"!"&amp;CG$2&amp;CG$3)," ")</f>
        <v xml:space="preserve"> </v>
      </c>
      <c r="CH41" s="217" t="str" cm="1">
        <f t="array" aca="1" ref="CH41" ca="1">IFERROR(INDIRECT($E41&amp;"!"&amp;CH$2&amp;CH$3)," ")</f>
        <v xml:space="preserve"> </v>
      </c>
      <c r="CI41" s="217" t="str" cm="1">
        <f t="array" aca="1" ref="CI41" ca="1">IFERROR(INDIRECT($E41&amp;"!"&amp;CI$2&amp;CI$3)," ")</f>
        <v xml:space="preserve"> </v>
      </c>
      <c r="CJ41" s="217" t="str" cm="1">
        <f t="array" aca="1" ref="CJ41" ca="1">IFERROR(INDIRECT($E41&amp;"!"&amp;CJ$2&amp;CJ$3)," ")</f>
        <v xml:space="preserve"> </v>
      </c>
      <c r="CK41" s="217" t="str" cm="1">
        <f t="array" aca="1" ref="CK41" ca="1">IFERROR(INDIRECT($E41&amp;"!"&amp;CK$2&amp;CK$3)," ")</f>
        <v xml:space="preserve"> </v>
      </c>
      <c r="CL41" s="217" t="str" cm="1">
        <f t="array" aca="1" ref="CL41" ca="1">IFERROR(INDIRECT($E41&amp;"!"&amp;CL$2&amp;CL$3)," ")</f>
        <v xml:space="preserve"> </v>
      </c>
      <c r="CM41" s="217" t="str" cm="1">
        <f t="array" aca="1" ref="CM41" ca="1">IFERROR(INDIRECT($E41&amp;"!"&amp;CM$2&amp;CM$3)," ")</f>
        <v xml:space="preserve"> </v>
      </c>
      <c r="CN41" s="217" t="str" cm="1">
        <f t="array" aca="1" ref="CN41" ca="1">IFERROR(INDIRECT($E41&amp;"!"&amp;CN$2&amp;CN$3)," ")</f>
        <v xml:space="preserve"> </v>
      </c>
      <c r="CO41" s="217" t="str" cm="1">
        <f t="array" aca="1" ref="CO41" ca="1">IFERROR(INDIRECT($E41&amp;"!"&amp;CO$2&amp;CO$3)," ")</f>
        <v xml:space="preserve"> </v>
      </c>
      <c r="CP41" s="217" t="str" cm="1">
        <f t="array" aca="1" ref="CP41" ca="1">IFERROR(INDIRECT($E41&amp;"!"&amp;CP$2&amp;CP$3)," ")</f>
        <v xml:space="preserve"> </v>
      </c>
      <c r="CQ41" s="217" t="str" cm="1">
        <f t="array" aca="1" ref="CQ41" ca="1">IFERROR(INDIRECT($E41&amp;"!"&amp;CQ$2&amp;CQ$3)," ")</f>
        <v xml:space="preserve"> </v>
      </c>
      <c r="CR41" s="217" t="str" cm="1">
        <f t="array" aca="1" ref="CR41" ca="1">IFERROR(INDIRECT($E41&amp;"!"&amp;CR$2&amp;CR$3)," ")</f>
        <v xml:space="preserve"> </v>
      </c>
      <c r="CS41" s="217" t="str" cm="1">
        <f t="array" aca="1" ref="CS41" ca="1">IFERROR(INDIRECT($E41&amp;"!"&amp;CS$2&amp;CS$3)," ")</f>
        <v xml:space="preserve"> </v>
      </c>
      <c r="CT41" s="217" t="str" cm="1">
        <f t="array" aca="1" ref="CT41" ca="1">IFERROR(INDIRECT($E41&amp;"!"&amp;CT$2&amp;CT$3)," ")</f>
        <v xml:space="preserve"> </v>
      </c>
      <c r="CU41" s="217" t="str" cm="1">
        <f t="array" aca="1" ref="CU41" ca="1">IFERROR(INDIRECT($E41&amp;"!"&amp;CU$2&amp;CU$3)," ")</f>
        <v xml:space="preserve"> </v>
      </c>
      <c r="CV41" s="217" t="str" cm="1">
        <f t="array" aca="1" ref="CV41" ca="1">IFERROR(INDIRECT($E41&amp;"!"&amp;CV$2&amp;CV$3)," ")</f>
        <v xml:space="preserve"> </v>
      </c>
      <c r="CW41" s="217" t="str" cm="1">
        <f t="array" aca="1" ref="CW41" ca="1">IFERROR(INDIRECT($E41&amp;"!"&amp;CW$2&amp;CW$3)," ")</f>
        <v xml:space="preserve"> </v>
      </c>
      <c r="CX41" s="217" t="str" cm="1">
        <f t="array" aca="1" ref="CX41" ca="1">IFERROR(INDIRECT($E41&amp;"!"&amp;CX$2&amp;CX$3)," ")</f>
        <v xml:space="preserve"> </v>
      </c>
      <c r="CY41" s="217" t="str" cm="1">
        <f t="array" aca="1" ref="CY41" ca="1">IFERROR(INDIRECT($E41&amp;"!"&amp;CY$2&amp;CY$3)," ")</f>
        <v xml:space="preserve"> </v>
      </c>
      <c r="CZ41" s="217" t="str" cm="1">
        <f t="array" aca="1" ref="CZ41" ca="1">IFERROR(INDIRECT($E41&amp;"!"&amp;CZ$2&amp;CZ$3)," ")</f>
        <v xml:space="preserve"> </v>
      </c>
      <c r="DA41" s="217" t="str" cm="1">
        <f t="array" aca="1" ref="DA41" ca="1">IFERROR(INDIRECT($E41&amp;"!"&amp;DA$2&amp;DA$3)," ")</f>
        <v xml:space="preserve"> </v>
      </c>
      <c r="DB41" s="217" t="str" cm="1">
        <f t="array" aca="1" ref="DB41" ca="1">IFERROR(INDIRECT($E41&amp;"!"&amp;DB$2&amp;DB$3)," ")</f>
        <v xml:space="preserve"> </v>
      </c>
      <c r="DC41" s="217" t="str" cm="1">
        <f t="array" aca="1" ref="DC41" ca="1">IFERROR(INDIRECT($E41&amp;"!"&amp;DC$2&amp;DC$3)," ")</f>
        <v xml:space="preserve"> </v>
      </c>
      <c r="DD41" s="217" t="str" cm="1">
        <f t="array" aca="1" ref="DD41" ca="1">IFERROR(INDIRECT($E41&amp;"!"&amp;DD$2&amp;DD$3)," ")</f>
        <v xml:space="preserve"> </v>
      </c>
      <c r="DE41" s="217" t="str" cm="1">
        <f t="array" aca="1" ref="DE41" ca="1">IFERROR(INDIRECT($E41&amp;"!"&amp;DE$2&amp;DE$3)," ")</f>
        <v xml:space="preserve"> </v>
      </c>
      <c r="DF41" s="217" t="str" cm="1">
        <f t="array" aca="1" ref="DF41" ca="1">IFERROR(INDIRECT($E41&amp;"!"&amp;DF$2&amp;DF$3)," ")</f>
        <v xml:space="preserve"> </v>
      </c>
      <c r="DG41" s="217" t="str" cm="1">
        <f t="array" aca="1" ref="DG41" ca="1">IFERROR(INDIRECT($E41&amp;"!"&amp;DG$2&amp;DG$3)," ")</f>
        <v xml:space="preserve"> </v>
      </c>
      <c r="DH41" s="217" t="str" cm="1">
        <f t="array" aca="1" ref="DH41" ca="1">IFERROR(INDIRECT($E41&amp;"!"&amp;DH$2&amp;DH$3)," ")</f>
        <v xml:space="preserve"> </v>
      </c>
      <c r="DI41" s="217" t="str" cm="1">
        <f t="array" aca="1" ref="DI41" ca="1">IFERROR(INDIRECT($E41&amp;"!"&amp;DI$2&amp;DI$3)," ")</f>
        <v xml:space="preserve"> </v>
      </c>
      <c r="DJ41" s="217" t="str" cm="1">
        <f t="array" aca="1" ref="DJ41" ca="1">IFERROR(INDIRECT($E41&amp;"!"&amp;DJ$2&amp;DJ$3)," ")</f>
        <v xml:space="preserve"> </v>
      </c>
      <c r="DK41" s="217" t="str" cm="1">
        <f t="array" aca="1" ref="DK41" ca="1">IFERROR(INDIRECT($E41&amp;"!"&amp;DK$2&amp;DK$3)," ")</f>
        <v xml:space="preserve"> </v>
      </c>
      <c r="DL41" s="217" t="str" cm="1">
        <f t="array" aca="1" ref="DL41" ca="1">IFERROR(INDIRECT($E41&amp;"!"&amp;DL$2&amp;DL$3)," ")</f>
        <v xml:space="preserve"> </v>
      </c>
      <c r="DM41" s="217" t="str" cm="1">
        <f t="array" aca="1" ref="DM41" ca="1">IFERROR(INDIRECT($E41&amp;"!"&amp;DM$2&amp;DM$3)," ")</f>
        <v xml:space="preserve"> </v>
      </c>
      <c r="DN41" s="217" t="str" cm="1">
        <f t="array" aca="1" ref="DN41" ca="1">IFERROR(INDIRECT($E41&amp;"!"&amp;DN$2&amp;DN$3)," ")</f>
        <v xml:space="preserve"> </v>
      </c>
      <c r="DO41" s="217" t="str" cm="1">
        <f t="array" aca="1" ref="DO41" ca="1">IFERROR(INDIRECT($E41&amp;"!"&amp;DO$2&amp;DO$3)," ")</f>
        <v xml:space="preserve"> </v>
      </c>
      <c r="DP41" s="217" t="str" cm="1">
        <f t="array" aca="1" ref="DP41" ca="1">IFERROR(INDIRECT($E41&amp;"!"&amp;DP$2&amp;DP$3)," ")</f>
        <v xml:space="preserve"> </v>
      </c>
      <c r="DQ41" s="217" t="str" cm="1">
        <f t="array" aca="1" ref="DQ41" ca="1">IFERROR(INDIRECT($E41&amp;"!"&amp;DQ$2&amp;DQ$3)," ")</f>
        <v xml:space="preserve"> </v>
      </c>
      <c r="DR41" s="217" t="str" cm="1">
        <f t="array" aca="1" ref="DR41" ca="1">IFERROR(INDIRECT($E41&amp;"!"&amp;DR$2&amp;DR$3)," ")</f>
        <v xml:space="preserve"> </v>
      </c>
      <c r="DS41" s="217" t="str" cm="1">
        <f t="array" aca="1" ref="DS41" ca="1">IFERROR(INDIRECT($E41&amp;"!"&amp;DS$2&amp;DS$3)," ")</f>
        <v xml:space="preserve"> </v>
      </c>
      <c r="DT41" s="217" t="str" cm="1">
        <f t="array" aca="1" ref="DT41" ca="1">IFERROR(INDIRECT($E41&amp;"!"&amp;DT$2&amp;DT$3)," ")</f>
        <v xml:space="preserve"> </v>
      </c>
      <c r="DU41" s="217" t="str" cm="1">
        <f t="array" aca="1" ref="DU41" ca="1">IFERROR(INDIRECT($E41&amp;"!"&amp;DU$2&amp;DU$3)," ")</f>
        <v xml:space="preserve"> </v>
      </c>
      <c r="DV41" s="217" t="str" cm="1">
        <f t="array" aca="1" ref="DV41" ca="1">IFERROR(INDIRECT($E41&amp;"!"&amp;DV$2&amp;DV$3)," ")</f>
        <v xml:space="preserve"> </v>
      </c>
      <c r="DW41" s="217" t="str" cm="1">
        <f t="array" aca="1" ref="DW41" ca="1">IFERROR(INDIRECT($E41&amp;"!"&amp;DW$2&amp;DW$3)," ")</f>
        <v xml:space="preserve"> </v>
      </c>
      <c r="DX41" s="217" t="str" cm="1">
        <f t="array" aca="1" ref="DX41" ca="1">IFERROR(INDIRECT($E41&amp;"!"&amp;DX$2&amp;DX$3)," ")</f>
        <v xml:space="preserve"> </v>
      </c>
      <c r="DY41" s="217" t="str" cm="1">
        <f t="array" aca="1" ref="DY41" ca="1">IFERROR(INDIRECT($E41&amp;"!"&amp;DY$2&amp;DY$3)," ")</f>
        <v xml:space="preserve"> </v>
      </c>
      <c r="DZ41" s="217" t="str" cm="1">
        <f t="array" aca="1" ref="DZ41" ca="1">IFERROR(INDIRECT($E41&amp;"!"&amp;DZ$2&amp;DZ$3)," ")</f>
        <v xml:space="preserve"> </v>
      </c>
      <c r="EA41" s="217" t="str" cm="1">
        <f t="array" aca="1" ref="EA41" ca="1">IFERROR(INDIRECT($E41&amp;"!"&amp;EA$2&amp;EA$3)," ")</f>
        <v xml:space="preserve"> </v>
      </c>
      <c r="EB41" s="217" t="str" cm="1">
        <f t="array" aca="1" ref="EB41" ca="1">IFERROR(INDIRECT($E41&amp;"!"&amp;EB$2&amp;EB$3)," ")</f>
        <v xml:space="preserve"> </v>
      </c>
      <c r="EC41" s="217" t="str" cm="1">
        <f t="array" aca="1" ref="EC41" ca="1">IFERROR(INDIRECT($E41&amp;"!"&amp;EC$2&amp;EC$3)," ")</f>
        <v xml:space="preserve"> </v>
      </c>
      <c r="ED41" s="212" t="str" cm="1">
        <f t="array" aca="1" ref="ED41" ca="1">IFERROR(INDIRECT($E41&amp;"!"&amp;ED$2&amp;ED$3)," ")</f>
        <v xml:space="preserve"> </v>
      </c>
      <c r="EE41" s="212" t="str" cm="1">
        <f t="array" aca="1" ref="EE41" ca="1">IFERROR(INDIRECT($E41&amp;"!"&amp;EE$2&amp;EE$3)," ")</f>
        <v xml:space="preserve"> </v>
      </c>
      <c r="EF41" s="212" t="str" cm="1">
        <f t="array" aca="1" ref="EF41" ca="1">IFERROR(INDIRECT($E41&amp;"!"&amp;EF$2&amp;EF$3)," ")</f>
        <v xml:space="preserve"> </v>
      </c>
      <c r="EG41" s="212" t="str" cm="1">
        <f t="array" aca="1" ref="EG41" ca="1">IFERROR(INDIRECT($E41&amp;"!"&amp;EG$2&amp;EG$3)," ")</f>
        <v xml:space="preserve"> </v>
      </c>
      <c r="EH41" s="212" t="str" cm="1">
        <f t="array" aca="1" ref="EH41" ca="1">IFERROR(INDIRECT($E41&amp;"!"&amp;EH$2&amp;EH$3)," ")</f>
        <v xml:space="preserve"> </v>
      </c>
      <c r="EI41" s="212" t="str" cm="1">
        <f t="array" aca="1" ref="EI41" ca="1">IFERROR(INDIRECT($E41&amp;"!"&amp;EI$2&amp;EI$3)," ")</f>
        <v xml:space="preserve"> </v>
      </c>
      <c r="EJ41" s="212" t="str" cm="1">
        <f t="array" aca="1" ref="EJ41" ca="1">IFERROR(INDIRECT($E41&amp;"!"&amp;EJ$2&amp;EJ$3)," ")</f>
        <v xml:space="preserve"> </v>
      </c>
      <c r="EK41" s="212" t="str" cm="1">
        <f t="array" aca="1" ref="EK41" ca="1">IFERROR(INDIRECT($E41&amp;"!"&amp;EK$2&amp;EK$3)," ")</f>
        <v xml:space="preserve"> </v>
      </c>
      <c r="EL41" s="212" t="str" cm="1">
        <f t="array" aca="1" ref="EL41" ca="1">IFERROR(INDIRECT($E41&amp;"!"&amp;EL$2&amp;EL$3)," ")</f>
        <v xml:space="preserve"> </v>
      </c>
      <c r="EM41" s="212" t="str" cm="1">
        <f t="array" aca="1" ref="EM41" ca="1">IFERROR(INDIRECT($E41&amp;"!"&amp;EM$2&amp;EM$3)," ")</f>
        <v xml:space="preserve"> </v>
      </c>
      <c r="EN41" s="212" t="str" cm="1">
        <f t="array" aca="1" ref="EN41" ca="1">IFERROR(INDIRECT($E41&amp;"!"&amp;EN$2&amp;EN$3)," ")</f>
        <v xml:space="preserve"> </v>
      </c>
      <c r="EO41" s="212" t="str" cm="1">
        <f t="array" aca="1" ref="EO41" ca="1">IFERROR(INDIRECT($E41&amp;"!"&amp;EO$2&amp;EO$3)," ")</f>
        <v xml:space="preserve"> </v>
      </c>
      <c r="EP41" s="212" t="str" cm="1">
        <f t="array" aca="1" ref="EP41" ca="1">IFERROR(INDIRECT($E41&amp;"!"&amp;EP$2&amp;EP$3)," ")</f>
        <v xml:space="preserve"> </v>
      </c>
      <c r="EQ41" s="212" t="str" cm="1">
        <f t="array" aca="1" ref="EQ41" ca="1">IFERROR(INDIRECT($E41&amp;"!"&amp;EQ$2&amp;EQ$3)," ")</f>
        <v xml:space="preserve"> </v>
      </c>
      <c r="ER41" s="212" t="str" cm="1">
        <f t="array" aca="1" ref="ER41" ca="1">IFERROR(INDIRECT($E41&amp;"!"&amp;ER$2&amp;ER$3)," ")</f>
        <v xml:space="preserve"> </v>
      </c>
      <c r="ES41" s="212" t="str" cm="1">
        <f t="array" aca="1" ref="ES41" ca="1">IFERROR(INDIRECT($E41&amp;"!"&amp;ES$2&amp;ES$3)," ")</f>
        <v xml:space="preserve"> </v>
      </c>
      <c r="ET41" s="212" t="str" cm="1">
        <f t="array" aca="1" ref="ET41" ca="1">IFERROR(INDIRECT($E41&amp;"!"&amp;ET$2&amp;ET$3)," ")</f>
        <v xml:space="preserve"> </v>
      </c>
      <c r="EU41" s="212" t="str" cm="1">
        <f t="array" aca="1" ref="EU41" ca="1">IFERROR(INDIRECT($E41&amp;"!"&amp;EU$2&amp;EU$3)," ")</f>
        <v xml:space="preserve"> </v>
      </c>
      <c r="EV41" s="212" t="str" cm="1">
        <f t="array" aca="1" ref="EV41" ca="1">IFERROR(INDIRECT($E41&amp;"!"&amp;EV$2&amp;EV$3)," ")</f>
        <v xml:space="preserve"> </v>
      </c>
      <c r="EW41" s="212" t="str" cm="1">
        <f t="array" aca="1" ref="EW41" ca="1">IFERROR(INDIRECT($E41&amp;"!"&amp;EW$2&amp;EW$3)," ")</f>
        <v xml:space="preserve"> </v>
      </c>
      <c r="EX41" s="212" t="str" cm="1">
        <f t="array" aca="1" ref="EX41" ca="1">IFERROR(INDIRECT($E41&amp;"!"&amp;EX$2&amp;EX$3)," ")</f>
        <v xml:space="preserve"> </v>
      </c>
      <c r="EY41" s="212" t="str" cm="1">
        <f t="array" aca="1" ref="EY41" ca="1">IFERROR(INDIRECT($E41&amp;"!"&amp;EY$2&amp;EY$3)," ")</f>
        <v xml:space="preserve"> </v>
      </c>
      <c r="EZ41" s="212" t="str" cm="1">
        <f t="array" aca="1" ref="EZ41" ca="1">IFERROR(INDIRECT($E41&amp;"!"&amp;EZ$2&amp;EZ$3)," ")</f>
        <v xml:space="preserve"> </v>
      </c>
    </row>
    <row r="42" spans="1:156" s="159" customFormat="1">
      <c r="A42"/>
      <c r="B42"/>
      <c r="C42" s="214"/>
      <c r="E42" s="215"/>
      <c r="F42" s="215"/>
      <c r="G42" s="216"/>
      <c r="H42" s="217"/>
      <c r="I42" s="217"/>
      <c r="J42" s="217"/>
      <c r="K42" s="217"/>
      <c r="L42" s="217"/>
      <c r="M42" s="217"/>
      <c r="N42" s="217"/>
      <c r="O42" s="217"/>
      <c r="P42" s="218"/>
      <c r="Q42" s="218"/>
      <c r="R42" s="219"/>
      <c r="S42" s="219"/>
      <c r="T42" s="218"/>
      <c r="U42" s="219"/>
      <c r="V42" s="219"/>
      <c r="W42" s="218"/>
      <c r="X42" s="219"/>
      <c r="Y42" s="219"/>
      <c r="Z42" s="217" t="str" cm="1">
        <f t="array" aca="1" ref="Z42" ca="1">IFERROR(INDIRECT($E42&amp;"!"&amp;Z$2&amp;Z$3)," ")</f>
        <v xml:space="preserve"> </v>
      </c>
      <c r="AA42" s="217" t="str" cm="1">
        <f t="array" aca="1" ref="AA42" ca="1">IFERROR(INDIRECT($E42&amp;"!"&amp;AA$2&amp;AA$3)," ")</f>
        <v xml:space="preserve"> </v>
      </c>
      <c r="AB42" s="218" t="str" cm="1">
        <f t="array" aca="1" ref="AB42" ca="1">IFERROR(INDIRECT($E42&amp;"!"&amp;AB$2&amp;AB$3)," ")</f>
        <v xml:space="preserve"> </v>
      </c>
      <c r="AC42" s="212"/>
      <c r="AD42" s="212" t="str" cm="1">
        <f t="array" aca="1" ref="AD42" ca="1">IFERROR(INDIRECT($E42&amp;"!"&amp;AD$2&amp;AD$3)," ")</f>
        <v xml:space="preserve"> </v>
      </c>
      <c r="AE42" s="212" t="str" cm="1">
        <f t="array" aca="1" ref="AE42" ca="1">IFERROR(INDIRECT($E42&amp;"!"&amp;AE$2&amp;AE$3)," ")</f>
        <v xml:space="preserve"> </v>
      </c>
      <c r="AF42" s="212" t="str" cm="1">
        <f t="array" aca="1" ref="AF42" ca="1">IFERROR(INDIRECT($E42&amp;"!"&amp;AF$2&amp;AF$3)," ")</f>
        <v xml:space="preserve"> </v>
      </c>
      <c r="AG42" s="212" t="str" cm="1">
        <f t="array" aca="1" ref="AG42" ca="1">IFERROR(INDIRECT($E42&amp;"!"&amp;AG$2&amp;AG$3)," ")</f>
        <v xml:space="preserve"> </v>
      </c>
      <c r="AH42" s="212" t="str" cm="1">
        <f t="array" aca="1" ref="AH42" ca="1">IFERROR(INDIRECT($E42&amp;"!"&amp;AH$2&amp;AH$3)," ")</f>
        <v xml:space="preserve"> </v>
      </c>
      <c r="AI42" s="212" t="str" cm="1">
        <f t="array" aca="1" ref="AI42" ca="1">IFERROR(INDIRECT($E42&amp;"!"&amp;AI$2&amp;AI$3)," ")</f>
        <v xml:space="preserve"> </v>
      </c>
      <c r="AJ42" s="217" t="str" cm="1">
        <f t="array" aca="1" ref="AJ42" ca="1">IFERROR(INDIRECT($E42&amp;"!"&amp;AJ$2&amp;AJ$3)," ")</f>
        <v xml:space="preserve"> </v>
      </c>
      <c r="AK42" s="217" t="str" cm="1">
        <f t="array" aca="1" ref="AK42" ca="1">IFERROR(INDIRECT($E42&amp;"!"&amp;AK$2&amp;AK$3)," ")</f>
        <v xml:space="preserve"> </v>
      </c>
      <c r="AL42" s="217" t="str" cm="1">
        <f t="array" aca="1" ref="AL42" ca="1">IFERROR(INDIRECT($E42&amp;"!"&amp;AL$2&amp;AL$3)," ")</f>
        <v xml:space="preserve"> </v>
      </c>
      <c r="AM42" s="217" t="str" cm="1">
        <f t="array" aca="1" ref="AM42" ca="1">IFERROR(INDIRECT($E42&amp;"!"&amp;AM$2&amp;AM$3)," ")</f>
        <v xml:space="preserve"> </v>
      </c>
      <c r="AN42" s="217" t="str" cm="1">
        <f t="array" aca="1" ref="AN42" ca="1">IFERROR(INDIRECT($E42&amp;"!"&amp;AN$2&amp;AN$3)," ")</f>
        <v xml:space="preserve"> </v>
      </c>
      <c r="AO42" s="217" t="str" cm="1">
        <f t="array" aca="1" ref="AO42" ca="1">IFERROR(INDIRECT($E42&amp;"!"&amp;AO$2&amp;AO$3)," ")</f>
        <v xml:space="preserve"> </v>
      </c>
      <c r="AP42" s="217" t="str" cm="1">
        <f t="array" aca="1" ref="AP42" ca="1">IFERROR(INDIRECT($E42&amp;"!"&amp;AP$2&amp;AP$3)," ")</f>
        <v xml:space="preserve"> </v>
      </c>
      <c r="AQ42" s="217" t="str" cm="1">
        <f t="array" aca="1" ref="AQ42" ca="1">IFERROR(INDIRECT($E42&amp;"!"&amp;AQ$2&amp;AQ$3)," ")</f>
        <v xml:space="preserve"> </v>
      </c>
      <c r="AR42" s="217" t="str" cm="1">
        <f t="array" aca="1" ref="AR42" ca="1">IFERROR(INDIRECT($E42&amp;"!"&amp;AR$2&amp;AR$3)," ")</f>
        <v xml:space="preserve"> </v>
      </c>
      <c r="AS42" s="217" t="str" cm="1">
        <f t="array" aca="1" ref="AS42" ca="1">IFERROR(INDIRECT($E42&amp;"!"&amp;AS$2&amp;AS$3)," ")</f>
        <v xml:space="preserve"> </v>
      </c>
      <c r="AT42" s="217" t="str" cm="1">
        <f t="array" aca="1" ref="AT42" ca="1">IFERROR(INDIRECT($E42&amp;"!"&amp;AT$2&amp;AT$3)," ")</f>
        <v xml:space="preserve"> </v>
      </c>
      <c r="AU42" s="217" t="str" cm="1">
        <f t="array" aca="1" ref="AU42" ca="1">IFERROR(INDIRECT($E42&amp;"!"&amp;AU$2&amp;AU$3)," ")</f>
        <v xml:space="preserve"> </v>
      </c>
      <c r="AV42" s="217" t="str" cm="1">
        <f t="array" aca="1" ref="AV42" ca="1">IFERROR(INDIRECT($E42&amp;"!"&amp;AV$2&amp;AV$3)," ")</f>
        <v xml:space="preserve"> </v>
      </c>
      <c r="AW42" s="217" t="str" cm="1">
        <f t="array" aca="1" ref="AW42" ca="1">IFERROR(INDIRECT($E42&amp;"!"&amp;AW$2&amp;AW$3)," ")</f>
        <v xml:space="preserve"> </v>
      </c>
      <c r="AX42" s="217" t="str" cm="1">
        <f t="array" aca="1" ref="AX42" ca="1">IFERROR(INDIRECT($E42&amp;"!"&amp;AX$2&amp;AX$3)," ")</f>
        <v xml:space="preserve"> </v>
      </c>
      <c r="AY42" s="217" t="str" cm="1">
        <f t="array" aca="1" ref="AY42" ca="1">IFERROR(INDIRECT($E42&amp;"!"&amp;AY$2&amp;AY$3)," ")</f>
        <v xml:space="preserve"> </v>
      </c>
      <c r="AZ42" s="217" t="str" cm="1">
        <f t="array" aca="1" ref="AZ42" ca="1">IFERROR(INDIRECT($E42&amp;"!"&amp;AZ$2&amp;AZ$3)," ")</f>
        <v xml:space="preserve"> </v>
      </c>
      <c r="BA42" s="217" t="str" cm="1">
        <f t="array" aca="1" ref="BA42" ca="1">IFERROR(INDIRECT($E42&amp;"!"&amp;BA$2&amp;BA$3)," ")</f>
        <v xml:space="preserve"> </v>
      </c>
      <c r="BB42" s="159" t="str" cm="1">
        <f t="array" aca="1" ref="BB42" ca="1">IFERROR(INDIRECT($E42&amp;"!"&amp;BB$2&amp;BB$3)," ")</f>
        <v xml:space="preserve"> </v>
      </c>
      <c r="BC42" s="217" t="str" cm="1">
        <f t="array" aca="1" ref="BC42" ca="1">IFERROR(INDIRECT($E42&amp;"!"&amp;BC$2&amp;BC$3)," ")</f>
        <v xml:space="preserve"> </v>
      </c>
      <c r="BD42" s="217" t="str" cm="1">
        <f t="array" aca="1" ref="BD42" ca="1">IFERROR(INDIRECT($E42&amp;"!"&amp;BD$2&amp;BD$3)," ")</f>
        <v xml:space="preserve"> </v>
      </c>
      <c r="BE42" s="217" t="str" cm="1">
        <f t="array" aca="1" ref="BE42" ca="1">IFERROR(INDIRECT($E42&amp;"!"&amp;BE$2&amp;BE$3)," ")</f>
        <v xml:space="preserve"> </v>
      </c>
      <c r="BF42" s="217" t="str" cm="1">
        <f t="array" aca="1" ref="BF42" ca="1">IFERROR(INDIRECT($E42&amp;"!"&amp;BF$2&amp;BF$3)," ")</f>
        <v xml:space="preserve"> </v>
      </c>
      <c r="BG42" s="217" t="str" cm="1">
        <f t="array" aca="1" ref="BG42" ca="1">IFERROR(INDIRECT($E42&amp;"!"&amp;BG$2&amp;BG$3)," ")</f>
        <v xml:space="preserve"> </v>
      </c>
      <c r="BH42" s="217" t="str" cm="1">
        <f t="array" aca="1" ref="BH42" ca="1">IFERROR(INDIRECT($E42&amp;"!"&amp;BH$2&amp;BH$3)," ")</f>
        <v xml:space="preserve"> </v>
      </c>
      <c r="BI42" s="217" t="str" cm="1">
        <f t="array" aca="1" ref="BI42" ca="1">IFERROR(INDIRECT($E42&amp;"!"&amp;BI$2&amp;BI$3)," ")</f>
        <v xml:space="preserve"> </v>
      </c>
      <c r="BJ42" s="217" t="str" cm="1">
        <f t="array" aca="1" ref="BJ42" ca="1">IFERROR(INDIRECT($E42&amp;"!"&amp;BJ$2&amp;BJ$3)," ")</f>
        <v xml:space="preserve"> </v>
      </c>
      <c r="BK42" s="217" t="str" cm="1">
        <f t="array" aca="1" ref="BK42" ca="1">IFERROR(INDIRECT($E42&amp;"!"&amp;BK$2&amp;BK$3)," ")</f>
        <v xml:space="preserve"> </v>
      </c>
      <c r="BL42" s="217" t="str" cm="1">
        <f t="array" aca="1" ref="BL42" ca="1">IFERROR(INDIRECT($E42&amp;"!"&amp;BL$2&amp;BL$3)," ")</f>
        <v xml:space="preserve"> </v>
      </c>
      <c r="BM42" s="217" t="str" cm="1">
        <f t="array" aca="1" ref="BM42" ca="1">IFERROR(INDIRECT($E42&amp;"!"&amp;BM$2&amp;BM$3)," ")</f>
        <v xml:space="preserve"> </v>
      </c>
      <c r="BN42" s="217" t="str" cm="1">
        <f t="array" aca="1" ref="BN42" ca="1">IFERROR(INDIRECT($E42&amp;"!"&amp;BN$2&amp;BN$3)," ")</f>
        <v xml:space="preserve"> </v>
      </c>
      <c r="BO42" s="217" t="str" cm="1">
        <f t="array" aca="1" ref="BO42" ca="1">IFERROR(INDIRECT($E42&amp;"!"&amp;BO$2&amp;BO$3)," ")</f>
        <v xml:space="preserve"> </v>
      </c>
      <c r="BP42" s="217" t="str" cm="1">
        <f t="array" aca="1" ref="BP42" ca="1">IFERROR(INDIRECT($E42&amp;"!"&amp;BP$2&amp;BP$3)," ")</f>
        <v xml:space="preserve"> </v>
      </c>
      <c r="BQ42" s="217" t="str" cm="1">
        <f t="array" aca="1" ref="BQ42" ca="1">IFERROR(INDIRECT($E42&amp;"!"&amp;BQ$2&amp;BQ$3)," ")</f>
        <v xml:space="preserve"> </v>
      </c>
      <c r="BR42" s="217" t="str" cm="1">
        <f t="array" aca="1" ref="BR42" ca="1">IFERROR(INDIRECT($E42&amp;"!"&amp;BR$2&amp;BR$3)," ")</f>
        <v xml:space="preserve"> </v>
      </c>
      <c r="BS42" s="217" t="str" cm="1">
        <f t="array" aca="1" ref="BS42" ca="1">IFERROR(INDIRECT($E42&amp;"!"&amp;BS$2&amp;BS$3)," ")</f>
        <v xml:space="preserve"> </v>
      </c>
      <c r="BT42" s="217" t="str" cm="1">
        <f t="array" aca="1" ref="BT42" ca="1">IFERROR(INDIRECT($E42&amp;"!"&amp;BT$2&amp;BT$3)," ")</f>
        <v xml:space="preserve"> </v>
      </c>
      <c r="BU42" s="217" t="str" cm="1">
        <f t="array" aca="1" ref="BU42" ca="1">IFERROR(INDIRECT($E42&amp;"!"&amp;BU$2&amp;BU$3)," ")</f>
        <v xml:space="preserve"> </v>
      </c>
      <c r="BV42" s="217" t="str" cm="1">
        <f t="array" aca="1" ref="BV42" ca="1">IFERROR(INDIRECT($E42&amp;"!"&amp;BV$2&amp;BV$3)," ")</f>
        <v xml:space="preserve"> </v>
      </c>
      <c r="BW42" s="217" t="str" cm="1">
        <f t="array" aca="1" ref="BW42" ca="1">IFERROR(INDIRECT($E42&amp;"!"&amp;BW$2&amp;BW$3)," ")</f>
        <v xml:space="preserve"> </v>
      </c>
      <c r="BX42" s="217" t="str" cm="1">
        <f t="array" aca="1" ref="BX42" ca="1">IFERROR(INDIRECT($E42&amp;"!"&amp;BX$2&amp;BX$3)," ")</f>
        <v xml:space="preserve"> </v>
      </c>
      <c r="BY42" s="217" t="str" cm="1">
        <f t="array" aca="1" ref="BY42" ca="1">IFERROR(INDIRECT($E42&amp;"!"&amp;BY$2&amp;BY$3)," ")</f>
        <v xml:space="preserve"> </v>
      </c>
      <c r="BZ42" s="217" t="str" cm="1">
        <f t="array" aca="1" ref="BZ42" ca="1">IFERROR(INDIRECT($E42&amp;"!"&amp;BZ$2&amp;BZ$3)," ")</f>
        <v xml:space="preserve"> </v>
      </c>
      <c r="CA42" s="217" t="str" cm="1">
        <f t="array" aca="1" ref="CA42" ca="1">IFERROR(INDIRECT($E42&amp;"!"&amp;CA$2&amp;CA$3)," ")</f>
        <v xml:space="preserve"> </v>
      </c>
      <c r="CB42" s="217" t="str" cm="1">
        <f t="array" aca="1" ref="CB42" ca="1">IFERROR(INDIRECT($E42&amp;"!"&amp;CB$2&amp;CB$3)," ")</f>
        <v xml:space="preserve"> </v>
      </c>
      <c r="CC42" s="217" t="str" cm="1">
        <f t="array" aca="1" ref="CC42" ca="1">IFERROR(INDIRECT($E42&amp;"!"&amp;CC$2&amp;CC$3)," ")</f>
        <v xml:space="preserve"> </v>
      </c>
      <c r="CD42" s="217" t="str" cm="1">
        <f t="array" aca="1" ref="CD42" ca="1">IFERROR(INDIRECT($E42&amp;"!"&amp;CD$2&amp;CD$3)," ")</f>
        <v xml:space="preserve"> </v>
      </c>
      <c r="CE42" s="217" t="str" cm="1">
        <f t="array" aca="1" ref="CE42" ca="1">IFERROR(INDIRECT($E42&amp;"!"&amp;CE$2&amp;CE$3)," ")</f>
        <v xml:space="preserve"> </v>
      </c>
      <c r="CF42" s="217" t="str" cm="1">
        <f t="array" aca="1" ref="CF42" ca="1">IFERROR(INDIRECT($E42&amp;"!"&amp;CF$2&amp;CF$3)," ")</f>
        <v xml:space="preserve"> </v>
      </c>
      <c r="CG42" s="217" t="str" cm="1">
        <f t="array" aca="1" ref="CG42" ca="1">IFERROR(INDIRECT($E42&amp;"!"&amp;CG$2&amp;CG$3)," ")</f>
        <v xml:space="preserve"> </v>
      </c>
      <c r="CH42" s="217" t="str" cm="1">
        <f t="array" aca="1" ref="CH42" ca="1">IFERROR(INDIRECT($E42&amp;"!"&amp;CH$2&amp;CH$3)," ")</f>
        <v xml:space="preserve"> </v>
      </c>
      <c r="CI42" s="217" t="str" cm="1">
        <f t="array" aca="1" ref="CI42" ca="1">IFERROR(INDIRECT($E42&amp;"!"&amp;CI$2&amp;CI$3)," ")</f>
        <v xml:space="preserve"> </v>
      </c>
      <c r="CJ42" s="217" t="str" cm="1">
        <f t="array" aca="1" ref="CJ42" ca="1">IFERROR(INDIRECT($E42&amp;"!"&amp;CJ$2&amp;CJ$3)," ")</f>
        <v xml:space="preserve"> </v>
      </c>
      <c r="CK42" s="217" t="str" cm="1">
        <f t="array" aca="1" ref="CK42" ca="1">IFERROR(INDIRECT($E42&amp;"!"&amp;CK$2&amp;CK$3)," ")</f>
        <v xml:space="preserve"> </v>
      </c>
      <c r="CL42" s="217" t="str" cm="1">
        <f t="array" aca="1" ref="CL42" ca="1">IFERROR(INDIRECT($E42&amp;"!"&amp;CL$2&amp;CL$3)," ")</f>
        <v xml:space="preserve"> </v>
      </c>
      <c r="CM42" s="217" t="str" cm="1">
        <f t="array" aca="1" ref="CM42" ca="1">IFERROR(INDIRECT($E42&amp;"!"&amp;CM$2&amp;CM$3)," ")</f>
        <v xml:space="preserve"> </v>
      </c>
      <c r="CN42" s="217" t="str" cm="1">
        <f t="array" aca="1" ref="CN42" ca="1">IFERROR(INDIRECT($E42&amp;"!"&amp;CN$2&amp;CN$3)," ")</f>
        <v xml:space="preserve"> </v>
      </c>
      <c r="CO42" s="217" t="str" cm="1">
        <f t="array" aca="1" ref="CO42" ca="1">IFERROR(INDIRECT($E42&amp;"!"&amp;CO$2&amp;CO$3)," ")</f>
        <v xml:space="preserve"> </v>
      </c>
      <c r="CP42" s="217" t="str" cm="1">
        <f t="array" aca="1" ref="CP42" ca="1">IFERROR(INDIRECT($E42&amp;"!"&amp;CP$2&amp;CP$3)," ")</f>
        <v xml:space="preserve"> </v>
      </c>
      <c r="CQ42" s="217" t="str" cm="1">
        <f t="array" aca="1" ref="CQ42" ca="1">IFERROR(INDIRECT($E42&amp;"!"&amp;CQ$2&amp;CQ$3)," ")</f>
        <v xml:space="preserve"> </v>
      </c>
      <c r="CR42" s="217" t="str" cm="1">
        <f t="array" aca="1" ref="CR42" ca="1">IFERROR(INDIRECT($E42&amp;"!"&amp;CR$2&amp;CR$3)," ")</f>
        <v xml:space="preserve"> </v>
      </c>
      <c r="CS42" s="217" t="str" cm="1">
        <f t="array" aca="1" ref="CS42" ca="1">IFERROR(INDIRECT($E42&amp;"!"&amp;CS$2&amp;CS$3)," ")</f>
        <v xml:space="preserve"> </v>
      </c>
      <c r="CT42" s="217" t="str" cm="1">
        <f t="array" aca="1" ref="CT42" ca="1">IFERROR(INDIRECT($E42&amp;"!"&amp;CT$2&amp;CT$3)," ")</f>
        <v xml:space="preserve"> </v>
      </c>
      <c r="CU42" s="217" t="str" cm="1">
        <f t="array" aca="1" ref="CU42" ca="1">IFERROR(INDIRECT($E42&amp;"!"&amp;CU$2&amp;CU$3)," ")</f>
        <v xml:space="preserve"> </v>
      </c>
      <c r="CV42" s="217" t="str" cm="1">
        <f t="array" aca="1" ref="CV42" ca="1">IFERROR(INDIRECT($E42&amp;"!"&amp;CV$2&amp;CV$3)," ")</f>
        <v xml:space="preserve"> </v>
      </c>
      <c r="CW42" s="217" t="str" cm="1">
        <f t="array" aca="1" ref="CW42" ca="1">IFERROR(INDIRECT($E42&amp;"!"&amp;CW$2&amp;CW$3)," ")</f>
        <v xml:space="preserve"> </v>
      </c>
      <c r="CX42" s="217" t="str" cm="1">
        <f t="array" aca="1" ref="CX42" ca="1">IFERROR(INDIRECT($E42&amp;"!"&amp;CX$2&amp;CX$3)," ")</f>
        <v xml:space="preserve"> </v>
      </c>
      <c r="CY42" s="217" t="str" cm="1">
        <f t="array" aca="1" ref="CY42" ca="1">IFERROR(INDIRECT($E42&amp;"!"&amp;CY$2&amp;CY$3)," ")</f>
        <v xml:space="preserve"> </v>
      </c>
      <c r="CZ42" s="217" t="str" cm="1">
        <f t="array" aca="1" ref="CZ42" ca="1">IFERROR(INDIRECT($E42&amp;"!"&amp;CZ$2&amp;CZ$3)," ")</f>
        <v xml:space="preserve"> </v>
      </c>
      <c r="DA42" s="217" t="str" cm="1">
        <f t="array" aca="1" ref="DA42" ca="1">IFERROR(INDIRECT($E42&amp;"!"&amp;DA$2&amp;DA$3)," ")</f>
        <v xml:space="preserve"> </v>
      </c>
      <c r="DB42" s="217" t="str" cm="1">
        <f t="array" aca="1" ref="DB42" ca="1">IFERROR(INDIRECT($E42&amp;"!"&amp;DB$2&amp;DB$3)," ")</f>
        <v xml:space="preserve"> </v>
      </c>
      <c r="DC42" s="217" t="str" cm="1">
        <f t="array" aca="1" ref="DC42" ca="1">IFERROR(INDIRECT($E42&amp;"!"&amp;DC$2&amp;DC$3)," ")</f>
        <v xml:space="preserve"> </v>
      </c>
      <c r="DD42" s="217" t="str" cm="1">
        <f t="array" aca="1" ref="DD42" ca="1">IFERROR(INDIRECT($E42&amp;"!"&amp;DD$2&amp;DD$3)," ")</f>
        <v xml:space="preserve"> </v>
      </c>
      <c r="DE42" s="217" t="str" cm="1">
        <f t="array" aca="1" ref="DE42" ca="1">IFERROR(INDIRECT($E42&amp;"!"&amp;DE$2&amp;DE$3)," ")</f>
        <v xml:space="preserve"> </v>
      </c>
      <c r="DF42" s="217" t="str" cm="1">
        <f t="array" aca="1" ref="DF42" ca="1">IFERROR(INDIRECT($E42&amp;"!"&amp;DF$2&amp;DF$3)," ")</f>
        <v xml:space="preserve"> </v>
      </c>
      <c r="DG42" s="217" t="str" cm="1">
        <f t="array" aca="1" ref="DG42" ca="1">IFERROR(INDIRECT($E42&amp;"!"&amp;DG$2&amp;DG$3)," ")</f>
        <v xml:space="preserve"> </v>
      </c>
      <c r="DH42" s="217" t="str" cm="1">
        <f t="array" aca="1" ref="DH42" ca="1">IFERROR(INDIRECT($E42&amp;"!"&amp;DH$2&amp;DH$3)," ")</f>
        <v xml:space="preserve"> </v>
      </c>
      <c r="DI42" s="217" t="str" cm="1">
        <f t="array" aca="1" ref="DI42" ca="1">IFERROR(INDIRECT($E42&amp;"!"&amp;DI$2&amp;DI$3)," ")</f>
        <v xml:space="preserve"> </v>
      </c>
      <c r="DJ42" s="217" t="str" cm="1">
        <f t="array" aca="1" ref="DJ42" ca="1">IFERROR(INDIRECT($E42&amp;"!"&amp;DJ$2&amp;DJ$3)," ")</f>
        <v xml:space="preserve"> </v>
      </c>
      <c r="DK42" s="217" t="str" cm="1">
        <f t="array" aca="1" ref="DK42" ca="1">IFERROR(INDIRECT($E42&amp;"!"&amp;DK$2&amp;DK$3)," ")</f>
        <v xml:space="preserve"> </v>
      </c>
      <c r="DL42" s="217" t="str" cm="1">
        <f t="array" aca="1" ref="DL42" ca="1">IFERROR(INDIRECT($E42&amp;"!"&amp;DL$2&amp;DL$3)," ")</f>
        <v xml:space="preserve"> </v>
      </c>
      <c r="DM42" s="217" t="str" cm="1">
        <f t="array" aca="1" ref="DM42" ca="1">IFERROR(INDIRECT($E42&amp;"!"&amp;DM$2&amp;DM$3)," ")</f>
        <v xml:space="preserve"> </v>
      </c>
      <c r="DN42" s="217" t="str" cm="1">
        <f t="array" aca="1" ref="DN42" ca="1">IFERROR(INDIRECT($E42&amp;"!"&amp;DN$2&amp;DN$3)," ")</f>
        <v xml:space="preserve"> </v>
      </c>
      <c r="DO42" s="217" t="str" cm="1">
        <f t="array" aca="1" ref="DO42" ca="1">IFERROR(INDIRECT($E42&amp;"!"&amp;DO$2&amp;DO$3)," ")</f>
        <v xml:space="preserve"> </v>
      </c>
      <c r="DP42" s="217" t="str" cm="1">
        <f t="array" aca="1" ref="DP42" ca="1">IFERROR(INDIRECT($E42&amp;"!"&amp;DP$2&amp;DP$3)," ")</f>
        <v xml:space="preserve"> </v>
      </c>
      <c r="DQ42" s="217" t="str" cm="1">
        <f t="array" aca="1" ref="DQ42" ca="1">IFERROR(INDIRECT($E42&amp;"!"&amp;DQ$2&amp;DQ$3)," ")</f>
        <v xml:space="preserve"> </v>
      </c>
      <c r="DR42" s="217" t="str" cm="1">
        <f t="array" aca="1" ref="DR42" ca="1">IFERROR(INDIRECT($E42&amp;"!"&amp;DR$2&amp;DR$3)," ")</f>
        <v xml:space="preserve"> </v>
      </c>
      <c r="DS42" s="217" t="str" cm="1">
        <f t="array" aca="1" ref="DS42" ca="1">IFERROR(INDIRECT($E42&amp;"!"&amp;DS$2&amp;DS$3)," ")</f>
        <v xml:space="preserve"> </v>
      </c>
      <c r="DT42" s="217" t="str" cm="1">
        <f t="array" aca="1" ref="DT42" ca="1">IFERROR(INDIRECT($E42&amp;"!"&amp;DT$2&amp;DT$3)," ")</f>
        <v xml:space="preserve"> </v>
      </c>
      <c r="DU42" s="217" t="str" cm="1">
        <f t="array" aca="1" ref="DU42" ca="1">IFERROR(INDIRECT($E42&amp;"!"&amp;DU$2&amp;DU$3)," ")</f>
        <v xml:space="preserve"> </v>
      </c>
      <c r="DV42" s="217" t="str" cm="1">
        <f t="array" aca="1" ref="DV42" ca="1">IFERROR(INDIRECT($E42&amp;"!"&amp;DV$2&amp;DV$3)," ")</f>
        <v xml:space="preserve"> </v>
      </c>
      <c r="DW42" s="217" t="str" cm="1">
        <f t="array" aca="1" ref="DW42" ca="1">IFERROR(INDIRECT($E42&amp;"!"&amp;DW$2&amp;DW$3)," ")</f>
        <v xml:space="preserve"> </v>
      </c>
      <c r="DX42" s="217" t="str" cm="1">
        <f t="array" aca="1" ref="DX42" ca="1">IFERROR(INDIRECT($E42&amp;"!"&amp;DX$2&amp;DX$3)," ")</f>
        <v xml:space="preserve"> </v>
      </c>
      <c r="DY42" s="217" t="str" cm="1">
        <f t="array" aca="1" ref="DY42" ca="1">IFERROR(INDIRECT($E42&amp;"!"&amp;DY$2&amp;DY$3)," ")</f>
        <v xml:space="preserve"> </v>
      </c>
      <c r="DZ42" s="217" t="str" cm="1">
        <f t="array" aca="1" ref="DZ42" ca="1">IFERROR(INDIRECT($E42&amp;"!"&amp;DZ$2&amp;DZ$3)," ")</f>
        <v xml:space="preserve"> </v>
      </c>
      <c r="EA42" s="217" t="str" cm="1">
        <f t="array" aca="1" ref="EA42" ca="1">IFERROR(INDIRECT($E42&amp;"!"&amp;EA$2&amp;EA$3)," ")</f>
        <v xml:space="preserve"> </v>
      </c>
      <c r="EB42" s="217" t="str" cm="1">
        <f t="array" aca="1" ref="EB42" ca="1">IFERROR(INDIRECT($E42&amp;"!"&amp;EB$2&amp;EB$3)," ")</f>
        <v xml:space="preserve"> </v>
      </c>
      <c r="EC42" s="212" t="str" cm="1">
        <f t="array" aca="1" ref="EC42" ca="1">IFERROR(INDIRECT($E42&amp;"!"&amp;EC$2&amp;EC$3)," ")</f>
        <v xml:space="preserve"> </v>
      </c>
      <c r="ED42" s="212" t="str" cm="1">
        <f t="array" aca="1" ref="ED42" ca="1">IFERROR(INDIRECT($E42&amp;"!"&amp;ED$2&amp;ED$3)," ")</f>
        <v xml:space="preserve"> </v>
      </c>
      <c r="EE42" s="212" t="str" cm="1">
        <f t="array" aca="1" ref="EE42" ca="1">IFERROR(INDIRECT($E42&amp;"!"&amp;EE$2&amp;EE$3)," ")</f>
        <v xml:space="preserve"> </v>
      </c>
      <c r="EF42" s="212" t="str" cm="1">
        <f t="array" aca="1" ref="EF42" ca="1">IFERROR(INDIRECT($E42&amp;"!"&amp;EF$2&amp;EF$3)," ")</f>
        <v xml:space="preserve"> </v>
      </c>
      <c r="EG42" s="212" t="str" cm="1">
        <f t="array" aca="1" ref="EG42" ca="1">IFERROR(INDIRECT($E42&amp;"!"&amp;EG$2&amp;EG$3)," ")</f>
        <v xml:space="preserve"> </v>
      </c>
      <c r="EH42" s="212" t="str" cm="1">
        <f t="array" aca="1" ref="EH42" ca="1">IFERROR(INDIRECT($E42&amp;"!"&amp;EH$2&amp;EH$3)," ")</f>
        <v xml:space="preserve"> </v>
      </c>
      <c r="EI42" s="212" t="str" cm="1">
        <f t="array" aca="1" ref="EI42" ca="1">IFERROR(INDIRECT($E42&amp;"!"&amp;EI$2&amp;EI$3)," ")</f>
        <v xml:space="preserve"> </v>
      </c>
      <c r="EJ42" s="212" t="str" cm="1">
        <f t="array" aca="1" ref="EJ42" ca="1">IFERROR(INDIRECT($E42&amp;"!"&amp;EJ$2&amp;EJ$3)," ")</f>
        <v xml:space="preserve"> </v>
      </c>
      <c r="EK42" s="212" t="str" cm="1">
        <f t="array" aca="1" ref="EK42" ca="1">IFERROR(INDIRECT($E42&amp;"!"&amp;EK$2&amp;EK$3)," ")</f>
        <v xml:space="preserve"> </v>
      </c>
      <c r="EL42" s="212" t="str" cm="1">
        <f t="array" aca="1" ref="EL42" ca="1">IFERROR(INDIRECT($E42&amp;"!"&amp;EL$2&amp;EL$3)," ")</f>
        <v xml:space="preserve"> </v>
      </c>
      <c r="EM42" s="212" t="str" cm="1">
        <f t="array" aca="1" ref="EM42" ca="1">IFERROR(INDIRECT($E42&amp;"!"&amp;EM$2&amp;EM$3)," ")</f>
        <v xml:space="preserve"> </v>
      </c>
      <c r="EN42" s="212" t="str" cm="1">
        <f t="array" aca="1" ref="EN42" ca="1">IFERROR(INDIRECT($E42&amp;"!"&amp;EN$2&amp;EN$3)," ")</f>
        <v xml:space="preserve"> </v>
      </c>
      <c r="EO42" s="212" t="str" cm="1">
        <f t="array" aca="1" ref="EO42" ca="1">IFERROR(INDIRECT($E42&amp;"!"&amp;EO$2&amp;EO$3)," ")</f>
        <v xml:space="preserve"> </v>
      </c>
      <c r="EP42" s="212" t="str" cm="1">
        <f t="array" aca="1" ref="EP42" ca="1">IFERROR(INDIRECT($E42&amp;"!"&amp;EP$2&amp;EP$3)," ")</f>
        <v xml:space="preserve"> </v>
      </c>
      <c r="EQ42" s="212" t="str" cm="1">
        <f t="array" aca="1" ref="EQ42" ca="1">IFERROR(INDIRECT($E42&amp;"!"&amp;EQ$2&amp;EQ$3)," ")</f>
        <v xml:space="preserve"> </v>
      </c>
      <c r="ER42" s="212" t="str" cm="1">
        <f t="array" aca="1" ref="ER42" ca="1">IFERROR(INDIRECT($E42&amp;"!"&amp;ER$2&amp;ER$3)," ")</f>
        <v xml:space="preserve"> </v>
      </c>
      <c r="ES42" s="212" t="str" cm="1">
        <f t="array" aca="1" ref="ES42" ca="1">IFERROR(INDIRECT($E42&amp;"!"&amp;ES$2&amp;ES$3)," ")</f>
        <v xml:space="preserve"> </v>
      </c>
      <c r="ET42" s="212" t="str" cm="1">
        <f t="array" aca="1" ref="ET42" ca="1">IFERROR(INDIRECT($E42&amp;"!"&amp;ET$2&amp;ET$3)," ")</f>
        <v xml:space="preserve"> </v>
      </c>
      <c r="EU42" s="212" t="str" cm="1">
        <f t="array" aca="1" ref="EU42" ca="1">IFERROR(INDIRECT($E42&amp;"!"&amp;EU$2&amp;EU$3)," ")</f>
        <v xml:space="preserve"> </v>
      </c>
      <c r="EV42" s="212" t="str" cm="1">
        <f t="array" aca="1" ref="EV42" ca="1">IFERROR(INDIRECT($E42&amp;"!"&amp;EV$2&amp;EV$3)," ")</f>
        <v xml:space="preserve"> </v>
      </c>
      <c r="EW42" s="212" t="str" cm="1">
        <f t="array" aca="1" ref="EW42" ca="1">IFERROR(INDIRECT($E42&amp;"!"&amp;EW$2&amp;EW$3)," ")</f>
        <v xml:space="preserve"> </v>
      </c>
      <c r="EX42" s="212" t="str" cm="1">
        <f t="array" aca="1" ref="EX42" ca="1">IFERROR(INDIRECT($E42&amp;"!"&amp;EX$2&amp;EX$3)," ")</f>
        <v xml:space="preserve"> </v>
      </c>
      <c r="EY42" s="212" t="str" cm="1">
        <f t="array" aca="1" ref="EY42" ca="1">IFERROR(INDIRECT($E42&amp;"!"&amp;EY$2&amp;EY$3)," ")</f>
        <v xml:space="preserve"> </v>
      </c>
      <c r="EZ42" s="212" t="str" cm="1">
        <f t="array" aca="1" ref="EZ42" ca="1">IFERROR(INDIRECT($E42&amp;"!"&amp;EZ$2&amp;EZ$3)," ")</f>
        <v xml:space="preserve"> </v>
      </c>
    </row>
    <row r="43" spans="1:156" s="159" customFormat="1">
      <c r="A43"/>
      <c r="B43"/>
      <c r="C43" s="214"/>
      <c r="E43" s="215"/>
      <c r="F43" s="215"/>
      <c r="G43" s="216"/>
      <c r="H43" s="217"/>
      <c r="I43" s="217"/>
      <c r="J43" s="217"/>
      <c r="K43" s="217"/>
      <c r="L43" s="217"/>
      <c r="M43" s="217"/>
      <c r="N43" s="217"/>
      <c r="O43" s="217"/>
      <c r="P43" s="218"/>
      <c r="Q43" s="218"/>
      <c r="R43" s="219"/>
      <c r="S43" s="219"/>
      <c r="T43" s="218"/>
      <c r="U43" s="219"/>
      <c r="V43" s="219"/>
      <c r="W43" s="218"/>
      <c r="X43" s="219"/>
      <c r="Y43" s="219"/>
      <c r="Z43" s="217" t="str" cm="1">
        <f t="array" aca="1" ref="Z43" ca="1">IFERROR(INDIRECT($E43&amp;"!"&amp;Z$2&amp;Z$3)," ")</f>
        <v xml:space="preserve"> </v>
      </c>
      <c r="AA43" s="217" t="str" cm="1">
        <f t="array" aca="1" ref="AA43" ca="1">IFERROR(INDIRECT($E43&amp;"!"&amp;AA$2&amp;AA$3)," ")</f>
        <v xml:space="preserve"> </v>
      </c>
      <c r="AB43" s="218" t="str" cm="1">
        <f t="array" aca="1" ref="AB43" ca="1">IFERROR(INDIRECT($E43&amp;"!"&amp;AB$2&amp;AB$3)," ")</f>
        <v xml:space="preserve"> </v>
      </c>
      <c r="AC43" s="212"/>
      <c r="AD43" s="212" t="str" cm="1">
        <f t="array" aca="1" ref="AD43" ca="1">IFERROR(INDIRECT($E43&amp;"!"&amp;AD$2&amp;AD$3)," ")</f>
        <v xml:space="preserve"> </v>
      </c>
      <c r="AE43" s="212" t="str" cm="1">
        <f t="array" aca="1" ref="AE43" ca="1">IFERROR(INDIRECT($E43&amp;"!"&amp;AE$2&amp;AE$3)," ")</f>
        <v xml:space="preserve"> </v>
      </c>
      <c r="AF43" s="212" t="str" cm="1">
        <f t="array" aca="1" ref="AF43" ca="1">IFERROR(INDIRECT($E43&amp;"!"&amp;AF$2&amp;AF$3)," ")</f>
        <v xml:space="preserve"> </v>
      </c>
      <c r="AG43" s="212" t="str" cm="1">
        <f t="array" aca="1" ref="AG43" ca="1">IFERROR(INDIRECT($E43&amp;"!"&amp;AG$2&amp;AG$3)," ")</f>
        <v xml:space="preserve"> </v>
      </c>
      <c r="AH43" s="212" t="str" cm="1">
        <f t="array" aca="1" ref="AH43" ca="1">IFERROR(INDIRECT($E43&amp;"!"&amp;AH$2&amp;AH$3)," ")</f>
        <v xml:space="preserve"> </v>
      </c>
      <c r="AI43" s="212" t="str" cm="1">
        <f t="array" aca="1" ref="AI43" ca="1">IFERROR(INDIRECT($E43&amp;"!"&amp;AI$2&amp;AI$3)," ")</f>
        <v xml:space="preserve"> </v>
      </c>
      <c r="AJ43" s="217" t="str" cm="1">
        <f t="array" aca="1" ref="AJ43" ca="1">IFERROR(INDIRECT($E43&amp;"!"&amp;AJ$2&amp;AJ$3)," ")</f>
        <v xml:space="preserve"> </v>
      </c>
      <c r="AK43" s="217" t="str" cm="1">
        <f t="array" aca="1" ref="AK43" ca="1">IFERROR(INDIRECT($E43&amp;"!"&amp;AK$2&amp;AK$3)," ")</f>
        <v xml:space="preserve"> </v>
      </c>
      <c r="AL43" s="217" t="str" cm="1">
        <f t="array" aca="1" ref="AL43" ca="1">IFERROR(INDIRECT($E43&amp;"!"&amp;AL$2&amp;AL$3)," ")</f>
        <v xml:space="preserve"> </v>
      </c>
      <c r="AM43" s="217" t="str" cm="1">
        <f t="array" aca="1" ref="AM43" ca="1">IFERROR(INDIRECT($E43&amp;"!"&amp;AM$2&amp;AM$3)," ")</f>
        <v xml:space="preserve"> </v>
      </c>
      <c r="AN43" s="217" t="str" cm="1">
        <f t="array" aca="1" ref="AN43" ca="1">IFERROR(INDIRECT($E43&amp;"!"&amp;AN$2&amp;AN$3)," ")</f>
        <v xml:space="preserve"> </v>
      </c>
      <c r="AO43" s="217" t="str" cm="1">
        <f t="array" aca="1" ref="AO43" ca="1">IFERROR(INDIRECT($E43&amp;"!"&amp;AO$2&amp;AO$3)," ")</f>
        <v xml:space="preserve"> </v>
      </c>
      <c r="AP43" s="217" t="str" cm="1">
        <f t="array" aca="1" ref="AP43" ca="1">IFERROR(INDIRECT($E43&amp;"!"&amp;AP$2&amp;AP$3)," ")</f>
        <v xml:space="preserve"> </v>
      </c>
      <c r="AQ43" s="217" t="str" cm="1">
        <f t="array" aca="1" ref="AQ43" ca="1">IFERROR(INDIRECT($E43&amp;"!"&amp;AQ$2&amp;AQ$3)," ")</f>
        <v xml:space="preserve"> </v>
      </c>
      <c r="AR43" s="217" t="str" cm="1">
        <f t="array" aca="1" ref="AR43" ca="1">IFERROR(INDIRECT($E43&amp;"!"&amp;AR$2&amp;AR$3)," ")</f>
        <v xml:space="preserve"> </v>
      </c>
      <c r="AS43" s="217" t="str" cm="1">
        <f t="array" aca="1" ref="AS43" ca="1">IFERROR(INDIRECT($E43&amp;"!"&amp;AS$2&amp;AS$3)," ")</f>
        <v xml:space="preserve"> </v>
      </c>
      <c r="AT43" s="217" t="str" cm="1">
        <f t="array" aca="1" ref="AT43" ca="1">IFERROR(INDIRECT($E43&amp;"!"&amp;AT$2&amp;AT$3)," ")</f>
        <v xml:space="preserve"> </v>
      </c>
      <c r="AU43" s="217" t="str" cm="1">
        <f t="array" aca="1" ref="AU43" ca="1">IFERROR(INDIRECT($E43&amp;"!"&amp;AU$2&amp;AU$3)," ")</f>
        <v xml:space="preserve"> </v>
      </c>
      <c r="AV43" s="217" t="str" cm="1">
        <f t="array" aca="1" ref="AV43" ca="1">IFERROR(INDIRECT($E43&amp;"!"&amp;AV$2&amp;AV$3)," ")</f>
        <v xml:space="preserve"> </v>
      </c>
      <c r="AW43" s="217" t="str" cm="1">
        <f t="array" aca="1" ref="AW43" ca="1">IFERROR(INDIRECT($E43&amp;"!"&amp;AW$2&amp;AW$3)," ")</f>
        <v xml:space="preserve"> </v>
      </c>
      <c r="AX43" s="217" t="str" cm="1">
        <f t="array" aca="1" ref="AX43" ca="1">IFERROR(INDIRECT($E43&amp;"!"&amp;AX$2&amp;AX$3)," ")</f>
        <v xml:space="preserve"> </v>
      </c>
      <c r="AY43" s="217" t="str" cm="1">
        <f t="array" aca="1" ref="AY43" ca="1">IFERROR(INDIRECT($E43&amp;"!"&amp;AY$2&amp;AY$3)," ")</f>
        <v xml:space="preserve"> </v>
      </c>
      <c r="AZ43" s="217" t="str" cm="1">
        <f t="array" aca="1" ref="AZ43" ca="1">IFERROR(INDIRECT($E43&amp;"!"&amp;AZ$2&amp;AZ$3)," ")</f>
        <v xml:space="preserve"> </v>
      </c>
      <c r="BA43" s="217" t="str" cm="1">
        <f t="array" aca="1" ref="BA43" ca="1">IFERROR(INDIRECT($E43&amp;"!"&amp;BA$2&amp;BA$3)," ")</f>
        <v xml:space="preserve"> </v>
      </c>
      <c r="BB43" s="159" t="str" cm="1">
        <f t="array" aca="1" ref="BB43" ca="1">IFERROR(INDIRECT($E43&amp;"!"&amp;BB$2&amp;BB$3)," ")</f>
        <v xml:space="preserve"> </v>
      </c>
      <c r="BC43" s="217" t="str" cm="1">
        <f t="array" aca="1" ref="BC43" ca="1">IFERROR(INDIRECT($E43&amp;"!"&amp;BC$2&amp;BC$3)," ")</f>
        <v xml:space="preserve"> </v>
      </c>
      <c r="BD43" s="217" t="str" cm="1">
        <f t="array" aca="1" ref="BD43" ca="1">IFERROR(INDIRECT($E43&amp;"!"&amp;BD$2&amp;BD$3)," ")</f>
        <v xml:space="preserve"> </v>
      </c>
      <c r="BE43" s="217" t="str" cm="1">
        <f t="array" aca="1" ref="BE43" ca="1">IFERROR(INDIRECT($E43&amp;"!"&amp;BE$2&amp;BE$3)," ")</f>
        <v xml:space="preserve"> </v>
      </c>
      <c r="BF43" s="217" t="str" cm="1">
        <f t="array" aca="1" ref="BF43" ca="1">IFERROR(INDIRECT($E43&amp;"!"&amp;BF$2&amp;BF$3)," ")</f>
        <v xml:space="preserve"> </v>
      </c>
      <c r="BG43" s="217" t="str" cm="1">
        <f t="array" aca="1" ref="BG43" ca="1">IFERROR(INDIRECT($E43&amp;"!"&amp;BG$2&amp;BG$3)," ")</f>
        <v xml:space="preserve"> </v>
      </c>
      <c r="BH43" s="217" t="str" cm="1">
        <f t="array" aca="1" ref="BH43" ca="1">IFERROR(INDIRECT($E43&amp;"!"&amp;BH$2&amp;BH$3)," ")</f>
        <v xml:space="preserve"> </v>
      </c>
      <c r="BI43" s="217" t="str" cm="1">
        <f t="array" aca="1" ref="BI43" ca="1">IFERROR(INDIRECT($E43&amp;"!"&amp;BI$2&amp;BI$3)," ")</f>
        <v xml:space="preserve"> </v>
      </c>
      <c r="BJ43" s="217" t="str" cm="1">
        <f t="array" aca="1" ref="BJ43" ca="1">IFERROR(INDIRECT($E43&amp;"!"&amp;BJ$2&amp;BJ$3)," ")</f>
        <v xml:space="preserve"> </v>
      </c>
      <c r="BK43" s="217" t="str" cm="1">
        <f t="array" aca="1" ref="BK43" ca="1">IFERROR(INDIRECT($E43&amp;"!"&amp;BK$2&amp;BK$3)," ")</f>
        <v xml:space="preserve"> </v>
      </c>
      <c r="BL43" s="217" t="str" cm="1">
        <f t="array" aca="1" ref="BL43" ca="1">IFERROR(INDIRECT($E43&amp;"!"&amp;BL$2&amp;BL$3)," ")</f>
        <v xml:space="preserve"> </v>
      </c>
      <c r="BM43" s="217" t="str" cm="1">
        <f t="array" aca="1" ref="BM43" ca="1">IFERROR(INDIRECT($E43&amp;"!"&amp;BM$2&amp;BM$3)," ")</f>
        <v xml:space="preserve"> </v>
      </c>
      <c r="BN43" s="217" t="str" cm="1">
        <f t="array" aca="1" ref="BN43" ca="1">IFERROR(INDIRECT($E43&amp;"!"&amp;BN$2&amp;BN$3)," ")</f>
        <v xml:space="preserve"> </v>
      </c>
      <c r="BO43" s="217" t="str" cm="1">
        <f t="array" aca="1" ref="BO43" ca="1">IFERROR(INDIRECT($E43&amp;"!"&amp;BO$2&amp;BO$3)," ")</f>
        <v xml:space="preserve"> </v>
      </c>
      <c r="BP43" s="217" t="str" cm="1">
        <f t="array" aca="1" ref="BP43" ca="1">IFERROR(INDIRECT($E43&amp;"!"&amp;BP$2&amp;BP$3)," ")</f>
        <v xml:space="preserve"> </v>
      </c>
      <c r="BQ43" s="217" t="str" cm="1">
        <f t="array" aca="1" ref="BQ43" ca="1">IFERROR(INDIRECT($E43&amp;"!"&amp;BQ$2&amp;BQ$3)," ")</f>
        <v xml:space="preserve"> </v>
      </c>
      <c r="BR43" s="217" t="str" cm="1">
        <f t="array" aca="1" ref="BR43" ca="1">IFERROR(INDIRECT($E43&amp;"!"&amp;BR$2&amp;BR$3)," ")</f>
        <v xml:space="preserve"> </v>
      </c>
      <c r="BS43" s="217" t="str" cm="1">
        <f t="array" aca="1" ref="BS43" ca="1">IFERROR(INDIRECT($E43&amp;"!"&amp;BS$2&amp;BS$3)," ")</f>
        <v xml:space="preserve"> </v>
      </c>
      <c r="BT43" s="217" t="str" cm="1">
        <f t="array" aca="1" ref="BT43" ca="1">IFERROR(INDIRECT($E43&amp;"!"&amp;BT$2&amp;BT$3)," ")</f>
        <v xml:space="preserve"> </v>
      </c>
      <c r="BU43" s="217" t="str" cm="1">
        <f t="array" aca="1" ref="BU43" ca="1">IFERROR(INDIRECT($E43&amp;"!"&amp;BU$2&amp;BU$3)," ")</f>
        <v xml:space="preserve"> </v>
      </c>
      <c r="BV43" s="217" t="str" cm="1">
        <f t="array" aca="1" ref="BV43" ca="1">IFERROR(INDIRECT($E43&amp;"!"&amp;BV$2&amp;BV$3)," ")</f>
        <v xml:space="preserve"> </v>
      </c>
      <c r="BW43" s="217" t="str" cm="1">
        <f t="array" aca="1" ref="BW43" ca="1">IFERROR(INDIRECT($E43&amp;"!"&amp;BW$2&amp;BW$3)," ")</f>
        <v xml:space="preserve"> </v>
      </c>
      <c r="BX43" s="217" t="str" cm="1">
        <f t="array" aca="1" ref="BX43" ca="1">IFERROR(INDIRECT($E43&amp;"!"&amp;BX$2&amp;BX$3)," ")</f>
        <v xml:space="preserve"> </v>
      </c>
      <c r="BY43" s="217" t="str" cm="1">
        <f t="array" aca="1" ref="BY43" ca="1">IFERROR(INDIRECT($E43&amp;"!"&amp;BY$2&amp;BY$3)," ")</f>
        <v xml:space="preserve"> </v>
      </c>
      <c r="BZ43" s="217" t="str" cm="1">
        <f t="array" aca="1" ref="BZ43" ca="1">IFERROR(INDIRECT($E43&amp;"!"&amp;BZ$2&amp;BZ$3)," ")</f>
        <v xml:space="preserve"> </v>
      </c>
      <c r="CA43" s="217" t="str" cm="1">
        <f t="array" aca="1" ref="CA43" ca="1">IFERROR(INDIRECT($E43&amp;"!"&amp;CA$2&amp;CA$3)," ")</f>
        <v xml:space="preserve"> </v>
      </c>
      <c r="CB43" s="217" t="str" cm="1">
        <f t="array" aca="1" ref="CB43" ca="1">IFERROR(INDIRECT($E43&amp;"!"&amp;CB$2&amp;CB$3)," ")</f>
        <v xml:space="preserve"> </v>
      </c>
      <c r="CC43" s="217" t="str" cm="1">
        <f t="array" aca="1" ref="CC43" ca="1">IFERROR(INDIRECT($E43&amp;"!"&amp;CC$2&amp;CC$3)," ")</f>
        <v xml:space="preserve"> </v>
      </c>
      <c r="CD43" s="217" t="str" cm="1">
        <f t="array" aca="1" ref="CD43" ca="1">IFERROR(INDIRECT($E43&amp;"!"&amp;CD$2&amp;CD$3)," ")</f>
        <v xml:space="preserve"> </v>
      </c>
      <c r="CE43" s="217" t="str" cm="1">
        <f t="array" aca="1" ref="CE43" ca="1">IFERROR(INDIRECT($E43&amp;"!"&amp;CE$2&amp;CE$3)," ")</f>
        <v xml:space="preserve"> </v>
      </c>
      <c r="CF43" s="217" t="str" cm="1">
        <f t="array" aca="1" ref="CF43" ca="1">IFERROR(INDIRECT($E43&amp;"!"&amp;CF$2&amp;CF$3)," ")</f>
        <v xml:space="preserve"> </v>
      </c>
      <c r="CG43" s="217" t="str" cm="1">
        <f t="array" aca="1" ref="CG43" ca="1">IFERROR(INDIRECT($E43&amp;"!"&amp;CG$2&amp;CG$3)," ")</f>
        <v xml:space="preserve"> </v>
      </c>
      <c r="CH43" s="217" t="str" cm="1">
        <f t="array" aca="1" ref="CH43" ca="1">IFERROR(INDIRECT($E43&amp;"!"&amp;CH$2&amp;CH$3)," ")</f>
        <v xml:space="preserve"> </v>
      </c>
      <c r="CI43" s="217" t="str" cm="1">
        <f t="array" aca="1" ref="CI43" ca="1">IFERROR(INDIRECT($E43&amp;"!"&amp;CI$2&amp;CI$3)," ")</f>
        <v xml:space="preserve"> </v>
      </c>
      <c r="CJ43" s="217" t="str" cm="1">
        <f t="array" aca="1" ref="CJ43" ca="1">IFERROR(INDIRECT($E43&amp;"!"&amp;CJ$2&amp;CJ$3)," ")</f>
        <v xml:space="preserve"> </v>
      </c>
      <c r="CK43" s="217" t="str" cm="1">
        <f t="array" aca="1" ref="CK43" ca="1">IFERROR(INDIRECT($E43&amp;"!"&amp;CK$2&amp;CK$3)," ")</f>
        <v xml:space="preserve"> </v>
      </c>
      <c r="CL43" s="217" t="str" cm="1">
        <f t="array" aca="1" ref="CL43" ca="1">IFERROR(INDIRECT($E43&amp;"!"&amp;CL$2&amp;CL$3)," ")</f>
        <v xml:space="preserve"> </v>
      </c>
      <c r="CM43" s="217" t="str" cm="1">
        <f t="array" aca="1" ref="CM43" ca="1">IFERROR(INDIRECT($E43&amp;"!"&amp;CM$2&amp;CM$3)," ")</f>
        <v xml:space="preserve"> </v>
      </c>
      <c r="CN43" s="217" t="str" cm="1">
        <f t="array" aca="1" ref="CN43" ca="1">IFERROR(INDIRECT($E43&amp;"!"&amp;CN$2&amp;CN$3)," ")</f>
        <v xml:space="preserve"> </v>
      </c>
      <c r="CO43" s="217" t="str" cm="1">
        <f t="array" aca="1" ref="CO43" ca="1">IFERROR(INDIRECT($E43&amp;"!"&amp;CO$2&amp;CO$3)," ")</f>
        <v xml:space="preserve"> </v>
      </c>
      <c r="CP43" s="217" t="str" cm="1">
        <f t="array" aca="1" ref="CP43" ca="1">IFERROR(INDIRECT($E43&amp;"!"&amp;CP$2&amp;CP$3)," ")</f>
        <v xml:space="preserve"> </v>
      </c>
      <c r="CQ43" s="217" t="str" cm="1">
        <f t="array" aca="1" ref="CQ43" ca="1">IFERROR(INDIRECT($E43&amp;"!"&amp;CQ$2&amp;CQ$3)," ")</f>
        <v xml:space="preserve"> </v>
      </c>
      <c r="CR43" s="217" t="str" cm="1">
        <f t="array" aca="1" ref="CR43" ca="1">IFERROR(INDIRECT($E43&amp;"!"&amp;CR$2&amp;CR$3)," ")</f>
        <v xml:space="preserve"> </v>
      </c>
      <c r="CS43" s="217" t="str" cm="1">
        <f t="array" aca="1" ref="CS43" ca="1">IFERROR(INDIRECT($E43&amp;"!"&amp;CS$2&amp;CS$3)," ")</f>
        <v xml:space="preserve"> </v>
      </c>
      <c r="CT43" s="217" t="str" cm="1">
        <f t="array" aca="1" ref="CT43" ca="1">IFERROR(INDIRECT($E43&amp;"!"&amp;CT$2&amp;CT$3)," ")</f>
        <v xml:space="preserve"> </v>
      </c>
      <c r="CU43" s="217" t="str" cm="1">
        <f t="array" aca="1" ref="CU43" ca="1">IFERROR(INDIRECT($E43&amp;"!"&amp;CU$2&amp;CU$3)," ")</f>
        <v xml:space="preserve"> </v>
      </c>
      <c r="CV43" s="217" t="str" cm="1">
        <f t="array" aca="1" ref="CV43" ca="1">IFERROR(INDIRECT($E43&amp;"!"&amp;CV$2&amp;CV$3)," ")</f>
        <v xml:space="preserve"> </v>
      </c>
      <c r="CW43" s="217" t="str" cm="1">
        <f t="array" aca="1" ref="CW43" ca="1">IFERROR(INDIRECT($E43&amp;"!"&amp;CW$2&amp;CW$3)," ")</f>
        <v xml:space="preserve"> </v>
      </c>
      <c r="CX43" s="217" t="str" cm="1">
        <f t="array" aca="1" ref="CX43" ca="1">IFERROR(INDIRECT($E43&amp;"!"&amp;CX$2&amp;CX$3)," ")</f>
        <v xml:space="preserve"> </v>
      </c>
      <c r="CY43" s="217" t="str" cm="1">
        <f t="array" aca="1" ref="CY43" ca="1">IFERROR(INDIRECT($E43&amp;"!"&amp;CY$2&amp;CY$3)," ")</f>
        <v xml:space="preserve"> </v>
      </c>
      <c r="CZ43" s="217" t="str" cm="1">
        <f t="array" aca="1" ref="CZ43" ca="1">IFERROR(INDIRECT($E43&amp;"!"&amp;CZ$2&amp;CZ$3)," ")</f>
        <v xml:space="preserve"> </v>
      </c>
      <c r="DA43" s="217" t="str" cm="1">
        <f t="array" aca="1" ref="DA43" ca="1">IFERROR(INDIRECT($E43&amp;"!"&amp;DA$2&amp;DA$3)," ")</f>
        <v xml:space="preserve"> </v>
      </c>
      <c r="DB43" s="217" t="str" cm="1">
        <f t="array" aca="1" ref="DB43" ca="1">IFERROR(INDIRECT($E43&amp;"!"&amp;DB$2&amp;DB$3)," ")</f>
        <v xml:space="preserve"> </v>
      </c>
      <c r="DC43" s="217" t="str" cm="1">
        <f t="array" aca="1" ref="DC43" ca="1">IFERROR(INDIRECT($E43&amp;"!"&amp;DC$2&amp;DC$3)," ")</f>
        <v xml:space="preserve"> </v>
      </c>
      <c r="DD43" s="217" t="str" cm="1">
        <f t="array" aca="1" ref="DD43" ca="1">IFERROR(INDIRECT($E43&amp;"!"&amp;DD$2&amp;DD$3)," ")</f>
        <v xml:space="preserve"> </v>
      </c>
      <c r="DE43" s="217" t="str" cm="1">
        <f t="array" aca="1" ref="DE43" ca="1">IFERROR(INDIRECT($E43&amp;"!"&amp;DE$2&amp;DE$3)," ")</f>
        <v xml:space="preserve"> </v>
      </c>
      <c r="DF43" s="217" t="str" cm="1">
        <f t="array" aca="1" ref="DF43" ca="1">IFERROR(INDIRECT($E43&amp;"!"&amp;DF$2&amp;DF$3)," ")</f>
        <v xml:space="preserve"> </v>
      </c>
      <c r="DG43" s="217" t="str" cm="1">
        <f t="array" aca="1" ref="DG43" ca="1">IFERROR(INDIRECT($E43&amp;"!"&amp;DG$2&amp;DG$3)," ")</f>
        <v xml:space="preserve"> </v>
      </c>
      <c r="DH43" s="217" t="str" cm="1">
        <f t="array" aca="1" ref="DH43" ca="1">IFERROR(INDIRECT($E43&amp;"!"&amp;DH$2&amp;DH$3)," ")</f>
        <v xml:space="preserve"> </v>
      </c>
      <c r="DI43" s="217" t="str" cm="1">
        <f t="array" aca="1" ref="DI43" ca="1">IFERROR(INDIRECT($E43&amp;"!"&amp;DI$2&amp;DI$3)," ")</f>
        <v xml:space="preserve"> </v>
      </c>
      <c r="DJ43" s="217" t="str" cm="1">
        <f t="array" aca="1" ref="DJ43" ca="1">IFERROR(INDIRECT($E43&amp;"!"&amp;DJ$2&amp;DJ$3)," ")</f>
        <v xml:space="preserve"> </v>
      </c>
      <c r="DK43" s="217" t="str" cm="1">
        <f t="array" aca="1" ref="DK43" ca="1">IFERROR(INDIRECT($E43&amp;"!"&amp;DK$2&amp;DK$3)," ")</f>
        <v xml:space="preserve"> </v>
      </c>
      <c r="DL43" s="217" t="str" cm="1">
        <f t="array" aca="1" ref="DL43" ca="1">IFERROR(INDIRECT($E43&amp;"!"&amp;DL$2&amp;DL$3)," ")</f>
        <v xml:space="preserve"> </v>
      </c>
      <c r="DM43" s="217" t="str" cm="1">
        <f t="array" aca="1" ref="DM43" ca="1">IFERROR(INDIRECT($E43&amp;"!"&amp;DM$2&amp;DM$3)," ")</f>
        <v xml:space="preserve"> </v>
      </c>
      <c r="DN43" s="217" t="str" cm="1">
        <f t="array" aca="1" ref="DN43" ca="1">IFERROR(INDIRECT($E43&amp;"!"&amp;DN$2&amp;DN$3)," ")</f>
        <v xml:space="preserve"> </v>
      </c>
      <c r="DO43" s="217" t="str" cm="1">
        <f t="array" aca="1" ref="DO43" ca="1">IFERROR(INDIRECT($E43&amp;"!"&amp;DO$2&amp;DO$3)," ")</f>
        <v xml:space="preserve"> </v>
      </c>
      <c r="DP43" s="217" t="str" cm="1">
        <f t="array" aca="1" ref="DP43" ca="1">IFERROR(INDIRECT($E43&amp;"!"&amp;DP$2&amp;DP$3)," ")</f>
        <v xml:space="preserve"> </v>
      </c>
      <c r="DQ43" s="217" t="str" cm="1">
        <f t="array" aca="1" ref="DQ43" ca="1">IFERROR(INDIRECT($E43&amp;"!"&amp;DQ$2&amp;DQ$3)," ")</f>
        <v xml:space="preserve"> </v>
      </c>
      <c r="DR43" s="217" t="str" cm="1">
        <f t="array" aca="1" ref="DR43" ca="1">IFERROR(INDIRECT($E43&amp;"!"&amp;DR$2&amp;DR$3)," ")</f>
        <v xml:space="preserve"> </v>
      </c>
      <c r="DS43" s="217" t="str" cm="1">
        <f t="array" aca="1" ref="DS43" ca="1">IFERROR(INDIRECT($E43&amp;"!"&amp;DS$2&amp;DS$3)," ")</f>
        <v xml:space="preserve"> </v>
      </c>
      <c r="DT43" s="217" t="str" cm="1">
        <f t="array" aca="1" ref="DT43" ca="1">IFERROR(INDIRECT($E43&amp;"!"&amp;DT$2&amp;DT$3)," ")</f>
        <v xml:space="preserve"> </v>
      </c>
      <c r="DU43" s="217" t="str" cm="1">
        <f t="array" aca="1" ref="DU43" ca="1">IFERROR(INDIRECT($E43&amp;"!"&amp;DU$2&amp;DU$3)," ")</f>
        <v xml:space="preserve"> </v>
      </c>
      <c r="DV43" s="217" t="str" cm="1">
        <f t="array" aca="1" ref="DV43" ca="1">IFERROR(INDIRECT($E43&amp;"!"&amp;DV$2&amp;DV$3)," ")</f>
        <v xml:space="preserve"> </v>
      </c>
      <c r="DW43" s="217" t="str" cm="1">
        <f t="array" aca="1" ref="DW43" ca="1">IFERROR(INDIRECT($E43&amp;"!"&amp;DW$2&amp;DW$3)," ")</f>
        <v xml:space="preserve"> </v>
      </c>
      <c r="DX43" s="217" t="str" cm="1">
        <f t="array" aca="1" ref="DX43" ca="1">IFERROR(INDIRECT($E43&amp;"!"&amp;DX$2&amp;DX$3)," ")</f>
        <v xml:space="preserve"> </v>
      </c>
      <c r="DY43" s="217" t="str" cm="1">
        <f t="array" aca="1" ref="DY43" ca="1">IFERROR(INDIRECT($E43&amp;"!"&amp;DY$2&amp;DY$3)," ")</f>
        <v xml:space="preserve"> </v>
      </c>
      <c r="DZ43" s="217" t="str" cm="1">
        <f t="array" aca="1" ref="DZ43" ca="1">IFERROR(INDIRECT($E43&amp;"!"&amp;DZ$2&amp;DZ$3)," ")</f>
        <v xml:space="preserve"> </v>
      </c>
      <c r="EA43" s="217" t="str" cm="1">
        <f t="array" aca="1" ref="EA43" ca="1">IFERROR(INDIRECT($E43&amp;"!"&amp;EA$2&amp;EA$3)," ")</f>
        <v xml:space="preserve"> </v>
      </c>
      <c r="EB43" s="217" t="str" cm="1">
        <f t="array" aca="1" ref="EB43" ca="1">IFERROR(INDIRECT($E43&amp;"!"&amp;EB$2&amp;EB$3)," ")</f>
        <v xml:space="preserve"> </v>
      </c>
      <c r="EC43" s="212" t="str" cm="1">
        <f t="array" aca="1" ref="EC43" ca="1">IFERROR(INDIRECT($E43&amp;"!"&amp;EC$2&amp;EC$3)," ")</f>
        <v xml:space="preserve"> </v>
      </c>
      <c r="ED43" s="212" t="str" cm="1">
        <f t="array" aca="1" ref="ED43" ca="1">IFERROR(INDIRECT($E43&amp;"!"&amp;ED$2&amp;ED$3)," ")</f>
        <v xml:space="preserve"> </v>
      </c>
      <c r="EE43" s="212" t="str" cm="1">
        <f t="array" aca="1" ref="EE43" ca="1">IFERROR(INDIRECT($E43&amp;"!"&amp;EE$2&amp;EE$3)," ")</f>
        <v xml:space="preserve"> </v>
      </c>
      <c r="EF43" s="212" t="str" cm="1">
        <f t="array" aca="1" ref="EF43" ca="1">IFERROR(INDIRECT($E43&amp;"!"&amp;EF$2&amp;EF$3)," ")</f>
        <v xml:space="preserve"> </v>
      </c>
      <c r="EG43" s="212" t="str" cm="1">
        <f t="array" aca="1" ref="EG43" ca="1">IFERROR(INDIRECT($E43&amp;"!"&amp;EG$2&amp;EG$3)," ")</f>
        <v xml:space="preserve"> </v>
      </c>
      <c r="EH43" s="212" t="str" cm="1">
        <f t="array" aca="1" ref="EH43" ca="1">IFERROR(INDIRECT($E43&amp;"!"&amp;EH$2&amp;EH$3)," ")</f>
        <v xml:space="preserve"> </v>
      </c>
      <c r="EI43" s="212" t="str" cm="1">
        <f t="array" aca="1" ref="EI43" ca="1">IFERROR(INDIRECT($E43&amp;"!"&amp;EI$2&amp;EI$3)," ")</f>
        <v xml:space="preserve"> </v>
      </c>
      <c r="EJ43" s="212" t="str" cm="1">
        <f t="array" aca="1" ref="EJ43" ca="1">IFERROR(INDIRECT($E43&amp;"!"&amp;EJ$2&amp;EJ$3)," ")</f>
        <v xml:space="preserve"> </v>
      </c>
      <c r="EK43" s="212" t="str" cm="1">
        <f t="array" aca="1" ref="EK43" ca="1">IFERROR(INDIRECT($E43&amp;"!"&amp;EK$2&amp;EK$3)," ")</f>
        <v xml:space="preserve"> </v>
      </c>
      <c r="EL43" s="212" t="str" cm="1">
        <f t="array" aca="1" ref="EL43" ca="1">IFERROR(INDIRECT($E43&amp;"!"&amp;EL$2&amp;EL$3)," ")</f>
        <v xml:space="preserve"> </v>
      </c>
      <c r="EM43" s="212" t="str" cm="1">
        <f t="array" aca="1" ref="EM43" ca="1">IFERROR(INDIRECT($E43&amp;"!"&amp;EM$2&amp;EM$3)," ")</f>
        <v xml:space="preserve"> </v>
      </c>
      <c r="EN43" s="212" t="str" cm="1">
        <f t="array" aca="1" ref="EN43" ca="1">IFERROR(INDIRECT($E43&amp;"!"&amp;EN$2&amp;EN$3)," ")</f>
        <v xml:space="preserve"> </v>
      </c>
      <c r="EO43" s="212" t="str" cm="1">
        <f t="array" aca="1" ref="EO43" ca="1">IFERROR(INDIRECT($E43&amp;"!"&amp;EO$2&amp;EO$3)," ")</f>
        <v xml:space="preserve"> </v>
      </c>
      <c r="EP43" s="212" t="str" cm="1">
        <f t="array" aca="1" ref="EP43" ca="1">IFERROR(INDIRECT($E43&amp;"!"&amp;EP$2&amp;EP$3)," ")</f>
        <v xml:space="preserve"> </v>
      </c>
      <c r="EQ43" s="212" t="str" cm="1">
        <f t="array" aca="1" ref="EQ43" ca="1">IFERROR(INDIRECT($E43&amp;"!"&amp;EQ$2&amp;EQ$3)," ")</f>
        <v xml:space="preserve"> </v>
      </c>
      <c r="ER43" s="212" t="str" cm="1">
        <f t="array" aca="1" ref="ER43" ca="1">IFERROR(INDIRECT($E43&amp;"!"&amp;ER$2&amp;ER$3)," ")</f>
        <v xml:space="preserve"> </v>
      </c>
      <c r="ES43" s="212" t="str" cm="1">
        <f t="array" aca="1" ref="ES43" ca="1">IFERROR(INDIRECT($E43&amp;"!"&amp;ES$2&amp;ES$3)," ")</f>
        <v xml:space="preserve"> </v>
      </c>
      <c r="ET43" s="212" t="str" cm="1">
        <f t="array" aca="1" ref="ET43" ca="1">IFERROR(INDIRECT($E43&amp;"!"&amp;ET$2&amp;ET$3)," ")</f>
        <v xml:space="preserve"> </v>
      </c>
      <c r="EU43" s="212" t="str" cm="1">
        <f t="array" aca="1" ref="EU43" ca="1">IFERROR(INDIRECT($E43&amp;"!"&amp;EU$2&amp;EU$3)," ")</f>
        <v xml:space="preserve"> </v>
      </c>
      <c r="EV43" s="212" t="str" cm="1">
        <f t="array" aca="1" ref="EV43" ca="1">IFERROR(INDIRECT($E43&amp;"!"&amp;EV$2&amp;EV$3)," ")</f>
        <v xml:space="preserve"> </v>
      </c>
      <c r="EW43" s="212" t="str" cm="1">
        <f t="array" aca="1" ref="EW43" ca="1">IFERROR(INDIRECT($E43&amp;"!"&amp;EW$2&amp;EW$3)," ")</f>
        <v xml:space="preserve"> </v>
      </c>
      <c r="EX43" s="212" t="str" cm="1">
        <f t="array" aca="1" ref="EX43" ca="1">IFERROR(INDIRECT($E43&amp;"!"&amp;EX$2&amp;EX$3)," ")</f>
        <v xml:space="preserve"> </v>
      </c>
      <c r="EY43" s="212" t="str" cm="1">
        <f t="array" aca="1" ref="EY43" ca="1">IFERROR(INDIRECT($E43&amp;"!"&amp;EY$2&amp;EY$3)," ")</f>
        <v xml:space="preserve"> </v>
      </c>
      <c r="EZ43" s="212" t="str" cm="1">
        <f t="array" aca="1" ref="EZ43" ca="1">IFERROR(INDIRECT($E43&amp;"!"&amp;EZ$2&amp;EZ$3)," ")</f>
        <v xml:space="preserve"> </v>
      </c>
    </row>
    <row r="44" spans="1:156" s="159" customFormat="1">
      <c r="A44"/>
      <c r="B44"/>
      <c r="C44" s="214"/>
      <c r="F44" s="215"/>
      <c r="G44" s="216"/>
      <c r="H44" s="216"/>
      <c r="I44" s="217"/>
      <c r="J44" s="217"/>
      <c r="K44" s="217"/>
      <c r="L44" s="217"/>
      <c r="M44" s="217"/>
      <c r="N44" s="217"/>
      <c r="O44" s="217"/>
      <c r="P44" s="217"/>
      <c r="Q44" s="218"/>
      <c r="R44" s="219"/>
      <c r="S44" s="219"/>
      <c r="T44" s="218"/>
      <c r="U44" s="219"/>
      <c r="V44" s="219"/>
      <c r="W44" s="218"/>
      <c r="X44" s="219"/>
      <c r="Y44" s="219"/>
      <c r="Z44" s="217" t="str" cm="1">
        <f t="array" aca="1" ref="Z44" ca="1">IFERROR(INDIRECT($E44&amp;"!"&amp;Z$2&amp;Z$3)," ")</f>
        <v xml:space="preserve"> </v>
      </c>
      <c r="AA44" s="217" t="str" cm="1">
        <f t="array" aca="1" ref="AA44" ca="1">IFERROR(INDIRECT($E44&amp;"!"&amp;AA$2&amp;AA$3)," ")</f>
        <v xml:space="preserve"> </v>
      </c>
      <c r="AB44" s="217" t="str" cm="1">
        <f t="array" aca="1" ref="AB44" ca="1">IFERROR(INDIRECT($E44&amp;"!"&amp;AB$2&amp;AB$3)," ")</f>
        <v xml:space="preserve"> </v>
      </c>
      <c r="AC44" s="218"/>
      <c r="AD44" s="212" t="str" cm="1">
        <f t="array" aca="1" ref="AD44" ca="1">IFERROR(INDIRECT($E44&amp;"!"&amp;AD$2&amp;AD$3)," ")</f>
        <v xml:space="preserve"> </v>
      </c>
      <c r="AE44" s="212" t="str" cm="1">
        <f t="array" aca="1" ref="AE44" ca="1">IFERROR(INDIRECT($E44&amp;"!"&amp;AE$2&amp;AE$3)," ")</f>
        <v xml:space="preserve"> </v>
      </c>
      <c r="AF44" s="212" t="str" cm="1">
        <f t="array" aca="1" ref="AF44" ca="1">IFERROR(INDIRECT($E44&amp;"!"&amp;AF$2&amp;AF$3)," ")</f>
        <v xml:space="preserve"> </v>
      </c>
      <c r="AG44" s="212" t="str" cm="1">
        <f t="array" aca="1" ref="AG44" ca="1">IFERROR(INDIRECT($E44&amp;"!"&amp;AG$2&amp;AG$3)," ")</f>
        <v xml:space="preserve"> </v>
      </c>
      <c r="AH44" s="212" t="str" cm="1">
        <f t="array" aca="1" ref="AH44" ca="1">IFERROR(INDIRECT($E44&amp;"!"&amp;AH$2&amp;AH$3)," ")</f>
        <v xml:space="preserve"> </v>
      </c>
      <c r="AI44" s="212" t="str" cm="1">
        <f t="array" aca="1" ref="AI44" ca="1">IFERROR(INDIRECT($E44&amp;"!"&amp;AI$2&amp;AI$3)," ")</f>
        <v xml:space="preserve"> </v>
      </c>
      <c r="AJ44" s="212" t="str" cm="1">
        <f t="array" aca="1" ref="AJ44" ca="1">IFERROR(INDIRECT($E44&amp;"!"&amp;AJ$2&amp;AJ$3)," ")</f>
        <v xml:space="preserve"> </v>
      </c>
      <c r="AK44" s="217" t="str" cm="1">
        <f t="array" aca="1" ref="AK44" ca="1">IFERROR(INDIRECT($E44&amp;"!"&amp;AK$2&amp;AK$3)," ")</f>
        <v xml:space="preserve"> </v>
      </c>
      <c r="AL44" s="217" t="str" cm="1">
        <f t="array" aca="1" ref="AL44" ca="1">IFERROR(INDIRECT($E44&amp;"!"&amp;AL$2&amp;AL$3)," ")</f>
        <v xml:space="preserve"> </v>
      </c>
      <c r="AM44" s="217" t="str" cm="1">
        <f t="array" aca="1" ref="AM44" ca="1">IFERROR(INDIRECT($E44&amp;"!"&amp;AM$2&amp;AM$3)," ")</f>
        <v xml:space="preserve"> </v>
      </c>
      <c r="AN44" s="217" t="str" cm="1">
        <f t="array" aca="1" ref="AN44" ca="1">IFERROR(INDIRECT($E44&amp;"!"&amp;AN$2&amp;AN$3)," ")</f>
        <v xml:space="preserve"> </v>
      </c>
      <c r="AO44" s="217" t="str" cm="1">
        <f t="array" aca="1" ref="AO44" ca="1">IFERROR(INDIRECT($E44&amp;"!"&amp;AO$2&amp;AO$3)," ")</f>
        <v xml:space="preserve"> </v>
      </c>
      <c r="AP44" s="217" t="str" cm="1">
        <f t="array" aca="1" ref="AP44" ca="1">IFERROR(INDIRECT($E44&amp;"!"&amp;AP$2&amp;AP$3)," ")</f>
        <v xml:space="preserve"> </v>
      </c>
      <c r="AQ44" s="217" t="str" cm="1">
        <f t="array" aca="1" ref="AQ44" ca="1">IFERROR(INDIRECT($E44&amp;"!"&amp;AQ$2&amp;AQ$3)," ")</f>
        <v xml:space="preserve"> </v>
      </c>
      <c r="AR44" s="217" t="str" cm="1">
        <f t="array" aca="1" ref="AR44" ca="1">IFERROR(INDIRECT($E44&amp;"!"&amp;AR$2&amp;AR$3)," ")</f>
        <v xml:space="preserve"> </v>
      </c>
      <c r="AS44" s="217" t="str" cm="1">
        <f t="array" aca="1" ref="AS44" ca="1">IFERROR(INDIRECT($E44&amp;"!"&amp;AS$2&amp;AS$3)," ")</f>
        <v xml:space="preserve"> </v>
      </c>
      <c r="AT44" s="217" t="str" cm="1">
        <f t="array" aca="1" ref="AT44" ca="1">IFERROR(INDIRECT($E44&amp;"!"&amp;AT$2&amp;AT$3)," ")</f>
        <v xml:space="preserve"> </v>
      </c>
      <c r="AU44" s="217" t="str" cm="1">
        <f t="array" aca="1" ref="AU44" ca="1">IFERROR(INDIRECT($E44&amp;"!"&amp;AU$2&amp;AU$3)," ")</f>
        <v xml:space="preserve"> </v>
      </c>
      <c r="AV44" s="217" t="str" cm="1">
        <f t="array" aca="1" ref="AV44" ca="1">IFERROR(INDIRECT($E44&amp;"!"&amp;AV$2&amp;AV$3)," ")</f>
        <v xml:space="preserve"> </v>
      </c>
      <c r="AW44" s="217" t="str" cm="1">
        <f t="array" aca="1" ref="AW44" ca="1">IFERROR(INDIRECT($E44&amp;"!"&amp;AW$2&amp;AW$3)," ")</f>
        <v xml:space="preserve"> </v>
      </c>
      <c r="AX44" s="217" t="str" cm="1">
        <f t="array" aca="1" ref="AX44" ca="1">IFERROR(INDIRECT($E44&amp;"!"&amp;AX$2&amp;AX$3)," ")</f>
        <v xml:space="preserve"> </v>
      </c>
      <c r="AY44" s="217" t="str" cm="1">
        <f t="array" aca="1" ref="AY44" ca="1">IFERROR(INDIRECT($E44&amp;"!"&amp;AY$2&amp;AY$3)," ")</f>
        <v xml:space="preserve"> </v>
      </c>
      <c r="AZ44" s="217" t="str" cm="1">
        <f t="array" aca="1" ref="AZ44" ca="1">IFERROR(INDIRECT($E44&amp;"!"&amp;AZ$2&amp;AZ$3)," ")</f>
        <v xml:space="preserve"> </v>
      </c>
      <c r="BA44" s="217" t="str" cm="1">
        <f t="array" aca="1" ref="BA44" ca="1">IFERROR(INDIRECT($E44&amp;"!"&amp;BA$2&amp;BA$3)," ")</f>
        <v xml:space="preserve"> </v>
      </c>
      <c r="BB44" s="217" t="str" cm="1">
        <f t="array" aca="1" ref="BB44" ca="1">IFERROR(INDIRECT($E44&amp;"!"&amp;BB$2&amp;BB$3)," ")</f>
        <v xml:space="preserve"> </v>
      </c>
      <c r="BC44" s="159" t="str" cm="1">
        <f t="array" aca="1" ref="BC44" ca="1">IFERROR(INDIRECT($E44&amp;"!"&amp;BC$2&amp;BC$3)," ")</f>
        <v xml:space="preserve"> </v>
      </c>
      <c r="BD44" s="217" t="str" cm="1">
        <f t="array" aca="1" ref="BD44" ca="1">IFERROR(INDIRECT($E44&amp;"!"&amp;BD$2&amp;BD$3)," ")</f>
        <v xml:space="preserve"> </v>
      </c>
      <c r="BE44" s="217" t="str" cm="1">
        <f t="array" aca="1" ref="BE44" ca="1">IFERROR(INDIRECT($E44&amp;"!"&amp;BE$2&amp;BE$3)," ")</f>
        <v xml:space="preserve"> </v>
      </c>
      <c r="BF44" s="217" t="str" cm="1">
        <f t="array" aca="1" ref="BF44" ca="1">IFERROR(INDIRECT($E44&amp;"!"&amp;BF$2&amp;BF$3)," ")</f>
        <v xml:space="preserve"> </v>
      </c>
      <c r="BG44" s="217" t="str" cm="1">
        <f t="array" aca="1" ref="BG44" ca="1">IFERROR(INDIRECT($E44&amp;"!"&amp;BG$2&amp;BG$3)," ")</f>
        <v xml:space="preserve"> </v>
      </c>
      <c r="BH44" s="217" t="str" cm="1">
        <f t="array" aca="1" ref="BH44" ca="1">IFERROR(INDIRECT($E44&amp;"!"&amp;BH$2&amp;BH$3)," ")</f>
        <v xml:space="preserve"> </v>
      </c>
      <c r="BI44" s="217" t="str" cm="1">
        <f t="array" aca="1" ref="BI44" ca="1">IFERROR(INDIRECT($E44&amp;"!"&amp;BI$2&amp;BI$3)," ")</f>
        <v xml:space="preserve"> </v>
      </c>
      <c r="BJ44" s="217" t="str" cm="1">
        <f t="array" aca="1" ref="BJ44" ca="1">IFERROR(INDIRECT($E44&amp;"!"&amp;BJ$2&amp;BJ$3)," ")</f>
        <v xml:space="preserve"> </v>
      </c>
      <c r="BK44" s="217" t="str" cm="1">
        <f t="array" aca="1" ref="BK44" ca="1">IFERROR(INDIRECT($E44&amp;"!"&amp;BK$2&amp;BK$3)," ")</f>
        <v xml:space="preserve"> </v>
      </c>
      <c r="BL44" s="217" t="str" cm="1">
        <f t="array" aca="1" ref="BL44" ca="1">IFERROR(INDIRECT($E44&amp;"!"&amp;BL$2&amp;BL$3)," ")</f>
        <v xml:space="preserve"> </v>
      </c>
      <c r="BM44" s="217" t="str" cm="1">
        <f t="array" aca="1" ref="BM44" ca="1">IFERROR(INDIRECT($E44&amp;"!"&amp;BM$2&amp;BM$3)," ")</f>
        <v xml:space="preserve"> </v>
      </c>
      <c r="BN44" s="217" t="str" cm="1">
        <f t="array" aca="1" ref="BN44" ca="1">IFERROR(INDIRECT($E44&amp;"!"&amp;BN$2&amp;BN$3)," ")</f>
        <v xml:space="preserve"> </v>
      </c>
      <c r="BO44" s="217" t="str" cm="1">
        <f t="array" aca="1" ref="BO44" ca="1">IFERROR(INDIRECT($E44&amp;"!"&amp;BO$2&amp;BO$3)," ")</f>
        <v xml:space="preserve"> </v>
      </c>
      <c r="BP44" s="217" t="str" cm="1">
        <f t="array" aca="1" ref="BP44" ca="1">IFERROR(INDIRECT($E44&amp;"!"&amp;BP$2&amp;BP$3)," ")</f>
        <v xml:space="preserve"> </v>
      </c>
      <c r="BQ44" s="217" t="str" cm="1">
        <f t="array" aca="1" ref="BQ44" ca="1">IFERROR(INDIRECT($E44&amp;"!"&amp;BQ$2&amp;BQ$3)," ")</f>
        <v xml:space="preserve"> </v>
      </c>
      <c r="BR44" s="217" t="str" cm="1">
        <f t="array" aca="1" ref="BR44" ca="1">IFERROR(INDIRECT($E44&amp;"!"&amp;BR$2&amp;BR$3)," ")</f>
        <v xml:space="preserve"> </v>
      </c>
      <c r="BS44" s="217" t="str" cm="1">
        <f t="array" aca="1" ref="BS44" ca="1">IFERROR(INDIRECT($E44&amp;"!"&amp;BS$2&amp;BS$3)," ")</f>
        <v xml:space="preserve"> </v>
      </c>
      <c r="BT44" s="217" t="str" cm="1">
        <f t="array" aca="1" ref="BT44" ca="1">IFERROR(INDIRECT($E44&amp;"!"&amp;BT$2&amp;BT$3)," ")</f>
        <v xml:space="preserve"> </v>
      </c>
      <c r="BU44" s="217" t="str" cm="1">
        <f t="array" aca="1" ref="BU44" ca="1">IFERROR(INDIRECT($E44&amp;"!"&amp;BU$2&amp;BU$3)," ")</f>
        <v xml:space="preserve"> </v>
      </c>
      <c r="BV44" s="217" t="str" cm="1">
        <f t="array" aca="1" ref="BV44" ca="1">IFERROR(INDIRECT($E44&amp;"!"&amp;BV$2&amp;BV$3)," ")</f>
        <v xml:space="preserve"> </v>
      </c>
      <c r="BW44" s="217" t="str" cm="1">
        <f t="array" aca="1" ref="BW44" ca="1">IFERROR(INDIRECT($E44&amp;"!"&amp;BW$2&amp;BW$3)," ")</f>
        <v xml:space="preserve"> </v>
      </c>
      <c r="BX44" s="217" t="str" cm="1">
        <f t="array" aca="1" ref="BX44" ca="1">IFERROR(INDIRECT($E44&amp;"!"&amp;BX$2&amp;BX$3)," ")</f>
        <v xml:space="preserve"> </v>
      </c>
      <c r="BY44" s="217" t="str" cm="1">
        <f t="array" aca="1" ref="BY44" ca="1">IFERROR(INDIRECT($E44&amp;"!"&amp;BY$2&amp;BY$3)," ")</f>
        <v xml:space="preserve"> </v>
      </c>
      <c r="BZ44" s="217" t="str" cm="1">
        <f t="array" aca="1" ref="BZ44" ca="1">IFERROR(INDIRECT($E44&amp;"!"&amp;BZ$2&amp;BZ$3)," ")</f>
        <v xml:space="preserve"> </v>
      </c>
      <c r="CA44" s="217" t="str" cm="1">
        <f t="array" aca="1" ref="CA44" ca="1">IFERROR(INDIRECT($E44&amp;"!"&amp;CA$2&amp;CA$3)," ")</f>
        <v xml:space="preserve"> </v>
      </c>
      <c r="CB44" s="217" t="str" cm="1">
        <f t="array" aca="1" ref="CB44" ca="1">IFERROR(INDIRECT($E44&amp;"!"&amp;CB$2&amp;CB$3)," ")</f>
        <v xml:space="preserve"> </v>
      </c>
      <c r="CC44" s="217" t="str" cm="1">
        <f t="array" aca="1" ref="CC44" ca="1">IFERROR(INDIRECT($E44&amp;"!"&amp;CC$2&amp;CC$3)," ")</f>
        <v xml:space="preserve"> </v>
      </c>
      <c r="CD44" s="217" t="str" cm="1">
        <f t="array" aca="1" ref="CD44" ca="1">IFERROR(INDIRECT($E44&amp;"!"&amp;CD$2&amp;CD$3)," ")</f>
        <v xml:space="preserve"> </v>
      </c>
      <c r="CE44" s="217" t="str" cm="1">
        <f t="array" aca="1" ref="CE44" ca="1">IFERROR(INDIRECT($E44&amp;"!"&amp;CE$2&amp;CE$3)," ")</f>
        <v xml:space="preserve"> </v>
      </c>
      <c r="CF44" s="217" t="str" cm="1">
        <f t="array" aca="1" ref="CF44" ca="1">IFERROR(INDIRECT($E44&amp;"!"&amp;CF$2&amp;CF$3)," ")</f>
        <v xml:space="preserve"> </v>
      </c>
      <c r="CG44" s="217" t="str" cm="1">
        <f t="array" aca="1" ref="CG44" ca="1">IFERROR(INDIRECT($E44&amp;"!"&amp;CG$2&amp;CG$3)," ")</f>
        <v xml:space="preserve"> </v>
      </c>
      <c r="CH44" s="217" t="str" cm="1">
        <f t="array" aca="1" ref="CH44" ca="1">IFERROR(INDIRECT($E44&amp;"!"&amp;CH$2&amp;CH$3)," ")</f>
        <v xml:space="preserve"> </v>
      </c>
      <c r="CI44" s="217" t="str" cm="1">
        <f t="array" aca="1" ref="CI44" ca="1">IFERROR(INDIRECT($E44&amp;"!"&amp;CI$2&amp;CI$3)," ")</f>
        <v xml:space="preserve"> </v>
      </c>
      <c r="CJ44" s="217" t="str" cm="1">
        <f t="array" aca="1" ref="CJ44" ca="1">IFERROR(INDIRECT($E44&amp;"!"&amp;CJ$2&amp;CJ$3)," ")</f>
        <v xml:space="preserve"> </v>
      </c>
      <c r="CK44" s="217" t="str" cm="1">
        <f t="array" aca="1" ref="CK44" ca="1">IFERROR(INDIRECT($E44&amp;"!"&amp;CK$2&amp;CK$3)," ")</f>
        <v xml:space="preserve"> </v>
      </c>
      <c r="CL44" s="217" t="str" cm="1">
        <f t="array" aca="1" ref="CL44" ca="1">IFERROR(INDIRECT($E44&amp;"!"&amp;CL$2&amp;CL$3)," ")</f>
        <v xml:space="preserve"> </v>
      </c>
      <c r="CM44" s="217" t="str" cm="1">
        <f t="array" aca="1" ref="CM44" ca="1">IFERROR(INDIRECT($E44&amp;"!"&amp;CM$2&amp;CM$3)," ")</f>
        <v xml:space="preserve"> </v>
      </c>
      <c r="CN44" s="217" t="str" cm="1">
        <f t="array" aca="1" ref="CN44" ca="1">IFERROR(INDIRECT($E44&amp;"!"&amp;CN$2&amp;CN$3)," ")</f>
        <v xml:space="preserve"> </v>
      </c>
      <c r="CO44" s="217" t="str" cm="1">
        <f t="array" aca="1" ref="CO44" ca="1">IFERROR(INDIRECT($E44&amp;"!"&amp;CO$2&amp;CO$3)," ")</f>
        <v xml:space="preserve"> </v>
      </c>
      <c r="CP44" s="217" t="str" cm="1">
        <f t="array" aca="1" ref="CP44" ca="1">IFERROR(INDIRECT($E44&amp;"!"&amp;CP$2&amp;CP$3)," ")</f>
        <v xml:space="preserve"> </v>
      </c>
      <c r="CQ44" s="217" t="str" cm="1">
        <f t="array" aca="1" ref="CQ44" ca="1">IFERROR(INDIRECT($E44&amp;"!"&amp;CQ$2&amp;CQ$3)," ")</f>
        <v xml:space="preserve"> </v>
      </c>
      <c r="CR44" s="217" t="str" cm="1">
        <f t="array" aca="1" ref="CR44" ca="1">IFERROR(INDIRECT($E44&amp;"!"&amp;CR$2&amp;CR$3)," ")</f>
        <v xml:space="preserve"> </v>
      </c>
      <c r="CS44" s="217" t="str" cm="1">
        <f t="array" aca="1" ref="CS44" ca="1">IFERROR(INDIRECT($E44&amp;"!"&amp;CS$2&amp;CS$3)," ")</f>
        <v xml:space="preserve"> </v>
      </c>
      <c r="CT44" s="217" t="str" cm="1">
        <f t="array" aca="1" ref="CT44" ca="1">IFERROR(INDIRECT($E44&amp;"!"&amp;CT$2&amp;CT$3)," ")</f>
        <v xml:space="preserve"> </v>
      </c>
      <c r="CU44" s="217" t="str" cm="1">
        <f t="array" aca="1" ref="CU44" ca="1">IFERROR(INDIRECT($E44&amp;"!"&amp;CU$2&amp;CU$3)," ")</f>
        <v xml:space="preserve"> </v>
      </c>
      <c r="CV44" s="217" t="str" cm="1">
        <f t="array" aca="1" ref="CV44" ca="1">IFERROR(INDIRECT($E44&amp;"!"&amp;CV$2&amp;CV$3)," ")</f>
        <v xml:space="preserve"> </v>
      </c>
      <c r="CW44" s="217" t="str" cm="1">
        <f t="array" aca="1" ref="CW44" ca="1">IFERROR(INDIRECT($E44&amp;"!"&amp;CW$2&amp;CW$3)," ")</f>
        <v xml:space="preserve"> </v>
      </c>
      <c r="CX44" s="217" t="str" cm="1">
        <f t="array" aca="1" ref="CX44" ca="1">IFERROR(INDIRECT($E44&amp;"!"&amp;CX$2&amp;CX$3)," ")</f>
        <v xml:space="preserve"> </v>
      </c>
      <c r="CY44" s="217" t="str" cm="1">
        <f t="array" aca="1" ref="CY44" ca="1">IFERROR(INDIRECT($E44&amp;"!"&amp;CY$2&amp;CY$3)," ")</f>
        <v xml:space="preserve"> </v>
      </c>
      <c r="CZ44" s="217" t="str" cm="1">
        <f t="array" aca="1" ref="CZ44" ca="1">IFERROR(INDIRECT($E44&amp;"!"&amp;CZ$2&amp;CZ$3)," ")</f>
        <v xml:space="preserve"> </v>
      </c>
      <c r="DA44" s="217" t="str" cm="1">
        <f t="array" aca="1" ref="DA44" ca="1">IFERROR(INDIRECT($E44&amp;"!"&amp;DA$2&amp;DA$3)," ")</f>
        <v xml:space="preserve"> </v>
      </c>
      <c r="DB44" s="217" t="str" cm="1">
        <f t="array" aca="1" ref="DB44" ca="1">IFERROR(INDIRECT($E44&amp;"!"&amp;DB$2&amp;DB$3)," ")</f>
        <v xml:space="preserve"> </v>
      </c>
      <c r="DC44" s="217" t="str" cm="1">
        <f t="array" aca="1" ref="DC44" ca="1">IFERROR(INDIRECT($E44&amp;"!"&amp;DC$2&amp;DC$3)," ")</f>
        <v xml:space="preserve"> </v>
      </c>
      <c r="DD44" s="217" t="str" cm="1">
        <f t="array" aca="1" ref="DD44" ca="1">IFERROR(INDIRECT($E44&amp;"!"&amp;DD$2&amp;DD$3)," ")</f>
        <v xml:space="preserve"> </v>
      </c>
      <c r="DE44" s="217" t="str" cm="1">
        <f t="array" aca="1" ref="DE44" ca="1">IFERROR(INDIRECT($E44&amp;"!"&amp;DE$2&amp;DE$3)," ")</f>
        <v xml:space="preserve"> </v>
      </c>
      <c r="DF44" s="217" t="str" cm="1">
        <f t="array" aca="1" ref="DF44" ca="1">IFERROR(INDIRECT($E44&amp;"!"&amp;DF$2&amp;DF$3)," ")</f>
        <v xml:space="preserve"> </v>
      </c>
      <c r="DG44" s="217" t="str" cm="1">
        <f t="array" aca="1" ref="DG44" ca="1">IFERROR(INDIRECT($E44&amp;"!"&amp;DG$2&amp;DG$3)," ")</f>
        <v xml:space="preserve"> </v>
      </c>
      <c r="DH44" s="217" t="str" cm="1">
        <f t="array" aca="1" ref="DH44" ca="1">IFERROR(INDIRECT($E44&amp;"!"&amp;DH$2&amp;DH$3)," ")</f>
        <v xml:space="preserve"> </v>
      </c>
      <c r="DI44" s="217" t="str" cm="1">
        <f t="array" aca="1" ref="DI44" ca="1">IFERROR(INDIRECT($E44&amp;"!"&amp;DI$2&amp;DI$3)," ")</f>
        <v xml:space="preserve"> </v>
      </c>
      <c r="DJ44" s="217" t="str" cm="1">
        <f t="array" aca="1" ref="DJ44" ca="1">IFERROR(INDIRECT($E44&amp;"!"&amp;DJ$2&amp;DJ$3)," ")</f>
        <v xml:space="preserve"> </v>
      </c>
      <c r="DK44" s="217" t="str" cm="1">
        <f t="array" aca="1" ref="DK44" ca="1">IFERROR(INDIRECT($E44&amp;"!"&amp;DK$2&amp;DK$3)," ")</f>
        <v xml:space="preserve"> </v>
      </c>
      <c r="DL44" s="217" t="str" cm="1">
        <f t="array" aca="1" ref="DL44" ca="1">IFERROR(INDIRECT($E44&amp;"!"&amp;DL$2&amp;DL$3)," ")</f>
        <v xml:space="preserve"> </v>
      </c>
      <c r="DM44" s="217" t="str" cm="1">
        <f t="array" aca="1" ref="DM44" ca="1">IFERROR(INDIRECT($E44&amp;"!"&amp;DM$2&amp;DM$3)," ")</f>
        <v xml:space="preserve"> </v>
      </c>
      <c r="DN44" s="217" t="str" cm="1">
        <f t="array" aca="1" ref="DN44" ca="1">IFERROR(INDIRECT($E44&amp;"!"&amp;DN$2&amp;DN$3)," ")</f>
        <v xml:space="preserve"> </v>
      </c>
      <c r="DO44" s="217" t="str" cm="1">
        <f t="array" aca="1" ref="DO44" ca="1">IFERROR(INDIRECT($E44&amp;"!"&amp;DO$2&amp;DO$3)," ")</f>
        <v xml:space="preserve"> </v>
      </c>
      <c r="DP44" s="217" t="str" cm="1">
        <f t="array" aca="1" ref="DP44" ca="1">IFERROR(INDIRECT($E44&amp;"!"&amp;DP$2&amp;DP$3)," ")</f>
        <v xml:space="preserve"> </v>
      </c>
      <c r="DQ44" s="217" t="str" cm="1">
        <f t="array" aca="1" ref="DQ44" ca="1">IFERROR(INDIRECT($E44&amp;"!"&amp;DQ$2&amp;DQ$3)," ")</f>
        <v xml:space="preserve"> </v>
      </c>
      <c r="DR44" s="217" t="str" cm="1">
        <f t="array" aca="1" ref="DR44" ca="1">IFERROR(INDIRECT($E44&amp;"!"&amp;DR$2&amp;DR$3)," ")</f>
        <v xml:space="preserve"> </v>
      </c>
      <c r="DS44" s="217" t="str" cm="1">
        <f t="array" aca="1" ref="DS44" ca="1">IFERROR(INDIRECT($E44&amp;"!"&amp;DS$2&amp;DS$3)," ")</f>
        <v xml:space="preserve"> </v>
      </c>
      <c r="DT44" s="217" t="str" cm="1">
        <f t="array" aca="1" ref="DT44" ca="1">IFERROR(INDIRECT($E44&amp;"!"&amp;DT$2&amp;DT$3)," ")</f>
        <v xml:space="preserve"> </v>
      </c>
      <c r="DU44" s="217" t="str" cm="1">
        <f t="array" aca="1" ref="DU44" ca="1">IFERROR(INDIRECT($E44&amp;"!"&amp;DU$2&amp;DU$3)," ")</f>
        <v xml:space="preserve"> </v>
      </c>
      <c r="DV44" s="217" t="str" cm="1">
        <f t="array" aca="1" ref="DV44" ca="1">IFERROR(INDIRECT($E44&amp;"!"&amp;DV$2&amp;DV$3)," ")</f>
        <v xml:space="preserve"> </v>
      </c>
      <c r="DW44" s="217" t="str" cm="1">
        <f t="array" aca="1" ref="DW44" ca="1">IFERROR(INDIRECT($E44&amp;"!"&amp;DW$2&amp;DW$3)," ")</f>
        <v xml:space="preserve"> </v>
      </c>
      <c r="DX44" s="217" t="str" cm="1">
        <f t="array" aca="1" ref="DX44" ca="1">IFERROR(INDIRECT($E44&amp;"!"&amp;DX$2&amp;DX$3)," ")</f>
        <v xml:space="preserve"> </v>
      </c>
      <c r="DY44" s="217" t="str" cm="1">
        <f t="array" aca="1" ref="DY44" ca="1">IFERROR(INDIRECT($E44&amp;"!"&amp;DY$2&amp;DY$3)," ")</f>
        <v xml:space="preserve"> </v>
      </c>
      <c r="DZ44" s="217" t="str" cm="1">
        <f t="array" aca="1" ref="DZ44" ca="1">IFERROR(INDIRECT($E44&amp;"!"&amp;DZ$2&amp;DZ$3)," ")</f>
        <v xml:space="preserve"> </v>
      </c>
      <c r="EA44" s="217" t="str" cm="1">
        <f t="array" aca="1" ref="EA44" ca="1">IFERROR(INDIRECT($E44&amp;"!"&amp;EA$2&amp;EA$3)," ")</f>
        <v xml:space="preserve"> </v>
      </c>
      <c r="EB44" s="217" t="str" cm="1">
        <f t="array" aca="1" ref="EB44" ca="1">IFERROR(INDIRECT($E44&amp;"!"&amp;EB$2&amp;EB$3)," ")</f>
        <v xml:space="preserve"> </v>
      </c>
      <c r="EC44" s="217" t="str" cm="1">
        <f t="array" aca="1" ref="EC44" ca="1">IFERROR(INDIRECT($E44&amp;"!"&amp;EC$2&amp;EC$3)," ")</f>
        <v xml:space="preserve"> </v>
      </c>
      <c r="ED44" s="212" t="str" cm="1">
        <f t="array" aca="1" ref="ED44" ca="1">IFERROR(INDIRECT($E44&amp;"!"&amp;ED$2&amp;ED$3)," ")</f>
        <v xml:space="preserve"> </v>
      </c>
      <c r="EE44" s="212" t="str" cm="1">
        <f t="array" aca="1" ref="EE44" ca="1">IFERROR(INDIRECT($E44&amp;"!"&amp;EE$2&amp;EE$3)," ")</f>
        <v xml:space="preserve"> </v>
      </c>
      <c r="EF44" s="212" t="str" cm="1">
        <f t="array" aca="1" ref="EF44" ca="1">IFERROR(INDIRECT($E44&amp;"!"&amp;EF$2&amp;EF$3)," ")</f>
        <v xml:space="preserve"> </v>
      </c>
      <c r="EG44" s="212" t="str" cm="1">
        <f t="array" aca="1" ref="EG44" ca="1">IFERROR(INDIRECT($E44&amp;"!"&amp;EG$2&amp;EG$3)," ")</f>
        <v xml:space="preserve"> </v>
      </c>
      <c r="EH44" s="212" t="str" cm="1">
        <f t="array" aca="1" ref="EH44" ca="1">IFERROR(INDIRECT($E44&amp;"!"&amp;EH$2&amp;EH$3)," ")</f>
        <v xml:space="preserve"> </v>
      </c>
      <c r="EI44" s="212" t="str" cm="1">
        <f t="array" aca="1" ref="EI44" ca="1">IFERROR(INDIRECT($E44&amp;"!"&amp;EI$2&amp;EI$3)," ")</f>
        <v xml:space="preserve"> </v>
      </c>
      <c r="EJ44" s="212" t="str" cm="1">
        <f t="array" aca="1" ref="EJ44" ca="1">IFERROR(INDIRECT($E44&amp;"!"&amp;EJ$2&amp;EJ$3)," ")</f>
        <v xml:space="preserve"> </v>
      </c>
      <c r="EK44" s="212" t="str" cm="1">
        <f t="array" aca="1" ref="EK44" ca="1">IFERROR(INDIRECT($E44&amp;"!"&amp;EK$2&amp;EK$3)," ")</f>
        <v xml:space="preserve"> </v>
      </c>
      <c r="EL44" s="212" t="str" cm="1">
        <f t="array" aca="1" ref="EL44" ca="1">IFERROR(INDIRECT($E44&amp;"!"&amp;EL$2&amp;EL$3)," ")</f>
        <v xml:space="preserve"> </v>
      </c>
      <c r="EM44" s="212" t="str" cm="1">
        <f t="array" aca="1" ref="EM44" ca="1">IFERROR(INDIRECT($E44&amp;"!"&amp;EM$2&amp;EM$3)," ")</f>
        <v xml:space="preserve"> </v>
      </c>
      <c r="EN44" s="212" t="str" cm="1">
        <f t="array" aca="1" ref="EN44" ca="1">IFERROR(INDIRECT($E44&amp;"!"&amp;EN$2&amp;EN$3)," ")</f>
        <v xml:space="preserve"> </v>
      </c>
      <c r="EO44" s="212" t="str" cm="1">
        <f t="array" aca="1" ref="EO44" ca="1">IFERROR(INDIRECT($E44&amp;"!"&amp;EO$2&amp;EO$3)," ")</f>
        <v xml:space="preserve"> </v>
      </c>
      <c r="EP44" s="212" t="str" cm="1">
        <f t="array" aca="1" ref="EP44" ca="1">IFERROR(INDIRECT($E44&amp;"!"&amp;EP$2&amp;EP$3)," ")</f>
        <v xml:space="preserve"> </v>
      </c>
      <c r="EQ44" s="212" t="str" cm="1">
        <f t="array" aca="1" ref="EQ44" ca="1">IFERROR(INDIRECT($E44&amp;"!"&amp;EQ$2&amp;EQ$3)," ")</f>
        <v xml:space="preserve"> </v>
      </c>
      <c r="ER44" s="212" t="str" cm="1">
        <f t="array" aca="1" ref="ER44" ca="1">IFERROR(INDIRECT($E44&amp;"!"&amp;ER$2&amp;ER$3)," ")</f>
        <v xml:space="preserve"> </v>
      </c>
      <c r="ES44" s="212" t="str" cm="1">
        <f t="array" aca="1" ref="ES44" ca="1">IFERROR(INDIRECT($E44&amp;"!"&amp;ES$2&amp;ES$3)," ")</f>
        <v xml:space="preserve"> </v>
      </c>
      <c r="ET44" s="212" t="str" cm="1">
        <f t="array" aca="1" ref="ET44" ca="1">IFERROR(INDIRECT($E44&amp;"!"&amp;ET$2&amp;ET$3)," ")</f>
        <v xml:space="preserve"> </v>
      </c>
      <c r="EU44" s="212" t="str" cm="1">
        <f t="array" aca="1" ref="EU44" ca="1">IFERROR(INDIRECT($E44&amp;"!"&amp;EU$2&amp;EU$3)," ")</f>
        <v xml:space="preserve"> </v>
      </c>
      <c r="EV44" s="212" t="str" cm="1">
        <f t="array" aca="1" ref="EV44" ca="1">IFERROR(INDIRECT($E44&amp;"!"&amp;EV$2&amp;EV$3)," ")</f>
        <v xml:space="preserve"> </v>
      </c>
      <c r="EW44" s="212" t="str" cm="1">
        <f t="array" aca="1" ref="EW44" ca="1">IFERROR(INDIRECT($E44&amp;"!"&amp;EW$2&amp;EW$3)," ")</f>
        <v xml:space="preserve"> </v>
      </c>
      <c r="EX44" s="212" t="str" cm="1">
        <f t="array" aca="1" ref="EX44" ca="1">IFERROR(INDIRECT($E44&amp;"!"&amp;EX$2&amp;EX$3)," ")</f>
        <v xml:space="preserve"> </v>
      </c>
      <c r="EY44" s="212" t="str" cm="1">
        <f t="array" aca="1" ref="EY44" ca="1">IFERROR(INDIRECT($E44&amp;"!"&amp;EY$2&amp;EY$3)," ")</f>
        <v xml:space="preserve"> </v>
      </c>
      <c r="EZ44" s="212" t="str" cm="1">
        <f t="array" aca="1" ref="EZ44" ca="1">IFERROR(INDIRECT($E44&amp;"!"&amp;EZ$2&amp;EZ$3)," ")</f>
        <v xml:space="preserve"> </v>
      </c>
    </row>
    <row r="45" spans="1:156" s="159" customFormat="1">
      <c r="A45"/>
      <c r="B45"/>
      <c r="C45" s="214"/>
      <c r="F45" s="215"/>
      <c r="G45" s="216"/>
      <c r="H45" s="216"/>
      <c r="I45" s="217"/>
      <c r="J45" s="217"/>
      <c r="K45" s="217"/>
      <c r="L45" s="217"/>
      <c r="M45" s="217"/>
      <c r="N45" s="217"/>
      <c r="O45" s="217"/>
      <c r="P45" s="217"/>
      <c r="Q45" s="218"/>
      <c r="R45" s="219"/>
      <c r="S45" s="219"/>
      <c r="T45" s="218"/>
      <c r="U45" s="219"/>
      <c r="V45" s="219"/>
      <c r="W45" s="218"/>
      <c r="X45" s="219"/>
      <c r="Y45" s="219"/>
      <c r="Z45" s="217" t="str" cm="1">
        <f t="array" aca="1" ref="Z45" ca="1">IFERROR(INDIRECT($E45&amp;"!"&amp;Z$2&amp;Z$3)," ")</f>
        <v xml:space="preserve"> </v>
      </c>
      <c r="AA45" s="217" t="str" cm="1">
        <f t="array" aca="1" ref="AA45" ca="1">IFERROR(INDIRECT($E45&amp;"!"&amp;AA$2&amp;AA$3)," ")</f>
        <v xml:space="preserve"> </v>
      </c>
      <c r="AB45" s="217" t="str" cm="1">
        <f t="array" aca="1" ref="AB45" ca="1">IFERROR(INDIRECT($E45&amp;"!"&amp;AB$2&amp;AB$3)," ")</f>
        <v xml:space="preserve"> </v>
      </c>
      <c r="AC45" s="218"/>
      <c r="AD45" s="212" t="str" cm="1">
        <f t="array" aca="1" ref="AD45" ca="1">IFERROR(INDIRECT($E45&amp;"!"&amp;AD$2&amp;AD$3)," ")</f>
        <v xml:space="preserve"> </v>
      </c>
      <c r="AE45" s="212" t="str" cm="1">
        <f t="array" aca="1" ref="AE45" ca="1">IFERROR(INDIRECT($E45&amp;"!"&amp;AE$2&amp;AE$3)," ")</f>
        <v xml:space="preserve"> </v>
      </c>
      <c r="AF45" s="212" t="str" cm="1">
        <f t="array" aca="1" ref="AF45" ca="1">IFERROR(INDIRECT($E45&amp;"!"&amp;AF$2&amp;AF$3)," ")</f>
        <v xml:space="preserve"> </v>
      </c>
      <c r="AG45" s="212" t="str" cm="1">
        <f t="array" aca="1" ref="AG45" ca="1">IFERROR(INDIRECT($E45&amp;"!"&amp;AG$2&amp;AG$3)," ")</f>
        <v xml:space="preserve"> </v>
      </c>
      <c r="AH45" s="212" t="str" cm="1">
        <f t="array" aca="1" ref="AH45" ca="1">IFERROR(INDIRECT($E45&amp;"!"&amp;AH$2&amp;AH$3)," ")</f>
        <v xml:space="preserve"> </v>
      </c>
      <c r="AI45" s="212" t="str" cm="1">
        <f t="array" aca="1" ref="AI45" ca="1">IFERROR(INDIRECT($E45&amp;"!"&amp;AI$2&amp;AI$3)," ")</f>
        <v xml:space="preserve"> </v>
      </c>
      <c r="AJ45" s="212" t="str" cm="1">
        <f t="array" aca="1" ref="AJ45" ca="1">IFERROR(INDIRECT($E45&amp;"!"&amp;AJ$2&amp;AJ$3)," ")</f>
        <v xml:space="preserve"> </v>
      </c>
      <c r="AK45" s="217" t="str" cm="1">
        <f t="array" aca="1" ref="AK45" ca="1">IFERROR(INDIRECT($E45&amp;"!"&amp;AK$2&amp;AK$3)," ")</f>
        <v xml:space="preserve"> </v>
      </c>
      <c r="AL45" s="217" t="str" cm="1">
        <f t="array" aca="1" ref="AL45" ca="1">IFERROR(INDIRECT($E45&amp;"!"&amp;AL$2&amp;AL$3)," ")</f>
        <v xml:space="preserve"> </v>
      </c>
      <c r="AM45" s="217" t="str" cm="1">
        <f t="array" aca="1" ref="AM45" ca="1">IFERROR(INDIRECT($E45&amp;"!"&amp;AM$2&amp;AM$3)," ")</f>
        <v xml:space="preserve"> </v>
      </c>
      <c r="AN45" s="217" t="str" cm="1">
        <f t="array" aca="1" ref="AN45" ca="1">IFERROR(INDIRECT($E45&amp;"!"&amp;AN$2&amp;AN$3)," ")</f>
        <v xml:space="preserve"> </v>
      </c>
      <c r="AO45" s="217" t="str" cm="1">
        <f t="array" aca="1" ref="AO45" ca="1">IFERROR(INDIRECT($E45&amp;"!"&amp;AO$2&amp;AO$3)," ")</f>
        <v xml:space="preserve"> </v>
      </c>
      <c r="AP45" s="217" t="str" cm="1">
        <f t="array" aca="1" ref="AP45" ca="1">IFERROR(INDIRECT($E45&amp;"!"&amp;AP$2&amp;AP$3)," ")</f>
        <v xml:space="preserve"> </v>
      </c>
      <c r="AQ45" s="217" t="str" cm="1">
        <f t="array" aca="1" ref="AQ45" ca="1">IFERROR(INDIRECT($E45&amp;"!"&amp;AQ$2&amp;AQ$3)," ")</f>
        <v xml:space="preserve"> </v>
      </c>
      <c r="AR45" s="217" t="str" cm="1">
        <f t="array" aca="1" ref="AR45" ca="1">IFERROR(INDIRECT($E45&amp;"!"&amp;AR$2&amp;AR$3)," ")</f>
        <v xml:space="preserve"> </v>
      </c>
      <c r="AS45" s="217" t="str" cm="1">
        <f t="array" aca="1" ref="AS45" ca="1">IFERROR(INDIRECT($E45&amp;"!"&amp;AS$2&amp;AS$3)," ")</f>
        <v xml:space="preserve"> </v>
      </c>
      <c r="AT45" s="217" t="str" cm="1">
        <f t="array" aca="1" ref="AT45" ca="1">IFERROR(INDIRECT($E45&amp;"!"&amp;AT$2&amp;AT$3)," ")</f>
        <v xml:space="preserve"> </v>
      </c>
      <c r="AU45" s="217" t="str" cm="1">
        <f t="array" aca="1" ref="AU45" ca="1">IFERROR(INDIRECT($E45&amp;"!"&amp;AU$2&amp;AU$3)," ")</f>
        <v xml:space="preserve"> </v>
      </c>
      <c r="AV45" s="217" t="str" cm="1">
        <f t="array" aca="1" ref="AV45" ca="1">IFERROR(INDIRECT($E45&amp;"!"&amp;AV$2&amp;AV$3)," ")</f>
        <v xml:space="preserve"> </v>
      </c>
      <c r="AW45" s="217" t="str" cm="1">
        <f t="array" aca="1" ref="AW45" ca="1">IFERROR(INDIRECT($E45&amp;"!"&amp;AW$2&amp;AW$3)," ")</f>
        <v xml:space="preserve"> </v>
      </c>
      <c r="AX45" s="217" t="str" cm="1">
        <f t="array" aca="1" ref="AX45" ca="1">IFERROR(INDIRECT($E45&amp;"!"&amp;AX$2&amp;AX$3)," ")</f>
        <v xml:space="preserve"> </v>
      </c>
      <c r="AY45" s="217" t="str" cm="1">
        <f t="array" aca="1" ref="AY45" ca="1">IFERROR(INDIRECT($E45&amp;"!"&amp;AY$2&amp;AY$3)," ")</f>
        <v xml:space="preserve"> </v>
      </c>
      <c r="AZ45" s="217" t="str" cm="1">
        <f t="array" aca="1" ref="AZ45" ca="1">IFERROR(INDIRECT($E45&amp;"!"&amp;AZ$2&amp;AZ$3)," ")</f>
        <v xml:space="preserve"> </v>
      </c>
      <c r="BA45" s="217" t="str" cm="1">
        <f t="array" aca="1" ref="BA45" ca="1">IFERROR(INDIRECT($E45&amp;"!"&amp;BA$2&amp;BA$3)," ")</f>
        <v xml:space="preserve"> </v>
      </c>
      <c r="BB45" s="217" t="str" cm="1">
        <f t="array" aca="1" ref="BB45" ca="1">IFERROR(INDIRECT($E45&amp;"!"&amp;BB$2&amp;BB$3)," ")</f>
        <v xml:space="preserve"> </v>
      </c>
      <c r="BC45" s="159" t="str" cm="1">
        <f t="array" aca="1" ref="BC45" ca="1">IFERROR(INDIRECT($E45&amp;"!"&amp;BC$2&amp;BC$3)," ")</f>
        <v xml:space="preserve"> </v>
      </c>
      <c r="BD45" s="217" t="str" cm="1">
        <f t="array" aca="1" ref="BD45" ca="1">IFERROR(INDIRECT($E45&amp;"!"&amp;BD$2&amp;BD$3)," ")</f>
        <v xml:space="preserve"> </v>
      </c>
      <c r="BE45" s="217" t="str" cm="1">
        <f t="array" aca="1" ref="BE45" ca="1">IFERROR(INDIRECT($E45&amp;"!"&amp;BE$2&amp;BE$3)," ")</f>
        <v xml:space="preserve"> </v>
      </c>
      <c r="BF45" s="217" t="str" cm="1">
        <f t="array" aca="1" ref="BF45" ca="1">IFERROR(INDIRECT($E45&amp;"!"&amp;BF$2&amp;BF$3)," ")</f>
        <v xml:space="preserve"> </v>
      </c>
      <c r="BG45" s="217" t="str" cm="1">
        <f t="array" aca="1" ref="BG45" ca="1">IFERROR(INDIRECT($E45&amp;"!"&amp;BG$2&amp;BG$3)," ")</f>
        <v xml:space="preserve"> </v>
      </c>
      <c r="BH45" s="217" t="str" cm="1">
        <f t="array" aca="1" ref="BH45" ca="1">IFERROR(INDIRECT($E45&amp;"!"&amp;BH$2&amp;BH$3)," ")</f>
        <v xml:space="preserve"> </v>
      </c>
      <c r="BI45" s="217" t="str" cm="1">
        <f t="array" aca="1" ref="BI45" ca="1">IFERROR(INDIRECT($E45&amp;"!"&amp;BI$2&amp;BI$3)," ")</f>
        <v xml:space="preserve"> </v>
      </c>
      <c r="BJ45" s="217" t="str" cm="1">
        <f t="array" aca="1" ref="BJ45" ca="1">IFERROR(INDIRECT($E45&amp;"!"&amp;BJ$2&amp;BJ$3)," ")</f>
        <v xml:space="preserve"> </v>
      </c>
      <c r="BK45" s="217" t="str" cm="1">
        <f t="array" aca="1" ref="BK45" ca="1">IFERROR(INDIRECT($E45&amp;"!"&amp;BK$2&amp;BK$3)," ")</f>
        <v xml:space="preserve"> </v>
      </c>
      <c r="BL45" s="217" t="str" cm="1">
        <f t="array" aca="1" ref="BL45" ca="1">IFERROR(INDIRECT($E45&amp;"!"&amp;BL$2&amp;BL$3)," ")</f>
        <v xml:space="preserve"> </v>
      </c>
      <c r="BM45" s="217" t="str" cm="1">
        <f t="array" aca="1" ref="BM45" ca="1">IFERROR(INDIRECT($E45&amp;"!"&amp;BM$2&amp;BM$3)," ")</f>
        <v xml:space="preserve"> </v>
      </c>
      <c r="BN45" s="217" t="str" cm="1">
        <f t="array" aca="1" ref="BN45" ca="1">IFERROR(INDIRECT($E45&amp;"!"&amp;BN$2&amp;BN$3)," ")</f>
        <v xml:space="preserve"> </v>
      </c>
      <c r="BO45" s="217" t="str" cm="1">
        <f t="array" aca="1" ref="BO45" ca="1">IFERROR(INDIRECT($E45&amp;"!"&amp;BO$2&amp;BO$3)," ")</f>
        <v xml:space="preserve"> </v>
      </c>
      <c r="BP45" s="217" t="str" cm="1">
        <f t="array" aca="1" ref="BP45" ca="1">IFERROR(INDIRECT($E45&amp;"!"&amp;BP$2&amp;BP$3)," ")</f>
        <v xml:space="preserve"> </v>
      </c>
      <c r="BQ45" s="217" t="str" cm="1">
        <f t="array" aca="1" ref="BQ45" ca="1">IFERROR(INDIRECT($E45&amp;"!"&amp;BQ$2&amp;BQ$3)," ")</f>
        <v xml:space="preserve"> </v>
      </c>
      <c r="BR45" s="217" t="str" cm="1">
        <f t="array" aca="1" ref="BR45" ca="1">IFERROR(INDIRECT($E45&amp;"!"&amp;BR$2&amp;BR$3)," ")</f>
        <v xml:space="preserve"> </v>
      </c>
      <c r="BS45" s="217" t="str" cm="1">
        <f t="array" aca="1" ref="BS45" ca="1">IFERROR(INDIRECT($E45&amp;"!"&amp;BS$2&amp;BS$3)," ")</f>
        <v xml:space="preserve"> </v>
      </c>
      <c r="BT45" s="217" t="str" cm="1">
        <f t="array" aca="1" ref="BT45" ca="1">IFERROR(INDIRECT($E45&amp;"!"&amp;BT$2&amp;BT$3)," ")</f>
        <v xml:space="preserve"> </v>
      </c>
      <c r="BU45" s="217" t="str" cm="1">
        <f t="array" aca="1" ref="BU45" ca="1">IFERROR(INDIRECT($E45&amp;"!"&amp;BU$2&amp;BU$3)," ")</f>
        <v xml:space="preserve"> </v>
      </c>
      <c r="BV45" s="217" t="str" cm="1">
        <f t="array" aca="1" ref="BV45" ca="1">IFERROR(INDIRECT($E45&amp;"!"&amp;BV$2&amp;BV$3)," ")</f>
        <v xml:space="preserve"> </v>
      </c>
      <c r="BW45" s="217" t="str" cm="1">
        <f t="array" aca="1" ref="BW45" ca="1">IFERROR(INDIRECT($E45&amp;"!"&amp;BW$2&amp;BW$3)," ")</f>
        <v xml:space="preserve"> </v>
      </c>
      <c r="BX45" s="217" t="str" cm="1">
        <f t="array" aca="1" ref="BX45" ca="1">IFERROR(INDIRECT($E45&amp;"!"&amp;BX$2&amp;BX$3)," ")</f>
        <v xml:space="preserve"> </v>
      </c>
      <c r="BY45" s="217" t="str" cm="1">
        <f t="array" aca="1" ref="BY45" ca="1">IFERROR(INDIRECT($E45&amp;"!"&amp;BY$2&amp;BY$3)," ")</f>
        <v xml:space="preserve"> </v>
      </c>
      <c r="BZ45" s="217" t="str" cm="1">
        <f t="array" aca="1" ref="BZ45" ca="1">IFERROR(INDIRECT($E45&amp;"!"&amp;BZ$2&amp;BZ$3)," ")</f>
        <v xml:space="preserve"> </v>
      </c>
      <c r="CA45" s="217" t="str" cm="1">
        <f t="array" aca="1" ref="CA45" ca="1">IFERROR(INDIRECT($E45&amp;"!"&amp;CA$2&amp;CA$3)," ")</f>
        <v xml:space="preserve"> </v>
      </c>
      <c r="CB45" s="217" t="str" cm="1">
        <f t="array" aca="1" ref="CB45" ca="1">IFERROR(INDIRECT($E45&amp;"!"&amp;CB$2&amp;CB$3)," ")</f>
        <v xml:space="preserve"> </v>
      </c>
      <c r="CC45" s="217" t="str" cm="1">
        <f t="array" aca="1" ref="CC45" ca="1">IFERROR(INDIRECT($E45&amp;"!"&amp;CC$2&amp;CC$3)," ")</f>
        <v xml:space="preserve"> </v>
      </c>
      <c r="CD45" s="217" t="str" cm="1">
        <f t="array" aca="1" ref="CD45" ca="1">IFERROR(INDIRECT($E45&amp;"!"&amp;CD$2&amp;CD$3)," ")</f>
        <v xml:space="preserve"> </v>
      </c>
      <c r="CE45" s="217" t="str" cm="1">
        <f t="array" aca="1" ref="CE45" ca="1">IFERROR(INDIRECT($E45&amp;"!"&amp;CE$2&amp;CE$3)," ")</f>
        <v xml:space="preserve"> </v>
      </c>
      <c r="CF45" s="217" t="str" cm="1">
        <f t="array" aca="1" ref="CF45" ca="1">IFERROR(INDIRECT($E45&amp;"!"&amp;CF$2&amp;CF$3)," ")</f>
        <v xml:space="preserve"> </v>
      </c>
      <c r="CG45" s="217" t="str" cm="1">
        <f t="array" aca="1" ref="CG45" ca="1">IFERROR(INDIRECT($E45&amp;"!"&amp;CG$2&amp;CG$3)," ")</f>
        <v xml:space="preserve"> </v>
      </c>
      <c r="CH45" s="217" t="str" cm="1">
        <f t="array" aca="1" ref="CH45" ca="1">IFERROR(INDIRECT($E45&amp;"!"&amp;CH$2&amp;CH$3)," ")</f>
        <v xml:space="preserve"> </v>
      </c>
      <c r="CI45" s="217" t="str" cm="1">
        <f t="array" aca="1" ref="CI45" ca="1">IFERROR(INDIRECT($E45&amp;"!"&amp;CI$2&amp;CI$3)," ")</f>
        <v xml:space="preserve"> </v>
      </c>
      <c r="CJ45" s="217" t="str" cm="1">
        <f t="array" aca="1" ref="CJ45" ca="1">IFERROR(INDIRECT($E45&amp;"!"&amp;CJ$2&amp;CJ$3)," ")</f>
        <v xml:space="preserve"> </v>
      </c>
      <c r="CK45" s="217" t="str" cm="1">
        <f t="array" aca="1" ref="CK45" ca="1">IFERROR(INDIRECT($E45&amp;"!"&amp;CK$2&amp;CK$3)," ")</f>
        <v xml:space="preserve"> </v>
      </c>
      <c r="CL45" s="217" t="str" cm="1">
        <f t="array" aca="1" ref="CL45" ca="1">IFERROR(INDIRECT($E45&amp;"!"&amp;CL$2&amp;CL$3)," ")</f>
        <v xml:space="preserve"> </v>
      </c>
      <c r="CM45" s="217" t="str" cm="1">
        <f t="array" aca="1" ref="CM45" ca="1">IFERROR(INDIRECT($E45&amp;"!"&amp;CM$2&amp;CM$3)," ")</f>
        <v xml:space="preserve"> </v>
      </c>
      <c r="CN45" s="217" t="str" cm="1">
        <f t="array" aca="1" ref="CN45" ca="1">IFERROR(INDIRECT($E45&amp;"!"&amp;CN$2&amp;CN$3)," ")</f>
        <v xml:space="preserve"> </v>
      </c>
      <c r="CO45" s="217" t="str" cm="1">
        <f t="array" aca="1" ref="CO45" ca="1">IFERROR(INDIRECT($E45&amp;"!"&amp;CO$2&amp;CO$3)," ")</f>
        <v xml:space="preserve"> </v>
      </c>
      <c r="CP45" s="217" t="str" cm="1">
        <f t="array" aca="1" ref="CP45" ca="1">IFERROR(INDIRECT($E45&amp;"!"&amp;CP$2&amp;CP$3)," ")</f>
        <v xml:space="preserve"> </v>
      </c>
      <c r="CQ45" s="217" t="str" cm="1">
        <f t="array" aca="1" ref="CQ45" ca="1">IFERROR(INDIRECT($E45&amp;"!"&amp;CQ$2&amp;CQ$3)," ")</f>
        <v xml:space="preserve"> </v>
      </c>
      <c r="CR45" s="217" t="str" cm="1">
        <f t="array" aca="1" ref="CR45" ca="1">IFERROR(INDIRECT($E45&amp;"!"&amp;CR$2&amp;CR$3)," ")</f>
        <v xml:space="preserve"> </v>
      </c>
      <c r="CS45" s="217" t="str" cm="1">
        <f t="array" aca="1" ref="CS45" ca="1">IFERROR(INDIRECT($E45&amp;"!"&amp;CS$2&amp;CS$3)," ")</f>
        <v xml:space="preserve"> </v>
      </c>
      <c r="CT45" s="217" t="str" cm="1">
        <f t="array" aca="1" ref="CT45" ca="1">IFERROR(INDIRECT($E45&amp;"!"&amp;CT$2&amp;CT$3)," ")</f>
        <v xml:space="preserve"> </v>
      </c>
      <c r="CU45" s="217" t="str" cm="1">
        <f t="array" aca="1" ref="CU45" ca="1">IFERROR(INDIRECT($E45&amp;"!"&amp;CU$2&amp;CU$3)," ")</f>
        <v xml:space="preserve"> </v>
      </c>
      <c r="CV45" s="217" t="str" cm="1">
        <f t="array" aca="1" ref="CV45" ca="1">IFERROR(INDIRECT($E45&amp;"!"&amp;CV$2&amp;CV$3)," ")</f>
        <v xml:space="preserve"> </v>
      </c>
      <c r="CW45" s="217" t="str" cm="1">
        <f t="array" aca="1" ref="CW45" ca="1">IFERROR(INDIRECT($E45&amp;"!"&amp;CW$2&amp;CW$3)," ")</f>
        <v xml:space="preserve"> </v>
      </c>
      <c r="CX45" s="217" t="str" cm="1">
        <f t="array" aca="1" ref="CX45" ca="1">IFERROR(INDIRECT($E45&amp;"!"&amp;CX$2&amp;CX$3)," ")</f>
        <v xml:space="preserve"> </v>
      </c>
      <c r="CY45" s="217" t="str" cm="1">
        <f t="array" aca="1" ref="CY45" ca="1">IFERROR(INDIRECT($E45&amp;"!"&amp;CY$2&amp;CY$3)," ")</f>
        <v xml:space="preserve"> </v>
      </c>
      <c r="CZ45" s="217" t="str" cm="1">
        <f t="array" aca="1" ref="CZ45" ca="1">IFERROR(INDIRECT($E45&amp;"!"&amp;CZ$2&amp;CZ$3)," ")</f>
        <v xml:space="preserve"> </v>
      </c>
      <c r="DA45" s="217" t="str" cm="1">
        <f t="array" aca="1" ref="DA45" ca="1">IFERROR(INDIRECT($E45&amp;"!"&amp;DA$2&amp;DA$3)," ")</f>
        <v xml:space="preserve"> </v>
      </c>
      <c r="DB45" s="217" t="str" cm="1">
        <f t="array" aca="1" ref="DB45" ca="1">IFERROR(INDIRECT($E45&amp;"!"&amp;DB$2&amp;DB$3)," ")</f>
        <v xml:space="preserve"> </v>
      </c>
      <c r="DC45" s="217" t="str" cm="1">
        <f t="array" aca="1" ref="DC45" ca="1">IFERROR(INDIRECT($E45&amp;"!"&amp;DC$2&amp;DC$3)," ")</f>
        <v xml:space="preserve"> </v>
      </c>
      <c r="DD45" s="217" t="str" cm="1">
        <f t="array" aca="1" ref="DD45" ca="1">IFERROR(INDIRECT($E45&amp;"!"&amp;DD$2&amp;DD$3)," ")</f>
        <v xml:space="preserve"> </v>
      </c>
      <c r="DE45" s="217" t="str" cm="1">
        <f t="array" aca="1" ref="DE45" ca="1">IFERROR(INDIRECT($E45&amp;"!"&amp;DE$2&amp;DE$3)," ")</f>
        <v xml:space="preserve"> </v>
      </c>
      <c r="DF45" s="217" t="str" cm="1">
        <f t="array" aca="1" ref="DF45" ca="1">IFERROR(INDIRECT($E45&amp;"!"&amp;DF$2&amp;DF$3)," ")</f>
        <v xml:space="preserve"> </v>
      </c>
      <c r="DG45" s="217" t="str" cm="1">
        <f t="array" aca="1" ref="DG45" ca="1">IFERROR(INDIRECT($E45&amp;"!"&amp;DG$2&amp;DG$3)," ")</f>
        <v xml:space="preserve"> </v>
      </c>
      <c r="DH45" s="217" t="str" cm="1">
        <f t="array" aca="1" ref="DH45" ca="1">IFERROR(INDIRECT($E45&amp;"!"&amp;DH$2&amp;DH$3)," ")</f>
        <v xml:space="preserve"> </v>
      </c>
      <c r="DI45" s="217" t="str" cm="1">
        <f t="array" aca="1" ref="DI45" ca="1">IFERROR(INDIRECT($E45&amp;"!"&amp;DI$2&amp;DI$3)," ")</f>
        <v xml:space="preserve"> </v>
      </c>
      <c r="DJ45" s="217" t="str" cm="1">
        <f t="array" aca="1" ref="DJ45" ca="1">IFERROR(INDIRECT($E45&amp;"!"&amp;DJ$2&amp;DJ$3)," ")</f>
        <v xml:space="preserve"> </v>
      </c>
      <c r="DK45" s="217" t="str" cm="1">
        <f t="array" aca="1" ref="DK45" ca="1">IFERROR(INDIRECT($E45&amp;"!"&amp;DK$2&amp;DK$3)," ")</f>
        <v xml:space="preserve"> </v>
      </c>
      <c r="DL45" s="217" t="str" cm="1">
        <f t="array" aca="1" ref="DL45" ca="1">IFERROR(INDIRECT($E45&amp;"!"&amp;DL$2&amp;DL$3)," ")</f>
        <v xml:space="preserve"> </v>
      </c>
      <c r="DM45" s="217" t="str" cm="1">
        <f t="array" aca="1" ref="DM45" ca="1">IFERROR(INDIRECT($E45&amp;"!"&amp;DM$2&amp;DM$3)," ")</f>
        <v xml:space="preserve"> </v>
      </c>
      <c r="DN45" s="217" t="str" cm="1">
        <f t="array" aca="1" ref="DN45" ca="1">IFERROR(INDIRECT($E45&amp;"!"&amp;DN$2&amp;DN$3)," ")</f>
        <v xml:space="preserve"> </v>
      </c>
      <c r="DO45" s="217" t="str" cm="1">
        <f t="array" aca="1" ref="DO45" ca="1">IFERROR(INDIRECT($E45&amp;"!"&amp;DO$2&amp;DO$3)," ")</f>
        <v xml:space="preserve"> </v>
      </c>
      <c r="DP45" s="217" t="str" cm="1">
        <f t="array" aca="1" ref="DP45" ca="1">IFERROR(INDIRECT($E45&amp;"!"&amp;DP$2&amp;DP$3)," ")</f>
        <v xml:space="preserve"> </v>
      </c>
      <c r="DQ45" s="217" t="str" cm="1">
        <f t="array" aca="1" ref="DQ45" ca="1">IFERROR(INDIRECT($E45&amp;"!"&amp;DQ$2&amp;DQ$3)," ")</f>
        <v xml:space="preserve"> </v>
      </c>
      <c r="DR45" s="217" t="str" cm="1">
        <f t="array" aca="1" ref="DR45" ca="1">IFERROR(INDIRECT($E45&amp;"!"&amp;DR$2&amp;DR$3)," ")</f>
        <v xml:space="preserve"> </v>
      </c>
      <c r="DS45" s="217" t="str" cm="1">
        <f t="array" aca="1" ref="DS45" ca="1">IFERROR(INDIRECT($E45&amp;"!"&amp;DS$2&amp;DS$3)," ")</f>
        <v xml:space="preserve"> </v>
      </c>
      <c r="DT45" s="217" t="str" cm="1">
        <f t="array" aca="1" ref="DT45" ca="1">IFERROR(INDIRECT($E45&amp;"!"&amp;DT$2&amp;DT$3)," ")</f>
        <v xml:space="preserve"> </v>
      </c>
      <c r="DU45" s="217" t="str" cm="1">
        <f t="array" aca="1" ref="DU45" ca="1">IFERROR(INDIRECT($E45&amp;"!"&amp;DU$2&amp;DU$3)," ")</f>
        <v xml:space="preserve"> </v>
      </c>
      <c r="DV45" s="217" t="str" cm="1">
        <f t="array" aca="1" ref="DV45" ca="1">IFERROR(INDIRECT($E45&amp;"!"&amp;DV$2&amp;DV$3)," ")</f>
        <v xml:space="preserve"> </v>
      </c>
      <c r="DW45" s="217" t="str" cm="1">
        <f t="array" aca="1" ref="DW45" ca="1">IFERROR(INDIRECT($E45&amp;"!"&amp;DW$2&amp;DW$3)," ")</f>
        <v xml:space="preserve"> </v>
      </c>
      <c r="DX45" s="217" t="str" cm="1">
        <f t="array" aca="1" ref="DX45" ca="1">IFERROR(INDIRECT($E45&amp;"!"&amp;DX$2&amp;DX$3)," ")</f>
        <v xml:space="preserve"> </v>
      </c>
      <c r="DY45" s="217" t="str" cm="1">
        <f t="array" aca="1" ref="DY45" ca="1">IFERROR(INDIRECT($E45&amp;"!"&amp;DY$2&amp;DY$3)," ")</f>
        <v xml:space="preserve"> </v>
      </c>
      <c r="DZ45" s="217" t="str" cm="1">
        <f t="array" aca="1" ref="DZ45" ca="1">IFERROR(INDIRECT($E45&amp;"!"&amp;DZ$2&amp;DZ$3)," ")</f>
        <v xml:space="preserve"> </v>
      </c>
      <c r="EA45" s="217" t="str" cm="1">
        <f t="array" aca="1" ref="EA45" ca="1">IFERROR(INDIRECT($E45&amp;"!"&amp;EA$2&amp;EA$3)," ")</f>
        <v xml:space="preserve"> </v>
      </c>
      <c r="EB45" s="217" t="str" cm="1">
        <f t="array" aca="1" ref="EB45" ca="1">IFERROR(INDIRECT($E45&amp;"!"&amp;EB$2&amp;EB$3)," ")</f>
        <v xml:space="preserve"> </v>
      </c>
      <c r="EC45" s="217" t="str" cm="1">
        <f t="array" aca="1" ref="EC45" ca="1">IFERROR(INDIRECT($E45&amp;"!"&amp;EC$2&amp;EC$3)," ")</f>
        <v xml:space="preserve"> </v>
      </c>
      <c r="ED45" s="212" t="str" cm="1">
        <f t="array" aca="1" ref="ED45" ca="1">IFERROR(INDIRECT($E45&amp;"!"&amp;ED$2&amp;ED$3)," ")</f>
        <v xml:space="preserve"> </v>
      </c>
      <c r="EE45" s="212" t="str" cm="1">
        <f t="array" aca="1" ref="EE45" ca="1">IFERROR(INDIRECT($E45&amp;"!"&amp;EE$2&amp;EE$3)," ")</f>
        <v xml:space="preserve"> </v>
      </c>
      <c r="EF45" s="212" t="str" cm="1">
        <f t="array" aca="1" ref="EF45" ca="1">IFERROR(INDIRECT($E45&amp;"!"&amp;EF$2&amp;EF$3)," ")</f>
        <v xml:space="preserve"> </v>
      </c>
      <c r="EG45" s="212" t="str" cm="1">
        <f t="array" aca="1" ref="EG45" ca="1">IFERROR(INDIRECT($E45&amp;"!"&amp;EG$2&amp;EG$3)," ")</f>
        <v xml:space="preserve"> </v>
      </c>
      <c r="EH45" s="212" t="str" cm="1">
        <f t="array" aca="1" ref="EH45" ca="1">IFERROR(INDIRECT($E45&amp;"!"&amp;EH$2&amp;EH$3)," ")</f>
        <v xml:space="preserve"> </v>
      </c>
      <c r="EI45" s="212" t="str" cm="1">
        <f t="array" aca="1" ref="EI45" ca="1">IFERROR(INDIRECT($E45&amp;"!"&amp;EI$2&amp;EI$3)," ")</f>
        <v xml:space="preserve"> </v>
      </c>
      <c r="EJ45" s="212" t="str" cm="1">
        <f t="array" aca="1" ref="EJ45" ca="1">IFERROR(INDIRECT($E45&amp;"!"&amp;EJ$2&amp;EJ$3)," ")</f>
        <v xml:space="preserve"> </v>
      </c>
      <c r="EK45" s="212" t="str" cm="1">
        <f t="array" aca="1" ref="EK45" ca="1">IFERROR(INDIRECT($E45&amp;"!"&amp;EK$2&amp;EK$3)," ")</f>
        <v xml:space="preserve"> </v>
      </c>
      <c r="EL45" s="212" t="str" cm="1">
        <f t="array" aca="1" ref="EL45" ca="1">IFERROR(INDIRECT($E45&amp;"!"&amp;EL$2&amp;EL$3)," ")</f>
        <v xml:space="preserve"> </v>
      </c>
      <c r="EM45" s="212" t="str" cm="1">
        <f t="array" aca="1" ref="EM45" ca="1">IFERROR(INDIRECT($E45&amp;"!"&amp;EM$2&amp;EM$3)," ")</f>
        <v xml:space="preserve"> </v>
      </c>
      <c r="EN45" s="212" t="str" cm="1">
        <f t="array" aca="1" ref="EN45" ca="1">IFERROR(INDIRECT($E45&amp;"!"&amp;EN$2&amp;EN$3)," ")</f>
        <v xml:space="preserve"> </v>
      </c>
      <c r="EO45" s="212" t="str" cm="1">
        <f t="array" aca="1" ref="EO45" ca="1">IFERROR(INDIRECT($E45&amp;"!"&amp;EO$2&amp;EO$3)," ")</f>
        <v xml:space="preserve"> </v>
      </c>
      <c r="EP45" s="212" t="str" cm="1">
        <f t="array" aca="1" ref="EP45" ca="1">IFERROR(INDIRECT($E45&amp;"!"&amp;EP$2&amp;EP$3)," ")</f>
        <v xml:space="preserve"> </v>
      </c>
      <c r="EQ45" s="212" t="str" cm="1">
        <f t="array" aca="1" ref="EQ45" ca="1">IFERROR(INDIRECT($E45&amp;"!"&amp;EQ$2&amp;EQ$3)," ")</f>
        <v xml:space="preserve"> </v>
      </c>
      <c r="ER45" s="212" t="str" cm="1">
        <f t="array" aca="1" ref="ER45" ca="1">IFERROR(INDIRECT($E45&amp;"!"&amp;ER$2&amp;ER$3)," ")</f>
        <v xml:space="preserve"> </v>
      </c>
      <c r="ES45" s="212" t="str" cm="1">
        <f t="array" aca="1" ref="ES45" ca="1">IFERROR(INDIRECT($E45&amp;"!"&amp;ES$2&amp;ES$3)," ")</f>
        <v xml:space="preserve"> </v>
      </c>
      <c r="ET45" s="212" t="str" cm="1">
        <f t="array" aca="1" ref="ET45" ca="1">IFERROR(INDIRECT($E45&amp;"!"&amp;ET$2&amp;ET$3)," ")</f>
        <v xml:space="preserve"> </v>
      </c>
      <c r="EU45" s="212" t="str" cm="1">
        <f t="array" aca="1" ref="EU45" ca="1">IFERROR(INDIRECT($E45&amp;"!"&amp;EU$2&amp;EU$3)," ")</f>
        <v xml:space="preserve"> </v>
      </c>
      <c r="EV45" s="212" t="str" cm="1">
        <f t="array" aca="1" ref="EV45" ca="1">IFERROR(INDIRECT($E45&amp;"!"&amp;EV$2&amp;EV$3)," ")</f>
        <v xml:space="preserve"> </v>
      </c>
      <c r="EW45" s="212" t="str" cm="1">
        <f t="array" aca="1" ref="EW45" ca="1">IFERROR(INDIRECT($E45&amp;"!"&amp;EW$2&amp;EW$3)," ")</f>
        <v xml:space="preserve"> </v>
      </c>
      <c r="EX45" s="212" t="str" cm="1">
        <f t="array" aca="1" ref="EX45" ca="1">IFERROR(INDIRECT($E45&amp;"!"&amp;EX$2&amp;EX$3)," ")</f>
        <v xml:space="preserve"> </v>
      </c>
      <c r="EY45" s="212" t="str" cm="1">
        <f t="array" aca="1" ref="EY45" ca="1">IFERROR(INDIRECT($E45&amp;"!"&amp;EY$2&amp;EY$3)," ")</f>
        <v xml:space="preserve"> </v>
      </c>
      <c r="EZ45" s="212" t="str" cm="1">
        <f t="array" aca="1" ref="EZ45" ca="1">IFERROR(INDIRECT($E45&amp;"!"&amp;EZ$2&amp;EZ$3)," ")</f>
        <v xml:space="preserve"> </v>
      </c>
    </row>
    <row r="46" spans="1:156" s="159" customFormat="1">
      <c r="A46"/>
      <c r="B46"/>
      <c r="C46" s="214"/>
      <c r="E46" s="215"/>
      <c r="F46" s="215"/>
      <c r="G46" s="216"/>
      <c r="H46" s="217"/>
      <c r="I46" s="217"/>
      <c r="J46" s="217"/>
      <c r="K46" s="217"/>
      <c r="L46" s="217"/>
      <c r="M46" s="217"/>
      <c r="N46" s="217"/>
      <c r="O46" s="217"/>
      <c r="P46" s="218"/>
      <c r="Q46" s="218"/>
      <c r="R46" s="219"/>
      <c r="S46" s="219"/>
      <c r="T46" s="218"/>
      <c r="U46" s="219"/>
      <c r="V46" s="219"/>
      <c r="W46" s="218"/>
      <c r="X46" s="219"/>
      <c r="Y46" s="219"/>
      <c r="Z46" s="217" t="str" cm="1">
        <f t="array" aca="1" ref="Z46" ca="1">IFERROR(INDIRECT($E46&amp;"!"&amp;Z$2&amp;Z$3)," ")</f>
        <v xml:space="preserve"> </v>
      </c>
      <c r="AA46" s="217" t="str" cm="1">
        <f t="array" aca="1" ref="AA46" ca="1">IFERROR(INDIRECT($E46&amp;"!"&amp;AA$2&amp;AA$3)," ")</f>
        <v xml:space="preserve"> </v>
      </c>
      <c r="AB46" s="218" t="str" cm="1">
        <f t="array" aca="1" ref="AB46" ca="1">IFERROR(INDIRECT($E46&amp;"!"&amp;AB$2&amp;AB$3)," ")</f>
        <v xml:space="preserve"> </v>
      </c>
      <c r="AC46" s="212"/>
      <c r="AD46" s="212" t="str" cm="1">
        <f t="array" aca="1" ref="AD46" ca="1">IFERROR(INDIRECT($E46&amp;"!"&amp;AD$2&amp;AD$3)," ")</f>
        <v xml:space="preserve"> </v>
      </c>
      <c r="AE46" s="212" t="str" cm="1">
        <f t="array" aca="1" ref="AE46" ca="1">IFERROR(INDIRECT($E46&amp;"!"&amp;AE$2&amp;AE$3)," ")</f>
        <v xml:space="preserve"> </v>
      </c>
      <c r="AF46" s="212" t="str" cm="1">
        <f t="array" aca="1" ref="AF46" ca="1">IFERROR(INDIRECT($E46&amp;"!"&amp;AF$2&amp;AF$3)," ")</f>
        <v xml:space="preserve"> </v>
      </c>
      <c r="AG46" s="212" t="str" cm="1">
        <f t="array" aca="1" ref="AG46" ca="1">IFERROR(INDIRECT($E46&amp;"!"&amp;AG$2&amp;AG$3)," ")</f>
        <v xml:space="preserve"> </v>
      </c>
      <c r="AH46" s="212" t="str" cm="1">
        <f t="array" aca="1" ref="AH46" ca="1">IFERROR(INDIRECT($E46&amp;"!"&amp;AH$2&amp;AH$3)," ")</f>
        <v xml:space="preserve"> </v>
      </c>
      <c r="AI46" s="212" t="str" cm="1">
        <f t="array" aca="1" ref="AI46" ca="1">IFERROR(INDIRECT($E46&amp;"!"&amp;AI$2&amp;AI$3)," ")</f>
        <v xml:space="preserve"> </v>
      </c>
      <c r="AJ46" s="217" t="str" cm="1">
        <f t="array" aca="1" ref="AJ46" ca="1">IFERROR(INDIRECT($E46&amp;"!"&amp;AJ$2&amp;AJ$3)," ")</f>
        <v xml:space="preserve"> </v>
      </c>
      <c r="AK46" s="217" t="str" cm="1">
        <f t="array" aca="1" ref="AK46" ca="1">IFERROR(INDIRECT($E46&amp;"!"&amp;AK$2&amp;AK$3)," ")</f>
        <v xml:space="preserve"> </v>
      </c>
      <c r="AL46" s="217" t="str" cm="1">
        <f t="array" aca="1" ref="AL46" ca="1">IFERROR(INDIRECT($E46&amp;"!"&amp;AL$2&amp;AL$3)," ")</f>
        <v xml:space="preserve"> </v>
      </c>
      <c r="AM46" s="217" t="str" cm="1">
        <f t="array" aca="1" ref="AM46" ca="1">IFERROR(INDIRECT($E46&amp;"!"&amp;AM$2&amp;AM$3)," ")</f>
        <v xml:space="preserve"> </v>
      </c>
      <c r="AN46" s="217" t="str" cm="1">
        <f t="array" aca="1" ref="AN46" ca="1">IFERROR(INDIRECT($E46&amp;"!"&amp;AN$2&amp;AN$3)," ")</f>
        <v xml:space="preserve"> </v>
      </c>
      <c r="AO46" s="217" t="str" cm="1">
        <f t="array" aca="1" ref="AO46" ca="1">IFERROR(INDIRECT($E46&amp;"!"&amp;AO$2&amp;AO$3)," ")</f>
        <v xml:space="preserve"> </v>
      </c>
      <c r="AP46" s="217" t="str" cm="1">
        <f t="array" aca="1" ref="AP46" ca="1">IFERROR(INDIRECT($E46&amp;"!"&amp;AP$2&amp;AP$3)," ")</f>
        <v xml:space="preserve"> </v>
      </c>
      <c r="AQ46" s="217" t="str" cm="1">
        <f t="array" aca="1" ref="AQ46" ca="1">IFERROR(INDIRECT($E46&amp;"!"&amp;AQ$2&amp;AQ$3)," ")</f>
        <v xml:space="preserve"> </v>
      </c>
      <c r="AR46" s="217" t="str" cm="1">
        <f t="array" aca="1" ref="AR46" ca="1">IFERROR(INDIRECT($E46&amp;"!"&amp;AR$2&amp;AR$3)," ")</f>
        <v xml:space="preserve"> </v>
      </c>
      <c r="AS46" s="217" t="str" cm="1">
        <f t="array" aca="1" ref="AS46" ca="1">IFERROR(INDIRECT($E46&amp;"!"&amp;AS$2&amp;AS$3)," ")</f>
        <v xml:space="preserve"> </v>
      </c>
      <c r="AT46" s="217" t="str" cm="1">
        <f t="array" aca="1" ref="AT46" ca="1">IFERROR(INDIRECT($E46&amp;"!"&amp;AT$2&amp;AT$3)," ")</f>
        <v xml:space="preserve"> </v>
      </c>
      <c r="AU46" s="217" t="str" cm="1">
        <f t="array" aca="1" ref="AU46" ca="1">IFERROR(INDIRECT($E46&amp;"!"&amp;AU$2&amp;AU$3)," ")</f>
        <v xml:space="preserve"> </v>
      </c>
      <c r="AV46" s="217" t="str" cm="1">
        <f t="array" aca="1" ref="AV46" ca="1">IFERROR(INDIRECT($E46&amp;"!"&amp;AV$2&amp;AV$3)," ")</f>
        <v xml:space="preserve"> </v>
      </c>
      <c r="AW46" s="217" t="str" cm="1">
        <f t="array" aca="1" ref="AW46" ca="1">IFERROR(INDIRECT($E46&amp;"!"&amp;AW$2&amp;AW$3)," ")</f>
        <v xml:space="preserve"> </v>
      </c>
      <c r="AX46" s="217" t="str" cm="1">
        <f t="array" aca="1" ref="AX46" ca="1">IFERROR(INDIRECT($E46&amp;"!"&amp;AX$2&amp;AX$3)," ")</f>
        <v xml:space="preserve"> </v>
      </c>
      <c r="AY46" s="217" t="str" cm="1">
        <f t="array" aca="1" ref="AY46" ca="1">IFERROR(INDIRECT($E46&amp;"!"&amp;AY$2&amp;AY$3)," ")</f>
        <v xml:space="preserve"> </v>
      </c>
      <c r="AZ46" s="217" t="str" cm="1">
        <f t="array" aca="1" ref="AZ46" ca="1">IFERROR(INDIRECT($E46&amp;"!"&amp;AZ$2&amp;AZ$3)," ")</f>
        <v xml:space="preserve"> </v>
      </c>
      <c r="BA46" s="217" t="str" cm="1">
        <f t="array" aca="1" ref="BA46" ca="1">IFERROR(INDIRECT($E46&amp;"!"&amp;BA$2&amp;BA$3)," ")</f>
        <v xml:space="preserve"> </v>
      </c>
      <c r="BB46" s="159" t="str" cm="1">
        <f t="array" aca="1" ref="BB46" ca="1">IFERROR(INDIRECT($E46&amp;"!"&amp;BB$2&amp;BB$3)," ")</f>
        <v xml:space="preserve"> </v>
      </c>
      <c r="BC46" s="217" t="str" cm="1">
        <f t="array" aca="1" ref="BC46" ca="1">IFERROR(INDIRECT($E46&amp;"!"&amp;BC$2&amp;BC$3)," ")</f>
        <v xml:space="preserve"> </v>
      </c>
      <c r="BD46" s="217" t="str" cm="1">
        <f t="array" aca="1" ref="BD46" ca="1">IFERROR(INDIRECT($E46&amp;"!"&amp;BD$2&amp;BD$3)," ")</f>
        <v xml:space="preserve"> </v>
      </c>
      <c r="BE46" s="217" t="str" cm="1">
        <f t="array" aca="1" ref="BE46" ca="1">IFERROR(INDIRECT($E46&amp;"!"&amp;BE$2&amp;BE$3)," ")</f>
        <v xml:space="preserve"> </v>
      </c>
      <c r="BF46" s="217" t="str" cm="1">
        <f t="array" aca="1" ref="BF46" ca="1">IFERROR(INDIRECT($E46&amp;"!"&amp;BF$2&amp;BF$3)," ")</f>
        <v xml:space="preserve"> </v>
      </c>
      <c r="BG46" s="217" t="str" cm="1">
        <f t="array" aca="1" ref="BG46" ca="1">IFERROR(INDIRECT($E46&amp;"!"&amp;BG$2&amp;BG$3)," ")</f>
        <v xml:space="preserve"> </v>
      </c>
      <c r="BH46" s="217" t="str" cm="1">
        <f t="array" aca="1" ref="BH46" ca="1">IFERROR(INDIRECT($E46&amp;"!"&amp;BH$2&amp;BH$3)," ")</f>
        <v xml:space="preserve"> </v>
      </c>
      <c r="BI46" s="217" t="str" cm="1">
        <f t="array" aca="1" ref="BI46" ca="1">IFERROR(INDIRECT($E46&amp;"!"&amp;BI$2&amp;BI$3)," ")</f>
        <v xml:space="preserve"> </v>
      </c>
      <c r="BJ46" s="217" t="str" cm="1">
        <f t="array" aca="1" ref="BJ46" ca="1">IFERROR(INDIRECT($E46&amp;"!"&amp;BJ$2&amp;BJ$3)," ")</f>
        <v xml:space="preserve"> </v>
      </c>
      <c r="BK46" s="217" t="str" cm="1">
        <f t="array" aca="1" ref="BK46" ca="1">IFERROR(INDIRECT($E46&amp;"!"&amp;BK$2&amp;BK$3)," ")</f>
        <v xml:space="preserve"> </v>
      </c>
      <c r="BL46" s="217" t="str" cm="1">
        <f t="array" aca="1" ref="BL46" ca="1">IFERROR(INDIRECT($E46&amp;"!"&amp;BL$2&amp;BL$3)," ")</f>
        <v xml:space="preserve"> </v>
      </c>
      <c r="BM46" s="217" t="str" cm="1">
        <f t="array" aca="1" ref="BM46" ca="1">IFERROR(INDIRECT($E46&amp;"!"&amp;BM$2&amp;BM$3)," ")</f>
        <v xml:space="preserve"> </v>
      </c>
      <c r="BN46" s="217" t="str" cm="1">
        <f t="array" aca="1" ref="BN46" ca="1">IFERROR(INDIRECT($E46&amp;"!"&amp;BN$2&amp;BN$3)," ")</f>
        <v xml:space="preserve"> </v>
      </c>
      <c r="BO46" s="217" t="str" cm="1">
        <f t="array" aca="1" ref="BO46" ca="1">IFERROR(INDIRECT($E46&amp;"!"&amp;BO$2&amp;BO$3)," ")</f>
        <v xml:space="preserve"> </v>
      </c>
      <c r="BP46" s="217" t="str" cm="1">
        <f t="array" aca="1" ref="BP46" ca="1">IFERROR(INDIRECT($E46&amp;"!"&amp;BP$2&amp;BP$3)," ")</f>
        <v xml:space="preserve"> </v>
      </c>
      <c r="BQ46" s="217" t="str" cm="1">
        <f t="array" aca="1" ref="BQ46" ca="1">IFERROR(INDIRECT($E46&amp;"!"&amp;BQ$2&amp;BQ$3)," ")</f>
        <v xml:space="preserve"> </v>
      </c>
      <c r="BR46" s="217" t="str" cm="1">
        <f t="array" aca="1" ref="BR46" ca="1">IFERROR(INDIRECT($E46&amp;"!"&amp;BR$2&amp;BR$3)," ")</f>
        <v xml:space="preserve"> </v>
      </c>
      <c r="BS46" s="217" t="str" cm="1">
        <f t="array" aca="1" ref="BS46" ca="1">IFERROR(INDIRECT($E46&amp;"!"&amp;BS$2&amp;BS$3)," ")</f>
        <v xml:space="preserve"> </v>
      </c>
      <c r="BT46" s="217" t="str" cm="1">
        <f t="array" aca="1" ref="BT46" ca="1">IFERROR(INDIRECT($E46&amp;"!"&amp;BT$2&amp;BT$3)," ")</f>
        <v xml:space="preserve"> </v>
      </c>
      <c r="BU46" s="217" t="str" cm="1">
        <f t="array" aca="1" ref="BU46" ca="1">IFERROR(INDIRECT($E46&amp;"!"&amp;BU$2&amp;BU$3)," ")</f>
        <v xml:space="preserve"> </v>
      </c>
      <c r="BV46" s="217" t="str" cm="1">
        <f t="array" aca="1" ref="BV46" ca="1">IFERROR(INDIRECT($E46&amp;"!"&amp;BV$2&amp;BV$3)," ")</f>
        <v xml:space="preserve"> </v>
      </c>
      <c r="BW46" s="217" t="str" cm="1">
        <f t="array" aca="1" ref="BW46" ca="1">IFERROR(INDIRECT($E46&amp;"!"&amp;BW$2&amp;BW$3)," ")</f>
        <v xml:space="preserve"> </v>
      </c>
      <c r="BX46" s="217" t="str" cm="1">
        <f t="array" aca="1" ref="BX46" ca="1">IFERROR(INDIRECT($E46&amp;"!"&amp;BX$2&amp;BX$3)," ")</f>
        <v xml:space="preserve"> </v>
      </c>
      <c r="BY46" s="217" t="str" cm="1">
        <f t="array" aca="1" ref="BY46" ca="1">IFERROR(INDIRECT($E46&amp;"!"&amp;BY$2&amp;BY$3)," ")</f>
        <v xml:space="preserve"> </v>
      </c>
      <c r="BZ46" s="217" t="str" cm="1">
        <f t="array" aca="1" ref="BZ46" ca="1">IFERROR(INDIRECT($E46&amp;"!"&amp;BZ$2&amp;BZ$3)," ")</f>
        <v xml:space="preserve"> </v>
      </c>
      <c r="CA46" s="217" t="str" cm="1">
        <f t="array" aca="1" ref="CA46" ca="1">IFERROR(INDIRECT($E46&amp;"!"&amp;CA$2&amp;CA$3)," ")</f>
        <v xml:space="preserve"> </v>
      </c>
      <c r="CB46" s="217" t="str" cm="1">
        <f t="array" aca="1" ref="CB46" ca="1">IFERROR(INDIRECT($E46&amp;"!"&amp;CB$2&amp;CB$3)," ")</f>
        <v xml:space="preserve"> </v>
      </c>
      <c r="CC46" s="217" t="str" cm="1">
        <f t="array" aca="1" ref="CC46" ca="1">IFERROR(INDIRECT($E46&amp;"!"&amp;CC$2&amp;CC$3)," ")</f>
        <v xml:space="preserve"> </v>
      </c>
      <c r="CD46" s="217" t="str" cm="1">
        <f t="array" aca="1" ref="CD46" ca="1">IFERROR(INDIRECT($E46&amp;"!"&amp;CD$2&amp;CD$3)," ")</f>
        <v xml:space="preserve"> </v>
      </c>
      <c r="CE46" s="217" t="str" cm="1">
        <f t="array" aca="1" ref="CE46" ca="1">IFERROR(INDIRECT($E46&amp;"!"&amp;CE$2&amp;CE$3)," ")</f>
        <v xml:space="preserve"> </v>
      </c>
      <c r="CF46" s="217" t="str" cm="1">
        <f t="array" aca="1" ref="CF46" ca="1">IFERROR(INDIRECT($E46&amp;"!"&amp;CF$2&amp;CF$3)," ")</f>
        <v xml:space="preserve"> </v>
      </c>
      <c r="CG46" s="217" t="str" cm="1">
        <f t="array" aca="1" ref="CG46" ca="1">IFERROR(INDIRECT($E46&amp;"!"&amp;CG$2&amp;CG$3)," ")</f>
        <v xml:space="preserve"> </v>
      </c>
      <c r="CH46" s="217" t="str" cm="1">
        <f t="array" aca="1" ref="CH46" ca="1">IFERROR(INDIRECT($E46&amp;"!"&amp;CH$2&amp;CH$3)," ")</f>
        <v xml:space="preserve"> </v>
      </c>
      <c r="CI46" s="217" t="str" cm="1">
        <f t="array" aca="1" ref="CI46" ca="1">IFERROR(INDIRECT($E46&amp;"!"&amp;CI$2&amp;CI$3)," ")</f>
        <v xml:space="preserve"> </v>
      </c>
      <c r="CJ46" s="217" t="str" cm="1">
        <f t="array" aca="1" ref="CJ46" ca="1">IFERROR(INDIRECT($E46&amp;"!"&amp;CJ$2&amp;CJ$3)," ")</f>
        <v xml:space="preserve"> </v>
      </c>
      <c r="CK46" s="217" t="str" cm="1">
        <f t="array" aca="1" ref="CK46" ca="1">IFERROR(INDIRECT($E46&amp;"!"&amp;CK$2&amp;CK$3)," ")</f>
        <v xml:space="preserve"> </v>
      </c>
      <c r="CL46" s="217" t="str" cm="1">
        <f t="array" aca="1" ref="CL46" ca="1">IFERROR(INDIRECT($E46&amp;"!"&amp;CL$2&amp;CL$3)," ")</f>
        <v xml:space="preserve"> </v>
      </c>
      <c r="CM46" s="217" t="str" cm="1">
        <f t="array" aca="1" ref="CM46" ca="1">IFERROR(INDIRECT($E46&amp;"!"&amp;CM$2&amp;CM$3)," ")</f>
        <v xml:space="preserve"> </v>
      </c>
      <c r="CN46" s="217" t="str" cm="1">
        <f t="array" aca="1" ref="CN46" ca="1">IFERROR(INDIRECT($E46&amp;"!"&amp;CN$2&amp;CN$3)," ")</f>
        <v xml:space="preserve"> </v>
      </c>
      <c r="CO46" s="217" t="str" cm="1">
        <f t="array" aca="1" ref="CO46" ca="1">IFERROR(INDIRECT($E46&amp;"!"&amp;CO$2&amp;CO$3)," ")</f>
        <v xml:space="preserve"> </v>
      </c>
      <c r="CP46" s="217" t="str" cm="1">
        <f t="array" aca="1" ref="CP46" ca="1">IFERROR(INDIRECT($E46&amp;"!"&amp;CP$2&amp;CP$3)," ")</f>
        <v xml:space="preserve"> </v>
      </c>
      <c r="CQ46" s="217" t="str" cm="1">
        <f t="array" aca="1" ref="CQ46" ca="1">IFERROR(INDIRECT($E46&amp;"!"&amp;CQ$2&amp;CQ$3)," ")</f>
        <v xml:space="preserve"> </v>
      </c>
      <c r="CR46" s="217" t="str" cm="1">
        <f t="array" aca="1" ref="CR46" ca="1">IFERROR(INDIRECT($E46&amp;"!"&amp;CR$2&amp;CR$3)," ")</f>
        <v xml:space="preserve"> </v>
      </c>
      <c r="CS46" s="217" t="str" cm="1">
        <f t="array" aca="1" ref="CS46" ca="1">IFERROR(INDIRECT($E46&amp;"!"&amp;CS$2&amp;CS$3)," ")</f>
        <v xml:space="preserve"> </v>
      </c>
      <c r="CT46" s="217" t="str" cm="1">
        <f t="array" aca="1" ref="CT46" ca="1">IFERROR(INDIRECT($E46&amp;"!"&amp;CT$2&amp;CT$3)," ")</f>
        <v xml:space="preserve"> </v>
      </c>
      <c r="CU46" s="217" t="str" cm="1">
        <f t="array" aca="1" ref="CU46" ca="1">IFERROR(INDIRECT($E46&amp;"!"&amp;CU$2&amp;CU$3)," ")</f>
        <v xml:space="preserve"> </v>
      </c>
      <c r="CV46" s="217" t="str" cm="1">
        <f t="array" aca="1" ref="CV46" ca="1">IFERROR(INDIRECT($E46&amp;"!"&amp;CV$2&amp;CV$3)," ")</f>
        <v xml:space="preserve"> </v>
      </c>
      <c r="CW46" s="217" t="str" cm="1">
        <f t="array" aca="1" ref="CW46" ca="1">IFERROR(INDIRECT($E46&amp;"!"&amp;CW$2&amp;CW$3)," ")</f>
        <v xml:space="preserve"> </v>
      </c>
      <c r="CX46" s="217" t="str" cm="1">
        <f t="array" aca="1" ref="CX46" ca="1">IFERROR(INDIRECT($E46&amp;"!"&amp;CX$2&amp;CX$3)," ")</f>
        <v xml:space="preserve"> </v>
      </c>
      <c r="CY46" s="217" t="str" cm="1">
        <f t="array" aca="1" ref="CY46" ca="1">IFERROR(INDIRECT($E46&amp;"!"&amp;CY$2&amp;CY$3)," ")</f>
        <v xml:space="preserve"> </v>
      </c>
      <c r="CZ46" s="217" t="str" cm="1">
        <f t="array" aca="1" ref="CZ46" ca="1">IFERROR(INDIRECT($E46&amp;"!"&amp;CZ$2&amp;CZ$3)," ")</f>
        <v xml:space="preserve"> </v>
      </c>
      <c r="DA46" s="217" t="str" cm="1">
        <f t="array" aca="1" ref="DA46" ca="1">IFERROR(INDIRECT($E46&amp;"!"&amp;DA$2&amp;DA$3)," ")</f>
        <v xml:space="preserve"> </v>
      </c>
      <c r="DB46" s="217" t="str" cm="1">
        <f t="array" aca="1" ref="DB46" ca="1">IFERROR(INDIRECT($E46&amp;"!"&amp;DB$2&amp;DB$3)," ")</f>
        <v xml:space="preserve"> </v>
      </c>
      <c r="DC46" s="217" t="str" cm="1">
        <f t="array" aca="1" ref="DC46" ca="1">IFERROR(INDIRECT($E46&amp;"!"&amp;DC$2&amp;DC$3)," ")</f>
        <v xml:space="preserve"> </v>
      </c>
      <c r="DD46" s="217" t="str" cm="1">
        <f t="array" aca="1" ref="DD46" ca="1">IFERROR(INDIRECT($E46&amp;"!"&amp;DD$2&amp;DD$3)," ")</f>
        <v xml:space="preserve"> </v>
      </c>
      <c r="DE46" s="217" t="str" cm="1">
        <f t="array" aca="1" ref="DE46" ca="1">IFERROR(INDIRECT($E46&amp;"!"&amp;DE$2&amp;DE$3)," ")</f>
        <v xml:space="preserve"> </v>
      </c>
      <c r="DF46" s="217" t="str" cm="1">
        <f t="array" aca="1" ref="DF46" ca="1">IFERROR(INDIRECT($E46&amp;"!"&amp;DF$2&amp;DF$3)," ")</f>
        <v xml:space="preserve"> </v>
      </c>
      <c r="DG46" s="217" t="str" cm="1">
        <f t="array" aca="1" ref="DG46" ca="1">IFERROR(INDIRECT($E46&amp;"!"&amp;DG$2&amp;DG$3)," ")</f>
        <v xml:space="preserve"> </v>
      </c>
      <c r="DH46" s="217" t="str" cm="1">
        <f t="array" aca="1" ref="DH46" ca="1">IFERROR(INDIRECT($E46&amp;"!"&amp;DH$2&amp;DH$3)," ")</f>
        <v xml:space="preserve"> </v>
      </c>
      <c r="DI46" s="217" t="str" cm="1">
        <f t="array" aca="1" ref="DI46" ca="1">IFERROR(INDIRECT($E46&amp;"!"&amp;DI$2&amp;DI$3)," ")</f>
        <v xml:space="preserve"> </v>
      </c>
      <c r="DJ46" s="217" t="str" cm="1">
        <f t="array" aca="1" ref="DJ46" ca="1">IFERROR(INDIRECT($E46&amp;"!"&amp;DJ$2&amp;DJ$3)," ")</f>
        <v xml:space="preserve"> </v>
      </c>
      <c r="DK46" s="217" t="str" cm="1">
        <f t="array" aca="1" ref="DK46" ca="1">IFERROR(INDIRECT($E46&amp;"!"&amp;DK$2&amp;DK$3)," ")</f>
        <v xml:space="preserve"> </v>
      </c>
      <c r="DL46" s="217" t="str" cm="1">
        <f t="array" aca="1" ref="DL46" ca="1">IFERROR(INDIRECT($E46&amp;"!"&amp;DL$2&amp;DL$3)," ")</f>
        <v xml:space="preserve"> </v>
      </c>
      <c r="DM46" s="217" t="str" cm="1">
        <f t="array" aca="1" ref="DM46" ca="1">IFERROR(INDIRECT($E46&amp;"!"&amp;DM$2&amp;DM$3)," ")</f>
        <v xml:space="preserve"> </v>
      </c>
      <c r="DN46" s="217" t="str" cm="1">
        <f t="array" aca="1" ref="DN46" ca="1">IFERROR(INDIRECT($E46&amp;"!"&amp;DN$2&amp;DN$3)," ")</f>
        <v xml:space="preserve"> </v>
      </c>
      <c r="DO46" s="217" t="str" cm="1">
        <f t="array" aca="1" ref="DO46" ca="1">IFERROR(INDIRECT($E46&amp;"!"&amp;DO$2&amp;DO$3)," ")</f>
        <v xml:space="preserve"> </v>
      </c>
      <c r="DP46" s="217" t="str" cm="1">
        <f t="array" aca="1" ref="DP46" ca="1">IFERROR(INDIRECT($E46&amp;"!"&amp;DP$2&amp;DP$3)," ")</f>
        <v xml:space="preserve"> </v>
      </c>
      <c r="DQ46" s="217" t="str" cm="1">
        <f t="array" aca="1" ref="DQ46" ca="1">IFERROR(INDIRECT($E46&amp;"!"&amp;DQ$2&amp;DQ$3)," ")</f>
        <v xml:space="preserve"> </v>
      </c>
      <c r="DR46" s="217" t="str" cm="1">
        <f t="array" aca="1" ref="DR46" ca="1">IFERROR(INDIRECT($E46&amp;"!"&amp;DR$2&amp;DR$3)," ")</f>
        <v xml:space="preserve"> </v>
      </c>
      <c r="DS46" s="217" t="str" cm="1">
        <f t="array" aca="1" ref="DS46" ca="1">IFERROR(INDIRECT($E46&amp;"!"&amp;DS$2&amp;DS$3)," ")</f>
        <v xml:space="preserve"> </v>
      </c>
      <c r="DT46" s="217" t="str" cm="1">
        <f t="array" aca="1" ref="DT46" ca="1">IFERROR(INDIRECT($E46&amp;"!"&amp;DT$2&amp;DT$3)," ")</f>
        <v xml:space="preserve"> </v>
      </c>
      <c r="DU46" s="217" t="str" cm="1">
        <f t="array" aca="1" ref="DU46" ca="1">IFERROR(INDIRECT($E46&amp;"!"&amp;DU$2&amp;DU$3)," ")</f>
        <v xml:space="preserve"> </v>
      </c>
      <c r="DV46" s="217" t="str" cm="1">
        <f t="array" aca="1" ref="DV46" ca="1">IFERROR(INDIRECT($E46&amp;"!"&amp;DV$2&amp;DV$3)," ")</f>
        <v xml:space="preserve"> </v>
      </c>
      <c r="DW46" s="217" t="str" cm="1">
        <f t="array" aca="1" ref="DW46" ca="1">IFERROR(INDIRECT($E46&amp;"!"&amp;DW$2&amp;DW$3)," ")</f>
        <v xml:space="preserve"> </v>
      </c>
      <c r="DX46" s="217" t="str" cm="1">
        <f t="array" aca="1" ref="DX46" ca="1">IFERROR(INDIRECT($E46&amp;"!"&amp;DX$2&amp;DX$3)," ")</f>
        <v xml:space="preserve"> </v>
      </c>
      <c r="DY46" s="217" t="str" cm="1">
        <f t="array" aca="1" ref="DY46" ca="1">IFERROR(INDIRECT($E46&amp;"!"&amp;DY$2&amp;DY$3)," ")</f>
        <v xml:space="preserve"> </v>
      </c>
      <c r="DZ46" s="217" t="str" cm="1">
        <f t="array" aca="1" ref="DZ46" ca="1">IFERROR(INDIRECT($E46&amp;"!"&amp;DZ$2&amp;DZ$3)," ")</f>
        <v xml:space="preserve"> </v>
      </c>
      <c r="EA46" s="217" t="str" cm="1">
        <f t="array" aca="1" ref="EA46" ca="1">IFERROR(INDIRECT($E46&amp;"!"&amp;EA$2&amp;EA$3)," ")</f>
        <v xml:space="preserve"> </v>
      </c>
      <c r="EB46" s="217" t="str" cm="1">
        <f t="array" aca="1" ref="EB46" ca="1">IFERROR(INDIRECT($E46&amp;"!"&amp;EB$2&amp;EB$3)," ")</f>
        <v xml:space="preserve"> </v>
      </c>
      <c r="EC46" s="212" t="str" cm="1">
        <f t="array" aca="1" ref="EC46" ca="1">IFERROR(INDIRECT($E46&amp;"!"&amp;EC$2&amp;EC$3)," ")</f>
        <v xml:space="preserve"> </v>
      </c>
      <c r="ED46" s="212" t="str" cm="1">
        <f t="array" aca="1" ref="ED46" ca="1">IFERROR(INDIRECT($E46&amp;"!"&amp;ED$2&amp;ED$3)," ")</f>
        <v xml:space="preserve"> </v>
      </c>
      <c r="EE46" s="212" t="str" cm="1">
        <f t="array" aca="1" ref="EE46" ca="1">IFERROR(INDIRECT($E46&amp;"!"&amp;EE$2&amp;EE$3)," ")</f>
        <v xml:space="preserve"> </v>
      </c>
      <c r="EF46" s="212" t="str" cm="1">
        <f t="array" aca="1" ref="EF46" ca="1">IFERROR(INDIRECT($E46&amp;"!"&amp;EF$2&amp;EF$3)," ")</f>
        <v xml:space="preserve"> </v>
      </c>
      <c r="EG46" s="212" t="str" cm="1">
        <f t="array" aca="1" ref="EG46" ca="1">IFERROR(INDIRECT($E46&amp;"!"&amp;EG$2&amp;EG$3)," ")</f>
        <v xml:space="preserve"> </v>
      </c>
      <c r="EH46" s="212" t="str" cm="1">
        <f t="array" aca="1" ref="EH46" ca="1">IFERROR(INDIRECT($E46&amp;"!"&amp;EH$2&amp;EH$3)," ")</f>
        <v xml:space="preserve"> </v>
      </c>
      <c r="EI46" s="212" t="str" cm="1">
        <f t="array" aca="1" ref="EI46" ca="1">IFERROR(INDIRECT($E46&amp;"!"&amp;EI$2&amp;EI$3)," ")</f>
        <v xml:space="preserve"> </v>
      </c>
      <c r="EJ46" s="212" t="str" cm="1">
        <f t="array" aca="1" ref="EJ46" ca="1">IFERROR(INDIRECT($E46&amp;"!"&amp;EJ$2&amp;EJ$3)," ")</f>
        <v xml:space="preserve"> </v>
      </c>
      <c r="EK46" s="212" t="str" cm="1">
        <f t="array" aca="1" ref="EK46" ca="1">IFERROR(INDIRECT($E46&amp;"!"&amp;EK$2&amp;EK$3)," ")</f>
        <v xml:space="preserve"> </v>
      </c>
      <c r="EL46" s="212" t="str" cm="1">
        <f t="array" aca="1" ref="EL46" ca="1">IFERROR(INDIRECT($E46&amp;"!"&amp;EL$2&amp;EL$3)," ")</f>
        <v xml:space="preserve"> </v>
      </c>
      <c r="EM46" s="212" t="str" cm="1">
        <f t="array" aca="1" ref="EM46" ca="1">IFERROR(INDIRECT($E46&amp;"!"&amp;EM$2&amp;EM$3)," ")</f>
        <v xml:space="preserve"> </v>
      </c>
      <c r="EN46" s="212" t="str" cm="1">
        <f t="array" aca="1" ref="EN46" ca="1">IFERROR(INDIRECT($E46&amp;"!"&amp;EN$2&amp;EN$3)," ")</f>
        <v xml:space="preserve"> </v>
      </c>
      <c r="EO46" s="212" t="str" cm="1">
        <f t="array" aca="1" ref="EO46" ca="1">IFERROR(INDIRECT($E46&amp;"!"&amp;EO$2&amp;EO$3)," ")</f>
        <v xml:space="preserve"> </v>
      </c>
      <c r="EP46" s="212" t="str" cm="1">
        <f t="array" aca="1" ref="EP46" ca="1">IFERROR(INDIRECT($E46&amp;"!"&amp;EP$2&amp;EP$3)," ")</f>
        <v xml:space="preserve"> </v>
      </c>
      <c r="EQ46" s="212" t="str" cm="1">
        <f t="array" aca="1" ref="EQ46" ca="1">IFERROR(INDIRECT($E46&amp;"!"&amp;EQ$2&amp;EQ$3)," ")</f>
        <v xml:space="preserve"> </v>
      </c>
      <c r="ER46" s="212" t="str" cm="1">
        <f t="array" aca="1" ref="ER46" ca="1">IFERROR(INDIRECT($E46&amp;"!"&amp;ER$2&amp;ER$3)," ")</f>
        <v xml:space="preserve"> </v>
      </c>
      <c r="ES46" s="212" t="str" cm="1">
        <f t="array" aca="1" ref="ES46" ca="1">IFERROR(INDIRECT($E46&amp;"!"&amp;ES$2&amp;ES$3)," ")</f>
        <v xml:space="preserve"> </v>
      </c>
      <c r="ET46" s="212" t="str" cm="1">
        <f t="array" aca="1" ref="ET46" ca="1">IFERROR(INDIRECT($E46&amp;"!"&amp;ET$2&amp;ET$3)," ")</f>
        <v xml:space="preserve"> </v>
      </c>
      <c r="EU46" s="212" t="str" cm="1">
        <f t="array" aca="1" ref="EU46" ca="1">IFERROR(INDIRECT($E46&amp;"!"&amp;EU$2&amp;EU$3)," ")</f>
        <v xml:space="preserve"> </v>
      </c>
      <c r="EV46" s="212" t="str" cm="1">
        <f t="array" aca="1" ref="EV46" ca="1">IFERROR(INDIRECT($E46&amp;"!"&amp;EV$2&amp;EV$3)," ")</f>
        <v xml:space="preserve"> </v>
      </c>
      <c r="EW46" s="212" t="str" cm="1">
        <f t="array" aca="1" ref="EW46" ca="1">IFERROR(INDIRECT($E46&amp;"!"&amp;EW$2&amp;EW$3)," ")</f>
        <v xml:space="preserve"> </v>
      </c>
      <c r="EX46" s="212" t="str" cm="1">
        <f t="array" aca="1" ref="EX46" ca="1">IFERROR(INDIRECT($E46&amp;"!"&amp;EX$2&amp;EX$3)," ")</f>
        <v xml:space="preserve"> </v>
      </c>
      <c r="EY46" s="212" t="str" cm="1">
        <f t="array" aca="1" ref="EY46" ca="1">IFERROR(INDIRECT($E46&amp;"!"&amp;EY$2&amp;EY$3)," ")</f>
        <v xml:space="preserve"> </v>
      </c>
      <c r="EZ46" s="212" t="str" cm="1">
        <f t="array" aca="1" ref="EZ46" ca="1">IFERROR(INDIRECT($E46&amp;"!"&amp;EZ$2&amp;EZ$3)," ")</f>
        <v xml:space="preserve"> </v>
      </c>
    </row>
    <row r="47" spans="1:156" s="159" customFormat="1">
      <c r="A47"/>
      <c r="B47"/>
      <c r="C47" s="214"/>
      <c r="E47" s="215"/>
      <c r="F47" s="215"/>
      <c r="G47" s="216"/>
      <c r="H47" s="217"/>
      <c r="I47" s="217"/>
      <c r="J47" s="217"/>
      <c r="K47" s="217"/>
      <c r="L47" s="217"/>
      <c r="M47" s="217"/>
      <c r="N47" s="217"/>
      <c r="O47" s="217"/>
      <c r="P47" s="218"/>
      <c r="Q47" s="218"/>
      <c r="R47" s="219"/>
      <c r="S47" s="219"/>
      <c r="T47" s="218"/>
      <c r="U47" s="219"/>
      <c r="V47" s="219"/>
      <c r="W47" s="218"/>
      <c r="X47" s="219"/>
      <c r="Y47" s="219"/>
      <c r="Z47" s="217" t="str" cm="1">
        <f t="array" aca="1" ref="Z47" ca="1">IFERROR(INDIRECT($E47&amp;"!"&amp;Z$2&amp;Z$3)," ")</f>
        <v xml:space="preserve"> </v>
      </c>
      <c r="AA47" s="217" t="str" cm="1">
        <f t="array" aca="1" ref="AA47" ca="1">IFERROR(INDIRECT($E47&amp;"!"&amp;AA$2&amp;AA$3)," ")</f>
        <v xml:space="preserve"> </v>
      </c>
      <c r="AB47" s="218" t="str" cm="1">
        <f t="array" aca="1" ref="AB47" ca="1">IFERROR(INDIRECT($E47&amp;"!"&amp;AB$2&amp;AB$3)," ")</f>
        <v xml:space="preserve"> </v>
      </c>
      <c r="AC47" s="212"/>
      <c r="AD47" s="212" t="str" cm="1">
        <f t="array" aca="1" ref="AD47" ca="1">IFERROR(INDIRECT($E47&amp;"!"&amp;AD$2&amp;AD$3)," ")</f>
        <v xml:space="preserve"> </v>
      </c>
      <c r="AE47" s="212" t="str" cm="1">
        <f t="array" aca="1" ref="AE47" ca="1">IFERROR(INDIRECT($E47&amp;"!"&amp;AE$2&amp;AE$3)," ")</f>
        <v xml:space="preserve"> </v>
      </c>
      <c r="AF47" s="212" t="str" cm="1">
        <f t="array" aca="1" ref="AF47" ca="1">IFERROR(INDIRECT($E47&amp;"!"&amp;AF$2&amp;AF$3)," ")</f>
        <v xml:space="preserve"> </v>
      </c>
      <c r="AG47" s="212" t="str" cm="1">
        <f t="array" aca="1" ref="AG47" ca="1">IFERROR(INDIRECT($E47&amp;"!"&amp;AG$2&amp;AG$3)," ")</f>
        <v xml:space="preserve"> </v>
      </c>
      <c r="AH47" s="212" t="str" cm="1">
        <f t="array" aca="1" ref="AH47" ca="1">IFERROR(INDIRECT($E47&amp;"!"&amp;AH$2&amp;AH$3)," ")</f>
        <v xml:space="preserve"> </v>
      </c>
      <c r="AI47" s="212" t="str" cm="1">
        <f t="array" aca="1" ref="AI47" ca="1">IFERROR(INDIRECT($E47&amp;"!"&amp;AI$2&amp;AI$3)," ")</f>
        <v xml:space="preserve"> </v>
      </c>
      <c r="AJ47" s="217" t="str" cm="1">
        <f t="array" aca="1" ref="AJ47" ca="1">IFERROR(INDIRECT($E47&amp;"!"&amp;AJ$2&amp;AJ$3)," ")</f>
        <v xml:space="preserve"> </v>
      </c>
      <c r="AK47" s="217" t="str" cm="1">
        <f t="array" aca="1" ref="AK47" ca="1">IFERROR(INDIRECT($E47&amp;"!"&amp;AK$2&amp;AK$3)," ")</f>
        <v xml:space="preserve"> </v>
      </c>
      <c r="AL47" s="217" t="str" cm="1">
        <f t="array" aca="1" ref="AL47" ca="1">IFERROR(INDIRECT($E47&amp;"!"&amp;AL$2&amp;AL$3)," ")</f>
        <v xml:space="preserve"> </v>
      </c>
      <c r="AM47" s="217" t="str" cm="1">
        <f t="array" aca="1" ref="AM47" ca="1">IFERROR(INDIRECT($E47&amp;"!"&amp;AM$2&amp;AM$3)," ")</f>
        <v xml:space="preserve"> </v>
      </c>
      <c r="AN47" s="217" t="str" cm="1">
        <f t="array" aca="1" ref="AN47" ca="1">IFERROR(INDIRECT($E47&amp;"!"&amp;AN$2&amp;AN$3)," ")</f>
        <v xml:space="preserve"> </v>
      </c>
      <c r="AO47" s="217" t="str" cm="1">
        <f t="array" aca="1" ref="AO47" ca="1">IFERROR(INDIRECT($E47&amp;"!"&amp;AO$2&amp;AO$3)," ")</f>
        <v xml:space="preserve"> </v>
      </c>
      <c r="AP47" s="217" t="str" cm="1">
        <f t="array" aca="1" ref="AP47" ca="1">IFERROR(INDIRECT($E47&amp;"!"&amp;AP$2&amp;AP$3)," ")</f>
        <v xml:space="preserve"> </v>
      </c>
      <c r="AQ47" s="217" t="str" cm="1">
        <f t="array" aca="1" ref="AQ47" ca="1">IFERROR(INDIRECT($E47&amp;"!"&amp;AQ$2&amp;AQ$3)," ")</f>
        <v xml:space="preserve"> </v>
      </c>
      <c r="AR47" s="217" t="str" cm="1">
        <f t="array" aca="1" ref="AR47" ca="1">IFERROR(INDIRECT($E47&amp;"!"&amp;AR$2&amp;AR$3)," ")</f>
        <v xml:space="preserve"> </v>
      </c>
      <c r="AS47" s="217" t="str" cm="1">
        <f t="array" aca="1" ref="AS47" ca="1">IFERROR(INDIRECT($E47&amp;"!"&amp;AS$2&amp;AS$3)," ")</f>
        <v xml:space="preserve"> </v>
      </c>
      <c r="AT47" s="217" t="str" cm="1">
        <f t="array" aca="1" ref="AT47" ca="1">IFERROR(INDIRECT($E47&amp;"!"&amp;AT$2&amp;AT$3)," ")</f>
        <v xml:space="preserve"> </v>
      </c>
      <c r="AU47" s="217" t="str" cm="1">
        <f t="array" aca="1" ref="AU47" ca="1">IFERROR(INDIRECT($E47&amp;"!"&amp;AU$2&amp;AU$3)," ")</f>
        <v xml:space="preserve"> </v>
      </c>
      <c r="AV47" s="217" t="str" cm="1">
        <f t="array" aca="1" ref="AV47" ca="1">IFERROR(INDIRECT($E47&amp;"!"&amp;AV$2&amp;AV$3)," ")</f>
        <v xml:space="preserve"> </v>
      </c>
      <c r="AW47" s="217" t="str" cm="1">
        <f t="array" aca="1" ref="AW47" ca="1">IFERROR(INDIRECT($E47&amp;"!"&amp;AW$2&amp;AW$3)," ")</f>
        <v xml:space="preserve"> </v>
      </c>
      <c r="AX47" s="217" t="str" cm="1">
        <f t="array" aca="1" ref="AX47" ca="1">IFERROR(INDIRECT($E47&amp;"!"&amp;AX$2&amp;AX$3)," ")</f>
        <v xml:space="preserve"> </v>
      </c>
      <c r="AY47" s="217" t="str" cm="1">
        <f t="array" aca="1" ref="AY47" ca="1">IFERROR(INDIRECT($E47&amp;"!"&amp;AY$2&amp;AY$3)," ")</f>
        <v xml:space="preserve"> </v>
      </c>
      <c r="AZ47" s="217" t="str" cm="1">
        <f t="array" aca="1" ref="AZ47" ca="1">IFERROR(INDIRECT($E47&amp;"!"&amp;AZ$2&amp;AZ$3)," ")</f>
        <v xml:space="preserve"> </v>
      </c>
      <c r="BA47" s="217" t="str" cm="1">
        <f t="array" aca="1" ref="BA47" ca="1">IFERROR(INDIRECT($E47&amp;"!"&amp;BA$2&amp;BA$3)," ")</f>
        <v xml:space="preserve"> </v>
      </c>
      <c r="BB47" s="159" t="str" cm="1">
        <f t="array" aca="1" ref="BB47" ca="1">IFERROR(INDIRECT($E47&amp;"!"&amp;BB$2&amp;BB$3)," ")</f>
        <v xml:space="preserve"> </v>
      </c>
      <c r="BC47" s="217" t="str" cm="1">
        <f t="array" aca="1" ref="BC47" ca="1">IFERROR(INDIRECT($E47&amp;"!"&amp;BC$2&amp;BC$3)," ")</f>
        <v xml:space="preserve"> </v>
      </c>
      <c r="BD47" s="217" t="str" cm="1">
        <f t="array" aca="1" ref="BD47" ca="1">IFERROR(INDIRECT($E47&amp;"!"&amp;BD$2&amp;BD$3)," ")</f>
        <v xml:space="preserve"> </v>
      </c>
      <c r="BE47" s="217" t="str" cm="1">
        <f t="array" aca="1" ref="BE47" ca="1">IFERROR(INDIRECT($E47&amp;"!"&amp;BE$2&amp;BE$3)," ")</f>
        <v xml:space="preserve"> </v>
      </c>
      <c r="BF47" s="217" t="str" cm="1">
        <f t="array" aca="1" ref="BF47" ca="1">IFERROR(INDIRECT($E47&amp;"!"&amp;BF$2&amp;BF$3)," ")</f>
        <v xml:space="preserve"> </v>
      </c>
      <c r="BG47" s="217" t="str" cm="1">
        <f t="array" aca="1" ref="BG47" ca="1">IFERROR(INDIRECT($E47&amp;"!"&amp;BG$2&amp;BG$3)," ")</f>
        <v xml:space="preserve"> </v>
      </c>
      <c r="BH47" s="217" t="str" cm="1">
        <f t="array" aca="1" ref="BH47" ca="1">IFERROR(INDIRECT($E47&amp;"!"&amp;BH$2&amp;BH$3)," ")</f>
        <v xml:space="preserve"> </v>
      </c>
      <c r="BI47" s="217" t="str" cm="1">
        <f t="array" aca="1" ref="BI47" ca="1">IFERROR(INDIRECT($E47&amp;"!"&amp;BI$2&amp;BI$3)," ")</f>
        <v xml:space="preserve"> </v>
      </c>
      <c r="BJ47" s="217" t="str" cm="1">
        <f t="array" aca="1" ref="BJ47" ca="1">IFERROR(INDIRECT($E47&amp;"!"&amp;BJ$2&amp;BJ$3)," ")</f>
        <v xml:space="preserve"> </v>
      </c>
      <c r="BK47" s="217" t="str" cm="1">
        <f t="array" aca="1" ref="BK47" ca="1">IFERROR(INDIRECT($E47&amp;"!"&amp;BK$2&amp;BK$3)," ")</f>
        <v xml:space="preserve"> </v>
      </c>
      <c r="BL47" s="217" t="str" cm="1">
        <f t="array" aca="1" ref="BL47" ca="1">IFERROR(INDIRECT($E47&amp;"!"&amp;BL$2&amp;BL$3)," ")</f>
        <v xml:space="preserve"> </v>
      </c>
      <c r="BM47" s="217" t="str" cm="1">
        <f t="array" aca="1" ref="BM47" ca="1">IFERROR(INDIRECT($E47&amp;"!"&amp;BM$2&amp;BM$3)," ")</f>
        <v xml:space="preserve"> </v>
      </c>
      <c r="BN47" s="217" t="str" cm="1">
        <f t="array" aca="1" ref="BN47" ca="1">IFERROR(INDIRECT($E47&amp;"!"&amp;BN$2&amp;BN$3)," ")</f>
        <v xml:space="preserve"> </v>
      </c>
      <c r="BO47" s="217" t="str" cm="1">
        <f t="array" aca="1" ref="BO47" ca="1">IFERROR(INDIRECT($E47&amp;"!"&amp;BO$2&amp;BO$3)," ")</f>
        <v xml:space="preserve"> </v>
      </c>
      <c r="BP47" s="217" t="str" cm="1">
        <f t="array" aca="1" ref="BP47" ca="1">IFERROR(INDIRECT($E47&amp;"!"&amp;BP$2&amp;BP$3)," ")</f>
        <v xml:space="preserve"> </v>
      </c>
      <c r="BQ47" s="217" t="str" cm="1">
        <f t="array" aca="1" ref="BQ47" ca="1">IFERROR(INDIRECT($E47&amp;"!"&amp;BQ$2&amp;BQ$3)," ")</f>
        <v xml:space="preserve"> </v>
      </c>
      <c r="BR47" s="217" t="str" cm="1">
        <f t="array" aca="1" ref="BR47" ca="1">IFERROR(INDIRECT($E47&amp;"!"&amp;BR$2&amp;BR$3)," ")</f>
        <v xml:space="preserve"> </v>
      </c>
      <c r="BS47" s="217" t="str" cm="1">
        <f t="array" aca="1" ref="BS47" ca="1">IFERROR(INDIRECT($E47&amp;"!"&amp;BS$2&amp;BS$3)," ")</f>
        <v xml:space="preserve"> </v>
      </c>
      <c r="BT47" s="217" t="str" cm="1">
        <f t="array" aca="1" ref="BT47" ca="1">IFERROR(INDIRECT($E47&amp;"!"&amp;BT$2&amp;BT$3)," ")</f>
        <v xml:space="preserve"> </v>
      </c>
      <c r="BU47" s="217" t="str" cm="1">
        <f t="array" aca="1" ref="BU47" ca="1">IFERROR(INDIRECT($E47&amp;"!"&amp;BU$2&amp;BU$3)," ")</f>
        <v xml:space="preserve"> </v>
      </c>
      <c r="BV47" s="217" t="str" cm="1">
        <f t="array" aca="1" ref="BV47" ca="1">IFERROR(INDIRECT($E47&amp;"!"&amp;BV$2&amp;BV$3)," ")</f>
        <v xml:space="preserve"> </v>
      </c>
      <c r="BW47" s="217" t="str" cm="1">
        <f t="array" aca="1" ref="BW47" ca="1">IFERROR(INDIRECT($E47&amp;"!"&amp;BW$2&amp;BW$3)," ")</f>
        <v xml:space="preserve"> </v>
      </c>
      <c r="BX47" s="217" t="str" cm="1">
        <f t="array" aca="1" ref="BX47" ca="1">IFERROR(INDIRECT($E47&amp;"!"&amp;BX$2&amp;BX$3)," ")</f>
        <v xml:space="preserve"> </v>
      </c>
      <c r="BY47" s="217" t="str" cm="1">
        <f t="array" aca="1" ref="BY47" ca="1">IFERROR(INDIRECT($E47&amp;"!"&amp;BY$2&amp;BY$3)," ")</f>
        <v xml:space="preserve"> </v>
      </c>
      <c r="BZ47" s="217" t="str" cm="1">
        <f t="array" aca="1" ref="BZ47" ca="1">IFERROR(INDIRECT($E47&amp;"!"&amp;BZ$2&amp;BZ$3)," ")</f>
        <v xml:space="preserve"> </v>
      </c>
      <c r="CA47" s="217" t="str" cm="1">
        <f t="array" aca="1" ref="CA47" ca="1">IFERROR(INDIRECT($E47&amp;"!"&amp;CA$2&amp;CA$3)," ")</f>
        <v xml:space="preserve"> </v>
      </c>
      <c r="CB47" s="217" t="str" cm="1">
        <f t="array" aca="1" ref="CB47" ca="1">IFERROR(INDIRECT($E47&amp;"!"&amp;CB$2&amp;CB$3)," ")</f>
        <v xml:space="preserve"> </v>
      </c>
      <c r="CC47" s="217" t="str" cm="1">
        <f t="array" aca="1" ref="CC47" ca="1">IFERROR(INDIRECT($E47&amp;"!"&amp;CC$2&amp;CC$3)," ")</f>
        <v xml:space="preserve"> </v>
      </c>
      <c r="CD47" s="217" t="str" cm="1">
        <f t="array" aca="1" ref="CD47" ca="1">IFERROR(INDIRECT($E47&amp;"!"&amp;CD$2&amp;CD$3)," ")</f>
        <v xml:space="preserve"> </v>
      </c>
      <c r="CE47" s="217" t="str" cm="1">
        <f t="array" aca="1" ref="CE47" ca="1">IFERROR(INDIRECT($E47&amp;"!"&amp;CE$2&amp;CE$3)," ")</f>
        <v xml:space="preserve"> </v>
      </c>
      <c r="CF47" s="217" t="str" cm="1">
        <f t="array" aca="1" ref="CF47" ca="1">IFERROR(INDIRECT($E47&amp;"!"&amp;CF$2&amp;CF$3)," ")</f>
        <v xml:space="preserve"> </v>
      </c>
      <c r="CG47" s="217" t="str" cm="1">
        <f t="array" aca="1" ref="CG47" ca="1">IFERROR(INDIRECT($E47&amp;"!"&amp;CG$2&amp;CG$3)," ")</f>
        <v xml:space="preserve"> </v>
      </c>
      <c r="CH47" s="217" t="str" cm="1">
        <f t="array" aca="1" ref="CH47" ca="1">IFERROR(INDIRECT($E47&amp;"!"&amp;CH$2&amp;CH$3)," ")</f>
        <v xml:space="preserve"> </v>
      </c>
      <c r="CI47" s="217" t="str" cm="1">
        <f t="array" aca="1" ref="CI47" ca="1">IFERROR(INDIRECT($E47&amp;"!"&amp;CI$2&amp;CI$3)," ")</f>
        <v xml:space="preserve"> </v>
      </c>
      <c r="CJ47" s="217" t="str" cm="1">
        <f t="array" aca="1" ref="CJ47" ca="1">IFERROR(INDIRECT($E47&amp;"!"&amp;CJ$2&amp;CJ$3)," ")</f>
        <v xml:space="preserve"> </v>
      </c>
      <c r="CK47" s="217" t="str" cm="1">
        <f t="array" aca="1" ref="CK47" ca="1">IFERROR(INDIRECT($E47&amp;"!"&amp;CK$2&amp;CK$3)," ")</f>
        <v xml:space="preserve"> </v>
      </c>
      <c r="CL47" s="217" t="str" cm="1">
        <f t="array" aca="1" ref="CL47" ca="1">IFERROR(INDIRECT($E47&amp;"!"&amp;CL$2&amp;CL$3)," ")</f>
        <v xml:space="preserve"> </v>
      </c>
      <c r="CM47" s="217" t="str" cm="1">
        <f t="array" aca="1" ref="CM47" ca="1">IFERROR(INDIRECT($E47&amp;"!"&amp;CM$2&amp;CM$3)," ")</f>
        <v xml:space="preserve"> </v>
      </c>
      <c r="CN47" s="217" t="str" cm="1">
        <f t="array" aca="1" ref="CN47" ca="1">IFERROR(INDIRECT($E47&amp;"!"&amp;CN$2&amp;CN$3)," ")</f>
        <v xml:space="preserve"> </v>
      </c>
      <c r="CO47" s="217" t="str" cm="1">
        <f t="array" aca="1" ref="CO47" ca="1">IFERROR(INDIRECT($E47&amp;"!"&amp;CO$2&amp;CO$3)," ")</f>
        <v xml:space="preserve"> </v>
      </c>
      <c r="CP47" s="217" t="str" cm="1">
        <f t="array" aca="1" ref="CP47" ca="1">IFERROR(INDIRECT($E47&amp;"!"&amp;CP$2&amp;CP$3)," ")</f>
        <v xml:space="preserve"> </v>
      </c>
      <c r="CQ47" s="217" t="str" cm="1">
        <f t="array" aca="1" ref="CQ47" ca="1">IFERROR(INDIRECT($E47&amp;"!"&amp;CQ$2&amp;CQ$3)," ")</f>
        <v xml:space="preserve"> </v>
      </c>
      <c r="CR47" s="217" t="str" cm="1">
        <f t="array" aca="1" ref="CR47" ca="1">IFERROR(INDIRECT($E47&amp;"!"&amp;CR$2&amp;CR$3)," ")</f>
        <v xml:space="preserve"> </v>
      </c>
      <c r="CS47" s="217" t="str" cm="1">
        <f t="array" aca="1" ref="CS47" ca="1">IFERROR(INDIRECT($E47&amp;"!"&amp;CS$2&amp;CS$3)," ")</f>
        <v xml:space="preserve"> </v>
      </c>
      <c r="CT47" s="217" t="str" cm="1">
        <f t="array" aca="1" ref="CT47" ca="1">IFERROR(INDIRECT($E47&amp;"!"&amp;CT$2&amp;CT$3)," ")</f>
        <v xml:space="preserve"> </v>
      </c>
      <c r="CU47" s="217" t="str" cm="1">
        <f t="array" aca="1" ref="CU47" ca="1">IFERROR(INDIRECT($E47&amp;"!"&amp;CU$2&amp;CU$3)," ")</f>
        <v xml:space="preserve"> </v>
      </c>
      <c r="CV47" s="217" t="str" cm="1">
        <f t="array" aca="1" ref="CV47" ca="1">IFERROR(INDIRECT($E47&amp;"!"&amp;CV$2&amp;CV$3)," ")</f>
        <v xml:space="preserve"> </v>
      </c>
      <c r="CW47" s="217" t="str" cm="1">
        <f t="array" aca="1" ref="CW47" ca="1">IFERROR(INDIRECT($E47&amp;"!"&amp;CW$2&amp;CW$3)," ")</f>
        <v xml:space="preserve"> </v>
      </c>
      <c r="CX47" s="217" t="str" cm="1">
        <f t="array" aca="1" ref="CX47" ca="1">IFERROR(INDIRECT($E47&amp;"!"&amp;CX$2&amp;CX$3)," ")</f>
        <v xml:space="preserve"> </v>
      </c>
      <c r="CY47" s="217" t="str" cm="1">
        <f t="array" aca="1" ref="CY47" ca="1">IFERROR(INDIRECT($E47&amp;"!"&amp;CY$2&amp;CY$3)," ")</f>
        <v xml:space="preserve"> </v>
      </c>
      <c r="CZ47" s="217" t="str" cm="1">
        <f t="array" aca="1" ref="CZ47" ca="1">IFERROR(INDIRECT($E47&amp;"!"&amp;CZ$2&amp;CZ$3)," ")</f>
        <v xml:space="preserve"> </v>
      </c>
      <c r="DA47" s="217" t="str" cm="1">
        <f t="array" aca="1" ref="DA47" ca="1">IFERROR(INDIRECT($E47&amp;"!"&amp;DA$2&amp;DA$3)," ")</f>
        <v xml:space="preserve"> </v>
      </c>
      <c r="DB47" s="217" t="str" cm="1">
        <f t="array" aca="1" ref="DB47" ca="1">IFERROR(INDIRECT($E47&amp;"!"&amp;DB$2&amp;DB$3)," ")</f>
        <v xml:space="preserve"> </v>
      </c>
      <c r="DC47" s="217" t="str" cm="1">
        <f t="array" aca="1" ref="DC47" ca="1">IFERROR(INDIRECT($E47&amp;"!"&amp;DC$2&amp;DC$3)," ")</f>
        <v xml:space="preserve"> </v>
      </c>
      <c r="DD47" s="217" t="str" cm="1">
        <f t="array" aca="1" ref="DD47" ca="1">IFERROR(INDIRECT($E47&amp;"!"&amp;DD$2&amp;DD$3)," ")</f>
        <v xml:space="preserve"> </v>
      </c>
      <c r="DE47" s="217" t="str" cm="1">
        <f t="array" aca="1" ref="DE47" ca="1">IFERROR(INDIRECT($E47&amp;"!"&amp;DE$2&amp;DE$3)," ")</f>
        <v xml:space="preserve"> </v>
      </c>
      <c r="DF47" s="217" t="str" cm="1">
        <f t="array" aca="1" ref="DF47" ca="1">IFERROR(INDIRECT($E47&amp;"!"&amp;DF$2&amp;DF$3)," ")</f>
        <v xml:space="preserve"> </v>
      </c>
      <c r="DG47" s="217" t="str" cm="1">
        <f t="array" aca="1" ref="DG47" ca="1">IFERROR(INDIRECT($E47&amp;"!"&amp;DG$2&amp;DG$3)," ")</f>
        <v xml:space="preserve"> </v>
      </c>
      <c r="DH47" s="217" t="str" cm="1">
        <f t="array" aca="1" ref="DH47" ca="1">IFERROR(INDIRECT($E47&amp;"!"&amp;DH$2&amp;DH$3)," ")</f>
        <v xml:space="preserve"> </v>
      </c>
      <c r="DI47" s="217" t="str" cm="1">
        <f t="array" aca="1" ref="DI47" ca="1">IFERROR(INDIRECT($E47&amp;"!"&amp;DI$2&amp;DI$3)," ")</f>
        <v xml:space="preserve"> </v>
      </c>
      <c r="DJ47" s="217" t="str" cm="1">
        <f t="array" aca="1" ref="DJ47" ca="1">IFERROR(INDIRECT($E47&amp;"!"&amp;DJ$2&amp;DJ$3)," ")</f>
        <v xml:space="preserve"> </v>
      </c>
      <c r="DK47" s="217" t="str" cm="1">
        <f t="array" aca="1" ref="DK47" ca="1">IFERROR(INDIRECT($E47&amp;"!"&amp;DK$2&amp;DK$3)," ")</f>
        <v xml:space="preserve"> </v>
      </c>
      <c r="DL47" s="217" t="str" cm="1">
        <f t="array" aca="1" ref="DL47" ca="1">IFERROR(INDIRECT($E47&amp;"!"&amp;DL$2&amp;DL$3)," ")</f>
        <v xml:space="preserve"> </v>
      </c>
      <c r="DM47" s="217" t="str" cm="1">
        <f t="array" aca="1" ref="DM47" ca="1">IFERROR(INDIRECT($E47&amp;"!"&amp;DM$2&amp;DM$3)," ")</f>
        <v xml:space="preserve"> </v>
      </c>
      <c r="DN47" s="217" t="str" cm="1">
        <f t="array" aca="1" ref="DN47" ca="1">IFERROR(INDIRECT($E47&amp;"!"&amp;DN$2&amp;DN$3)," ")</f>
        <v xml:space="preserve"> </v>
      </c>
      <c r="DO47" s="217" t="str" cm="1">
        <f t="array" aca="1" ref="DO47" ca="1">IFERROR(INDIRECT($E47&amp;"!"&amp;DO$2&amp;DO$3)," ")</f>
        <v xml:space="preserve"> </v>
      </c>
      <c r="DP47" s="217" t="str" cm="1">
        <f t="array" aca="1" ref="DP47" ca="1">IFERROR(INDIRECT($E47&amp;"!"&amp;DP$2&amp;DP$3)," ")</f>
        <v xml:space="preserve"> </v>
      </c>
      <c r="DQ47" s="217" t="str" cm="1">
        <f t="array" aca="1" ref="DQ47" ca="1">IFERROR(INDIRECT($E47&amp;"!"&amp;DQ$2&amp;DQ$3)," ")</f>
        <v xml:space="preserve"> </v>
      </c>
      <c r="DR47" s="217" t="str" cm="1">
        <f t="array" aca="1" ref="DR47" ca="1">IFERROR(INDIRECT($E47&amp;"!"&amp;DR$2&amp;DR$3)," ")</f>
        <v xml:space="preserve"> </v>
      </c>
      <c r="DS47" s="217" t="str" cm="1">
        <f t="array" aca="1" ref="DS47" ca="1">IFERROR(INDIRECT($E47&amp;"!"&amp;DS$2&amp;DS$3)," ")</f>
        <v xml:space="preserve"> </v>
      </c>
      <c r="DT47" s="217" t="str" cm="1">
        <f t="array" aca="1" ref="DT47" ca="1">IFERROR(INDIRECT($E47&amp;"!"&amp;DT$2&amp;DT$3)," ")</f>
        <v xml:space="preserve"> </v>
      </c>
      <c r="DU47" s="217" t="str" cm="1">
        <f t="array" aca="1" ref="DU47" ca="1">IFERROR(INDIRECT($E47&amp;"!"&amp;DU$2&amp;DU$3)," ")</f>
        <v xml:space="preserve"> </v>
      </c>
      <c r="DV47" s="217" t="str" cm="1">
        <f t="array" aca="1" ref="DV47" ca="1">IFERROR(INDIRECT($E47&amp;"!"&amp;DV$2&amp;DV$3)," ")</f>
        <v xml:space="preserve"> </v>
      </c>
      <c r="DW47" s="217" t="str" cm="1">
        <f t="array" aca="1" ref="DW47" ca="1">IFERROR(INDIRECT($E47&amp;"!"&amp;DW$2&amp;DW$3)," ")</f>
        <v xml:space="preserve"> </v>
      </c>
      <c r="DX47" s="217" t="str" cm="1">
        <f t="array" aca="1" ref="DX47" ca="1">IFERROR(INDIRECT($E47&amp;"!"&amp;DX$2&amp;DX$3)," ")</f>
        <v xml:space="preserve"> </v>
      </c>
      <c r="DY47" s="217" t="str" cm="1">
        <f t="array" aca="1" ref="DY47" ca="1">IFERROR(INDIRECT($E47&amp;"!"&amp;DY$2&amp;DY$3)," ")</f>
        <v xml:space="preserve"> </v>
      </c>
      <c r="DZ47" s="217" t="str" cm="1">
        <f t="array" aca="1" ref="DZ47" ca="1">IFERROR(INDIRECT($E47&amp;"!"&amp;DZ$2&amp;DZ$3)," ")</f>
        <v xml:space="preserve"> </v>
      </c>
      <c r="EA47" s="217" t="str" cm="1">
        <f t="array" aca="1" ref="EA47" ca="1">IFERROR(INDIRECT($E47&amp;"!"&amp;EA$2&amp;EA$3)," ")</f>
        <v xml:space="preserve"> </v>
      </c>
      <c r="EB47" s="217" t="str" cm="1">
        <f t="array" aca="1" ref="EB47" ca="1">IFERROR(INDIRECT($E47&amp;"!"&amp;EB$2&amp;EB$3)," ")</f>
        <v xml:space="preserve"> </v>
      </c>
      <c r="EC47" s="212" t="str" cm="1">
        <f t="array" aca="1" ref="EC47" ca="1">IFERROR(INDIRECT($E47&amp;"!"&amp;EC$2&amp;EC$3)," ")</f>
        <v xml:space="preserve"> </v>
      </c>
      <c r="ED47" s="212" t="str" cm="1">
        <f t="array" aca="1" ref="ED47" ca="1">IFERROR(INDIRECT($E47&amp;"!"&amp;ED$2&amp;ED$3)," ")</f>
        <v xml:space="preserve"> </v>
      </c>
      <c r="EE47" s="212" t="str" cm="1">
        <f t="array" aca="1" ref="EE47" ca="1">IFERROR(INDIRECT($E47&amp;"!"&amp;EE$2&amp;EE$3)," ")</f>
        <v xml:space="preserve"> </v>
      </c>
      <c r="EF47" s="212" t="str" cm="1">
        <f t="array" aca="1" ref="EF47" ca="1">IFERROR(INDIRECT($E47&amp;"!"&amp;EF$2&amp;EF$3)," ")</f>
        <v xml:space="preserve"> </v>
      </c>
      <c r="EG47" s="212" t="str" cm="1">
        <f t="array" aca="1" ref="EG47" ca="1">IFERROR(INDIRECT($E47&amp;"!"&amp;EG$2&amp;EG$3)," ")</f>
        <v xml:space="preserve"> </v>
      </c>
      <c r="EH47" s="212" t="str" cm="1">
        <f t="array" aca="1" ref="EH47" ca="1">IFERROR(INDIRECT($E47&amp;"!"&amp;EH$2&amp;EH$3)," ")</f>
        <v xml:space="preserve"> </v>
      </c>
      <c r="EI47" s="212" t="str" cm="1">
        <f t="array" aca="1" ref="EI47" ca="1">IFERROR(INDIRECT($E47&amp;"!"&amp;EI$2&amp;EI$3)," ")</f>
        <v xml:space="preserve"> </v>
      </c>
      <c r="EJ47" s="212" t="str" cm="1">
        <f t="array" aca="1" ref="EJ47" ca="1">IFERROR(INDIRECT($E47&amp;"!"&amp;EJ$2&amp;EJ$3)," ")</f>
        <v xml:space="preserve"> </v>
      </c>
      <c r="EK47" s="212" t="str" cm="1">
        <f t="array" aca="1" ref="EK47" ca="1">IFERROR(INDIRECT($E47&amp;"!"&amp;EK$2&amp;EK$3)," ")</f>
        <v xml:space="preserve"> </v>
      </c>
      <c r="EL47" s="212" t="str" cm="1">
        <f t="array" aca="1" ref="EL47" ca="1">IFERROR(INDIRECT($E47&amp;"!"&amp;EL$2&amp;EL$3)," ")</f>
        <v xml:space="preserve"> </v>
      </c>
      <c r="EM47" s="212" t="str" cm="1">
        <f t="array" aca="1" ref="EM47" ca="1">IFERROR(INDIRECT($E47&amp;"!"&amp;EM$2&amp;EM$3)," ")</f>
        <v xml:space="preserve"> </v>
      </c>
      <c r="EN47" s="212" t="str" cm="1">
        <f t="array" aca="1" ref="EN47" ca="1">IFERROR(INDIRECT($E47&amp;"!"&amp;EN$2&amp;EN$3)," ")</f>
        <v xml:space="preserve"> </v>
      </c>
      <c r="EO47" s="212" t="str" cm="1">
        <f t="array" aca="1" ref="EO47" ca="1">IFERROR(INDIRECT($E47&amp;"!"&amp;EO$2&amp;EO$3)," ")</f>
        <v xml:space="preserve"> </v>
      </c>
      <c r="EP47" s="212" t="str" cm="1">
        <f t="array" aca="1" ref="EP47" ca="1">IFERROR(INDIRECT($E47&amp;"!"&amp;EP$2&amp;EP$3)," ")</f>
        <v xml:space="preserve"> </v>
      </c>
      <c r="EQ47" s="212" t="str" cm="1">
        <f t="array" aca="1" ref="EQ47" ca="1">IFERROR(INDIRECT($E47&amp;"!"&amp;EQ$2&amp;EQ$3)," ")</f>
        <v xml:space="preserve"> </v>
      </c>
      <c r="ER47" s="212" t="str" cm="1">
        <f t="array" aca="1" ref="ER47" ca="1">IFERROR(INDIRECT($E47&amp;"!"&amp;ER$2&amp;ER$3)," ")</f>
        <v xml:space="preserve"> </v>
      </c>
      <c r="ES47" s="212" t="str" cm="1">
        <f t="array" aca="1" ref="ES47" ca="1">IFERROR(INDIRECT($E47&amp;"!"&amp;ES$2&amp;ES$3)," ")</f>
        <v xml:space="preserve"> </v>
      </c>
      <c r="ET47" s="212" t="str" cm="1">
        <f t="array" aca="1" ref="ET47" ca="1">IFERROR(INDIRECT($E47&amp;"!"&amp;ET$2&amp;ET$3)," ")</f>
        <v xml:space="preserve"> </v>
      </c>
      <c r="EU47" s="212" t="str" cm="1">
        <f t="array" aca="1" ref="EU47" ca="1">IFERROR(INDIRECT($E47&amp;"!"&amp;EU$2&amp;EU$3)," ")</f>
        <v xml:space="preserve"> </v>
      </c>
      <c r="EV47" s="212" t="str" cm="1">
        <f t="array" aca="1" ref="EV47" ca="1">IFERROR(INDIRECT($E47&amp;"!"&amp;EV$2&amp;EV$3)," ")</f>
        <v xml:space="preserve"> </v>
      </c>
      <c r="EW47" s="212" t="str" cm="1">
        <f t="array" aca="1" ref="EW47" ca="1">IFERROR(INDIRECT($E47&amp;"!"&amp;EW$2&amp;EW$3)," ")</f>
        <v xml:space="preserve"> </v>
      </c>
      <c r="EX47" s="212" t="str" cm="1">
        <f t="array" aca="1" ref="EX47" ca="1">IFERROR(INDIRECT($E47&amp;"!"&amp;EX$2&amp;EX$3)," ")</f>
        <v xml:space="preserve"> </v>
      </c>
      <c r="EY47" s="212" t="str" cm="1">
        <f t="array" aca="1" ref="EY47" ca="1">IFERROR(INDIRECT($E47&amp;"!"&amp;EY$2&amp;EY$3)," ")</f>
        <v xml:space="preserve"> </v>
      </c>
      <c r="EZ47" s="212" t="str" cm="1">
        <f t="array" aca="1" ref="EZ47" ca="1">IFERROR(INDIRECT($E47&amp;"!"&amp;EZ$2&amp;EZ$3)," ")</f>
        <v xml:space="preserve"> </v>
      </c>
    </row>
    <row r="48" spans="1:156" s="159" customFormat="1">
      <c r="A48"/>
      <c r="B48"/>
      <c r="C48" s="214"/>
      <c r="F48" s="215"/>
      <c r="G48" s="216"/>
      <c r="H48" s="216"/>
      <c r="I48" s="217"/>
      <c r="J48" s="217"/>
      <c r="K48" s="217"/>
      <c r="L48" s="217"/>
      <c r="M48" s="217"/>
      <c r="N48" s="217"/>
      <c r="O48" s="217"/>
      <c r="P48" s="217"/>
      <c r="Q48" s="218"/>
      <c r="R48" s="219"/>
      <c r="S48" s="219"/>
      <c r="T48" s="218"/>
      <c r="U48" s="219"/>
      <c r="V48" s="219"/>
      <c r="W48" s="218"/>
      <c r="X48" s="219"/>
      <c r="Y48" s="219"/>
      <c r="Z48" s="217" t="str" cm="1">
        <f t="array" aca="1" ref="Z48" ca="1">IFERROR(INDIRECT($E48&amp;"!"&amp;Z$2&amp;Z$3)," ")</f>
        <v xml:space="preserve"> </v>
      </c>
      <c r="AA48" s="217" t="str" cm="1">
        <f t="array" aca="1" ref="AA48" ca="1">IFERROR(INDIRECT($E48&amp;"!"&amp;AA$2&amp;AA$3)," ")</f>
        <v xml:space="preserve"> </v>
      </c>
      <c r="AB48" s="217" t="str" cm="1">
        <f t="array" aca="1" ref="AB48" ca="1">IFERROR(INDIRECT($E48&amp;"!"&amp;AB$2&amp;AB$3)," ")</f>
        <v xml:space="preserve"> </v>
      </c>
      <c r="AC48" s="218"/>
      <c r="AD48" s="212" t="str" cm="1">
        <f t="array" aca="1" ref="AD48" ca="1">IFERROR(INDIRECT($E48&amp;"!"&amp;AD$2&amp;AD$3)," ")</f>
        <v xml:space="preserve"> </v>
      </c>
      <c r="AE48" s="212" t="str" cm="1">
        <f t="array" aca="1" ref="AE48" ca="1">IFERROR(INDIRECT($E48&amp;"!"&amp;AE$2&amp;AE$3)," ")</f>
        <v xml:space="preserve"> </v>
      </c>
      <c r="AF48" s="212" t="str" cm="1">
        <f t="array" aca="1" ref="AF48" ca="1">IFERROR(INDIRECT($E48&amp;"!"&amp;AF$2&amp;AF$3)," ")</f>
        <v xml:space="preserve"> </v>
      </c>
      <c r="AG48" s="212" t="str" cm="1">
        <f t="array" aca="1" ref="AG48" ca="1">IFERROR(INDIRECT($E48&amp;"!"&amp;AG$2&amp;AG$3)," ")</f>
        <v xml:space="preserve"> </v>
      </c>
      <c r="AH48" s="212" t="str" cm="1">
        <f t="array" aca="1" ref="AH48" ca="1">IFERROR(INDIRECT($E48&amp;"!"&amp;AH$2&amp;AH$3)," ")</f>
        <v xml:space="preserve"> </v>
      </c>
      <c r="AI48" s="212" t="str" cm="1">
        <f t="array" aca="1" ref="AI48" ca="1">IFERROR(INDIRECT($E48&amp;"!"&amp;AI$2&amp;AI$3)," ")</f>
        <v xml:space="preserve"> </v>
      </c>
      <c r="AJ48" s="212" t="str" cm="1">
        <f t="array" aca="1" ref="AJ48" ca="1">IFERROR(INDIRECT($E48&amp;"!"&amp;AJ$2&amp;AJ$3)," ")</f>
        <v xml:space="preserve"> </v>
      </c>
      <c r="AK48" s="217" t="str" cm="1">
        <f t="array" aca="1" ref="AK48" ca="1">IFERROR(INDIRECT($E48&amp;"!"&amp;AK$2&amp;AK$3)," ")</f>
        <v xml:space="preserve"> </v>
      </c>
      <c r="AL48" s="217" t="str" cm="1">
        <f t="array" aca="1" ref="AL48" ca="1">IFERROR(INDIRECT($E48&amp;"!"&amp;AL$2&amp;AL$3)," ")</f>
        <v xml:space="preserve"> </v>
      </c>
      <c r="AM48" s="217" t="str" cm="1">
        <f t="array" aca="1" ref="AM48" ca="1">IFERROR(INDIRECT($E48&amp;"!"&amp;AM$2&amp;AM$3)," ")</f>
        <v xml:space="preserve"> </v>
      </c>
      <c r="AN48" s="217" t="str" cm="1">
        <f t="array" aca="1" ref="AN48" ca="1">IFERROR(INDIRECT($E48&amp;"!"&amp;AN$2&amp;AN$3)," ")</f>
        <v xml:space="preserve"> </v>
      </c>
      <c r="AO48" s="217" t="str" cm="1">
        <f t="array" aca="1" ref="AO48" ca="1">IFERROR(INDIRECT($E48&amp;"!"&amp;AO$2&amp;AO$3)," ")</f>
        <v xml:space="preserve"> </v>
      </c>
      <c r="AP48" s="217" t="str" cm="1">
        <f t="array" aca="1" ref="AP48" ca="1">IFERROR(INDIRECT($E48&amp;"!"&amp;AP$2&amp;AP$3)," ")</f>
        <v xml:space="preserve"> </v>
      </c>
      <c r="AQ48" s="217" t="str" cm="1">
        <f t="array" aca="1" ref="AQ48" ca="1">IFERROR(INDIRECT($E48&amp;"!"&amp;AQ$2&amp;AQ$3)," ")</f>
        <v xml:space="preserve"> </v>
      </c>
      <c r="AR48" s="217" t="str" cm="1">
        <f t="array" aca="1" ref="AR48" ca="1">IFERROR(INDIRECT($E48&amp;"!"&amp;AR$2&amp;AR$3)," ")</f>
        <v xml:space="preserve"> </v>
      </c>
      <c r="AS48" s="217" t="str" cm="1">
        <f t="array" aca="1" ref="AS48" ca="1">IFERROR(INDIRECT($E48&amp;"!"&amp;AS$2&amp;AS$3)," ")</f>
        <v xml:space="preserve"> </v>
      </c>
      <c r="AT48" s="217" t="str" cm="1">
        <f t="array" aca="1" ref="AT48" ca="1">IFERROR(INDIRECT($E48&amp;"!"&amp;AT$2&amp;AT$3)," ")</f>
        <v xml:space="preserve"> </v>
      </c>
      <c r="AU48" s="217" t="str" cm="1">
        <f t="array" aca="1" ref="AU48" ca="1">IFERROR(INDIRECT($E48&amp;"!"&amp;AU$2&amp;AU$3)," ")</f>
        <v xml:space="preserve"> </v>
      </c>
      <c r="AV48" s="217" t="str" cm="1">
        <f t="array" aca="1" ref="AV48" ca="1">IFERROR(INDIRECT($E48&amp;"!"&amp;AV$2&amp;AV$3)," ")</f>
        <v xml:space="preserve"> </v>
      </c>
      <c r="AW48" s="217" t="str" cm="1">
        <f t="array" aca="1" ref="AW48" ca="1">IFERROR(INDIRECT($E48&amp;"!"&amp;AW$2&amp;AW$3)," ")</f>
        <v xml:space="preserve"> </v>
      </c>
      <c r="AX48" s="217" t="str" cm="1">
        <f t="array" aca="1" ref="AX48" ca="1">IFERROR(INDIRECT($E48&amp;"!"&amp;AX$2&amp;AX$3)," ")</f>
        <v xml:space="preserve"> </v>
      </c>
      <c r="AY48" s="217" t="str" cm="1">
        <f t="array" aca="1" ref="AY48" ca="1">IFERROR(INDIRECT($E48&amp;"!"&amp;AY$2&amp;AY$3)," ")</f>
        <v xml:space="preserve"> </v>
      </c>
      <c r="AZ48" s="217" t="str" cm="1">
        <f t="array" aca="1" ref="AZ48" ca="1">IFERROR(INDIRECT($E48&amp;"!"&amp;AZ$2&amp;AZ$3)," ")</f>
        <v xml:space="preserve"> </v>
      </c>
      <c r="BA48" s="217" t="str" cm="1">
        <f t="array" aca="1" ref="BA48" ca="1">IFERROR(INDIRECT($E48&amp;"!"&amp;BA$2&amp;BA$3)," ")</f>
        <v xml:space="preserve"> </v>
      </c>
      <c r="BB48" s="217" t="str" cm="1">
        <f t="array" aca="1" ref="BB48" ca="1">IFERROR(INDIRECT($E48&amp;"!"&amp;BB$2&amp;BB$3)," ")</f>
        <v xml:space="preserve"> </v>
      </c>
      <c r="BC48" s="159" t="str" cm="1">
        <f t="array" aca="1" ref="BC48" ca="1">IFERROR(INDIRECT($E48&amp;"!"&amp;BC$2&amp;BC$3)," ")</f>
        <v xml:space="preserve"> </v>
      </c>
      <c r="BD48" s="217" t="str" cm="1">
        <f t="array" aca="1" ref="BD48" ca="1">IFERROR(INDIRECT($E48&amp;"!"&amp;BD$2&amp;BD$3)," ")</f>
        <v xml:space="preserve"> </v>
      </c>
      <c r="BE48" s="217" t="str" cm="1">
        <f t="array" aca="1" ref="BE48" ca="1">IFERROR(INDIRECT($E48&amp;"!"&amp;BE$2&amp;BE$3)," ")</f>
        <v xml:space="preserve"> </v>
      </c>
      <c r="BF48" s="217" t="str" cm="1">
        <f t="array" aca="1" ref="BF48" ca="1">IFERROR(INDIRECT($E48&amp;"!"&amp;BF$2&amp;BF$3)," ")</f>
        <v xml:space="preserve"> </v>
      </c>
      <c r="BG48" s="217" t="str" cm="1">
        <f t="array" aca="1" ref="BG48" ca="1">IFERROR(INDIRECT($E48&amp;"!"&amp;BG$2&amp;BG$3)," ")</f>
        <v xml:space="preserve"> </v>
      </c>
      <c r="BH48" s="217" t="str" cm="1">
        <f t="array" aca="1" ref="BH48" ca="1">IFERROR(INDIRECT($E48&amp;"!"&amp;BH$2&amp;BH$3)," ")</f>
        <v xml:space="preserve"> </v>
      </c>
      <c r="BI48" s="217" t="str" cm="1">
        <f t="array" aca="1" ref="BI48" ca="1">IFERROR(INDIRECT($E48&amp;"!"&amp;BI$2&amp;BI$3)," ")</f>
        <v xml:space="preserve"> </v>
      </c>
      <c r="BJ48" s="217" t="str" cm="1">
        <f t="array" aca="1" ref="BJ48" ca="1">IFERROR(INDIRECT($E48&amp;"!"&amp;BJ$2&amp;BJ$3)," ")</f>
        <v xml:space="preserve"> </v>
      </c>
      <c r="BK48" s="217" t="str" cm="1">
        <f t="array" aca="1" ref="BK48" ca="1">IFERROR(INDIRECT($E48&amp;"!"&amp;BK$2&amp;BK$3)," ")</f>
        <v xml:space="preserve"> </v>
      </c>
      <c r="BL48" s="217" t="str" cm="1">
        <f t="array" aca="1" ref="BL48" ca="1">IFERROR(INDIRECT($E48&amp;"!"&amp;BL$2&amp;BL$3)," ")</f>
        <v xml:space="preserve"> </v>
      </c>
      <c r="BM48" s="217" t="str" cm="1">
        <f t="array" aca="1" ref="BM48" ca="1">IFERROR(INDIRECT($E48&amp;"!"&amp;BM$2&amp;BM$3)," ")</f>
        <v xml:space="preserve"> </v>
      </c>
      <c r="BN48" s="217" t="str" cm="1">
        <f t="array" aca="1" ref="BN48" ca="1">IFERROR(INDIRECT($E48&amp;"!"&amp;BN$2&amp;BN$3)," ")</f>
        <v xml:space="preserve"> </v>
      </c>
      <c r="BO48" s="217" t="str" cm="1">
        <f t="array" aca="1" ref="BO48" ca="1">IFERROR(INDIRECT($E48&amp;"!"&amp;BO$2&amp;BO$3)," ")</f>
        <v xml:space="preserve"> </v>
      </c>
      <c r="BP48" s="217" t="str" cm="1">
        <f t="array" aca="1" ref="BP48" ca="1">IFERROR(INDIRECT($E48&amp;"!"&amp;BP$2&amp;BP$3)," ")</f>
        <v xml:space="preserve"> </v>
      </c>
      <c r="BQ48" s="217" t="str" cm="1">
        <f t="array" aca="1" ref="BQ48" ca="1">IFERROR(INDIRECT($E48&amp;"!"&amp;BQ$2&amp;BQ$3)," ")</f>
        <v xml:space="preserve"> </v>
      </c>
      <c r="BR48" s="217" t="str" cm="1">
        <f t="array" aca="1" ref="BR48" ca="1">IFERROR(INDIRECT($E48&amp;"!"&amp;BR$2&amp;BR$3)," ")</f>
        <v xml:space="preserve"> </v>
      </c>
      <c r="BS48" s="217" t="str" cm="1">
        <f t="array" aca="1" ref="BS48" ca="1">IFERROR(INDIRECT($E48&amp;"!"&amp;BS$2&amp;BS$3)," ")</f>
        <v xml:space="preserve"> </v>
      </c>
      <c r="BT48" s="217" t="str" cm="1">
        <f t="array" aca="1" ref="BT48" ca="1">IFERROR(INDIRECT($E48&amp;"!"&amp;BT$2&amp;BT$3)," ")</f>
        <v xml:space="preserve"> </v>
      </c>
      <c r="BU48" s="217" t="str" cm="1">
        <f t="array" aca="1" ref="BU48" ca="1">IFERROR(INDIRECT($E48&amp;"!"&amp;BU$2&amp;BU$3)," ")</f>
        <v xml:space="preserve"> </v>
      </c>
      <c r="BV48" s="217" t="str" cm="1">
        <f t="array" aca="1" ref="BV48" ca="1">IFERROR(INDIRECT($E48&amp;"!"&amp;BV$2&amp;BV$3)," ")</f>
        <v xml:space="preserve"> </v>
      </c>
      <c r="BW48" s="217" t="str" cm="1">
        <f t="array" aca="1" ref="BW48" ca="1">IFERROR(INDIRECT($E48&amp;"!"&amp;BW$2&amp;BW$3)," ")</f>
        <v xml:space="preserve"> </v>
      </c>
      <c r="BX48" s="217" t="str" cm="1">
        <f t="array" aca="1" ref="BX48" ca="1">IFERROR(INDIRECT($E48&amp;"!"&amp;BX$2&amp;BX$3)," ")</f>
        <v xml:space="preserve"> </v>
      </c>
      <c r="BY48" s="217" t="str" cm="1">
        <f t="array" aca="1" ref="BY48" ca="1">IFERROR(INDIRECT($E48&amp;"!"&amp;BY$2&amp;BY$3)," ")</f>
        <v xml:space="preserve"> </v>
      </c>
      <c r="BZ48" s="217" t="str" cm="1">
        <f t="array" aca="1" ref="BZ48" ca="1">IFERROR(INDIRECT($E48&amp;"!"&amp;BZ$2&amp;BZ$3)," ")</f>
        <v xml:space="preserve"> </v>
      </c>
      <c r="CA48" s="217" t="str" cm="1">
        <f t="array" aca="1" ref="CA48" ca="1">IFERROR(INDIRECT($E48&amp;"!"&amp;CA$2&amp;CA$3)," ")</f>
        <v xml:space="preserve"> </v>
      </c>
      <c r="CB48" s="217" t="str" cm="1">
        <f t="array" aca="1" ref="CB48" ca="1">IFERROR(INDIRECT($E48&amp;"!"&amp;CB$2&amp;CB$3)," ")</f>
        <v xml:space="preserve"> </v>
      </c>
      <c r="CC48" s="217" t="str" cm="1">
        <f t="array" aca="1" ref="CC48" ca="1">IFERROR(INDIRECT($E48&amp;"!"&amp;CC$2&amp;CC$3)," ")</f>
        <v xml:space="preserve"> </v>
      </c>
      <c r="CD48" s="217" t="str" cm="1">
        <f t="array" aca="1" ref="CD48" ca="1">IFERROR(INDIRECT($E48&amp;"!"&amp;CD$2&amp;CD$3)," ")</f>
        <v xml:space="preserve"> </v>
      </c>
      <c r="CE48" s="217" t="str" cm="1">
        <f t="array" aca="1" ref="CE48" ca="1">IFERROR(INDIRECT($E48&amp;"!"&amp;CE$2&amp;CE$3)," ")</f>
        <v xml:space="preserve"> </v>
      </c>
      <c r="CF48" s="217" t="str" cm="1">
        <f t="array" aca="1" ref="CF48" ca="1">IFERROR(INDIRECT($E48&amp;"!"&amp;CF$2&amp;CF$3)," ")</f>
        <v xml:space="preserve"> </v>
      </c>
      <c r="CG48" s="217" t="str" cm="1">
        <f t="array" aca="1" ref="CG48" ca="1">IFERROR(INDIRECT($E48&amp;"!"&amp;CG$2&amp;CG$3)," ")</f>
        <v xml:space="preserve"> </v>
      </c>
      <c r="CH48" s="217" t="str" cm="1">
        <f t="array" aca="1" ref="CH48" ca="1">IFERROR(INDIRECT($E48&amp;"!"&amp;CH$2&amp;CH$3)," ")</f>
        <v xml:space="preserve"> </v>
      </c>
      <c r="CI48" s="217" t="str" cm="1">
        <f t="array" aca="1" ref="CI48" ca="1">IFERROR(INDIRECT($E48&amp;"!"&amp;CI$2&amp;CI$3)," ")</f>
        <v xml:space="preserve"> </v>
      </c>
      <c r="CJ48" s="217" t="str" cm="1">
        <f t="array" aca="1" ref="CJ48" ca="1">IFERROR(INDIRECT($E48&amp;"!"&amp;CJ$2&amp;CJ$3)," ")</f>
        <v xml:space="preserve"> </v>
      </c>
      <c r="CK48" s="217" t="str" cm="1">
        <f t="array" aca="1" ref="CK48" ca="1">IFERROR(INDIRECT($E48&amp;"!"&amp;CK$2&amp;CK$3)," ")</f>
        <v xml:space="preserve"> </v>
      </c>
      <c r="CL48" s="217" t="str" cm="1">
        <f t="array" aca="1" ref="CL48" ca="1">IFERROR(INDIRECT($E48&amp;"!"&amp;CL$2&amp;CL$3)," ")</f>
        <v xml:space="preserve"> </v>
      </c>
      <c r="CM48" s="217" t="str" cm="1">
        <f t="array" aca="1" ref="CM48" ca="1">IFERROR(INDIRECT($E48&amp;"!"&amp;CM$2&amp;CM$3)," ")</f>
        <v xml:space="preserve"> </v>
      </c>
      <c r="CN48" s="217" t="str" cm="1">
        <f t="array" aca="1" ref="CN48" ca="1">IFERROR(INDIRECT($E48&amp;"!"&amp;CN$2&amp;CN$3)," ")</f>
        <v xml:space="preserve"> </v>
      </c>
      <c r="CO48" s="217" t="str" cm="1">
        <f t="array" aca="1" ref="CO48" ca="1">IFERROR(INDIRECT($E48&amp;"!"&amp;CO$2&amp;CO$3)," ")</f>
        <v xml:space="preserve"> </v>
      </c>
      <c r="CP48" s="217" t="str" cm="1">
        <f t="array" aca="1" ref="CP48" ca="1">IFERROR(INDIRECT($E48&amp;"!"&amp;CP$2&amp;CP$3)," ")</f>
        <v xml:space="preserve"> </v>
      </c>
      <c r="CQ48" s="217" t="str" cm="1">
        <f t="array" aca="1" ref="CQ48" ca="1">IFERROR(INDIRECT($E48&amp;"!"&amp;CQ$2&amp;CQ$3)," ")</f>
        <v xml:space="preserve"> </v>
      </c>
      <c r="CR48" s="217" t="str" cm="1">
        <f t="array" aca="1" ref="CR48" ca="1">IFERROR(INDIRECT($E48&amp;"!"&amp;CR$2&amp;CR$3)," ")</f>
        <v xml:space="preserve"> </v>
      </c>
      <c r="CS48" s="217" t="str" cm="1">
        <f t="array" aca="1" ref="CS48" ca="1">IFERROR(INDIRECT($E48&amp;"!"&amp;CS$2&amp;CS$3)," ")</f>
        <v xml:space="preserve"> </v>
      </c>
      <c r="CT48" s="217" t="str" cm="1">
        <f t="array" aca="1" ref="CT48" ca="1">IFERROR(INDIRECT($E48&amp;"!"&amp;CT$2&amp;CT$3)," ")</f>
        <v xml:space="preserve"> </v>
      </c>
      <c r="CU48" s="217" t="str" cm="1">
        <f t="array" aca="1" ref="CU48" ca="1">IFERROR(INDIRECT($E48&amp;"!"&amp;CU$2&amp;CU$3)," ")</f>
        <v xml:space="preserve"> </v>
      </c>
      <c r="CV48" s="217" t="str" cm="1">
        <f t="array" aca="1" ref="CV48" ca="1">IFERROR(INDIRECT($E48&amp;"!"&amp;CV$2&amp;CV$3)," ")</f>
        <v xml:space="preserve"> </v>
      </c>
      <c r="CW48" s="217" t="str" cm="1">
        <f t="array" aca="1" ref="CW48" ca="1">IFERROR(INDIRECT($E48&amp;"!"&amp;CW$2&amp;CW$3)," ")</f>
        <v xml:space="preserve"> </v>
      </c>
      <c r="CX48" s="217" t="str" cm="1">
        <f t="array" aca="1" ref="CX48" ca="1">IFERROR(INDIRECT($E48&amp;"!"&amp;CX$2&amp;CX$3)," ")</f>
        <v xml:space="preserve"> </v>
      </c>
      <c r="CY48" s="217" t="str" cm="1">
        <f t="array" aca="1" ref="CY48" ca="1">IFERROR(INDIRECT($E48&amp;"!"&amp;CY$2&amp;CY$3)," ")</f>
        <v xml:space="preserve"> </v>
      </c>
      <c r="CZ48" s="217" t="str" cm="1">
        <f t="array" aca="1" ref="CZ48" ca="1">IFERROR(INDIRECT($E48&amp;"!"&amp;CZ$2&amp;CZ$3)," ")</f>
        <v xml:space="preserve"> </v>
      </c>
      <c r="DA48" s="217" t="str" cm="1">
        <f t="array" aca="1" ref="DA48" ca="1">IFERROR(INDIRECT($E48&amp;"!"&amp;DA$2&amp;DA$3)," ")</f>
        <v xml:space="preserve"> </v>
      </c>
      <c r="DB48" s="217" t="str" cm="1">
        <f t="array" aca="1" ref="DB48" ca="1">IFERROR(INDIRECT($E48&amp;"!"&amp;DB$2&amp;DB$3)," ")</f>
        <v xml:space="preserve"> </v>
      </c>
      <c r="DC48" s="217" t="str" cm="1">
        <f t="array" aca="1" ref="DC48" ca="1">IFERROR(INDIRECT($E48&amp;"!"&amp;DC$2&amp;DC$3)," ")</f>
        <v xml:space="preserve"> </v>
      </c>
      <c r="DD48" s="217" t="str" cm="1">
        <f t="array" aca="1" ref="DD48" ca="1">IFERROR(INDIRECT($E48&amp;"!"&amp;DD$2&amp;DD$3)," ")</f>
        <v xml:space="preserve"> </v>
      </c>
      <c r="DE48" s="217" t="str" cm="1">
        <f t="array" aca="1" ref="DE48" ca="1">IFERROR(INDIRECT($E48&amp;"!"&amp;DE$2&amp;DE$3)," ")</f>
        <v xml:space="preserve"> </v>
      </c>
      <c r="DF48" s="217" t="str" cm="1">
        <f t="array" aca="1" ref="DF48" ca="1">IFERROR(INDIRECT($E48&amp;"!"&amp;DF$2&amp;DF$3)," ")</f>
        <v xml:space="preserve"> </v>
      </c>
      <c r="DG48" s="217" t="str" cm="1">
        <f t="array" aca="1" ref="DG48" ca="1">IFERROR(INDIRECT($E48&amp;"!"&amp;DG$2&amp;DG$3)," ")</f>
        <v xml:space="preserve"> </v>
      </c>
      <c r="DH48" s="217" t="str" cm="1">
        <f t="array" aca="1" ref="DH48" ca="1">IFERROR(INDIRECT($E48&amp;"!"&amp;DH$2&amp;DH$3)," ")</f>
        <v xml:space="preserve"> </v>
      </c>
      <c r="DI48" s="217" t="str" cm="1">
        <f t="array" aca="1" ref="DI48" ca="1">IFERROR(INDIRECT($E48&amp;"!"&amp;DI$2&amp;DI$3)," ")</f>
        <v xml:space="preserve"> </v>
      </c>
      <c r="DJ48" s="217" t="str" cm="1">
        <f t="array" aca="1" ref="DJ48" ca="1">IFERROR(INDIRECT($E48&amp;"!"&amp;DJ$2&amp;DJ$3)," ")</f>
        <v xml:space="preserve"> </v>
      </c>
      <c r="DK48" s="217" t="str" cm="1">
        <f t="array" aca="1" ref="DK48" ca="1">IFERROR(INDIRECT($E48&amp;"!"&amp;DK$2&amp;DK$3)," ")</f>
        <v xml:space="preserve"> </v>
      </c>
      <c r="DL48" s="217" t="str" cm="1">
        <f t="array" aca="1" ref="DL48" ca="1">IFERROR(INDIRECT($E48&amp;"!"&amp;DL$2&amp;DL$3)," ")</f>
        <v xml:space="preserve"> </v>
      </c>
      <c r="DM48" s="217" t="str" cm="1">
        <f t="array" aca="1" ref="DM48" ca="1">IFERROR(INDIRECT($E48&amp;"!"&amp;DM$2&amp;DM$3)," ")</f>
        <v xml:space="preserve"> </v>
      </c>
      <c r="DN48" s="217" t="str" cm="1">
        <f t="array" aca="1" ref="DN48" ca="1">IFERROR(INDIRECT($E48&amp;"!"&amp;DN$2&amp;DN$3)," ")</f>
        <v xml:space="preserve"> </v>
      </c>
      <c r="DO48" s="217" t="str" cm="1">
        <f t="array" aca="1" ref="DO48" ca="1">IFERROR(INDIRECT($E48&amp;"!"&amp;DO$2&amp;DO$3)," ")</f>
        <v xml:space="preserve"> </v>
      </c>
      <c r="DP48" s="217" t="str" cm="1">
        <f t="array" aca="1" ref="DP48" ca="1">IFERROR(INDIRECT($E48&amp;"!"&amp;DP$2&amp;DP$3)," ")</f>
        <v xml:space="preserve"> </v>
      </c>
      <c r="DQ48" s="217" t="str" cm="1">
        <f t="array" aca="1" ref="DQ48" ca="1">IFERROR(INDIRECT($E48&amp;"!"&amp;DQ$2&amp;DQ$3)," ")</f>
        <v xml:space="preserve"> </v>
      </c>
      <c r="DR48" s="217" t="str" cm="1">
        <f t="array" aca="1" ref="DR48" ca="1">IFERROR(INDIRECT($E48&amp;"!"&amp;DR$2&amp;DR$3)," ")</f>
        <v xml:space="preserve"> </v>
      </c>
      <c r="DS48" s="217" t="str" cm="1">
        <f t="array" aca="1" ref="DS48" ca="1">IFERROR(INDIRECT($E48&amp;"!"&amp;DS$2&amp;DS$3)," ")</f>
        <v xml:space="preserve"> </v>
      </c>
      <c r="DT48" s="217" t="str" cm="1">
        <f t="array" aca="1" ref="DT48" ca="1">IFERROR(INDIRECT($E48&amp;"!"&amp;DT$2&amp;DT$3)," ")</f>
        <v xml:space="preserve"> </v>
      </c>
      <c r="DU48" s="217" t="str" cm="1">
        <f t="array" aca="1" ref="DU48" ca="1">IFERROR(INDIRECT($E48&amp;"!"&amp;DU$2&amp;DU$3)," ")</f>
        <v xml:space="preserve"> </v>
      </c>
      <c r="DV48" s="217" t="str" cm="1">
        <f t="array" aca="1" ref="DV48" ca="1">IFERROR(INDIRECT($E48&amp;"!"&amp;DV$2&amp;DV$3)," ")</f>
        <v xml:space="preserve"> </v>
      </c>
      <c r="DW48" s="217" t="str" cm="1">
        <f t="array" aca="1" ref="DW48" ca="1">IFERROR(INDIRECT($E48&amp;"!"&amp;DW$2&amp;DW$3)," ")</f>
        <v xml:space="preserve"> </v>
      </c>
      <c r="DX48" s="217" t="str" cm="1">
        <f t="array" aca="1" ref="DX48" ca="1">IFERROR(INDIRECT($E48&amp;"!"&amp;DX$2&amp;DX$3)," ")</f>
        <v xml:space="preserve"> </v>
      </c>
      <c r="DY48" s="217" t="str" cm="1">
        <f t="array" aca="1" ref="DY48" ca="1">IFERROR(INDIRECT($E48&amp;"!"&amp;DY$2&amp;DY$3)," ")</f>
        <v xml:space="preserve"> </v>
      </c>
      <c r="DZ48" s="217" t="str" cm="1">
        <f t="array" aca="1" ref="DZ48" ca="1">IFERROR(INDIRECT($E48&amp;"!"&amp;DZ$2&amp;DZ$3)," ")</f>
        <v xml:space="preserve"> </v>
      </c>
      <c r="EA48" s="217" t="str" cm="1">
        <f t="array" aca="1" ref="EA48" ca="1">IFERROR(INDIRECT($E48&amp;"!"&amp;EA$2&amp;EA$3)," ")</f>
        <v xml:space="preserve"> </v>
      </c>
      <c r="EB48" s="217" t="str" cm="1">
        <f t="array" aca="1" ref="EB48" ca="1">IFERROR(INDIRECT($E48&amp;"!"&amp;EB$2&amp;EB$3)," ")</f>
        <v xml:space="preserve"> </v>
      </c>
      <c r="EC48" s="217" t="str" cm="1">
        <f t="array" aca="1" ref="EC48" ca="1">IFERROR(INDIRECT($E48&amp;"!"&amp;EC$2&amp;EC$3)," ")</f>
        <v xml:space="preserve"> </v>
      </c>
      <c r="ED48" s="212" t="str" cm="1">
        <f t="array" aca="1" ref="ED48" ca="1">IFERROR(INDIRECT($E48&amp;"!"&amp;ED$2&amp;ED$3)," ")</f>
        <v xml:space="preserve"> </v>
      </c>
      <c r="EE48" s="212" t="str" cm="1">
        <f t="array" aca="1" ref="EE48" ca="1">IFERROR(INDIRECT($E48&amp;"!"&amp;EE$2&amp;EE$3)," ")</f>
        <v xml:space="preserve"> </v>
      </c>
      <c r="EF48" s="212" t="str" cm="1">
        <f t="array" aca="1" ref="EF48" ca="1">IFERROR(INDIRECT($E48&amp;"!"&amp;EF$2&amp;EF$3)," ")</f>
        <v xml:space="preserve"> </v>
      </c>
      <c r="EG48" s="212" t="str" cm="1">
        <f t="array" aca="1" ref="EG48" ca="1">IFERROR(INDIRECT($E48&amp;"!"&amp;EG$2&amp;EG$3)," ")</f>
        <v xml:space="preserve"> </v>
      </c>
      <c r="EH48" s="212" t="str" cm="1">
        <f t="array" aca="1" ref="EH48" ca="1">IFERROR(INDIRECT($E48&amp;"!"&amp;EH$2&amp;EH$3)," ")</f>
        <v xml:space="preserve"> </v>
      </c>
      <c r="EI48" s="212" t="str" cm="1">
        <f t="array" aca="1" ref="EI48" ca="1">IFERROR(INDIRECT($E48&amp;"!"&amp;EI$2&amp;EI$3)," ")</f>
        <v xml:space="preserve"> </v>
      </c>
      <c r="EJ48" s="212" t="str" cm="1">
        <f t="array" aca="1" ref="EJ48" ca="1">IFERROR(INDIRECT($E48&amp;"!"&amp;EJ$2&amp;EJ$3)," ")</f>
        <v xml:space="preserve"> </v>
      </c>
      <c r="EK48" s="212" t="str" cm="1">
        <f t="array" aca="1" ref="EK48" ca="1">IFERROR(INDIRECT($E48&amp;"!"&amp;EK$2&amp;EK$3)," ")</f>
        <v xml:space="preserve"> </v>
      </c>
      <c r="EL48" s="212" t="str" cm="1">
        <f t="array" aca="1" ref="EL48" ca="1">IFERROR(INDIRECT($E48&amp;"!"&amp;EL$2&amp;EL$3)," ")</f>
        <v xml:space="preserve"> </v>
      </c>
      <c r="EM48" s="212" t="str" cm="1">
        <f t="array" aca="1" ref="EM48" ca="1">IFERROR(INDIRECT($E48&amp;"!"&amp;EM$2&amp;EM$3)," ")</f>
        <v xml:space="preserve"> </v>
      </c>
      <c r="EN48" s="212" t="str" cm="1">
        <f t="array" aca="1" ref="EN48" ca="1">IFERROR(INDIRECT($E48&amp;"!"&amp;EN$2&amp;EN$3)," ")</f>
        <v xml:space="preserve"> </v>
      </c>
      <c r="EO48" s="212" t="str" cm="1">
        <f t="array" aca="1" ref="EO48" ca="1">IFERROR(INDIRECT($E48&amp;"!"&amp;EO$2&amp;EO$3)," ")</f>
        <v xml:space="preserve"> </v>
      </c>
      <c r="EP48" s="212" t="str" cm="1">
        <f t="array" aca="1" ref="EP48" ca="1">IFERROR(INDIRECT($E48&amp;"!"&amp;EP$2&amp;EP$3)," ")</f>
        <v xml:space="preserve"> </v>
      </c>
      <c r="EQ48" s="212" t="str" cm="1">
        <f t="array" aca="1" ref="EQ48" ca="1">IFERROR(INDIRECT($E48&amp;"!"&amp;EQ$2&amp;EQ$3)," ")</f>
        <v xml:space="preserve"> </v>
      </c>
      <c r="ER48" s="212" t="str" cm="1">
        <f t="array" aca="1" ref="ER48" ca="1">IFERROR(INDIRECT($E48&amp;"!"&amp;ER$2&amp;ER$3)," ")</f>
        <v xml:space="preserve"> </v>
      </c>
      <c r="ES48" s="212" t="str" cm="1">
        <f t="array" aca="1" ref="ES48" ca="1">IFERROR(INDIRECT($E48&amp;"!"&amp;ES$2&amp;ES$3)," ")</f>
        <v xml:space="preserve"> </v>
      </c>
      <c r="ET48" s="212" t="str" cm="1">
        <f t="array" aca="1" ref="ET48" ca="1">IFERROR(INDIRECT($E48&amp;"!"&amp;ET$2&amp;ET$3)," ")</f>
        <v xml:space="preserve"> </v>
      </c>
      <c r="EU48" s="212" t="str" cm="1">
        <f t="array" aca="1" ref="EU48" ca="1">IFERROR(INDIRECT($E48&amp;"!"&amp;EU$2&amp;EU$3)," ")</f>
        <v xml:space="preserve"> </v>
      </c>
      <c r="EV48" s="212" t="str" cm="1">
        <f t="array" aca="1" ref="EV48" ca="1">IFERROR(INDIRECT($E48&amp;"!"&amp;EV$2&amp;EV$3)," ")</f>
        <v xml:space="preserve"> </v>
      </c>
      <c r="EW48" s="212" t="str" cm="1">
        <f t="array" aca="1" ref="EW48" ca="1">IFERROR(INDIRECT($E48&amp;"!"&amp;EW$2&amp;EW$3)," ")</f>
        <v xml:space="preserve"> </v>
      </c>
      <c r="EX48" s="212" t="str" cm="1">
        <f t="array" aca="1" ref="EX48" ca="1">IFERROR(INDIRECT($E48&amp;"!"&amp;EX$2&amp;EX$3)," ")</f>
        <v xml:space="preserve"> </v>
      </c>
      <c r="EY48" s="212" t="str" cm="1">
        <f t="array" aca="1" ref="EY48" ca="1">IFERROR(INDIRECT($E48&amp;"!"&amp;EY$2&amp;EY$3)," ")</f>
        <v xml:space="preserve"> </v>
      </c>
      <c r="EZ48" s="212" t="str" cm="1">
        <f t="array" aca="1" ref="EZ48" ca="1">IFERROR(INDIRECT($E48&amp;"!"&amp;EZ$2&amp;EZ$3)," ")</f>
        <v xml:space="preserve"> </v>
      </c>
    </row>
    <row r="49" spans="1:156" s="159" customFormat="1">
      <c r="A49"/>
      <c r="B49"/>
      <c r="C49" s="214"/>
      <c r="F49" s="215"/>
      <c r="G49" s="216"/>
      <c r="H49" s="216"/>
      <c r="I49" s="217"/>
      <c r="J49" s="217"/>
      <c r="K49" s="217"/>
      <c r="L49" s="217"/>
      <c r="M49" s="217"/>
      <c r="N49" s="217"/>
      <c r="O49" s="217"/>
      <c r="P49" s="217"/>
      <c r="Q49" s="218"/>
      <c r="R49" s="219"/>
      <c r="S49" s="219"/>
      <c r="T49" s="218"/>
      <c r="U49" s="219"/>
      <c r="V49" s="219"/>
      <c r="W49" s="218"/>
      <c r="X49" s="219"/>
      <c r="Y49" s="219"/>
      <c r="Z49" s="217" t="str" cm="1">
        <f t="array" aca="1" ref="Z49" ca="1">IFERROR(INDIRECT($E49&amp;"!"&amp;Z$2&amp;Z$3)," ")</f>
        <v xml:space="preserve"> </v>
      </c>
      <c r="AA49" s="217" t="str" cm="1">
        <f t="array" aca="1" ref="AA49" ca="1">IFERROR(INDIRECT($E49&amp;"!"&amp;AA$2&amp;AA$3)," ")</f>
        <v xml:space="preserve"> </v>
      </c>
      <c r="AB49" s="217" t="str" cm="1">
        <f t="array" aca="1" ref="AB49" ca="1">IFERROR(INDIRECT($E49&amp;"!"&amp;AB$2&amp;AB$3)," ")</f>
        <v xml:space="preserve"> </v>
      </c>
      <c r="AC49" s="218"/>
      <c r="AD49" s="212" t="str" cm="1">
        <f t="array" aca="1" ref="AD49" ca="1">IFERROR(INDIRECT($E49&amp;"!"&amp;AD$2&amp;AD$3)," ")</f>
        <v xml:space="preserve"> </v>
      </c>
      <c r="AE49" s="212" t="str" cm="1">
        <f t="array" aca="1" ref="AE49" ca="1">IFERROR(INDIRECT($E49&amp;"!"&amp;AE$2&amp;AE$3)," ")</f>
        <v xml:space="preserve"> </v>
      </c>
      <c r="AF49" s="212" t="str" cm="1">
        <f t="array" aca="1" ref="AF49" ca="1">IFERROR(INDIRECT($E49&amp;"!"&amp;AF$2&amp;AF$3)," ")</f>
        <v xml:space="preserve"> </v>
      </c>
      <c r="AG49" s="212" t="str" cm="1">
        <f t="array" aca="1" ref="AG49" ca="1">IFERROR(INDIRECT($E49&amp;"!"&amp;AG$2&amp;AG$3)," ")</f>
        <v xml:space="preserve"> </v>
      </c>
      <c r="AH49" s="212" t="str" cm="1">
        <f t="array" aca="1" ref="AH49" ca="1">IFERROR(INDIRECT($E49&amp;"!"&amp;AH$2&amp;AH$3)," ")</f>
        <v xml:space="preserve"> </v>
      </c>
      <c r="AI49" s="212" t="str" cm="1">
        <f t="array" aca="1" ref="AI49" ca="1">IFERROR(INDIRECT($E49&amp;"!"&amp;AI$2&amp;AI$3)," ")</f>
        <v xml:space="preserve"> </v>
      </c>
      <c r="AJ49" s="212" t="str" cm="1">
        <f t="array" aca="1" ref="AJ49" ca="1">IFERROR(INDIRECT($E49&amp;"!"&amp;AJ$2&amp;AJ$3)," ")</f>
        <v xml:space="preserve"> </v>
      </c>
      <c r="AK49" s="217" t="str" cm="1">
        <f t="array" aca="1" ref="AK49" ca="1">IFERROR(INDIRECT($E49&amp;"!"&amp;AK$2&amp;AK$3)," ")</f>
        <v xml:space="preserve"> </v>
      </c>
      <c r="AL49" s="217" t="str" cm="1">
        <f t="array" aca="1" ref="AL49" ca="1">IFERROR(INDIRECT($E49&amp;"!"&amp;AL$2&amp;AL$3)," ")</f>
        <v xml:space="preserve"> </v>
      </c>
      <c r="AM49" s="217" t="str" cm="1">
        <f t="array" aca="1" ref="AM49" ca="1">IFERROR(INDIRECT($E49&amp;"!"&amp;AM$2&amp;AM$3)," ")</f>
        <v xml:space="preserve"> </v>
      </c>
      <c r="AN49" s="217" t="str" cm="1">
        <f t="array" aca="1" ref="AN49" ca="1">IFERROR(INDIRECT($E49&amp;"!"&amp;AN$2&amp;AN$3)," ")</f>
        <v xml:space="preserve"> </v>
      </c>
      <c r="AO49" s="217" t="str" cm="1">
        <f t="array" aca="1" ref="AO49" ca="1">IFERROR(INDIRECT($E49&amp;"!"&amp;AO$2&amp;AO$3)," ")</f>
        <v xml:space="preserve"> </v>
      </c>
      <c r="AP49" s="217" t="str" cm="1">
        <f t="array" aca="1" ref="AP49" ca="1">IFERROR(INDIRECT($E49&amp;"!"&amp;AP$2&amp;AP$3)," ")</f>
        <v xml:space="preserve"> </v>
      </c>
      <c r="AQ49" s="217" t="str" cm="1">
        <f t="array" aca="1" ref="AQ49" ca="1">IFERROR(INDIRECT($E49&amp;"!"&amp;AQ$2&amp;AQ$3)," ")</f>
        <v xml:space="preserve"> </v>
      </c>
      <c r="AR49" s="217" t="str" cm="1">
        <f t="array" aca="1" ref="AR49" ca="1">IFERROR(INDIRECT($E49&amp;"!"&amp;AR$2&amp;AR$3)," ")</f>
        <v xml:space="preserve"> </v>
      </c>
      <c r="AS49" s="217" t="str" cm="1">
        <f t="array" aca="1" ref="AS49" ca="1">IFERROR(INDIRECT($E49&amp;"!"&amp;AS$2&amp;AS$3)," ")</f>
        <v xml:space="preserve"> </v>
      </c>
      <c r="AT49" s="217" t="str" cm="1">
        <f t="array" aca="1" ref="AT49" ca="1">IFERROR(INDIRECT($E49&amp;"!"&amp;AT$2&amp;AT$3)," ")</f>
        <v xml:space="preserve"> </v>
      </c>
      <c r="AU49" s="217" t="str" cm="1">
        <f t="array" aca="1" ref="AU49" ca="1">IFERROR(INDIRECT($E49&amp;"!"&amp;AU$2&amp;AU$3)," ")</f>
        <v xml:space="preserve"> </v>
      </c>
      <c r="AV49" s="217" t="str" cm="1">
        <f t="array" aca="1" ref="AV49" ca="1">IFERROR(INDIRECT($E49&amp;"!"&amp;AV$2&amp;AV$3)," ")</f>
        <v xml:space="preserve"> </v>
      </c>
      <c r="AW49" s="217" t="str" cm="1">
        <f t="array" aca="1" ref="AW49" ca="1">IFERROR(INDIRECT($E49&amp;"!"&amp;AW$2&amp;AW$3)," ")</f>
        <v xml:space="preserve"> </v>
      </c>
      <c r="AX49" s="217" t="str" cm="1">
        <f t="array" aca="1" ref="AX49" ca="1">IFERROR(INDIRECT($E49&amp;"!"&amp;AX$2&amp;AX$3)," ")</f>
        <v xml:space="preserve"> </v>
      </c>
      <c r="AY49" s="217" t="str" cm="1">
        <f t="array" aca="1" ref="AY49" ca="1">IFERROR(INDIRECT($E49&amp;"!"&amp;AY$2&amp;AY$3)," ")</f>
        <v xml:space="preserve"> </v>
      </c>
      <c r="AZ49" s="217" t="str" cm="1">
        <f t="array" aca="1" ref="AZ49" ca="1">IFERROR(INDIRECT($E49&amp;"!"&amp;AZ$2&amp;AZ$3)," ")</f>
        <v xml:space="preserve"> </v>
      </c>
      <c r="BA49" s="217" t="str" cm="1">
        <f t="array" aca="1" ref="BA49" ca="1">IFERROR(INDIRECT($E49&amp;"!"&amp;BA$2&amp;BA$3)," ")</f>
        <v xml:space="preserve"> </v>
      </c>
      <c r="BB49" s="217" t="str" cm="1">
        <f t="array" aca="1" ref="BB49" ca="1">IFERROR(INDIRECT($E49&amp;"!"&amp;BB$2&amp;BB$3)," ")</f>
        <v xml:space="preserve"> </v>
      </c>
      <c r="BC49" s="159" t="str" cm="1">
        <f t="array" aca="1" ref="BC49" ca="1">IFERROR(INDIRECT($E49&amp;"!"&amp;BC$2&amp;BC$3)," ")</f>
        <v xml:space="preserve"> </v>
      </c>
      <c r="BD49" s="217" t="str" cm="1">
        <f t="array" aca="1" ref="BD49" ca="1">IFERROR(INDIRECT($E49&amp;"!"&amp;BD$2&amp;BD$3)," ")</f>
        <v xml:space="preserve"> </v>
      </c>
      <c r="BE49" s="217" t="str" cm="1">
        <f t="array" aca="1" ref="BE49" ca="1">IFERROR(INDIRECT($E49&amp;"!"&amp;BE$2&amp;BE$3)," ")</f>
        <v xml:space="preserve"> </v>
      </c>
      <c r="BF49" s="217" t="str" cm="1">
        <f t="array" aca="1" ref="BF49" ca="1">IFERROR(INDIRECT($E49&amp;"!"&amp;BF$2&amp;BF$3)," ")</f>
        <v xml:space="preserve"> </v>
      </c>
      <c r="BG49" s="217" t="str" cm="1">
        <f t="array" aca="1" ref="BG49" ca="1">IFERROR(INDIRECT($E49&amp;"!"&amp;BG$2&amp;BG$3)," ")</f>
        <v xml:space="preserve"> </v>
      </c>
      <c r="BH49" s="217" t="str" cm="1">
        <f t="array" aca="1" ref="BH49" ca="1">IFERROR(INDIRECT($E49&amp;"!"&amp;BH$2&amp;BH$3)," ")</f>
        <v xml:space="preserve"> </v>
      </c>
      <c r="BI49" s="217" t="str" cm="1">
        <f t="array" aca="1" ref="BI49" ca="1">IFERROR(INDIRECT($E49&amp;"!"&amp;BI$2&amp;BI$3)," ")</f>
        <v xml:space="preserve"> </v>
      </c>
      <c r="BJ49" s="217" t="str" cm="1">
        <f t="array" aca="1" ref="BJ49" ca="1">IFERROR(INDIRECT($E49&amp;"!"&amp;BJ$2&amp;BJ$3)," ")</f>
        <v xml:space="preserve"> </v>
      </c>
      <c r="BK49" s="217" t="str" cm="1">
        <f t="array" aca="1" ref="BK49" ca="1">IFERROR(INDIRECT($E49&amp;"!"&amp;BK$2&amp;BK$3)," ")</f>
        <v xml:space="preserve"> </v>
      </c>
      <c r="BL49" s="217" t="str" cm="1">
        <f t="array" aca="1" ref="BL49" ca="1">IFERROR(INDIRECT($E49&amp;"!"&amp;BL$2&amp;BL$3)," ")</f>
        <v xml:space="preserve"> </v>
      </c>
      <c r="BM49" s="217" t="str" cm="1">
        <f t="array" aca="1" ref="BM49" ca="1">IFERROR(INDIRECT($E49&amp;"!"&amp;BM$2&amp;BM$3)," ")</f>
        <v xml:space="preserve"> </v>
      </c>
      <c r="BN49" s="217" t="str" cm="1">
        <f t="array" aca="1" ref="BN49" ca="1">IFERROR(INDIRECT($E49&amp;"!"&amp;BN$2&amp;BN$3)," ")</f>
        <v xml:space="preserve"> </v>
      </c>
      <c r="BO49" s="217" t="str" cm="1">
        <f t="array" aca="1" ref="BO49" ca="1">IFERROR(INDIRECT($E49&amp;"!"&amp;BO$2&amp;BO$3)," ")</f>
        <v xml:space="preserve"> </v>
      </c>
      <c r="BP49" s="217" t="str" cm="1">
        <f t="array" aca="1" ref="BP49" ca="1">IFERROR(INDIRECT($E49&amp;"!"&amp;BP$2&amp;BP$3)," ")</f>
        <v xml:space="preserve"> </v>
      </c>
      <c r="BQ49" s="217" t="str" cm="1">
        <f t="array" aca="1" ref="BQ49" ca="1">IFERROR(INDIRECT($E49&amp;"!"&amp;BQ$2&amp;BQ$3)," ")</f>
        <v xml:space="preserve"> </v>
      </c>
      <c r="BR49" s="217" t="str" cm="1">
        <f t="array" aca="1" ref="BR49" ca="1">IFERROR(INDIRECT($E49&amp;"!"&amp;BR$2&amp;BR$3)," ")</f>
        <v xml:space="preserve"> </v>
      </c>
      <c r="BS49" s="217" t="str" cm="1">
        <f t="array" aca="1" ref="BS49" ca="1">IFERROR(INDIRECT($E49&amp;"!"&amp;BS$2&amp;BS$3)," ")</f>
        <v xml:space="preserve"> </v>
      </c>
      <c r="BT49" s="217" t="str" cm="1">
        <f t="array" aca="1" ref="BT49" ca="1">IFERROR(INDIRECT($E49&amp;"!"&amp;BT$2&amp;BT$3)," ")</f>
        <v xml:space="preserve"> </v>
      </c>
      <c r="BU49" s="217" t="str" cm="1">
        <f t="array" aca="1" ref="BU49" ca="1">IFERROR(INDIRECT($E49&amp;"!"&amp;BU$2&amp;BU$3)," ")</f>
        <v xml:space="preserve"> </v>
      </c>
      <c r="BV49" s="217" t="str" cm="1">
        <f t="array" aca="1" ref="BV49" ca="1">IFERROR(INDIRECT($E49&amp;"!"&amp;BV$2&amp;BV$3)," ")</f>
        <v xml:space="preserve"> </v>
      </c>
      <c r="BW49" s="217" t="str" cm="1">
        <f t="array" aca="1" ref="BW49" ca="1">IFERROR(INDIRECT($E49&amp;"!"&amp;BW$2&amp;BW$3)," ")</f>
        <v xml:space="preserve"> </v>
      </c>
      <c r="BX49" s="217" t="str" cm="1">
        <f t="array" aca="1" ref="BX49" ca="1">IFERROR(INDIRECT($E49&amp;"!"&amp;BX$2&amp;BX$3)," ")</f>
        <v xml:space="preserve"> </v>
      </c>
      <c r="BY49" s="217" t="str" cm="1">
        <f t="array" aca="1" ref="BY49" ca="1">IFERROR(INDIRECT($E49&amp;"!"&amp;BY$2&amp;BY$3)," ")</f>
        <v xml:space="preserve"> </v>
      </c>
      <c r="BZ49" s="217" t="str" cm="1">
        <f t="array" aca="1" ref="BZ49" ca="1">IFERROR(INDIRECT($E49&amp;"!"&amp;BZ$2&amp;BZ$3)," ")</f>
        <v xml:space="preserve"> </v>
      </c>
      <c r="CA49" s="217" t="str" cm="1">
        <f t="array" aca="1" ref="CA49" ca="1">IFERROR(INDIRECT($E49&amp;"!"&amp;CA$2&amp;CA$3)," ")</f>
        <v xml:space="preserve"> </v>
      </c>
      <c r="CB49" s="217" t="str" cm="1">
        <f t="array" aca="1" ref="CB49" ca="1">IFERROR(INDIRECT($E49&amp;"!"&amp;CB$2&amp;CB$3)," ")</f>
        <v xml:space="preserve"> </v>
      </c>
      <c r="CC49" s="217" t="str" cm="1">
        <f t="array" aca="1" ref="CC49" ca="1">IFERROR(INDIRECT($E49&amp;"!"&amp;CC$2&amp;CC$3)," ")</f>
        <v xml:space="preserve"> </v>
      </c>
      <c r="CD49" s="217" t="str" cm="1">
        <f t="array" aca="1" ref="CD49" ca="1">IFERROR(INDIRECT($E49&amp;"!"&amp;CD$2&amp;CD$3)," ")</f>
        <v xml:space="preserve"> </v>
      </c>
      <c r="CE49" s="217" t="str" cm="1">
        <f t="array" aca="1" ref="CE49" ca="1">IFERROR(INDIRECT($E49&amp;"!"&amp;CE$2&amp;CE$3)," ")</f>
        <v xml:space="preserve"> </v>
      </c>
      <c r="CF49" s="217" t="str" cm="1">
        <f t="array" aca="1" ref="CF49" ca="1">IFERROR(INDIRECT($E49&amp;"!"&amp;CF$2&amp;CF$3)," ")</f>
        <v xml:space="preserve"> </v>
      </c>
      <c r="CG49" s="217" t="str" cm="1">
        <f t="array" aca="1" ref="CG49" ca="1">IFERROR(INDIRECT($E49&amp;"!"&amp;CG$2&amp;CG$3)," ")</f>
        <v xml:space="preserve"> </v>
      </c>
      <c r="CH49" s="217" t="str" cm="1">
        <f t="array" aca="1" ref="CH49" ca="1">IFERROR(INDIRECT($E49&amp;"!"&amp;CH$2&amp;CH$3)," ")</f>
        <v xml:space="preserve"> </v>
      </c>
      <c r="CI49" s="217" t="str" cm="1">
        <f t="array" aca="1" ref="CI49" ca="1">IFERROR(INDIRECT($E49&amp;"!"&amp;CI$2&amp;CI$3)," ")</f>
        <v xml:space="preserve"> </v>
      </c>
      <c r="CJ49" s="217" t="str" cm="1">
        <f t="array" aca="1" ref="CJ49" ca="1">IFERROR(INDIRECT($E49&amp;"!"&amp;CJ$2&amp;CJ$3)," ")</f>
        <v xml:space="preserve"> </v>
      </c>
      <c r="CK49" s="217" t="str" cm="1">
        <f t="array" aca="1" ref="CK49" ca="1">IFERROR(INDIRECT($E49&amp;"!"&amp;CK$2&amp;CK$3)," ")</f>
        <v xml:space="preserve"> </v>
      </c>
      <c r="CL49" s="217" t="str" cm="1">
        <f t="array" aca="1" ref="CL49" ca="1">IFERROR(INDIRECT($E49&amp;"!"&amp;CL$2&amp;CL$3)," ")</f>
        <v xml:space="preserve"> </v>
      </c>
      <c r="CM49" s="217" t="str" cm="1">
        <f t="array" aca="1" ref="CM49" ca="1">IFERROR(INDIRECT($E49&amp;"!"&amp;CM$2&amp;CM$3)," ")</f>
        <v xml:space="preserve"> </v>
      </c>
      <c r="CN49" s="217" t="str" cm="1">
        <f t="array" aca="1" ref="CN49" ca="1">IFERROR(INDIRECT($E49&amp;"!"&amp;CN$2&amp;CN$3)," ")</f>
        <v xml:space="preserve"> </v>
      </c>
      <c r="CO49" s="217" t="str" cm="1">
        <f t="array" aca="1" ref="CO49" ca="1">IFERROR(INDIRECT($E49&amp;"!"&amp;CO$2&amp;CO$3)," ")</f>
        <v xml:space="preserve"> </v>
      </c>
      <c r="CP49" s="217" t="str" cm="1">
        <f t="array" aca="1" ref="CP49" ca="1">IFERROR(INDIRECT($E49&amp;"!"&amp;CP$2&amp;CP$3)," ")</f>
        <v xml:space="preserve"> </v>
      </c>
      <c r="CQ49" s="217" t="str" cm="1">
        <f t="array" aca="1" ref="CQ49" ca="1">IFERROR(INDIRECT($E49&amp;"!"&amp;CQ$2&amp;CQ$3)," ")</f>
        <v xml:space="preserve"> </v>
      </c>
      <c r="CR49" s="217" t="str" cm="1">
        <f t="array" aca="1" ref="CR49" ca="1">IFERROR(INDIRECT($E49&amp;"!"&amp;CR$2&amp;CR$3)," ")</f>
        <v xml:space="preserve"> </v>
      </c>
      <c r="CS49" s="217" t="str" cm="1">
        <f t="array" aca="1" ref="CS49" ca="1">IFERROR(INDIRECT($E49&amp;"!"&amp;CS$2&amp;CS$3)," ")</f>
        <v xml:space="preserve"> </v>
      </c>
      <c r="CT49" s="217" t="str" cm="1">
        <f t="array" aca="1" ref="CT49" ca="1">IFERROR(INDIRECT($E49&amp;"!"&amp;CT$2&amp;CT$3)," ")</f>
        <v xml:space="preserve"> </v>
      </c>
      <c r="CU49" s="217" t="str" cm="1">
        <f t="array" aca="1" ref="CU49" ca="1">IFERROR(INDIRECT($E49&amp;"!"&amp;CU$2&amp;CU$3)," ")</f>
        <v xml:space="preserve"> </v>
      </c>
      <c r="CV49" s="217" t="str" cm="1">
        <f t="array" aca="1" ref="CV49" ca="1">IFERROR(INDIRECT($E49&amp;"!"&amp;CV$2&amp;CV$3)," ")</f>
        <v xml:space="preserve"> </v>
      </c>
      <c r="CW49" s="217" t="str" cm="1">
        <f t="array" aca="1" ref="CW49" ca="1">IFERROR(INDIRECT($E49&amp;"!"&amp;CW$2&amp;CW$3)," ")</f>
        <v xml:space="preserve"> </v>
      </c>
      <c r="CX49" s="217" t="str" cm="1">
        <f t="array" aca="1" ref="CX49" ca="1">IFERROR(INDIRECT($E49&amp;"!"&amp;CX$2&amp;CX$3)," ")</f>
        <v xml:space="preserve"> </v>
      </c>
      <c r="CY49" s="217" t="str" cm="1">
        <f t="array" aca="1" ref="CY49" ca="1">IFERROR(INDIRECT($E49&amp;"!"&amp;CY$2&amp;CY$3)," ")</f>
        <v xml:space="preserve"> </v>
      </c>
      <c r="CZ49" s="217" t="str" cm="1">
        <f t="array" aca="1" ref="CZ49" ca="1">IFERROR(INDIRECT($E49&amp;"!"&amp;CZ$2&amp;CZ$3)," ")</f>
        <v xml:space="preserve"> </v>
      </c>
      <c r="DA49" s="217" t="str" cm="1">
        <f t="array" aca="1" ref="DA49" ca="1">IFERROR(INDIRECT($E49&amp;"!"&amp;DA$2&amp;DA$3)," ")</f>
        <v xml:space="preserve"> </v>
      </c>
      <c r="DB49" s="217" t="str" cm="1">
        <f t="array" aca="1" ref="DB49" ca="1">IFERROR(INDIRECT($E49&amp;"!"&amp;DB$2&amp;DB$3)," ")</f>
        <v xml:space="preserve"> </v>
      </c>
      <c r="DC49" s="217" t="str" cm="1">
        <f t="array" aca="1" ref="DC49" ca="1">IFERROR(INDIRECT($E49&amp;"!"&amp;DC$2&amp;DC$3)," ")</f>
        <v xml:space="preserve"> </v>
      </c>
      <c r="DD49" s="217" t="str" cm="1">
        <f t="array" aca="1" ref="DD49" ca="1">IFERROR(INDIRECT($E49&amp;"!"&amp;DD$2&amp;DD$3)," ")</f>
        <v xml:space="preserve"> </v>
      </c>
      <c r="DE49" s="217" t="str" cm="1">
        <f t="array" aca="1" ref="DE49" ca="1">IFERROR(INDIRECT($E49&amp;"!"&amp;DE$2&amp;DE$3)," ")</f>
        <v xml:space="preserve"> </v>
      </c>
      <c r="DF49" s="217" t="str" cm="1">
        <f t="array" aca="1" ref="DF49" ca="1">IFERROR(INDIRECT($E49&amp;"!"&amp;DF$2&amp;DF$3)," ")</f>
        <v xml:space="preserve"> </v>
      </c>
      <c r="DG49" s="217" t="str" cm="1">
        <f t="array" aca="1" ref="DG49" ca="1">IFERROR(INDIRECT($E49&amp;"!"&amp;DG$2&amp;DG$3)," ")</f>
        <v xml:space="preserve"> </v>
      </c>
      <c r="DH49" s="217" t="str" cm="1">
        <f t="array" aca="1" ref="DH49" ca="1">IFERROR(INDIRECT($E49&amp;"!"&amp;DH$2&amp;DH$3)," ")</f>
        <v xml:space="preserve"> </v>
      </c>
      <c r="DI49" s="217" t="str" cm="1">
        <f t="array" aca="1" ref="DI49" ca="1">IFERROR(INDIRECT($E49&amp;"!"&amp;DI$2&amp;DI$3)," ")</f>
        <v xml:space="preserve"> </v>
      </c>
      <c r="DJ49" s="217" t="str" cm="1">
        <f t="array" aca="1" ref="DJ49" ca="1">IFERROR(INDIRECT($E49&amp;"!"&amp;DJ$2&amp;DJ$3)," ")</f>
        <v xml:space="preserve"> </v>
      </c>
      <c r="DK49" s="217" t="str" cm="1">
        <f t="array" aca="1" ref="DK49" ca="1">IFERROR(INDIRECT($E49&amp;"!"&amp;DK$2&amp;DK$3)," ")</f>
        <v xml:space="preserve"> </v>
      </c>
      <c r="DL49" s="217" t="str" cm="1">
        <f t="array" aca="1" ref="DL49" ca="1">IFERROR(INDIRECT($E49&amp;"!"&amp;DL$2&amp;DL$3)," ")</f>
        <v xml:space="preserve"> </v>
      </c>
      <c r="DM49" s="217" t="str" cm="1">
        <f t="array" aca="1" ref="DM49" ca="1">IFERROR(INDIRECT($E49&amp;"!"&amp;DM$2&amp;DM$3)," ")</f>
        <v xml:space="preserve"> </v>
      </c>
      <c r="DN49" s="217" t="str" cm="1">
        <f t="array" aca="1" ref="DN49" ca="1">IFERROR(INDIRECT($E49&amp;"!"&amp;DN$2&amp;DN$3)," ")</f>
        <v xml:space="preserve"> </v>
      </c>
      <c r="DO49" s="217" t="str" cm="1">
        <f t="array" aca="1" ref="DO49" ca="1">IFERROR(INDIRECT($E49&amp;"!"&amp;DO$2&amp;DO$3)," ")</f>
        <v xml:space="preserve"> </v>
      </c>
      <c r="DP49" s="217" t="str" cm="1">
        <f t="array" aca="1" ref="DP49" ca="1">IFERROR(INDIRECT($E49&amp;"!"&amp;DP$2&amp;DP$3)," ")</f>
        <v xml:space="preserve"> </v>
      </c>
      <c r="DQ49" s="217" t="str" cm="1">
        <f t="array" aca="1" ref="DQ49" ca="1">IFERROR(INDIRECT($E49&amp;"!"&amp;DQ$2&amp;DQ$3)," ")</f>
        <v xml:space="preserve"> </v>
      </c>
      <c r="DR49" s="217" t="str" cm="1">
        <f t="array" aca="1" ref="DR49" ca="1">IFERROR(INDIRECT($E49&amp;"!"&amp;DR$2&amp;DR$3)," ")</f>
        <v xml:space="preserve"> </v>
      </c>
      <c r="DS49" s="217" t="str" cm="1">
        <f t="array" aca="1" ref="DS49" ca="1">IFERROR(INDIRECT($E49&amp;"!"&amp;DS$2&amp;DS$3)," ")</f>
        <v xml:space="preserve"> </v>
      </c>
      <c r="DT49" s="217" t="str" cm="1">
        <f t="array" aca="1" ref="DT49" ca="1">IFERROR(INDIRECT($E49&amp;"!"&amp;DT$2&amp;DT$3)," ")</f>
        <v xml:space="preserve"> </v>
      </c>
      <c r="DU49" s="217" t="str" cm="1">
        <f t="array" aca="1" ref="DU49" ca="1">IFERROR(INDIRECT($E49&amp;"!"&amp;DU$2&amp;DU$3)," ")</f>
        <v xml:space="preserve"> </v>
      </c>
      <c r="DV49" s="217" t="str" cm="1">
        <f t="array" aca="1" ref="DV49" ca="1">IFERROR(INDIRECT($E49&amp;"!"&amp;DV$2&amp;DV$3)," ")</f>
        <v xml:space="preserve"> </v>
      </c>
      <c r="DW49" s="217" t="str" cm="1">
        <f t="array" aca="1" ref="DW49" ca="1">IFERROR(INDIRECT($E49&amp;"!"&amp;DW$2&amp;DW$3)," ")</f>
        <v xml:space="preserve"> </v>
      </c>
      <c r="DX49" s="217" t="str" cm="1">
        <f t="array" aca="1" ref="DX49" ca="1">IFERROR(INDIRECT($E49&amp;"!"&amp;DX$2&amp;DX$3)," ")</f>
        <v xml:space="preserve"> </v>
      </c>
      <c r="DY49" s="217" t="str" cm="1">
        <f t="array" aca="1" ref="DY49" ca="1">IFERROR(INDIRECT($E49&amp;"!"&amp;DY$2&amp;DY$3)," ")</f>
        <v xml:space="preserve"> </v>
      </c>
      <c r="DZ49" s="217" t="str" cm="1">
        <f t="array" aca="1" ref="DZ49" ca="1">IFERROR(INDIRECT($E49&amp;"!"&amp;DZ$2&amp;DZ$3)," ")</f>
        <v xml:space="preserve"> </v>
      </c>
      <c r="EA49" s="217" t="str" cm="1">
        <f t="array" aca="1" ref="EA49" ca="1">IFERROR(INDIRECT($E49&amp;"!"&amp;EA$2&amp;EA$3)," ")</f>
        <v xml:space="preserve"> </v>
      </c>
      <c r="EB49" s="217" t="str" cm="1">
        <f t="array" aca="1" ref="EB49" ca="1">IFERROR(INDIRECT($E49&amp;"!"&amp;EB$2&amp;EB$3)," ")</f>
        <v xml:space="preserve"> </v>
      </c>
      <c r="EC49" s="217" t="str" cm="1">
        <f t="array" aca="1" ref="EC49" ca="1">IFERROR(INDIRECT($E49&amp;"!"&amp;EC$2&amp;EC$3)," ")</f>
        <v xml:space="preserve"> </v>
      </c>
      <c r="ED49" s="212" t="str" cm="1">
        <f t="array" aca="1" ref="ED49" ca="1">IFERROR(INDIRECT($E49&amp;"!"&amp;ED$2&amp;ED$3)," ")</f>
        <v xml:space="preserve"> </v>
      </c>
      <c r="EE49" s="212" t="str" cm="1">
        <f t="array" aca="1" ref="EE49" ca="1">IFERROR(INDIRECT($E49&amp;"!"&amp;EE$2&amp;EE$3)," ")</f>
        <v xml:space="preserve"> </v>
      </c>
      <c r="EF49" s="212" t="str" cm="1">
        <f t="array" aca="1" ref="EF49" ca="1">IFERROR(INDIRECT($E49&amp;"!"&amp;EF$2&amp;EF$3)," ")</f>
        <v xml:space="preserve"> </v>
      </c>
      <c r="EG49" s="212" t="str" cm="1">
        <f t="array" aca="1" ref="EG49" ca="1">IFERROR(INDIRECT($E49&amp;"!"&amp;EG$2&amp;EG$3)," ")</f>
        <v xml:space="preserve"> </v>
      </c>
      <c r="EH49" s="212" t="str" cm="1">
        <f t="array" aca="1" ref="EH49" ca="1">IFERROR(INDIRECT($E49&amp;"!"&amp;EH$2&amp;EH$3)," ")</f>
        <v xml:space="preserve"> </v>
      </c>
      <c r="EI49" s="212" t="str" cm="1">
        <f t="array" aca="1" ref="EI49" ca="1">IFERROR(INDIRECT($E49&amp;"!"&amp;EI$2&amp;EI$3)," ")</f>
        <v xml:space="preserve"> </v>
      </c>
      <c r="EJ49" s="212" t="str" cm="1">
        <f t="array" aca="1" ref="EJ49" ca="1">IFERROR(INDIRECT($E49&amp;"!"&amp;EJ$2&amp;EJ$3)," ")</f>
        <v xml:space="preserve"> </v>
      </c>
      <c r="EK49" s="212" t="str" cm="1">
        <f t="array" aca="1" ref="EK49" ca="1">IFERROR(INDIRECT($E49&amp;"!"&amp;EK$2&amp;EK$3)," ")</f>
        <v xml:space="preserve"> </v>
      </c>
      <c r="EL49" s="212" t="str" cm="1">
        <f t="array" aca="1" ref="EL49" ca="1">IFERROR(INDIRECT($E49&amp;"!"&amp;EL$2&amp;EL$3)," ")</f>
        <v xml:space="preserve"> </v>
      </c>
      <c r="EM49" s="212" t="str" cm="1">
        <f t="array" aca="1" ref="EM49" ca="1">IFERROR(INDIRECT($E49&amp;"!"&amp;EM$2&amp;EM$3)," ")</f>
        <v xml:space="preserve"> </v>
      </c>
      <c r="EN49" s="212" t="str" cm="1">
        <f t="array" aca="1" ref="EN49" ca="1">IFERROR(INDIRECT($E49&amp;"!"&amp;EN$2&amp;EN$3)," ")</f>
        <v xml:space="preserve"> </v>
      </c>
      <c r="EO49" s="212" t="str" cm="1">
        <f t="array" aca="1" ref="EO49" ca="1">IFERROR(INDIRECT($E49&amp;"!"&amp;EO$2&amp;EO$3)," ")</f>
        <v xml:space="preserve"> </v>
      </c>
      <c r="EP49" s="212" t="str" cm="1">
        <f t="array" aca="1" ref="EP49" ca="1">IFERROR(INDIRECT($E49&amp;"!"&amp;EP$2&amp;EP$3)," ")</f>
        <v xml:space="preserve"> </v>
      </c>
      <c r="EQ49" s="212" t="str" cm="1">
        <f t="array" aca="1" ref="EQ49" ca="1">IFERROR(INDIRECT($E49&amp;"!"&amp;EQ$2&amp;EQ$3)," ")</f>
        <v xml:space="preserve"> </v>
      </c>
      <c r="ER49" s="212" t="str" cm="1">
        <f t="array" aca="1" ref="ER49" ca="1">IFERROR(INDIRECT($E49&amp;"!"&amp;ER$2&amp;ER$3)," ")</f>
        <v xml:space="preserve"> </v>
      </c>
      <c r="ES49" s="212" t="str" cm="1">
        <f t="array" aca="1" ref="ES49" ca="1">IFERROR(INDIRECT($E49&amp;"!"&amp;ES$2&amp;ES$3)," ")</f>
        <v xml:space="preserve"> </v>
      </c>
      <c r="ET49" s="212" t="str" cm="1">
        <f t="array" aca="1" ref="ET49" ca="1">IFERROR(INDIRECT($E49&amp;"!"&amp;ET$2&amp;ET$3)," ")</f>
        <v xml:space="preserve"> </v>
      </c>
      <c r="EU49" s="212" t="str" cm="1">
        <f t="array" aca="1" ref="EU49" ca="1">IFERROR(INDIRECT($E49&amp;"!"&amp;EU$2&amp;EU$3)," ")</f>
        <v xml:space="preserve"> </v>
      </c>
      <c r="EV49" s="212" t="str" cm="1">
        <f t="array" aca="1" ref="EV49" ca="1">IFERROR(INDIRECT($E49&amp;"!"&amp;EV$2&amp;EV$3)," ")</f>
        <v xml:space="preserve"> </v>
      </c>
      <c r="EW49" s="212" t="str" cm="1">
        <f t="array" aca="1" ref="EW49" ca="1">IFERROR(INDIRECT($E49&amp;"!"&amp;EW$2&amp;EW$3)," ")</f>
        <v xml:space="preserve"> </v>
      </c>
      <c r="EX49" s="212" t="str" cm="1">
        <f t="array" aca="1" ref="EX49" ca="1">IFERROR(INDIRECT($E49&amp;"!"&amp;EX$2&amp;EX$3)," ")</f>
        <v xml:space="preserve"> </v>
      </c>
      <c r="EY49" s="212" t="str" cm="1">
        <f t="array" aca="1" ref="EY49" ca="1">IFERROR(INDIRECT($E49&amp;"!"&amp;EY$2&amp;EY$3)," ")</f>
        <v xml:space="preserve"> </v>
      </c>
      <c r="EZ49" s="212" t="str" cm="1">
        <f t="array" aca="1" ref="EZ49" ca="1">IFERROR(INDIRECT($E49&amp;"!"&amp;EZ$2&amp;EZ$3)," ")</f>
        <v xml:space="preserve"> </v>
      </c>
    </row>
    <row r="50" spans="1:156" s="159" customFormat="1">
      <c r="A50"/>
      <c r="B50"/>
      <c r="C50" s="214"/>
      <c r="E50" s="215"/>
      <c r="F50" s="215"/>
      <c r="G50" s="216"/>
      <c r="H50" s="217"/>
      <c r="I50" s="217"/>
      <c r="J50" s="217"/>
      <c r="K50" s="217"/>
      <c r="L50" s="217"/>
      <c r="M50" s="217"/>
      <c r="N50" s="217"/>
      <c r="O50" s="217"/>
      <c r="P50" s="218"/>
      <c r="Q50" s="218"/>
      <c r="R50" s="219"/>
      <c r="S50" s="219"/>
      <c r="T50" s="218"/>
      <c r="U50" s="219"/>
      <c r="V50" s="219"/>
      <c r="W50" s="218"/>
      <c r="X50" s="219"/>
      <c r="Y50" s="219"/>
      <c r="Z50" s="217" t="str" cm="1">
        <f t="array" aca="1" ref="Z50" ca="1">IFERROR(INDIRECT($E50&amp;"!"&amp;Z$2&amp;Z$3)," ")</f>
        <v xml:space="preserve"> </v>
      </c>
      <c r="AA50" s="217" t="str" cm="1">
        <f t="array" aca="1" ref="AA50" ca="1">IFERROR(INDIRECT($E50&amp;"!"&amp;AA$2&amp;AA$3)," ")</f>
        <v xml:space="preserve"> </v>
      </c>
      <c r="AB50" s="218" t="str" cm="1">
        <f t="array" aca="1" ref="AB50" ca="1">IFERROR(INDIRECT($E50&amp;"!"&amp;AB$2&amp;AB$3)," ")</f>
        <v xml:space="preserve"> </v>
      </c>
      <c r="AC50" s="212"/>
      <c r="AD50" s="212" t="str" cm="1">
        <f t="array" aca="1" ref="AD50" ca="1">IFERROR(INDIRECT($E50&amp;"!"&amp;AD$2&amp;AD$3)," ")</f>
        <v xml:space="preserve"> </v>
      </c>
      <c r="AE50" s="212" t="str" cm="1">
        <f t="array" aca="1" ref="AE50" ca="1">IFERROR(INDIRECT($E50&amp;"!"&amp;AE$2&amp;AE$3)," ")</f>
        <v xml:space="preserve"> </v>
      </c>
      <c r="AF50" s="212" t="str" cm="1">
        <f t="array" aca="1" ref="AF50" ca="1">IFERROR(INDIRECT($E50&amp;"!"&amp;AF$2&amp;AF$3)," ")</f>
        <v xml:space="preserve"> </v>
      </c>
      <c r="AG50" s="212" t="str" cm="1">
        <f t="array" aca="1" ref="AG50" ca="1">IFERROR(INDIRECT($E50&amp;"!"&amp;AG$2&amp;AG$3)," ")</f>
        <v xml:space="preserve"> </v>
      </c>
      <c r="AH50" s="212" t="str" cm="1">
        <f t="array" aca="1" ref="AH50" ca="1">IFERROR(INDIRECT($E50&amp;"!"&amp;AH$2&amp;AH$3)," ")</f>
        <v xml:space="preserve"> </v>
      </c>
      <c r="AI50" s="212" t="str" cm="1">
        <f t="array" aca="1" ref="AI50" ca="1">IFERROR(INDIRECT($E50&amp;"!"&amp;AI$2&amp;AI$3)," ")</f>
        <v xml:space="preserve"> </v>
      </c>
      <c r="AJ50" s="217" t="str" cm="1">
        <f t="array" aca="1" ref="AJ50" ca="1">IFERROR(INDIRECT($E50&amp;"!"&amp;AJ$2&amp;AJ$3)," ")</f>
        <v xml:space="preserve"> </v>
      </c>
      <c r="AK50" s="217" t="str" cm="1">
        <f t="array" aca="1" ref="AK50" ca="1">IFERROR(INDIRECT($E50&amp;"!"&amp;AK$2&amp;AK$3)," ")</f>
        <v xml:space="preserve"> </v>
      </c>
      <c r="AL50" s="217" t="str" cm="1">
        <f t="array" aca="1" ref="AL50" ca="1">IFERROR(INDIRECT($E50&amp;"!"&amp;AL$2&amp;AL$3)," ")</f>
        <v xml:space="preserve"> </v>
      </c>
      <c r="AM50" s="217" t="str" cm="1">
        <f t="array" aca="1" ref="AM50" ca="1">IFERROR(INDIRECT($E50&amp;"!"&amp;AM$2&amp;AM$3)," ")</f>
        <v xml:space="preserve"> </v>
      </c>
      <c r="AN50" s="217" t="str" cm="1">
        <f t="array" aca="1" ref="AN50" ca="1">IFERROR(INDIRECT($E50&amp;"!"&amp;AN$2&amp;AN$3)," ")</f>
        <v xml:space="preserve"> </v>
      </c>
      <c r="AO50" s="217" t="str" cm="1">
        <f t="array" aca="1" ref="AO50" ca="1">IFERROR(INDIRECT($E50&amp;"!"&amp;AO$2&amp;AO$3)," ")</f>
        <v xml:space="preserve"> </v>
      </c>
      <c r="AP50" s="217" t="str" cm="1">
        <f t="array" aca="1" ref="AP50" ca="1">IFERROR(INDIRECT($E50&amp;"!"&amp;AP$2&amp;AP$3)," ")</f>
        <v xml:space="preserve"> </v>
      </c>
      <c r="AQ50" s="217" t="str" cm="1">
        <f t="array" aca="1" ref="AQ50" ca="1">IFERROR(INDIRECT($E50&amp;"!"&amp;AQ$2&amp;AQ$3)," ")</f>
        <v xml:space="preserve"> </v>
      </c>
      <c r="AR50" s="217" t="str" cm="1">
        <f t="array" aca="1" ref="AR50" ca="1">IFERROR(INDIRECT($E50&amp;"!"&amp;AR$2&amp;AR$3)," ")</f>
        <v xml:space="preserve"> </v>
      </c>
      <c r="AS50" s="217" t="str" cm="1">
        <f t="array" aca="1" ref="AS50" ca="1">IFERROR(INDIRECT($E50&amp;"!"&amp;AS$2&amp;AS$3)," ")</f>
        <v xml:space="preserve"> </v>
      </c>
      <c r="AT50" s="217" t="str" cm="1">
        <f t="array" aca="1" ref="AT50" ca="1">IFERROR(INDIRECT($E50&amp;"!"&amp;AT$2&amp;AT$3)," ")</f>
        <v xml:space="preserve"> </v>
      </c>
      <c r="AU50" s="217" t="str" cm="1">
        <f t="array" aca="1" ref="AU50" ca="1">IFERROR(INDIRECT($E50&amp;"!"&amp;AU$2&amp;AU$3)," ")</f>
        <v xml:space="preserve"> </v>
      </c>
      <c r="AV50" s="217" t="str" cm="1">
        <f t="array" aca="1" ref="AV50" ca="1">IFERROR(INDIRECT($E50&amp;"!"&amp;AV$2&amp;AV$3)," ")</f>
        <v xml:space="preserve"> </v>
      </c>
      <c r="AW50" s="217" t="str" cm="1">
        <f t="array" aca="1" ref="AW50" ca="1">IFERROR(INDIRECT($E50&amp;"!"&amp;AW$2&amp;AW$3)," ")</f>
        <v xml:space="preserve"> </v>
      </c>
      <c r="AX50" s="217" t="str" cm="1">
        <f t="array" aca="1" ref="AX50" ca="1">IFERROR(INDIRECT($E50&amp;"!"&amp;AX$2&amp;AX$3)," ")</f>
        <v xml:space="preserve"> </v>
      </c>
      <c r="AY50" s="217" t="str" cm="1">
        <f t="array" aca="1" ref="AY50" ca="1">IFERROR(INDIRECT($E50&amp;"!"&amp;AY$2&amp;AY$3)," ")</f>
        <v xml:space="preserve"> </v>
      </c>
      <c r="AZ50" s="217" t="str" cm="1">
        <f t="array" aca="1" ref="AZ50" ca="1">IFERROR(INDIRECT($E50&amp;"!"&amp;AZ$2&amp;AZ$3)," ")</f>
        <v xml:space="preserve"> </v>
      </c>
      <c r="BA50" s="217" t="str" cm="1">
        <f t="array" aca="1" ref="BA50" ca="1">IFERROR(INDIRECT($E50&amp;"!"&amp;BA$2&amp;BA$3)," ")</f>
        <v xml:space="preserve"> </v>
      </c>
      <c r="BB50" s="159" t="str" cm="1">
        <f t="array" aca="1" ref="BB50" ca="1">IFERROR(INDIRECT($E50&amp;"!"&amp;BB$2&amp;BB$3)," ")</f>
        <v xml:space="preserve"> </v>
      </c>
      <c r="BC50" s="217" t="str" cm="1">
        <f t="array" aca="1" ref="BC50" ca="1">IFERROR(INDIRECT($E50&amp;"!"&amp;BC$2&amp;BC$3)," ")</f>
        <v xml:space="preserve"> </v>
      </c>
      <c r="BD50" s="217" t="str" cm="1">
        <f t="array" aca="1" ref="BD50" ca="1">IFERROR(INDIRECT($E50&amp;"!"&amp;BD$2&amp;BD$3)," ")</f>
        <v xml:space="preserve"> </v>
      </c>
      <c r="BE50" s="217" t="str" cm="1">
        <f t="array" aca="1" ref="BE50" ca="1">IFERROR(INDIRECT($E50&amp;"!"&amp;BE$2&amp;BE$3)," ")</f>
        <v xml:space="preserve"> </v>
      </c>
      <c r="BF50" s="217" t="str" cm="1">
        <f t="array" aca="1" ref="BF50" ca="1">IFERROR(INDIRECT($E50&amp;"!"&amp;BF$2&amp;BF$3)," ")</f>
        <v xml:space="preserve"> </v>
      </c>
      <c r="BG50" s="217" t="str" cm="1">
        <f t="array" aca="1" ref="BG50" ca="1">IFERROR(INDIRECT($E50&amp;"!"&amp;BG$2&amp;BG$3)," ")</f>
        <v xml:space="preserve"> </v>
      </c>
      <c r="BH50" s="217" t="str" cm="1">
        <f t="array" aca="1" ref="BH50" ca="1">IFERROR(INDIRECT($E50&amp;"!"&amp;BH$2&amp;BH$3)," ")</f>
        <v xml:space="preserve"> </v>
      </c>
      <c r="BI50" s="217" t="str" cm="1">
        <f t="array" aca="1" ref="BI50" ca="1">IFERROR(INDIRECT($E50&amp;"!"&amp;BI$2&amp;BI$3)," ")</f>
        <v xml:space="preserve"> </v>
      </c>
      <c r="BJ50" s="217" t="str" cm="1">
        <f t="array" aca="1" ref="BJ50" ca="1">IFERROR(INDIRECT($E50&amp;"!"&amp;BJ$2&amp;BJ$3)," ")</f>
        <v xml:space="preserve"> </v>
      </c>
      <c r="BK50" s="217" t="str" cm="1">
        <f t="array" aca="1" ref="BK50" ca="1">IFERROR(INDIRECT($E50&amp;"!"&amp;BK$2&amp;BK$3)," ")</f>
        <v xml:space="preserve"> </v>
      </c>
      <c r="BL50" s="217" t="str" cm="1">
        <f t="array" aca="1" ref="BL50" ca="1">IFERROR(INDIRECT($E50&amp;"!"&amp;BL$2&amp;BL$3)," ")</f>
        <v xml:space="preserve"> </v>
      </c>
      <c r="BM50" s="217" t="str" cm="1">
        <f t="array" aca="1" ref="BM50" ca="1">IFERROR(INDIRECT($E50&amp;"!"&amp;BM$2&amp;BM$3)," ")</f>
        <v xml:space="preserve"> </v>
      </c>
      <c r="BN50" s="217" t="str" cm="1">
        <f t="array" aca="1" ref="BN50" ca="1">IFERROR(INDIRECT($E50&amp;"!"&amp;BN$2&amp;BN$3)," ")</f>
        <v xml:space="preserve"> </v>
      </c>
      <c r="BO50" s="217" t="str" cm="1">
        <f t="array" aca="1" ref="BO50" ca="1">IFERROR(INDIRECT($E50&amp;"!"&amp;BO$2&amp;BO$3)," ")</f>
        <v xml:space="preserve"> </v>
      </c>
      <c r="BP50" s="217" t="str" cm="1">
        <f t="array" aca="1" ref="BP50" ca="1">IFERROR(INDIRECT($E50&amp;"!"&amp;BP$2&amp;BP$3)," ")</f>
        <v xml:space="preserve"> </v>
      </c>
      <c r="BQ50" s="217" t="str" cm="1">
        <f t="array" aca="1" ref="BQ50" ca="1">IFERROR(INDIRECT($E50&amp;"!"&amp;BQ$2&amp;BQ$3)," ")</f>
        <v xml:space="preserve"> </v>
      </c>
      <c r="BR50" s="217" t="str" cm="1">
        <f t="array" aca="1" ref="BR50" ca="1">IFERROR(INDIRECT($E50&amp;"!"&amp;BR$2&amp;BR$3)," ")</f>
        <v xml:space="preserve"> </v>
      </c>
      <c r="BS50" s="217" t="str" cm="1">
        <f t="array" aca="1" ref="BS50" ca="1">IFERROR(INDIRECT($E50&amp;"!"&amp;BS$2&amp;BS$3)," ")</f>
        <v xml:space="preserve"> </v>
      </c>
      <c r="BT50" s="217" t="str" cm="1">
        <f t="array" aca="1" ref="BT50" ca="1">IFERROR(INDIRECT($E50&amp;"!"&amp;BT$2&amp;BT$3)," ")</f>
        <v xml:space="preserve"> </v>
      </c>
      <c r="BU50" s="217" t="str" cm="1">
        <f t="array" aca="1" ref="BU50" ca="1">IFERROR(INDIRECT($E50&amp;"!"&amp;BU$2&amp;BU$3)," ")</f>
        <v xml:space="preserve"> </v>
      </c>
      <c r="BV50" s="217" t="str" cm="1">
        <f t="array" aca="1" ref="BV50" ca="1">IFERROR(INDIRECT($E50&amp;"!"&amp;BV$2&amp;BV$3)," ")</f>
        <v xml:space="preserve"> </v>
      </c>
      <c r="BW50" s="217" t="str" cm="1">
        <f t="array" aca="1" ref="BW50" ca="1">IFERROR(INDIRECT($E50&amp;"!"&amp;BW$2&amp;BW$3)," ")</f>
        <v xml:space="preserve"> </v>
      </c>
      <c r="BX50" s="217" t="str" cm="1">
        <f t="array" aca="1" ref="BX50" ca="1">IFERROR(INDIRECT($E50&amp;"!"&amp;BX$2&amp;BX$3)," ")</f>
        <v xml:space="preserve"> </v>
      </c>
      <c r="BY50" s="217" t="str" cm="1">
        <f t="array" aca="1" ref="BY50" ca="1">IFERROR(INDIRECT($E50&amp;"!"&amp;BY$2&amp;BY$3)," ")</f>
        <v xml:space="preserve"> </v>
      </c>
      <c r="BZ50" s="217" t="str" cm="1">
        <f t="array" aca="1" ref="BZ50" ca="1">IFERROR(INDIRECT($E50&amp;"!"&amp;BZ$2&amp;BZ$3)," ")</f>
        <v xml:space="preserve"> </v>
      </c>
      <c r="CA50" s="217" t="str" cm="1">
        <f t="array" aca="1" ref="CA50" ca="1">IFERROR(INDIRECT($E50&amp;"!"&amp;CA$2&amp;CA$3)," ")</f>
        <v xml:space="preserve"> </v>
      </c>
      <c r="CB50" s="217" t="str" cm="1">
        <f t="array" aca="1" ref="CB50" ca="1">IFERROR(INDIRECT($E50&amp;"!"&amp;CB$2&amp;CB$3)," ")</f>
        <v xml:space="preserve"> </v>
      </c>
      <c r="CC50" s="217" t="str" cm="1">
        <f t="array" aca="1" ref="CC50" ca="1">IFERROR(INDIRECT($E50&amp;"!"&amp;CC$2&amp;CC$3)," ")</f>
        <v xml:space="preserve"> </v>
      </c>
      <c r="CD50" s="217" t="str" cm="1">
        <f t="array" aca="1" ref="CD50" ca="1">IFERROR(INDIRECT($E50&amp;"!"&amp;CD$2&amp;CD$3)," ")</f>
        <v xml:space="preserve"> </v>
      </c>
      <c r="CE50" s="217" t="str" cm="1">
        <f t="array" aca="1" ref="CE50" ca="1">IFERROR(INDIRECT($E50&amp;"!"&amp;CE$2&amp;CE$3)," ")</f>
        <v xml:space="preserve"> </v>
      </c>
      <c r="CF50" s="217" t="str" cm="1">
        <f t="array" aca="1" ref="CF50" ca="1">IFERROR(INDIRECT($E50&amp;"!"&amp;CF$2&amp;CF$3)," ")</f>
        <v xml:space="preserve"> </v>
      </c>
      <c r="CG50" s="217" t="str" cm="1">
        <f t="array" aca="1" ref="CG50" ca="1">IFERROR(INDIRECT($E50&amp;"!"&amp;CG$2&amp;CG$3)," ")</f>
        <v xml:space="preserve"> </v>
      </c>
      <c r="CH50" s="217" t="str" cm="1">
        <f t="array" aca="1" ref="CH50" ca="1">IFERROR(INDIRECT($E50&amp;"!"&amp;CH$2&amp;CH$3)," ")</f>
        <v xml:space="preserve"> </v>
      </c>
      <c r="CI50" s="217" t="str" cm="1">
        <f t="array" aca="1" ref="CI50" ca="1">IFERROR(INDIRECT($E50&amp;"!"&amp;CI$2&amp;CI$3)," ")</f>
        <v xml:space="preserve"> </v>
      </c>
      <c r="CJ50" s="217" t="str" cm="1">
        <f t="array" aca="1" ref="CJ50" ca="1">IFERROR(INDIRECT($E50&amp;"!"&amp;CJ$2&amp;CJ$3)," ")</f>
        <v xml:space="preserve"> </v>
      </c>
      <c r="CK50" s="217" t="str" cm="1">
        <f t="array" aca="1" ref="CK50" ca="1">IFERROR(INDIRECT($E50&amp;"!"&amp;CK$2&amp;CK$3)," ")</f>
        <v xml:space="preserve"> </v>
      </c>
      <c r="CL50" s="217" t="str" cm="1">
        <f t="array" aca="1" ref="CL50" ca="1">IFERROR(INDIRECT($E50&amp;"!"&amp;CL$2&amp;CL$3)," ")</f>
        <v xml:space="preserve"> </v>
      </c>
      <c r="CM50" s="217" t="str" cm="1">
        <f t="array" aca="1" ref="CM50" ca="1">IFERROR(INDIRECT($E50&amp;"!"&amp;CM$2&amp;CM$3)," ")</f>
        <v xml:space="preserve"> </v>
      </c>
      <c r="CN50" s="217" t="str" cm="1">
        <f t="array" aca="1" ref="CN50" ca="1">IFERROR(INDIRECT($E50&amp;"!"&amp;CN$2&amp;CN$3)," ")</f>
        <v xml:space="preserve"> </v>
      </c>
      <c r="CO50" s="217" t="str" cm="1">
        <f t="array" aca="1" ref="CO50" ca="1">IFERROR(INDIRECT($E50&amp;"!"&amp;CO$2&amp;CO$3)," ")</f>
        <v xml:space="preserve"> </v>
      </c>
      <c r="CP50" s="217" t="str" cm="1">
        <f t="array" aca="1" ref="CP50" ca="1">IFERROR(INDIRECT($E50&amp;"!"&amp;CP$2&amp;CP$3)," ")</f>
        <v xml:space="preserve"> </v>
      </c>
      <c r="CQ50" s="217" t="str" cm="1">
        <f t="array" aca="1" ref="CQ50" ca="1">IFERROR(INDIRECT($E50&amp;"!"&amp;CQ$2&amp;CQ$3)," ")</f>
        <v xml:space="preserve"> </v>
      </c>
      <c r="CR50" s="217" t="str" cm="1">
        <f t="array" aca="1" ref="CR50" ca="1">IFERROR(INDIRECT($E50&amp;"!"&amp;CR$2&amp;CR$3)," ")</f>
        <v xml:space="preserve"> </v>
      </c>
      <c r="CS50" s="217" t="str" cm="1">
        <f t="array" aca="1" ref="CS50" ca="1">IFERROR(INDIRECT($E50&amp;"!"&amp;CS$2&amp;CS$3)," ")</f>
        <v xml:space="preserve"> </v>
      </c>
      <c r="CT50" s="217" t="str" cm="1">
        <f t="array" aca="1" ref="CT50" ca="1">IFERROR(INDIRECT($E50&amp;"!"&amp;CT$2&amp;CT$3)," ")</f>
        <v xml:space="preserve"> </v>
      </c>
      <c r="CU50" s="217" t="str" cm="1">
        <f t="array" aca="1" ref="CU50" ca="1">IFERROR(INDIRECT($E50&amp;"!"&amp;CU$2&amp;CU$3)," ")</f>
        <v xml:space="preserve"> </v>
      </c>
      <c r="CV50" s="217" t="str" cm="1">
        <f t="array" aca="1" ref="CV50" ca="1">IFERROR(INDIRECT($E50&amp;"!"&amp;CV$2&amp;CV$3)," ")</f>
        <v xml:space="preserve"> </v>
      </c>
      <c r="CW50" s="217" t="str" cm="1">
        <f t="array" aca="1" ref="CW50" ca="1">IFERROR(INDIRECT($E50&amp;"!"&amp;CW$2&amp;CW$3)," ")</f>
        <v xml:space="preserve"> </v>
      </c>
      <c r="CX50" s="217" t="str" cm="1">
        <f t="array" aca="1" ref="CX50" ca="1">IFERROR(INDIRECT($E50&amp;"!"&amp;CX$2&amp;CX$3)," ")</f>
        <v xml:space="preserve"> </v>
      </c>
      <c r="CY50" s="217" t="str" cm="1">
        <f t="array" aca="1" ref="CY50" ca="1">IFERROR(INDIRECT($E50&amp;"!"&amp;CY$2&amp;CY$3)," ")</f>
        <v xml:space="preserve"> </v>
      </c>
      <c r="CZ50" s="217" t="str" cm="1">
        <f t="array" aca="1" ref="CZ50" ca="1">IFERROR(INDIRECT($E50&amp;"!"&amp;CZ$2&amp;CZ$3)," ")</f>
        <v xml:space="preserve"> </v>
      </c>
      <c r="DA50" s="217" t="str" cm="1">
        <f t="array" aca="1" ref="DA50" ca="1">IFERROR(INDIRECT($E50&amp;"!"&amp;DA$2&amp;DA$3)," ")</f>
        <v xml:space="preserve"> </v>
      </c>
      <c r="DB50" s="217" t="str" cm="1">
        <f t="array" aca="1" ref="DB50" ca="1">IFERROR(INDIRECT($E50&amp;"!"&amp;DB$2&amp;DB$3)," ")</f>
        <v xml:space="preserve"> </v>
      </c>
      <c r="DC50" s="217" t="str" cm="1">
        <f t="array" aca="1" ref="DC50" ca="1">IFERROR(INDIRECT($E50&amp;"!"&amp;DC$2&amp;DC$3)," ")</f>
        <v xml:space="preserve"> </v>
      </c>
      <c r="DD50" s="217" t="str" cm="1">
        <f t="array" aca="1" ref="DD50" ca="1">IFERROR(INDIRECT($E50&amp;"!"&amp;DD$2&amp;DD$3)," ")</f>
        <v xml:space="preserve"> </v>
      </c>
      <c r="DE50" s="217" t="str" cm="1">
        <f t="array" aca="1" ref="DE50" ca="1">IFERROR(INDIRECT($E50&amp;"!"&amp;DE$2&amp;DE$3)," ")</f>
        <v xml:space="preserve"> </v>
      </c>
      <c r="DF50" s="217" t="str" cm="1">
        <f t="array" aca="1" ref="DF50" ca="1">IFERROR(INDIRECT($E50&amp;"!"&amp;DF$2&amp;DF$3)," ")</f>
        <v xml:space="preserve"> </v>
      </c>
      <c r="DG50" s="217" t="str" cm="1">
        <f t="array" aca="1" ref="DG50" ca="1">IFERROR(INDIRECT($E50&amp;"!"&amp;DG$2&amp;DG$3)," ")</f>
        <v xml:space="preserve"> </v>
      </c>
      <c r="DH50" s="217" t="str" cm="1">
        <f t="array" aca="1" ref="DH50" ca="1">IFERROR(INDIRECT($E50&amp;"!"&amp;DH$2&amp;DH$3)," ")</f>
        <v xml:space="preserve"> </v>
      </c>
      <c r="DI50" s="217" t="str" cm="1">
        <f t="array" aca="1" ref="DI50" ca="1">IFERROR(INDIRECT($E50&amp;"!"&amp;DI$2&amp;DI$3)," ")</f>
        <v xml:space="preserve"> </v>
      </c>
      <c r="DJ50" s="217" t="str" cm="1">
        <f t="array" aca="1" ref="DJ50" ca="1">IFERROR(INDIRECT($E50&amp;"!"&amp;DJ$2&amp;DJ$3)," ")</f>
        <v xml:space="preserve"> </v>
      </c>
      <c r="DK50" s="217" t="str" cm="1">
        <f t="array" aca="1" ref="DK50" ca="1">IFERROR(INDIRECT($E50&amp;"!"&amp;DK$2&amp;DK$3)," ")</f>
        <v xml:space="preserve"> </v>
      </c>
      <c r="DL50" s="217" t="str" cm="1">
        <f t="array" aca="1" ref="DL50" ca="1">IFERROR(INDIRECT($E50&amp;"!"&amp;DL$2&amp;DL$3)," ")</f>
        <v xml:space="preserve"> </v>
      </c>
      <c r="DM50" s="217" t="str" cm="1">
        <f t="array" aca="1" ref="DM50" ca="1">IFERROR(INDIRECT($E50&amp;"!"&amp;DM$2&amp;DM$3)," ")</f>
        <v xml:space="preserve"> </v>
      </c>
      <c r="DN50" s="217" t="str" cm="1">
        <f t="array" aca="1" ref="DN50" ca="1">IFERROR(INDIRECT($E50&amp;"!"&amp;DN$2&amp;DN$3)," ")</f>
        <v xml:space="preserve"> </v>
      </c>
      <c r="DO50" s="217" t="str" cm="1">
        <f t="array" aca="1" ref="DO50" ca="1">IFERROR(INDIRECT($E50&amp;"!"&amp;DO$2&amp;DO$3)," ")</f>
        <v xml:space="preserve"> </v>
      </c>
      <c r="DP50" s="217" t="str" cm="1">
        <f t="array" aca="1" ref="DP50" ca="1">IFERROR(INDIRECT($E50&amp;"!"&amp;DP$2&amp;DP$3)," ")</f>
        <v xml:space="preserve"> </v>
      </c>
      <c r="DQ50" s="217" t="str" cm="1">
        <f t="array" aca="1" ref="DQ50" ca="1">IFERROR(INDIRECT($E50&amp;"!"&amp;DQ$2&amp;DQ$3)," ")</f>
        <v xml:space="preserve"> </v>
      </c>
      <c r="DR50" s="217" t="str" cm="1">
        <f t="array" aca="1" ref="DR50" ca="1">IFERROR(INDIRECT($E50&amp;"!"&amp;DR$2&amp;DR$3)," ")</f>
        <v xml:space="preserve"> </v>
      </c>
      <c r="DS50" s="217" t="str" cm="1">
        <f t="array" aca="1" ref="DS50" ca="1">IFERROR(INDIRECT($E50&amp;"!"&amp;DS$2&amp;DS$3)," ")</f>
        <v xml:space="preserve"> </v>
      </c>
      <c r="DT50" s="217" t="str" cm="1">
        <f t="array" aca="1" ref="DT50" ca="1">IFERROR(INDIRECT($E50&amp;"!"&amp;DT$2&amp;DT$3)," ")</f>
        <v xml:space="preserve"> </v>
      </c>
      <c r="DU50" s="217" t="str" cm="1">
        <f t="array" aca="1" ref="DU50" ca="1">IFERROR(INDIRECT($E50&amp;"!"&amp;DU$2&amp;DU$3)," ")</f>
        <v xml:space="preserve"> </v>
      </c>
      <c r="DV50" s="217" t="str" cm="1">
        <f t="array" aca="1" ref="DV50" ca="1">IFERROR(INDIRECT($E50&amp;"!"&amp;DV$2&amp;DV$3)," ")</f>
        <v xml:space="preserve"> </v>
      </c>
      <c r="DW50" s="217" t="str" cm="1">
        <f t="array" aca="1" ref="DW50" ca="1">IFERROR(INDIRECT($E50&amp;"!"&amp;DW$2&amp;DW$3)," ")</f>
        <v xml:space="preserve"> </v>
      </c>
      <c r="DX50" s="217" t="str" cm="1">
        <f t="array" aca="1" ref="DX50" ca="1">IFERROR(INDIRECT($E50&amp;"!"&amp;DX$2&amp;DX$3)," ")</f>
        <v xml:space="preserve"> </v>
      </c>
      <c r="DY50" s="217" t="str" cm="1">
        <f t="array" aca="1" ref="DY50" ca="1">IFERROR(INDIRECT($E50&amp;"!"&amp;DY$2&amp;DY$3)," ")</f>
        <v xml:space="preserve"> </v>
      </c>
      <c r="DZ50" s="217" t="str" cm="1">
        <f t="array" aca="1" ref="DZ50" ca="1">IFERROR(INDIRECT($E50&amp;"!"&amp;DZ$2&amp;DZ$3)," ")</f>
        <v xml:space="preserve"> </v>
      </c>
      <c r="EA50" s="217" t="str" cm="1">
        <f t="array" aca="1" ref="EA50" ca="1">IFERROR(INDIRECT($E50&amp;"!"&amp;EA$2&amp;EA$3)," ")</f>
        <v xml:space="preserve"> </v>
      </c>
      <c r="EB50" s="217" t="str" cm="1">
        <f t="array" aca="1" ref="EB50" ca="1">IFERROR(INDIRECT($E50&amp;"!"&amp;EB$2&amp;EB$3)," ")</f>
        <v xml:space="preserve"> </v>
      </c>
      <c r="EC50" s="212" t="str" cm="1">
        <f t="array" aca="1" ref="EC50" ca="1">IFERROR(INDIRECT($E50&amp;"!"&amp;EC$2&amp;EC$3)," ")</f>
        <v xml:space="preserve"> </v>
      </c>
      <c r="ED50" s="212" t="str" cm="1">
        <f t="array" aca="1" ref="ED50" ca="1">IFERROR(INDIRECT($E50&amp;"!"&amp;ED$2&amp;ED$3)," ")</f>
        <v xml:space="preserve"> </v>
      </c>
      <c r="EE50" s="212" t="str" cm="1">
        <f t="array" aca="1" ref="EE50" ca="1">IFERROR(INDIRECT($E50&amp;"!"&amp;EE$2&amp;EE$3)," ")</f>
        <v xml:space="preserve"> </v>
      </c>
      <c r="EF50" s="212" t="str" cm="1">
        <f t="array" aca="1" ref="EF50" ca="1">IFERROR(INDIRECT($E50&amp;"!"&amp;EF$2&amp;EF$3)," ")</f>
        <v xml:space="preserve"> </v>
      </c>
      <c r="EG50" s="212" t="str" cm="1">
        <f t="array" aca="1" ref="EG50" ca="1">IFERROR(INDIRECT($E50&amp;"!"&amp;EG$2&amp;EG$3)," ")</f>
        <v xml:space="preserve"> </v>
      </c>
      <c r="EH50" s="212" t="str" cm="1">
        <f t="array" aca="1" ref="EH50" ca="1">IFERROR(INDIRECT($E50&amp;"!"&amp;EH$2&amp;EH$3)," ")</f>
        <v xml:space="preserve"> </v>
      </c>
      <c r="EI50" s="212" t="str" cm="1">
        <f t="array" aca="1" ref="EI50" ca="1">IFERROR(INDIRECT($E50&amp;"!"&amp;EI$2&amp;EI$3)," ")</f>
        <v xml:space="preserve"> </v>
      </c>
      <c r="EJ50" s="212" t="str" cm="1">
        <f t="array" aca="1" ref="EJ50" ca="1">IFERROR(INDIRECT($E50&amp;"!"&amp;EJ$2&amp;EJ$3)," ")</f>
        <v xml:space="preserve"> </v>
      </c>
      <c r="EK50" s="212" t="str" cm="1">
        <f t="array" aca="1" ref="EK50" ca="1">IFERROR(INDIRECT($E50&amp;"!"&amp;EK$2&amp;EK$3)," ")</f>
        <v xml:space="preserve"> </v>
      </c>
      <c r="EL50" s="212" t="str" cm="1">
        <f t="array" aca="1" ref="EL50" ca="1">IFERROR(INDIRECT($E50&amp;"!"&amp;EL$2&amp;EL$3)," ")</f>
        <v xml:space="preserve"> </v>
      </c>
      <c r="EM50" s="212" t="str" cm="1">
        <f t="array" aca="1" ref="EM50" ca="1">IFERROR(INDIRECT($E50&amp;"!"&amp;EM$2&amp;EM$3)," ")</f>
        <v xml:space="preserve"> </v>
      </c>
      <c r="EN50" s="212" t="str" cm="1">
        <f t="array" aca="1" ref="EN50" ca="1">IFERROR(INDIRECT($E50&amp;"!"&amp;EN$2&amp;EN$3)," ")</f>
        <v xml:space="preserve"> </v>
      </c>
      <c r="EO50" s="212" t="str" cm="1">
        <f t="array" aca="1" ref="EO50" ca="1">IFERROR(INDIRECT($E50&amp;"!"&amp;EO$2&amp;EO$3)," ")</f>
        <v xml:space="preserve"> </v>
      </c>
      <c r="EP50" s="212" t="str" cm="1">
        <f t="array" aca="1" ref="EP50" ca="1">IFERROR(INDIRECT($E50&amp;"!"&amp;EP$2&amp;EP$3)," ")</f>
        <v xml:space="preserve"> </v>
      </c>
      <c r="EQ50" s="212" t="str" cm="1">
        <f t="array" aca="1" ref="EQ50" ca="1">IFERROR(INDIRECT($E50&amp;"!"&amp;EQ$2&amp;EQ$3)," ")</f>
        <v xml:space="preserve"> </v>
      </c>
      <c r="ER50" s="212" t="str" cm="1">
        <f t="array" aca="1" ref="ER50" ca="1">IFERROR(INDIRECT($E50&amp;"!"&amp;ER$2&amp;ER$3)," ")</f>
        <v xml:space="preserve"> </v>
      </c>
      <c r="ES50" s="212" t="str" cm="1">
        <f t="array" aca="1" ref="ES50" ca="1">IFERROR(INDIRECT($E50&amp;"!"&amp;ES$2&amp;ES$3)," ")</f>
        <v xml:space="preserve"> </v>
      </c>
      <c r="ET50" s="212" t="str" cm="1">
        <f t="array" aca="1" ref="ET50" ca="1">IFERROR(INDIRECT($E50&amp;"!"&amp;ET$2&amp;ET$3)," ")</f>
        <v xml:space="preserve"> </v>
      </c>
      <c r="EU50" s="212" t="str" cm="1">
        <f t="array" aca="1" ref="EU50" ca="1">IFERROR(INDIRECT($E50&amp;"!"&amp;EU$2&amp;EU$3)," ")</f>
        <v xml:space="preserve"> </v>
      </c>
      <c r="EV50" s="212" t="str" cm="1">
        <f t="array" aca="1" ref="EV50" ca="1">IFERROR(INDIRECT($E50&amp;"!"&amp;EV$2&amp;EV$3)," ")</f>
        <v xml:space="preserve"> </v>
      </c>
      <c r="EW50" s="212" t="str" cm="1">
        <f t="array" aca="1" ref="EW50" ca="1">IFERROR(INDIRECT($E50&amp;"!"&amp;EW$2&amp;EW$3)," ")</f>
        <v xml:space="preserve"> </v>
      </c>
      <c r="EX50" s="212" t="str" cm="1">
        <f t="array" aca="1" ref="EX50" ca="1">IFERROR(INDIRECT($E50&amp;"!"&amp;EX$2&amp;EX$3)," ")</f>
        <v xml:space="preserve"> </v>
      </c>
      <c r="EY50" s="212" t="str" cm="1">
        <f t="array" aca="1" ref="EY50" ca="1">IFERROR(INDIRECT($E50&amp;"!"&amp;EY$2&amp;EY$3)," ")</f>
        <v xml:space="preserve"> </v>
      </c>
      <c r="EZ50" s="212" t="str" cm="1">
        <f t="array" aca="1" ref="EZ50" ca="1">IFERROR(INDIRECT($E50&amp;"!"&amp;EZ$2&amp;EZ$3)," ")</f>
        <v xml:space="preserve"> </v>
      </c>
    </row>
    <row r="51" spans="1:156" s="159" customFormat="1">
      <c r="A51"/>
      <c r="B51"/>
      <c r="C51" s="214"/>
      <c r="E51" s="215"/>
      <c r="F51" s="215"/>
      <c r="G51" s="216"/>
      <c r="H51" s="217"/>
      <c r="I51" s="217"/>
      <c r="J51" s="217"/>
      <c r="K51" s="217"/>
      <c r="L51" s="217"/>
      <c r="M51" s="217"/>
      <c r="N51" s="217"/>
      <c r="O51" s="217"/>
      <c r="P51" s="218"/>
      <c r="Q51" s="218"/>
      <c r="R51" s="219"/>
      <c r="S51" s="219"/>
      <c r="T51" s="218"/>
      <c r="U51" s="219"/>
      <c r="V51" s="219"/>
      <c r="W51" s="218"/>
      <c r="X51" s="219"/>
      <c r="Y51" s="219"/>
      <c r="Z51" s="217" t="str" cm="1">
        <f t="array" aca="1" ref="Z51" ca="1">IFERROR(INDIRECT($E51&amp;"!"&amp;Z$2&amp;Z$3)," ")</f>
        <v xml:space="preserve"> </v>
      </c>
      <c r="AA51" s="217" t="str" cm="1">
        <f t="array" aca="1" ref="AA51" ca="1">IFERROR(INDIRECT($E51&amp;"!"&amp;AA$2&amp;AA$3)," ")</f>
        <v xml:space="preserve"> </v>
      </c>
      <c r="AB51" s="218" t="str" cm="1">
        <f t="array" aca="1" ref="AB51" ca="1">IFERROR(INDIRECT($E51&amp;"!"&amp;AB$2&amp;AB$3)," ")</f>
        <v xml:space="preserve"> </v>
      </c>
      <c r="AC51" s="212"/>
      <c r="AD51" s="212" t="str" cm="1">
        <f t="array" aca="1" ref="AD51" ca="1">IFERROR(INDIRECT($E51&amp;"!"&amp;AD$2&amp;AD$3)," ")</f>
        <v xml:space="preserve"> </v>
      </c>
      <c r="AE51" s="212" t="str" cm="1">
        <f t="array" aca="1" ref="AE51" ca="1">IFERROR(INDIRECT($E51&amp;"!"&amp;AE$2&amp;AE$3)," ")</f>
        <v xml:space="preserve"> </v>
      </c>
      <c r="AF51" s="212" t="str" cm="1">
        <f t="array" aca="1" ref="AF51" ca="1">IFERROR(INDIRECT($E51&amp;"!"&amp;AF$2&amp;AF$3)," ")</f>
        <v xml:space="preserve"> </v>
      </c>
      <c r="AG51" s="212" t="str" cm="1">
        <f t="array" aca="1" ref="AG51" ca="1">IFERROR(INDIRECT($E51&amp;"!"&amp;AG$2&amp;AG$3)," ")</f>
        <v xml:space="preserve"> </v>
      </c>
      <c r="AH51" s="212" t="str" cm="1">
        <f t="array" aca="1" ref="AH51" ca="1">IFERROR(INDIRECT($E51&amp;"!"&amp;AH$2&amp;AH$3)," ")</f>
        <v xml:space="preserve"> </v>
      </c>
      <c r="AI51" s="212" t="str" cm="1">
        <f t="array" aca="1" ref="AI51" ca="1">IFERROR(INDIRECT($E51&amp;"!"&amp;AI$2&amp;AI$3)," ")</f>
        <v xml:space="preserve"> </v>
      </c>
      <c r="AJ51" s="217" t="str" cm="1">
        <f t="array" aca="1" ref="AJ51" ca="1">IFERROR(INDIRECT($E51&amp;"!"&amp;AJ$2&amp;AJ$3)," ")</f>
        <v xml:space="preserve"> </v>
      </c>
      <c r="AK51" s="217" t="str" cm="1">
        <f t="array" aca="1" ref="AK51" ca="1">IFERROR(INDIRECT($E51&amp;"!"&amp;AK$2&amp;AK$3)," ")</f>
        <v xml:space="preserve"> </v>
      </c>
      <c r="AL51" s="217" t="str" cm="1">
        <f t="array" aca="1" ref="AL51" ca="1">IFERROR(INDIRECT($E51&amp;"!"&amp;AL$2&amp;AL$3)," ")</f>
        <v xml:space="preserve"> </v>
      </c>
      <c r="AM51" s="217" t="str" cm="1">
        <f t="array" aca="1" ref="AM51" ca="1">IFERROR(INDIRECT($E51&amp;"!"&amp;AM$2&amp;AM$3)," ")</f>
        <v xml:space="preserve"> </v>
      </c>
      <c r="AN51" s="217" t="str" cm="1">
        <f t="array" aca="1" ref="AN51" ca="1">IFERROR(INDIRECT($E51&amp;"!"&amp;AN$2&amp;AN$3)," ")</f>
        <v xml:space="preserve"> </v>
      </c>
      <c r="AO51" s="217" t="str" cm="1">
        <f t="array" aca="1" ref="AO51" ca="1">IFERROR(INDIRECT($E51&amp;"!"&amp;AO$2&amp;AO$3)," ")</f>
        <v xml:space="preserve"> </v>
      </c>
      <c r="AP51" s="217" t="str" cm="1">
        <f t="array" aca="1" ref="AP51" ca="1">IFERROR(INDIRECT($E51&amp;"!"&amp;AP$2&amp;AP$3)," ")</f>
        <v xml:space="preserve"> </v>
      </c>
      <c r="AQ51" s="217" t="str" cm="1">
        <f t="array" aca="1" ref="AQ51" ca="1">IFERROR(INDIRECT($E51&amp;"!"&amp;AQ$2&amp;AQ$3)," ")</f>
        <v xml:space="preserve"> </v>
      </c>
      <c r="AR51" s="217" t="str" cm="1">
        <f t="array" aca="1" ref="AR51" ca="1">IFERROR(INDIRECT($E51&amp;"!"&amp;AR$2&amp;AR$3)," ")</f>
        <v xml:space="preserve"> </v>
      </c>
      <c r="AS51" s="217" t="str" cm="1">
        <f t="array" aca="1" ref="AS51" ca="1">IFERROR(INDIRECT($E51&amp;"!"&amp;AS$2&amp;AS$3)," ")</f>
        <v xml:space="preserve"> </v>
      </c>
      <c r="AT51" s="217" t="str" cm="1">
        <f t="array" aca="1" ref="AT51" ca="1">IFERROR(INDIRECT($E51&amp;"!"&amp;AT$2&amp;AT$3)," ")</f>
        <v xml:space="preserve"> </v>
      </c>
      <c r="AU51" s="217" t="str" cm="1">
        <f t="array" aca="1" ref="AU51" ca="1">IFERROR(INDIRECT($E51&amp;"!"&amp;AU$2&amp;AU$3)," ")</f>
        <v xml:space="preserve"> </v>
      </c>
      <c r="AV51" s="217" t="str" cm="1">
        <f t="array" aca="1" ref="AV51" ca="1">IFERROR(INDIRECT($E51&amp;"!"&amp;AV$2&amp;AV$3)," ")</f>
        <v xml:space="preserve"> </v>
      </c>
      <c r="AW51" s="217" t="str" cm="1">
        <f t="array" aca="1" ref="AW51" ca="1">IFERROR(INDIRECT($E51&amp;"!"&amp;AW$2&amp;AW$3)," ")</f>
        <v xml:space="preserve"> </v>
      </c>
      <c r="AX51" s="217" t="str" cm="1">
        <f t="array" aca="1" ref="AX51" ca="1">IFERROR(INDIRECT($E51&amp;"!"&amp;AX$2&amp;AX$3)," ")</f>
        <v xml:space="preserve"> </v>
      </c>
      <c r="AY51" s="217" t="str" cm="1">
        <f t="array" aca="1" ref="AY51" ca="1">IFERROR(INDIRECT($E51&amp;"!"&amp;AY$2&amp;AY$3)," ")</f>
        <v xml:space="preserve"> </v>
      </c>
      <c r="AZ51" s="217" t="str" cm="1">
        <f t="array" aca="1" ref="AZ51" ca="1">IFERROR(INDIRECT($E51&amp;"!"&amp;AZ$2&amp;AZ$3)," ")</f>
        <v xml:space="preserve"> </v>
      </c>
      <c r="BA51" s="217" t="str" cm="1">
        <f t="array" aca="1" ref="BA51" ca="1">IFERROR(INDIRECT($E51&amp;"!"&amp;BA$2&amp;BA$3)," ")</f>
        <v xml:space="preserve"> </v>
      </c>
      <c r="BB51" s="159" t="str" cm="1">
        <f t="array" aca="1" ref="BB51" ca="1">IFERROR(INDIRECT($E51&amp;"!"&amp;BB$2&amp;BB$3)," ")</f>
        <v xml:space="preserve"> </v>
      </c>
      <c r="BC51" s="217" t="str" cm="1">
        <f t="array" aca="1" ref="BC51" ca="1">IFERROR(INDIRECT($E51&amp;"!"&amp;BC$2&amp;BC$3)," ")</f>
        <v xml:space="preserve"> </v>
      </c>
      <c r="BD51" s="217" t="str" cm="1">
        <f t="array" aca="1" ref="BD51" ca="1">IFERROR(INDIRECT($E51&amp;"!"&amp;BD$2&amp;BD$3)," ")</f>
        <v xml:space="preserve"> </v>
      </c>
      <c r="BE51" s="217" t="str" cm="1">
        <f t="array" aca="1" ref="BE51" ca="1">IFERROR(INDIRECT($E51&amp;"!"&amp;BE$2&amp;BE$3)," ")</f>
        <v xml:space="preserve"> </v>
      </c>
      <c r="BF51" s="217" t="str" cm="1">
        <f t="array" aca="1" ref="BF51" ca="1">IFERROR(INDIRECT($E51&amp;"!"&amp;BF$2&amp;BF$3)," ")</f>
        <v xml:space="preserve"> </v>
      </c>
      <c r="BG51" s="217" t="str" cm="1">
        <f t="array" aca="1" ref="BG51" ca="1">IFERROR(INDIRECT($E51&amp;"!"&amp;BG$2&amp;BG$3)," ")</f>
        <v xml:space="preserve"> </v>
      </c>
      <c r="BH51" s="217" t="str" cm="1">
        <f t="array" aca="1" ref="BH51" ca="1">IFERROR(INDIRECT($E51&amp;"!"&amp;BH$2&amp;BH$3)," ")</f>
        <v xml:space="preserve"> </v>
      </c>
      <c r="BI51" s="217" t="str" cm="1">
        <f t="array" aca="1" ref="BI51" ca="1">IFERROR(INDIRECT($E51&amp;"!"&amp;BI$2&amp;BI$3)," ")</f>
        <v xml:space="preserve"> </v>
      </c>
      <c r="BJ51" s="217" t="str" cm="1">
        <f t="array" aca="1" ref="BJ51" ca="1">IFERROR(INDIRECT($E51&amp;"!"&amp;BJ$2&amp;BJ$3)," ")</f>
        <v xml:space="preserve"> </v>
      </c>
      <c r="BK51" s="217" t="str" cm="1">
        <f t="array" aca="1" ref="BK51" ca="1">IFERROR(INDIRECT($E51&amp;"!"&amp;BK$2&amp;BK$3)," ")</f>
        <v xml:space="preserve"> </v>
      </c>
      <c r="BL51" s="217" t="str" cm="1">
        <f t="array" aca="1" ref="BL51" ca="1">IFERROR(INDIRECT($E51&amp;"!"&amp;BL$2&amp;BL$3)," ")</f>
        <v xml:space="preserve"> </v>
      </c>
      <c r="BM51" s="217" t="str" cm="1">
        <f t="array" aca="1" ref="BM51" ca="1">IFERROR(INDIRECT($E51&amp;"!"&amp;BM$2&amp;BM$3)," ")</f>
        <v xml:space="preserve"> </v>
      </c>
      <c r="BN51" s="217" t="str" cm="1">
        <f t="array" aca="1" ref="BN51" ca="1">IFERROR(INDIRECT($E51&amp;"!"&amp;BN$2&amp;BN$3)," ")</f>
        <v xml:space="preserve"> </v>
      </c>
      <c r="BO51" s="217" t="str" cm="1">
        <f t="array" aca="1" ref="BO51" ca="1">IFERROR(INDIRECT($E51&amp;"!"&amp;BO$2&amp;BO$3)," ")</f>
        <v xml:space="preserve"> </v>
      </c>
      <c r="BP51" s="217" t="str" cm="1">
        <f t="array" aca="1" ref="BP51" ca="1">IFERROR(INDIRECT($E51&amp;"!"&amp;BP$2&amp;BP$3)," ")</f>
        <v xml:space="preserve"> </v>
      </c>
      <c r="BQ51" s="217" t="str" cm="1">
        <f t="array" aca="1" ref="BQ51" ca="1">IFERROR(INDIRECT($E51&amp;"!"&amp;BQ$2&amp;BQ$3)," ")</f>
        <v xml:space="preserve"> </v>
      </c>
      <c r="BR51" s="217" t="str" cm="1">
        <f t="array" aca="1" ref="BR51" ca="1">IFERROR(INDIRECT($E51&amp;"!"&amp;BR$2&amp;BR$3)," ")</f>
        <v xml:space="preserve"> </v>
      </c>
      <c r="BS51" s="217" t="str" cm="1">
        <f t="array" aca="1" ref="BS51" ca="1">IFERROR(INDIRECT($E51&amp;"!"&amp;BS$2&amp;BS$3)," ")</f>
        <v xml:space="preserve"> </v>
      </c>
      <c r="BT51" s="217" t="str" cm="1">
        <f t="array" aca="1" ref="BT51" ca="1">IFERROR(INDIRECT($E51&amp;"!"&amp;BT$2&amp;BT$3)," ")</f>
        <v xml:space="preserve"> </v>
      </c>
      <c r="BU51" s="217" t="str" cm="1">
        <f t="array" aca="1" ref="BU51" ca="1">IFERROR(INDIRECT($E51&amp;"!"&amp;BU$2&amp;BU$3)," ")</f>
        <v xml:space="preserve"> </v>
      </c>
      <c r="BV51" s="217" t="str" cm="1">
        <f t="array" aca="1" ref="BV51" ca="1">IFERROR(INDIRECT($E51&amp;"!"&amp;BV$2&amp;BV$3)," ")</f>
        <v xml:space="preserve"> </v>
      </c>
      <c r="BW51" s="217" t="str" cm="1">
        <f t="array" aca="1" ref="BW51" ca="1">IFERROR(INDIRECT($E51&amp;"!"&amp;BW$2&amp;BW$3)," ")</f>
        <v xml:space="preserve"> </v>
      </c>
      <c r="BX51" s="217" t="str" cm="1">
        <f t="array" aca="1" ref="BX51" ca="1">IFERROR(INDIRECT($E51&amp;"!"&amp;BX$2&amp;BX$3)," ")</f>
        <v xml:space="preserve"> </v>
      </c>
      <c r="BY51" s="217" t="str" cm="1">
        <f t="array" aca="1" ref="BY51" ca="1">IFERROR(INDIRECT($E51&amp;"!"&amp;BY$2&amp;BY$3)," ")</f>
        <v xml:space="preserve"> </v>
      </c>
      <c r="BZ51" s="217" t="str" cm="1">
        <f t="array" aca="1" ref="BZ51" ca="1">IFERROR(INDIRECT($E51&amp;"!"&amp;BZ$2&amp;BZ$3)," ")</f>
        <v xml:space="preserve"> </v>
      </c>
      <c r="CA51" s="217" t="str" cm="1">
        <f t="array" aca="1" ref="CA51" ca="1">IFERROR(INDIRECT($E51&amp;"!"&amp;CA$2&amp;CA$3)," ")</f>
        <v xml:space="preserve"> </v>
      </c>
      <c r="CB51" s="217" t="str" cm="1">
        <f t="array" aca="1" ref="CB51" ca="1">IFERROR(INDIRECT($E51&amp;"!"&amp;CB$2&amp;CB$3)," ")</f>
        <v xml:space="preserve"> </v>
      </c>
      <c r="CC51" s="217" t="str" cm="1">
        <f t="array" aca="1" ref="CC51" ca="1">IFERROR(INDIRECT($E51&amp;"!"&amp;CC$2&amp;CC$3)," ")</f>
        <v xml:space="preserve"> </v>
      </c>
      <c r="CD51" s="217" t="str" cm="1">
        <f t="array" aca="1" ref="CD51" ca="1">IFERROR(INDIRECT($E51&amp;"!"&amp;CD$2&amp;CD$3)," ")</f>
        <v xml:space="preserve"> </v>
      </c>
      <c r="CE51" s="217" t="str" cm="1">
        <f t="array" aca="1" ref="CE51" ca="1">IFERROR(INDIRECT($E51&amp;"!"&amp;CE$2&amp;CE$3)," ")</f>
        <v xml:space="preserve"> </v>
      </c>
      <c r="CF51" s="217" t="str" cm="1">
        <f t="array" aca="1" ref="CF51" ca="1">IFERROR(INDIRECT($E51&amp;"!"&amp;CF$2&amp;CF$3)," ")</f>
        <v xml:space="preserve"> </v>
      </c>
      <c r="CG51" s="217" t="str" cm="1">
        <f t="array" aca="1" ref="CG51" ca="1">IFERROR(INDIRECT($E51&amp;"!"&amp;CG$2&amp;CG$3)," ")</f>
        <v xml:space="preserve"> </v>
      </c>
      <c r="CH51" s="217" t="str" cm="1">
        <f t="array" aca="1" ref="CH51" ca="1">IFERROR(INDIRECT($E51&amp;"!"&amp;CH$2&amp;CH$3)," ")</f>
        <v xml:space="preserve"> </v>
      </c>
      <c r="CI51" s="217" t="str" cm="1">
        <f t="array" aca="1" ref="CI51" ca="1">IFERROR(INDIRECT($E51&amp;"!"&amp;CI$2&amp;CI$3)," ")</f>
        <v xml:space="preserve"> </v>
      </c>
      <c r="CJ51" s="217" t="str" cm="1">
        <f t="array" aca="1" ref="CJ51" ca="1">IFERROR(INDIRECT($E51&amp;"!"&amp;CJ$2&amp;CJ$3)," ")</f>
        <v xml:space="preserve"> </v>
      </c>
      <c r="CK51" s="217" t="str" cm="1">
        <f t="array" aca="1" ref="CK51" ca="1">IFERROR(INDIRECT($E51&amp;"!"&amp;CK$2&amp;CK$3)," ")</f>
        <v xml:space="preserve"> </v>
      </c>
      <c r="CL51" s="217" t="str" cm="1">
        <f t="array" aca="1" ref="CL51" ca="1">IFERROR(INDIRECT($E51&amp;"!"&amp;CL$2&amp;CL$3)," ")</f>
        <v xml:space="preserve"> </v>
      </c>
      <c r="CM51" s="217" t="str" cm="1">
        <f t="array" aca="1" ref="CM51" ca="1">IFERROR(INDIRECT($E51&amp;"!"&amp;CM$2&amp;CM$3)," ")</f>
        <v xml:space="preserve"> </v>
      </c>
      <c r="CN51" s="217" t="str" cm="1">
        <f t="array" aca="1" ref="CN51" ca="1">IFERROR(INDIRECT($E51&amp;"!"&amp;CN$2&amp;CN$3)," ")</f>
        <v xml:space="preserve"> </v>
      </c>
      <c r="CO51" s="217" t="str" cm="1">
        <f t="array" aca="1" ref="CO51" ca="1">IFERROR(INDIRECT($E51&amp;"!"&amp;CO$2&amp;CO$3)," ")</f>
        <v xml:space="preserve"> </v>
      </c>
      <c r="CP51" s="217" t="str" cm="1">
        <f t="array" aca="1" ref="CP51" ca="1">IFERROR(INDIRECT($E51&amp;"!"&amp;CP$2&amp;CP$3)," ")</f>
        <v xml:space="preserve"> </v>
      </c>
      <c r="CQ51" s="217" t="str" cm="1">
        <f t="array" aca="1" ref="CQ51" ca="1">IFERROR(INDIRECT($E51&amp;"!"&amp;CQ$2&amp;CQ$3)," ")</f>
        <v xml:space="preserve"> </v>
      </c>
      <c r="CR51" s="217" t="str" cm="1">
        <f t="array" aca="1" ref="CR51" ca="1">IFERROR(INDIRECT($E51&amp;"!"&amp;CR$2&amp;CR$3)," ")</f>
        <v xml:space="preserve"> </v>
      </c>
      <c r="CS51" s="217" t="str" cm="1">
        <f t="array" aca="1" ref="CS51" ca="1">IFERROR(INDIRECT($E51&amp;"!"&amp;CS$2&amp;CS$3)," ")</f>
        <v xml:space="preserve"> </v>
      </c>
      <c r="CT51" s="217" t="str" cm="1">
        <f t="array" aca="1" ref="CT51" ca="1">IFERROR(INDIRECT($E51&amp;"!"&amp;CT$2&amp;CT$3)," ")</f>
        <v xml:space="preserve"> </v>
      </c>
      <c r="CU51" s="217" t="str" cm="1">
        <f t="array" aca="1" ref="CU51" ca="1">IFERROR(INDIRECT($E51&amp;"!"&amp;CU$2&amp;CU$3)," ")</f>
        <v xml:space="preserve"> </v>
      </c>
      <c r="CV51" s="217" t="str" cm="1">
        <f t="array" aca="1" ref="CV51" ca="1">IFERROR(INDIRECT($E51&amp;"!"&amp;CV$2&amp;CV$3)," ")</f>
        <v xml:space="preserve"> </v>
      </c>
      <c r="CW51" s="217" t="str" cm="1">
        <f t="array" aca="1" ref="CW51" ca="1">IFERROR(INDIRECT($E51&amp;"!"&amp;CW$2&amp;CW$3)," ")</f>
        <v xml:space="preserve"> </v>
      </c>
      <c r="CX51" s="217" t="str" cm="1">
        <f t="array" aca="1" ref="CX51" ca="1">IFERROR(INDIRECT($E51&amp;"!"&amp;CX$2&amp;CX$3)," ")</f>
        <v xml:space="preserve"> </v>
      </c>
      <c r="CY51" s="217" t="str" cm="1">
        <f t="array" aca="1" ref="CY51" ca="1">IFERROR(INDIRECT($E51&amp;"!"&amp;CY$2&amp;CY$3)," ")</f>
        <v xml:space="preserve"> </v>
      </c>
      <c r="CZ51" s="217" t="str" cm="1">
        <f t="array" aca="1" ref="CZ51" ca="1">IFERROR(INDIRECT($E51&amp;"!"&amp;CZ$2&amp;CZ$3)," ")</f>
        <v xml:space="preserve"> </v>
      </c>
      <c r="DA51" s="217" t="str" cm="1">
        <f t="array" aca="1" ref="DA51" ca="1">IFERROR(INDIRECT($E51&amp;"!"&amp;DA$2&amp;DA$3)," ")</f>
        <v xml:space="preserve"> </v>
      </c>
      <c r="DB51" s="217" t="str" cm="1">
        <f t="array" aca="1" ref="DB51" ca="1">IFERROR(INDIRECT($E51&amp;"!"&amp;DB$2&amp;DB$3)," ")</f>
        <v xml:space="preserve"> </v>
      </c>
      <c r="DC51" s="217" t="str" cm="1">
        <f t="array" aca="1" ref="DC51" ca="1">IFERROR(INDIRECT($E51&amp;"!"&amp;DC$2&amp;DC$3)," ")</f>
        <v xml:space="preserve"> </v>
      </c>
      <c r="DD51" s="217" t="str" cm="1">
        <f t="array" aca="1" ref="DD51" ca="1">IFERROR(INDIRECT($E51&amp;"!"&amp;DD$2&amp;DD$3)," ")</f>
        <v xml:space="preserve"> </v>
      </c>
      <c r="DE51" s="217" t="str" cm="1">
        <f t="array" aca="1" ref="DE51" ca="1">IFERROR(INDIRECT($E51&amp;"!"&amp;DE$2&amp;DE$3)," ")</f>
        <v xml:space="preserve"> </v>
      </c>
      <c r="DF51" s="217" t="str" cm="1">
        <f t="array" aca="1" ref="DF51" ca="1">IFERROR(INDIRECT($E51&amp;"!"&amp;DF$2&amp;DF$3)," ")</f>
        <v xml:space="preserve"> </v>
      </c>
      <c r="DG51" s="217" t="str" cm="1">
        <f t="array" aca="1" ref="DG51" ca="1">IFERROR(INDIRECT($E51&amp;"!"&amp;DG$2&amp;DG$3)," ")</f>
        <v xml:space="preserve"> </v>
      </c>
      <c r="DH51" s="217" t="str" cm="1">
        <f t="array" aca="1" ref="DH51" ca="1">IFERROR(INDIRECT($E51&amp;"!"&amp;DH$2&amp;DH$3)," ")</f>
        <v xml:space="preserve"> </v>
      </c>
      <c r="DI51" s="217" t="str" cm="1">
        <f t="array" aca="1" ref="DI51" ca="1">IFERROR(INDIRECT($E51&amp;"!"&amp;DI$2&amp;DI$3)," ")</f>
        <v xml:space="preserve"> </v>
      </c>
      <c r="DJ51" s="217" t="str" cm="1">
        <f t="array" aca="1" ref="DJ51" ca="1">IFERROR(INDIRECT($E51&amp;"!"&amp;DJ$2&amp;DJ$3)," ")</f>
        <v xml:space="preserve"> </v>
      </c>
      <c r="DK51" s="217" t="str" cm="1">
        <f t="array" aca="1" ref="DK51" ca="1">IFERROR(INDIRECT($E51&amp;"!"&amp;DK$2&amp;DK$3)," ")</f>
        <v xml:space="preserve"> </v>
      </c>
      <c r="DL51" s="217" t="str" cm="1">
        <f t="array" aca="1" ref="DL51" ca="1">IFERROR(INDIRECT($E51&amp;"!"&amp;DL$2&amp;DL$3)," ")</f>
        <v xml:space="preserve"> </v>
      </c>
      <c r="DM51" s="217" t="str" cm="1">
        <f t="array" aca="1" ref="DM51" ca="1">IFERROR(INDIRECT($E51&amp;"!"&amp;DM$2&amp;DM$3)," ")</f>
        <v xml:space="preserve"> </v>
      </c>
      <c r="DN51" s="217" t="str" cm="1">
        <f t="array" aca="1" ref="DN51" ca="1">IFERROR(INDIRECT($E51&amp;"!"&amp;DN$2&amp;DN$3)," ")</f>
        <v xml:space="preserve"> </v>
      </c>
      <c r="DO51" s="217" t="str" cm="1">
        <f t="array" aca="1" ref="DO51" ca="1">IFERROR(INDIRECT($E51&amp;"!"&amp;DO$2&amp;DO$3)," ")</f>
        <v xml:space="preserve"> </v>
      </c>
      <c r="DP51" s="217" t="str" cm="1">
        <f t="array" aca="1" ref="DP51" ca="1">IFERROR(INDIRECT($E51&amp;"!"&amp;DP$2&amp;DP$3)," ")</f>
        <v xml:space="preserve"> </v>
      </c>
      <c r="DQ51" s="217" t="str" cm="1">
        <f t="array" aca="1" ref="DQ51" ca="1">IFERROR(INDIRECT($E51&amp;"!"&amp;DQ$2&amp;DQ$3)," ")</f>
        <v xml:space="preserve"> </v>
      </c>
      <c r="DR51" s="217" t="str" cm="1">
        <f t="array" aca="1" ref="DR51" ca="1">IFERROR(INDIRECT($E51&amp;"!"&amp;DR$2&amp;DR$3)," ")</f>
        <v xml:space="preserve"> </v>
      </c>
      <c r="DS51" s="217" t="str" cm="1">
        <f t="array" aca="1" ref="DS51" ca="1">IFERROR(INDIRECT($E51&amp;"!"&amp;DS$2&amp;DS$3)," ")</f>
        <v xml:space="preserve"> </v>
      </c>
      <c r="DT51" s="217" t="str" cm="1">
        <f t="array" aca="1" ref="DT51" ca="1">IFERROR(INDIRECT($E51&amp;"!"&amp;DT$2&amp;DT$3)," ")</f>
        <v xml:space="preserve"> </v>
      </c>
      <c r="DU51" s="217" t="str" cm="1">
        <f t="array" aca="1" ref="DU51" ca="1">IFERROR(INDIRECT($E51&amp;"!"&amp;DU$2&amp;DU$3)," ")</f>
        <v xml:space="preserve"> </v>
      </c>
      <c r="DV51" s="217" t="str" cm="1">
        <f t="array" aca="1" ref="DV51" ca="1">IFERROR(INDIRECT($E51&amp;"!"&amp;DV$2&amp;DV$3)," ")</f>
        <v xml:space="preserve"> </v>
      </c>
      <c r="DW51" s="217" t="str" cm="1">
        <f t="array" aca="1" ref="DW51" ca="1">IFERROR(INDIRECT($E51&amp;"!"&amp;DW$2&amp;DW$3)," ")</f>
        <v xml:space="preserve"> </v>
      </c>
      <c r="DX51" s="217" t="str" cm="1">
        <f t="array" aca="1" ref="DX51" ca="1">IFERROR(INDIRECT($E51&amp;"!"&amp;DX$2&amp;DX$3)," ")</f>
        <v xml:space="preserve"> </v>
      </c>
      <c r="DY51" s="217" t="str" cm="1">
        <f t="array" aca="1" ref="DY51" ca="1">IFERROR(INDIRECT($E51&amp;"!"&amp;DY$2&amp;DY$3)," ")</f>
        <v xml:space="preserve"> </v>
      </c>
      <c r="DZ51" s="217" t="str" cm="1">
        <f t="array" aca="1" ref="DZ51" ca="1">IFERROR(INDIRECT($E51&amp;"!"&amp;DZ$2&amp;DZ$3)," ")</f>
        <v xml:space="preserve"> </v>
      </c>
      <c r="EA51" s="217" t="str" cm="1">
        <f t="array" aca="1" ref="EA51" ca="1">IFERROR(INDIRECT($E51&amp;"!"&amp;EA$2&amp;EA$3)," ")</f>
        <v xml:space="preserve"> </v>
      </c>
      <c r="EB51" s="217" t="str" cm="1">
        <f t="array" aca="1" ref="EB51" ca="1">IFERROR(INDIRECT($E51&amp;"!"&amp;EB$2&amp;EB$3)," ")</f>
        <v xml:space="preserve"> </v>
      </c>
      <c r="EC51" s="212" t="str" cm="1">
        <f t="array" aca="1" ref="EC51" ca="1">IFERROR(INDIRECT($E51&amp;"!"&amp;EC$2&amp;EC$3)," ")</f>
        <v xml:space="preserve"> </v>
      </c>
      <c r="ED51" s="212" t="str" cm="1">
        <f t="array" aca="1" ref="ED51" ca="1">IFERROR(INDIRECT($E51&amp;"!"&amp;ED$2&amp;ED$3)," ")</f>
        <v xml:space="preserve"> </v>
      </c>
      <c r="EE51" s="212" t="str" cm="1">
        <f t="array" aca="1" ref="EE51" ca="1">IFERROR(INDIRECT($E51&amp;"!"&amp;EE$2&amp;EE$3)," ")</f>
        <v xml:space="preserve"> </v>
      </c>
      <c r="EF51" s="212" t="str" cm="1">
        <f t="array" aca="1" ref="EF51" ca="1">IFERROR(INDIRECT($E51&amp;"!"&amp;EF$2&amp;EF$3)," ")</f>
        <v xml:space="preserve"> </v>
      </c>
      <c r="EG51" s="212" t="str" cm="1">
        <f t="array" aca="1" ref="EG51" ca="1">IFERROR(INDIRECT($E51&amp;"!"&amp;EG$2&amp;EG$3)," ")</f>
        <v xml:space="preserve"> </v>
      </c>
      <c r="EH51" s="212" t="str" cm="1">
        <f t="array" aca="1" ref="EH51" ca="1">IFERROR(INDIRECT($E51&amp;"!"&amp;EH$2&amp;EH$3)," ")</f>
        <v xml:space="preserve"> </v>
      </c>
      <c r="EI51" s="212" t="str" cm="1">
        <f t="array" aca="1" ref="EI51" ca="1">IFERROR(INDIRECT($E51&amp;"!"&amp;EI$2&amp;EI$3)," ")</f>
        <v xml:space="preserve"> </v>
      </c>
      <c r="EJ51" s="212" t="str" cm="1">
        <f t="array" aca="1" ref="EJ51" ca="1">IFERROR(INDIRECT($E51&amp;"!"&amp;EJ$2&amp;EJ$3)," ")</f>
        <v xml:space="preserve"> </v>
      </c>
      <c r="EK51" s="212" t="str" cm="1">
        <f t="array" aca="1" ref="EK51" ca="1">IFERROR(INDIRECT($E51&amp;"!"&amp;EK$2&amp;EK$3)," ")</f>
        <v xml:space="preserve"> </v>
      </c>
      <c r="EL51" s="212" t="str" cm="1">
        <f t="array" aca="1" ref="EL51" ca="1">IFERROR(INDIRECT($E51&amp;"!"&amp;EL$2&amp;EL$3)," ")</f>
        <v xml:space="preserve"> </v>
      </c>
      <c r="EM51" s="212" t="str" cm="1">
        <f t="array" aca="1" ref="EM51" ca="1">IFERROR(INDIRECT($E51&amp;"!"&amp;EM$2&amp;EM$3)," ")</f>
        <v xml:space="preserve"> </v>
      </c>
      <c r="EN51" s="212" t="str" cm="1">
        <f t="array" aca="1" ref="EN51" ca="1">IFERROR(INDIRECT($E51&amp;"!"&amp;EN$2&amp;EN$3)," ")</f>
        <v xml:space="preserve"> </v>
      </c>
      <c r="EO51" s="212" t="str" cm="1">
        <f t="array" aca="1" ref="EO51" ca="1">IFERROR(INDIRECT($E51&amp;"!"&amp;EO$2&amp;EO$3)," ")</f>
        <v xml:space="preserve"> </v>
      </c>
      <c r="EP51" s="212" t="str" cm="1">
        <f t="array" aca="1" ref="EP51" ca="1">IFERROR(INDIRECT($E51&amp;"!"&amp;EP$2&amp;EP$3)," ")</f>
        <v xml:space="preserve"> </v>
      </c>
      <c r="EQ51" s="212" t="str" cm="1">
        <f t="array" aca="1" ref="EQ51" ca="1">IFERROR(INDIRECT($E51&amp;"!"&amp;EQ$2&amp;EQ$3)," ")</f>
        <v xml:space="preserve"> </v>
      </c>
      <c r="ER51" s="212" t="str" cm="1">
        <f t="array" aca="1" ref="ER51" ca="1">IFERROR(INDIRECT($E51&amp;"!"&amp;ER$2&amp;ER$3)," ")</f>
        <v xml:space="preserve"> </v>
      </c>
      <c r="ES51" s="212" t="str" cm="1">
        <f t="array" aca="1" ref="ES51" ca="1">IFERROR(INDIRECT($E51&amp;"!"&amp;ES$2&amp;ES$3)," ")</f>
        <v xml:space="preserve"> </v>
      </c>
      <c r="ET51" s="212" t="str" cm="1">
        <f t="array" aca="1" ref="ET51" ca="1">IFERROR(INDIRECT($E51&amp;"!"&amp;ET$2&amp;ET$3)," ")</f>
        <v xml:space="preserve"> </v>
      </c>
      <c r="EU51" s="212" t="str" cm="1">
        <f t="array" aca="1" ref="EU51" ca="1">IFERROR(INDIRECT($E51&amp;"!"&amp;EU$2&amp;EU$3)," ")</f>
        <v xml:space="preserve"> </v>
      </c>
      <c r="EV51" s="212" t="str" cm="1">
        <f t="array" aca="1" ref="EV51" ca="1">IFERROR(INDIRECT($E51&amp;"!"&amp;EV$2&amp;EV$3)," ")</f>
        <v xml:space="preserve"> </v>
      </c>
      <c r="EW51" s="212" t="str" cm="1">
        <f t="array" aca="1" ref="EW51" ca="1">IFERROR(INDIRECT($E51&amp;"!"&amp;EW$2&amp;EW$3)," ")</f>
        <v xml:space="preserve"> </v>
      </c>
      <c r="EX51" s="212" t="str" cm="1">
        <f t="array" aca="1" ref="EX51" ca="1">IFERROR(INDIRECT($E51&amp;"!"&amp;EX$2&amp;EX$3)," ")</f>
        <v xml:space="preserve"> </v>
      </c>
      <c r="EY51" s="212" t="str" cm="1">
        <f t="array" aca="1" ref="EY51" ca="1">IFERROR(INDIRECT($E51&amp;"!"&amp;EY$2&amp;EY$3)," ")</f>
        <v xml:space="preserve"> </v>
      </c>
      <c r="EZ51" s="212" t="str" cm="1">
        <f t="array" aca="1" ref="EZ51" ca="1">IFERROR(INDIRECT($E51&amp;"!"&amp;EZ$2&amp;EZ$3)," ")</f>
        <v xml:space="preserve"> </v>
      </c>
    </row>
    <row r="52" spans="1:156" s="159" customFormat="1">
      <c r="A52"/>
      <c r="B52"/>
      <c r="C52" s="214"/>
      <c r="F52" s="215"/>
      <c r="G52" s="216"/>
      <c r="H52" s="216"/>
      <c r="I52" s="217"/>
      <c r="J52" s="217"/>
      <c r="K52" s="217"/>
      <c r="L52" s="217"/>
      <c r="M52" s="217"/>
      <c r="N52" s="217"/>
      <c r="O52" s="217"/>
      <c r="P52" s="217"/>
      <c r="Q52" s="218"/>
      <c r="R52" s="219"/>
      <c r="S52" s="219"/>
      <c r="T52" s="218"/>
      <c r="U52" s="219"/>
      <c r="V52" s="219"/>
      <c r="W52" s="218"/>
      <c r="X52" s="219"/>
      <c r="Y52" s="219"/>
      <c r="Z52" s="217" t="str" cm="1">
        <f t="array" aca="1" ref="Z52" ca="1">IFERROR(INDIRECT($E52&amp;"!"&amp;Z$2&amp;Z$3)," ")</f>
        <v xml:space="preserve"> </v>
      </c>
      <c r="AA52" s="217" t="str" cm="1">
        <f t="array" aca="1" ref="AA52" ca="1">IFERROR(INDIRECT($E52&amp;"!"&amp;AA$2&amp;AA$3)," ")</f>
        <v xml:space="preserve"> </v>
      </c>
      <c r="AB52" s="217" t="str" cm="1">
        <f t="array" aca="1" ref="AB52" ca="1">IFERROR(INDIRECT($E52&amp;"!"&amp;AB$2&amp;AB$3)," ")</f>
        <v xml:space="preserve"> </v>
      </c>
      <c r="AC52" s="218"/>
      <c r="AD52" s="212" t="str" cm="1">
        <f t="array" aca="1" ref="AD52" ca="1">IFERROR(INDIRECT($E52&amp;"!"&amp;AD$2&amp;AD$3)," ")</f>
        <v xml:space="preserve"> </v>
      </c>
      <c r="AE52" s="212" t="str" cm="1">
        <f t="array" aca="1" ref="AE52" ca="1">IFERROR(INDIRECT($E52&amp;"!"&amp;AE$2&amp;AE$3)," ")</f>
        <v xml:space="preserve"> </v>
      </c>
      <c r="AF52" s="212" t="str" cm="1">
        <f t="array" aca="1" ref="AF52" ca="1">IFERROR(INDIRECT($E52&amp;"!"&amp;AF$2&amp;AF$3)," ")</f>
        <v xml:space="preserve"> </v>
      </c>
      <c r="AG52" s="212" t="str" cm="1">
        <f t="array" aca="1" ref="AG52" ca="1">IFERROR(INDIRECT($E52&amp;"!"&amp;AG$2&amp;AG$3)," ")</f>
        <v xml:space="preserve"> </v>
      </c>
      <c r="AH52" s="212" t="str" cm="1">
        <f t="array" aca="1" ref="AH52" ca="1">IFERROR(INDIRECT($E52&amp;"!"&amp;AH$2&amp;AH$3)," ")</f>
        <v xml:space="preserve"> </v>
      </c>
      <c r="AI52" s="212" t="str" cm="1">
        <f t="array" aca="1" ref="AI52" ca="1">IFERROR(INDIRECT($E52&amp;"!"&amp;AI$2&amp;AI$3)," ")</f>
        <v xml:space="preserve"> </v>
      </c>
      <c r="AJ52" s="212" t="str" cm="1">
        <f t="array" aca="1" ref="AJ52" ca="1">IFERROR(INDIRECT($E52&amp;"!"&amp;AJ$2&amp;AJ$3)," ")</f>
        <v xml:space="preserve"> </v>
      </c>
      <c r="AK52" s="217" t="str" cm="1">
        <f t="array" aca="1" ref="AK52" ca="1">IFERROR(INDIRECT($E52&amp;"!"&amp;AK$2&amp;AK$3)," ")</f>
        <v xml:space="preserve"> </v>
      </c>
      <c r="AL52" s="217" t="str" cm="1">
        <f t="array" aca="1" ref="AL52" ca="1">IFERROR(INDIRECT($E52&amp;"!"&amp;AL$2&amp;AL$3)," ")</f>
        <v xml:space="preserve"> </v>
      </c>
      <c r="AM52" s="217" t="str" cm="1">
        <f t="array" aca="1" ref="AM52" ca="1">IFERROR(INDIRECT($E52&amp;"!"&amp;AM$2&amp;AM$3)," ")</f>
        <v xml:space="preserve"> </v>
      </c>
      <c r="AN52" s="217" t="str" cm="1">
        <f t="array" aca="1" ref="AN52" ca="1">IFERROR(INDIRECT($E52&amp;"!"&amp;AN$2&amp;AN$3)," ")</f>
        <v xml:space="preserve"> </v>
      </c>
      <c r="AO52" s="217" t="str" cm="1">
        <f t="array" aca="1" ref="AO52" ca="1">IFERROR(INDIRECT($E52&amp;"!"&amp;AO$2&amp;AO$3)," ")</f>
        <v xml:space="preserve"> </v>
      </c>
      <c r="AP52" s="217" t="str" cm="1">
        <f t="array" aca="1" ref="AP52" ca="1">IFERROR(INDIRECT($E52&amp;"!"&amp;AP$2&amp;AP$3)," ")</f>
        <v xml:space="preserve"> </v>
      </c>
      <c r="AQ52" s="217" t="str" cm="1">
        <f t="array" aca="1" ref="AQ52" ca="1">IFERROR(INDIRECT($E52&amp;"!"&amp;AQ$2&amp;AQ$3)," ")</f>
        <v xml:space="preserve"> </v>
      </c>
      <c r="AR52" s="217" t="str" cm="1">
        <f t="array" aca="1" ref="AR52" ca="1">IFERROR(INDIRECT($E52&amp;"!"&amp;AR$2&amp;AR$3)," ")</f>
        <v xml:space="preserve"> </v>
      </c>
      <c r="AS52" s="217" t="str" cm="1">
        <f t="array" aca="1" ref="AS52" ca="1">IFERROR(INDIRECT($E52&amp;"!"&amp;AS$2&amp;AS$3)," ")</f>
        <v xml:space="preserve"> </v>
      </c>
      <c r="AT52" s="217" t="str" cm="1">
        <f t="array" aca="1" ref="AT52" ca="1">IFERROR(INDIRECT($E52&amp;"!"&amp;AT$2&amp;AT$3)," ")</f>
        <v xml:space="preserve"> </v>
      </c>
      <c r="AU52" s="217" t="str" cm="1">
        <f t="array" aca="1" ref="AU52" ca="1">IFERROR(INDIRECT($E52&amp;"!"&amp;AU$2&amp;AU$3)," ")</f>
        <v xml:space="preserve"> </v>
      </c>
      <c r="AV52" s="217" t="str" cm="1">
        <f t="array" aca="1" ref="AV52" ca="1">IFERROR(INDIRECT($E52&amp;"!"&amp;AV$2&amp;AV$3)," ")</f>
        <v xml:space="preserve"> </v>
      </c>
      <c r="AW52" s="217" t="str" cm="1">
        <f t="array" aca="1" ref="AW52" ca="1">IFERROR(INDIRECT($E52&amp;"!"&amp;AW$2&amp;AW$3)," ")</f>
        <v xml:space="preserve"> </v>
      </c>
      <c r="AX52" s="217" t="str" cm="1">
        <f t="array" aca="1" ref="AX52" ca="1">IFERROR(INDIRECT($E52&amp;"!"&amp;AX$2&amp;AX$3)," ")</f>
        <v xml:space="preserve"> </v>
      </c>
      <c r="AY52" s="217" t="str" cm="1">
        <f t="array" aca="1" ref="AY52" ca="1">IFERROR(INDIRECT($E52&amp;"!"&amp;AY$2&amp;AY$3)," ")</f>
        <v xml:space="preserve"> </v>
      </c>
      <c r="AZ52" s="217" t="str" cm="1">
        <f t="array" aca="1" ref="AZ52" ca="1">IFERROR(INDIRECT($E52&amp;"!"&amp;AZ$2&amp;AZ$3)," ")</f>
        <v xml:space="preserve"> </v>
      </c>
      <c r="BA52" s="217" t="str" cm="1">
        <f t="array" aca="1" ref="BA52" ca="1">IFERROR(INDIRECT($E52&amp;"!"&amp;BA$2&amp;BA$3)," ")</f>
        <v xml:space="preserve"> </v>
      </c>
      <c r="BB52" s="217" t="str" cm="1">
        <f t="array" aca="1" ref="BB52" ca="1">IFERROR(INDIRECT($E52&amp;"!"&amp;BB$2&amp;BB$3)," ")</f>
        <v xml:space="preserve"> </v>
      </c>
      <c r="BC52" s="159" t="str" cm="1">
        <f t="array" aca="1" ref="BC52" ca="1">IFERROR(INDIRECT($E52&amp;"!"&amp;BC$2&amp;BC$3)," ")</f>
        <v xml:space="preserve"> </v>
      </c>
      <c r="BD52" s="217" t="str" cm="1">
        <f t="array" aca="1" ref="BD52" ca="1">IFERROR(INDIRECT($E52&amp;"!"&amp;BD$2&amp;BD$3)," ")</f>
        <v xml:space="preserve"> </v>
      </c>
      <c r="BE52" s="217" t="str" cm="1">
        <f t="array" aca="1" ref="BE52" ca="1">IFERROR(INDIRECT($E52&amp;"!"&amp;BE$2&amp;BE$3)," ")</f>
        <v xml:space="preserve"> </v>
      </c>
      <c r="BF52" s="217" t="str" cm="1">
        <f t="array" aca="1" ref="BF52" ca="1">IFERROR(INDIRECT($E52&amp;"!"&amp;BF$2&amp;BF$3)," ")</f>
        <v xml:space="preserve"> </v>
      </c>
      <c r="BG52" s="217" t="str" cm="1">
        <f t="array" aca="1" ref="BG52" ca="1">IFERROR(INDIRECT($E52&amp;"!"&amp;BG$2&amp;BG$3)," ")</f>
        <v xml:space="preserve"> </v>
      </c>
      <c r="BH52" s="217" t="str" cm="1">
        <f t="array" aca="1" ref="BH52" ca="1">IFERROR(INDIRECT($E52&amp;"!"&amp;BH$2&amp;BH$3)," ")</f>
        <v xml:space="preserve"> </v>
      </c>
      <c r="BI52" s="217" t="str" cm="1">
        <f t="array" aca="1" ref="BI52" ca="1">IFERROR(INDIRECT($E52&amp;"!"&amp;BI$2&amp;BI$3)," ")</f>
        <v xml:space="preserve"> </v>
      </c>
      <c r="BJ52" s="217" t="str" cm="1">
        <f t="array" aca="1" ref="BJ52" ca="1">IFERROR(INDIRECT($E52&amp;"!"&amp;BJ$2&amp;BJ$3)," ")</f>
        <v xml:space="preserve"> </v>
      </c>
      <c r="BK52" s="217" t="str" cm="1">
        <f t="array" aca="1" ref="BK52" ca="1">IFERROR(INDIRECT($E52&amp;"!"&amp;BK$2&amp;BK$3)," ")</f>
        <v xml:space="preserve"> </v>
      </c>
      <c r="BL52" s="217" t="str" cm="1">
        <f t="array" aca="1" ref="BL52" ca="1">IFERROR(INDIRECT($E52&amp;"!"&amp;BL$2&amp;BL$3)," ")</f>
        <v xml:space="preserve"> </v>
      </c>
      <c r="BM52" s="217" t="str" cm="1">
        <f t="array" aca="1" ref="BM52" ca="1">IFERROR(INDIRECT($E52&amp;"!"&amp;BM$2&amp;BM$3)," ")</f>
        <v xml:space="preserve"> </v>
      </c>
      <c r="BN52" s="217" t="str" cm="1">
        <f t="array" aca="1" ref="BN52" ca="1">IFERROR(INDIRECT($E52&amp;"!"&amp;BN$2&amp;BN$3)," ")</f>
        <v xml:space="preserve"> </v>
      </c>
      <c r="BO52" s="217" t="str" cm="1">
        <f t="array" aca="1" ref="BO52" ca="1">IFERROR(INDIRECT($E52&amp;"!"&amp;BO$2&amp;BO$3)," ")</f>
        <v xml:space="preserve"> </v>
      </c>
      <c r="BP52" s="217" t="str" cm="1">
        <f t="array" aca="1" ref="BP52" ca="1">IFERROR(INDIRECT($E52&amp;"!"&amp;BP$2&amp;BP$3)," ")</f>
        <v xml:space="preserve"> </v>
      </c>
      <c r="BQ52" s="217" t="str" cm="1">
        <f t="array" aca="1" ref="BQ52" ca="1">IFERROR(INDIRECT($E52&amp;"!"&amp;BQ$2&amp;BQ$3)," ")</f>
        <v xml:space="preserve"> </v>
      </c>
      <c r="BR52" s="217" t="str" cm="1">
        <f t="array" aca="1" ref="BR52" ca="1">IFERROR(INDIRECT($E52&amp;"!"&amp;BR$2&amp;BR$3)," ")</f>
        <v xml:space="preserve"> </v>
      </c>
      <c r="BS52" s="217" t="str" cm="1">
        <f t="array" aca="1" ref="BS52" ca="1">IFERROR(INDIRECT($E52&amp;"!"&amp;BS$2&amp;BS$3)," ")</f>
        <v xml:space="preserve"> </v>
      </c>
      <c r="BT52" s="217" t="str" cm="1">
        <f t="array" aca="1" ref="BT52" ca="1">IFERROR(INDIRECT($E52&amp;"!"&amp;BT$2&amp;BT$3)," ")</f>
        <v xml:space="preserve"> </v>
      </c>
      <c r="BU52" s="217" t="str" cm="1">
        <f t="array" aca="1" ref="BU52" ca="1">IFERROR(INDIRECT($E52&amp;"!"&amp;BU$2&amp;BU$3)," ")</f>
        <v xml:space="preserve"> </v>
      </c>
      <c r="BV52" s="217" t="str" cm="1">
        <f t="array" aca="1" ref="BV52" ca="1">IFERROR(INDIRECT($E52&amp;"!"&amp;BV$2&amp;BV$3)," ")</f>
        <v xml:space="preserve"> </v>
      </c>
      <c r="BW52" s="217" t="str" cm="1">
        <f t="array" aca="1" ref="BW52" ca="1">IFERROR(INDIRECT($E52&amp;"!"&amp;BW$2&amp;BW$3)," ")</f>
        <v xml:space="preserve"> </v>
      </c>
      <c r="BX52" s="217" t="str" cm="1">
        <f t="array" aca="1" ref="BX52" ca="1">IFERROR(INDIRECT($E52&amp;"!"&amp;BX$2&amp;BX$3)," ")</f>
        <v xml:space="preserve"> </v>
      </c>
      <c r="BY52" s="217" t="str" cm="1">
        <f t="array" aca="1" ref="BY52" ca="1">IFERROR(INDIRECT($E52&amp;"!"&amp;BY$2&amp;BY$3)," ")</f>
        <v xml:space="preserve"> </v>
      </c>
      <c r="BZ52" s="217" t="str" cm="1">
        <f t="array" aca="1" ref="BZ52" ca="1">IFERROR(INDIRECT($E52&amp;"!"&amp;BZ$2&amp;BZ$3)," ")</f>
        <v xml:space="preserve"> </v>
      </c>
      <c r="CA52" s="217" t="str" cm="1">
        <f t="array" aca="1" ref="CA52" ca="1">IFERROR(INDIRECT($E52&amp;"!"&amp;CA$2&amp;CA$3)," ")</f>
        <v xml:space="preserve"> </v>
      </c>
      <c r="CB52" s="217" t="str" cm="1">
        <f t="array" aca="1" ref="CB52" ca="1">IFERROR(INDIRECT($E52&amp;"!"&amp;CB$2&amp;CB$3)," ")</f>
        <v xml:space="preserve"> </v>
      </c>
      <c r="CC52" s="217" t="str" cm="1">
        <f t="array" aca="1" ref="CC52" ca="1">IFERROR(INDIRECT($E52&amp;"!"&amp;CC$2&amp;CC$3)," ")</f>
        <v xml:space="preserve"> </v>
      </c>
      <c r="CD52" s="217" t="str" cm="1">
        <f t="array" aca="1" ref="CD52" ca="1">IFERROR(INDIRECT($E52&amp;"!"&amp;CD$2&amp;CD$3)," ")</f>
        <v xml:space="preserve"> </v>
      </c>
      <c r="CE52" s="217" t="str" cm="1">
        <f t="array" aca="1" ref="CE52" ca="1">IFERROR(INDIRECT($E52&amp;"!"&amp;CE$2&amp;CE$3)," ")</f>
        <v xml:space="preserve"> </v>
      </c>
      <c r="CF52" s="217" t="str" cm="1">
        <f t="array" aca="1" ref="CF52" ca="1">IFERROR(INDIRECT($E52&amp;"!"&amp;CF$2&amp;CF$3)," ")</f>
        <v xml:space="preserve"> </v>
      </c>
      <c r="CG52" s="217" t="str" cm="1">
        <f t="array" aca="1" ref="CG52" ca="1">IFERROR(INDIRECT($E52&amp;"!"&amp;CG$2&amp;CG$3)," ")</f>
        <v xml:space="preserve"> </v>
      </c>
      <c r="CH52" s="217" t="str" cm="1">
        <f t="array" aca="1" ref="CH52" ca="1">IFERROR(INDIRECT($E52&amp;"!"&amp;CH$2&amp;CH$3)," ")</f>
        <v xml:space="preserve"> </v>
      </c>
      <c r="CI52" s="217" t="str" cm="1">
        <f t="array" aca="1" ref="CI52" ca="1">IFERROR(INDIRECT($E52&amp;"!"&amp;CI$2&amp;CI$3)," ")</f>
        <v xml:space="preserve"> </v>
      </c>
      <c r="CJ52" s="217" t="str" cm="1">
        <f t="array" aca="1" ref="CJ52" ca="1">IFERROR(INDIRECT($E52&amp;"!"&amp;CJ$2&amp;CJ$3)," ")</f>
        <v xml:space="preserve"> </v>
      </c>
      <c r="CK52" s="217" t="str" cm="1">
        <f t="array" aca="1" ref="CK52" ca="1">IFERROR(INDIRECT($E52&amp;"!"&amp;CK$2&amp;CK$3)," ")</f>
        <v xml:space="preserve"> </v>
      </c>
      <c r="CL52" s="217" t="str" cm="1">
        <f t="array" aca="1" ref="CL52" ca="1">IFERROR(INDIRECT($E52&amp;"!"&amp;CL$2&amp;CL$3)," ")</f>
        <v xml:space="preserve"> </v>
      </c>
      <c r="CM52" s="217" t="str" cm="1">
        <f t="array" aca="1" ref="CM52" ca="1">IFERROR(INDIRECT($E52&amp;"!"&amp;CM$2&amp;CM$3)," ")</f>
        <v xml:space="preserve"> </v>
      </c>
      <c r="CN52" s="217" t="str" cm="1">
        <f t="array" aca="1" ref="CN52" ca="1">IFERROR(INDIRECT($E52&amp;"!"&amp;CN$2&amp;CN$3)," ")</f>
        <v xml:space="preserve"> </v>
      </c>
      <c r="CO52" s="217" t="str" cm="1">
        <f t="array" aca="1" ref="CO52" ca="1">IFERROR(INDIRECT($E52&amp;"!"&amp;CO$2&amp;CO$3)," ")</f>
        <v xml:space="preserve"> </v>
      </c>
      <c r="CP52" s="217" t="str" cm="1">
        <f t="array" aca="1" ref="CP52" ca="1">IFERROR(INDIRECT($E52&amp;"!"&amp;CP$2&amp;CP$3)," ")</f>
        <v xml:space="preserve"> </v>
      </c>
      <c r="CQ52" s="217" t="str" cm="1">
        <f t="array" aca="1" ref="CQ52" ca="1">IFERROR(INDIRECT($E52&amp;"!"&amp;CQ$2&amp;CQ$3)," ")</f>
        <v xml:space="preserve"> </v>
      </c>
      <c r="CR52" s="217" t="str" cm="1">
        <f t="array" aca="1" ref="CR52" ca="1">IFERROR(INDIRECT($E52&amp;"!"&amp;CR$2&amp;CR$3)," ")</f>
        <v xml:space="preserve"> </v>
      </c>
      <c r="CS52" s="217" t="str" cm="1">
        <f t="array" aca="1" ref="CS52" ca="1">IFERROR(INDIRECT($E52&amp;"!"&amp;CS$2&amp;CS$3)," ")</f>
        <v xml:space="preserve"> </v>
      </c>
      <c r="CT52" s="217" t="str" cm="1">
        <f t="array" aca="1" ref="CT52" ca="1">IFERROR(INDIRECT($E52&amp;"!"&amp;CT$2&amp;CT$3)," ")</f>
        <v xml:space="preserve"> </v>
      </c>
      <c r="CU52" s="217" t="str" cm="1">
        <f t="array" aca="1" ref="CU52" ca="1">IFERROR(INDIRECT($E52&amp;"!"&amp;CU$2&amp;CU$3)," ")</f>
        <v xml:space="preserve"> </v>
      </c>
      <c r="CV52" s="217" t="str" cm="1">
        <f t="array" aca="1" ref="CV52" ca="1">IFERROR(INDIRECT($E52&amp;"!"&amp;CV$2&amp;CV$3)," ")</f>
        <v xml:space="preserve"> </v>
      </c>
      <c r="CW52" s="217" t="str" cm="1">
        <f t="array" aca="1" ref="CW52" ca="1">IFERROR(INDIRECT($E52&amp;"!"&amp;CW$2&amp;CW$3)," ")</f>
        <v xml:space="preserve"> </v>
      </c>
      <c r="CX52" s="217" t="str" cm="1">
        <f t="array" aca="1" ref="CX52" ca="1">IFERROR(INDIRECT($E52&amp;"!"&amp;CX$2&amp;CX$3)," ")</f>
        <v xml:space="preserve"> </v>
      </c>
      <c r="CY52" s="217" t="str" cm="1">
        <f t="array" aca="1" ref="CY52" ca="1">IFERROR(INDIRECT($E52&amp;"!"&amp;CY$2&amp;CY$3)," ")</f>
        <v xml:space="preserve"> </v>
      </c>
      <c r="CZ52" s="217" t="str" cm="1">
        <f t="array" aca="1" ref="CZ52" ca="1">IFERROR(INDIRECT($E52&amp;"!"&amp;CZ$2&amp;CZ$3)," ")</f>
        <v xml:space="preserve"> </v>
      </c>
      <c r="DA52" s="217" t="str" cm="1">
        <f t="array" aca="1" ref="DA52" ca="1">IFERROR(INDIRECT($E52&amp;"!"&amp;DA$2&amp;DA$3)," ")</f>
        <v xml:space="preserve"> </v>
      </c>
      <c r="DB52" s="217" t="str" cm="1">
        <f t="array" aca="1" ref="DB52" ca="1">IFERROR(INDIRECT($E52&amp;"!"&amp;DB$2&amp;DB$3)," ")</f>
        <v xml:space="preserve"> </v>
      </c>
      <c r="DC52" s="217" t="str" cm="1">
        <f t="array" aca="1" ref="DC52" ca="1">IFERROR(INDIRECT($E52&amp;"!"&amp;DC$2&amp;DC$3)," ")</f>
        <v xml:space="preserve"> </v>
      </c>
      <c r="DD52" s="217" t="str" cm="1">
        <f t="array" aca="1" ref="DD52" ca="1">IFERROR(INDIRECT($E52&amp;"!"&amp;DD$2&amp;DD$3)," ")</f>
        <v xml:space="preserve"> </v>
      </c>
      <c r="DE52" s="217" t="str" cm="1">
        <f t="array" aca="1" ref="DE52" ca="1">IFERROR(INDIRECT($E52&amp;"!"&amp;DE$2&amp;DE$3)," ")</f>
        <v xml:space="preserve"> </v>
      </c>
      <c r="DF52" s="217" t="str" cm="1">
        <f t="array" aca="1" ref="DF52" ca="1">IFERROR(INDIRECT($E52&amp;"!"&amp;DF$2&amp;DF$3)," ")</f>
        <v xml:space="preserve"> </v>
      </c>
      <c r="DG52" s="217" t="str" cm="1">
        <f t="array" aca="1" ref="DG52" ca="1">IFERROR(INDIRECT($E52&amp;"!"&amp;DG$2&amp;DG$3)," ")</f>
        <v xml:space="preserve"> </v>
      </c>
      <c r="DH52" s="217" t="str" cm="1">
        <f t="array" aca="1" ref="DH52" ca="1">IFERROR(INDIRECT($E52&amp;"!"&amp;DH$2&amp;DH$3)," ")</f>
        <v xml:space="preserve"> </v>
      </c>
      <c r="DI52" s="217" t="str" cm="1">
        <f t="array" aca="1" ref="DI52" ca="1">IFERROR(INDIRECT($E52&amp;"!"&amp;DI$2&amp;DI$3)," ")</f>
        <v xml:space="preserve"> </v>
      </c>
      <c r="DJ52" s="217" t="str" cm="1">
        <f t="array" aca="1" ref="DJ52" ca="1">IFERROR(INDIRECT($E52&amp;"!"&amp;DJ$2&amp;DJ$3)," ")</f>
        <v xml:space="preserve"> </v>
      </c>
      <c r="DK52" s="217" t="str" cm="1">
        <f t="array" aca="1" ref="DK52" ca="1">IFERROR(INDIRECT($E52&amp;"!"&amp;DK$2&amp;DK$3)," ")</f>
        <v xml:space="preserve"> </v>
      </c>
      <c r="DL52" s="217" t="str" cm="1">
        <f t="array" aca="1" ref="DL52" ca="1">IFERROR(INDIRECT($E52&amp;"!"&amp;DL$2&amp;DL$3)," ")</f>
        <v xml:space="preserve"> </v>
      </c>
      <c r="DM52" s="217" t="str" cm="1">
        <f t="array" aca="1" ref="DM52" ca="1">IFERROR(INDIRECT($E52&amp;"!"&amp;DM$2&amp;DM$3)," ")</f>
        <v xml:space="preserve"> </v>
      </c>
      <c r="DN52" s="217" t="str" cm="1">
        <f t="array" aca="1" ref="DN52" ca="1">IFERROR(INDIRECT($E52&amp;"!"&amp;DN$2&amp;DN$3)," ")</f>
        <v xml:space="preserve"> </v>
      </c>
      <c r="DO52" s="217" t="str" cm="1">
        <f t="array" aca="1" ref="DO52" ca="1">IFERROR(INDIRECT($E52&amp;"!"&amp;DO$2&amp;DO$3)," ")</f>
        <v xml:space="preserve"> </v>
      </c>
      <c r="DP52" s="217" t="str" cm="1">
        <f t="array" aca="1" ref="DP52" ca="1">IFERROR(INDIRECT($E52&amp;"!"&amp;DP$2&amp;DP$3)," ")</f>
        <v xml:space="preserve"> </v>
      </c>
      <c r="DQ52" s="217" t="str" cm="1">
        <f t="array" aca="1" ref="DQ52" ca="1">IFERROR(INDIRECT($E52&amp;"!"&amp;DQ$2&amp;DQ$3)," ")</f>
        <v xml:space="preserve"> </v>
      </c>
      <c r="DR52" s="217" t="str" cm="1">
        <f t="array" aca="1" ref="DR52" ca="1">IFERROR(INDIRECT($E52&amp;"!"&amp;DR$2&amp;DR$3)," ")</f>
        <v xml:space="preserve"> </v>
      </c>
      <c r="DS52" s="217" t="str" cm="1">
        <f t="array" aca="1" ref="DS52" ca="1">IFERROR(INDIRECT($E52&amp;"!"&amp;DS$2&amp;DS$3)," ")</f>
        <v xml:space="preserve"> </v>
      </c>
      <c r="DT52" s="217" t="str" cm="1">
        <f t="array" aca="1" ref="DT52" ca="1">IFERROR(INDIRECT($E52&amp;"!"&amp;DT$2&amp;DT$3)," ")</f>
        <v xml:space="preserve"> </v>
      </c>
      <c r="DU52" s="217" t="str" cm="1">
        <f t="array" aca="1" ref="DU52" ca="1">IFERROR(INDIRECT($E52&amp;"!"&amp;DU$2&amp;DU$3)," ")</f>
        <v xml:space="preserve"> </v>
      </c>
      <c r="DV52" s="217" t="str" cm="1">
        <f t="array" aca="1" ref="DV52" ca="1">IFERROR(INDIRECT($E52&amp;"!"&amp;DV$2&amp;DV$3)," ")</f>
        <v xml:space="preserve"> </v>
      </c>
      <c r="DW52" s="217" t="str" cm="1">
        <f t="array" aca="1" ref="DW52" ca="1">IFERROR(INDIRECT($E52&amp;"!"&amp;DW$2&amp;DW$3)," ")</f>
        <v xml:space="preserve"> </v>
      </c>
      <c r="DX52" s="217" t="str" cm="1">
        <f t="array" aca="1" ref="DX52" ca="1">IFERROR(INDIRECT($E52&amp;"!"&amp;DX$2&amp;DX$3)," ")</f>
        <v xml:space="preserve"> </v>
      </c>
      <c r="DY52" s="217" t="str" cm="1">
        <f t="array" aca="1" ref="DY52" ca="1">IFERROR(INDIRECT($E52&amp;"!"&amp;DY$2&amp;DY$3)," ")</f>
        <v xml:space="preserve"> </v>
      </c>
      <c r="DZ52" s="217" t="str" cm="1">
        <f t="array" aca="1" ref="DZ52" ca="1">IFERROR(INDIRECT($E52&amp;"!"&amp;DZ$2&amp;DZ$3)," ")</f>
        <v xml:space="preserve"> </v>
      </c>
      <c r="EA52" s="217" t="str" cm="1">
        <f t="array" aca="1" ref="EA52" ca="1">IFERROR(INDIRECT($E52&amp;"!"&amp;EA$2&amp;EA$3)," ")</f>
        <v xml:space="preserve"> </v>
      </c>
      <c r="EB52" s="217" t="str" cm="1">
        <f t="array" aca="1" ref="EB52" ca="1">IFERROR(INDIRECT($E52&amp;"!"&amp;EB$2&amp;EB$3)," ")</f>
        <v xml:space="preserve"> </v>
      </c>
      <c r="EC52" s="217" t="str" cm="1">
        <f t="array" aca="1" ref="EC52" ca="1">IFERROR(INDIRECT($E52&amp;"!"&amp;EC$2&amp;EC$3)," ")</f>
        <v xml:space="preserve"> </v>
      </c>
      <c r="ED52" s="212" t="str" cm="1">
        <f t="array" aca="1" ref="ED52" ca="1">IFERROR(INDIRECT($E52&amp;"!"&amp;ED$2&amp;ED$3)," ")</f>
        <v xml:space="preserve"> </v>
      </c>
      <c r="EE52" s="212" t="str" cm="1">
        <f t="array" aca="1" ref="EE52" ca="1">IFERROR(INDIRECT($E52&amp;"!"&amp;EE$2&amp;EE$3)," ")</f>
        <v xml:space="preserve"> </v>
      </c>
      <c r="EF52" s="212" t="str" cm="1">
        <f t="array" aca="1" ref="EF52" ca="1">IFERROR(INDIRECT($E52&amp;"!"&amp;EF$2&amp;EF$3)," ")</f>
        <v xml:space="preserve"> </v>
      </c>
      <c r="EG52" s="212" t="str" cm="1">
        <f t="array" aca="1" ref="EG52" ca="1">IFERROR(INDIRECT($E52&amp;"!"&amp;EG$2&amp;EG$3)," ")</f>
        <v xml:space="preserve"> </v>
      </c>
      <c r="EH52" s="212" t="str" cm="1">
        <f t="array" aca="1" ref="EH52" ca="1">IFERROR(INDIRECT($E52&amp;"!"&amp;EH$2&amp;EH$3)," ")</f>
        <v xml:space="preserve"> </v>
      </c>
      <c r="EI52" s="212" t="str" cm="1">
        <f t="array" aca="1" ref="EI52" ca="1">IFERROR(INDIRECT($E52&amp;"!"&amp;EI$2&amp;EI$3)," ")</f>
        <v xml:space="preserve"> </v>
      </c>
      <c r="EJ52" s="212" t="str" cm="1">
        <f t="array" aca="1" ref="EJ52" ca="1">IFERROR(INDIRECT($E52&amp;"!"&amp;EJ$2&amp;EJ$3)," ")</f>
        <v xml:space="preserve"> </v>
      </c>
      <c r="EK52" s="212" t="str" cm="1">
        <f t="array" aca="1" ref="EK52" ca="1">IFERROR(INDIRECT($E52&amp;"!"&amp;EK$2&amp;EK$3)," ")</f>
        <v xml:space="preserve"> </v>
      </c>
      <c r="EL52" s="212" t="str" cm="1">
        <f t="array" aca="1" ref="EL52" ca="1">IFERROR(INDIRECT($E52&amp;"!"&amp;EL$2&amp;EL$3)," ")</f>
        <v xml:space="preserve"> </v>
      </c>
      <c r="EM52" s="212" t="str" cm="1">
        <f t="array" aca="1" ref="EM52" ca="1">IFERROR(INDIRECT($E52&amp;"!"&amp;EM$2&amp;EM$3)," ")</f>
        <v xml:space="preserve"> </v>
      </c>
      <c r="EN52" s="212" t="str" cm="1">
        <f t="array" aca="1" ref="EN52" ca="1">IFERROR(INDIRECT($E52&amp;"!"&amp;EN$2&amp;EN$3)," ")</f>
        <v xml:space="preserve"> </v>
      </c>
      <c r="EO52" s="212" t="str" cm="1">
        <f t="array" aca="1" ref="EO52" ca="1">IFERROR(INDIRECT($E52&amp;"!"&amp;EO$2&amp;EO$3)," ")</f>
        <v xml:space="preserve"> </v>
      </c>
      <c r="EP52" s="212" t="str" cm="1">
        <f t="array" aca="1" ref="EP52" ca="1">IFERROR(INDIRECT($E52&amp;"!"&amp;EP$2&amp;EP$3)," ")</f>
        <v xml:space="preserve"> </v>
      </c>
      <c r="EQ52" s="212" t="str" cm="1">
        <f t="array" aca="1" ref="EQ52" ca="1">IFERROR(INDIRECT($E52&amp;"!"&amp;EQ$2&amp;EQ$3)," ")</f>
        <v xml:space="preserve"> </v>
      </c>
      <c r="ER52" s="212" t="str" cm="1">
        <f t="array" aca="1" ref="ER52" ca="1">IFERROR(INDIRECT($E52&amp;"!"&amp;ER$2&amp;ER$3)," ")</f>
        <v xml:space="preserve"> </v>
      </c>
      <c r="ES52" s="212" t="str" cm="1">
        <f t="array" aca="1" ref="ES52" ca="1">IFERROR(INDIRECT($E52&amp;"!"&amp;ES$2&amp;ES$3)," ")</f>
        <v xml:space="preserve"> </v>
      </c>
      <c r="ET52" s="212" t="str" cm="1">
        <f t="array" aca="1" ref="ET52" ca="1">IFERROR(INDIRECT($E52&amp;"!"&amp;ET$2&amp;ET$3)," ")</f>
        <v xml:space="preserve"> </v>
      </c>
      <c r="EU52" s="212" t="str" cm="1">
        <f t="array" aca="1" ref="EU52" ca="1">IFERROR(INDIRECT($E52&amp;"!"&amp;EU$2&amp;EU$3)," ")</f>
        <v xml:space="preserve"> </v>
      </c>
      <c r="EV52" s="212" t="str" cm="1">
        <f t="array" aca="1" ref="EV52" ca="1">IFERROR(INDIRECT($E52&amp;"!"&amp;EV$2&amp;EV$3)," ")</f>
        <v xml:space="preserve"> </v>
      </c>
      <c r="EW52" s="212" t="str" cm="1">
        <f t="array" aca="1" ref="EW52" ca="1">IFERROR(INDIRECT($E52&amp;"!"&amp;EW$2&amp;EW$3)," ")</f>
        <v xml:space="preserve"> </v>
      </c>
      <c r="EX52" s="212" t="str" cm="1">
        <f t="array" aca="1" ref="EX52" ca="1">IFERROR(INDIRECT($E52&amp;"!"&amp;EX$2&amp;EX$3)," ")</f>
        <v xml:space="preserve"> </v>
      </c>
      <c r="EY52" s="212" t="str" cm="1">
        <f t="array" aca="1" ref="EY52" ca="1">IFERROR(INDIRECT($E52&amp;"!"&amp;EY$2&amp;EY$3)," ")</f>
        <v xml:space="preserve"> </v>
      </c>
      <c r="EZ52" s="212" t="str" cm="1">
        <f t="array" aca="1" ref="EZ52" ca="1">IFERROR(INDIRECT($E52&amp;"!"&amp;EZ$2&amp;EZ$3)," ")</f>
        <v xml:space="preserve"> </v>
      </c>
    </row>
    <row r="53" spans="1:156" s="159" customFormat="1">
      <c r="A53"/>
      <c r="B53"/>
      <c r="C53" s="214"/>
      <c r="F53" s="215"/>
      <c r="G53" s="216"/>
      <c r="H53" s="216"/>
      <c r="I53" s="217"/>
      <c r="J53" s="217"/>
      <c r="K53" s="217"/>
      <c r="L53" s="217"/>
      <c r="M53" s="217"/>
      <c r="N53" s="217"/>
      <c r="O53" s="217"/>
      <c r="P53" s="217"/>
      <c r="Q53" s="218"/>
      <c r="R53" s="219"/>
      <c r="S53" s="219"/>
      <c r="T53" s="218"/>
      <c r="U53" s="219"/>
      <c r="V53" s="219"/>
      <c r="W53" s="218"/>
      <c r="X53" s="219"/>
      <c r="Y53" s="219"/>
      <c r="Z53" s="217" t="str" cm="1">
        <f t="array" aca="1" ref="Z53" ca="1">IFERROR(INDIRECT($E53&amp;"!"&amp;Z$2&amp;Z$3)," ")</f>
        <v xml:space="preserve"> </v>
      </c>
      <c r="AA53" s="217" t="str" cm="1">
        <f t="array" aca="1" ref="AA53" ca="1">IFERROR(INDIRECT($E53&amp;"!"&amp;AA$2&amp;AA$3)," ")</f>
        <v xml:space="preserve"> </v>
      </c>
      <c r="AB53" s="217" t="str" cm="1">
        <f t="array" aca="1" ref="AB53" ca="1">IFERROR(INDIRECT($E53&amp;"!"&amp;AB$2&amp;AB$3)," ")</f>
        <v xml:space="preserve"> </v>
      </c>
      <c r="AC53" s="218"/>
      <c r="AD53" s="212" t="str" cm="1">
        <f t="array" aca="1" ref="AD53" ca="1">IFERROR(INDIRECT($E53&amp;"!"&amp;AD$2&amp;AD$3)," ")</f>
        <v xml:space="preserve"> </v>
      </c>
      <c r="AE53" s="212" t="str" cm="1">
        <f t="array" aca="1" ref="AE53" ca="1">IFERROR(INDIRECT($E53&amp;"!"&amp;AE$2&amp;AE$3)," ")</f>
        <v xml:space="preserve"> </v>
      </c>
      <c r="AF53" s="212" t="str" cm="1">
        <f t="array" aca="1" ref="AF53" ca="1">IFERROR(INDIRECT($E53&amp;"!"&amp;AF$2&amp;AF$3)," ")</f>
        <v xml:space="preserve"> </v>
      </c>
      <c r="AG53" s="212" t="str" cm="1">
        <f t="array" aca="1" ref="AG53" ca="1">IFERROR(INDIRECT($E53&amp;"!"&amp;AG$2&amp;AG$3)," ")</f>
        <v xml:space="preserve"> </v>
      </c>
      <c r="AH53" s="212" t="str" cm="1">
        <f t="array" aca="1" ref="AH53" ca="1">IFERROR(INDIRECT($E53&amp;"!"&amp;AH$2&amp;AH$3)," ")</f>
        <v xml:space="preserve"> </v>
      </c>
      <c r="AI53" s="212" t="str" cm="1">
        <f t="array" aca="1" ref="AI53" ca="1">IFERROR(INDIRECT($E53&amp;"!"&amp;AI$2&amp;AI$3)," ")</f>
        <v xml:space="preserve"> </v>
      </c>
      <c r="AJ53" s="212" t="str" cm="1">
        <f t="array" aca="1" ref="AJ53" ca="1">IFERROR(INDIRECT($E53&amp;"!"&amp;AJ$2&amp;AJ$3)," ")</f>
        <v xml:space="preserve"> </v>
      </c>
      <c r="AK53" s="217" t="str" cm="1">
        <f t="array" aca="1" ref="AK53" ca="1">IFERROR(INDIRECT($E53&amp;"!"&amp;AK$2&amp;AK$3)," ")</f>
        <v xml:space="preserve"> </v>
      </c>
      <c r="AL53" s="217" t="str" cm="1">
        <f t="array" aca="1" ref="AL53" ca="1">IFERROR(INDIRECT($E53&amp;"!"&amp;AL$2&amp;AL$3)," ")</f>
        <v xml:space="preserve"> </v>
      </c>
      <c r="AM53" s="217" t="str" cm="1">
        <f t="array" aca="1" ref="AM53" ca="1">IFERROR(INDIRECT($E53&amp;"!"&amp;AM$2&amp;AM$3)," ")</f>
        <v xml:space="preserve"> </v>
      </c>
      <c r="AN53" s="217" t="str" cm="1">
        <f t="array" aca="1" ref="AN53" ca="1">IFERROR(INDIRECT($E53&amp;"!"&amp;AN$2&amp;AN$3)," ")</f>
        <v xml:space="preserve"> </v>
      </c>
      <c r="AO53" s="217" t="str" cm="1">
        <f t="array" aca="1" ref="AO53" ca="1">IFERROR(INDIRECT($E53&amp;"!"&amp;AO$2&amp;AO$3)," ")</f>
        <v xml:space="preserve"> </v>
      </c>
      <c r="AP53" s="217" t="str" cm="1">
        <f t="array" aca="1" ref="AP53" ca="1">IFERROR(INDIRECT($E53&amp;"!"&amp;AP$2&amp;AP$3)," ")</f>
        <v xml:space="preserve"> </v>
      </c>
      <c r="AQ53" s="217" t="str" cm="1">
        <f t="array" aca="1" ref="AQ53" ca="1">IFERROR(INDIRECT($E53&amp;"!"&amp;AQ$2&amp;AQ$3)," ")</f>
        <v xml:space="preserve"> </v>
      </c>
      <c r="AR53" s="217" t="str" cm="1">
        <f t="array" aca="1" ref="AR53" ca="1">IFERROR(INDIRECT($E53&amp;"!"&amp;AR$2&amp;AR$3)," ")</f>
        <v xml:space="preserve"> </v>
      </c>
      <c r="AS53" s="217" t="str" cm="1">
        <f t="array" aca="1" ref="AS53" ca="1">IFERROR(INDIRECT($E53&amp;"!"&amp;AS$2&amp;AS$3)," ")</f>
        <v xml:space="preserve"> </v>
      </c>
      <c r="AT53" s="217" t="str" cm="1">
        <f t="array" aca="1" ref="AT53" ca="1">IFERROR(INDIRECT($E53&amp;"!"&amp;AT$2&amp;AT$3)," ")</f>
        <v xml:space="preserve"> </v>
      </c>
      <c r="AU53" s="217" t="str" cm="1">
        <f t="array" aca="1" ref="AU53" ca="1">IFERROR(INDIRECT($E53&amp;"!"&amp;AU$2&amp;AU$3)," ")</f>
        <v xml:space="preserve"> </v>
      </c>
      <c r="AV53" s="217" t="str" cm="1">
        <f t="array" aca="1" ref="AV53" ca="1">IFERROR(INDIRECT($E53&amp;"!"&amp;AV$2&amp;AV$3)," ")</f>
        <v xml:space="preserve"> </v>
      </c>
      <c r="AW53" s="217" t="str" cm="1">
        <f t="array" aca="1" ref="AW53" ca="1">IFERROR(INDIRECT($E53&amp;"!"&amp;AW$2&amp;AW$3)," ")</f>
        <v xml:space="preserve"> </v>
      </c>
      <c r="AX53" s="217" t="str" cm="1">
        <f t="array" aca="1" ref="AX53" ca="1">IFERROR(INDIRECT($E53&amp;"!"&amp;AX$2&amp;AX$3)," ")</f>
        <v xml:space="preserve"> </v>
      </c>
      <c r="AY53" s="217" t="str" cm="1">
        <f t="array" aca="1" ref="AY53" ca="1">IFERROR(INDIRECT($E53&amp;"!"&amp;AY$2&amp;AY$3)," ")</f>
        <v xml:space="preserve"> </v>
      </c>
      <c r="AZ53" s="217" t="str" cm="1">
        <f t="array" aca="1" ref="AZ53" ca="1">IFERROR(INDIRECT($E53&amp;"!"&amp;AZ$2&amp;AZ$3)," ")</f>
        <v xml:space="preserve"> </v>
      </c>
      <c r="BA53" s="217" t="str" cm="1">
        <f t="array" aca="1" ref="BA53" ca="1">IFERROR(INDIRECT($E53&amp;"!"&amp;BA$2&amp;BA$3)," ")</f>
        <v xml:space="preserve"> </v>
      </c>
      <c r="BB53" s="217" t="str" cm="1">
        <f t="array" aca="1" ref="BB53" ca="1">IFERROR(INDIRECT($E53&amp;"!"&amp;BB$2&amp;BB$3)," ")</f>
        <v xml:space="preserve"> </v>
      </c>
      <c r="BC53" s="159" t="str" cm="1">
        <f t="array" aca="1" ref="BC53" ca="1">IFERROR(INDIRECT($E53&amp;"!"&amp;BC$2&amp;BC$3)," ")</f>
        <v xml:space="preserve"> </v>
      </c>
      <c r="BD53" s="217" t="str" cm="1">
        <f t="array" aca="1" ref="BD53" ca="1">IFERROR(INDIRECT($E53&amp;"!"&amp;BD$2&amp;BD$3)," ")</f>
        <v xml:space="preserve"> </v>
      </c>
      <c r="BE53" s="217" t="str" cm="1">
        <f t="array" aca="1" ref="BE53" ca="1">IFERROR(INDIRECT($E53&amp;"!"&amp;BE$2&amp;BE$3)," ")</f>
        <v xml:space="preserve"> </v>
      </c>
      <c r="BF53" s="217" t="str" cm="1">
        <f t="array" aca="1" ref="BF53" ca="1">IFERROR(INDIRECT($E53&amp;"!"&amp;BF$2&amp;BF$3)," ")</f>
        <v xml:space="preserve"> </v>
      </c>
      <c r="BG53" s="217" t="str" cm="1">
        <f t="array" aca="1" ref="BG53" ca="1">IFERROR(INDIRECT($E53&amp;"!"&amp;BG$2&amp;BG$3)," ")</f>
        <v xml:space="preserve"> </v>
      </c>
      <c r="BH53" s="217" t="str" cm="1">
        <f t="array" aca="1" ref="BH53" ca="1">IFERROR(INDIRECT($E53&amp;"!"&amp;BH$2&amp;BH$3)," ")</f>
        <v xml:space="preserve"> </v>
      </c>
      <c r="BI53" s="217" t="str" cm="1">
        <f t="array" aca="1" ref="BI53" ca="1">IFERROR(INDIRECT($E53&amp;"!"&amp;BI$2&amp;BI$3)," ")</f>
        <v xml:space="preserve"> </v>
      </c>
      <c r="BJ53" s="217" t="str" cm="1">
        <f t="array" aca="1" ref="BJ53" ca="1">IFERROR(INDIRECT($E53&amp;"!"&amp;BJ$2&amp;BJ$3)," ")</f>
        <v xml:space="preserve"> </v>
      </c>
      <c r="BK53" s="217" t="str" cm="1">
        <f t="array" aca="1" ref="BK53" ca="1">IFERROR(INDIRECT($E53&amp;"!"&amp;BK$2&amp;BK$3)," ")</f>
        <v xml:space="preserve"> </v>
      </c>
      <c r="BL53" s="217" t="str" cm="1">
        <f t="array" aca="1" ref="BL53" ca="1">IFERROR(INDIRECT($E53&amp;"!"&amp;BL$2&amp;BL$3)," ")</f>
        <v xml:space="preserve"> </v>
      </c>
      <c r="BM53" s="217" t="str" cm="1">
        <f t="array" aca="1" ref="BM53" ca="1">IFERROR(INDIRECT($E53&amp;"!"&amp;BM$2&amp;BM$3)," ")</f>
        <v xml:space="preserve"> </v>
      </c>
      <c r="BN53" s="217" t="str" cm="1">
        <f t="array" aca="1" ref="BN53" ca="1">IFERROR(INDIRECT($E53&amp;"!"&amp;BN$2&amp;BN$3)," ")</f>
        <v xml:space="preserve"> </v>
      </c>
      <c r="BO53" s="217" t="str" cm="1">
        <f t="array" aca="1" ref="BO53" ca="1">IFERROR(INDIRECT($E53&amp;"!"&amp;BO$2&amp;BO$3)," ")</f>
        <v xml:space="preserve"> </v>
      </c>
      <c r="BP53" s="217" t="str" cm="1">
        <f t="array" aca="1" ref="BP53" ca="1">IFERROR(INDIRECT($E53&amp;"!"&amp;BP$2&amp;BP$3)," ")</f>
        <v xml:space="preserve"> </v>
      </c>
      <c r="BQ53" s="217" t="str" cm="1">
        <f t="array" aca="1" ref="BQ53" ca="1">IFERROR(INDIRECT($E53&amp;"!"&amp;BQ$2&amp;BQ$3)," ")</f>
        <v xml:space="preserve"> </v>
      </c>
      <c r="BR53" s="217" t="str" cm="1">
        <f t="array" aca="1" ref="BR53" ca="1">IFERROR(INDIRECT($E53&amp;"!"&amp;BR$2&amp;BR$3)," ")</f>
        <v xml:space="preserve"> </v>
      </c>
      <c r="BS53" s="217" t="str" cm="1">
        <f t="array" aca="1" ref="BS53" ca="1">IFERROR(INDIRECT($E53&amp;"!"&amp;BS$2&amp;BS$3)," ")</f>
        <v xml:space="preserve"> </v>
      </c>
      <c r="BT53" s="217" t="str" cm="1">
        <f t="array" aca="1" ref="BT53" ca="1">IFERROR(INDIRECT($E53&amp;"!"&amp;BT$2&amp;BT$3)," ")</f>
        <v xml:space="preserve"> </v>
      </c>
      <c r="BU53" s="217" t="str" cm="1">
        <f t="array" aca="1" ref="BU53" ca="1">IFERROR(INDIRECT($E53&amp;"!"&amp;BU$2&amp;BU$3)," ")</f>
        <v xml:space="preserve"> </v>
      </c>
      <c r="BV53" s="217" t="str" cm="1">
        <f t="array" aca="1" ref="BV53" ca="1">IFERROR(INDIRECT($E53&amp;"!"&amp;BV$2&amp;BV$3)," ")</f>
        <v xml:space="preserve"> </v>
      </c>
      <c r="BW53" s="217" t="str" cm="1">
        <f t="array" aca="1" ref="BW53" ca="1">IFERROR(INDIRECT($E53&amp;"!"&amp;BW$2&amp;BW$3)," ")</f>
        <v xml:space="preserve"> </v>
      </c>
      <c r="BX53" s="217" t="str" cm="1">
        <f t="array" aca="1" ref="BX53" ca="1">IFERROR(INDIRECT($E53&amp;"!"&amp;BX$2&amp;BX$3)," ")</f>
        <v xml:space="preserve"> </v>
      </c>
      <c r="BY53" s="217" t="str" cm="1">
        <f t="array" aca="1" ref="BY53" ca="1">IFERROR(INDIRECT($E53&amp;"!"&amp;BY$2&amp;BY$3)," ")</f>
        <v xml:space="preserve"> </v>
      </c>
      <c r="BZ53" s="217" t="str" cm="1">
        <f t="array" aca="1" ref="BZ53" ca="1">IFERROR(INDIRECT($E53&amp;"!"&amp;BZ$2&amp;BZ$3)," ")</f>
        <v xml:space="preserve"> </v>
      </c>
      <c r="CA53" s="217" t="str" cm="1">
        <f t="array" aca="1" ref="CA53" ca="1">IFERROR(INDIRECT($E53&amp;"!"&amp;CA$2&amp;CA$3)," ")</f>
        <v xml:space="preserve"> </v>
      </c>
      <c r="CB53" s="217" t="str" cm="1">
        <f t="array" aca="1" ref="CB53" ca="1">IFERROR(INDIRECT($E53&amp;"!"&amp;CB$2&amp;CB$3)," ")</f>
        <v xml:space="preserve"> </v>
      </c>
      <c r="CC53" s="217" t="str" cm="1">
        <f t="array" aca="1" ref="CC53" ca="1">IFERROR(INDIRECT($E53&amp;"!"&amp;CC$2&amp;CC$3)," ")</f>
        <v xml:space="preserve"> </v>
      </c>
      <c r="CD53" s="217" t="str" cm="1">
        <f t="array" aca="1" ref="CD53" ca="1">IFERROR(INDIRECT($E53&amp;"!"&amp;CD$2&amp;CD$3)," ")</f>
        <v xml:space="preserve"> </v>
      </c>
      <c r="CE53" s="217" t="str" cm="1">
        <f t="array" aca="1" ref="CE53" ca="1">IFERROR(INDIRECT($E53&amp;"!"&amp;CE$2&amp;CE$3)," ")</f>
        <v xml:space="preserve"> </v>
      </c>
      <c r="CF53" s="217" t="str" cm="1">
        <f t="array" aca="1" ref="CF53" ca="1">IFERROR(INDIRECT($E53&amp;"!"&amp;CF$2&amp;CF$3)," ")</f>
        <v xml:space="preserve"> </v>
      </c>
      <c r="CG53" s="217" t="str" cm="1">
        <f t="array" aca="1" ref="CG53" ca="1">IFERROR(INDIRECT($E53&amp;"!"&amp;CG$2&amp;CG$3)," ")</f>
        <v xml:space="preserve"> </v>
      </c>
      <c r="CH53" s="217" t="str" cm="1">
        <f t="array" aca="1" ref="CH53" ca="1">IFERROR(INDIRECT($E53&amp;"!"&amp;CH$2&amp;CH$3)," ")</f>
        <v xml:space="preserve"> </v>
      </c>
      <c r="CI53" s="217" t="str" cm="1">
        <f t="array" aca="1" ref="CI53" ca="1">IFERROR(INDIRECT($E53&amp;"!"&amp;CI$2&amp;CI$3)," ")</f>
        <v xml:space="preserve"> </v>
      </c>
      <c r="CJ53" s="217" t="str" cm="1">
        <f t="array" aca="1" ref="CJ53" ca="1">IFERROR(INDIRECT($E53&amp;"!"&amp;CJ$2&amp;CJ$3)," ")</f>
        <v xml:space="preserve"> </v>
      </c>
      <c r="CK53" s="217" t="str" cm="1">
        <f t="array" aca="1" ref="CK53" ca="1">IFERROR(INDIRECT($E53&amp;"!"&amp;CK$2&amp;CK$3)," ")</f>
        <v xml:space="preserve"> </v>
      </c>
      <c r="CL53" s="217" t="str" cm="1">
        <f t="array" aca="1" ref="CL53" ca="1">IFERROR(INDIRECT($E53&amp;"!"&amp;CL$2&amp;CL$3)," ")</f>
        <v xml:space="preserve"> </v>
      </c>
      <c r="CM53" s="217" t="str" cm="1">
        <f t="array" aca="1" ref="CM53" ca="1">IFERROR(INDIRECT($E53&amp;"!"&amp;CM$2&amp;CM$3)," ")</f>
        <v xml:space="preserve"> </v>
      </c>
      <c r="CN53" s="217" t="str" cm="1">
        <f t="array" aca="1" ref="CN53" ca="1">IFERROR(INDIRECT($E53&amp;"!"&amp;CN$2&amp;CN$3)," ")</f>
        <v xml:space="preserve"> </v>
      </c>
      <c r="CO53" s="217" t="str" cm="1">
        <f t="array" aca="1" ref="CO53" ca="1">IFERROR(INDIRECT($E53&amp;"!"&amp;CO$2&amp;CO$3)," ")</f>
        <v xml:space="preserve"> </v>
      </c>
      <c r="CP53" s="217" t="str" cm="1">
        <f t="array" aca="1" ref="CP53" ca="1">IFERROR(INDIRECT($E53&amp;"!"&amp;CP$2&amp;CP$3)," ")</f>
        <v xml:space="preserve"> </v>
      </c>
      <c r="CQ53" s="217" t="str" cm="1">
        <f t="array" aca="1" ref="CQ53" ca="1">IFERROR(INDIRECT($E53&amp;"!"&amp;CQ$2&amp;CQ$3)," ")</f>
        <v xml:space="preserve"> </v>
      </c>
      <c r="CR53" s="217" t="str" cm="1">
        <f t="array" aca="1" ref="CR53" ca="1">IFERROR(INDIRECT($E53&amp;"!"&amp;CR$2&amp;CR$3)," ")</f>
        <v xml:space="preserve"> </v>
      </c>
      <c r="CS53" s="217" t="str" cm="1">
        <f t="array" aca="1" ref="CS53" ca="1">IFERROR(INDIRECT($E53&amp;"!"&amp;CS$2&amp;CS$3)," ")</f>
        <v xml:space="preserve"> </v>
      </c>
      <c r="CT53" s="217" t="str" cm="1">
        <f t="array" aca="1" ref="CT53" ca="1">IFERROR(INDIRECT($E53&amp;"!"&amp;CT$2&amp;CT$3)," ")</f>
        <v xml:space="preserve"> </v>
      </c>
      <c r="CU53" s="217" t="str" cm="1">
        <f t="array" aca="1" ref="CU53" ca="1">IFERROR(INDIRECT($E53&amp;"!"&amp;CU$2&amp;CU$3)," ")</f>
        <v xml:space="preserve"> </v>
      </c>
      <c r="CV53" s="217" t="str" cm="1">
        <f t="array" aca="1" ref="CV53" ca="1">IFERROR(INDIRECT($E53&amp;"!"&amp;CV$2&amp;CV$3)," ")</f>
        <v xml:space="preserve"> </v>
      </c>
      <c r="CW53" s="217" t="str" cm="1">
        <f t="array" aca="1" ref="CW53" ca="1">IFERROR(INDIRECT($E53&amp;"!"&amp;CW$2&amp;CW$3)," ")</f>
        <v xml:space="preserve"> </v>
      </c>
      <c r="CX53" s="217" t="str" cm="1">
        <f t="array" aca="1" ref="CX53" ca="1">IFERROR(INDIRECT($E53&amp;"!"&amp;CX$2&amp;CX$3)," ")</f>
        <v xml:space="preserve"> </v>
      </c>
      <c r="CY53" s="217" t="str" cm="1">
        <f t="array" aca="1" ref="CY53" ca="1">IFERROR(INDIRECT($E53&amp;"!"&amp;CY$2&amp;CY$3)," ")</f>
        <v xml:space="preserve"> </v>
      </c>
      <c r="CZ53" s="217" t="str" cm="1">
        <f t="array" aca="1" ref="CZ53" ca="1">IFERROR(INDIRECT($E53&amp;"!"&amp;CZ$2&amp;CZ$3)," ")</f>
        <v xml:space="preserve"> </v>
      </c>
      <c r="DA53" s="217" t="str" cm="1">
        <f t="array" aca="1" ref="DA53" ca="1">IFERROR(INDIRECT($E53&amp;"!"&amp;DA$2&amp;DA$3)," ")</f>
        <v xml:space="preserve"> </v>
      </c>
      <c r="DB53" s="217" t="str" cm="1">
        <f t="array" aca="1" ref="DB53" ca="1">IFERROR(INDIRECT($E53&amp;"!"&amp;DB$2&amp;DB$3)," ")</f>
        <v xml:space="preserve"> </v>
      </c>
      <c r="DC53" s="217" t="str" cm="1">
        <f t="array" aca="1" ref="DC53" ca="1">IFERROR(INDIRECT($E53&amp;"!"&amp;DC$2&amp;DC$3)," ")</f>
        <v xml:space="preserve"> </v>
      </c>
      <c r="DD53" s="217" t="str" cm="1">
        <f t="array" aca="1" ref="DD53" ca="1">IFERROR(INDIRECT($E53&amp;"!"&amp;DD$2&amp;DD$3)," ")</f>
        <v xml:space="preserve"> </v>
      </c>
      <c r="DE53" s="217" t="str" cm="1">
        <f t="array" aca="1" ref="DE53" ca="1">IFERROR(INDIRECT($E53&amp;"!"&amp;DE$2&amp;DE$3)," ")</f>
        <v xml:space="preserve"> </v>
      </c>
      <c r="DF53" s="217" t="str" cm="1">
        <f t="array" aca="1" ref="DF53" ca="1">IFERROR(INDIRECT($E53&amp;"!"&amp;DF$2&amp;DF$3)," ")</f>
        <v xml:space="preserve"> </v>
      </c>
      <c r="DG53" s="217" t="str" cm="1">
        <f t="array" aca="1" ref="DG53" ca="1">IFERROR(INDIRECT($E53&amp;"!"&amp;DG$2&amp;DG$3)," ")</f>
        <v xml:space="preserve"> </v>
      </c>
      <c r="DH53" s="217" t="str" cm="1">
        <f t="array" aca="1" ref="DH53" ca="1">IFERROR(INDIRECT($E53&amp;"!"&amp;DH$2&amp;DH$3)," ")</f>
        <v xml:space="preserve"> </v>
      </c>
      <c r="DI53" s="217" t="str" cm="1">
        <f t="array" aca="1" ref="DI53" ca="1">IFERROR(INDIRECT($E53&amp;"!"&amp;DI$2&amp;DI$3)," ")</f>
        <v xml:space="preserve"> </v>
      </c>
      <c r="DJ53" s="217" t="str" cm="1">
        <f t="array" aca="1" ref="DJ53" ca="1">IFERROR(INDIRECT($E53&amp;"!"&amp;DJ$2&amp;DJ$3)," ")</f>
        <v xml:space="preserve"> </v>
      </c>
      <c r="DK53" s="217" t="str" cm="1">
        <f t="array" aca="1" ref="DK53" ca="1">IFERROR(INDIRECT($E53&amp;"!"&amp;DK$2&amp;DK$3)," ")</f>
        <v xml:space="preserve"> </v>
      </c>
      <c r="DL53" s="217" t="str" cm="1">
        <f t="array" aca="1" ref="DL53" ca="1">IFERROR(INDIRECT($E53&amp;"!"&amp;DL$2&amp;DL$3)," ")</f>
        <v xml:space="preserve"> </v>
      </c>
      <c r="DM53" s="217" t="str" cm="1">
        <f t="array" aca="1" ref="DM53" ca="1">IFERROR(INDIRECT($E53&amp;"!"&amp;DM$2&amp;DM$3)," ")</f>
        <v xml:space="preserve"> </v>
      </c>
      <c r="DN53" s="217" t="str" cm="1">
        <f t="array" aca="1" ref="DN53" ca="1">IFERROR(INDIRECT($E53&amp;"!"&amp;DN$2&amp;DN$3)," ")</f>
        <v xml:space="preserve"> </v>
      </c>
      <c r="DO53" s="217" t="str" cm="1">
        <f t="array" aca="1" ref="DO53" ca="1">IFERROR(INDIRECT($E53&amp;"!"&amp;DO$2&amp;DO$3)," ")</f>
        <v xml:space="preserve"> </v>
      </c>
      <c r="DP53" s="217" t="str" cm="1">
        <f t="array" aca="1" ref="DP53" ca="1">IFERROR(INDIRECT($E53&amp;"!"&amp;DP$2&amp;DP$3)," ")</f>
        <v xml:space="preserve"> </v>
      </c>
      <c r="DQ53" s="217" t="str" cm="1">
        <f t="array" aca="1" ref="DQ53" ca="1">IFERROR(INDIRECT($E53&amp;"!"&amp;DQ$2&amp;DQ$3)," ")</f>
        <v xml:space="preserve"> </v>
      </c>
      <c r="DR53" s="217" t="str" cm="1">
        <f t="array" aca="1" ref="DR53" ca="1">IFERROR(INDIRECT($E53&amp;"!"&amp;DR$2&amp;DR$3)," ")</f>
        <v xml:space="preserve"> </v>
      </c>
      <c r="DS53" s="217" t="str" cm="1">
        <f t="array" aca="1" ref="DS53" ca="1">IFERROR(INDIRECT($E53&amp;"!"&amp;DS$2&amp;DS$3)," ")</f>
        <v xml:space="preserve"> </v>
      </c>
      <c r="DT53" s="217" t="str" cm="1">
        <f t="array" aca="1" ref="DT53" ca="1">IFERROR(INDIRECT($E53&amp;"!"&amp;DT$2&amp;DT$3)," ")</f>
        <v xml:space="preserve"> </v>
      </c>
      <c r="DU53" s="217" t="str" cm="1">
        <f t="array" aca="1" ref="DU53" ca="1">IFERROR(INDIRECT($E53&amp;"!"&amp;DU$2&amp;DU$3)," ")</f>
        <v xml:space="preserve"> </v>
      </c>
      <c r="DV53" s="217" t="str" cm="1">
        <f t="array" aca="1" ref="DV53" ca="1">IFERROR(INDIRECT($E53&amp;"!"&amp;DV$2&amp;DV$3)," ")</f>
        <v xml:space="preserve"> </v>
      </c>
      <c r="DW53" s="217" t="str" cm="1">
        <f t="array" aca="1" ref="DW53" ca="1">IFERROR(INDIRECT($E53&amp;"!"&amp;DW$2&amp;DW$3)," ")</f>
        <v xml:space="preserve"> </v>
      </c>
      <c r="DX53" s="217" t="str" cm="1">
        <f t="array" aca="1" ref="DX53" ca="1">IFERROR(INDIRECT($E53&amp;"!"&amp;DX$2&amp;DX$3)," ")</f>
        <v xml:space="preserve"> </v>
      </c>
      <c r="DY53" s="217" t="str" cm="1">
        <f t="array" aca="1" ref="DY53" ca="1">IFERROR(INDIRECT($E53&amp;"!"&amp;DY$2&amp;DY$3)," ")</f>
        <v xml:space="preserve"> </v>
      </c>
      <c r="DZ53" s="217" t="str" cm="1">
        <f t="array" aca="1" ref="DZ53" ca="1">IFERROR(INDIRECT($E53&amp;"!"&amp;DZ$2&amp;DZ$3)," ")</f>
        <v xml:space="preserve"> </v>
      </c>
      <c r="EA53" s="217" t="str" cm="1">
        <f t="array" aca="1" ref="EA53" ca="1">IFERROR(INDIRECT($E53&amp;"!"&amp;EA$2&amp;EA$3)," ")</f>
        <v xml:space="preserve"> </v>
      </c>
      <c r="EB53" s="217" t="str" cm="1">
        <f t="array" aca="1" ref="EB53" ca="1">IFERROR(INDIRECT($E53&amp;"!"&amp;EB$2&amp;EB$3)," ")</f>
        <v xml:space="preserve"> </v>
      </c>
      <c r="EC53" s="217" t="str" cm="1">
        <f t="array" aca="1" ref="EC53" ca="1">IFERROR(INDIRECT($E53&amp;"!"&amp;EC$2&amp;EC$3)," ")</f>
        <v xml:space="preserve"> </v>
      </c>
      <c r="ED53" s="212" t="str" cm="1">
        <f t="array" aca="1" ref="ED53" ca="1">IFERROR(INDIRECT($E53&amp;"!"&amp;ED$2&amp;ED$3)," ")</f>
        <v xml:space="preserve"> </v>
      </c>
      <c r="EE53" s="212" t="str" cm="1">
        <f t="array" aca="1" ref="EE53" ca="1">IFERROR(INDIRECT($E53&amp;"!"&amp;EE$2&amp;EE$3)," ")</f>
        <v xml:space="preserve"> </v>
      </c>
      <c r="EF53" s="212" t="str" cm="1">
        <f t="array" aca="1" ref="EF53" ca="1">IFERROR(INDIRECT($E53&amp;"!"&amp;EF$2&amp;EF$3)," ")</f>
        <v xml:space="preserve"> </v>
      </c>
      <c r="EG53" s="212" t="str" cm="1">
        <f t="array" aca="1" ref="EG53" ca="1">IFERROR(INDIRECT($E53&amp;"!"&amp;EG$2&amp;EG$3)," ")</f>
        <v xml:space="preserve"> </v>
      </c>
      <c r="EH53" s="212" t="str" cm="1">
        <f t="array" aca="1" ref="EH53" ca="1">IFERROR(INDIRECT($E53&amp;"!"&amp;EH$2&amp;EH$3)," ")</f>
        <v xml:space="preserve"> </v>
      </c>
      <c r="EI53" s="212" t="str" cm="1">
        <f t="array" aca="1" ref="EI53" ca="1">IFERROR(INDIRECT($E53&amp;"!"&amp;EI$2&amp;EI$3)," ")</f>
        <v xml:space="preserve"> </v>
      </c>
      <c r="EJ53" s="212" t="str" cm="1">
        <f t="array" aca="1" ref="EJ53" ca="1">IFERROR(INDIRECT($E53&amp;"!"&amp;EJ$2&amp;EJ$3)," ")</f>
        <v xml:space="preserve"> </v>
      </c>
      <c r="EK53" s="212" t="str" cm="1">
        <f t="array" aca="1" ref="EK53" ca="1">IFERROR(INDIRECT($E53&amp;"!"&amp;EK$2&amp;EK$3)," ")</f>
        <v xml:space="preserve"> </v>
      </c>
      <c r="EL53" s="212" t="str" cm="1">
        <f t="array" aca="1" ref="EL53" ca="1">IFERROR(INDIRECT($E53&amp;"!"&amp;EL$2&amp;EL$3)," ")</f>
        <v xml:space="preserve"> </v>
      </c>
      <c r="EM53" s="212" t="str" cm="1">
        <f t="array" aca="1" ref="EM53" ca="1">IFERROR(INDIRECT($E53&amp;"!"&amp;EM$2&amp;EM$3)," ")</f>
        <v xml:space="preserve"> </v>
      </c>
      <c r="EN53" s="212" t="str" cm="1">
        <f t="array" aca="1" ref="EN53" ca="1">IFERROR(INDIRECT($E53&amp;"!"&amp;EN$2&amp;EN$3)," ")</f>
        <v xml:space="preserve"> </v>
      </c>
      <c r="EO53" s="212" t="str" cm="1">
        <f t="array" aca="1" ref="EO53" ca="1">IFERROR(INDIRECT($E53&amp;"!"&amp;EO$2&amp;EO$3)," ")</f>
        <v xml:space="preserve"> </v>
      </c>
      <c r="EP53" s="212" t="str" cm="1">
        <f t="array" aca="1" ref="EP53" ca="1">IFERROR(INDIRECT($E53&amp;"!"&amp;EP$2&amp;EP$3)," ")</f>
        <v xml:space="preserve"> </v>
      </c>
      <c r="EQ53" s="212" t="str" cm="1">
        <f t="array" aca="1" ref="EQ53" ca="1">IFERROR(INDIRECT($E53&amp;"!"&amp;EQ$2&amp;EQ$3)," ")</f>
        <v xml:space="preserve"> </v>
      </c>
      <c r="ER53" s="212" t="str" cm="1">
        <f t="array" aca="1" ref="ER53" ca="1">IFERROR(INDIRECT($E53&amp;"!"&amp;ER$2&amp;ER$3)," ")</f>
        <v xml:space="preserve"> </v>
      </c>
      <c r="ES53" s="212" t="str" cm="1">
        <f t="array" aca="1" ref="ES53" ca="1">IFERROR(INDIRECT($E53&amp;"!"&amp;ES$2&amp;ES$3)," ")</f>
        <v xml:space="preserve"> </v>
      </c>
      <c r="ET53" s="212" t="str" cm="1">
        <f t="array" aca="1" ref="ET53" ca="1">IFERROR(INDIRECT($E53&amp;"!"&amp;ET$2&amp;ET$3)," ")</f>
        <v xml:space="preserve"> </v>
      </c>
      <c r="EU53" s="212" t="str" cm="1">
        <f t="array" aca="1" ref="EU53" ca="1">IFERROR(INDIRECT($E53&amp;"!"&amp;EU$2&amp;EU$3)," ")</f>
        <v xml:space="preserve"> </v>
      </c>
      <c r="EV53" s="212" t="str" cm="1">
        <f t="array" aca="1" ref="EV53" ca="1">IFERROR(INDIRECT($E53&amp;"!"&amp;EV$2&amp;EV$3)," ")</f>
        <v xml:space="preserve"> </v>
      </c>
      <c r="EW53" s="212" t="str" cm="1">
        <f t="array" aca="1" ref="EW53" ca="1">IFERROR(INDIRECT($E53&amp;"!"&amp;EW$2&amp;EW$3)," ")</f>
        <v xml:space="preserve"> </v>
      </c>
      <c r="EX53" s="212" t="str" cm="1">
        <f t="array" aca="1" ref="EX53" ca="1">IFERROR(INDIRECT($E53&amp;"!"&amp;EX$2&amp;EX$3)," ")</f>
        <v xml:space="preserve"> </v>
      </c>
      <c r="EY53" s="212" t="str" cm="1">
        <f t="array" aca="1" ref="EY53" ca="1">IFERROR(INDIRECT($E53&amp;"!"&amp;EY$2&amp;EY$3)," ")</f>
        <v xml:space="preserve"> </v>
      </c>
      <c r="EZ53" s="212" t="str" cm="1">
        <f t="array" aca="1" ref="EZ53" ca="1">IFERROR(INDIRECT($E53&amp;"!"&amp;EZ$2&amp;EZ$3)," ")</f>
        <v xml:space="preserve"> </v>
      </c>
    </row>
    <row r="54" spans="1:156" s="159" customFormat="1">
      <c r="A54"/>
      <c r="B54"/>
      <c r="C54" s="214"/>
      <c r="E54" s="215"/>
      <c r="F54" s="215"/>
      <c r="G54" s="216"/>
      <c r="H54" s="217"/>
      <c r="I54" s="217"/>
      <c r="J54" s="217"/>
      <c r="K54" s="217"/>
      <c r="L54" s="217"/>
      <c r="M54" s="217"/>
      <c r="N54" s="217"/>
      <c r="O54" s="217"/>
      <c r="P54" s="218"/>
      <c r="Q54" s="218"/>
      <c r="R54" s="219"/>
      <c r="S54" s="219"/>
      <c r="T54" s="218"/>
      <c r="U54" s="219"/>
      <c r="V54" s="219"/>
      <c r="W54" s="218"/>
      <c r="X54" s="219"/>
      <c r="Y54" s="219"/>
      <c r="Z54" s="217" t="str" cm="1">
        <f t="array" aca="1" ref="Z54" ca="1">IFERROR(INDIRECT($E54&amp;"!"&amp;Z$2&amp;Z$3)," ")</f>
        <v xml:space="preserve"> </v>
      </c>
      <c r="AA54" s="217" t="str" cm="1">
        <f t="array" aca="1" ref="AA54" ca="1">IFERROR(INDIRECT($E54&amp;"!"&amp;AA$2&amp;AA$3)," ")</f>
        <v xml:space="preserve"> </v>
      </c>
      <c r="AB54" s="218" t="str" cm="1">
        <f t="array" aca="1" ref="AB54" ca="1">IFERROR(INDIRECT($E54&amp;"!"&amp;AB$2&amp;AB$3)," ")</f>
        <v xml:space="preserve"> </v>
      </c>
      <c r="AC54" s="212"/>
      <c r="AD54" s="212" t="str" cm="1">
        <f t="array" aca="1" ref="AD54" ca="1">IFERROR(INDIRECT($E54&amp;"!"&amp;AD$2&amp;AD$3)," ")</f>
        <v xml:space="preserve"> </v>
      </c>
      <c r="AE54" s="212" t="str" cm="1">
        <f t="array" aca="1" ref="AE54" ca="1">IFERROR(INDIRECT($E54&amp;"!"&amp;AE$2&amp;AE$3)," ")</f>
        <v xml:space="preserve"> </v>
      </c>
      <c r="AF54" s="212" t="str" cm="1">
        <f t="array" aca="1" ref="AF54" ca="1">IFERROR(INDIRECT($E54&amp;"!"&amp;AF$2&amp;AF$3)," ")</f>
        <v xml:space="preserve"> </v>
      </c>
      <c r="AG54" s="212" t="str" cm="1">
        <f t="array" aca="1" ref="AG54" ca="1">IFERROR(INDIRECT($E54&amp;"!"&amp;AG$2&amp;AG$3)," ")</f>
        <v xml:space="preserve"> </v>
      </c>
      <c r="AH54" s="212" t="str" cm="1">
        <f t="array" aca="1" ref="AH54" ca="1">IFERROR(INDIRECT($E54&amp;"!"&amp;AH$2&amp;AH$3)," ")</f>
        <v xml:space="preserve"> </v>
      </c>
      <c r="AI54" s="212" t="str" cm="1">
        <f t="array" aca="1" ref="AI54" ca="1">IFERROR(INDIRECT($E54&amp;"!"&amp;AI$2&amp;AI$3)," ")</f>
        <v xml:space="preserve"> </v>
      </c>
      <c r="AJ54" s="217" t="str" cm="1">
        <f t="array" aca="1" ref="AJ54" ca="1">IFERROR(INDIRECT($E54&amp;"!"&amp;AJ$2&amp;AJ$3)," ")</f>
        <v xml:space="preserve"> </v>
      </c>
      <c r="AK54" s="217" t="str" cm="1">
        <f t="array" aca="1" ref="AK54" ca="1">IFERROR(INDIRECT($E54&amp;"!"&amp;AK$2&amp;AK$3)," ")</f>
        <v xml:space="preserve"> </v>
      </c>
      <c r="AL54" s="217" t="str" cm="1">
        <f t="array" aca="1" ref="AL54" ca="1">IFERROR(INDIRECT($E54&amp;"!"&amp;AL$2&amp;AL$3)," ")</f>
        <v xml:space="preserve"> </v>
      </c>
      <c r="AM54" s="217" t="str" cm="1">
        <f t="array" aca="1" ref="AM54" ca="1">IFERROR(INDIRECT($E54&amp;"!"&amp;AM$2&amp;AM$3)," ")</f>
        <v xml:space="preserve"> </v>
      </c>
      <c r="AN54" s="217" t="str" cm="1">
        <f t="array" aca="1" ref="AN54" ca="1">IFERROR(INDIRECT($E54&amp;"!"&amp;AN$2&amp;AN$3)," ")</f>
        <v xml:space="preserve"> </v>
      </c>
      <c r="AO54" s="217" t="str" cm="1">
        <f t="array" aca="1" ref="AO54" ca="1">IFERROR(INDIRECT($E54&amp;"!"&amp;AO$2&amp;AO$3)," ")</f>
        <v xml:space="preserve"> </v>
      </c>
      <c r="AP54" s="217" t="str" cm="1">
        <f t="array" aca="1" ref="AP54" ca="1">IFERROR(INDIRECT($E54&amp;"!"&amp;AP$2&amp;AP$3)," ")</f>
        <v xml:space="preserve"> </v>
      </c>
      <c r="AQ54" s="217" t="str" cm="1">
        <f t="array" aca="1" ref="AQ54" ca="1">IFERROR(INDIRECT($E54&amp;"!"&amp;AQ$2&amp;AQ$3)," ")</f>
        <v xml:space="preserve"> </v>
      </c>
      <c r="AR54" s="217" t="str" cm="1">
        <f t="array" aca="1" ref="AR54" ca="1">IFERROR(INDIRECT($E54&amp;"!"&amp;AR$2&amp;AR$3)," ")</f>
        <v xml:space="preserve"> </v>
      </c>
      <c r="AS54" s="217" t="str" cm="1">
        <f t="array" aca="1" ref="AS54" ca="1">IFERROR(INDIRECT($E54&amp;"!"&amp;AS$2&amp;AS$3)," ")</f>
        <v xml:space="preserve"> </v>
      </c>
      <c r="AT54" s="217" t="str" cm="1">
        <f t="array" aca="1" ref="AT54" ca="1">IFERROR(INDIRECT($E54&amp;"!"&amp;AT$2&amp;AT$3)," ")</f>
        <v xml:space="preserve"> </v>
      </c>
      <c r="AU54" s="217" t="str" cm="1">
        <f t="array" aca="1" ref="AU54" ca="1">IFERROR(INDIRECT($E54&amp;"!"&amp;AU$2&amp;AU$3)," ")</f>
        <v xml:space="preserve"> </v>
      </c>
      <c r="AV54" s="217" t="str" cm="1">
        <f t="array" aca="1" ref="AV54" ca="1">IFERROR(INDIRECT($E54&amp;"!"&amp;AV$2&amp;AV$3)," ")</f>
        <v xml:space="preserve"> </v>
      </c>
      <c r="AW54" s="217" t="str" cm="1">
        <f t="array" aca="1" ref="AW54" ca="1">IFERROR(INDIRECT($E54&amp;"!"&amp;AW$2&amp;AW$3)," ")</f>
        <v xml:space="preserve"> </v>
      </c>
      <c r="AX54" s="217" t="str" cm="1">
        <f t="array" aca="1" ref="AX54" ca="1">IFERROR(INDIRECT($E54&amp;"!"&amp;AX$2&amp;AX$3)," ")</f>
        <v xml:space="preserve"> </v>
      </c>
      <c r="AY54" s="217" t="str" cm="1">
        <f t="array" aca="1" ref="AY54" ca="1">IFERROR(INDIRECT($E54&amp;"!"&amp;AY$2&amp;AY$3)," ")</f>
        <v xml:space="preserve"> </v>
      </c>
      <c r="AZ54" s="217" t="str" cm="1">
        <f t="array" aca="1" ref="AZ54" ca="1">IFERROR(INDIRECT($E54&amp;"!"&amp;AZ$2&amp;AZ$3)," ")</f>
        <v xml:space="preserve"> </v>
      </c>
      <c r="BA54" s="217" t="str" cm="1">
        <f t="array" aca="1" ref="BA54" ca="1">IFERROR(INDIRECT($E54&amp;"!"&amp;BA$2&amp;BA$3)," ")</f>
        <v xml:space="preserve"> </v>
      </c>
      <c r="BB54" s="159" t="str" cm="1">
        <f t="array" aca="1" ref="BB54" ca="1">IFERROR(INDIRECT($E54&amp;"!"&amp;BB$2&amp;BB$3)," ")</f>
        <v xml:space="preserve"> </v>
      </c>
      <c r="BC54" s="217" t="str" cm="1">
        <f t="array" aca="1" ref="BC54" ca="1">IFERROR(INDIRECT($E54&amp;"!"&amp;BC$2&amp;BC$3)," ")</f>
        <v xml:space="preserve"> </v>
      </c>
      <c r="BD54" s="217" t="str" cm="1">
        <f t="array" aca="1" ref="BD54" ca="1">IFERROR(INDIRECT($E54&amp;"!"&amp;BD$2&amp;BD$3)," ")</f>
        <v xml:space="preserve"> </v>
      </c>
      <c r="BE54" s="217" t="str" cm="1">
        <f t="array" aca="1" ref="BE54" ca="1">IFERROR(INDIRECT($E54&amp;"!"&amp;BE$2&amp;BE$3)," ")</f>
        <v xml:space="preserve"> </v>
      </c>
      <c r="BF54" s="217" t="str" cm="1">
        <f t="array" aca="1" ref="BF54" ca="1">IFERROR(INDIRECT($E54&amp;"!"&amp;BF$2&amp;BF$3)," ")</f>
        <v xml:space="preserve"> </v>
      </c>
      <c r="BG54" s="217" t="str" cm="1">
        <f t="array" aca="1" ref="BG54" ca="1">IFERROR(INDIRECT($E54&amp;"!"&amp;BG$2&amp;BG$3)," ")</f>
        <v xml:space="preserve"> </v>
      </c>
      <c r="BH54" s="217" t="str" cm="1">
        <f t="array" aca="1" ref="BH54" ca="1">IFERROR(INDIRECT($E54&amp;"!"&amp;BH$2&amp;BH$3)," ")</f>
        <v xml:space="preserve"> </v>
      </c>
      <c r="BI54" s="217" t="str" cm="1">
        <f t="array" aca="1" ref="BI54" ca="1">IFERROR(INDIRECT($E54&amp;"!"&amp;BI$2&amp;BI$3)," ")</f>
        <v xml:space="preserve"> </v>
      </c>
      <c r="BJ54" s="217" t="str" cm="1">
        <f t="array" aca="1" ref="BJ54" ca="1">IFERROR(INDIRECT($E54&amp;"!"&amp;BJ$2&amp;BJ$3)," ")</f>
        <v xml:space="preserve"> </v>
      </c>
      <c r="BK54" s="217" t="str" cm="1">
        <f t="array" aca="1" ref="BK54" ca="1">IFERROR(INDIRECT($E54&amp;"!"&amp;BK$2&amp;BK$3)," ")</f>
        <v xml:space="preserve"> </v>
      </c>
      <c r="BL54" s="217" t="str" cm="1">
        <f t="array" aca="1" ref="BL54" ca="1">IFERROR(INDIRECT($E54&amp;"!"&amp;BL$2&amp;BL$3)," ")</f>
        <v xml:space="preserve"> </v>
      </c>
      <c r="BM54" s="217" t="str" cm="1">
        <f t="array" aca="1" ref="BM54" ca="1">IFERROR(INDIRECT($E54&amp;"!"&amp;BM$2&amp;BM$3)," ")</f>
        <v xml:space="preserve"> </v>
      </c>
      <c r="BN54" s="217" t="str" cm="1">
        <f t="array" aca="1" ref="BN54" ca="1">IFERROR(INDIRECT($E54&amp;"!"&amp;BN$2&amp;BN$3)," ")</f>
        <v xml:space="preserve"> </v>
      </c>
      <c r="BO54" s="217" t="str" cm="1">
        <f t="array" aca="1" ref="BO54" ca="1">IFERROR(INDIRECT($E54&amp;"!"&amp;BO$2&amp;BO$3)," ")</f>
        <v xml:space="preserve"> </v>
      </c>
      <c r="BP54" s="217" t="str" cm="1">
        <f t="array" aca="1" ref="BP54" ca="1">IFERROR(INDIRECT($E54&amp;"!"&amp;BP$2&amp;BP$3)," ")</f>
        <v xml:space="preserve"> </v>
      </c>
      <c r="BQ54" s="217" t="str" cm="1">
        <f t="array" aca="1" ref="BQ54" ca="1">IFERROR(INDIRECT($E54&amp;"!"&amp;BQ$2&amp;BQ$3)," ")</f>
        <v xml:space="preserve"> </v>
      </c>
      <c r="BR54" s="217" t="str" cm="1">
        <f t="array" aca="1" ref="BR54" ca="1">IFERROR(INDIRECT($E54&amp;"!"&amp;BR$2&amp;BR$3)," ")</f>
        <v xml:space="preserve"> </v>
      </c>
      <c r="BS54" s="217" t="str" cm="1">
        <f t="array" aca="1" ref="BS54" ca="1">IFERROR(INDIRECT($E54&amp;"!"&amp;BS$2&amp;BS$3)," ")</f>
        <v xml:space="preserve"> </v>
      </c>
      <c r="BT54" s="217" t="str" cm="1">
        <f t="array" aca="1" ref="BT54" ca="1">IFERROR(INDIRECT($E54&amp;"!"&amp;BT$2&amp;BT$3)," ")</f>
        <v xml:space="preserve"> </v>
      </c>
      <c r="BU54" s="217" t="str" cm="1">
        <f t="array" aca="1" ref="BU54" ca="1">IFERROR(INDIRECT($E54&amp;"!"&amp;BU$2&amp;BU$3)," ")</f>
        <v xml:space="preserve"> </v>
      </c>
      <c r="BV54" s="217" t="str" cm="1">
        <f t="array" aca="1" ref="BV54" ca="1">IFERROR(INDIRECT($E54&amp;"!"&amp;BV$2&amp;BV$3)," ")</f>
        <v xml:space="preserve"> </v>
      </c>
      <c r="BW54" s="217" t="str" cm="1">
        <f t="array" aca="1" ref="BW54" ca="1">IFERROR(INDIRECT($E54&amp;"!"&amp;BW$2&amp;BW$3)," ")</f>
        <v xml:space="preserve"> </v>
      </c>
      <c r="BX54" s="217" t="str" cm="1">
        <f t="array" aca="1" ref="BX54" ca="1">IFERROR(INDIRECT($E54&amp;"!"&amp;BX$2&amp;BX$3)," ")</f>
        <v xml:space="preserve"> </v>
      </c>
      <c r="BY54" s="217" t="str" cm="1">
        <f t="array" aca="1" ref="BY54" ca="1">IFERROR(INDIRECT($E54&amp;"!"&amp;BY$2&amp;BY$3)," ")</f>
        <v xml:space="preserve"> </v>
      </c>
      <c r="BZ54" s="217" t="str" cm="1">
        <f t="array" aca="1" ref="BZ54" ca="1">IFERROR(INDIRECT($E54&amp;"!"&amp;BZ$2&amp;BZ$3)," ")</f>
        <v xml:space="preserve"> </v>
      </c>
      <c r="CA54" s="217" t="str" cm="1">
        <f t="array" aca="1" ref="CA54" ca="1">IFERROR(INDIRECT($E54&amp;"!"&amp;CA$2&amp;CA$3)," ")</f>
        <v xml:space="preserve"> </v>
      </c>
      <c r="CB54" s="217" t="str" cm="1">
        <f t="array" aca="1" ref="CB54" ca="1">IFERROR(INDIRECT($E54&amp;"!"&amp;CB$2&amp;CB$3)," ")</f>
        <v xml:space="preserve"> </v>
      </c>
      <c r="CC54" s="217" t="str" cm="1">
        <f t="array" aca="1" ref="CC54" ca="1">IFERROR(INDIRECT($E54&amp;"!"&amp;CC$2&amp;CC$3)," ")</f>
        <v xml:space="preserve"> </v>
      </c>
      <c r="CD54" s="217" t="str" cm="1">
        <f t="array" aca="1" ref="CD54" ca="1">IFERROR(INDIRECT($E54&amp;"!"&amp;CD$2&amp;CD$3)," ")</f>
        <v xml:space="preserve"> </v>
      </c>
      <c r="CE54" s="217" t="str" cm="1">
        <f t="array" aca="1" ref="CE54" ca="1">IFERROR(INDIRECT($E54&amp;"!"&amp;CE$2&amp;CE$3)," ")</f>
        <v xml:space="preserve"> </v>
      </c>
      <c r="CF54" s="217" t="str" cm="1">
        <f t="array" aca="1" ref="CF54" ca="1">IFERROR(INDIRECT($E54&amp;"!"&amp;CF$2&amp;CF$3)," ")</f>
        <v xml:space="preserve"> </v>
      </c>
      <c r="CG54" s="217" t="str" cm="1">
        <f t="array" aca="1" ref="CG54" ca="1">IFERROR(INDIRECT($E54&amp;"!"&amp;CG$2&amp;CG$3)," ")</f>
        <v xml:space="preserve"> </v>
      </c>
      <c r="CH54" s="217" t="str" cm="1">
        <f t="array" aca="1" ref="CH54" ca="1">IFERROR(INDIRECT($E54&amp;"!"&amp;CH$2&amp;CH$3)," ")</f>
        <v xml:space="preserve"> </v>
      </c>
      <c r="CI54" s="217" t="str" cm="1">
        <f t="array" aca="1" ref="CI54" ca="1">IFERROR(INDIRECT($E54&amp;"!"&amp;CI$2&amp;CI$3)," ")</f>
        <v xml:space="preserve"> </v>
      </c>
      <c r="CJ54" s="217" t="str" cm="1">
        <f t="array" aca="1" ref="CJ54" ca="1">IFERROR(INDIRECT($E54&amp;"!"&amp;CJ$2&amp;CJ$3)," ")</f>
        <v xml:space="preserve"> </v>
      </c>
      <c r="CK54" s="217" t="str" cm="1">
        <f t="array" aca="1" ref="CK54" ca="1">IFERROR(INDIRECT($E54&amp;"!"&amp;CK$2&amp;CK$3)," ")</f>
        <v xml:space="preserve"> </v>
      </c>
      <c r="CL54" s="217" t="str" cm="1">
        <f t="array" aca="1" ref="CL54" ca="1">IFERROR(INDIRECT($E54&amp;"!"&amp;CL$2&amp;CL$3)," ")</f>
        <v xml:space="preserve"> </v>
      </c>
      <c r="CM54" s="217" t="str" cm="1">
        <f t="array" aca="1" ref="CM54" ca="1">IFERROR(INDIRECT($E54&amp;"!"&amp;CM$2&amp;CM$3)," ")</f>
        <v xml:space="preserve"> </v>
      </c>
      <c r="CN54" s="217" t="str" cm="1">
        <f t="array" aca="1" ref="CN54" ca="1">IFERROR(INDIRECT($E54&amp;"!"&amp;CN$2&amp;CN$3)," ")</f>
        <v xml:space="preserve"> </v>
      </c>
      <c r="CO54" s="217" t="str" cm="1">
        <f t="array" aca="1" ref="CO54" ca="1">IFERROR(INDIRECT($E54&amp;"!"&amp;CO$2&amp;CO$3)," ")</f>
        <v xml:space="preserve"> </v>
      </c>
      <c r="CP54" s="217" t="str" cm="1">
        <f t="array" aca="1" ref="CP54" ca="1">IFERROR(INDIRECT($E54&amp;"!"&amp;CP$2&amp;CP$3)," ")</f>
        <v xml:space="preserve"> </v>
      </c>
      <c r="CQ54" s="217" t="str" cm="1">
        <f t="array" aca="1" ref="CQ54" ca="1">IFERROR(INDIRECT($E54&amp;"!"&amp;CQ$2&amp;CQ$3)," ")</f>
        <v xml:space="preserve"> </v>
      </c>
      <c r="CR54" s="217" t="str" cm="1">
        <f t="array" aca="1" ref="CR54" ca="1">IFERROR(INDIRECT($E54&amp;"!"&amp;CR$2&amp;CR$3)," ")</f>
        <v xml:space="preserve"> </v>
      </c>
      <c r="CS54" s="217" t="str" cm="1">
        <f t="array" aca="1" ref="CS54" ca="1">IFERROR(INDIRECT($E54&amp;"!"&amp;CS$2&amp;CS$3)," ")</f>
        <v xml:space="preserve"> </v>
      </c>
      <c r="CT54" s="217" t="str" cm="1">
        <f t="array" aca="1" ref="CT54" ca="1">IFERROR(INDIRECT($E54&amp;"!"&amp;CT$2&amp;CT$3)," ")</f>
        <v xml:space="preserve"> </v>
      </c>
      <c r="CU54" s="217" t="str" cm="1">
        <f t="array" aca="1" ref="CU54" ca="1">IFERROR(INDIRECT($E54&amp;"!"&amp;CU$2&amp;CU$3)," ")</f>
        <v xml:space="preserve"> </v>
      </c>
      <c r="CV54" s="217" t="str" cm="1">
        <f t="array" aca="1" ref="CV54" ca="1">IFERROR(INDIRECT($E54&amp;"!"&amp;CV$2&amp;CV$3)," ")</f>
        <v xml:space="preserve"> </v>
      </c>
      <c r="CW54" s="217" t="str" cm="1">
        <f t="array" aca="1" ref="CW54" ca="1">IFERROR(INDIRECT($E54&amp;"!"&amp;CW$2&amp;CW$3)," ")</f>
        <v xml:space="preserve"> </v>
      </c>
      <c r="CX54" s="217" t="str" cm="1">
        <f t="array" aca="1" ref="CX54" ca="1">IFERROR(INDIRECT($E54&amp;"!"&amp;CX$2&amp;CX$3)," ")</f>
        <v xml:space="preserve"> </v>
      </c>
      <c r="CY54" s="217" t="str" cm="1">
        <f t="array" aca="1" ref="CY54" ca="1">IFERROR(INDIRECT($E54&amp;"!"&amp;CY$2&amp;CY$3)," ")</f>
        <v xml:space="preserve"> </v>
      </c>
      <c r="CZ54" s="217" t="str" cm="1">
        <f t="array" aca="1" ref="CZ54" ca="1">IFERROR(INDIRECT($E54&amp;"!"&amp;CZ$2&amp;CZ$3)," ")</f>
        <v xml:space="preserve"> </v>
      </c>
      <c r="DA54" s="217" t="str" cm="1">
        <f t="array" aca="1" ref="DA54" ca="1">IFERROR(INDIRECT($E54&amp;"!"&amp;DA$2&amp;DA$3)," ")</f>
        <v xml:space="preserve"> </v>
      </c>
      <c r="DB54" s="217" t="str" cm="1">
        <f t="array" aca="1" ref="DB54" ca="1">IFERROR(INDIRECT($E54&amp;"!"&amp;DB$2&amp;DB$3)," ")</f>
        <v xml:space="preserve"> </v>
      </c>
      <c r="DC54" s="217" t="str" cm="1">
        <f t="array" aca="1" ref="DC54" ca="1">IFERROR(INDIRECT($E54&amp;"!"&amp;DC$2&amp;DC$3)," ")</f>
        <v xml:space="preserve"> </v>
      </c>
      <c r="DD54" s="217" t="str" cm="1">
        <f t="array" aca="1" ref="DD54" ca="1">IFERROR(INDIRECT($E54&amp;"!"&amp;DD$2&amp;DD$3)," ")</f>
        <v xml:space="preserve"> </v>
      </c>
      <c r="DE54" s="217" t="str" cm="1">
        <f t="array" aca="1" ref="DE54" ca="1">IFERROR(INDIRECT($E54&amp;"!"&amp;DE$2&amp;DE$3)," ")</f>
        <v xml:space="preserve"> </v>
      </c>
      <c r="DF54" s="217" t="str" cm="1">
        <f t="array" aca="1" ref="DF54" ca="1">IFERROR(INDIRECT($E54&amp;"!"&amp;DF$2&amp;DF$3)," ")</f>
        <v xml:space="preserve"> </v>
      </c>
      <c r="DG54" s="217" t="str" cm="1">
        <f t="array" aca="1" ref="DG54" ca="1">IFERROR(INDIRECT($E54&amp;"!"&amp;DG$2&amp;DG$3)," ")</f>
        <v xml:space="preserve"> </v>
      </c>
      <c r="DH54" s="217" t="str" cm="1">
        <f t="array" aca="1" ref="DH54" ca="1">IFERROR(INDIRECT($E54&amp;"!"&amp;DH$2&amp;DH$3)," ")</f>
        <v xml:space="preserve"> </v>
      </c>
      <c r="DI54" s="217" t="str" cm="1">
        <f t="array" aca="1" ref="DI54" ca="1">IFERROR(INDIRECT($E54&amp;"!"&amp;DI$2&amp;DI$3)," ")</f>
        <v xml:space="preserve"> </v>
      </c>
      <c r="DJ54" s="217" t="str" cm="1">
        <f t="array" aca="1" ref="DJ54" ca="1">IFERROR(INDIRECT($E54&amp;"!"&amp;DJ$2&amp;DJ$3)," ")</f>
        <v xml:space="preserve"> </v>
      </c>
      <c r="DK54" s="217" t="str" cm="1">
        <f t="array" aca="1" ref="DK54" ca="1">IFERROR(INDIRECT($E54&amp;"!"&amp;DK$2&amp;DK$3)," ")</f>
        <v xml:space="preserve"> </v>
      </c>
      <c r="DL54" s="217" t="str" cm="1">
        <f t="array" aca="1" ref="DL54" ca="1">IFERROR(INDIRECT($E54&amp;"!"&amp;DL$2&amp;DL$3)," ")</f>
        <v xml:space="preserve"> </v>
      </c>
      <c r="DM54" s="217" t="str" cm="1">
        <f t="array" aca="1" ref="DM54" ca="1">IFERROR(INDIRECT($E54&amp;"!"&amp;DM$2&amp;DM$3)," ")</f>
        <v xml:space="preserve"> </v>
      </c>
      <c r="DN54" s="217" t="str" cm="1">
        <f t="array" aca="1" ref="DN54" ca="1">IFERROR(INDIRECT($E54&amp;"!"&amp;DN$2&amp;DN$3)," ")</f>
        <v xml:space="preserve"> </v>
      </c>
      <c r="DO54" s="217" t="str" cm="1">
        <f t="array" aca="1" ref="DO54" ca="1">IFERROR(INDIRECT($E54&amp;"!"&amp;DO$2&amp;DO$3)," ")</f>
        <v xml:space="preserve"> </v>
      </c>
      <c r="DP54" s="217" t="str" cm="1">
        <f t="array" aca="1" ref="DP54" ca="1">IFERROR(INDIRECT($E54&amp;"!"&amp;DP$2&amp;DP$3)," ")</f>
        <v xml:space="preserve"> </v>
      </c>
      <c r="DQ54" s="217" t="str" cm="1">
        <f t="array" aca="1" ref="DQ54" ca="1">IFERROR(INDIRECT($E54&amp;"!"&amp;DQ$2&amp;DQ$3)," ")</f>
        <v xml:space="preserve"> </v>
      </c>
      <c r="DR54" s="217" t="str" cm="1">
        <f t="array" aca="1" ref="DR54" ca="1">IFERROR(INDIRECT($E54&amp;"!"&amp;DR$2&amp;DR$3)," ")</f>
        <v xml:space="preserve"> </v>
      </c>
      <c r="DS54" s="217" t="str" cm="1">
        <f t="array" aca="1" ref="DS54" ca="1">IFERROR(INDIRECT($E54&amp;"!"&amp;DS$2&amp;DS$3)," ")</f>
        <v xml:space="preserve"> </v>
      </c>
      <c r="DT54" s="217" t="str" cm="1">
        <f t="array" aca="1" ref="DT54" ca="1">IFERROR(INDIRECT($E54&amp;"!"&amp;DT$2&amp;DT$3)," ")</f>
        <v xml:space="preserve"> </v>
      </c>
      <c r="DU54" s="217" t="str" cm="1">
        <f t="array" aca="1" ref="DU54" ca="1">IFERROR(INDIRECT($E54&amp;"!"&amp;DU$2&amp;DU$3)," ")</f>
        <v xml:space="preserve"> </v>
      </c>
      <c r="DV54" s="217" t="str" cm="1">
        <f t="array" aca="1" ref="DV54" ca="1">IFERROR(INDIRECT($E54&amp;"!"&amp;DV$2&amp;DV$3)," ")</f>
        <v xml:space="preserve"> </v>
      </c>
      <c r="DW54" s="217" t="str" cm="1">
        <f t="array" aca="1" ref="DW54" ca="1">IFERROR(INDIRECT($E54&amp;"!"&amp;DW$2&amp;DW$3)," ")</f>
        <v xml:space="preserve"> </v>
      </c>
      <c r="DX54" s="217" t="str" cm="1">
        <f t="array" aca="1" ref="DX54" ca="1">IFERROR(INDIRECT($E54&amp;"!"&amp;DX$2&amp;DX$3)," ")</f>
        <v xml:space="preserve"> </v>
      </c>
      <c r="DY54" s="217" t="str" cm="1">
        <f t="array" aca="1" ref="DY54" ca="1">IFERROR(INDIRECT($E54&amp;"!"&amp;DY$2&amp;DY$3)," ")</f>
        <v xml:space="preserve"> </v>
      </c>
      <c r="DZ54" s="217" t="str" cm="1">
        <f t="array" aca="1" ref="DZ54" ca="1">IFERROR(INDIRECT($E54&amp;"!"&amp;DZ$2&amp;DZ$3)," ")</f>
        <v xml:space="preserve"> </v>
      </c>
      <c r="EA54" s="217" t="str" cm="1">
        <f t="array" aca="1" ref="EA54" ca="1">IFERROR(INDIRECT($E54&amp;"!"&amp;EA$2&amp;EA$3)," ")</f>
        <v xml:space="preserve"> </v>
      </c>
      <c r="EB54" s="217" t="str" cm="1">
        <f t="array" aca="1" ref="EB54" ca="1">IFERROR(INDIRECT($E54&amp;"!"&amp;EB$2&amp;EB$3)," ")</f>
        <v xml:space="preserve"> </v>
      </c>
      <c r="EC54" s="212" t="str" cm="1">
        <f t="array" aca="1" ref="EC54" ca="1">IFERROR(INDIRECT($E54&amp;"!"&amp;EC$2&amp;EC$3)," ")</f>
        <v xml:space="preserve"> </v>
      </c>
      <c r="ED54" s="212" t="str" cm="1">
        <f t="array" aca="1" ref="ED54" ca="1">IFERROR(INDIRECT($E54&amp;"!"&amp;ED$2&amp;ED$3)," ")</f>
        <v xml:space="preserve"> </v>
      </c>
      <c r="EE54" s="212" t="str" cm="1">
        <f t="array" aca="1" ref="EE54" ca="1">IFERROR(INDIRECT($E54&amp;"!"&amp;EE$2&amp;EE$3)," ")</f>
        <v xml:space="preserve"> </v>
      </c>
      <c r="EF54" s="212" t="str" cm="1">
        <f t="array" aca="1" ref="EF54" ca="1">IFERROR(INDIRECT($E54&amp;"!"&amp;EF$2&amp;EF$3)," ")</f>
        <v xml:space="preserve"> </v>
      </c>
      <c r="EG54" s="212" t="str" cm="1">
        <f t="array" aca="1" ref="EG54" ca="1">IFERROR(INDIRECT($E54&amp;"!"&amp;EG$2&amp;EG$3)," ")</f>
        <v xml:space="preserve"> </v>
      </c>
      <c r="EH54" s="212" t="str" cm="1">
        <f t="array" aca="1" ref="EH54" ca="1">IFERROR(INDIRECT($E54&amp;"!"&amp;EH$2&amp;EH$3)," ")</f>
        <v xml:space="preserve"> </v>
      </c>
      <c r="EI54" s="212" t="str" cm="1">
        <f t="array" aca="1" ref="EI54" ca="1">IFERROR(INDIRECT($E54&amp;"!"&amp;EI$2&amp;EI$3)," ")</f>
        <v xml:space="preserve"> </v>
      </c>
      <c r="EJ54" s="212" t="str" cm="1">
        <f t="array" aca="1" ref="EJ54" ca="1">IFERROR(INDIRECT($E54&amp;"!"&amp;EJ$2&amp;EJ$3)," ")</f>
        <v xml:space="preserve"> </v>
      </c>
      <c r="EK54" s="212" t="str" cm="1">
        <f t="array" aca="1" ref="EK54" ca="1">IFERROR(INDIRECT($E54&amp;"!"&amp;EK$2&amp;EK$3)," ")</f>
        <v xml:space="preserve"> </v>
      </c>
      <c r="EL54" s="212" t="str" cm="1">
        <f t="array" aca="1" ref="EL54" ca="1">IFERROR(INDIRECT($E54&amp;"!"&amp;EL$2&amp;EL$3)," ")</f>
        <v xml:space="preserve"> </v>
      </c>
      <c r="EM54" s="212" t="str" cm="1">
        <f t="array" aca="1" ref="EM54" ca="1">IFERROR(INDIRECT($E54&amp;"!"&amp;EM$2&amp;EM$3)," ")</f>
        <v xml:space="preserve"> </v>
      </c>
      <c r="EN54" s="212" t="str" cm="1">
        <f t="array" aca="1" ref="EN54" ca="1">IFERROR(INDIRECT($E54&amp;"!"&amp;EN$2&amp;EN$3)," ")</f>
        <v xml:space="preserve"> </v>
      </c>
      <c r="EO54" s="212" t="str" cm="1">
        <f t="array" aca="1" ref="EO54" ca="1">IFERROR(INDIRECT($E54&amp;"!"&amp;EO$2&amp;EO$3)," ")</f>
        <v xml:space="preserve"> </v>
      </c>
      <c r="EP54" s="212" t="str" cm="1">
        <f t="array" aca="1" ref="EP54" ca="1">IFERROR(INDIRECT($E54&amp;"!"&amp;EP$2&amp;EP$3)," ")</f>
        <v xml:space="preserve"> </v>
      </c>
      <c r="EQ54" s="212" t="str" cm="1">
        <f t="array" aca="1" ref="EQ54" ca="1">IFERROR(INDIRECT($E54&amp;"!"&amp;EQ$2&amp;EQ$3)," ")</f>
        <v xml:space="preserve"> </v>
      </c>
      <c r="ER54" s="212" t="str" cm="1">
        <f t="array" aca="1" ref="ER54" ca="1">IFERROR(INDIRECT($E54&amp;"!"&amp;ER$2&amp;ER$3)," ")</f>
        <v xml:space="preserve"> </v>
      </c>
      <c r="ES54" s="212" t="str" cm="1">
        <f t="array" aca="1" ref="ES54" ca="1">IFERROR(INDIRECT($E54&amp;"!"&amp;ES$2&amp;ES$3)," ")</f>
        <v xml:space="preserve"> </v>
      </c>
      <c r="ET54" s="212" t="str" cm="1">
        <f t="array" aca="1" ref="ET54" ca="1">IFERROR(INDIRECT($E54&amp;"!"&amp;ET$2&amp;ET$3)," ")</f>
        <v xml:space="preserve"> </v>
      </c>
      <c r="EU54" s="212" t="str" cm="1">
        <f t="array" aca="1" ref="EU54" ca="1">IFERROR(INDIRECT($E54&amp;"!"&amp;EU$2&amp;EU$3)," ")</f>
        <v xml:space="preserve"> </v>
      </c>
      <c r="EV54" s="212" t="str" cm="1">
        <f t="array" aca="1" ref="EV54" ca="1">IFERROR(INDIRECT($E54&amp;"!"&amp;EV$2&amp;EV$3)," ")</f>
        <v xml:space="preserve"> </v>
      </c>
      <c r="EW54" s="212" t="str" cm="1">
        <f t="array" aca="1" ref="EW54" ca="1">IFERROR(INDIRECT($E54&amp;"!"&amp;EW$2&amp;EW$3)," ")</f>
        <v xml:space="preserve"> </v>
      </c>
      <c r="EX54" s="212" t="str" cm="1">
        <f t="array" aca="1" ref="EX54" ca="1">IFERROR(INDIRECT($E54&amp;"!"&amp;EX$2&amp;EX$3)," ")</f>
        <v xml:space="preserve"> </v>
      </c>
      <c r="EY54" s="212" t="str" cm="1">
        <f t="array" aca="1" ref="EY54" ca="1">IFERROR(INDIRECT($E54&amp;"!"&amp;EY$2&amp;EY$3)," ")</f>
        <v xml:space="preserve"> </v>
      </c>
      <c r="EZ54" s="212" t="str" cm="1">
        <f t="array" aca="1" ref="EZ54" ca="1">IFERROR(INDIRECT($E54&amp;"!"&amp;EZ$2&amp;EZ$3)," ")</f>
        <v xml:space="preserve"> </v>
      </c>
    </row>
    <row r="55" spans="1:156" s="159" customFormat="1">
      <c r="A55"/>
      <c r="B55"/>
      <c r="C55" s="214"/>
      <c r="E55" s="215"/>
      <c r="F55" s="215"/>
      <c r="G55" s="216"/>
      <c r="H55" s="217"/>
      <c r="I55" s="217"/>
      <c r="J55" s="217"/>
      <c r="K55" s="217"/>
      <c r="L55" s="217"/>
      <c r="M55" s="217"/>
      <c r="N55" s="217"/>
      <c r="O55" s="217"/>
      <c r="P55" s="218"/>
      <c r="Q55" s="218"/>
      <c r="R55" s="219"/>
      <c r="S55" s="219"/>
      <c r="T55" s="218"/>
      <c r="U55" s="219"/>
      <c r="V55" s="219"/>
      <c r="W55" s="218"/>
      <c r="X55" s="219"/>
      <c r="Y55" s="219"/>
      <c r="Z55" s="217" t="str" cm="1">
        <f t="array" aca="1" ref="Z55" ca="1">IFERROR(INDIRECT($E55&amp;"!"&amp;Z$2&amp;Z$3)," ")</f>
        <v xml:space="preserve"> </v>
      </c>
      <c r="AA55" s="217" t="str" cm="1">
        <f t="array" aca="1" ref="AA55" ca="1">IFERROR(INDIRECT($E55&amp;"!"&amp;AA$2&amp;AA$3)," ")</f>
        <v xml:space="preserve"> </v>
      </c>
      <c r="AB55" s="218" t="str" cm="1">
        <f t="array" aca="1" ref="AB55" ca="1">IFERROR(INDIRECT($E55&amp;"!"&amp;AB$2&amp;AB$3)," ")</f>
        <v xml:space="preserve"> </v>
      </c>
      <c r="AC55" s="212"/>
      <c r="AD55" s="212" t="str" cm="1">
        <f t="array" aca="1" ref="AD55" ca="1">IFERROR(INDIRECT($E55&amp;"!"&amp;AD$2&amp;AD$3)," ")</f>
        <v xml:space="preserve"> </v>
      </c>
      <c r="AE55" s="212" t="str" cm="1">
        <f t="array" aca="1" ref="AE55" ca="1">IFERROR(INDIRECT($E55&amp;"!"&amp;AE$2&amp;AE$3)," ")</f>
        <v xml:space="preserve"> </v>
      </c>
      <c r="AF55" s="212" t="str" cm="1">
        <f t="array" aca="1" ref="AF55" ca="1">IFERROR(INDIRECT($E55&amp;"!"&amp;AF$2&amp;AF$3)," ")</f>
        <v xml:space="preserve"> </v>
      </c>
      <c r="AG55" s="212" t="str" cm="1">
        <f t="array" aca="1" ref="AG55" ca="1">IFERROR(INDIRECT($E55&amp;"!"&amp;AG$2&amp;AG$3)," ")</f>
        <v xml:space="preserve"> </v>
      </c>
      <c r="AH55" s="212" t="str" cm="1">
        <f t="array" aca="1" ref="AH55" ca="1">IFERROR(INDIRECT($E55&amp;"!"&amp;AH$2&amp;AH$3)," ")</f>
        <v xml:space="preserve"> </v>
      </c>
      <c r="AI55" s="212" t="str" cm="1">
        <f t="array" aca="1" ref="AI55" ca="1">IFERROR(INDIRECT($E55&amp;"!"&amp;AI$2&amp;AI$3)," ")</f>
        <v xml:space="preserve"> </v>
      </c>
      <c r="AJ55" s="217" t="str" cm="1">
        <f t="array" aca="1" ref="AJ55" ca="1">IFERROR(INDIRECT($E55&amp;"!"&amp;AJ$2&amp;AJ$3)," ")</f>
        <v xml:space="preserve"> </v>
      </c>
      <c r="AK55" s="217" t="str" cm="1">
        <f t="array" aca="1" ref="AK55" ca="1">IFERROR(INDIRECT($E55&amp;"!"&amp;AK$2&amp;AK$3)," ")</f>
        <v xml:space="preserve"> </v>
      </c>
      <c r="AL55" s="217" t="str" cm="1">
        <f t="array" aca="1" ref="AL55" ca="1">IFERROR(INDIRECT($E55&amp;"!"&amp;AL$2&amp;AL$3)," ")</f>
        <v xml:space="preserve"> </v>
      </c>
      <c r="AM55" s="217" t="str" cm="1">
        <f t="array" aca="1" ref="AM55" ca="1">IFERROR(INDIRECT($E55&amp;"!"&amp;AM$2&amp;AM$3)," ")</f>
        <v xml:space="preserve"> </v>
      </c>
      <c r="AN55" s="217" t="str" cm="1">
        <f t="array" aca="1" ref="AN55" ca="1">IFERROR(INDIRECT($E55&amp;"!"&amp;AN$2&amp;AN$3)," ")</f>
        <v xml:space="preserve"> </v>
      </c>
      <c r="AO55" s="217" t="str" cm="1">
        <f t="array" aca="1" ref="AO55" ca="1">IFERROR(INDIRECT($E55&amp;"!"&amp;AO$2&amp;AO$3)," ")</f>
        <v xml:space="preserve"> </v>
      </c>
      <c r="AP55" s="217" t="str" cm="1">
        <f t="array" aca="1" ref="AP55" ca="1">IFERROR(INDIRECT($E55&amp;"!"&amp;AP$2&amp;AP$3)," ")</f>
        <v xml:space="preserve"> </v>
      </c>
      <c r="AQ55" s="217" t="str" cm="1">
        <f t="array" aca="1" ref="AQ55" ca="1">IFERROR(INDIRECT($E55&amp;"!"&amp;AQ$2&amp;AQ$3)," ")</f>
        <v xml:space="preserve"> </v>
      </c>
      <c r="AR55" s="217" t="str" cm="1">
        <f t="array" aca="1" ref="AR55" ca="1">IFERROR(INDIRECT($E55&amp;"!"&amp;AR$2&amp;AR$3)," ")</f>
        <v xml:space="preserve"> </v>
      </c>
      <c r="AS55" s="217" t="str" cm="1">
        <f t="array" aca="1" ref="AS55" ca="1">IFERROR(INDIRECT($E55&amp;"!"&amp;AS$2&amp;AS$3)," ")</f>
        <v xml:space="preserve"> </v>
      </c>
      <c r="AT55" s="217" t="str" cm="1">
        <f t="array" aca="1" ref="AT55" ca="1">IFERROR(INDIRECT($E55&amp;"!"&amp;AT$2&amp;AT$3)," ")</f>
        <v xml:space="preserve"> </v>
      </c>
      <c r="AU55" s="217" t="str" cm="1">
        <f t="array" aca="1" ref="AU55" ca="1">IFERROR(INDIRECT($E55&amp;"!"&amp;AU$2&amp;AU$3)," ")</f>
        <v xml:space="preserve"> </v>
      </c>
      <c r="AV55" s="217" t="str" cm="1">
        <f t="array" aca="1" ref="AV55" ca="1">IFERROR(INDIRECT($E55&amp;"!"&amp;AV$2&amp;AV$3)," ")</f>
        <v xml:space="preserve"> </v>
      </c>
      <c r="AW55" s="217" t="str" cm="1">
        <f t="array" aca="1" ref="AW55" ca="1">IFERROR(INDIRECT($E55&amp;"!"&amp;AW$2&amp;AW$3)," ")</f>
        <v xml:space="preserve"> </v>
      </c>
      <c r="AX55" s="217" t="str" cm="1">
        <f t="array" aca="1" ref="AX55" ca="1">IFERROR(INDIRECT($E55&amp;"!"&amp;AX$2&amp;AX$3)," ")</f>
        <v xml:space="preserve"> </v>
      </c>
      <c r="AY55" s="217" t="str" cm="1">
        <f t="array" aca="1" ref="AY55" ca="1">IFERROR(INDIRECT($E55&amp;"!"&amp;AY$2&amp;AY$3)," ")</f>
        <v xml:space="preserve"> </v>
      </c>
      <c r="AZ55" s="217" t="str" cm="1">
        <f t="array" aca="1" ref="AZ55" ca="1">IFERROR(INDIRECT($E55&amp;"!"&amp;AZ$2&amp;AZ$3)," ")</f>
        <v xml:space="preserve"> </v>
      </c>
      <c r="BA55" s="217" t="str" cm="1">
        <f t="array" aca="1" ref="BA55" ca="1">IFERROR(INDIRECT($E55&amp;"!"&amp;BA$2&amp;BA$3)," ")</f>
        <v xml:space="preserve"> </v>
      </c>
      <c r="BB55" s="159" t="str" cm="1">
        <f t="array" aca="1" ref="BB55" ca="1">IFERROR(INDIRECT($E55&amp;"!"&amp;BB$2&amp;BB$3)," ")</f>
        <v xml:space="preserve"> </v>
      </c>
      <c r="BC55" s="217" t="str" cm="1">
        <f t="array" aca="1" ref="BC55" ca="1">IFERROR(INDIRECT($E55&amp;"!"&amp;BC$2&amp;BC$3)," ")</f>
        <v xml:space="preserve"> </v>
      </c>
      <c r="BD55" s="217" t="str" cm="1">
        <f t="array" aca="1" ref="BD55" ca="1">IFERROR(INDIRECT($E55&amp;"!"&amp;BD$2&amp;BD$3)," ")</f>
        <v xml:space="preserve"> </v>
      </c>
      <c r="BE55" s="217" t="str" cm="1">
        <f t="array" aca="1" ref="BE55" ca="1">IFERROR(INDIRECT($E55&amp;"!"&amp;BE$2&amp;BE$3)," ")</f>
        <v xml:space="preserve"> </v>
      </c>
      <c r="BF55" s="217" t="str" cm="1">
        <f t="array" aca="1" ref="BF55" ca="1">IFERROR(INDIRECT($E55&amp;"!"&amp;BF$2&amp;BF$3)," ")</f>
        <v xml:space="preserve"> </v>
      </c>
      <c r="BG55" s="217" t="str" cm="1">
        <f t="array" aca="1" ref="BG55" ca="1">IFERROR(INDIRECT($E55&amp;"!"&amp;BG$2&amp;BG$3)," ")</f>
        <v xml:space="preserve"> </v>
      </c>
      <c r="BH55" s="217" t="str" cm="1">
        <f t="array" aca="1" ref="BH55" ca="1">IFERROR(INDIRECT($E55&amp;"!"&amp;BH$2&amp;BH$3)," ")</f>
        <v xml:space="preserve"> </v>
      </c>
      <c r="BI55" s="217" t="str" cm="1">
        <f t="array" aca="1" ref="BI55" ca="1">IFERROR(INDIRECT($E55&amp;"!"&amp;BI$2&amp;BI$3)," ")</f>
        <v xml:space="preserve"> </v>
      </c>
      <c r="BJ55" s="217" t="str" cm="1">
        <f t="array" aca="1" ref="BJ55" ca="1">IFERROR(INDIRECT($E55&amp;"!"&amp;BJ$2&amp;BJ$3)," ")</f>
        <v xml:space="preserve"> </v>
      </c>
      <c r="BK55" s="217" t="str" cm="1">
        <f t="array" aca="1" ref="BK55" ca="1">IFERROR(INDIRECT($E55&amp;"!"&amp;BK$2&amp;BK$3)," ")</f>
        <v xml:space="preserve"> </v>
      </c>
      <c r="BL55" s="217" t="str" cm="1">
        <f t="array" aca="1" ref="BL55" ca="1">IFERROR(INDIRECT($E55&amp;"!"&amp;BL$2&amp;BL$3)," ")</f>
        <v xml:space="preserve"> </v>
      </c>
      <c r="BM55" s="217" t="str" cm="1">
        <f t="array" aca="1" ref="BM55" ca="1">IFERROR(INDIRECT($E55&amp;"!"&amp;BM$2&amp;BM$3)," ")</f>
        <v xml:space="preserve"> </v>
      </c>
      <c r="BN55" s="217" t="str" cm="1">
        <f t="array" aca="1" ref="BN55" ca="1">IFERROR(INDIRECT($E55&amp;"!"&amp;BN$2&amp;BN$3)," ")</f>
        <v xml:space="preserve"> </v>
      </c>
      <c r="BO55" s="217" t="str" cm="1">
        <f t="array" aca="1" ref="BO55" ca="1">IFERROR(INDIRECT($E55&amp;"!"&amp;BO$2&amp;BO$3)," ")</f>
        <v xml:space="preserve"> </v>
      </c>
      <c r="BP55" s="217" t="str" cm="1">
        <f t="array" aca="1" ref="BP55" ca="1">IFERROR(INDIRECT($E55&amp;"!"&amp;BP$2&amp;BP$3)," ")</f>
        <v xml:space="preserve"> </v>
      </c>
      <c r="BQ55" s="217" t="str" cm="1">
        <f t="array" aca="1" ref="BQ55" ca="1">IFERROR(INDIRECT($E55&amp;"!"&amp;BQ$2&amp;BQ$3)," ")</f>
        <v xml:space="preserve"> </v>
      </c>
      <c r="BR55" s="217" t="str" cm="1">
        <f t="array" aca="1" ref="BR55" ca="1">IFERROR(INDIRECT($E55&amp;"!"&amp;BR$2&amp;BR$3)," ")</f>
        <v xml:space="preserve"> </v>
      </c>
      <c r="BS55" s="217" t="str" cm="1">
        <f t="array" aca="1" ref="BS55" ca="1">IFERROR(INDIRECT($E55&amp;"!"&amp;BS$2&amp;BS$3)," ")</f>
        <v xml:space="preserve"> </v>
      </c>
      <c r="BT55" s="217" t="str" cm="1">
        <f t="array" aca="1" ref="BT55" ca="1">IFERROR(INDIRECT($E55&amp;"!"&amp;BT$2&amp;BT$3)," ")</f>
        <v xml:space="preserve"> </v>
      </c>
      <c r="BU55" s="217" t="str" cm="1">
        <f t="array" aca="1" ref="BU55" ca="1">IFERROR(INDIRECT($E55&amp;"!"&amp;BU$2&amp;BU$3)," ")</f>
        <v xml:space="preserve"> </v>
      </c>
      <c r="BV55" s="217" t="str" cm="1">
        <f t="array" aca="1" ref="BV55" ca="1">IFERROR(INDIRECT($E55&amp;"!"&amp;BV$2&amp;BV$3)," ")</f>
        <v xml:space="preserve"> </v>
      </c>
      <c r="BW55" s="217" t="str" cm="1">
        <f t="array" aca="1" ref="BW55" ca="1">IFERROR(INDIRECT($E55&amp;"!"&amp;BW$2&amp;BW$3)," ")</f>
        <v xml:space="preserve"> </v>
      </c>
      <c r="BX55" s="217" t="str" cm="1">
        <f t="array" aca="1" ref="BX55" ca="1">IFERROR(INDIRECT($E55&amp;"!"&amp;BX$2&amp;BX$3)," ")</f>
        <v xml:space="preserve"> </v>
      </c>
      <c r="BY55" s="217" t="str" cm="1">
        <f t="array" aca="1" ref="BY55" ca="1">IFERROR(INDIRECT($E55&amp;"!"&amp;BY$2&amp;BY$3)," ")</f>
        <v xml:space="preserve"> </v>
      </c>
      <c r="BZ55" s="217" t="str" cm="1">
        <f t="array" aca="1" ref="BZ55" ca="1">IFERROR(INDIRECT($E55&amp;"!"&amp;BZ$2&amp;BZ$3)," ")</f>
        <v xml:space="preserve"> </v>
      </c>
      <c r="CA55" s="217" t="str" cm="1">
        <f t="array" aca="1" ref="CA55" ca="1">IFERROR(INDIRECT($E55&amp;"!"&amp;CA$2&amp;CA$3)," ")</f>
        <v xml:space="preserve"> </v>
      </c>
      <c r="CB55" s="217" t="str" cm="1">
        <f t="array" aca="1" ref="CB55" ca="1">IFERROR(INDIRECT($E55&amp;"!"&amp;CB$2&amp;CB$3)," ")</f>
        <v xml:space="preserve"> </v>
      </c>
      <c r="CC55" s="217" t="str" cm="1">
        <f t="array" aca="1" ref="CC55" ca="1">IFERROR(INDIRECT($E55&amp;"!"&amp;CC$2&amp;CC$3)," ")</f>
        <v xml:space="preserve"> </v>
      </c>
      <c r="CD55" s="217" t="str" cm="1">
        <f t="array" aca="1" ref="CD55" ca="1">IFERROR(INDIRECT($E55&amp;"!"&amp;CD$2&amp;CD$3)," ")</f>
        <v xml:space="preserve"> </v>
      </c>
      <c r="CE55" s="217" t="str" cm="1">
        <f t="array" aca="1" ref="CE55" ca="1">IFERROR(INDIRECT($E55&amp;"!"&amp;CE$2&amp;CE$3)," ")</f>
        <v xml:space="preserve"> </v>
      </c>
      <c r="CF55" s="217" t="str" cm="1">
        <f t="array" aca="1" ref="CF55" ca="1">IFERROR(INDIRECT($E55&amp;"!"&amp;CF$2&amp;CF$3)," ")</f>
        <v xml:space="preserve"> </v>
      </c>
      <c r="CG55" s="217" t="str" cm="1">
        <f t="array" aca="1" ref="CG55" ca="1">IFERROR(INDIRECT($E55&amp;"!"&amp;CG$2&amp;CG$3)," ")</f>
        <v xml:space="preserve"> </v>
      </c>
      <c r="CH55" s="217" t="str" cm="1">
        <f t="array" aca="1" ref="CH55" ca="1">IFERROR(INDIRECT($E55&amp;"!"&amp;CH$2&amp;CH$3)," ")</f>
        <v xml:space="preserve"> </v>
      </c>
      <c r="CI55" s="217" t="str" cm="1">
        <f t="array" aca="1" ref="CI55" ca="1">IFERROR(INDIRECT($E55&amp;"!"&amp;CI$2&amp;CI$3)," ")</f>
        <v xml:space="preserve"> </v>
      </c>
      <c r="CJ55" s="217" t="str" cm="1">
        <f t="array" aca="1" ref="CJ55" ca="1">IFERROR(INDIRECT($E55&amp;"!"&amp;CJ$2&amp;CJ$3)," ")</f>
        <v xml:space="preserve"> </v>
      </c>
      <c r="CK55" s="217" t="str" cm="1">
        <f t="array" aca="1" ref="CK55" ca="1">IFERROR(INDIRECT($E55&amp;"!"&amp;CK$2&amp;CK$3)," ")</f>
        <v xml:space="preserve"> </v>
      </c>
      <c r="CL55" s="217" t="str" cm="1">
        <f t="array" aca="1" ref="CL55" ca="1">IFERROR(INDIRECT($E55&amp;"!"&amp;CL$2&amp;CL$3)," ")</f>
        <v xml:space="preserve"> </v>
      </c>
      <c r="CM55" s="217" t="str" cm="1">
        <f t="array" aca="1" ref="CM55" ca="1">IFERROR(INDIRECT($E55&amp;"!"&amp;CM$2&amp;CM$3)," ")</f>
        <v xml:space="preserve"> </v>
      </c>
      <c r="CN55" s="217" t="str" cm="1">
        <f t="array" aca="1" ref="CN55" ca="1">IFERROR(INDIRECT($E55&amp;"!"&amp;CN$2&amp;CN$3)," ")</f>
        <v xml:space="preserve"> </v>
      </c>
      <c r="CO55" s="217" t="str" cm="1">
        <f t="array" aca="1" ref="CO55" ca="1">IFERROR(INDIRECT($E55&amp;"!"&amp;CO$2&amp;CO$3)," ")</f>
        <v xml:space="preserve"> </v>
      </c>
      <c r="CP55" s="217" t="str" cm="1">
        <f t="array" aca="1" ref="CP55" ca="1">IFERROR(INDIRECT($E55&amp;"!"&amp;CP$2&amp;CP$3)," ")</f>
        <v xml:space="preserve"> </v>
      </c>
      <c r="CQ55" s="217" t="str" cm="1">
        <f t="array" aca="1" ref="CQ55" ca="1">IFERROR(INDIRECT($E55&amp;"!"&amp;CQ$2&amp;CQ$3)," ")</f>
        <v xml:space="preserve"> </v>
      </c>
      <c r="CR55" s="217" t="str" cm="1">
        <f t="array" aca="1" ref="CR55" ca="1">IFERROR(INDIRECT($E55&amp;"!"&amp;CR$2&amp;CR$3)," ")</f>
        <v xml:space="preserve"> </v>
      </c>
      <c r="CS55" s="217" t="str" cm="1">
        <f t="array" aca="1" ref="CS55" ca="1">IFERROR(INDIRECT($E55&amp;"!"&amp;CS$2&amp;CS$3)," ")</f>
        <v xml:space="preserve"> </v>
      </c>
      <c r="CT55" s="217" t="str" cm="1">
        <f t="array" aca="1" ref="CT55" ca="1">IFERROR(INDIRECT($E55&amp;"!"&amp;CT$2&amp;CT$3)," ")</f>
        <v xml:space="preserve"> </v>
      </c>
      <c r="CU55" s="217" t="str" cm="1">
        <f t="array" aca="1" ref="CU55" ca="1">IFERROR(INDIRECT($E55&amp;"!"&amp;CU$2&amp;CU$3)," ")</f>
        <v xml:space="preserve"> </v>
      </c>
      <c r="CV55" s="217" t="str" cm="1">
        <f t="array" aca="1" ref="CV55" ca="1">IFERROR(INDIRECT($E55&amp;"!"&amp;CV$2&amp;CV$3)," ")</f>
        <v xml:space="preserve"> </v>
      </c>
      <c r="CW55" s="217" t="str" cm="1">
        <f t="array" aca="1" ref="CW55" ca="1">IFERROR(INDIRECT($E55&amp;"!"&amp;CW$2&amp;CW$3)," ")</f>
        <v xml:space="preserve"> </v>
      </c>
      <c r="CX55" s="217" t="str" cm="1">
        <f t="array" aca="1" ref="CX55" ca="1">IFERROR(INDIRECT($E55&amp;"!"&amp;CX$2&amp;CX$3)," ")</f>
        <v xml:space="preserve"> </v>
      </c>
      <c r="CY55" s="217" t="str" cm="1">
        <f t="array" aca="1" ref="CY55" ca="1">IFERROR(INDIRECT($E55&amp;"!"&amp;CY$2&amp;CY$3)," ")</f>
        <v xml:space="preserve"> </v>
      </c>
      <c r="CZ55" s="217" t="str" cm="1">
        <f t="array" aca="1" ref="CZ55" ca="1">IFERROR(INDIRECT($E55&amp;"!"&amp;CZ$2&amp;CZ$3)," ")</f>
        <v xml:space="preserve"> </v>
      </c>
      <c r="DA55" s="217" t="str" cm="1">
        <f t="array" aca="1" ref="DA55" ca="1">IFERROR(INDIRECT($E55&amp;"!"&amp;DA$2&amp;DA$3)," ")</f>
        <v xml:space="preserve"> </v>
      </c>
      <c r="DB55" s="217" t="str" cm="1">
        <f t="array" aca="1" ref="DB55" ca="1">IFERROR(INDIRECT($E55&amp;"!"&amp;DB$2&amp;DB$3)," ")</f>
        <v xml:space="preserve"> </v>
      </c>
      <c r="DC55" s="217" t="str" cm="1">
        <f t="array" aca="1" ref="DC55" ca="1">IFERROR(INDIRECT($E55&amp;"!"&amp;DC$2&amp;DC$3)," ")</f>
        <v xml:space="preserve"> </v>
      </c>
      <c r="DD55" s="217" t="str" cm="1">
        <f t="array" aca="1" ref="DD55" ca="1">IFERROR(INDIRECT($E55&amp;"!"&amp;DD$2&amp;DD$3)," ")</f>
        <v xml:space="preserve"> </v>
      </c>
      <c r="DE55" s="217" t="str" cm="1">
        <f t="array" aca="1" ref="DE55" ca="1">IFERROR(INDIRECT($E55&amp;"!"&amp;DE$2&amp;DE$3)," ")</f>
        <v xml:space="preserve"> </v>
      </c>
      <c r="DF55" s="217" t="str" cm="1">
        <f t="array" aca="1" ref="DF55" ca="1">IFERROR(INDIRECT($E55&amp;"!"&amp;DF$2&amp;DF$3)," ")</f>
        <v xml:space="preserve"> </v>
      </c>
      <c r="DG55" s="217" t="str" cm="1">
        <f t="array" aca="1" ref="DG55" ca="1">IFERROR(INDIRECT($E55&amp;"!"&amp;DG$2&amp;DG$3)," ")</f>
        <v xml:space="preserve"> </v>
      </c>
      <c r="DH55" s="217" t="str" cm="1">
        <f t="array" aca="1" ref="DH55" ca="1">IFERROR(INDIRECT($E55&amp;"!"&amp;DH$2&amp;DH$3)," ")</f>
        <v xml:space="preserve"> </v>
      </c>
      <c r="DI55" s="217" t="str" cm="1">
        <f t="array" aca="1" ref="DI55" ca="1">IFERROR(INDIRECT($E55&amp;"!"&amp;DI$2&amp;DI$3)," ")</f>
        <v xml:space="preserve"> </v>
      </c>
      <c r="DJ55" s="217" t="str" cm="1">
        <f t="array" aca="1" ref="DJ55" ca="1">IFERROR(INDIRECT($E55&amp;"!"&amp;DJ$2&amp;DJ$3)," ")</f>
        <v xml:space="preserve"> </v>
      </c>
      <c r="DK55" s="217" t="str" cm="1">
        <f t="array" aca="1" ref="DK55" ca="1">IFERROR(INDIRECT($E55&amp;"!"&amp;DK$2&amp;DK$3)," ")</f>
        <v xml:space="preserve"> </v>
      </c>
      <c r="DL55" s="217" t="str" cm="1">
        <f t="array" aca="1" ref="DL55" ca="1">IFERROR(INDIRECT($E55&amp;"!"&amp;DL$2&amp;DL$3)," ")</f>
        <v xml:space="preserve"> </v>
      </c>
      <c r="DM55" s="217" t="str" cm="1">
        <f t="array" aca="1" ref="DM55" ca="1">IFERROR(INDIRECT($E55&amp;"!"&amp;DM$2&amp;DM$3)," ")</f>
        <v xml:space="preserve"> </v>
      </c>
      <c r="DN55" s="217" t="str" cm="1">
        <f t="array" aca="1" ref="DN55" ca="1">IFERROR(INDIRECT($E55&amp;"!"&amp;DN$2&amp;DN$3)," ")</f>
        <v xml:space="preserve"> </v>
      </c>
      <c r="DO55" s="217" t="str" cm="1">
        <f t="array" aca="1" ref="DO55" ca="1">IFERROR(INDIRECT($E55&amp;"!"&amp;DO$2&amp;DO$3)," ")</f>
        <v xml:space="preserve"> </v>
      </c>
      <c r="DP55" s="217" t="str" cm="1">
        <f t="array" aca="1" ref="DP55" ca="1">IFERROR(INDIRECT($E55&amp;"!"&amp;DP$2&amp;DP$3)," ")</f>
        <v xml:space="preserve"> </v>
      </c>
      <c r="DQ55" s="217" t="str" cm="1">
        <f t="array" aca="1" ref="DQ55" ca="1">IFERROR(INDIRECT($E55&amp;"!"&amp;DQ$2&amp;DQ$3)," ")</f>
        <v xml:space="preserve"> </v>
      </c>
      <c r="DR55" s="217" t="str" cm="1">
        <f t="array" aca="1" ref="DR55" ca="1">IFERROR(INDIRECT($E55&amp;"!"&amp;DR$2&amp;DR$3)," ")</f>
        <v xml:space="preserve"> </v>
      </c>
      <c r="DS55" s="217" t="str" cm="1">
        <f t="array" aca="1" ref="DS55" ca="1">IFERROR(INDIRECT($E55&amp;"!"&amp;DS$2&amp;DS$3)," ")</f>
        <v xml:space="preserve"> </v>
      </c>
      <c r="DT55" s="217" t="str" cm="1">
        <f t="array" aca="1" ref="DT55" ca="1">IFERROR(INDIRECT($E55&amp;"!"&amp;DT$2&amp;DT$3)," ")</f>
        <v xml:space="preserve"> </v>
      </c>
      <c r="DU55" s="217" t="str" cm="1">
        <f t="array" aca="1" ref="DU55" ca="1">IFERROR(INDIRECT($E55&amp;"!"&amp;DU$2&amp;DU$3)," ")</f>
        <v xml:space="preserve"> </v>
      </c>
      <c r="DV55" s="217" t="str" cm="1">
        <f t="array" aca="1" ref="DV55" ca="1">IFERROR(INDIRECT($E55&amp;"!"&amp;DV$2&amp;DV$3)," ")</f>
        <v xml:space="preserve"> </v>
      </c>
      <c r="DW55" s="217" t="str" cm="1">
        <f t="array" aca="1" ref="DW55" ca="1">IFERROR(INDIRECT($E55&amp;"!"&amp;DW$2&amp;DW$3)," ")</f>
        <v xml:space="preserve"> </v>
      </c>
      <c r="DX55" s="217" t="str" cm="1">
        <f t="array" aca="1" ref="DX55" ca="1">IFERROR(INDIRECT($E55&amp;"!"&amp;DX$2&amp;DX$3)," ")</f>
        <v xml:space="preserve"> </v>
      </c>
      <c r="DY55" s="217" t="str" cm="1">
        <f t="array" aca="1" ref="DY55" ca="1">IFERROR(INDIRECT($E55&amp;"!"&amp;DY$2&amp;DY$3)," ")</f>
        <v xml:space="preserve"> </v>
      </c>
      <c r="DZ55" s="217" t="str" cm="1">
        <f t="array" aca="1" ref="DZ55" ca="1">IFERROR(INDIRECT($E55&amp;"!"&amp;DZ$2&amp;DZ$3)," ")</f>
        <v xml:space="preserve"> </v>
      </c>
      <c r="EA55" s="217" t="str" cm="1">
        <f t="array" aca="1" ref="EA55" ca="1">IFERROR(INDIRECT($E55&amp;"!"&amp;EA$2&amp;EA$3)," ")</f>
        <v xml:space="preserve"> </v>
      </c>
      <c r="EB55" s="217" t="str" cm="1">
        <f t="array" aca="1" ref="EB55" ca="1">IFERROR(INDIRECT($E55&amp;"!"&amp;EB$2&amp;EB$3)," ")</f>
        <v xml:space="preserve"> </v>
      </c>
      <c r="EC55" s="212" t="str" cm="1">
        <f t="array" aca="1" ref="EC55" ca="1">IFERROR(INDIRECT($E55&amp;"!"&amp;EC$2&amp;EC$3)," ")</f>
        <v xml:space="preserve"> </v>
      </c>
      <c r="ED55" s="212" t="str" cm="1">
        <f t="array" aca="1" ref="ED55" ca="1">IFERROR(INDIRECT($E55&amp;"!"&amp;ED$2&amp;ED$3)," ")</f>
        <v xml:space="preserve"> </v>
      </c>
      <c r="EE55" s="212" t="str" cm="1">
        <f t="array" aca="1" ref="EE55" ca="1">IFERROR(INDIRECT($E55&amp;"!"&amp;EE$2&amp;EE$3)," ")</f>
        <v xml:space="preserve"> </v>
      </c>
      <c r="EF55" s="212" t="str" cm="1">
        <f t="array" aca="1" ref="EF55" ca="1">IFERROR(INDIRECT($E55&amp;"!"&amp;EF$2&amp;EF$3)," ")</f>
        <v xml:space="preserve"> </v>
      </c>
      <c r="EG55" s="212" t="str" cm="1">
        <f t="array" aca="1" ref="EG55" ca="1">IFERROR(INDIRECT($E55&amp;"!"&amp;EG$2&amp;EG$3)," ")</f>
        <v xml:space="preserve"> </v>
      </c>
      <c r="EH55" s="212" t="str" cm="1">
        <f t="array" aca="1" ref="EH55" ca="1">IFERROR(INDIRECT($E55&amp;"!"&amp;EH$2&amp;EH$3)," ")</f>
        <v xml:space="preserve"> </v>
      </c>
      <c r="EI55" s="212" t="str" cm="1">
        <f t="array" aca="1" ref="EI55" ca="1">IFERROR(INDIRECT($E55&amp;"!"&amp;EI$2&amp;EI$3)," ")</f>
        <v xml:space="preserve"> </v>
      </c>
      <c r="EJ55" s="212" t="str" cm="1">
        <f t="array" aca="1" ref="EJ55" ca="1">IFERROR(INDIRECT($E55&amp;"!"&amp;EJ$2&amp;EJ$3)," ")</f>
        <v xml:space="preserve"> </v>
      </c>
      <c r="EK55" s="212" t="str" cm="1">
        <f t="array" aca="1" ref="EK55" ca="1">IFERROR(INDIRECT($E55&amp;"!"&amp;EK$2&amp;EK$3)," ")</f>
        <v xml:space="preserve"> </v>
      </c>
      <c r="EL55" s="212" t="str" cm="1">
        <f t="array" aca="1" ref="EL55" ca="1">IFERROR(INDIRECT($E55&amp;"!"&amp;EL$2&amp;EL$3)," ")</f>
        <v xml:space="preserve"> </v>
      </c>
      <c r="EM55" s="212" t="str" cm="1">
        <f t="array" aca="1" ref="EM55" ca="1">IFERROR(INDIRECT($E55&amp;"!"&amp;EM$2&amp;EM$3)," ")</f>
        <v xml:space="preserve"> </v>
      </c>
      <c r="EN55" s="212" t="str" cm="1">
        <f t="array" aca="1" ref="EN55" ca="1">IFERROR(INDIRECT($E55&amp;"!"&amp;EN$2&amp;EN$3)," ")</f>
        <v xml:space="preserve"> </v>
      </c>
      <c r="EO55" s="212" t="str" cm="1">
        <f t="array" aca="1" ref="EO55" ca="1">IFERROR(INDIRECT($E55&amp;"!"&amp;EO$2&amp;EO$3)," ")</f>
        <v xml:space="preserve"> </v>
      </c>
      <c r="EP55" s="212" t="str" cm="1">
        <f t="array" aca="1" ref="EP55" ca="1">IFERROR(INDIRECT($E55&amp;"!"&amp;EP$2&amp;EP$3)," ")</f>
        <v xml:space="preserve"> </v>
      </c>
      <c r="EQ55" s="212" t="str" cm="1">
        <f t="array" aca="1" ref="EQ55" ca="1">IFERROR(INDIRECT($E55&amp;"!"&amp;EQ$2&amp;EQ$3)," ")</f>
        <v xml:space="preserve"> </v>
      </c>
      <c r="ER55" s="212" t="str" cm="1">
        <f t="array" aca="1" ref="ER55" ca="1">IFERROR(INDIRECT($E55&amp;"!"&amp;ER$2&amp;ER$3)," ")</f>
        <v xml:space="preserve"> </v>
      </c>
      <c r="ES55" s="212" t="str" cm="1">
        <f t="array" aca="1" ref="ES55" ca="1">IFERROR(INDIRECT($E55&amp;"!"&amp;ES$2&amp;ES$3)," ")</f>
        <v xml:space="preserve"> </v>
      </c>
      <c r="ET55" s="212" t="str" cm="1">
        <f t="array" aca="1" ref="ET55" ca="1">IFERROR(INDIRECT($E55&amp;"!"&amp;ET$2&amp;ET$3)," ")</f>
        <v xml:space="preserve"> </v>
      </c>
      <c r="EU55" s="212" t="str" cm="1">
        <f t="array" aca="1" ref="EU55" ca="1">IFERROR(INDIRECT($E55&amp;"!"&amp;EU$2&amp;EU$3)," ")</f>
        <v xml:space="preserve"> </v>
      </c>
      <c r="EV55" s="212" t="str" cm="1">
        <f t="array" aca="1" ref="EV55" ca="1">IFERROR(INDIRECT($E55&amp;"!"&amp;EV$2&amp;EV$3)," ")</f>
        <v xml:space="preserve"> </v>
      </c>
      <c r="EW55" s="212" t="str" cm="1">
        <f t="array" aca="1" ref="EW55" ca="1">IFERROR(INDIRECT($E55&amp;"!"&amp;EW$2&amp;EW$3)," ")</f>
        <v xml:space="preserve"> </v>
      </c>
      <c r="EX55" s="212" t="str" cm="1">
        <f t="array" aca="1" ref="EX55" ca="1">IFERROR(INDIRECT($E55&amp;"!"&amp;EX$2&amp;EX$3)," ")</f>
        <v xml:space="preserve"> </v>
      </c>
      <c r="EY55" s="212" t="str" cm="1">
        <f t="array" aca="1" ref="EY55" ca="1">IFERROR(INDIRECT($E55&amp;"!"&amp;EY$2&amp;EY$3)," ")</f>
        <v xml:space="preserve"> </v>
      </c>
      <c r="EZ55" s="212" t="str" cm="1">
        <f t="array" aca="1" ref="EZ55" ca="1">IFERROR(INDIRECT($E55&amp;"!"&amp;EZ$2&amp;EZ$3)," ")</f>
        <v xml:space="preserve"> </v>
      </c>
    </row>
    <row r="56" spans="1:156" s="159" customFormat="1">
      <c r="A56"/>
      <c r="B56"/>
      <c r="C56" s="214"/>
      <c r="F56" s="215"/>
      <c r="G56" s="216"/>
      <c r="H56" s="216"/>
      <c r="I56" s="217"/>
      <c r="J56" s="217"/>
      <c r="K56" s="217"/>
      <c r="L56" s="217"/>
      <c r="M56" s="217"/>
      <c r="N56" s="217"/>
      <c r="O56" s="217"/>
      <c r="P56" s="217"/>
      <c r="Q56" s="218"/>
      <c r="R56" s="219"/>
      <c r="S56" s="219"/>
      <c r="T56" s="218"/>
      <c r="U56" s="219"/>
      <c r="V56" s="219"/>
      <c r="W56" s="218"/>
      <c r="X56" s="219"/>
      <c r="Y56" s="219"/>
      <c r="Z56" s="217" t="str" cm="1">
        <f t="array" aca="1" ref="Z56" ca="1">IFERROR(INDIRECT($E56&amp;"!"&amp;Z$2&amp;Z$3)," ")</f>
        <v xml:space="preserve"> </v>
      </c>
      <c r="AA56" s="217" t="str" cm="1">
        <f t="array" aca="1" ref="AA56" ca="1">IFERROR(INDIRECT($E56&amp;"!"&amp;AA$2&amp;AA$3)," ")</f>
        <v xml:space="preserve"> </v>
      </c>
      <c r="AB56" s="217" t="str" cm="1">
        <f t="array" aca="1" ref="AB56" ca="1">IFERROR(INDIRECT($E56&amp;"!"&amp;AB$2&amp;AB$3)," ")</f>
        <v xml:space="preserve"> </v>
      </c>
      <c r="AC56" s="218"/>
      <c r="AD56" s="212" t="str" cm="1">
        <f t="array" aca="1" ref="AD56" ca="1">IFERROR(INDIRECT($E56&amp;"!"&amp;AD$2&amp;AD$3)," ")</f>
        <v xml:space="preserve"> </v>
      </c>
      <c r="AE56" s="212" t="str" cm="1">
        <f t="array" aca="1" ref="AE56" ca="1">IFERROR(INDIRECT($E56&amp;"!"&amp;AE$2&amp;AE$3)," ")</f>
        <v xml:space="preserve"> </v>
      </c>
      <c r="AF56" s="212" t="str" cm="1">
        <f t="array" aca="1" ref="AF56" ca="1">IFERROR(INDIRECT($E56&amp;"!"&amp;AF$2&amp;AF$3)," ")</f>
        <v xml:space="preserve"> </v>
      </c>
      <c r="AG56" s="212" t="str" cm="1">
        <f t="array" aca="1" ref="AG56" ca="1">IFERROR(INDIRECT($E56&amp;"!"&amp;AG$2&amp;AG$3)," ")</f>
        <v xml:space="preserve"> </v>
      </c>
      <c r="AH56" s="212" t="str" cm="1">
        <f t="array" aca="1" ref="AH56" ca="1">IFERROR(INDIRECT($E56&amp;"!"&amp;AH$2&amp;AH$3)," ")</f>
        <v xml:space="preserve"> </v>
      </c>
      <c r="AI56" s="212" t="str" cm="1">
        <f t="array" aca="1" ref="AI56" ca="1">IFERROR(INDIRECT($E56&amp;"!"&amp;AI$2&amp;AI$3)," ")</f>
        <v xml:space="preserve"> </v>
      </c>
      <c r="AJ56" s="212" t="str" cm="1">
        <f t="array" aca="1" ref="AJ56" ca="1">IFERROR(INDIRECT($E56&amp;"!"&amp;AJ$2&amp;AJ$3)," ")</f>
        <v xml:space="preserve"> </v>
      </c>
      <c r="AK56" s="217" t="str" cm="1">
        <f t="array" aca="1" ref="AK56" ca="1">IFERROR(INDIRECT($E56&amp;"!"&amp;AK$2&amp;AK$3)," ")</f>
        <v xml:space="preserve"> </v>
      </c>
      <c r="AL56" s="217" t="str" cm="1">
        <f t="array" aca="1" ref="AL56" ca="1">IFERROR(INDIRECT($E56&amp;"!"&amp;AL$2&amp;AL$3)," ")</f>
        <v xml:space="preserve"> </v>
      </c>
      <c r="AM56" s="217" t="str" cm="1">
        <f t="array" aca="1" ref="AM56" ca="1">IFERROR(INDIRECT($E56&amp;"!"&amp;AM$2&amp;AM$3)," ")</f>
        <v xml:space="preserve"> </v>
      </c>
      <c r="AN56" s="217" t="str" cm="1">
        <f t="array" aca="1" ref="AN56" ca="1">IFERROR(INDIRECT($E56&amp;"!"&amp;AN$2&amp;AN$3)," ")</f>
        <v xml:space="preserve"> </v>
      </c>
      <c r="AO56" s="217" t="str" cm="1">
        <f t="array" aca="1" ref="AO56" ca="1">IFERROR(INDIRECT($E56&amp;"!"&amp;AO$2&amp;AO$3)," ")</f>
        <v xml:space="preserve"> </v>
      </c>
      <c r="AP56" s="217" t="str" cm="1">
        <f t="array" aca="1" ref="AP56" ca="1">IFERROR(INDIRECT($E56&amp;"!"&amp;AP$2&amp;AP$3)," ")</f>
        <v xml:space="preserve"> </v>
      </c>
      <c r="AQ56" s="217" t="str" cm="1">
        <f t="array" aca="1" ref="AQ56" ca="1">IFERROR(INDIRECT($E56&amp;"!"&amp;AQ$2&amp;AQ$3)," ")</f>
        <v xml:space="preserve"> </v>
      </c>
      <c r="AR56" s="217" t="str" cm="1">
        <f t="array" aca="1" ref="AR56" ca="1">IFERROR(INDIRECT($E56&amp;"!"&amp;AR$2&amp;AR$3)," ")</f>
        <v xml:space="preserve"> </v>
      </c>
      <c r="AS56" s="217" t="str" cm="1">
        <f t="array" aca="1" ref="AS56" ca="1">IFERROR(INDIRECT($E56&amp;"!"&amp;AS$2&amp;AS$3)," ")</f>
        <v xml:space="preserve"> </v>
      </c>
      <c r="AT56" s="217" t="str" cm="1">
        <f t="array" aca="1" ref="AT56" ca="1">IFERROR(INDIRECT($E56&amp;"!"&amp;AT$2&amp;AT$3)," ")</f>
        <v xml:space="preserve"> </v>
      </c>
      <c r="AU56" s="217" t="str" cm="1">
        <f t="array" aca="1" ref="AU56" ca="1">IFERROR(INDIRECT($E56&amp;"!"&amp;AU$2&amp;AU$3)," ")</f>
        <v xml:space="preserve"> </v>
      </c>
      <c r="AV56" s="217" t="str" cm="1">
        <f t="array" aca="1" ref="AV56" ca="1">IFERROR(INDIRECT($E56&amp;"!"&amp;AV$2&amp;AV$3)," ")</f>
        <v xml:space="preserve"> </v>
      </c>
      <c r="AW56" s="217" t="str" cm="1">
        <f t="array" aca="1" ref="AW56" ca="1">IFERROR(INDIRECT($E56&amp;"!"&amp;AW$2&amp;AW$3)," ")</f>
        <v xml:space="preserve"> </v>
      </c>
      <c r="AX56" s="217" t="str" cm="1">
        <f t="array" aca="1" ref="AX56" ca="1">IFERROR(INDIRECT($E56&amp;"!"&amp;AX$2&amp;AX$3)," ")</f>
        <v xml:space="preserve"> </v>
      </c>
      <c r="AY56" s="217" t="str" cm="1">
        <f t="array" aca="1" ref="AY56" ca="1">IFERROR(INDIRECT($E56&amp;"!"&amp;AY$2&amp;AY$3)," ")</f>
        <v xml:space="preserve"> </v>
      </c>
      <c r="AZ56" s="217" t="str" cm="1">
        <f t="array" aca="1" ref="AZ56" ca="1">IFERROR(INDIRECT($E56&amp;"!"&amp;AZ$2&amp;AZ$3)," ")</f>
        <v xml:space="preserve"> </v>
      </c>
      <c r="BA56" s="217" t="str" cm="1">
        <f t="array" aca="1" ref="BA56" ca="1">IFERROR(INDIRECT($E56&amp;"!"&amp;BA$2&amp;BA$3)," ")</f>
        <v xml:space="preserve"> </v>
      </c>
      <c r="BB56" s="217" t="str" cm="1">
        <f t="array" aca="1" ref="BB56" ca="1">IFERROR(INDIRECT($E56&amp;"!"&amp;BB$2&amp;BB$3)," ")</f>
        <v xml:space="preserve"> </v>
      </c>
      <c r="BC56" s="159" t="str" cm="1">
        <f t="array" aca="1" ref="BC56" ca="1">IFERROR(INDIRECT($E56&amp;"!"&amp;BC$2&amp;BC$3)," ")</f>
        <v xml:space="preserve"> </v>
      </c>
      <c r="BD56" s="217" t="str" cm="1">
        <f t="array" aca="1" ref="BD56" ca="1">IFERROR(INDIRECT($E56&amp;"!"&amp;BD$2&amp;BD$3)," ")</f>
        <v xml:space="preserve"> </v>
      </c>
      <c r="BE56" s="217" t="str" cm="1">
        <f t="array" aca="1" ref="BE56" ca="1">IFERROR(INDIRECT($E56&amp;"!"&amp;BE$2&amp;BE$3)," ")</f>
        <v xml:space="preserve"> </v>
      </c>
      <c r="BF56" s="217" t="str" cm="1">
        <f t="array" aca="1" ref="BF56" ca="1">IFERROR(INDIRECT($E56&amp;"!"&amp;BF$2&amp;BF$3)," ")</f>
        <v xml:space="preserve"> </v>
      </c>
      <c r="BG56" s="217" t="str" cm="1">
        <f t="array" aca="1" ref="BG56" ca="1">IFERROR(INDIRECT($E56&amp;"!"&amp;BG$2&amp;BG$3)," ")</f>
        <v xml:space="preserve"> </v>
      </c>
      <c r="BH56" s="217" t="str" cm="1">
        <f t="array" aca="1" ref="BH56" ca="1">IFERROR(INDIRECT($E56&amp;"!"&amp;BH$2&amp;BH$3)," ")</f>
        <v xml:space="preserve"> </v>
      </c>
      <c r="BI56" s="217" t="str" cm="1">
        <f t="array" aca="1" ref="BI56" ca="1">IFERROR(INDIRECT($E56&amp;"!"&amp;BI$2&amp;BI$3)," ")</f>
        <v xml:space="preserve"> </v>
      </c>
      <c r="BJ56" s="217" t="str" cm="1">
        <f t="array" aca="1" ref="BJ56" ca="1">IFERROR(INDIRECT($E56&amp;"!"&amp;BJ$2&amp;BJ$3)," ")</f>
        <v xml:space="preserve"> </v>
      </c>
      <c r="BK56" s="217" t="str" cm="1">
        <f t="array" aca="1" ref="BK56" ca="1">IFERROR(INDIRECT($E56&amp;"!"&amp;BK$2&amp;BK$3)," ")</f>
        <v xml:space="preserve"> </v>
      </c>
      <c r="BL56" s="217" t="str" cm="1">
        <f t="array" aca="1" ref="BL56" ca="1">IFERROR(INDIRECT($E56&amp;"!"&amp;BL$2&amp;BL$3)," ")</f>
        <v xml:space="preserve"> </v>
      </c>
      <c r="BM56" s="217" t="str" cm="1">
        <f t="array" aca="1" ref="BM56" ca="1">IFERROR(INDIRECT($E56&amp;"!"&amp;BM$2&amp;BM$3)," ")</f>
        <v xml:space="preserve"> </v>
      </c>
      <c r="BN56" s="217" t="str" cm="1">
        <f t="array" aca="1" ref="BN56" ca="1">IFERROR(INDIRECT($E56&amp;"!"&amp;BN$2&amp;BN$3)," ")</f>
        <v xml:space="preserve"> </v>
      </c>
      <c r="BO56" s="217" t="str" cm="1">
        <f t="array" aca="1" ref="BO56" ca="1">IFERROR(INDIRECT($E56&amp;"!"&amp;BO$2&amp;BO$3)," ")</f>
        <v xml:space="preserve"> </v>
      </c>
      <c r="BP56" s="217" t="str" cm="1">
        <f t="array" aca="1" ref="BP56" ca="1">IFERROR(INDIRECT($E56&amp;"!"&amp;BP$2&amp;BP$3)," ")</f>
        <v xml:space="preserve"> </v>
      </c>
      <c r="BQ56" s="217" t="str" cm="1">
        <f t="array" aca="1" ref="BQ56" ca="1">IFERROR(INDIRECT($E56&amp;"!"&amp;BQ$2&amp;BQ$3)," ")</f>
        <v xml:space="preserve"> </v>
      </c>
      <c r="BR56" s="217" t="str" cm="1">
        <f t="array" aca="1" ref="BR56" ca="1">IFERROR(INDIRECT($E56&amp;"!"&amp;BR$2&amp;BR$3)," ")</f>
        <v xml:space="preserve"> </v>
      </c>
      <c r="BS56" s="217" t="str" cm="1">
        <f t="array" aca="1" ref="BS56" ca="1">IFERROR(INDIRECT($E56&amp;"!"&amp;BS$2&amp;BS$3)," ")</f>
        <v xml:space="preserve"> </v>
      </c>
      <c r="BT56" s="217" t="str" cm="1">
        <f t="array" aca="1" ref="BT56" ca="1">IFERROR(INDIRECT($E56&amp;"!"&amp;BT$2&amp;BT$3)," ")</f>
        <v xml:space="preserve"> </v>
      </c>
      <c r="BU56" s="217" t="str" cm="1">
        <f t="array" aca="1" ref="BU56" ca="1">IFERROR(INDIRECT($E56&amp;"!"&amp;BU$2&amp;BU$3)," ")</f>
        <v xml:space="preserve"> </v>
      </c>
      <c r="BV56" s="217" t="str" cm="1">
        <f t="array" aca="1" ref="BV56" ca="1">IFERROR(INDIRECT($E56&amp;"!"&amp;BV$2&amp;BV$3)," ")</f>
        <v xml:space="preserve"> </v>
      </c>
      <c r="BW56" s="217" t="str" cm="1">
        <f t="array" aca="1" ref="BW56" ca="1">IFERROR(INDIRECT($E56&amp;"!"&amp;BW$2&amp;BW$3)," ")</f>
        <v xml:space="preserve"> </v>
      </c>
      <c r="BX56" s="217" t="str" cm="1">
        <f t="array" aca="1" ref="BX56" ca="1">IFERROR(INDIRECT($E56&amp;"!"&amp;BX$2&amp;BX$3)," ")</f>
        <v xml:space="preserve"> </v>
      </c>
      <c r="BY56" s="217" t="str" cm="1">
        <f t="array" aca="1" ref="BY56" ca="1">IFERROR(INDIRECT($E56&amp;"!"&amp;BY$2&amp;BY$3)," ")</f>
        <v xml:space="preserve"> </v>
      </c>
      <c r="BZ56" s="217" t="str" cm="1">
        <f t="array" aca="1" ref="BZ56" ca="1">IFERROR(INDIRECT($E56&amp;"!"&amp;BZ$2&amp;BZ$3)," ")</f>
        <v xml:space="preserve"> </v>
      </c>
      <c r="CA56" s="217" t="str" cm="1">
        <f t="array" aca="1" ref="CA56" ca="1">IFERROR(INDIRECT($E56&amp;"!"&amp;CA$2&amp;CA$3)," ")</f>
        <v xml:space="preserve"> </v>
      </c>
      <c r="CB56" s="217" t="str" cm="1">
        <f t="array" aca="1" ref="CB56" ca="1">IFERROR(INDIRECT($E56&amp;"!"&amp;CB$2&amp;CB$3)," ")</f>
        <v xml:space="preserve"> </v>
      </c>
      <c r="CC56" s="217" t="str" cm="1">
        <f t="array" aca="1" ref="CC56" ca="1">IFERROR(INDIRECT($E56&amp;"!"&amp;CC$2&amp;CC$3)," ")</f>
        <v xml:space="preserve"> </v>
      </c>
      <c r="CD56" s="217" t="str" cm="1">
        <f t="array" aca="1" ref="CD56" ca="1">IFERROR(INDIRECT($E56&amp;"!"&amp;CD$2&amp;CD$3)," ")</f>
        <v xml:space="preserve"> </v>
      </c>
      <c r="CE56" s="217" t="str" cm="1">
        <f t="array" aca="1" ref="CE56" ca="1">IFERROR(INDIRECT($E56&amp;"!"&amp;CE$2&amp;CE$3)," ")</f>
        <v xml:space="preserve"> </v>
      </c>
      <c r="CF56" s="217" t="str" cm="1">
        <f t="array" aca="1" ref="CF56" ca="1">IFERROR(INDIRECT($E56&amp;"!"&amp;CF$2&amp;CF$3)," ")</f>
        <v xml:space="preserve"> </v>
      </c>
      <c r="CG56" s="217" t="str" cm="1">
        <f t="array" aca="1" ref="CG56" ca="1">IFERROR(INDIRECT($E56&amp;"!"&amp;CG$2&amp;CG$3)," ")</f>
        <v xml:space="preserve"> </v>
      </c>
      <c r="CH56" s="217" t="str" cm="1">
        <f t="array" aca="1" ref="CH56" ca="1">IFERROR(INDIRECT($E56&amp;"!"&amp;CH$2&amp;CH$3)," ")</f>
        <v xml:space="preserve"> </v>
      </c>
      <c r="CI56" s="217" t="str" cm="1">
        <f t="array" aca="1" ref="CI56" ca="1">IFERROR(INDIRECT($E56&amp;"!"&amp;CI$2&amp;CI$3)," ")</f>
        <v xml:space="preserve"> </v>
      </c>
      <c r="CJ56" s="217" t="str" cm="1">
        <f t="array" aca="1" ref="CJ56" ca="1">IFERROR(INDIRECT($E56&amp;"!"&amp;CJ$2&amp;CJ$3)," ")</f>
        <v xml:space="preserve"> </v>
      </c>
      <c r="CK56" s="217" t="str" cm="1">
        <f t="array" aca="1" ref="CK56" ca="1">IFERROR(INDIRECT($E56&amp;"!"&amp;CK$2&amp;CK$3)," ")</f>
        <v xml:space="preserve"> </v>
      </c>
      <c r="CL56" s="217" t="str" cm="1">
        <f t="array" aca="1" ref="CL56" ca="1">IFERROR(INDIRECT($E56&amp;"!"&amp;CL$2&amp;CL$3)," ")</f>
        <v xml:space="preserve"> </v>
      </c>
      <c r="CM56" s="217" t="str" cm="1">
        <f t="array" aca="1" ref="CM56" ca="1">IFERROR(INDIRECT($E56&amp;"!"&amp;CM$2&amp;CM$3)," ")</f>
        <v xml:space="preserve"> </v>
      </c>
      <c r="CN56" s="217" t="str" cm="1">
        <f t="array" aca="1" ref="CN56" ca="1">IFERROR(INDIRECT($E56&amp;"!"&amp;CN$2&amp;CN$3)," ")</f>
        <v xml:space="preserve"> </v>
      </c>
      <c r="CO56" s="217" t="str" cm="1">
        <f t="array" aca="1" ref="CO56" ca="1">IFERROR(INDIRECT($E56&amp;"!"&amp;CO$2&amp;CO$3)," ")</f>
        <v xml:space="preserve"> </v>
      </c>
      <c r="CP56" s="217" t="str" cm="1">
        <f t="array" aca="1" ref="CP56" ca="1">IFERROR(INDIRECT($E56&amp;"!"&amp;CP$2&amp;CP$3)," ")</f>
        <v xml:space="preserve"> </v>
      </c>
      <c r="CQ56" s="217" t="str" cm="1">
        <f t="array" aca="1" ref="CQ56" ca="1">IFERROR(INDIRECT($E56&amp;"!"&amp;CQ$2&amp;CQ$3)," ")</f>
        <v xml:space="preserve"> </v>
      </c>
      <c r="CR56" s="217" t="str" cm="1">
        <f t="array" aca="1" ref="CR56" ca="1">IFERROR(INDIRECT($E56&amp;"!"&amp;CR$2&amp;CR$3)," ")</f>
        <v xml:space="preserve"> </v>
      </c>
      <c r="CS56" s="217" t="str" cm="1">
        <f t="array" aca="1" ref="CS56" ca="1">IFERROR(INDIRECT($E56&amp;"!"&amp;CS$2&amp;CS$3)," ")</f>
        <v xml:space="preserve"> </v>
      </c>
      <c r="CT56" s="217" t="str" cm="1">
        <f t="array" aca="1" ref="CT56" ca="1">IFERROR(INDIRECT($E56&amp;"!"&amp;CT$2&amp;CT$3)," ")</f>
        <v xml:space="preserve"> </v>
      </c>
      <c r="CU56" s="217" t="str" cm="1">
        <f t="array" aca="1" ref="CU56" ca="1">IFERROR(INDIRECT($E56&amp;"!"&amp;CU$2&amp;CU$3)," ")</f>
        <v xml:space="preserve"> </v>
      </c>
      <c r="CV56" s="217" t="str" cm="1">
        <f t="array" aca="1" ref="CV56" ca="1">IFERROR(INDIRECT($E56&amp;"!"&amp;CV$2&amp;CV$3)," ")</f>
        <v xml:space="preserve"> </v>
      </c>
      <c r="CW56" s="217" t="str" cm="1">
        <f t="array" aca="1" ref="CW56" ca="1">IFERROR(INDIRECT($E56&amp;"!"&amp;CW$2&amp;CW$3)," ")</f>
        <v xml:space="preserve"> </v>
      </c>
      <c r="CX56" s="217" t="str" cm="1">
        <f t="array" aca="1" ref="CX56" ca="1">IFERROR(INDIRECT($E56&amp;"!"&amp;CX$2&amp;CX$3)," ")</f>
        <v xml:space="preserve"> </v>
      </c>
      <c r="CY56" s="217" t="str" cm="1">
        <f t="array" aca="1" ref="CY56" ca="1">IFERROR(INDIRECT($E56&amp;"!"&amp;CY$2&amp;CY$3)," ")</f>
        <v xml:space="preserve"> </v>
      </c>
      <c r="CZ56" s="217" t="str" cm="1">
        <f t="array" aca="1" ref="CZ56" ca="1">IFERROR(INDIRECT($E56&amp;"!"&amp;CZ$2&amp;CZ$3)," ")</f>
        <v xml:space="preserve"> </v>
      </c>
      <c r="DA56" s="217" t="str" cm="1">
        <f t="array" aca="1" ref="DA56" ca="1">IFERROR(INDIRECT($E56&amp;"!"&amp;DA$2&amp;DA$3)," ")</f>
        <v xml:space="preserve"> </v>
      </c>
      <c r="DB56" s="217" t="str" cm="1">
        <f t="array" aca="1" ref="DB56" ca="1">IFERROR(INDIRECT($E56&amp;"!"&amp;DB$2&amp;DB$3)," ")</f>
        <v xml:space="preserve"> </v>
      </c>
      <c r="DC56" s="217" t="str" cm="1">
        <f t="array" aca="1" ref="DC56" ca="1">IFERROR(INDIRECT($E56&amp;"!"&amp;DC$2&amp;DC$3)," ")</f>
        <v xml:space="preserve"> </v>
      </c>
      <c r="DD56" s="217" t="str" cm="1">
        <f t="array" aca="1" ref="DD56" ca="1">IFERROR(INDIRECT($E56&amp;"!"&amp;DD$2&amp;DD$3)," ")</f>
        <v xml:space="preserve"> </v>
      </c>
      <c r="DE56" s="217" t="str" cm="1">
        <f t="array" aca="1" ref="DE56" ca="1">IFERROR(INDIRECT($E56&amp;"!"&amp;DE$2&amp;DE$3)," ")</f>
        <v xml:space="preserve"> </v>
      </c>
      <c r="DF56" s="217" t="str" cm="1">
        <f t="array" aca="1" ref="DF56" ca="1">IFERROR(INDIRECT($E56&amp;"!"&amp;DF$2&amp;DF$3)," ")</f>
        <v xml:space="preserve"> </v>
      </c>
      <c r="DG56" s="217" t="str" cm="1">
        <f t="array" aca="1" ref="DG56" ca="1">IFERROR(INDIRECT($E56&amp;"!"&amp;DG$2&amp;DG$3)," ")</f>
        <v xml:space="preserve"> </v>
      </c>
      <c r="DH56" s="217" t="str" cm="1">
        <f t="array" aca="1" ref="DH56" ca="1">IFERROR(INDIRECT($E56&amp;"!"&amp;DH$2&amp;DH$3)," ")</f>
        <v xml:space="preserve"> </v>
      </c>
      <c r="DI56" s="217" t="str" cm="1">
        <f t="array" aca="1" ref="DI56" ca="1">IFERROR(INDIRECT($E56&amp;"!"&amp;DI$2&amp;DI$3)," ")</f>
        <v xml:space="preserve"> </v>
      </c>
      <c r="DJ56" s="217" t="str" cm="1">
        <f t="array" aca="1" ref="DJ56" ca="1">IFERROR(INDIRECT($E56&amp;"!"&amp;DJ$2&amp;DJ$3)," ")</f>
        <v xml:space="preserve"> </v>
      </c>
      <c r="DK56" s="217" t="str" cm="1">
        <f t="array" aca="1" ref="DK56" ca="1">IFERROR(INDIRECT($E56&amp;"!"&amp;DK$2&amp;DK$3)," ")</f>
        <v xml:space="preserve"> </v>
      </c>
      <c r="DL56" s="217" t="str" cm="1">
        <f t="array" aca="1" ref="DL56" ca="1">IFERROR(INDIRECT($E56&amp;"!"&amp;DL$2&amp;DL$3)," ")</f>
        <v xml:space="preserve"> </v>
      </c>
      <c r="DM56" s="217" t="str" cm="1">
        <f t="array" aca="1" ref="DM56" ca="1">IFERROR(INDIRECT($E56&amp;"!"&amp;DM$2&amp;DM$3)," ")</f>
        <v xml:space="preserve"> </v>
      </c>
      <c r="DN56" s="217" t="str" cm="1">
        <f t="array" aca="1" ref="DN56" ca="1">IFERROR(INDIRECT($E56&amp;"!"&amp;DN$2&amp;DN$3)," ")</f>
        <v xml:space="preserve"> </v>
      </c>
      <c r="DO56" s="217" t="str" cm="1">
        <f t="array" aca="1" ref="DO56" ca="1">IFERROR(INDIRECT($E56&amp;"!"&amp;DO$2&amp;DO$3)," ")</f>
        <v xml:space="preserve"> </v>
      </c>
      <c r="DP56" s="217" t="str" cm="1">
        <f t="array" aca="1" ref="DP56" ca="1">IFERROR(INDIRECT($E56&amp;"!"&amp;DP$2&amp;DP$3)," ")</f>
        <v xml:space="preserve"> </v>
      </c>
      <c r="DQ56" s="217" t="str" cm="1">
        <f t="array" aca="1" ref="DQ56" ca="1">IFERROR(INDIRECT($E56&amp;"!"&amp;DQ$2&amp;DQ$3)," ")</f>
        <v xml:space="preserve"> </v>
      </c>
      <c r="DR56" s="217" t="str" cm="1">
        <f t="array" aca="1" ref="DR56" ca="1">IFERROR(INDIRECT($E56&amp;"!"&amp;DR$2&amp;DR$3)," ")</f>
        <v xml:space="preserve"> </v>
      </c>
      <c r="DS56" s="217" t="str" cm="1">
        <f t="array" aca="1" ref="DS56" ca="1">IFERROR(INDIRECT($E56&amp;"!"&amp;DS$2&amp;DS$3)," ")</f>
        <v xml:space="preserve"> </v>
      </c>
      <c r="DT56" s="217" t="str" cm="1">
        <f t="array" aca="1" ref="DT56" ca="1">IFERROR(INDIRECT($E56&amp;"!"&amp;DT$2&amp;DT$3)," ")</f>
        <v xml:space="preserve"> </v>
      </c>
      <c r="DU56" s="217" t="str" cm="1">
        <f t="array" aca="1" ref="DU56" ca="1">IFERROR(INDIRECT($E56&amp;"!"&amp;DU$2&amp;DU$3)," ")</f>
        <v xml:space="preserve"> </v>
      </c>
      <c r="DV56" s="217" t="str" cm="1">
        <f t="array" aca="1" ref="DV56" ca="1">IFERROR(INDIRECT($E56&amp;"!"&amp;DV$2&amp;DV$3)," ")</f>
        <v xml:space="preserve"> </v>
      </c>
      <c r="DW56" s="217" t="str" cm="1">
        <f t="array" aca="1" ref="DW56" ca="1">IFERROR(INDIRECT($E56&amp;"!"&amp;DW$2&amp;DW$3)," ")</f>
        <v xml:space="preserve"> </v>
      </c>
      <c r="DX56" s="217" t="str" cm="1">
        <f t="array" aca="1" ref="DX56" ca="1">IFERROR(INDIRECT($E56&amp;"!"&amp;DX$2&amp;DX$3)," ")</f>
        <v xml:space="preserve"> </v>
      </c>
      <c r="DY56" s="217" t="str" cm="1">
        <f t="array" aca="1" ref="DY56" ca="1">IFERROR(INDIRECT($E56&amp;"!"&amp;DY$2&amp;DY$3)," ")</f>
        <v xml:space="preserve"> </v>
      </c>
      <c r="DZ56" s="217" t="str" cm="1">
        <f t="array" aca="1" ref="DZ56" ca="1">IFERROR(INDIRECT($E56&amp;"!"&amp;DZ$2&amp;DZ$3)," ")</f>
        <v xml:space="preserve"> </v>
      </c>
      <c r="EA56" s="217" t="str" cm="1">
        <f t="array" aca="1" ref="EA56" ca="1">IFERROR(INDIRECT($E56&amp;"!"&amp;EA$2&amp;EA$3)," ")</f>
        <v xml:space="preserve"> </v>
      </c>
      <c r="EB56" s="217" t="str" cm="1">
        <f t="array" aca="1" ref="EB56" ca="1">IFERROR(INDIRECT($E56&amp;"!"&amp;EB$2&amp;EB$3)," ")</f>
        <v xml:space="preserve"> </v>
      </c>
      <c r="EC56" s="217" t="str" cm="1">
        <f t="array" aca="1" ref="EC56" ca="1">IFERROR(INDIRECT($E56&amp;"!"&amp;EC$2&amp;EC$3)," ")</f>
        <v xml:space="preserve"> </v>
      </c>
      <c r="ED56" s="212" t="str" cm="1">
        <f t="array" aca="1" ref="ED56" ca="1">IFERROR(INDIRECT($E56&amp;"!"&amp;ED$2&amp;ED$3)," ")</f>
        <v xml:space="preserve"> </v>
      </c>
      <c r="EE56" s="212" t="str" cm="1">
        <f t="array" aca="1" ref="EE56" ca="1">IFERROR(INDIRECT($E56&amp;"!"&amp;EE$2&amp;EE$3)," ")</f>
        <v xml:space="preserve"> </v>
      </c>
      <c r="EF56" s="212" t="str" cm="1">
        <f t="array" aca="1" ref="EF56" ca="1">IFERROR(INDIRECT($E56&amp;"!"&amp;EF$2&amp;EF$3)," ")</f>
        <v xml:space="preserve"> </v>
      </c>
      <c r="EG56" s="212" t="str" cm="1">
        <f t="array" aca="1" ref="EG56" ca="1">IFERROR(INDIRECT($E56&amp;"!"&amp;EG$2&amp;EG$3)," ")</f>
        <v xml:space="preserve"> </v>
      </c>
      <c r="EH56" s="212" t="str" cm="1">
        <f t="array" aca="1" ref="EH56" ca="1">IFERROR(INDIRECT($E56&amp;"!"&amp;EH$2&amp;EH$3)," ")</f>
        <v xml:space="preserve"> </v>
      </c>
      <c r="EI56" s="212" t="str" cm="1">
        <f t="array" aca="1" ref="EI56" ca="1">IFERROR(INDIRECT($E56&amp;"!"&amp;EI$2&amp;EI$3)," ")</f>
        <v xml:space="preserve"> </v>
      </c>
      <c r="EJ56" s="212" t="str" cm="1">
        <f t="array" aca="1" ref="EJ56" ca="1">IFERROR(INDIRECT($E56&amp;"!"&amp;EJ$2&amp;EJ$3)," ")</f>
        <v xml:space="preserve"> </v>
      </c>
      <c r="EK56" s="212" t="str" cm="1">
        <f t="array" aca="1" ref="EK56" ca="1">IFERROR(INDIRECT($E56&amp;"!"&amp;EK$2&amp;EK$3)," ")</f>
        <v xml:space="preserve"> </v>
      </c>
      <c r="EL56" s="212" t="str" cm="1">
        <f t="array" aca="1" ref="EL56" ca="1">IFERROR(INDIRECT($E56&amp;"!"&amp;EL$2&amp;EL$3)," ")</f>
        <v xml:space="preserve"> </v>
      </c>
      <c r="EM56" s="212" t="str" cm="1">
        <f t="array" aca="1" ref="EM56" ca="1">IFERROR(INDIRECT($E56&amp;"!"&amp;EM$2&amp;EM$3)," ")</f>
        <v xml:space="preserve"> </v>
      </c>
      <c r="EN56" s="212" t="str" cm="1">
        <f t="array" aca="1" ref="EN56" ca="1">IFERROR(INDIRECT($E56&amp;"!"&amp;EN$2&amp;EN$3)," ")</f>
        <v xml:space="preserve"> </v>
      </c>
      <c r="EO56" s="212" t="str" cm="1">
        <f t="array" aca="1" ref="EO56" ca="1">IFERROR(INDIRECT($E56&amp;"!"&amp;EO$2&amp;EO$3)," ")</f>
        <v xml:space="preserve"> </v>
      </c>
      <c r="EP56" s="212" t="str" cm="1">
        <f t="array" aca="1" ref="EP56" ca="1">IFERROR(INDIRECT($E56&amp;"!"&amp;EP$2&amp;EP$3)," ")</f>
        <v xml:space="preserve"> </v>
      </c>
      <c r="EQ56" s="212" t="str" cm="1">
        <f t="array" aca="1" ref="EQ56" ca="1">IFERROR(INDIRECT($E56&amp;"!"&amp;EQ$2&amp;EQ$3)," ")</f>
        <v xml:space="preserve"> </v>
      </c>
      <c r="ER56" s="212" t="str" cm="1">
        <f t="array" aca="1" ref="ER56" ca="1">IFERROR(INDIRECT($E56&amp;"!"&amp;ER$2&amp;ER$3)," ")</f>
        <v xml:space="preserve"> </v>
      </c>
      <c r="ES56" s="212" t="str" cm="1">
        <f t="array" aca="1" ref="ES56" ca="1">IFERROR(INDIRECT($E56&amp;"!"&amp;ES$2&amp;ES$3)," ")</f>
        <v xml:space="preserve"> </v>
      </c>
      <c r="ET56" s="212" t="str" cm="1">
        <f t="array" aca="1" ref="ET56" ca="1">IFERROR(INDIRECT($E56&amp;"!"&amp;ET$2&amp;ET$3)," ")</f>
        <v xml:space="preserve"> </v>
      </c>
      <c r="EU56" s="212" t="str" cm="1">
        <f t="array" aca="1" ref="EU56" ca="1">IFERROR(INDIRECT($E56&amp;"!"&amp;EU$2&amp;EU$3)," ")</f>
        <v xml:space="preserve"> </v>
      </c>
      <c r="EV56" s="212" t="str" cm="1">
        <f t="array" aca="1" ref="EV56" ca="1">IFERROR(INDIRECT($E56&amp;"!"&amp;EV$2&amp;EV$3)," ")</f>
        <v xml:space="preserve"> </v>
      </c>
      <c r="EW56" s="212" t="str" cm="1">
        <f t="array" aca="1" ref="EW56" ca="1">IFERROR(INDIRECT($E56&amp;"!"&amp;EW$2&amp;EW$3)," ")</f>
        <v xml:space="preserve"> </v>
      </c>
      <c r="EX56" s="212" t="str" cm="1">
        <f t="array" aca="1" ref="EX56" ca="1">IFERROR(INDIRECT($E56&amp;"!"&amp;EX$2&amp;EX$3)," ")</f>
        <v xml:space="preserve"> </v>
      </c>
      <c r="EY56" s="212" t="str" cm="1">
        <f t="array" aca="1" ref="EY56" ca="1">IFERROR(INDIRECT($E56&amp;"!"&amp;EY$2&amp;EY$3)," ")</f>
        <v xml:space="preserve"> </v>
      </c>
      <c r="EZ56" s="212" t="str" cm="1">
        <f t="array" aca="1" ref="EZ56" ca="1">IFERROR(INDIRECT($E56&amp;"!"&amp;EZ$2&amp;EZ$3)," ")</f>
        <v xml:space="preserve"> </v>
      </c>
    </row>
    <row r="57" spans="1:156" s="159" customFormat="1">
      <c r="A57"/>
      <c r="B57"/>
      <c r="C57" s="214"/>
      <c r="E57" s="215"/>
      <c r="F57" s="215"/>
      <c r="G57" s="216"/>
      <c r="H57" s="217"/>
      <c r="I57" s="217"/>
      <c r="J57" s="217"/>
      <c r="K57" s="217"/>
      <c r="L57" s="217"/>
      <c r="M57" s="217"/>
      <c r="N57" s="217"/>
      <c r="O57" s="217"/>
      <c r="P57" s="218"/>
      <c r="Q57" s="218"/>
      <c r="R57" s="219"/>
      <c r="S57" s="219"/>
      <c r="T57" s="218"/>
      <c r="U57" s="219"/>
      <c r="V57" s="219"/>
      <c r="W57" s="218"/>
      <c r="X57" s="219"/>
      <c r="Y57" s="219"/>
      <c r="Z57" s="217" t="str" cm="1">
        <f t="array" aca="1" ref="Z57" ca="1">IFERROR(INDIRECT($E57&amp;"!"&amp;Z$2&amp;Z$3)," ")</f>
        <v xml:space="preserve"> </v>
      </c>
      <c r="AA57" s="217" t="str" cm="1">
        <f t="array" aca="1" ref="AA57" ca="1">IFERROR(INDIRECT($E57&amp;"!"&amp;AA$2&amp;AA$3)," ")</f>
        <v xml:space="preserve"> </v>
      </c>
      <c r="AB57" s="218" t="str" cm="1">
        <f t="array" aca="1" ref="AB57" ca="1">IFERROR(INDIRECT($E57&amp;"!"&amp;AB$2&amp;AB$3)," ")</f>
        <v xml:space="preserve"> </v>
      </c>
      <c r="AC57" s="212"/>
      <c r="AD57" s="212" t="str" cm="1">
        <f t="array" aca="1" ref="AD57" ca="1">IFERROR(INDIRECT($E57&amp;"!"&amp;AD$2&amp;AD$3)," ")</f>
        <v xml:space="preserve"> </v>
      </c>
      <c r="AE57" s="212" t="str" cm="1">
        <f t="array" aca="1" ref="AE57" ca="1">IFERROR(INDIRECT($E57&amp;"!"&amp;AE$2&amp;AE$3)," ")</f>
        <v xml:space="preserve"> </v>
      </c>
      <c r="AF57" s="212" t="str" cm="1">
        <f t="array" aca="1" ref="AF57" ca="1">IFERROR(INDIRECT($E57&amp;"!"&amp;AF$2&amp;AF$3)," ")</f>
        <v xml:space="preserve"> </v>
      </c>
      <c r="AG57" s="212" t="str" cm="1">
        <f t="array" aca="1" ref="AG57" ca="1">IFERROR(INDIRECT($E57&amp;"!"&amp;AG$2&amp;AG$3)," ")</f>
        <v xml:space="preserve"> </v>
      </c>
      <c r="AH57" s="212" t="str" cm="1">
        <f t="array" aca="1" ref="AH57" ca="1">IFERROR(INDIRECT($E57&amp;"!"&amp;AH$2&amp;AH$3)," ")</f>
        <v xml:space="preserve"> </v>
      </c>
      <c r="AI57" s="212" t="str" cm="1">
        <f t="array" aca="1" ref="AI57" ca="1">IFERROR(INDIRECT($E57&amp;"!"&amp;AI$2&amp;AI$3)," ")</f>
        <v xml:space="preserve"> </v>
      </c>
      <c r="AJ57" s="217" t="str" cm="1">
        <f t="array" aca="1" ref="AJ57" ca="1">IFERROR(INDIRECT($E57&amp;"!"&amp;AJ$2&amp;AJ$3)," ")</f>
        <v xml:space="preserve"> </v>
      </c>
      <c r="AK57" s="217" t="str" cm="1">
        <f t="array" aca="1" ref="AK57" ca="1">IFERROR(INDIRECT($E57&amp;"!"&amp;AK$2&amp;AK$3)," ")</f>
        <v xml:space="preserve"> </v>
      </c>
      <c r="AL57" s="217" t="str" cm="1">
        <f t="array" aca="1" ref="AL57" ca="1">IFERROR(INDIRECT($E57&amp;"!"&amp;AL$2&amp;AL$3)," ")</f>
        <v xml:space="preserve"> </v>
      </c>
      <c r="AM57" s="217" t="str" cm="1">
        <f t="array" aca="1" ref="AM57" ca="1">IFERROR(INDIRECT($E57&amp;"!"&amp;AM$2&amp;AM$3)," ")</f>
        <v xml:space="preserve"> </v>
      </c>
      <c r="AN57" s="217" t="str" cm="1">
        <f t="array" aca="1" ref="AN57" ca="1">IFERROR(INDIRECT($E57&amp;"!"&amp;AN$2&amp;AN$3)," ")</f>
        <v xml:space="preserve"> </v>
      </c>
      <c r="AO57" s="217" t="str" cm="1">
        <f t="array" aca="1" ref="AO57" ca="1">IFERROR(INDIRECT($E57&amp;"!"&amp;AO$2&amp;AO$3)," ")</f>
        <v xml:space="preserve"> </v>
      </c>
      <c r="AP57" s="217" t="str" cm="1">
        <f t="array" aca="1" ref="AP57" ca="1">IFERROR(INDIRECT($E57&amp;"!"&amp;AP$2&amp;AP$3)," ")</f>
        <v xml:space="preserve"> </v>
      </c>
      <c r="AQ57" s="217" t="str" cm="1">
        <f t="array" aca="1" ref="AQ57" ca="1">IFERROR(INDIRECT($E57&amp;"!"&amp;AQ$2&amp;AQ$3)," ")</f>
        <v xml:space="preserve"> </v>
      </c>
      <c r="AR57" s="217" t="str" cm="1">
        <f t="array" aca="1" ref="AR57" ca="1">IFERROR(INDIRECT($E57&amp;"!"&amp;AR$2&amp;AR$3)," ")</f>
        <v xml:space="preserve"> </v>
      </c>
      <c r="AS57" s="217" t="str" cm="1">
        <f t="array" aca="1" ref="AS57" ca="1">IFERROR(INDIRECT($E57&amp;"!"&amp;AS$2&amp;AS$3)," ")</f>
        <v xml:space="preserve"> </v>
      </c>
      <c r="AT57" s="217" t="str" cm="1">
        <f t="array" aca="1" ref="AT57" ca="1">IFERROR(INDIRECT($E57&amp;"!"&amp;AT$2&amp;AT$3)," ")</f>
        <v xml:space="preserve"> </v>
      </c>
      <c r="AU57" s="217" t="str" cm="1">
        <f t="array" aca="1" ref="AU57" ca="1">IFERROR(INDIRECT($E57&amp;"!"&amp;AU$2&amp;AU$3)," ")</f>
        <v xml:space="preserve"> </v>
      </c>
      <c r="AV57" s="217" t="str" cm="1">
        <f t="array" aca="1" ref="AV57" ca="1">IFERROR(INDIRECT($E57&amp;"!"&amp;AV$2&amp;AV$3)," ")</f>
        <v xml:space="preserve"> </v>
      </c>
      <c r="AW57" s="217" t="str" cm="1">
        <f t="array" aca="1" ref="AW57" ca="1">IFERROR(INDIRECT($E57&amp;"!"&amp;AW$2&amp;AW$3)," ")</f>
        <v xml:space="preserve"> </v>
      </c>
      <c r="AX57" s="217" t="str" cm="1">
        <f t="array" aca="1" ref="AX57" ca="1">IFERROR(INDIRECT($E57&amp;"!"&amp;AX$2&amp;AX$3)," ")</f>
        <v xml:space="preserve"> </v>
      </c>
      <c r="AY57" s="217" t="str" cm="1">
        <f t="array" aca="1" ref="AY57" ca="1">IFERROR(INDIRECT($E57&amp;"!"&amp;AY$2&amp;AY$3)," ")</f>
        <v xml:space="preserve"> </v>
      </c>
      <c r="AZ57" s="217" t="str" cm="1">
        <f t="array" aca="1" ref="AZ57" ca="1">IFERROR(INDIRECT($E57&amp;"!"&amp;AZ$2&amp;AZ$3)," ")</f>
        <v xml:space="preserve"> </v>
      </c>
      <c r="BA57" s="217" t="str" cm="1">
        <f t="array" aca="1" ref="BA57" ca="1">IFERROR(INDIRECT($E57&amp;"!"&amp;BA$2&amp;BA$3)," ")</f>
        <v xml:space="preserve"> </v>
      </c>
      <c r="BB57" s="159" t="str" cm="1">
        <f t="array" aca="1" ref="BB57" ca="1">IFERROR(INDIRECT($E57&amp;"!"&amp;BB$2&amp;BB$3)," ")</f>
        <v xml:space="preserve"> </v>
      </c>
      <c r="BC57" s="217" t="str" cm="1">
        <f t="array" aca="1" ref="BC57" ca="1">IFERROR(INDIRECT($E57&amp;"!"&amp;BC$2&amp;BC$3)," ")</f>
        <v xml:space="preserve"> </v>
      </c>
      <c r="BD57" s="217" t="str" cm="1">
        <f t="array" aca="1" ref="BD57" ca="1">IFERROR(INDIRECT($E57&amp;"!"&amp;BD$2&amp;BD$3)," ")</f>
        <v xml:space="preserve"> </v>
      </c>
      <c r="BE57" s="217" t="str" cm="1">
        <f t="array" aca="1" ref="BE57" ca="1">IFERROR(INDIRECT($E57&amp;"!"&amp;BE$2&amp;BE$3)," ")</f>
        <v xml:space="preserve"> </v>
      </c>
      <c r="BF57" s="217" t="str" cm="1">
        <f t="array" aca="1" ref="BF57" ca="1">IFERROR(INDIRECT($E57&amp;"!"&amp;BF$2&amp;BF$3)," ")</f>
        <v xml:space="preserve"> </v>
      </c>
      <c r="BG57" s="217" t="str" cm="1">
        <f t="array" aca="1" ref="BG57" ca="1">IFERROR(INDIRECT($E57&amp;"!"&amp;BG$2&amp;BG$3)," ")</f>
        <v xml:space="preserve"> </v>
      </c>
      <c r="BH57" s="217" t="str" cm="1">
        <f t="array" aca="1" ref="BH57" ca="1">IFERROR(INDIRECT($E57&amp;"!"&amp;BH$2&amp;BH$3)," ")</f>
        <v xml:space="preserve"> </v>
      </c>
      <c r="BI57" s="217" t="str" cm="1">
        <f t="array" aca="1" ref="BI57" ca="1">IFERROR(INDIRECT($E57&amp;"!"&amp;BI$2&amp;BI$3)," ")</f>
        <v xml:space="preserve"> </v>
      </c>
      <c r="BJ57" s="217" t="str" cm="1">
        <f t="array" aca="1" ref="BJ57" ca="1">IFERROR(INDIRECT($E57&amp;"!"&amp;BJ$2&amp;BJ$3)," ")</f>
        <v xml:space="preserve"> </v>
      </c>
      <c r="BK57" s="217" t="str" cm="1">
        <f t="array" aca="1" ref="BK57" ca="1">IFERROR(INDIRECT($E57&amp;"!"&amp;BK$2&amp;BK$3)," ")</f>
        <v xml:space="preserve"> </v>
      </c>
      <c r="BL57" s="217" t="str" cm="1">
        <f t="array" aca="1" ref="BL57" ca="1">IFERROR(INDIRECT($E57&amp;"!"&amp;BL$2&amp;BL$3)," ")</f>
        <v xml:space="preserve"> </v>
      </c>
      <c r="BM57" s="217" t="str" cm="1">
        <f t="array" aca="1" ref="BM57" ca="1">IFERROR(INDIRECT($E57&amp;"!"&amp;BM$2&amp;BM$3)," ")</f>
        <v xml:space="preserve"> </v>
      </c>
      <c r="BN57" s="217" t="str" cm="1">
        <f t="array" aca="1" ref="BN57" ca="1">IFERROR(INDIRECT($E57&amp;"!"&amp;BN$2&amp;BN$3)," ")</f>
        <v xml:space="preserve"> </v>
      </c>
      <c r="BO57" s="217" t="str" cm="1">
        <f t="array" aca="1" ref="BO57" ca="1">IFERROR(INDIRECT($E57&amp;"!"&amp;BO$2&amp;BO$3)," ")</f>
        <v xml:space="preserve"> </v>
      </c>
      <c r="BP57" s="217" t="str" cm="1">
        <f t="array" aca="1" ref="BP57" ca="1">IFERROR(INDIRECT($E57&amp;"!"&amp;BP$2&amp;BP$3)," ")</f>
        <v xml:space="preserve"> </v>
      </c>
      <c r="BQ57" s="217" t="str" cm="1">
        <f t="array" aca="1" ref="BQ57" ca="1">IFERROR(INDIRECT($E57&amp;"!"&amp;BQ$2&amp;BQ$3)," ")</f>
        <v xml:space="preserve"> </v>
      </c>
      <c r="BR57" s="217" t="str" cm="1">
        <f t="array" aca="1" ref="BR57" ca="1">IFERROR(INDIRECT($E57&amp;"!"&amp;BR$2&amp;BR$3)," ")</f>
        <v xml:space="preserve"> </v>
      </c>
      <c r="BS57" s="217" t="str" cm="1">
        <f t="array" aca="1" ref="BS57" ca="1">IFERROR(INDIRECT($E57&amp;"!"&amp;BS$2&amp;BS$3)," ")</f>
        <v xml:space="preserve"> </v>
      </c>
      <c r="BT57" s="217" t="str" cm="1">
        <f t="array" aca="1" ref="BT57" ca="1">IFERROR(INDIRECT($E57&amp;"!"&amp;BT$2&amp;BT$3)," ")</f>
        <v xml:space="preserve"> </v>
      </c>
      <c r="BU57" s="217" t="str" cm="1">
        <f t="array" aca="1" ref="BU57" ca="1">IFERROR(INDIRECT($E57&amp;"!"&amp;BU$2&amp;BU$3)," ")</f>
        <v xml:space="preserve"> </v>
      </c>
      <c r="BV57" s="217" t="str" cm="1">
        <f t="array" aca="1" ref="BV57" ca="1">IFERROR(INDIRECT($E57&amp;"!"&amp;BV$2&amp;BV$3)," ")</f>
        <v xml:space="preserve"> </v>
      </c>
      <c r="BW57" s="217" t="str" cm="1">
        <f t="array" aca="1" ref="BW57" ca="1">IFERROR(INDIRECT($E57&amp;"!"&amp;BW$2&amp;BW$3)," ")</f>
        <v xml:space="preserve"> </v>
      </c>
      <c r="BX57" s="217" t="str" cm="1">
        <f t="array" aca="1" ref="BX57" ca="1">IFERROR(INDIRECT($E57&amp;"!"&amp;BX$2&amp;BX$3)," ")</f>
        <v xml:space="preserve"> </v>
      </c>
      <c r="BY57" s="217" t="str" cm="1">
        <f t="array" aca="1" ref="BY57" ca="1">IFERROR(INDIRECT($E57&amp;"!"&amp;BY$2&amp;BY$3)," ")</f>
        <v xml:space="preserve"> </v>
      </c>
      <c r="BZ57" s="217" t="str" cm="1">
        <f t="array" aca="1" ref="BZ57" ca="1">IFERROR(INDIRECT($E57&amp;"!"&amp;BZ$2&amp;BZ$3)," ")</f>
        <v xml:space="preserve"> </v>
      </c>
      <c r="CA57" s="217" t="str" cm="1">
        <f t="array" aca="1" ref="CA57" ca="1">IFERROR(INDIRECT($E57&amp;"!"&amp;CA$2&amp;CA$3)," ")</f>
        <v xml:space="preserve"> </v>
      </c>
      <c r="CB57" s="217" t="str" cm="1">
        <f t="array" aca="1" ref="CB57" ca="1">IFERROR(INDIRECT($E57&amp;"!"&amp;CB$2&amp;CB$3)," ")</f>
        <v xml:space="preserve"> </v>
      </c>
      <c r="CC57" s="217" t="str" cm="1">
        <f t="array" aca="1" ref="CC57" ca="1">IFERROR(INDIRECT($E57&amp;"!"&amp;CC$2&amp;CC$3)," ")</f>
        <v xml:space="preserve"> </v>
      </c>
      <c r="CD57" s="217" t="str" cm="1">
        <f t="array" aca="1" ref="CD57" ca="1">IFERROR(INDIRECT($E57&amp;"!"&amp;CD$2&amp;CD$3)," ")</f>
        <v xml:space="preserve"> </v>
      </c>
      <c r="CE57" s="217" t="str" cm="1">
        <f t="array" aca="1" ref="CE57" ca="1">IFERROR(INDIRECT($E57&amp;"!"&amp;CE$2&amp;CE$3)," ")</f>
        <v xml:space="preserve"> </v>
      </c>
      <c r="CF57" s="217" t="str" cm="1">
        <f t="array" aca="1" ref="CF57" ca="1">IFERROR(INDIRECT($E57&amp;"!"&amp;CF$2&amp;CF$3)," ")</f>
        <v xml:space="preserve"> </v>
      </c>
      <c r="CG57" s="217" t="str" cm="1">
        <f t="array" aca="1" ref="CG57" ca="1">IFERROR(INDIRECT($E57&amp;"!"&amp;CG$2&amp;CG$3)," ")</f>
        <v xml:space="preserve"> </v>
      </c>
      <c r="CH57" s="217" t="str" cm="1">
        <f t="array" aca="1" ref="CH57" ca="1">IFERROR(INDIRECT($E57&amp;"!"&amp;CH$2&amp;CH$3)," ")</f>
        <v xml:space="preserve"> </v>
      </c>
      <c r="CI57" s="217" t="str" cm="1">
        <f t="array" aca="1" ref="CI57" ca="1">IFERROR(INDIRECT($E57&amp;"!"&amp;CI$2&amp;CI$3)," ")</f>
        <v xml:space="preserve"> </v>
      </c>
      <c r="CJ57" s="217" t="str" cm="1">
        <f t="array" aca="1" ref="CJ57" ca="1">IFERROR(INDIRECT($E57&amp;"!"&amp;CJ$2&amp;CJ$3)," ")</f>
        <v xml:space="preserve"> </v>
      </c>
      <c r="CK57" s="217" t="str" cm="1">
        <f t="array" aca="1" ref="CK57" ca="1">IFERROR(INDIRECT($E57&amp;"!"&amp;CK$2&amp;CK$3)," ")</f>
        <v xml:space="preserve"> </v>
      </c>
      <c r="CL57" s="217" t="str" cm="1">
        <f t="array" aca="1" ref="CL57" ca="1">IFERROR(INDIRECT($E57&amp;"!"&amp;CL$2&amp;CL$3)," ")</f>
        <v xml:space="preserve"> </v>
      </c>
      <c r="CM57" s="217" t="str" cm="1">
        <f t="array" aca="1" ref="CM57" ca="1">IFERROR(INDIRECT($E57&amp;"!"&amp;CM$2&amp;CM$3)," ")</f>
        <v xml:space="preserve"> </v>
      </c>
      <c r="CN57" s="217" t="str" cm="1">
        <f t="array" aca="1" ref="CN57" ca="1">IFERROR(INDIRECT($E57&amp;"!"&amp;CN$2&amp;CN$3)," ")</f>
        <v xml:space="preserve"> </v>
      </c>
      <c r="CO57" s="217" t="str" cm="1">
        <f t="array" aca="1" ref="CO57" ca="1">IFERROR(INDIRECT($E57&amp;"!"&amp;CO$2&amp;CO$3)," ")</f>
        <v xml:space="preserve"> </v>
      </c>
      <c r="CP57" s="217" t="str" cm="1">
        <f t="array" aca="1" ref="CP57" ca="1">IFERROR(INDIRECT($E57&amp;"!"&amp;CP$2&amp;CP$3)," ")</f>
        <v xml:space="preserve"> </v>
      </c>
      <c r="CQ57" s="217" t="str" cm="1">
        <f t="array" aca="1" ref="CQ57" ca="1">IFERROR(INDIRECT($E57&amp;"!"&amp;CQ$2&amp;CQ$3)," ")</f>
        <v xml:space="preserve"> </v>
      </c>
      <c r="CR57" s="217" t="str" cm="1">
        <f t="array" aca="1" ref="CR57" ca="1">IFERROR(INDIRECT($E57&amp;"!"&amp;CR$2&amp;CR$3)," ")</f>
        <v xml:space="preserve"> </v>
      </c>
      <c r="CS57" s="217" t="str" cm="1">
        <f t="array" aca="1" ref="CS57" ca="1">IFERROR(INDIRECT($E57&amp;"!"&amp;CS$2&amp;CS$3)," ")</f>
        <v xml:space="preserve"> </v>
      </c>
      <c r="CT57" s="217" t="str" cm="1">
        <f t="array" aca="1" ref="CT57" ca="1">IFERROR(INDIRECT($E57&amp;"!"&amp;CT$2&amp;CT$3)," ")</f>
        <v xml:space="preserve"> </v>
      </c>
      <c r="CU57" s="217" t="str" cm="1">
        <f t="array" aca="1" ref="CU57" ca="1">IFERROR(INDIRECT($E57&amp;"!"&amp;CU$2&amp;CU$3)," ")</f>
        <v xml:space="preserve"> </v>
      </c>
      <c r="CV57" s="217" t="str" cm="1">
        <f t="array" aca="1" ref="CV57" ca="1">IFERROR(INDIRECT($E57&amp;"!"&amp;CV$2&amp;CV$3)," ")</f>
        <v xml:space="preserve"> </v>
      </c>
      <c r="CW57" s="217" t="str" cm="1">
        <f t="array" aca="1" ref="CW57" ca="1">IFERROR(INDIRECT($E57&amp;"!"&amp;CW$2&amp;CW$3)," ")</f>
        <v xml:space="preserve"> </v>
      </c>
      <c r="CX57" s="217" t="str" cm="1">
        <f t="array" aca="1" ref="CX57" ca="1">IFERROR(INDIRECT($E57&amp;"!"&amp;CX$2&amp;CX$3)," ")</f>
        <v xml:space="preserve"> </v>
      </c>
      <c r="CY57" s="217" t="str" cm="1">
        <f t="array" aca="1" ref="CY57" ca="1">IFERROR(INDIRECT($E57&amp;"!"&amp;CY$2&amp;CY$3)," ")</f>
        <v xml:space="preserve"> </v>
      </c>
      <c r="CZ57" s="217" t="str" cm="1">
        <f t="array" aca="1" ref="CZ57" ca="1">IFERROR(INDIRECT($E57&amp;"!"&amp;CZ$2&amp;CZ$3)," ")</f>
        <v xml:space="preserve"> </v>
      </c>
      <c r="DA57" s="217" t="str" cm="1">
        <f t="array" aca="1" ref="DA57" ca="1">IFERROR(INDIRECT($E57&amp;"!"&amp;DA$2&amp;DA$3)," ")</f>
        <v xml:space="preserve"> </v>
      </c>
      <c r="DB57" s="217" t="str" cm="1">
        <f t="array" aca="1" ref="DB57" ca="1">IFERROR(INDIRECT($E57&amp;"!"&amp;DB$2&amp;DB$3)," ")</f>
        <v xml:space="preserve"> </v>
      </c>
      <c r="DC57" s="217" t="str" cm="1">
        <f t="array" aca="1" ref="DC57" ca="1">IFERROR(INDIRECT($E57&amp;"!"&amp;DC$2&amp;DC$3)," ")</f>
        <v xml:space="preserve"> </v>
      </c>
      <c r="DD57" s="217" t="str" cm="1">
        <f t="array" aca="1" ref="DD57" ca="1">IFERROR(INDIRECT($E57&amp;"!"&amp;DD$2&amp;DD$3)," ")</f>
        <v xml:space="preserve"> </v>
      </c>
      <c r="DE57" s="217" t="str" cm="1">
        <f t="array" aca="1" ref="DE57" ca="1">IFERROR(INDIRECT($E57&amp;"!"&amp;DE$2&amp;DE$3)," ")</f>
        <v xml:space="preserve"> </v>
      </c>
      <c r="DF57" s="217" t="str" cm="1">
        <f t="array" aca="1" ref="DF57" ca="1">IFERROR(INDIRECT($E57&amp;"!"&amp;DF$2&amp;DF$3)," ")</f>
        <v xml:space="preserve"> </v>
      </c>
      <c r="DG57" s="217" t="str" cm="1">
        <f t="array" aca="1" ref="DG57" ca="1">IFERROR(INDIRECT($E57&amp;"!"&amp;DG$2&amp;DG$3)," ")</f>
        <v xml:space="preserve"> </v>
      </c>
      <c r="DH57" s="217" t="str" cm="1">
        <f t="array" aca="1" ref="DH57" ca="1">IFERROR(INDIRECT($E57&amp;"!"&amp;DH$2&amp;DH$3)," ")</f>
        <v xml:space="preserve"> </v>
      </c>
      <c r="DI57" s="217" t="str" cm="1">
        <f t="array" aca="1" ref="DI57" ca="1">IFERROR(INDIRECT($E57&amp;"!"&amp;DI$2&amp;DI$3)," ")</f>
        <v xml:space="preserve"> </v>
      </c>
      <c r="DJ57" s="217" t="str" cm="1">
        <f t="array" aca="1" ref="DJ57" ca="1">IFERROR(INDIRECT($E57&amp;"!"&amp;DJ$2&amp;DJ$3)," ")</f>
        <v xml:space="preserve"> </v>
      </c>
      <c r="DK57" s="217" t="str" cm="1">
        <f t="array" aca="1" ref="DK57" ca="1">IFERROR(INDIRECT($E57&amp;"!"&amp;DK$2&amp;DK$3)," ")</f>
        <v xml:space="preserve"> </v>
      </c>
      <c r="DL57" s="217" t="str" cm="1">
        <f t="array" aca="1" ref="DL57" ca="1">IFERROR(INDIRECT($E57&amp;"!"&amp;DL$2&amp;DL$3)," ")</f>
        <v xml:space="preserve"> </v>
      </c>
      <c r="DM57" s="217" t="str" cm="1">
        <f t="array" aca="1" ref="DM57" ca="1">IFERROR(INDIRECT($E57&amp;"!"&amp;DM$2&amp;DM$3)," ")</f>
        <v xml:space="preserve"> </v>
      </c>
      <c r="DN57" s="217" t="str" cm="1">
        <f t="array" aca="1" ref="DN57" ca="1">IFERROR(INDIRECT($E57&amp;"!"&amp;DN$2&amp;DN$3)," ")</f>
        <v xml:space="preserve"> </v>
      </c>
      <c r="DO57" s="217" t="str" cm="1">
        <f t="array" aca="1" ref="DO57" ca="1">IFERROR(INDIRECT($E57&amp;"!"&amp;DO$2&amp;DO$3)," ")</f>
        <v xml:space="preserve"> </v>
      </c>
      <c r="DP57" s="217" t="str" cm="1">
        <f t="array" aca="1" ref="DP57" ca="1">IFERROR(INDIRECT($E57&amp;"!"&amp;DP$2&amp;DP$3)," ")</f>
        <v xml:space="preserve"> </v>
      </c>
      <c r="DQ57" s="217" t="str" cm="1">
        <f t="array" aca="1" ref="DQ57" ca="1">IFERROR(INDIRECT($E57&amp;"!"&amp;DQ$2&amp;DQ$3)," ")</f>
        <v xml:space="preserve"> </v>
      </c>
      <c r="DR57" s="217" t="str" cm="1">
        <f t="array" aca="1" ref="DR57" ca="1">IFERROR(INDIRECT($E57&amp;"!"&amp;DR$2&amp;DR$3)," ")</f>
        <v xml:space="preserve"> </v>
      </c>
      <c r="DS57" s="217" t="str" cm="1">
        <f t="array" aca="1" ref="DS57" ca="1">IFERROR(INDIRECT($E57&amp;"!"&amp;DS$2&amp;DS$3)," ")</f>
        <v xml:space="preserve"> </v>
      </c>
      <c r="DT57" s="217" t="str" cm="1">
        <f t="array" aca="1" ref="DT57" ca="1">IFERROR(INDIRECT($E57&amp;"!"&amp;DT$2&amp;DT$3)," ")</f>
        <v xml:space="preserve"> </v>
      </c>
      <c r="DU57" s="217" t="str" cm="1">
        <f t="array" aca="1" ref="DU57" ca="1">IFERROR(INDIRECT($E57&amp;"!"&amp;DU$2&amp;DU$3)," ")</f>
        <v xml:space="preserve"> </v>
      </c>
      <c r="DV57" s="217" t="str" cm="1">
        <f t="array" aca="1" ref="DV57" ca="1">IFERROR(INDIRECT($E57&amp;"!"&amp;DV$2&amp;DV$3)," ")</f>
        <v xml:space="preserve"> </v>
      </c>
      <c r="DW57" s="217" t="str" cm="1">
        <f t="array" aca="1" ref="DW57" ca="1">IFERROR(INDIRECT($E57&amp;"!"&amp;DW$2&amp;DW$3)," ")</f>
        <v xml:space="preserve"> </v>
      </c>
      <c r="DX57" s="217" t="str" cm="1">
        <f t="array" aca="1" ref="DX57" ca="1">IFERROR(INDIRECT($E57&amp;"!"&amp;DX$2&amp;DX$3)," ")</f>
        <v xml:space="preserve"> </v>
      </c>
      <c r="DY57" s="217" t="str" cm="1">
        <f t="array" aca="1" ref="DY57" ca="1">IFERROR(INDIRECT($E57&amp;"!"&amp;DY$2&amp;DY$3)," ")</f>
        <v xml:space="preserve"> </v>
      </c>
      <c r="DZ57" s="217" t="str" cm="1">
        <f t="array" aca="1" ref="DZ57" ca="1">IFERROR(INDIRECT($E57&amp;"!"&amp;DZ$2&amp;DZ$3)," ")</f>
        <v xml:space="preserve"> </v>
      </c>
      <c r="EA57" s="217" t="str" cm="1">
        <f t="array" aca="1" ref="EA57" ca="1">IFERROR(INDIRECT($E57&amp;"!"&amp;EA$2&amp;EA$3)," ")</f>
        <v xml:space="preserve"> </v>
      </c>
      <c r="EB57" s="217" t="str" cm="1">
        <f t="array" aca="1" ref="EB57" ca="1">IFERROR(INDIRECT($E57&amp;"!"&amp;EB$2&amp;EB$3)," ")</f>
        <v xml:space="preserve"> </v>
      </c>
      <c r="EC57" s="212" t="str" cm="1">
        <f t="array" aca="1" ref="EC57" ca="1">IFERROR(INDIRECT($E57&amp;"!"&amp;EC$2&amp;EC$3)," ")</f>
        <v xml:space="preserve"> </v>
      </c>
      <c r="ED57" s="212" t="str" cm="1">
        <f t="array" aca="1" ref="ED57" ca="1">IFERROR(INDIRECT($E57&amp;"!"&amp;ED$2&amp;ED$3)," ")</f>
        <v xml:space="preserve"> </v>
      </c>
      <c r="EE57" s="212" t="str" cm="1">
        <f t="array" aca="1" ref="EE57" ca="1">IFERROR(INDIRECT($E57&amp;"!"&amp;EE$2&amp;EE$3)," ")</f>
        <v xml:space="preserve"> </v>
      </c>
      <c r="EF57" s="212" t="str" cm="1">
        <f t="array" aca="1" ref="EF57" ca="1">IFERROR(INDIRECT($E57&amp;"!"&amp;EF$2&amp;EF$3)," ")</f>
        <v xml:space="preserve"> </v>
      </c>
      <c r="EG57" s="212" t="str" cm="1">
        <f t="array" aca="1" ref="EG57" ca="1">IFERROR(INDIRECT($E57&amp;"!"&amp;EG$2&amp;EG$3)," ")</f>
        <v xml:space="preserve"> </v>
      </c>
      <c r="EH57" s="212" t="str" cm="1">
        <f t="array" aca="1" ref="EH57" ca="1">IFERROR(INDIRECT($E57&amp;"!"&amp;EH$2&amp;EH$3)," ")</f>
        <v xml:space="preserve"> </v>
      </c>
      <c r="EI57" s="212" t="str" cm="1">
        <f t="array" aca="1" ref="EI57" ca="1">IFERROR(INDIRECT($E57&amp;"!"&amp;EI$2&amp;EI$3)," ")</f>
        <v xml:space="preserve"> </v>
      </c>
      <c r="EJ57" s="212" t="str" cm="1">
        <f t="array" aca="1" ref="EJ57" ca="1">IFERROR(INDIRECT($E57&amp;"!"&amp;EJ$2&amp;EJ$3)," ")</f>
        <v xml:space="preserve"> </v>
      </c>
      <c r="EK57" s="212" t="str" cm="1">
        <f t="array" aca="1" ref="EK57" ca="1">IFERROR(INDIRECT($E57&amp;"!"&amp;EK$2&amp;EK$3)," ")</f>
        <v xml:space="preserve"> </v>
      </c>
      <c r="EL57" s="212" t="str" cm="1">
        <f t="array" aca="1" ref="EL57" ca="1">IFERROR(INDIRECT($E57&amp;"!"&amp;EL$2&amp;EL$3)," ")</f>
        <v xml:space="preserve"> </v>
      </c>
      <c r="EM57" s="212" t="str" cm="1">
        <f t="array" aca="1" ref="EM57" ca="1">IFERROR(INDIRECT($E57&amp;"!"&amp;EM$2&amp;EM$3)," ")</f>
        <v xml:space="preserve"> </v>
      </c>
      <c r="EN57" s="212" t="str" cm="1">
        <f t="array" aca="1" ref="EN57" ca="1">IFERROR(INDIRECT($E57&amp;"!"&amp;EN$2&amp;EN$3)," ")</f>
        <v xml:space="preserve"> </v>
      </c>
      <c r="EO57" s="212" t="str" cm="1">
        <f t="array" aca="1" ref="EO57" ca="1">IFERROR(INDIRECT($E57&amp;"!"&amp;EO$2&amp;EO$3)," ")</f>
        <v xml:space="preserve"> </v>
      </c>
      <c r="EP57" s="212" t="str" cm="1">
        <f t="array" aca="1" ref="EP57" ca="1">IFERROR(INDIRECT($E57&amp;"!"&amp;EP$2&amp;EP$3)," ")</f>
        <v xml:space="preserve"> </v>
      </c>
      <c r="EQ57" s="212" t="str" cm="1">
        <f t="array" aca="1" ref="EQ57" ca="1">IFERROR(INDIRECT($E57&amp;"!"&amp;EQ$2&amp;EQ$3)," ")</f>
        <v xml:space="preserve"> </v>
      </c>
      <c r="ER57" s="212" t="str" cm="1">
        <f t="array" aca="1" ref="ER57" ca="1">IFERROR(INDIRECT($E57&amp;"!"&amp;ER$2&amp;ER$3)," ")</f>
        <v xml:space="preserve"> </v>
      </c>
      <c r="ES57" s="212" t="str" cm="1">
        <f t="array" aca="1" ref="ES57" ca="1">IFERROR(INDIRECT($E57&amp;"!"&amp;ES$2&amp;ES$3)," ")</f>
        <v xml:space="preserve"> </v>
      </c>
      <c r="ET57" s="212" t="str" cm="1">
        <f t="array" aca="1" ref="ET57" ca="1">IFERROR(INDIRECT($E57&amp;"!"&amp;ET$2&amp;ET$3)," ")</f>
        <v xml:space="preserve"> </v>
      </c>
      <c r="EU57" s="212" t="str" cm="1">
        <f t="array" aca="1" ref="EU57" ca="1">IFERROR(INDIRECT($E57&amp;"!"&amp;EU$2&amp;EU$3)," ")</f>
        <v xml:space="preserve"> </v>
      </c>
      <c r="EV57" s="212" t="str" cm="1">
        <f t="array" aca="1" ref="EV57" ca="1">IFERROR(INDIRECT($E57&amp;"!"&amp;EV$2&amp;EV$3)," ")</f>
        <v xml:space="preserve"> </v>
      </c>
      <c r="EW57" s="212" t="str" cm="1">
        <f t="array" aca="1" ref="EW57" ca="1">IFERROR(INDIRECT($E57&amp;"!"&amp;EW$2&amp;EW$3)," ")</f>
        <v xml:space="preserve"> </v>
      </c>
      <c r="EX57" s="212" t="str" cm="1">
        <f t="array" aca="1" ref="EX57" ca="1">IFERROR(INDIRECT($E57&amp;"!"&amp;EX$2&amp;EX$3)," ")</f>
        <v xml:space="preserve"> </v>
      </c>
      <c r="EY57" s="212" t="str" cm="1">
        <f t="array" aca="1" ref="EY57" ca="1">IFERROR(INDIRECT($E57&amp;"!"&amp;EY$2&amp;EY$3)," ")</f>
        <v xml:space="preserve"> </v>
      </c>
      <c r="EZ57" s="212" t="str" cm="1">
        <f t="array" aca="1" ref="EZ57" ca="1">IFERROR(INDIRECT($E57&amp;"!"&amp;EZ$2&amp;EZ$3)," ")</f>
        <v xml:space="preserve"> </v>
      </c>
    </row>
    <row r="58" spans="1:156">
      <c r="AC58"/>
      <c r="AK58"/>
      <c r="AS58"/>
      <c r="BA58"/>
      <c r="BB58"/>
      <c r="BC58"/>
      <c r="BK58"/>
      <c r="BS58"/>
      <c r="CA58"/>
      <c r="CB58"/>
      <c r="CC58"/>
      <c r="CD58"/>
      <c r="CE58"/>
      <c r="CF58"/>
      <c r="CG58"/>
      <c r="CH58"/>
      <c r="CI58"/>
      <c r="CJ58"/>
      <c r="CK58"/>
      <c r="CS58"/>
      <c r="DA58"/>
      <c r="DB58"/>
      <c r="DC58"/>
      <c r="DK58"/>
      <c r="DS58"/>
      <c r="EA58"/>
      <c r="EB58"/>
      <c r="EC58"/>
      <c r="EK58"/>
      <c r="ES58"/>
    </row>
    <row r="59" spans="1:156" hidden="1">
      <c r="P59" s="11"/>
    </row>
    <row r="60" spans="1:156" hidden="1">
      <c r="P60" s="11"/>
    </row>
  </sheetData>
  <autoFilter ref="B7:EZ57" xr:uid="{6CC94A60-CE1A-4CAB-90F8-724ED7CD844F}"/>
  <mergeCells count="41">
    <mergeCell ref="EG6:EJ6"/>
    <mergeCell ref="EL6:EN6"/>
    <mergeCell ref="EO6:ER6"/>
    <mergeCell ref="DD5:DZ5"/>
    <mergeCell ref="ED5:EZ5"/>
    <mergeCell ref="DG6:DJ6"/>
    <mergeCell ref="DL6:DN6"/>
    <mergeCell ref="ET6:EV6"/>
    <mergeCell ref="EW6:EZ6"/>
    <mergeCell ref="DO6:DR6"/>
    <mergeCell ref="DT6:DV6"/>
    <mergeCell ref="DW6:DZ6"/>
    <mergeCell ref="ED6:EF6"/>
    <mergeCell ref="CT6:CV6"/>
    <mergeCell ref="CW6:CZ6"/>
    <mergeCell ref="DD6:DF6"/>
    <mergeCell ref="BD5:BZ5"/>
    <mergeCell ref="BD6:BF6"/>
    <mergeCell ref="BG6:BJ6"/>
    <mergeCell ref="BL6:BN6"/>
    <mergeCell ref="BO6:BR6"/>
    <mergeCell ref="BT6:BV6"/>
    <mergeCell ref="BW6:BZ6"/>
    <mergeCell ref="CD6:CF6"/>
    <mergeCell ref="CD5:CZ5"/>
    <mergeCell ref="CL6:CN6"/>
    <mergeCell ref="CO6:CR6"/>
    <mergeCell ref="AL5:AZ5"/>
    <mergeCell ref="I6:K6"/>
    <mergeCell ref="AD6:AF6"/>
    <mergeCell ref="AG6:AJ6"/>
    <mergeCell ref="I5:O5"/>
    <mergeCell ref="Q5:AB5"/>
    <mergeCell ref="Q6:Y6"/>
    <mergeCell ref="Z6:AB6"/>
    <mergeCell ref="AD5:AJ5"/>
    <mergeCell ref="L6:O6"/>
    <mergeCell ref="AL6:AN6"/>
    <mergeCell ref="AO6:AR6"/>
    <mergeCell ref="AT6:AV6"/>
    <mergeCell ref="AW6:AZ6"/>
  </mergeCells>
  <phoneticPr fontId="28" type="noConversion"/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62264-F7CB-4F7D-8DB6-ED41A507CAF4}">
  <sheetPr codeName="Tabelle5">
    <tabColor theme="5" tint="0.79998168889431442"/>
  </sheetPr>
  <dimension ref="B2:BH543"/>
  <sheetViews>
    <sheetView zoomScale="30" zoomScaleNormal="30" workbookViewId="0">
      <selection activeCell="D7" sqref="D7:E7"/>
    </sheetView>
  </sheetViews>
  <sheetFormatPr defaultColWidth="11.42578125" defaultRowHeight="14.45"/>
  <cols>
    <col min="2" max="2" width="15.7109375" bestFit="1" customWidth="1"/>
    <col min="3" max="3" width="11" customWidth="1"/>
    <col min="4" max="4" width="13.42578125" customWidth="1"/>
    <col min="5" max="5" width="12" customWidth="1"/>
    <col min="6" max="6" width="15.7109375" customWidth="1"/>
    <col min="7" max="7" width="15.7109375" bestFit="1" customWidth="1"/>
    <col min="9" max="9" width="9.28515625" customWidth="1"/>
    <col min="10" max="10" width="11" customWidth="1"/>
    <col min="11" max="11" width="13.42578125" customWidth="1"/>
    <col min="12" max="12" width="12" customWidth="1"/>
    <col min="13" max="13" width="15.7109375" customWidth="1"/>
    <col min="14" max="14" width="13.7109375" customWidth="1"/>
    <col min="16" max="16" width="9.28515625" customWidth="1"/>
    <col min="17" max="17" width="11.7109375" customWidth="1"/>
    <col min="18" max="18" width="13.42578125" customWidth="1"/>
    <col min="19" max="19" width="12" customWidth="1"/>
    <col min="20" max="20" width="15.7109375" customWidth="1"/>
    <col min="21" max="21" width="13.7109375" customWidth="1"/>
    <col min="23" max="23" width="9.28515625" customWidth="1"/>
    <col min="24" max="24" width="13.140625" customWidth="1"/>
    <col min="25" max="25" width="13.7109375" customWidth="1"/>
    <col min="26" max="26" width="12.140625" customWidth="1"/>
    <col min="27" max="27" width="16.28515625" customWidth="1"/>
    <col min="28" max="28" width="14.28515625" customWidth="1"/>
    <col min="30" max="30" width="13.140625" customWidth="1"/>
    <col min="31" max="31" width="13.7109375" customWidth="1"/>
    <col min="32" max="32" width="13.42578125" customWidth="1"/>
    <col min="33" max="33" width="16.28515625" customWidth="1"/>
    <col min="34" max="34" width="15.7109375" customWidth="1"/>
    <col min="35" max="35" width="13.7109375" customWidth="1"/>
    <col min="36" max="36" width="15.42578125" bestFit="1" customWidth="1"/>
    <col min="37" max="53" width="6.85546875" bestFit="1" customWidth="1"/>
  </cols>
  <sheetData>
    <row r="2" spans="2:28" ht="16.149999999999999">
      <c r="B2" s="292" t="s">
        <v>219</v>
      </c>
      <c r="C2" s="292"/>
      <c r="D2" s="292"/>
      <c r="E2" s="292"/>
      <c r="F2" s="292"/>
      <c r="G2" s="292"/>
      <c r="I2" s="292" t="s">
        <v>220</v>
      </c>
      <c r="J2" s="292"/>
      <c r="K2" s="292"/>
      <c r="L2" s="292"/>
      <c r="M2" s="292"/>
      <c r="N2" s="292"/>
      <c r="P2" s="292" t="s">
        <v>221</v>
      </c>
      <c r="Q2" s="292"/>
      <c r="R2" s="292"/>
      <c r="S2" s="292"/>
      <c r="T2" s="292"/>
      <c r="U2" s="292"/>
      <c r="W2" s="292" t="s">
        <v>222</v>
      </c>
      <c r="X2" s="292"/>
      <c r="Y2" s="292"/>
      <c r="Z2" s="292"/>
      <c r="AA2" s="292"/>
      <c r="AB2" s="292"/>
    </row>
    <row r="3" spans="2:28">
      <c r="D3">
        <v>5000</v>
      </c>
      <c r="E3">
        <v>4609</v>
      </c>
      <c r="F3">
        <v>298</v>
      </c>
      <c r="G3">
        <v>93</v>
      </c>
      <c r="K3">
        <v>5000</v>
      </c>
      <c r="L3">
        <v>4609</v>
      </c>
      <c r="M3">
        <v>298</v>
      </c>
      <c r="N3">
        <v>93</v>
      </c>
      <c r="R3">
        <v>5000</v>
      </c>
      <c r="S3">
        <v>4609</v>
      </c>
      <c r="T3">
        <v>298</v>
      </c>
      <c r="U3">
        <v>93</v>
      </c>
      <c r="X3" s="94"/>
      <c r="Y3">
        <v>5000</v>
      </c>
      <c r="Z3">
        <v>4609</v>
      </c>
      <c r="AA3">
        <v>298</v>
      </c>
      <c r="AB3">
        <v>93</v>
      </c>
    </row>
    <row r="4" spans="2:28">
      <c r="B4" s="96" t="s">
        <v>223</v>
      </c>
      <c r="C4" s="96" t="s">
        <v>224</v>
      </c>
      <c r="D4" s="96" t="s">
        <v>137</v>
      </c>
      <c r="E4" s="96" t="s">
        <v>225</v>
      </c>
      <c r="F4" s="96" t="s">
        <v>181</v>
      </c>
      <c r="G4" s="96" t="s">
        <v>152</v>
      </c>
      <c r="H4" s="7"/>
      <c r="I4" s="96" t="s">
        <v>223</v>
      </c>
      <c r="J4" s="96" t="s">
        <v>224</v>
      </c>
      <c r="K4" s="7" t="s">
        <v>137</v>
      </c>
      <c r="L4" s="7" t="s">
        <v>225</v>
      </c>
      <c r="M4" s="7" t="s">
        <v>181</v>
      </c>
      <c r="N4" s="7" t="s">
        <v>152</v>
      </c>
      <c r="O4" s="7"/>
      <c r="P4" s="96" t="s">
        <v>223</v>
      </c>
      <c r="Q4" s="96" t="s">
        <v>224</v>
      </c>
      <c r="R4" s="7" t="s">
        <v>137</v>
      </c>
      <c r="S4" s="7" t="s">
        <v>225</v>
      </c>
      <c r="T4" s="7" t="s">
        <v>181</v>
      </c>
      <c r="U4" s="7" t="s">
        <v>152</v>
      </c>
      <c r="W4" s="96" t="s">
        <v>223</v>
      </c>
      <c r="X4" s="96" t="s">
        <v>224</v>
      </c>
      <c r="Y4" s="7" t="s">
        <v>137</v>
      </c>
      <c r="Z4" s="7" t="s">
        <v>225</v>
      </c>
      <c r="AA4" s="7" t="s">
        <v>181</v>
      </c>
      <c r="AB4" s="7" t="s">
        <v>152</v>
      </c>
    </row>
    <row r="5" spans="2:28">
      <c r="B5">
        <v>19</v>
      </c>
      <c r="C5">
        <v>20</v>
      </c>
      <c r="D5">
        <v>0</v>
      </c>
      <c r="E5">
        <v>0</v>
      </c>
      <c r="F5">
        <v>0</v>
      </c>
      <c r="G5">
        <v>0</v>
      </c>
      <c r="I5" s="97">
        <v>283.5287369864788</v>
      </c>
      <c r="J5" s="97">
        <v>314.15926535897933</v>
      </c>
      <c r="K5">
        <v>0</v>
      </c>
      <c r="L5">
        <v>0</v>
      </c>
      <c r="M5">
        <v>0</v>
      </c>
      <c r="N5">
        <v>0</v>
      </c>
      <c r="P5" s="98">
        <v>59.690260418206066</v>
      </c>
      <c r="Q5" s="98">
        <v>62.831853071795862</v>
      </c>
      <c r="R5">
        <v>0</v>
      </c>
      <c r="S5">
        <v>0</v>
      </c>
      <c r="T5">
        <v>0</v>
      </c>
      <c r="U5">
        <v>0</v>
      </c>
      <c r="W5" s="14">
        <v>1</v>
      </c>
      <c r="X5" s="14">
        <v>0.99</v>
      </c>
      <c r="Y5">
        <v>1</v>
      </c>
      <c r="Z5">
        <v>1</v>
      </c>
      <c r="AA5">
        <v>0</v>
      </c>
      <c r="AB5">
        <v>0</v>
      </c>
    </row>
    <row r="6" spans="2:28">
      <c r="B6">
        <v>20</v>
      </c>
      <c r="C6">
        <v>21</v>
      </c>
      <c r="D6">
        <v>0</v>
      </c>
      <c r="E6">
        <v>0</v>
      </c>
      <c r="F6">
        <v>0</v>
      </c>
      <c r="G6">
        <v>0</v>
      </c>
      <c r="I6" s="97">
        <v>314.15926535897933</v>
      </c>
      <c r="J6" s="97">
        <v>346.36059005827468</v>
      </c>
      <c r="K6">
        <v>0</v>
      </c>
      <c r="L6">
        <v>0</v>
      </c>
      <c r="M6">
        <v>0</v>
      </c>
      <c r="N6">
        <v>0</v>
      </c>
      <c r="P6" s="98">
        <v>62.831853071795862</v>
      </c>
      <c r="Q6" s="98">
        <v>65.973445725385659</v>
      </c>
      <c r="R6">
        <v>0</v>
      </c>
      <c r="S6">
        <v>0</v>
      </c>
      <c r="T6">
        <v>0</v>
      </c>
      <c r="U6">
        <v>0</v>
      </c>
      <c r="W6" s="14">
        <v>0.99</v>
      </c>
      <c r="X6" s="14">
        <v>0.98</v>
      </c>
      <c r="Y6">
        <v>2</v>
      </c>
      <c r="Z6">
        <v>2</v>
      </c>
      <c r="AA6">
        <v>0</v>
      </c>
      <c r="AB6">
        <v>0</v>
      </c>
    </row>
    <row r="7" spans="2:28">
      <c r="B7">
        <v>21</v>
      </c>
      <c r="C7">
        <v>22</v>
      </c>
      <c r="D7">
        <v>1</v>
      </c>
      <c r="E7">
        <v>1</v>
      </c>
      <c r="F7">
        <v>0</v>
      </c>
      <c r="G7">
        <v>0</v>
      </c>
      <c r="I7" s="97">
        <v>346.36059005827468</v>
      </c>
      <c r="J7" s="97">
        <v>380.13271108436498</v>
      </c>
      <c r="K7">
        <v>1</v>
      </c>
      <c r="L7">
        <v>1</v>
      </c>
      <c r="M7">
        <v>0</v>
      </c>
      <c r="N7">
        <v>0</v>
      </c>
      <c r="P7" s="98">
        <v>65.973445725385659</v>
      </c>
      <c r="Q7" s="98">
        <v>69.115038378975441</v>
      </c>
      <c r="R7">
        <v>1</v>
      </c>
      <c r="S7">
        <v>1</v>
      </c>
      <c r="T7">
        <v>0</v>
      </c>
      <c r="U7">
        <v>0</v>
      </c>
      <c r="W7" s="14">
        <v>0.98</v>
      </c>
      <c r="X7" s="14">
        <v>0.97</v>
      </c>
      <c r="Y7">
        <v>30</v>
      </c>
      <c r="Z7">
        <v>30</v>
      </c>
      <c r="AA7">
        <v>0</v>
      </c>
      <c r="AB7">
        <v>0</v>
      </c>
    </row>
    <row r="8" spans="2:28">
      <c r="B8">
        <v>22</v>
      </c>
      <c r="C8">
        <v>23</v>
      </c>
      <c r="D8">
        <v>1</v>
      </c>
      <c r="E8">
        <v>1</v>
      </c>
      <c r="F8">
        <v>0</v>
      </c>
      <c r="G8">
        <v>0</v>
      </c>
      <c r="I8" s="97">
        <v>380.13271108436498</v>
      </c>
      <c r="J8" s="97">
        <v>415.47562843725012</v>
      </c>
      <c r="K8">
        <v>1</v>
      </c>
      <c r="L8">
        <v>1</v>
      </c>
      <c r="M8">
        <v>0</v>
      </c>
      <c r="N8">
        <v>0</v>
      </c>
      <c r="P8" s="98">
        <v>69.115038378975441</v>
      </c>
      <c r="Q8" s="98">
        <v>72.256631032565238</v>
      </c>
      <c r="R8">
        <v>0</v>
      </c>
      <c r="S8">
        <v>0</v>
      </c>
      <c r="T8">
        <v>0</v>
      </c>
      <c r="U8">
        <v>0</v>
      </c>
      <c r="W8" s="14">
        <v>0.97</v>
      </c>
      <c r="X8" s="14">
        <v>0.96</v>
      </c>
      <c r="Y8">
        <v>69</v>
      </c>
      <c r="Z8">
        <v>68</v>
      </c>
      <c r="AA8">
        <v>1</v>
      </c>
      <c r="AB8">
        <v>0</v>
      </c>
    </row>
    <row r="9" spans="2:28">
      <c r="B9">
        <v>23</v>
      </c>
      <c r="C9">
        <v>24</v>
      </c>
      <c r="D9">
        <v>0</v>
      </c>
      <c r="E9">
        <v>0</v>
      </c>
      <c r="F9">
        <v>0</v>
      </c>
      <c r="G9">
        <v>0</v>
      </c>
      <c r="I9" s="97">
        <v>415.47562843725012</v>
      </c>
      <c r="J9" s="97">
        <v>452.38934211693021</v>
      </c>
      <c r="K9">
        <v>0</v>
      </c>
      <c r="L9">
        <v>0</v>
      </c>
      <c r="M9">
        <v>0</v>
      </c>
      <c r="N9">
        <v>0</v>
      </c>
      <c r="P9" s="98">
        <v>72.256631032565238</v>
      </c>
      <c r="Q9" s="98">
        <v>75.398223686155035</v>
      </c>
      <c r="R9">
        <v>0</v>
      </c>
      <c r="S9">
        <v>0</v>
      </c>
      <c r="T9">
        <v>0</v>
      </c>
      <c r="U9">
        <v>0</v>
      </c>
      <c r="W9" s="14">
        <v>0.96</v>
      </c>
      <c r="X9" s="14">
        <v>0.95</v>
      </c>
      <c r="Y9">
        <v>202</v>
      </c>
      <c r="Z9">
        <v>199</v>
      </c>
      <c r="AA9">
        <v>3</v>
      </c>
      <c r="AB9">
        <v>0</v>
      </c>
    </row>
    <row r="10" spans="2:28">
      <c r="B10">
        <v>24</v>
      </c>
      <c r="C10">
        <v>25</v>
      </c>
      <c r="D10">
        <v>0</v>
      </c>
      <c r="E10">
        <v>0</v>
      </c>
      <c r="F10">
        <v>0</v>
      </c>
      <c r="G10">
        <v>0</v>
      </c>
      <c r="I10" s="97">
        <v>452.38934211693021</v>
      </c>
      <c r="J10" s="97">
        <v>490.87385212340519</v>
      </c>
      <c r="K10">
        <v>0</v>
      </c>
      <c r="L10">
        <v>0</v>
      </c>
      <c r="M10">
        <v>0</v>
      </c>
      <c r="N10">
        <v>0</v>
      </c>
      <c r="P10" s="98">
        <v>75.398223686155035</v>
      </c>
      <c r="Q10" s="98">
        <v>78.539816339744831</v>
      </c>
      <c r="R10">
        <v>0</v>
      </c>
      <c r="S10">
        <v>0</v>
      </c>
      <c r="T10">
        <v>0</v>
      </c>
      <c r="U10">
        <v>0</v>
      </c>
      <c r="W10" s="14">
        <v>0.95</v>
      </c>
      <c r="X10" s="14">
        <v>0.94</v>
      </c>
      <c r="Y10">
        <v>415</v>
      </c>
      <c r="Z10">
        <v>405</v>
      </c>
      <c r="AA10">
        <v>8</v>
      </c>
      <c r="AB10">
        <v>2</v>
      </c>
    </row>
    <row r="11" spans="2:28">
      <c r="B11">
        <v>25</v>
      </c>
      <c r="C11">
        <v>26</v>
      </c>
      <c r="D11">
        <v>0</v>
      </c>
      <c r="E11">
        <v>0</v>
      </c>
      <c r="F11">
        <v>0</v>
      </c>
      <c r="G11">
        <v>0</v>
      </c>
      <c r="I11" s="97">
        <v>490.87385212340519</v>
      </c>
      <c r="J11" s="97">
        <v>530.92915845667505</v>
      </c>
      <c r="K11">
        <v>0</v>
      </c>
      <c r="L11">
        <v>0</v>
      </c>
      <c r="M11">
        <v>0</v>
      </c>
      <c r="N11">
        <v>0</v>
      </c>
      <c r="P11" s="98">
        <v>78.539816339744831</v>
      </c>
      <c r="Q11" s="98">
        <v>81.681408993334628</v>
      </c>
      <c r="R11">
        <v>0</v>
      </c>
      <c r="S11">
        <v>0</v>
      </c>
      <c r="T11">
        <v>0</v>
      </c>
      <c r="U11">
        <v>0</v>
      </c>
      <c r="W11" s="14">
        <v>0.94</v>
      </c>
      <c r="X11" s="14">
        <v>0.92999999999999994</v>
      </c>
      <c r="Y11">
        <v>699</v>
      </c>
      <c r="Z11">
        <v>681</v>
      </c>
      <c r="AA11">
        <v>16</v>
      </c>
      <c r="AB11">
        <v>2</v>
      </c>
    </row>
    <row r="12" spans="2:28">
      <c r="B12">
        <v>26</v>
      </c>
      <c r="C12">
        <v>27</v>
      </c>
      <c r="D12">
        <v>0</v>
      </c>
      <c r="E12">
        <v>0</v>
      </c>
      <c r="F12">
        <v>0</v>
      </c>
      <c r="G12">
        <v>0</v>
      </c>
      <c r="I12" s="97">
        <v>530.92915845667505</v>
      </c>
      <c r="J12" s="97">
        <v>572.55526111673976</v>
      </c>
      <c r="K12">
        <v>0</v>
      </c>
      <c r="L12">
        <v>0</v>
      </c>
      <c r="M12">
        <v>0</v>
      </c>
      <c r="N12">
        <v>0</v>
      </c>
      <c r="P12" s="98">
        <v>81.681408993334628</v>
      </c>
      <c r="Q12" s="98">
        <v>84.823001646924411</v>
      </c>
      <c r="R12">
        <v>0</v>
      </c>
      <c r="S12">
        <v>0</v>
      </c>
      <c r="T12">
        <v>0</v>
      </c>
      <c r="U12">
        <v>0</v>
      </c>
      <c r="W12" s="14">
        <v>0.92999999999999994</v>
      </c>
      <c r="X12" s="14">
        <v>0.91999999999999993</v>
      </c>
      <c r="Y12">
        <v>946</v>
      </c>
      <c r="Z12">
        <v>909</v>
      </c>
      <c r="AA12">
        <v>31</v>
      </c>
      <c r="AB12">
        <v>6</v>
      </c>
    </row>
    <row r="13" spans="2:28">
      <c r="B13">
        <v>27</v>
      </c>
      <c r="C13">
        <v>28</v>
      </c>
      <c r="D13">
        <v>0</v>
      </c>
      <c r="E13">
        <v>0</v>
      </c>
      <c r="F13">
        <v>0</v>
      </c>
      <c r="G13">
        <v>0</v>
      </c>
      <c r="I13" s="97">
        <v>572.55526111673976</v>
      </c>
      <c r="J13" s="97">
        <v>615.75216010359941</v>
      </c>
      <c r="K13">
        <v>0</v>
      </c>
      <c r="L13">
        <v>0</v>
      </c>
      <c r="M13">
        <v>0</v>
      </c>
      <c r="N13">
        <v>0</v>
      </c>
      <c r="P13" s="98">
        <v>84.823001646924411</v>
      </c>
      <c r="Q13" s="98">
        <v>87.964594300514207</v>
      </c>
      <c r="R13">
        <v>1</v>
      </c>
      <c r="S13">
        <v>1</v>
      </c>
      <c r="T13">
        <v>0</v>
      </c>
      <c r="U13">
        <v>0</v>
      </c>
      <c r="W13" s="14">
        <v>0.91999999999999993</v>
      </c>
      <c r="X13" s="14">
        <v>0.90999999999999992</v>
      </c>
      <c r="Y13">
        <v>921</v>
      </c>
      <c r="Z13">
        <v>866</v>
      </c>
      <c r="AA13">
        <v>46</v>
      </c>
      <c r="AB13">
        <v>9</v>
      </c>
    </row>
    <row r="14" spans="2:28">
      <c r="B14">
        <v>28</v>
      </c>
      <c r="C14">
        <v>29</v>
      </c>
      <c r="D14">
        <v>1</v>
      </c>
      <c r="E14">
        <v>1</v>
      </c>
      <c r="F14">
        <v>0</v>
      </c>
      <c r="G14">
        <v>0</v>
      </c>
      <c r="I14" s="97">
        <v>615.75216010359941</v>
      </c>
      <c r="J14" s="97">
        <v>660.51985541725401</v>
      </c>
      <c r="K14">
        <v>1</v>
      </c>
      <c r="L14">
        <v>1</v>
      </c>
      <c r="M14">
        <v>0</v>
      </c>
      <c r="N14">
        <v>0</v>
      </c>
      <c r="P14" s="98">
        <v>87.964594300514207</v>
      </c>
      <c r="Q14" s="98">
        <v>91.106186954104004</v>
      </c>
      <c r="R14">
        <v>0</v>
      </c>
      <c r="S14">
        <v>0</v>
      </c>
      <c r="T14">
        <v>0</v>
      </c>
      <c r="U14">
        <v>0</v>
      </c>
      <c r="W14" s="14">
        <v>0.90999999999999992</v>
      </c>
      <c r="X14" s="14">
        <v>0.89999999999999991</v>
      </c>
      <c r="Y14">
        <v>694</v>
      </c>
      <c r="Z14">
        <v>634</v>
      </c>
      <c r="AA14">
        <v>49</v>
      </c>
      <c r="AB14">
        <v>11</v>
      </c>
    </row>
    <row r="15" spans="2:28">
      <c r="B15">
        <v>29</v>
      </c>
      <c r="C15">
        <v>30</v>
      </c>
      <c r="D15">
        <v>0</v>
      </c>
      <c r="E15">
        <v>0</v>
      </c>
      <c r="F15">
        <v>0</v>
      </c>
      <c r="G15">
        <v>0</v>
      </c>
      <c r="I15" s="97">
        <v>660.51985541725401</v>
      </c>
      <c r="J15" s="97">
        <v>706.85834705770344</v>
      </c>
      <c r="K15">
        <v>0</v>
      </c>
      <c r="L15">
        <v>0</v>
      </c>
      <c r="M15">
        <v>0</v>
      </c>
      <c r="N15">
        <v>0</v>
      </c>
      <c r="P15" s="98">
        <v>91.106186954104004</v>
      </c>
      <c r="Q15" s="98">
        <v>94.247779607693786</v>
      </c>
      <c r="R15">
        <v>0</v>
      </c>
      <c r="S15">
        <v>0</v>
      </c>
      <c r="T15">
        <v>0</v>
      </c>
      <c r="U15">
        <v>0</v>
      </c>
      <c r="W15" s="14">
        <v>0.89999999999999991</v>
      </c>
      <c r="X15" s="14">
        <v>0.8899999999999999</v>
      </c>
      <c r="Y15">
        <v>452</v>
      </c>
      <c r="Z15">
        <v>388</v>
      </c>
      <c r="AA15">
        <v>50</v>
      </c>
      <c r="AB15">
        <v>14</v>
      </c>
    </row>
    <row r="16" spans="2:28">
      <c r="B16">
        <v>30</v>
      </c>
      <c r="C16">
        <v>31</v>
      </c>
      <c r="D16">
        <v>2</v>
      </c>
      <c r="E16">
        <v>2</v>
      </c>
      <c r="F16">
        <v>0</v>
      </c>
      <c r="G16">
        <v>0</v>
      </c>
      <c r="I16" s="97">
        <v>706.85834705770344</v>
      </c>
      <c r="J16" s="97">
        <v>754.76763502494782</v>
      </c>
      <c r="K16">
        <v>2</v>
      </c>
      <c r="L16">
        <v>2</v>
      </c>
      <c r="M16">
        <v>0</v>
      </c>
      <c r="N16">
        <v>0</v>
      </c>
      <c r="P16" s="98">
        <v>94.247779607693786</v>
      </c>
      <c r="Q16" s="98">
        <v>97.389372261283583</v>
      </c>
      <c r="R16">
        <v>1</v>
      </c>
      <c r="S16">
        <v>1</v>
      </c>
      <c r="T16">
        <v>0</v>
      </c>
      <c r="U16">
        <v>0</v>
      </c>
      <c r="W16" s="14">
        <v>0.8899999999999999</v>
      </c>
      <c r="X16" s="14">
        <v>0.87999999999999989</v>
      </c>
      <c r="Y16">
        <v>237</v>
      </c>
      <c r="Z16">
        <v>192</v>
      </c>
      <c r="AA16">
        <v>27</v>
      </c>
      <c r="AB16">
        <v>18</v>
      </c>
    </row>
    <row r="17" spans="2:28">
      <c r="B17">
        <v>31</v>
      </c>
      <c r="C17">
        <v>32</v>
      </c>
      <c r="D17">
        <v>5</v>
      </c>
      <c r="E17">
        <v>5</v>
      </c>
      <c r="F17">
        <v>0</v>
      </c>
      <c r="G17">
        <v>0</v>
      </c>
      <c r="I17" s="97">
        <v>754.76763502494782</v>
      </c>
      <c r="J17" s="97">
        <v>804.24771931898704</v>
      </c>
      <c r="K17">
        <v>5</v>
      </c>
      <c r="L17">
        <v>5</v>
      </c>
      <c r="M17">
        <v>0</v>
      </c>
      <c r="N17">
        <v>0</v>
      </c>
      <c r="P17" s="98">
        <v>97.389372261283583</v>
      </c>
      <c r="Q17" s="98">
        <v>100.53096491487338</v>
      </c>
      <c r="R17">
        <v>2</v>
      </c>
      <c r="S17">
        <v>2</v>
      </c>
      <c r="T17">
        <v>0</v>
      </c>
      <c r="U17">
        <v>0</v>
      </c>
      <c r="W17" s="14">
        <v>0.87999999999999989</v>
      </c>
      <c r="X17" s="14">
        <v>0.86999999999999988</v>
      </c>
      <c r="Y17">
        <v>128</v>
      </c>
      <c r="Z17">
        <v>92</v>
      </c>
      <c r="AA17">
        <v>17</v>
      </c>
      <c r="AB17">
        <v>19</v>
      </c>
    </row>
    <row r="18" spans="2:28">
      <c r="B18">
        <v>32</v>
      </c>
      <c r="C18">
        <v>33</v>
      </c>
      <c r="D18">
        <v>8</v>
      </c>
      <c r="E18">
        <v>8</v>
      </c>
      <c r="F18">
        <v>0</v>
      </c>
      <c r="G18">
        <v>0</v>
      </c>
      <c r="I18" s="97">
        <v>804.24771931898704</v>
      </c>
      <c r="J18" s="97">
        <v>855.2985999398212</v>
      </c>
      <c r="K18">
        <v>8</v>
      </c>
      <c r="L18">
        <v>8</v>
      </c>
      <c r="M18">
        <v>0</v>
      </c>
      <c r="N18">
        <v>0</v>
      </c>
      <c r="P18" s="98">
        <v>100.53096491487338</v>
      </c>
      <c r="Q18" s="98">
        <v>103.67255756846318</v>
      </c>
      <c r="R18">
        <v>4</v>
      </c>
      <c r="S18">
        <v>4</v>
      </c>
      <c r="T18">
        <v>0</v>
      </c>
      <c r="U18">
        <v>0</v>
      </c>
      <c r="W18" s="14">
        <v>0.86999999999999988</v>
      </c>
      <c r="X18" s="14">
        <v>0.85999999999999988</v>
      </c>
      <c r="Y18">
        <v>51</v>
      </c>
      <c r="Z18">
        <v>39</v>
      </c>
      <c r="AA18">
        <v>8</v>
      </c>
      <c r="AB18">
        <v>4</v>
      </c>
    </row>
    <row r="19" spans="2:28">
      <c r="B19">
        <v>33</v>
      </c>
      <c r="C19">
        <v>34</v>
      </c>
      <c r="D19">
        <v>26</v>
      </c>
      <c r="E19">
        <v>26</v>
      </c>
      <c r="F19">
        <v>0</v>
      </c>
      <c r="G19">
        <v>0</v>
      </c>
      <c r="I19" s="97">
        <v>855.2985999398212</v>
      </c>
      <c r="J19" s="97">
        <v>907.9202768874502</v>
      </c>
      <c r="K19">
        <v>26</v>
      </c>
      <c r="L19">
        <v>26</v>
      </c>
      <c r="M19">
        <v>0</v>
      </c>
      <c r="N19">
        <v>0</v>
      </c>
      <c r="P19" s="98">
        <v>103.67255756846318</v>
      </c>
      <c r="Q19" s="98">
        <v>106.81415022205297</v>
      </c>
      <c r="R19">
        <v>8</v>
      </c>
      <c r="S19">
        <v>8</v>
      </c>
      <c r="T19">
        <v>0</v>
      </c>
      <c r="U19">
        <v>0</v>
      </c>
      <c r="W19" s="14">
        <v>0.85999999999999988</v>
      </c>
      <c r="X19" s="14">
        <v>0.84999999999999987</v>
      </c>
      <c r="Y19">
        <v>32</v>
      </c>
      <c r="Z19">
        <v>24</v>
      </c>
      <c r="AA19">
        <v>3</v>
      </c>
      <c r="AB19">
        <v>5</v>
      </c>
    </row>
    <row r="20" spans="2:28">
      <c r="B20">
        <v>34</v>
      </c>
      <c r="C20">
        <v>35</v>
      </c>
      <c r="D20">
        <v>40</v>
      </c>
      <c r="E20">
        <v>40</v>
      </c>
      <c r="F20">
        <v>0</v>
      </c>
      <c r="G20">
        <v>0</v>
      </c>
      <c r="I20" s="97">
        <v>907.9202768874502</v>
      </c>
      <c r="J20" s="97">
        <v>962.11275016187415</v>
      </c>
      <c r="K20">
        <v>40</v>
      </c>
      <c r="L20">
        <v>40</v>
      </c>
      <c r="M20">
        <v>0</v>
      </c>
      <c r="N20">
        <v>0</v>
      </c>
      <c r="P20" s="98">
        <v>106.81415022205297</v>
      </c>
      <c r="Q20" s="98">
        <v>109.95574287564276</v>
      </c>
      <c r="R20">
        <v>15</v>
      </c>
      <c r="S20">
        <v>15</v>
      </c>
      <c r="T20">
        <v>0</v>
      </c>
      <c r="U20">
        <v>0</v>
      </c>
      <c r="W20" s="14">
        <v>0.84999999999999987</v>
      </c>
      <c r="X20" s="14">
        <v>0.83999999999999986</v>
      </c>
      <c r="Y20">
        <v>23</v>
      </c>
      <c r="Z20">
        <v>16</v>
      </c>
      <c r="AA20">
        <v>4</v>
      </c>
      <c r="AB20">
        <v>3</v>
      </c>
    </row>
    <row r="21" spans="2:28">
      <c r="B21">
        <v>35</v>
      </c>
      <c r="C21">
        <v>36</v>
      </c>
      <c r="D21">
        <v>84</v>
      </c>
      <c r="E21">
        <v>84</v>
      </c>
      <c r="F21">
        <v>0</v>
      </c>
      <c r="G21">
        <v>0</v>
      </c>
      <c r="I21" s="97">
        <v>962.11275016187415</v>
      </c>
      <c r="J21" s="97">
        <v>1017.8760197630929</v>
      </c>
      <c r="K21">
        <v>84</v>
      </c>
      <c r="L21">
        <v>84</v>
      </c>
      <c r="M21">
        <v>0</v>
      </c>
      <c r="N21">
        <v>0</v>
      </c>
      <c r="P21" s="98">
        <v>109.95574287564276</v>
      </c>
      <c r="Q21" s="98">
        <v>113.09733552923255</v>
      </c>
      <c r="R21">
        <v>32</v>
      </c>
      <c r="S21">
        <v>32</v>
      </c>
      <c r="T21">
        <v>0</v>
      </c>
      <c r="U21">
        <v>0</v>
      </c>
      <c r="W21" s="14">
        <v>0.83999999999999986</v>
      </c>
      <c r="X21" s="14">
        <v>0.82999999999999985</v>
      </c>
      <c r="Y21">
        <v>9</v>
      </c>
      <c r="Z21">
        <v>4</v>
      </c>
      <c r="AA21">
        <v>5</v>
      </c>
      <c r="AB21">
        <v>0</v>
      </c>
    </row>
    <row r="22" spans="2:28">
      <c r="B22">
        <v>36</v>
      </c>
      <c r="C22">
        <v>37</v>
      </c>
      <c r="D22">
        <v>126</v>
      </c>
      <c r="E22">
        <v>124</v>
      </c>
      <c r="F22">
        <v>1</v>
      </c>
      <c r="G22">
        <v>1</v>
      </c>
      <c r="I22" s="97">
        <v>1017.8760197630929</v>
      </c>
      <c r="J22" s="97">
        <v>1075.2100856911068</v>
      </c>
      <c r="K22">
        <v>126</v>
      </c>
      <c r="L22">
        <v>124</v>
      </c>
      <c r="M22">
        <v>1</v>
      </c>
      <c r="N22">
        <v>1</v>
      </c>
      <c r="P22" s="98">
        <v>113.09733552923255</v>
      </c>
      <c r="Q22" s="98">
        <v>116.23892818282235</v>
      </c>
      <c r="R22">
        <v>67</v>
      </c>
      <c r="S22">
        <v>67</v>
      </c>
      <c r="T22">
        <v>0</v>
      </c>
      <c r="U22">
        <v>0</v>
      </c>
      <c r="W22" s="14">
        <v>0.82999999999999985</v>
      </c>
      <c r="X22" s="14">
        <v>0.81999999999999984</v>
      </c>
      <c r="Y22">
        <v>6</v>
      </c>
      <c r="Z22">
        <v>4</v>
      </c>
      <c r="AA22">
        <v>2</v>
      </c>
      <c r="AB22">
        <v>0</v>
      </c>
    </row>
    <row r="23" spans="2:28">
      <c r="B23">
        <v>37</v>
      </c>
      <c r="C23">
        <v>38</v>
      </c>
      <c r="D23">
        <v>224</v>
      </c>
      <c r="E23">
        <v>223</v>
      </c>
      <c r="F23">
        <v>1</v>
      </c>
      <c r="G23">
        <v>0</v>
      </c>
      <c r="I23" s="97">
        <v>1075.2100856911068</v>
      </c>
      <c r="J23" s="97">
        <v>1134.1149479459152</v>
      </c>
      <c r="K23">
        <v>224</v>
      </c>
      <c r="L23">
        <v>223</v>
      </c>
      <c r="M23">
        <v>1</v>
      </c>
      <c r="N23">
        <v>0</v>
      </c>
      <c r="P23" s="98">
        <v>116.23892818282235</v>
      </c>
      <c r="Q23" s="98">
        <v>119.38052083641213</v>
      </c>
      <c r="R23">
        <v>114</v>
      </c>
      <c r="S23">
        <v>113</v>
      </c>
      <c r="T23">
        <v>0</v>
      </c>
      <c r="U23">
        <v>1</v>
      </c>
      <c r="W23" s="14">
        <v>0.81999999999999984</v>
      </c>
      <c r="X23" s="14">
        <v>0.80999999999999983</v>
      </c>
      <c r="Y23">
        <v>11</v>
      </c>
      <c r="Z23">
        <v>6</v>
      </c>
      <c r="AA23">
        <v>5</v>
      </c>
      <c r="AB23">
        <v>0</v>
      </c>
    </row>
    <row r="24" spans="2:28">
      <c r="B24">
        <v>38</v>
      </c>
      <c r="C24">
        <v>39</v>
      </c>
      <c r="D24">
        <v>289</v>
      </c>
      <c r="E24">
        <v>286</v>
      </c>
      <c r="F24">
        <v>2</v>
      </c>
      <c r="G24">
        <v>1</v>
      </c>
      <c r="I24" s="97">
        <v>1134.1149479459152</v>
      </c>
      <c r="J24" s="97">
        <v>1194.5906065275187</v>
      </c>
      <c r="K24">
        <v>289</v>
      </c>
      <c r="L24">
        <v>286</v>
      </c>
      <c r="M24">
        <v>2</v>
      </c>
      <c r="N24">
        <v>1</v>
      </c>
      <c r="P24" s="98">
        <v>119.38052083641213</v>
      </c>
      <c r="Q24" s="98">
        <v>122.52211349000193</v>
      </c>
      <c r="R24">
        <v>178</v>
      </c>
      <c r="S24">
        <v>176</v>
      </c>
      <c r="T24">
        <v>2</v>
      </c>
      <c r="U24">
        <v>0</v>
      </c>
      <c r="W24" s="14">
        <v>0.80999999999999983</v>
      </c>
      <c r="X24" s="14">
        <v>0.79999999999999982</v>
      </c>
      <c r="Y24">
        <v>3</v>
      </c>
      <c r="Z24">
        <v>2</v>
      </c>
      <c r="AA24">
        <v>1</v>
      </c>
      <c r="AB24">
        <v>0</v>
      </c>
    </row>
    <row r="25" spans="2:28">
      <c r="B25">
        <v>39</v>
      </c>
      <c r="C25">
        <v>40</v>
      </c>
      <c r="D25">
        <v>354</v>
      </c>
      <c r="E25">
        <v>347</v>
      </c>
      <c r="F25">
        <v>6</v>
      </c>
      <c r="G25">
        <v>1</v>
      </c>
      <c r="I25" s="97">
        <v>1194.5906065275187</v>
      </c>
      <c r="J25" s="97">
        <v>1256.6370614359173</v>
      </c>
      <c r="K25">
        <v>354</v>
      </c>
      <c r="L25">
        <v>347</v>
      </c>
      <c r="M25">
        <v>6</v>
      </c>
      <c r="N25">
        <v>1</v>
      </c>
      <c r="P25" s="98">
        <v>122.52211349000193</v>
      </c>
      <c r="Q25" s="98">
        <v>125.66370614359172</v>
      </c>
      <c r="R25">
        <v>242</v>
      </c>
      <c r="S25">
        <v>241</v>
      </c>
      <c r="T25">
        <v>1</v>
      </c>
      <c r="U25">
        <v>0</v>
      </c>
      <c r="W25" s="14">
        <v>0.79999999999999982</v>
      </c>
      <c r="X25" s="14">
        <v>0.78999999999999981</v>
      </c>
      <c r="Y25">
        <v>6</v>
      </c>
      <c r="Z25">
        <v>6</v>
      </c>
      <c r="AA25">
        <v>0</v>
      </c>
      <c r="AB25">
        <v>0</v>
      </c>
    </row>
    <row r="26" spans="2:28">
      <c r="B26">
        <v>40</v>
      </c>
      <c r="C26">
        <v>41</v>
      </c>
      <c r="D26">
        <v>355</v>
      </c>
      <c r="E26">
        <v>348</v>
      </c>
      <c r="F26">
        <v>7</v>
      </c>
      <c r="G26">
        <v>0</v>
      </c>
      <c r="I26" s="97">
        <v>1256.6370614359173</v>
      </c>
      <c r="J26" s="97">
        <v>1320.2543126711105</v>
      </c>
      <c r="K26">
        <v>355</v>
      </c>
      <c r="L26">
        <v>348</v>
      </c>
      <c r="M26">
        <v>7</v>
      </c>
      <c r="N26">
        <v>0</v>
      </c>
      <c r="P26" s="98">
        <v>125.66370614359172</v>
      </c>
      <c r="Q26" s="98">
        <v>128.80529879718151</v>
      </c>
      <c r="R26">
        <v>277</v>
      </c>
      <c r="S26">
        <v>272</v>
      </c>
      <c r="T26">
        <v>3</v>
      </c>
      <c r="U26">
        <v>2</v>
      </c>
      <c r="W26" s="14">
        <v>0.78999999999999981</v>
      </c>
      <c r="X26" s="14">
        <v>0.7799999999999998</v>
      </c>
      <c r="Y26">
        <v>6</v>
      </c>
      <c r="Z26">
        <v>4</v>
      </c>
      <c r="AA26">
        <v>2</v>
      </c>
      <c r="AB26">
        <v>0</v>
      </c>
    </row>
    <row r="27" spans="2:28">
      <c r="B27">
        <v>41</v>
      </c>
      <c r="C27">
        <v>42</v>
      </c>
      <c r="D27">
        <v>366</v>
      </c>
      <c r="E27">
        <v>362</v>
      </c>
      <c r="F27">
        <v>4</v>
      </c>
      <c r="G27">
        <v>0</v>
      </c>
      <c r="I27" s="97">
        <v>1320.2543126711105</v>
      </c>
      <c r="J27" s="97">
        <v>1385.4423602330987</v>
      </c>
      <c r="K27">
        <v>366</v>
      </c>
      <c r="L27">
        <v>362</v>
      </c>
      <c r="M27">
        <v>4</v>
      </c>
      <c r="N27">
        <v>0</v>
      </c>
      <c r="P27" s="98">
        <v>128.80529879718151</v>
      </c>
      <c r="Q27" s="98">
        <v>131.94689145077132</v>
      </c>
      <c r="R27">
        <v>308</v>
      </c>
      <c r="S27">
        <v>304</v>
      </c>
      <c r="T27">
        <v>4</v>
      </c>
      <c r="U27">
        <v>0</v>
      </c>
      <c r="W27" s="14">
        <v>0.7799999999999998</v>
      </c>
      <c r="X27" s="14">
        <v>0.7699999999999998</v>
      </c>
      <c r="Y27">
        <v>7</v>
      </c>
      <c r="Z27">
        <v>6</v>
      </c>
      <c r="AA27">
        <v>1</v>
      </c>
      <c r="AB27">
        <v>0</v>
      </c>
    </row>
    <row r="28" spans="2:28">
      <c r="B28">
        <v>42</v>
      </c>
      <c r="C28">
        <v>43</v>
      </c>
      <c r="D28">
        <v>369</v>
      </c>
      <c r="E28">
        <v>360</v>
      </c>
      <c r="F28">
        <v>9</v>
      </c>
      <c r="G28">
        <v>0</v>
      </c>
      <c r="I28" s="97">
        <v>1385.4423602330987</v>
      </c>
      <c r="J28" s="97">
        <v>1452.2012041218818</v>
      </c>
      <c r="K28">
        <v>369</v>
      </c>
      <c r="L28">
        <v>360</v>
      </c>
      <c r="M28">
        <v>9</v>
      </c>
      <c r="N28">
        <v>0</v>
      </c>
      <c r="P28" s="98">
        <v>131.94689145077132</v>
      </c>
      <c r="Q28" s="98">
        <v>135.0884841043611</v>
      </c>
      <c r="R28">
        <v>336</v>
      </c>
      <c r="S28">
        <v>331</v>
      </c>
      <c r="T28">
        <v>5</v>
      </c>
      <c r="U28">
        <v>0</v>
      </c>
      <c r="W28" s="14">
        <v>0.7699999999999998</v>
      </c>
      <c r="X28" s="14">
        <v>0.75999999999999979</v>
      </c>
      <c r="Y28">
        <v>1</v>
      </c>
      <c r="Z28">
        <v>0</v>
      </c>
      <c r="AA28">
        <v>1</v>
      </c>
      <c r="AB28">
        <v>0</v>
      </c>
    </row>
    <row r="29" spans="2:28">
      <c r="B29">
        <v>43</v>
      </c>
      <c r="C29">
        <v>44</v>
      </c>
      <c r="D29">
        <v>331</v>
      </c>
      <c r="E29">
        <v>318</v>
      </c>
      <c r="F29">
        <v>13</v>
      </c>
      <c r="G29">
        <v>0</v>
      </c>
      <c r="I29" s="97">
        <v>1452.2012041218818</v>
      </c>
      <c r="J29" s="97">
        <v>1520.5308443374599</v>
      </c>
      <c r="K29">
        <v>331</v>
      </c>
      <c r="L29">
        <v>318</v>
      </c>
      <c r="M29">
        <v>13</v>
      </c>
      <c r="N29">
        <v>0</v>
      </c>
      <c r="P29" s="98">
        <v>135.0884841043611</v>
      </c>
      <c r="Q29" s="98">
        <v>138.23007675795088</v>
      </c>
      <c r="R29">
        <v>359</v>
      </c>
      <c r="S29">
        <v>353</v>
      </c>
      <c r="T29">
        <v>6</v>
      </c>
      <c r="U29">
        <v>0</v>
      </c>
      <c r="W29" s="14">
        <v>0.75999999999999979</v>
      </c>
      <c r="X29" s="14">
        <v>0.74999999999999978</v>
      </c>
      <c r="Y29">
        <v>2</v>
      </c>
      <c r="Z29">
        <v>1</v>
      </c>
      <c r="AA29">
        <v>1</v>
      </c>
      <c r="AB29">
        <v>0</v>
      </c>
    </row>
    <row r="30" spans="2:28">
      <c r="B30">
        <v>44</v>
      </c>
      <c r="C30">
        <v>45</v>
      </c>
      <c r="D30">
        <v>320</v>
      </c>
      <c r="E30">
        <v>314</v>
      </c>
      <c r="F30">
        <v>6</v>
      </c>
      <c r="G30">
        <v>0</v>
      </c>
      <c r="I30" s="97">
        <v>1520.5308443374599</v>
      </c>
      <c r="J30" s="97">
        <v>1590.4312808798327</v>
      </c>
      <c r="K30">
        <v>320</v>
      </c>
      <c r="L30">
        <v>314</v>
      </c>
      <c r="M30">
        <v>6</v>
      </c>
      <c r="N30">
        <v>0</v>
      </c>
      <c r="P30" s="98">
        <v>138.23007675795088</v>
      </c>
      <c r="Q30" s="98">
        <v>141.37166941154069</v>
      </c>
      <c r="R30">
        <v>350</v>
      </c>
      <c r="S30">
        <v>344</v>
      </c>
      <c r="T30">
        <v>6</v>
      </c>
      <c r="U30">
        <v>0</v>
      </c>
      <c r="W30" s="14">
        <v>0.74999999999999978</v>
      </c>
      <c r="X30" s="14">
        <v>0.73999999999999977</v>
      </c>
      <c r="Y30">
        <v>1</v>
      </c>
      <c r="Z30">
        <v>1</v>
      </c>
      <c r="AA30">
        <v>0</v>
      </c>
      <c r="AB30">
        <v>0</v>
      </c>
    </row>
    <row r="31" spans="2:28">
      <c r="B31">
        <v>45</v>
      </c>
      <c r="C31">
        <v>46</v>
      </c>
      <c r="D31">
        <v>281</v>
      </c>
      <c r="E31">
        <v>266</v>
      </c>
      <c r="F31">
        <v>15</v>
      </c>
      <c r="G31">
        <v>0</v>
      </c>
      <c r="I31" s="97">
        <v>1590.4312808798327</v>
      </c>
      <c r="J31" s="97">
        <v>1661.9025137490005</v>
      </c>
      <c r="K31">
        <v>281</v>
      </c>
      <c r="L31">
        <v>266</v>
      </c>
      <c r="M31">
        <v>15</v>
      </c>
      <c r="N31">
        <v>0</v>
      </c>
      <c r="P31" s="98">
        <v>141.37166941154069</v>
      </c>
      <c r="Q31" s="98">
        <v>144.51326206513048</v>
      </c>
      <c r="R31">
        <v>278</v>
      </c>
      <c r="S31">
        <v>269</v>
      </c>
      <c r="T31">
        <v>9</v>
      </c>
      <c r="U31">
        <v>0</v>
      </c>
      <c r="W31" s="14">
        <v>0.73999999999999977</v>
      </c>
      <c r="X31" s="14">
        <v>0.72999999999999976</v>
      </c>
      <c r="Y31">
        <v>4</v>
      </c>
      <c r="Z31">
        <v>4</v>
      </c>
      <c r="AA31">
        <v>0</v>
      </c>
      <c r="AB31">
        <v>0</v>
      </c>
    </row>
    <row r="32" spans="2:28">
      <c r="B32">
        <v>46</v>
      </c>
      <c r="C32">
        <v>47</v>
      </c>
      <c r="D32">
        <v>249</v>
      </c>
      <c r="E32">
        <v>239</v>
      </c>
      <c r="F32">
        <v>10</v>
      </c>
      <c r="G32">
        <v>0</v>
      </c>
      <c r="I32" s="97">
        <v>1661.9025137490005</v>
      </c>
      <c r="J32" s="97">
        <v>1734.9445429449634</v>
      </c>
      <c r="K32">
        <v>249</v>
      </c>
      <c r="L32">
        <v>239</v>
      </c>
      <c r="M32">
        <v>10</v>
      </c>
      <c r="N32">
        <v>0</v>
      </c>
      <c r="P32" s="98">
        <v>144.51326206513048</v>
      </c>
      <c r="Q32" s="98">
        <v>147.65485471872029</v>
      </c>
      <c r="R32">
        <v>307</v>
      </c>
      <c r="S32">
        <v>294</v>
      </c>
      <c r="T32">
        <v>13</v>
      </c>
      <c r="U32">
        <v>0</v>
      </c>
      <c r="W32" s="14">
        <v>0.72999999999999976</v>
      </c>
      <c r="X32" s="14">
        <v>0.71999999999999975</v>
      </c>
      <c r="Y32">
        <v>1</v>
      </c>
      <c r="Z32">
        <v>0</v>
      </c>
      <c r="AA32">
        <v>1</v>
      </c>
      <c r="AB32">
        <v>0</v>
      </c>
    </row>
    <row r="33" spans="2:28">
      <c r="B33">
        <v>47</v>
      </c>
      <c r="C33">
        <v>48</v>
      </c>
      <c r="D33">
        <v>212</v>
      </c>
      <c r="E33">
        <v>202</v>
      </c>
      <c r="F33">
        <v>10</v>
      </c>
      <c r="G33">
        <v>0</v>
      </c>
      <c r="I33" s="97">
        <v>1734.9445429449634</v>
      </c>
      <c r="J33" s="97">
        <v>1809.5573684677208</v>
      </c>
      <c r="K33">
        <v>212</v>
      </c>
      <c r="L33">
        <v>202</v>
      </c>
      <c r="M33">
        <v>10</v>
      </c>
      <c r="N33">
        <v>0</v>
      </c>
      <c r="P33" s="98">
        <v>147.65485471872029</v>
      </c>
      <c r="Q33" s="98">
        <v>150.79644737231007</v>
      </c>
      <c r="R33">
        <v>269</v>
      </c>
      <c r="S33">
        <v>260</v>
      </c>
      <c r="T33">
        <v>9</v>
      </c>
      <c r="U33">
        <v>0</v>
      </c>
      <c r="W33" s="14">
        <v>0.71999999999999975</v>
      </c>
      <c r="X33" s="14">
        <v>0.70999999999999974</v>
      </c>
      <c r="Y33">
        <v>2</v>
      </c>
      <c r="Z33">
        <v>1</v>
      </c>
      <c r="AA33">
        <v>1</v>
      </c>
      <c r="AB33">
        <v>0</v>
      </c>
    </row>
    <row r="34" spans="2:28">
      <c r="B34">
        <v>48</v>
      </c>
      <c r="C34">
        <v>49</v>
      </c>
      <c r="D34">
        <v>170</v>
      </c>
      <c r="E34">
        <v>157</v>
      </c>
      <c r="F34">
        <v>12</v>
      </c>
      <c r="G34">
        <v>1</v>
      </c>
      <c r="I34" s="97">
        <v>1809.5573684677208</v>
      </c>
      <c r="J34" s="97">
        <v>1885.7409903172734</v>
      </c>
      <c r="K34">
        <v>170</v>
      </c>
      <c r="L34">
        <v>157</v>
      </c>
      <c r="M34">
        <v>12</v>
      </c>
      <c r="N34">
        <v>1</v>
      </c>
      <c r="P34" s="98">
        <v>150.79644737231007</v>
      </c>
      <c r="Q34" s="98">
        <v>153.93804002589985</v>
      </c>
      <c r="R34">
        <v>232</v>
      </c>
      <c r="S34">
        <v>229</v>
      </c>
      <c r="T34">
        <v>3</v>
      </c>
      <c r="U34">
        <v>0</v>
      </c>
      <c r="W34" s="14">
        <v>0.70999999999999974</v>
      </c>
      <c r="X34" s="14">
        <v>0.69999999999999973</v>
      </c>
      <c r="Y34">
        <v>2</v>
      </c>
      <c r="Z34">
        <v>1</v>
      </c>
      <c r="AA34">
        <v>1</v>
      </c>
      <c r="AB34">
        <v>0</v>
      </c>
    </row>
    <row r="35" spans="2:28">
      <c r="B35">
        <v>49</v>
      </c>
      <c r="C35">
        <v>50</v>
      </c>
      <c r="D35">
        <v>180</v>
      </c>
      <c r="E35">
        <v>166</v>
      </c>
      <c r="F35">
        <v>14</v>
      </c>
      <c r="G35">
        <v>0</v>
      </c>
      <c r="I35" s="97">
        <v>1885.7409903172734</v>
      </c>
      <c r="J35" s="97">
        <v>1963.4954084936207</v>
      </c>
      <c r="K35">
        <v>180</v>
      </c>
      <c r="L35">
        <v>166</v>
      </c>
      <c r="M35">
        <v>14</v>
      </c>
      <c r="N35">
        <v>0</v>
      </c>
      <c r="P35" s="98">
        <v>153.93804002589985</v>
      </c>
      <c r="Q35" s="98">
        <v>157.07963267948966</v>
      </c>
      <c r="R35">
        <v>192</v>
      </c>
      <c r="S35">
        <v>179</v>
      </c>
      <c r="T35">
        <v>13</v>
      </c>
      <c r="U35">
        <v>0</v>
      </c>
      <c r="W35" s="14">
        <v>0.69999999999999973</v>
      </c>
      <c r="X35" s="14">
        <v>0.68999999999999972</v>
      </c>
      <c r="Y35">
        <v>4</v>
      </c>
      <c r="Z35">
        <v>2</v>
      </c>
      <c r="AA35">
        <v>2</v>
      </c>
      <c r="AB35">
        <v>0</v>
      </c>
    </row>
    <row r="36" spans="2:28">
      <c r="B36">
        <v>50</v>
      </c>
      <c r="C36">
        <v>51</v>
      </c>
      <c r="D36">
        <v>129</v>
      </c>
      <c r="E36">
        <v>114</v>
      </c>
      <c r="F36">
        <v>14</v>
      </c>
      <c r="G36">
        <v>1</v>
      </c>
      <c r="I36" s="97">
        <v>1963.4954084936207</v>
      </c>
      <c r="J36" s="97">
        <v>2042.8206229967629</v>
      </c>
      <c r="K36">
        <v>129</v>
      </c>
      <c r="L36">
        <v>114</v>
      </c>
      <c r="M36">
        <v>14</v>
      </c>
      <c r="N36">
        <v>1</v>
      </c>
      <c r="P36" s="98">
        <v>157.07963267948966</v>
      </c>
      <c r="Q36" s="98">
        <v>160.22122533307945</v>
      </c>
      <c r="R36">
        <v>183</v>
      </c>
      <c r="S36">
        <v>171</v>
      </c>
      <c r="T36">
        <v>11</v>
      </c>
      <c r="U36">
        <v>1</v>
      </c>
      <c r="W36" s="14">
        <v>0.68999999999999972</v>
      </c>
      <c r="X36" s="14">
        <v>0.67999999999999972</v>
      </c>
      <c r="Y36">
        <v>1</v>
      </c>
      <c r="Z36">
        <v>1</v>
      </c>
      <c r="AA36">
        <v>0</v>
      </c>
      <c r="AB36">
        <v>0</v>
      </c>
    </row>
    <row r="37" spans="2:28">
      <c r="B37">
        <v>51</v>
      </c>
      <c r="C37">
        <v>52</v>
      </c>
      <c r="D37">
        <v>101</v>
      </c>
      <c r="E37">
        <v>90</v>
      </c>
      <c r="F37">
        <v>11</v>
      </c>
      <c r="G37">
        <v>0</v>
      </c>
      <c r="I37" s="97">
        <v>2042.8206229967629</v>
      </c>
      <c r="J37" s="97">
        <v>2123.7166338267002</v>
      </c>
      <c r="K37">
        <v>101</v>
      </c>
      <c r="L37">
        <v>90</v>
      </c>
      <c r="M37">
        <v>11</v>
      </c>
      <c r="N37">
        <v>0</v>
      </c>
      <c r="P37" s="98">
        <v>160.22122533307945</v>
      </c>
      <c r="Q37" s="98">
        <v>163.36281798666926</v>
      </c>
      <c r="R37">
        <v>141</v>
      </c>
      <c r="S37">
        <v>133</v>
      </c>
      <c r="T37">
        <v>8</v>
      </c>
      <c r="U37">
        <v>0</v>
      </c>
      <c r="W37" s="14">
        <v>0.67999999999999972</v>
      </c>
      <c r="X37" s="14">
        <v>0.66999999999999971</v>
      </c>
      <c r="Y37">
        <v>5</v>
      </c>
      <c r="Z37">
        <v>3</v>
      </c>
      <c r="AA37">
        <v>2</v>
      </c>
      <c r="AB37">
        <v>0</v>
      </c>
    </row>
    <row r="38" spans="2:28">
      <c r="B38">
        <v>52</v>
      </c>
      <c r="C38">
        <v>53</v>
      </c>
      <c r="D38">
        <v>90</v>
      </c>
      <c r="E38">
        <v>81</v>
      </c>
      <c r="F38">
        <v>8</v>
      </c>
      <c r="G38">
        <v>1</v>
      </c>
      <c r="I38" s="97">
        <v>2123.7166338267002</v>
      </c>
      <c r="J38" s="97">
        <v>2206.1834409834323</v>
      </c>
      <c r="K38">
        <v>90</v>
      </c>
      <c r="L38">
        <v>81</v>
      </c>
      <c r="M38">
        <v>8</v>
      </c>
      <c r="N38">
        <v>1</v>
      </c>
      <c r="P38" s="98">
        <v>163.36281798666926</v>
      </c>
      <c r="Q38" s="98">
        <v>166.50441064025904</v>
      </c>
      <c r="R38">
        <v>138</v>
      </c>
      <c r="S38">
        <v>128</v>
      </c>
      <c r="T38">
        <v>9</v>
      </c>
      <c r="U38">
        <v>1</v>
      </c>
      <c r="W38" s="14">
        <v>0.66999999999999971</v>
      </c>
      <c r="X38" s="14">
        <v>0.6599999999999997</v>
      </c>
      <c r="Y38">
        <v>1</v>
      </c>
      <c r="Z38">
        <v>1</v>
      </c>
      <c r="AA38">
        <v>0</v>
      </c>
      <c r="AB38">
        <v>0</v>
      </c>
    </row>
    <row r="39" spans="2:28">
      <c r="B39">
        <v>53</v>
      </c>
      <c r="C39">
        <v>54</v>
      </c>
      <c r="D39">
        <v>92</v>
      </c>
      <c r="E39">
        <v>77</v>
      </c>
      <c r="F39">
        <v>13</v>
      </c>
      <c r="G39">
        <v>2</v>
      </c>
      <c r="I39" s="97">
        <v>2206.1834409834323</v>
      </c>
      <c r="J39" s="97">
        <v>2290.221044466959</v>
      </c>
      <c r="K39">
        <v>92</v>
      </c>
      <c r="L39">
        <v>77</v>
      </c>
      <c r="M39">
        <v>13</v>
      </c>
      <c r="N39">
        <v>2</v>
      </c>
      <c r="P39" s="98">
        <v>166.50441064025904</v>
      </c>
      <c r="Q39" s="98">
        <v>169.64600329384882</v>
      </c>
      <c r="R39">
        <v>108</v>
      </c>
      <c r="S39">
        <v>96</v>
      </c>
      <c r="T39">
        <v>12</v>
      </c>
      <c r="U39">
        <v>0</v>
      </c>
      <c r="W39" s="14">
        <v>0.6599999999999997</v>
      </c>
      <c r="X39" s="14">
        <v>0.64999999999999969</v>
      </c>
      <c r="Y39">
        <v>2</v>
      </c>
      <c r="Z39">
        <v>0</v>
      </c>
      <c r="AA39">
        <v>2</v>
      </c>
      <c r="AB39">
        <v>0</v>
      </c>
    </row>
    <row r="40" spans="2:28">
      <c r="B40">
        <v>54</v>
      </c>
      <c r="C40">
        <v>55</v>
      </c>
      <c r="D40">
        <v>83</v>
      </c>
      <c r="E40">
        <v>69</v>
      </c>
      <c r="F40">
        <v>14</v>
      </c>
      <c r="G40">
        <v>0</v>
      </c>
      <c r="I40" s="97">
        <v>2290.221044466959</v>
      </c>
      <c r="J40" s="97">
        <v>2375.8294442772813</v>
      </c>
      <c r="K40">
        <v>83</v>
      </c>
      <c r="L40">
        <v>69</v>
      </c>
      <c r="M40">
        <v>14</v>
      </c>
      <c r="N40">
        <v>0</v>
      </c>
      <c r="P40" s="98">
        <v>169.64600329384882</v>
      </c>
      <c r="Q40" s="98">
        <v>172.78759594743863</v>
      </c>
      <c r="R40">
        <v>93</v>
      </c>
      <c r="S40">
        <v>85</v>
      </c>
      <c r="T40">
        <v>8</v>
      </c>
      <c r="U40">
        <v>0</v>
      </c>
      <c r="W40" s="14">
        <v>0.64999999999999969</v>
      </c>
      <c r="X40" s="14">
        <v>0.63999999999999968</v>
      </c>
      <c r="Y40">
        <v>2</v>
      </c>
      <c r="Z40">
        <v>1</v>
      </c>
      <c r="AA40">
        <v>1</v>
      </c>
      <c r="AB40">
        <v>0</v>
      </c>
    </row>
    <row r="41" spans="2:28">
      <c r="B41">
        <v>55</v>
      </c>
      <c r="C41">
        <v>56</v>
      </c>
      <c r="D41">
        <v>44</v>
      </c>
      <c r="E41">
        <v>35</v>
      </c>
      <c r="F41">
        <v>8</v>
      </c>
      <c r="G41">
        <v>1</v>
      </c>
      <c r="I41" s="97">
        <v>2375.8294442772813</v>
      </c>
      <c r="J41" s="97">
        <v>2463.0086404143976</v>
      </c>
      <c r="K41">
        <v>44</v>
      </c>
      <c r="L41">
        <v>35</v>
      </c>
      <c r="M41">
        <v>8</v>
      </c>
      <c r="N41">
        <v>1</v>
      </c>
      <c r="P41" s="98">
        <v>172.78759594743863</v>
      </c>
      <c r="Q41" s="98">
        <v>175.92918860102841</v>
      </c>
      <c r="R41">
        <v>90</v>
      </c>
      <c r="S41">
        <v>80</v>
      </c>
      <c r="T41">
        <v>8</v>
      </c>
      <c r="U41">
        <v>2</v>
      </c>
      <c r="W41" s="14">
        <v>0.63999999999999968</v>
      </c>
      <c r="X41" s="14">
        <v>0.62999999999999967</v>
      </c>
      <c r="Y41">
        <v>1</v>
      </c>
      <c r="Z41">
        <v>1</v>
      </c>
      <c r="AA41">
        <v>0</v>
      </c>
      <c r="AB41">
        <v>0</v>
      </c>
    </row>
    <row r="42" spans="2:28">
      <c r="B42">
        <v>56</v>
      </c>
      <c r="C42">
        <v>57</v>
      </c>
      <c r="D42">
        <v>40</v>
      </c>
      <c r="E42">
        <v>36</v>
      </c>
      <c r="F42">
        <v>4</v>
      </c>
      <c r="G42">
        <v>0</v>
      </c>
      <c r="I42" s="97">
        <v>2463.0086404143976</v>
      </c>
      <c r="J42" s="97">
        <v>2551.7586328783095</v>
      </c>
      <c r="K42">
        <v>40</v>
      </c>
      <c r="L42">
        <v>36</v>
      </c>
      <c r="M42">
        <v>4</v>
      </c>
      <c r="N42">
        <v>0</v>
      </c>
      <c r="P42" s="98">
        <v>175.92918860102841</v>
      </c>
      <c r="Q42" s="98">
        <v>179.0707812546182</v>
      </c>
      <c r="R42">
        <v>83</v>
      </c>
      <c r="S42">
        <v>65</v>
      </c>
      <c r="T42">
        <v>18</v>
      </c>
      <c r="U42">
        <v>0</v>
      </c>
      <c r="W42" s="14">
        <v>0.62999999999999967</v>
      </c>
      <c r="X42" s="14">
        <v>0.61999999999999966</v>
      </c>
      <c r="Y42">
        <v>0</v>
      </c>
      <c r="Z42">
        <v>0</v>
      </c>
      <c r="AA42">
        <v>0</v>
      </c>
      <c r="AB42">
        <v>0</v>
      </c>
    </row>
    <row r="43" spans="2:28">
      <c r="B43">
        <v>57</v>
      </c>
      <c r="C43">
        <v>58</v>
      </c>
      <c r="D43">
        <v>36</v>
      </c>
      <c r="E43">
        <v>31</v>
      </c>
      <c r="F43">
        <v>4</v>
      </c>
      <c r="G43">
        <v>1</v>
      </c>
      <c r="I43" s="97">
        <v>2551.7586328783095</v>
      </c>
      <c r="J43" s="97">
        <v>2642.079421669016</v>
      </c>
      <c r="K43">
        <v>36</v>
      </c>
      <c r="L43">
        <v>31</v>
      </c>
      <c r="M43">
        <v>4</v>
      </c>
      <c r="N43">
        <v>1</v>
      </c>
      <c r="P43" s="98">
        <v>179.0707812546182</v>
      </c>
      <c r="Q43" s="98">
        <v>182.21237390820801</v>
      </c>
      <c r="R43">
        <v>59</v>
      </c>
      <c r="S43">
        <v>51</v>
      </c>
      <c r="T43">
        <v>6</v>
      </c>
      <c r="U43">
        <v>2</v>
      </c>
      <c r="W43" s="14">
        <v>0.61999999999999966</v>
      </c>
      <c r="X43" s="14">
        <v>0.60999999999999965</v>
      </c>
      <c r="Y43">
        <v>6</v>
      </c>
      <c r="Z43">
        <v>4</v>
      </c>
      <c r="AA43">
        <v>2</v>
      </c>
      <c r="AB43">
        <v>0</v>
      </c>
    </row>
    <row r="44" spans="2:28">
      <c r="B44">
        <v>58</v>
      </c>
      <c r="C44">
        <v>59</v>
      </c>
      <c r="D44">
        <v>31</v>
      </c>
      <c r="E44">
        <v>26</v>
      </c>
      <c r="F44">
        <v>4</v>
      </c>
      <c r="G44">
        <v>1</v>
      </c>
      <c r="I44" s="97">
        <v>2642.079421669016</v>
      </c>
      <c r="J44" s="97">
        <v>2733.9710067865176</v>
      </c>
      <c r="K44">
        <v>31</v>
      </c>
      <c r="L44">
        <v>26</v>
      </c>
      <c r="M44">
        <v>4</v>
      </c>
      <c r="N44">
        <v>1</v>
      </c>
      <c r="P44" s="98">
        <v>182.21237390820801</v>
      </c>
      <c r="Q44" s="98">
        <v>185.35396656179779</v>
      </c>
      <c r="R44">
        <v>48</v>
      </c>
      <c r="S44">
        <v>39</v>
      </c>
      <c r="T44">
        <v>9</v>
      </c>
      <c r="U44">
        <v>0</v>
      </c>
      <c r="W44" s="14">
        <v>0.60999999999999965</v>
      </c>
      <c r="X44" s="14">
        <v>0.59999999999999964</v>
      </c>
      <c r="Y44">
        <v>1</v>
      </c>
      <c r="Z44">
        <v>0</v>
      </c>
      <c r="AA44">
        <v>1</v>
      </c>
      <c r="AB44">
        <v>0</v>
      </c>
    </row>
    <row r="45" spans="2:28">
      <c r="B45">
        <v>59</v>
      </c>
      <c r="C45">
        <v>60</v>
      </c>
      <c r="D45">
        <v>30</v>
      </c>
      <c r="E45">
        <v>22</v>
      </c>
      <c r="F45">
        <v>6</v>
      </c>
      <c r="G45">
        <v>2</v>
      </c>
      <c r="I45" s="97">
        <v>2733.9710067865176</v>
      </c>
      <c r="J45" s="97">
        <v>2827.4333882308138</v>
      </c>
      <c r="K45">
        <v>30</v>
      </c>
      <c r="L45">
        <v>22</v>
      </c>
      <c r="M45">
        <v>6</v>
      </c>
      <c r="N45">
        <v>2</v>
      </c>
      <c r="P45" s="98">
        <v>185.35396656179779</v>
      </c>
      <c r="Q45" s="98">
        <v>188.49555921538757</v>
      </c>
      <c r="R45">
        <v>43</v>
      </c>
      <c r="S45">
        <v>38</v>
      </c>
      <c r="T45">
        <v>5</v>
      </c>
      <c r="U45">
        <v>0</v>
      </c>
      <c r="W45" s="14">
        <v>0.59999999999999964</v>
      </c>
      <c r="X45" s="14">
        <v>0.58999999999999964</v>
      </c>
      <c r="Y45">
        <v>0</v>
      </c>
      <c r="Z45">
        <v>0</v>
      </c>
      <c r="AA45">
        <v>0</v>
      </c>
      <c r="AB45">
        <v>0</v>
      </c>
    </row>
    <row r="46" spans="2:28">
      <c r="B46">
        <v>60</v>
      </c>
      <c r="C46">
        <v>61</v>
      </c>
      <c r="D46">
        <v>36</v>
      </c>
      <c r="E46">
        <v>25</v>
      </c>
      <c r="F46">
        <v>7</v>
      </c>
      <c r="G46">
        <v>4</v>
      </c>
      <c r="I46" s="97">
        <v>2827.4333882308138</v>
      </c>
      <c r="J46" s="97">
        <v>2922.466566001905</v>
      </c>
      <c r="K46">
        <v>36</v>
      </c>
      <c r="L46">
        <v>25</v>
      </c>
      <c r="M46">
        <v>7</v>
      </c>
      <c r="N46">
        <v>4</v>
      </c>
      <c r="P46" s="98">
        <v>188.49555921538757</v>
      </c>
      <c r="Q46" s="98">
        <v>191.63715186897738</v>
      </c>
      <c r="R46">
        <v>34</v>
      </c>
      <c r="S46">
        <v>28</v>
      </c>
      <c r="T46">
        <v>5</v>
      </c>
      <c r="U46">
        <v>1</v>
      </c>
      <c r="W46" s="14">
        <v>0.58999999999999964</v>
      </c>
      <c r="X46" s="14">
        <v>0.57999999999999963</v>
      </c>
      <c r="Y46">
        <v>3</v>
      </c>
      <c r="Z46">
        <v>2</v>
      </c>
      <c r="AA46">
        <v>1</v>
      </c>
      <c r="AB46">
        <v>0</v>
      </c>
    </row>
    <row r="47" spans="2:28">
      <c r="B47">
        <v>61</v>
      </c>
      <c r="C47">
        <v>62</v>
      </c>
      <c r="D47">
        <v>28</v>
      </c>
      <c r="E47">
        <v>16</v>
      </c>
      <c r="F47">
        <v>7</v>
      </c>
      <c r="G47">
        <v>5</v>
      </c>
      <c r="I47" s="97">
        <v>2922.466566001905</v>
      </c>
      <c r="J47" s="97">
        <v>3019.0705400997913</v>
      </c>
      <c r="K47">
        <v>28</v>
      </c>
      <c r="L47">
        <v>16</v>
      </c>
      <c r="M47">
        <v>7</v>
      </c>
      <c r="N47">
        <v>5</v>
      </c>
      <c r="P47" s="98">
        <v>191.63715186897738</v>
      </c>
      <c r="Q47" s="98">
        <v>194.77874452256717</v>
      </c>
      <c r="R47">
        <v>34</v>
      </c>
      <c r="S47">
        <v>24</v>
      </c>
      <c r="T47">
        <v>9</v>
      </c>
      <c r="U47">
        <v>1</v>
      </c>
      <c r="W47" s="14">
        <v>0.57999999999999963</v>
      </c>
      <c r="X47" s="14">
        <v>0.56999999999999962</v>
      </c>
      <c r="Y47">
        <v>1</v>
      </c>
      <c r="Z47">
        <v>1</v>
      </c>
      <c r="AA47">
        <v>0</v>
      </c>
      <c r="AB47">
        <v>0</v>
      </c>
    </row>
    <row r="48" spans="2:28">
      <c r="B48">
        <v>62</v>
      </c>
      <c r="C48">
        <v>63</v>
      </c>
      <c r="D48">
        <v>19</v>
      </c>
      <c r="E48">
        <v>15</v>
      </c>
      <c r="F48">
        <v>4</v>
      </c>
      <c r="G48">
        <v>0</v>
      </c>
      <c r="I48" s="97">
        <v>3019.0705400997913</v>
      </c>
      <c r="J48" s="97">
        <v>3117.2453105244722</v>
      </c>
      <c r="K48">
        <v>19</v>
      </c>
      <c r="L48">
        <v>15</v>
      </c>
      <c r="M48">
        <v>4</v>
      </c>
      <c r="N48">
        <v>0</v>
      </c>
      <c r="P48" s="98">
        <v>194.77874452256717</v>
      </c>
      <c r="Q48" s="98">
        <v>197.92033717615698</v>
      </c>
      <c r="R48">
        <v>28</v>
      </c>
      <c r="S48">
        <v>19</v>
      </c>
      <c r="T48">
        <v>6</v>
      </c>
      <c r="U48">
        <v>3</v>
      </c>
      <c r="W48" s="14">
        <v>0.56999999999999962</v>
      </c>
      <c r="X48" s="14">
        <v>0.55999999999999961</v>
      </c>
      <c r="Y48">
        <v>0</v>
      </c>
      <c r="Z48">
        <v>0</v>
      </c>
      <c r="AA48">
        <v>0</v>
      </c>
      <c r="AB48">
        <v>0</v>
      </c>
    </row>
    <row r="49" spans="2:28">
      <c r="B49">
        <v>63</v>
      </c>
      <c r="C49">
        <v>64</v>
      </c>
      <c r="D49">
        <v>19</v>
      </c>
      <c r="E49">
        <v>10</v>
      </c>
      <c r="F49">
        <v>5</v>
      </c>
      <c r="G49">
        <v>4</v>
      </c>
      <c r="I49" s="97">
        <v>3117.2453105244722</v>
      </c>
      <c r="J49" s="97">
        <v>3216.9908772759482</v>
      </c>
      <c r="K49">
        <v>19</v>
      </c>
      <c r="L49">
        <v>10</v>
      </c>
      <c r="M49">
        <v>5</v>
      </c>
      <c r="N49">
        <v>4</v>
      </c>
      <c r="P49" s="98">
        <v>197.92033717615698</v>
      </c>
      <c r="Q49" s="98">
        <v>201.06192982974676</v>
      </c>
      <c r="R49">
        <v>33</v>
      </c>
      <c r="S49">
        <v>20</v>
      </c>
      <c r="T49">
        <v>10</v>
      </c>
      <c r="U49">
        <v>3</v>
      </c>
      <c r="W49" s="14">
        <v>0.55999999999999961</v>
      </c>
      <c r="X49" s="14">
        <v>0.5499999999999996</v>
      </c>
      <c r="Y49">
        <v>1</v>
      </c>
      <c r="Z49">
        <v>1</v>
      </c>
      <c r="AA49">
        <v>0</v>
      </c>
      <c r="AB49">
        <v>0</v>
      </c>
    </row>
    <row r="50" spans="2:28">
      <c r="B50">
        <v>64</v>
      </c>
      <c r="C50">
        <v>65</v>
      </c>
      <c r="D50">
        <v>23</v>
      </c>
      <c r="E50">
        <v>13</v>
      </c>
      <c r="F50">
        <v>7</v>
      </c>
      <c r="G50">
        <v>3</v>
      </c>
      <c r="I50" s="97">
        <v>3216.9908772759482</v>
      </c>
      <c r="J50" s="97">
        <v>3318.3072403542192</v>
      </c>
      <c r="K50">
        <v>23</v>
      </c>
      <c r="L50">
        <v>13</v>
      </c>
      <c r="M50">
        <v>7</v>
      </c>
      <c r="N50">
        <v>3</v>
      </c>
      <c r="P50" s="98">
        <v>201.06192982974676</v>
      </c>
      <c r="Q50" s="98">
        <v>204.20352248333654</v>
      </c>
      <c r="R50">
        <v>31</v>
      </c>
      <c r="S50">
        <v>24</v>
      </c>
      <c r="T50">
        <v>4</v>
      </c>
      <c r="U50">
        <v>3</v>
      </c>
      <c r="W50" s="14">
        <v>0.5499999999999996</v>
      </c>
      <c r="X50" s="14">
        <v>0.53999999999999959</v>
      </c>
      <c r="Y50">
        <v>1</v>
      </c>
      <c r="Z50">
        <v>1</v>
      </c>
      <c r="AA50">
        <v>0</v>
      </c>
      <c r="AB50">
        <v>0</v>
      </c>
    </row>
    <row r="51" spans="2:28">
      <c r="B51">
        <v>65</v>
      </c>
      <c r="C51">
        <v>66</v>
      </c>
      <c r="D51">
        <v>22</v>
      </c>
      <c r="E51">
        <v>12</v>
      </c>
      <c r="F51">
        <v>3</v>
      </c>
      <c r="G51">
        <v>7</v>
      </c>
      <c r="I51" s="97">
        <v>3318.3072403542192</v>
      </c>
      <c r="J51" s="97">
        <v>3421.1943997592848</v>
      </c>
      <c r="K51">
        <v>22</v>
      </c>
      <c r="L51">
        <v>12</v>
      </c>
      <c r="M51">
        <v>3</v>
      </c>
      <c r="N51">
        <v>7</v>
      </c>
      <c r="P51" s="98">
        <v>204.20352248333654</v>
      </c>
      <c r="Q51" s="98">
        <v>207.34511513692635</v>
      </c>
      <c r="R51">
        <v>23</v>
      </c>
      <c r="S51">
        <v>13</v>
      </c>
      <c r="T51">
        <v>7</v>
      </c>
      <c r="U51">
        <v>3</v>
      </c>
      <c r="W51" s="14">
        <v>0.53999999999999959</v>
      </c>
      <c r="X51" s="14">
        <v>0.52999999999999958</v>
      </c>
      <c r="Y51">
        <v>1</v>
      </c>
      <c r="Z51">
        <v>1</v>
      </c>
      <c r="AA51">
        <v>0</v>
      </c>
      <c r="AB51">
        <v>0</v>
      </c>
    </row>
    <row r="52" spans="2:28">
      <c r="B52">
        <v>66</v>
      </c>
      <c r="C52">
        <v>67</v>
      </c>
      <c r="D52">
        <v>13</v>
      </c>
      <c r="E52">
        <v>7</v>
      </c>
      <c r="F52">
        <v>3</v>
      </c>
      <c r="G52">
        <v>3</v>
      </c>
      <c r="I52" s="97">
        <v>3421.1943997592848</v>
      </c>
      <c r="J52" s="97">
        <v>3525.6523554911455</v>
      </c>
      <c r="K52">
        <v>13</v>
      </c>
      <c r="L52">
        <v>7</v>
      </c>
      <c r="M52">
        <v>3</v>
      </c>
      <c r="N52">
        <v>3</v>
      </c>
      <c r="P52" s="98">
        <v>207.34511513692635</v>
      </c>
      <c r="Q52" s="98">
        <v>210.48670779051614</v>
      </c>
      <c r="R52">
        <v>14</v>
      </c>
      <c r="S52">
        <v>8</v>
      </c>
      <c r="T52">
        <v>3</v>
      </c>
      <c r="U52">
        <v>3</v>
      </c>
      <c r="W52" s="14">
        <v>0.52999999999999958</v>
      </c>
      <c r="X52" s="14">
        <v>0.51999999999999957</v>
      </c>
      <c r="Y52">
        <v>0</v>
      </c>
      <c r="Z52">
        <v>0</v>
      </c>
      <c r="AA52">
        <v>0</v>
      </c>
      <c r="AB52">
        <v>0</v>
      </c>
    </row>
    <row r="53" spans="2:28">
      <c r="B53">
        <v>67</v>
      </c>
      <c r="C53">
        <v>68</v>
      </c>
      <c r="D53">
        <v>13</v>
      </c>
      <c r="E53">
        <v>9</v>
      </c>
      <c r="F53">
        <v>0</v>
      </c>
      <c r="G53">
        <v>4</v>
      </c>
      <c r="I53" s="97">
        <v>3525.6523554911455</v>
      </c>
      <c r="J53" s="97">
        <v>3631.6811075498008</v>
      </c>
      <c r="K53">
        <v>13</v>
      </c>
      <c r="L53">
        <v>9</v>
      </c>
      <c r="M53">
        <v>0</v>
      </c>
      <c r="N53">
        <v>4</v>
      </c>
      <c r="P53" s="98">
        <v>210.48670779051614</v>
      </c>
      <c r="Q53" s="98">
        <v>213.62830044410595</v>
      </c>
      <c r="R53">
        <v>24</v>
      </c>
      <c r="S53">
        <v>15</v>
      </c>
      <c r="T53">
        <v>8</v>
      </c>
      <c r="U53">
        <v>1</v>
      </c>
      <c r="W53" s="14">
        <v>0.51999999999999957</v>
      </c>
      <c r="X53" s="14">
        <v>0.50999999999999956</v>
      </c>
      <c r="Y53">
        <v>0</v>
      </c>
      <c r="Z53">
        <v>0</v>
      </c>
      <c r="AA53">
        <v>0</v>
      </c>
      <c r="AB53">
        <v>0</v>
      </c>
    </row>
    <row r="54" spans="2:28">
      <c r="B54">
        <v>68</v>
      </c>
      <c r="C54">
        <v>69</v>
      </c>
      <c r="D54">
        <v>15</v>
      </c>
      <c r="E54">
        <v>7</v>
      </c>
      <c r="F54">
        <v>2</v>
      </c>
      <c r="G54">
        <v>6</v>
      </c>
      <c r="I54" s="97">
        <v>3631.6811075498008</v>
      </c>
      <c r="J54" s="97">
        <v>3739.2806559352512</v>
      </c>
      <c r="K54">
        <v>15</v>
      </c>
      <c r="L54">
        <v>7</v>
      </c>
      <c r="M54">
        <v>2</v>
      </c>
      <c r="N54">
        <v>6</v>
      </c>
      <c r="P54" s="98">
        <v>213.62830044410595</v>
      </c>
      <c r="Q54" s="98">
        <v>216.76989309769573</v>
      </c>
      <c r="R54">
        <v>22</v>
      </c>
      <c r="S54">
        <v>12</v>
      </c>
      <c r="T54">
        <v>5</v>
      </c>
      <c r="U54">
        <v>5</v>
      </c>
      <c r="W54" s="14">
        <v>0.50999999999999956</v>
      </c>
      <c r="X54" s="14">
        <v>0.49999999999999956</v>
      </c>
      <c r="Y54">
        <v>2</v>
      </c>
      <c r="Z54">
        <v>2</v>
      </c>
      <c r="AA54">
        <v>0</v>
      </c>
      <c r="AB54">
        <v>0</v>
      </c>
    </row>
    <row r="55" spans="2:28">
      <c r="B55">
        <v>69</v>
      </c>
      <c r="C55">
        <v>70</v>
      </c>
      <c r="D55">
        <v>11</v>
      </c>
      <c r="E55">
        <v>7</v>
      </c>
      <c r="F55">
        <v>4</v>
      </c>
      <c r="G55">
        <v>0</v>
      </c>
      <c r="I55" s="97">
        <v>3739.2806559352512</v>
      </c>
      <c r="J55" s="97">
        <v>3848.4510006474966</v>
      </c>
      <c r="K55">
        <v>11</v>
      </c>
      <c r="L55">
        <v>7</v>
      </c>
      <c r="M55">
        <v>4</v>
      </c>
      <c r="N55">
        <v>0</v>
      </c>
      <c r="P55" s="98">
        <v>216.76989309769573</v>
      </c>
      <c r="Q55" s="98">
        <v>219.91148575128551</v>
      </c>
      <c r="R55">
        <v>16</v>
      </c>
      <c r="S55">
        <v>9</v>
      </c>
      <c r="T55">
        <v>3</v>
      </c>
      <c r="U55">
        <v>4</v>
      </c>
      <c r="W55" s="14">
        <v>0.49999999999999956</v>
      </c>
      <c r="X55" s="14">
        <v>0.48999999999999955</v>
      </c>
      <c r="Y55">
        <v>0</v>
      </c>
      <c r="Z55">
        <v>0</v>
      </c>
      <c r="AA55">
        <v>0</v>
      </c>
      <c r="AB55">
        <v>0</v>
      </c>
    </row>
    <row r="56" spans="2:28">
      <c r="B56">
        <v>70</v>
      </c>
      <c r="C56">
        <v>71</v>
      </c>
      <c r="D56">
        <v>12</v>
      </c>
      <c r="E56">
        <v>4</v>
      </c>
      <c r="F56">
        <v>4</v>
      </c>
      <c r="G56">
        <v>4</v>
      </c>
      <c r="I56" s="97">
        <v>3848.4510006474966</v>
      </c>
      <c r="J56" s="97">
        <v>3959.1921416865366</v>
      </c>
      <c r="K56">
        <v>12</v>
      </c>
      <c r="L56">
        <v>4</v>
      </c>
      <c r="M56">
        <v>4</v>
      </c>
      <c r="N56">
        <v>4</v>
      </c>
      <c r="P56" s="98">
        <v>219.91148575128551</v>
      </c>
      <c r="Q56" s="98">
        <v>223.05307840487532</v>
      </c>
      <c r="R56">
        <v>14</v>
      </c>
      <c r="S56">
        <v>9</v>
      </c>
      <c r="T56">
        <v>1</v>
      </c>
      <c r="U56">
        <v>4</v>
      </c>
      <c r="W56" s="14">
        <v>0.48999999999999955</v>
      </c>
      <c r="X56" s="14">
        <v>0.47999999999999954</v>
      </c>
      <c r="Y56">
        <v>2</v>
      </c>
      <c r="Z56">
        <v>0</v>
      </c>
      <c r="AA56">
        <v>2</v>
      </c>
      <c r="AB56">
        <v>0</v>
      </c>
    </row>
    <row r="57" spans="2:28">
      <c r="B57">
        <v>71</v>
      </c>
      <c r="C57">
        <v>72</v>
      </c>
      <c r="D57">
        <v>10</v>
      </c>
      <c r="E57">
        <v>7</v>
      </c>
      <c r="F57">
        <v>2</v>
      </c>
      <c r="G57">
        <v>1</v>
      </c>
      <c r="I57" s="97">
        <v>3959.1921416865366</v>
      </c>
      <c r="J57" s="97">
        <v>4071.5040790523717</v>
      </c>
      <c r="K57">
        <v>10</v>
      </c>
      <c r="L57">
        <v>7</v>
      </c>
      <c r="M57">
        <v>2</v>
      </c>
      <c r="N57">
        <v>1</v>
      </c>
      <c r="P57" s="98">
        <v>223.05307840487532</v>
      </c>
      <c r="Q57" s="98">
        <v>226.1946710584651</v>
      </c>
      <c r="R57">
        <v>14</v>
      </c>
      <c r="S57">
        <v>8</v>
      </c>
      <c r="T57">
        <v>2</v>
      </c>
      <c r="U57">
        <v>4</v>
      </c>
      <c r="W57" s="14">
        <v>0.47999999999999954</v>
      </c>
      <c r="X57" s="14">
        <v>0.46999999999999953</v>
      </c>
      <c r="Y57">
        <v>0</v>
      </c>
      <c r="Z57">
        <v>0</v>
      </c>
      <c r="AA57">
        <v>0</v>
      </c>
      <c r="AB57">
        <v>0</v>
      </c>
    </row>
    <row r="58" spans="2:28">
      <c r="B58">
        <v>72</v>
      </c>
      <c r="C58">
        <v>73</v>
      </c>
      <c r="D58">
        <v>10</v>
      </c>
      <c r="E58">
        <v>4</v>
      </c>
      <c r="F58">
        <v>4</v>
      </c>
      <c r="G58">
        <v>2</v>
      </c>
      <c r="I58" s="97">
        <v>4071.5040790523717</v>
      </c>
      <c r="J58" s="97">
        <v>4185.3868127450023</v>
      </c>
      <c r="K58">
        <v>10</v>
      </c>
      <c r="L58">
        <v>4</v>
      </c>
      <c r="M58">
        <v>4</v>
      </c>
      <c r="N58">
        <v>2</v>
      </c>
      <c r="P58" s="98">
        <v>226.1946710584651</v>
      </c>
      <c r="Q58" s="98">
        <v>229.33626371205489</v>
      </c>
      <c r="R58">
        <v>10</v>
      </c>
      <c r="S58">
        <v>5</v>
      </c>
      <c r="T58">
        <v>3</v>
      </c>
      <c r="U58">
        <v>2</v>
      </c>
      <c r="W58" s="14">
        <v>0.46999999999999953</v>
      </c>
      <c r="X58" s="14">
        <v>0.45999999999999952</v>
      </c>
      <c r="Y58">
        <v>0</v>
      </c>
      <c r="Z58">
        <v>0</v>
      </c>
      <c r="AA58">
        <v>0</v>
      </c>
      <c r="AB58">
        <v>0</v>
      </c>
    </row>
    <row r="59" spans="2:28">
      <c r="B59">
        <v>73</v>
      </c>
      <c r="C59">
        <v>74</v>
      </c>
      <c r="D59">
        <v>7</v>
      </c>
      <c r="E59">
        <v>2</v>
      </c>
      <c r="F59">
        <v>1</v>
      </c>
      <c r="G59">
        <v>4</v>
      </c>
      <c r="I59" s="97">
        <v>4185.3868127450023</v>
      </c>
      <c r="J59" s="97">
        <v>4300.8403427644271</v>
      </c>
      <c r="K59">
        <v>7</v>
      </c>
      <c r="L59">
        <v>2</v>
      </c>
      <c r="M59">
        <v>1</v>
      </c>
      <c r="N59">
        <v>4</v>
      </c>
      <c r="P59" s="98">
        <v>229.33626371205489</v>
      </c>
      <c r="Q59" s="98">
        <v>232.4778563656447</v>
      </c>
      <c r="R59">
        <v>7</v>
      </c>
      <c r="S59">
        <v>2</v>
      </c>
      <c r="T59">
        <v>3</v>
      </c>
      <c r="U59">
        <v>2</v>
      </c>
      <c r="W59" s="14">
        <v>0.45999999999999952</v>
      </c>
      <c r="X59" s="14">
        <v>0.44999999999999951</v>
      </c>
      <c r="Y59">
        <v>0</v>
      </c>
      <c r="Z59">
        <v>0</v>
      </c>
      <c r="AA59">
        <v>0</v>
      </c>
      <c r="AB59">
        <v>0</v>
      </c>
    </row>
    <row r="60" spans="2:28">
      <c r="B60">
        <v>74</v>
      </c>
      <c r="C60">
        <v>75</v>
      </c>
      <c r="D60">
        <v>9</v>
      </c>
      <c r="E60">
        <v>2</v>
      </c>
      <c r="F60">
        <v>4</v>
      </c>
      <c r="G60">
        <v>3</v>
      </c>
      <c r="I60" s="97">
        <v>4300.8403427644271</v>
      </c>
      <c r="J60" s="97">
        <v>4417.8646691106469</v>
      </c>
      <c r="K60">
        <v>9</v>
      </c>
      <c r="L60">
        <v>2</v>
      </c>
      <c r="M60">
        <v>4</v>
      </c>
      <c r="N60">
        <v>3</v>
      </c>
      <c r="P60" s="98">
        <v>232.4778563656447</v>
      </c>
      <c r="Q60" s="98">
        <v>235.61944901923448</v>
      </c>
      <c r="R60">
        <v>18</v>
      </c>
      <c r="S60">
        <v>10</v>
      </c>
      <c r="T60">
        <v>4</v>
      </c>
      <c r="U60">
        <v>4</v>
      </c>
      <c r="W60" s="14">
        <v>0.44999999999999951</v>
      </c>
      <c r="X60" s="14">
        <v>0.4399999999999995</v>
      </c>
      <c r="Y60">
        <v>0</v>
      </c>
      <c r="Z60">
        <v>0</v>
      </c>
      <c r="AA60">
        <v>0</v>
      </c>
      <c r="AB60">
        <v>0</v>
      </c>
    </row>
    <row r="61" spans="2:28">
      <c r="B61">
        <v>75</v>
      </c>
      <c r="C61">
        <v>76</v>
      </c>
      <c r="D61">
        <v>15</v>
      </c>
      <c r="E61">
        <v>3</v>
      </c>
      <c r="F61">
        <v>7</v>
      </c>
      <c r="G61">
        <v>5</v>
      </c>
      <c r="I61" s="97">
        <v>4417.8646691106469</v>
      </c>
      <c r="J61" s="97">
        <v>4536.4597917836609</v>
      </c>
      <c r="K61">
        <v>15</v>
      </c>
      <c r="L61">
        <v>3</v>
      </c>
      <c r="M61">
        <v>7</v>
      </c>
      <c r="N61">
        <v>5</v>
      </c>
      <c r="P61" s="98">
        <v>235.61944901923448</v>
      </c>
      <c r="Q61" s="98">
        <v>238.76104167282426</v>
      </c>
      <c r="R61">
        <v>10</v>
      </c>
      <c r="S61">
        <v>5</v>
      </c>
      <c r="T61">
        <v>3</v>
      </c>
      <c r="U61">
        <v>2</v>
      </c>
      <c r="W61" s="14">
        <v>0.4399999999999995</v>
      </c>
      <c r="X61" s="14">
        <v>0.42999999999999949</v>
      </c>
      <c r="Y61">
        <v>1</v>
      </c>
      <c r="Z61">
        <v>1</v>
      </c>
      <c r="AA61">
        <v>0</v>
      </c>
      <c r="AB61">
        <v>0</v>
      </c>
    </row>
    <row r="62" spans="2:28">
      <c r="B62">
        <v>76</v>
      </c>
      <c r="C62">
        <v>77</v>
      </c>
      <c r="D62">
        <v>5</v>
      </c>
      <c r="E62">
        <v>0</v>
      </c>
      <c r="F62">
        <v>0</v>
      </c>
      <c r="G62">
        <v>5</v>
      </c>
      <c r="I62" s="97">
        <v>4536.4597917836609</v>
      </c>
      <c r="J62" s="97">
        <v>4656.6257107834708</v>
      </c>
      <c r="K62">
        <v>5</v>
      </c>
      <c r="L62">
        <v>0</v>
      </c>
      <c r="M62">
        <v>0</v>
      </c>
      <c r="N62">
        <v>5</v>
      </c>
      <c r="P62" s="98">
        <v>238.76104167282426</v>
      </c>
      <c r="Q62" s="98">
        <v>241.90263432641407</v>
      </c>
      <c r="R62">
        <v>5</v>
      </c>
      <c r="S62">
        <v>1</v>
      </c>
      <c r="T62">
        <v>3</v>
      </c>
      <c r="U62">
        <v>1</v>
      </c>
      <c r="W62" s="14">
        <v>0.42999999999999949</v>
      </c>
      <c r="X62" s="14">
        <v>0.41999999999999948</v>
      </c>
      <c r="Y62">
        <v>1</v>
      </c>
      <c r="Z62">
        <v>1</v>
      </c>
      <c r="AA62">
        <v>0</v>
      </c>
      <c r="AB62">
        <v>0</v>
      </c>
    </row>
    <row r="63" spans="2:28">
      <c r="B63">
        <v>77</v>
      </c>
      <c r="C63">
        <v>78</v>
      </c>
      <c r="D63">
        <v>4</v>
      </c>
      <c r="E63">
        <v>1</v>
      </c>
      <c r="F63">
        <v>2</v>
      </c>
      <c r="G63">
        <v>1</v>
      </c>
      <c r="I63" s="97">
        <v>4656.6257107834708</v>
      </c>
      <c r="J63" s="97">
        <v>4778.3624261100749</v>
      </c>
      <c r="K63">
        <v>4</v>
      </c>
      <c r="L63">
        <v>1</v>
      </c>
      <c r="M63">
        <v>2</v>
      </c>
      <c r="N63">
        <v>1</v>
      </c>
      <c r="P63" s="98">
        <v>241.90263432641407</v>
      </c>
      <c r="Q63" s="98">
        <v>245.04422698000386</v>
      </c>
      <c r="R63">
        <v>9</v>
      </c>
      <c r="S63">
        <v>4</v>
      </c>
      <c r="T63">
        <v>3</v>
      </c>
      <c r="U63">
        <v>2</v>
      </c>
      <c r="W63" s="14">
        <v>0.41999999999999948</v>
      </c>
      <c r="X63" s="14">
        <v>0.40999999999999948</v>
      </c>
      <c r="Y63">
        <v>1</v>
      </c>
      <c r="Z63">
        <v>0</v>
      </c>
      <c r="AA63">
        <v>1</v>
      </c>
      <c r="AB63">
        <v>0</v>
      </c>
    </row>
    <row r="64" spans="2:28">
      <c r="B64">
        <v>78</v>
      </c>
      <c r="C64">
        <v>79</v>
      </c>
      <c r="D64">
        <v>1</v>
      </c>
      <c r="E64">
        <v>0</v>
      </c>
      <c r="F64">
        <v>0</v>
      </c>
      <c r="G64">
        <v>1</v>
      </c>
      <c r="I64" s="97">
        <v>4778.3624261100749</v>
      </c>
      <c r="J64" s="97">
        <v>4901.669937763475</v>
      </c>
      <c r="K64">
        <v>1</v>
      </c>
      <c r="L64">
        <v>0</v>
      </c>
      <c r="M64">
        <v>0</v>
      </c>
      <c r="N64">
        <v>1</v>
      </c>
      <c r="P64" s="98">
        <v>245.04422698000386</v>
      </c>
      <c r="Q64" s="98">
        <v>248.18581963359367</v>
      </c>
      <c r="R64">
        <v>11</v>
      </c>
      <c r="S64">
        <v>4</v>
      </c>
      <c r="T64">
        <v>4</v>
      </c>
      <c r="U64">
        <v>3</v>
      </c>
      <c r="W64" s="14">
        <v>0.40999999999999948</v>
      </c>
      <c r="X64" s="14">
        <v>0.39999999999999947</v>
      </c>
      <c r="Y64">
        <v>0</v>
      </c>
      <c r="Z64">
        <v>0</v>
      </c>
      <c r="AA64">
        <v>0</v>
      </c>
      <c r="AB64">
        <v>0</v>
      </c>
    </row>
    <row r="65" spans="2:24">
      <c r="B65">
        <v>79</v>
      </c>
      <c r="C65">
        <v>80</v>
      </c>
      <c r="D65">
        <v>6</v>
      </c>
      <c r="E65">
        <v>0</v>
      </c>
      <c r="F65">
        <v>1</v>
      </c>
      <c r="G65">
        <v>5</v>
      </c>
      <c r="I65" s="97">
        <v>4901.669937763475</v>
      </c>
      <c r="J65" s="97">
        <v>5026.5482457436692</v>
      </c>
      <c r="K65">
        <v>6</v>
      </c>
      <c r="L65">
        <v>0</v>
      </c>
      <c r="M65">
        <v>1</v>
      </c>
      <c r="N65">
        <v>5</v>
      </c>
      <c r="P65" s="98">
        <v>248.18581963359367</v>
      </c>
      <c r="Q65" s="98">
        <v>251.32741228718345</v>
      </c>
      <c r="R65">
        <v>8</v>
      </c>
      <c r="S65">
        <v>2</v>
      </c>
      <c r="T65">
        <v>4</v>
      </c>
      <c r="U65">
        <v>2</v>
      </c>
      <c r="W65" s="14"/>
      <c r="X65" s="14"/>
    </row>
    <row r="66" spans="2:24">
      <c r="B66">
        <v>80</v>
      </c>
      <c r="C66">
        <v>81</v>
      </c>
      <c r="D66">
        <v>7</v>
      </c>
      <c r="E66">
        <v>0</v>
      </c>
      <c r="F66">
        <v>4</v>
      </c>
      <c r="G66">
        <v>3</v>
      </c>
      <c r="I66" s="97">
        <v>5026.5482457436692</v>
      </c>
      <c r="J66" s="97">
        <v>5152.9973500506585</v>
      </c>
      <c r="K66">
        <v>7</v>
      </c>
      <c r="L66">
        <v>0</v>
      </c>
      <c r="M66">
        <v>4</v>
      </c>
      <c r="N66">
        <v>3</v>
      </c>
      <c r="P66" s="98">
        <v>251.32741228718345</v>
      </c>
      <c r="Q66" s="98">
        <v>254.46900494077323</v>
      </c>
      <c r="R66">
        <v>5</v>
      </c>
      <c r="S66">
        <v>0</v>
      </c>
      <c r="T66">
        <v>1</v>
      </c>
      <c r="U66">
        <v>4</v>
      </c>
      <c r="W66" s="14"/>
      <c r="X66" s="14"/>
    </row>
    <row r="67" spans="2:24">
      <c r="B67">
        <v>81</v>
      </c>
      <c r="C67">
        <v>82</v>
      </c>
      <c r="D67">
        <v>3</v>
      </c>
      <c r="E67">
        <v>1</v>
      </c>
      <c r="F67">
        <v>0</v>
      </c>
      <c r="G67">
        <v>2</v>
      </c>
      <c r="I67" s="97">
        <v>5152.9973500506585</v>
      </c>
      <c r="J67" s="97">
        <v>5281.0172506844419</v>
      </c>
      <c r="K67">
        <v>3</v>
      </c>
      <c r="L67">
        <v>1</v>
      </c>
      <c r="M67">
        <v>0</v>
      </c>
      <c r="N67">
        <v>2</v>
      </c>
      <c r="P67" s="98">
        <v>254.46900494077323</v>
      </c>
      <c r="Q67" s="98">
        <v>257.61059759436301</v>
      </c>
      <c r="R67">
        <v>6</v>
      </c>
      <c r="S67">
        <v>0</v>
      </c>
      <c r="T67">
        <v>0</v>
      </c>
      <c r="U67">
        <v>6</v>
      </c>
      <c r="W67" s="14"/>
      <c r="X67" s="14"/>
    </row>
    <row r="68" spans="2:24">
      <c r="B68">
        <v>82</v>
      </c>
      <c r="C68">
        <v>83</v>
      </c>
      <c r="D68">
        <v>3</v>
      </c>
      <c r="E68">
        <v>0</v>
      </c>
      <c r="F68">
        <v>3</v>
      </c>
      <c r="G68">
        <v>0</v>
      </c>
      <c r="I68" s="97">
        <v>5281.0172506844419</v>
      </c>
      <c r="J68" s="97">
        <v>5410.6079476450213</v>
      </c>
      <c r="K68">
        <v>3</v>
      </c>
      <c r="L68">
        <v>0</v>
      </c>
      <c r="M68">
        <v>3</v>
      </c>
      <c r="N68">
        <v>0</v>
      </c>
      <c r="P68" s="98">
        <v>257.61059759436301</v>
      </c>
      <c r="Q68" s="98">
        <v>260.75219024795285</v>
      </c>
      <c r="R68">
        <v>4</v>
      </c>
      <c r="S68">
        <v>1</v>
      </c>
      <c r="T68">
        <v>2</v>
      </c>
      <c r="U68">
        <v>1</v>
      </c>
      <c r="W68" s="14"/>
      <c r="X68" s="14"/>
    </row>
    <row r="69" spans="2:24">
      <c r="B69">
        <v>83</v>
      </c>
      <c r="C69">
        <v>84</v>
      </c>
      <c r="D69">
        <v>4</v>
      </c>
      <c r="E69">
        <v>2</v>
      </c>
      <c r="F69">
        <v>2</v>
      </c>
      <c r="G69">
        <v>0</v>
      </c>
      <c r="I69" s="97">
        <v>5410.6079476450213</v>
      </c>
      <c r="J69" s="97">
        <v>5541.7694409323949</v>
      </c>
      <c r="K69">
        <v>4</v>
      </c>
      <c r="L69">
        <v>2</v>
      </c>
      <c r="M69">
        <v>2</v>
      </c>
      <c r="N69">
        <v>0</v>
      </c>
      <c r="P69" s="98">
        <v>260.75219024795285</v>
      </c>
      <c r="Q69" s="98">
        <v>263.89378290154264</v>
      </c>
      <c r="R69">
        <v>5</v>
      </c>
      <c r="S69">
        <v>0</v>
      </c>
      <c r="T69">
        <v>3</v>
      </c>
      <c r="U69">
        <v>2</v>
      </c>
      <c r="W69" s="14"/>
      <c r="X69" s="14"/>
    </row>
    <row r="70" spans="2:24">
      <c r="B70">
        <v>84</v>
      </c>
      <c r="C70">
        <v>85</v>
      </c>
      <c r="D70">
        <v>2</v>
      </c>
      <c r="E70">
        <v>0</v>
      </c>
      <c r="F70">
        <v>2</v>
      </c>
      <c r="G70">
        <v>0</v>
      </c>
      <c r="I70" s="97">
        <v>5541.7694409323949</v>
      </c>
      <c r="J70" s="97">
        <v>5674.5017305465635</v>
      </c>
      <c r="K70">
        <v>2</v>
      </c>
      <c r="L70">
        <v>0</v>
      </c>
      <c r="M70">
        <v>2</v>
      </c>
      <c r="N70">
        <v>0</v>
      </c>
      <c r="P70" s="98">
        <v>263.89378290154264</v>
      </c>
      <c r="Q70" s="98">
        <v>267.03537555513242</v>
      </c>
      <c r="R70">
        <v>4</v>
      </c>
      <c r="S70">
        <v>0</v>
      </c>
      <c r="T70">
        <v>2</v>
      </c>
      <c r="U70">
        <v>2</v>
      </c>
      <c r="W70" s="14"/>
      <c r="X70" s="14"/>
    </row>
    <row r="71" spans="2:24">
      <c r="B71">
        <v>85</v>
      </c>
      <c r="C71">
        <v>86</v>
      </c>
      <c r="D71">
        <v>3</v>
      </c>
      <c r="E71">
        <v>0</v>
      </c>
      <c r="F71">
        <v>2</v>
      </c>
      <c r="G71">
        <v>1</v>
      </c>
      <c r="I71" s="97">
        <v>5674.5017305465635</v>
      </c>
      <c r="J71" s="97">
        <v>5808.8048164875272</v>
      </c>
      <c r="K71">
        <v>3</v>
      </c>
      <c r="L71">
        <v>0</v>
      </c>
      <c r="M71">
        <v>2</v>
      </c>
      <c r="N71">
        <v>1</v>
      </c>
      <c r="P71" s="98">
        <v>267.03537555513242</v>
      </c>
      <c r="Q71" s="98">
        <v>270.1769682087222</v>
      </c>
      <c r="R71">
        <v>6</v>
      </c>
      <c r="S71">
        <v>1</v>
      </c>
      <c r="T71">
        <v>1</v>
      </c>
      <c r="U71">
        <v>4</v>
      </c>
      <c r="W71" s="14"/>
      <c r="X71" s="14"/>
    </row>
    <row r="72" spans="2:24">
      <c r="B72">
        <v>86</v>
      </c>
      <c r="C72">
        <v>87</v>
      </c>
      <c r="D72">
        <v>1</v>
      </c>
      <c r="E72">
        <v>0</v>
      </c>
      <c r="F72">
        <v>0</v>
      </c>
      <c r="G72">
        <v>1</v>
      </c>
      <c r="I72" s="97">
        <v>5808.8048164875272</v>
      </c>
      <c r="J72" s="97">
        <v>5944.678698755286</v>
      </c>
      <c r="K72">
        <v>1</v>
      </c>
      <c r="L72">
        <v>0</v>
      </c>
      <c r="M72">
        <v>0</v>
      </c>
      <c r="N72">
        <v>1</v>
      </c>
      <c r="P72" s="98">
        <v>270.1769682087222</v>
      </c>
      <c r="Q72" s="98">
        <v>273.31856086231198</v>
      </c>
      <c r="R72">
        <v>4</v>
      </c>
      <c r="S72">
        <v>0</v>
      </c>
      <c r="T72">
        <v>1</v>
      </c>
      <c r="U72">
        <v>3</v>
      </c>
      <c r="W72" s="14"/>
      <c r="X72" s="14"/>
    </row>
    <row r="73" spans="2:24">
      <c r="B73">
        <v>87</v>
      </c>
      <c r="C73">
        <v>88</v>
      </c>
      <c r="D73">
        <v>3</v>
      </c>
      <c r="E73">
        <v>0</v>
      </c>
      <c r="F73">
        <v>3</v>
      </c>
      <c r="G73">
        <v>0</v>
      </c>
      <c r="I73" s="97">
        <v>5944.678698755286</v>
      </c>
      <c r="J73" s="97">
        <v>6082.1233773498398</v>
      </c>
      <c r="K73">
        <v>3</v>
      </c>
      <c r="L73">
        <v>0</v>
      </c>
      <c r="M73">
        <v>3</v>
      </c>
      <c r="N73">
        <v>0</v>
      </c>
      <c r="P73" s="98">
        <v>273.31856086231198</v>
      </c>
      <c r="Q73" s="98">
        <v>276.46015351590177</v>
      </c>
      <c r="R73">
        <v>4</v>
      </c>
      <c r="S73">
        <v>0</v>
      </c>
      <c r="T73">
        <v>3</v>
      </c>
      <c r="U73">
        <v>1</v>
      </c>
      <c r="W73" s="14"/>
      <c r="X73" s="14"/>
    </row>
    <row r="74" spans="2:24">
      <c r="B74">
        <v>88</v>
      </c>
      <c r="C74">
        <v>89</v>
      </c>
      <c r="D74">
        <v>3</v>
      </c>
      <c r="E74">
        <v>0</v>
      </c>
      <c r="F74">
        <v>1</v>
      </c>
      <c r="G74">
        <v>2</v>
      </c>
      <c r="I74" s="97">
        <v>6082.1233773498398</v>
      </c>
      <c r="J74" s="97">
        <v>6221.1388522711877</v>
      </c>
      <c r="K74">
        <v>3</v>
      </c>
      <c r="L74">
        <v>0</v>
      </c>
      <c r="M74">
        <v>1</v>
      </c>
      <c r="N74">
        <v>2</v>
      </c>
      <c r="P74" s="98">
        <v>276.46015351590177</v>
      </c>
      <c r="Q74" s="98">
        <v>279.60174616949161</v>
      </c>
      <c r="R74">
        <v>2</v>
      </c>
      <c r="S74">
        <v>1</v>
      </c>
      <c r="T74">
        <v>1</v>
      </c>
      <c r="U74">
        <v>0</v>
      </c>
      <c r="W74" s="14"/>
      <c r="X74" s="14"/>
    </row>
    <row r="75" spans="2:24">
      <c r="B75">
        <v>89</v>
      </c>
      <c r="C75">
        <v>90</v>
      </c>
      <c r="D75">
        <v>1</v>
      </c>
      <c r="E75">
        <v>0</v>
      </c>
      <c r="F75">
        <v>1</v>
      </c>
      <c r="G75">
        <v>0</v>
      </c>
      <c r="I75" s="97">
        <v>6221.1388522711877</v>
      </c>
      <c r="J75" s="97">
        <v>6361.7251235193307</v>
      </c>
      <c r="K75">
        <v>1</v>
      </c>
      <c r="L75">
        <v>0</v>
      </c>
      <c r="M75">
        <v>1</v>
      </c>
      <c r="N75">
        <v>0</v>
      </c>
      <c r="P75" s="98">
        <v>279.60174616949161</v>
      </c>
      <c r="Q75" s="98">
        <v>282.74333882308139</v>
      </c>
      <c r="R75">
        <v>3</v>
      </c>
      <c r="S75">
        <v>1</v>
      </c>
      <c r="T75">
        <v>2</v>
      </c>
      <c r="U75">
        <v>0</v>
      </c>
      <c r="W75" s="14"/>
      <c r="X75" s="14"/>
    </row>
    <row r="76" spans="2:24">
      <c r="B76">
        <v>90</v>
      </c>
      <c r="C76">
        <v>91</v>
      </c>
      <c r="D76">
        <v>4</v>
      </c>
      <c r="E76">
        <v>0</v>
      </c>
      <c r="F76">
        <v>3</v>
      </c>
      <c r="G76">
        <v>1</v>
      </c>
      <c r="I76" s="97">
        <v>6361.7251235193307</v>
      </c>
      <c r="J76" s="97">
        <v>6503.8821910942688</v>
      </c>
      <c r="K76">
        <v>4</v>
      </c>
      <c r="L76">
        <v>0</v>
      </c>
      <c r="M76">
        <v>3</v>
      </c>
      <c r="N76">
        <v>1</v>
      </c>
      <c r="P76" s="98">
        <v>282.74333882308139</v>
      </c>
      <c r="Q76" s="98">
        <v>285.88493147667117</v>
      </c>
      <c r="R76">
        <v>2</v>
      </c>
      <c r="S76">
        <v>0</v>
      </c>
      <c r="T76">
        <v>2</v>
      </c>
      <c r="U76">
        <v>0</v>
      </c>
      <c r="W76" s="14"/>
      <c r="X76" s="14"/>
    </row>
    <row r="77" spans="2:24">
      <c r="B77">
        <v>91</v>
      </c>
      <c r="C77">
        <v>92</v>
      </c>
      <c r="D77">
        <v>0</v>
      </c>
      <c r="E77">
        <v>0</v>
      </c>
      <c r="F77">
        <v>0</v>
      </c>
      <c r="G77">
        <v>0</v>
      </c>
      <c r="I77" s="97">
        <v>6503.8821910942688</v>
      </c>
      <c r="J77" s="97">
        <v>6647.610054996002</v>
      </c>
      <c r="K77">
        <v>0</v>
      </c>
      <c r="L77">
        <v>0</v>
      </c>
      <c r="M77">
        <v>0</v>
      </c>
      <c r="N77">
        <v>0</v>
      </c>
      <c r="P77" s="98">
        <v>285.88493147667117</v>
      </c>
      <c r="Q77" s="98">
        <v>289.02652413026095</v>
      </c>
      <c r="R77">
        <v>3</v>
      </c>
      <c r="S77">
        <v>0</v>
      </c>
      <c r="T77">
        <v>2</v>
      </c>
      <c r="U77">
        <v>1</v>
      </c>
      <c r="W77" s="14"/>
      <c r="X77" s="14"/>
    </row>
    <row r="78" spans="2:24">
      <c r="B78">
        <v>92</v>
      </c>
      <c r="C78">
        <v>93</v>
      </c>
      <c r="D78">
        <v>4</v>
      </c>
      <c r="E78">
        <v>1</v>
      </c>
      <c r="F78">
        <v>3</v>
      </c>
      <c r="G78">
        <v>0</v>
      </c>
      <c r="I78" s="97">
        <v>6647.610054996002</v>
      </c>
      <c r="J78" s="97">
        <v>6792.9087152245302</v>
      </c>
      <c r="K78">
        <v>4</v>
      </c>
      <c r="L78">
        <v>1</v>
      </c>
      <c r="M78">
        <v>3</v>
      </c>
      <c r="N78">
        <v>0</v>
      </c>
      <c r="P78" s="98">
        <v>289.02652413026095</v>
      </c>
      <c r="Q78" s="98">
        <v>292.16811678385073</v>
      </c>
      <c r="R78">
        <v>1</v>
      </c>
      <c r="S78">
        <v>0</v>
      </c>
      <c r="T78">
        <v>0</v>
      </c>
      <c r="U78">
        <v>1</v>
      </c>
      <c r="W78" s="14"/>
      <c r="X78" s="14"/>
    </row>
    <row r="79" spans="2:24">
      <c r="B79">
        <v>93</v>
      </c>
      <c r="C79">
        <v>94</v>
      </c>
      <c r="D79">
        <v>1</v>
      </c>
      <c r="E79">
        <v>0</v>
      </c>
      <c r="F79">
        <v>1</v>
      </c>
      <c r="G79">
        <v>0</v>
      </c>
      <c r="I79" s="97">
        <v>6792.9087152245302</v>
      </c>
      <c r="J79" s="97">
        <v>6939.7781717798534</v>
      </c>
      <c r="K79">
        <v>1</v>
      </c>
      <c r="L79">
        <v>0</v>
      </c>
      <c r="M79">
        <v>1</v>
      </c>
      <c r="N79">
        <v>0</v>
      </c>
      <c r="P79" s="98">
        <v>292.16811678385073</v>
      </c>
      <c r="Q79" s="98">
        <v>295.30970943744057</v>
      </c>
      <c r="R79">
        <v>1</v>
      </c>
      <c r="S79">
        <v>0</v>
      </c>
      <c r="T79">
        <v>1</v>
      </c>
      <c r="U79">
        <v>0</v>
      </c>
      <c r="W79" s="14"/>
      <c r="X79" s="14"/>
    </row>
    <row r="80" spans="2:24">
      <c r="B80">
        <v>94</v>
      </c>
      <c r="C80">
        <v>95</v>
      </c>
      <c r="D80">
        <v>0</v>
      </c>
      <c r="E80">
        <v>0</v>
      </c>
      <c r="F80">
        <v>0</v>
      </c>
      <c r="G80">
        <v>0</v>
      </c>
      <c r="I80" s="97">
        <v>6939.7781717798534</v>
      </c>
      <c r="J80" s="97">
        <v>7088.2184246619709</v>
      </c>
      <c r="K80">
        <v>0</v>
      </c>
      <c r="L80">
        <v>0</v>
      </c>
      <c r="M80">
        <v>0</v>
      </c>
      <c r="N80">
        <v>0</v>
      </c>
      <c r="P80" s="98">
        <v>295.30970943744057</v>
      </c>
      <c r="Q80" s="98">
        <v>298.45130209103036</v>
      </c>
      <c r="R80">
        <v>2</v>
      </c>
      <c r="S80">
        <v>0</v>
      </c>
      <c r="T80">
        <v>1</v>
      </c>
      <c r="U80">
        <v>1</v>
      </c>
      <c r="W80" s="14"/>
      <c r="X80" s="14"/>
    </row>
    <row r="81" spans="2:24">
      <c r="B81">
        <v>95</v>
      </c>
      <c r="C81">
        <v>96</v>
      </c>
      <c r="D81">
        <v>0</v>
      </c>
      <c r="E81">
        <v>0</v>
      </c>
      <c r="F81">
        <v>0</v>
      </c>
      <c r="G81">
        <v>0</v>
      </c>
      <c r="I81" s="97">
        <v>7088.2184246619709</v>
      </c>
      <c r="J81" s="97">
        <v>7238.2294738708833</v>
      </c>
      <c r="K81">
        <v>0</v>
      </c>
      <c r="L81">
        <v>0</v>
      </c>
      <c r="M81">
        <v>0</v>
      </c>
      <c r="N81">
        <v>0</v>
      </c>
      <c r="P81" s="98">
        <v>298.45130209103036</v>
      </c>
      <c r="Q81" s="98">
        <v>301.59289474462014</v>
      </c>
      <c r="R81">
        <v>4</v>
      </c>
      <c r="S81">
        <v>0</v>
      </c>
      <c r="T81">
        <v>2</v>
      </c>
      <c r="U81">
        <v>2</v>
      </c>
      <c r="W81" s="14"/>
      <c r="X81" s="14"/>
    </row>
    <row r="82" spans="2:24">
      <c r="B82">
        <v>96</v>
      </c>
      <c r="C82">
        <v>97</v>
      </c>
      <c r="D82">
        <v>2</v>
      </c>
      <c r="E82">
        <v>0</v>
      </c>
      <c r="F82">
        <v>2</v>
      </c>
      <c r="G82">
        <v>0</v>
      </c>
      <c r="I82" s="97">
        <v>7238.2294738708833</v>
      </c>
      <c r="J82" s="97">
        <v>7389.8113194065909</v>
      </c>
      <c r="K82">
        <v>2</v>
      </c>
      <c r="L82">
        <v>0</v>
      </c>
      <c r="M82">
        <v>2</v>
      </c>
      <c r="N82">
        <v>0</v>
      </c>
      <c r="P82" s="98">
        <v>301.59289474462014</v>
      </c>
      <c r="Q82" s="98">
        <v>304.73448739820992</v>
      </c>
      <c r="R82">
        <v>3</v>
      </c>
      <c r="S82">
        <v>0</v>
      </c>
      <c r="T82">
        <v>3</v>
      </c>
      <c r="U82">
        <v>0</v>
      </c>
      <c r="W82" s="14"/>
      <c r="X82" s="14"/>
    </row>
    <row r="83" spans="2:24">
      <c r="B83">
        <v>97</v>
      </c>
      <c r="C83">
        <v>98</v>
      </c>
      <c r="D83">
        <v>3</v>
      </c>
      <c r="E83">
        <v>0</v>
      </c>
      <c r="F83">
        <v>2</v>
      </c>
      <c r="G83">
        <v>1</v>
      </c>
      <c r="I83" s="97">
        <v>7389.8113194065909</v>
      </c>
      <c r="J83" s="97">
        <v>7542.9639612690935</v>
      </c>
      <c r="K83">
        <v>3</v>
      </c>
      <c r="L83">
        <v>0</v>
      </c>
      <c r="M83">
        <v>2</v>
      </c>
      <c r="N83">
        <v>1</v>
      </c>
      <c r="P83" s="98">
        <v>304.73448739820992</v>
      </c>
      <c r="Q83" s="98">
        <v>307.8760800517997</v>
      </c>
      <c r="R83">
        <v>0</v>
      </c>
      <c r="S83">
        <v>0</v>
      </c>
      <c r="T83">
        <v>0</v>
      </c>
      <c r="U83">
        <v>0</v>
      </c>
      <c r="W83" s="14"/>
      <c r="X83" s="14"/>
    </row>
    <row r="84" spans="2:24">
      <c r="B84">
        <v>98</v>
      </c>
      <c r="C84">
        <v>99</v>
      </c>
      <c r="D84">
        <v>1</v>
      </c>
      <c r="E84">
        <v>0</v>
      </c>
      <c r="F84">
        <v>1</v>
      </c>
      <c r="G84">
        <v>0</v>
      </c>
      <c r="I84" s="97">
        <v>7542.9639612690935</v>
      </c>
      <c r="J84" s="97">
        <v>7697.6873994583902</v>
      </c>
      <c r="K84">
        <v>1</v>
      </c>
      <c r="L84">
        <v>0</v>
      </c>
      <c r="M84">
        <v>1</v>
      </c>
      <c r="N84">
        <v>0</v>
      </c>
      <c r="P84" s="98">
        <v>307.8760800517997</v>
      </c>
      <c r="Q84" s="98">
        <v>311.01767270538954</v>
      </c>
      <c r="R84">
        <v>1</v>
      </c>
      <c r="S84">
        <v>1</v>
      </c>
      <c r="T84">
        <v>0</v>
      </c>
      <c r="U84">
        <v>0</v>
      </c>
      <c r="W84" s="14"/>
      <c r="X84" s="14"/>
    </row>
    <row r="85" spans="2:24">
      <c r="B85">
        <v>99</v>
      </c>
      <c r="C85">
        <v>100</v>
      </c>
      <c r="D85">
        <v>0</v>
      </c>
      <c r="E85">
        <v>0</v>
      </c>
      <c r="F85">
        <v>0</v>
      </c>
      <c r="G85">
        <v>0</v>
      </c>
      <c r="I85" s="97">
        <v>7697.6873994583902</v>
      </c>
      <c r="J85" s="97">
        <v>7853.981633974483</v>
      </c>
      <c r="K85">
        <v>0</v>
      </c>
      <c r="L85">
        <v>0</v>
      </c>
      <c r="M85">
        <v>0</v>
      </c>
      <c r="N85">
        <v>0</v>
      </c>
      <c r="P85" s="98">
        <v>311.01767270538954</v>
      </c>
      <c r="Q85" s="98">
        <v>314.15926535897933</v>
      </c>
      <c r="R85">
        <v>2</v>
      </c>
      <c r="S85">
        <v>0</v>
      </c>
      <c r="T85">
        <v>2</v>
      </c>
      <c r="U85">
        <v>0</v>
      </c>
      <c r="W85" s="14"/>
      <c r="X85" s="14"/>
    </row>
    <row r="86" spans="2:24">
      <c r="B86">
        <v>100</v>
      </c>
      <c r="C86">
        <v>101</v>
      </c>
      <c r="D86">
        <v>0</v>
      </c>
      <c r="E86">
        <v>0</v>
      </c>
      <c r="F86">
        <v>0</v>
      </c>
      <c r="G86">
        <v>0</v>
      </c>
      <c r="I86" s="97">
        <v>7853.981633974483</v>
      </c>
      <c r="J86" s="97">
        <v>8011.8466648173699</v>
      </c>
      <c r="K86">
        <v>0</v>
      </c>
      <c r="L86">
        <v>0</v>
      </c>
      <c r="M86">
        <v>0</v>
      </c>
      <c r="N86">
        <v>0</v>
      </c>
      <c r="P86" s="98">
        <v>314.15926535897933</v>
      </c>
      <c r="Q86" s="98">
        <v>317.30085801256911</v>
      </c>
      <c r="R86">
        <v>0</v>
      </c>
      <c r="S86">
        <v>0</v>
      </c>
      <c r="T86">
        <v>0</v>
      </c>
      <c r="U86">
        <v>0</v>
      </c>
      <c r="W86" s="14"/>
      <c r="X86" s="14"/>
    </row>
    <row r="87" spans="2:24">
      <c r="B87">
        <v>101</v>
      </c>
      <c r="C87">
        <v>102</v>
      </c>
      <c r="D87">
        <v>0</v>
      </c>
      <c r="E87">
        <v>0</v>
      </c>
      <c r="F87">
        <v>0</v>
      </c>
      <c r="G87">
        <v>0</v>
      </c>
      <c r="I87" s="97">
        <v>8011.8466648173699</v>
      </c>
      <c r="J87" s="97">
        <v>8171.2824919870518</v>
      </c>
      <c r="K87">
        <v>0</v>
      </c>
      <c r="L87">
        <v>0</v>
      </c>
      <c r="M87">
        <v>0</v>
      </c>
      <c r="N87">
        <v>0</v>
      </c>
      <c r="P87" s="98">
        <v>317.30085801256911</v>
      </c>
      <c r="Q87" s="98">
        <v>320.44245066615889</v>
      </c>
      <c r="R87">
        <v>0</v>
      </c>
      <c r="S87">
        <v>0</v>
      </c>
      <c r="T87">
        <v>0</v>
      </c>
      <c r="U87">
        <v>0</v>
      </c>
      <c r="W87" s="14"/>
      <c r="X87" s="14"/>
    </row>
    <row r="88" spans="2:24">
      <c r="B88">
        <v>102</v>
      </c>
      <c r="C88">
        <v>103</v>
      </c>
      <c r="D88">
        <v>0</v>
      </c>
      <c r="E88">
        <v>0</v>
      </c>
      <c r="F88">
        <v>0</v>
      </c>
      <c r="G88">
        <v>0</v>
      </c>
      <c r="I88" s="97">
        <v>8171.2824919870518</v>
      </c>
      <c r="J88" s="97">
        <v>8332.2891154835288</v>
      </c>
      <c r="K88">
        <v>0</v>
      </c>
      <c r="L88">
        <v>0</v>
      </c>
      <c r="M88">
        <v>0</v>
      </c>
      <c r="N88">
        <v>0</v>
      </c>
      <c r="P88" s="98">
        <v>320.44245066615889</v>
      </c>
      <c r="Q88" s="98">
        <v>323.58404331974867</v>
      </c>
      <c r="R88">
        <v>2</v>
      </c>
      <c r="S88">
        <v>0</v>
      </c>
      <c r="T88">
        <v>2</v>
      </c>
      <c r="U88">
        <v>0</v>
      </c>
      <c r="W88" s="14"/>
      <c r="X88" s="14"/>
    </row>
    <row r="89" spans="2:24">
      <c r="B89">
        <v>103</v>
      </c>
      <c r="C89">
        <v>104</v>
      </c>
      <c r="D89">
        <v>1</v>
      </c>
      <c r="E89">
        <v>0</v>
      </c>
      <c r="F89">
        <v>1</v>
      </c>
      <c r="G89">
        <v>0</v>
      </c>
      <c r="I89" s="97">
        <v>8332.2891154835288</v>
      </c>
      <c r="J89" s="97">
        <v>8494.8665353068009</v>
      </c>
      <c r="K89">
        <v>1</v>
      </c>
      <c r="L89">
        <v>0</v>
      </c>
      <c r="M89">
        <v>1</v>
      </c>
      <c r="N89">
        <v>0</v>
      </c>
      <c r="P89" s="98">
        <v>323.58404331974867</v>
      </c>
      <c r="Q89" s="98">
        <v>326.72563597333851</v>
      </c>
      <c r="R89">
        <v>3</v>
      </c>
      <c r="S89">
        <v>0</v>
      </c>
      <c r="T89">
        <v>3</v>
      </c>
      <c r="U89">
        <v>0</v>
      </c>
      <c r="W89" s="14"/>
      <c r="X89" s="14"/>
    </row>
    <row r="90" spans="2:24">
      <c r="B90">
        <v>104</v>
      </c>
      <c r="C90">
        <v>105</v>
      </c>
      <c r="D90">
        <v>1</v>
      </c>
      <c r="E90">
        <v>0</v>
      </c>
      <c r="F90">
        <v>1</v>
      </c>
      <c r="G90">
        <v>0</v>
      </c>
      <c r="I90" s="97">
        <v>8494.8665353068009</v>
      </c>
      <c r="J90" s="97">
        <v>8659.0147514568671</v>
      </c>
      <c r="K90">
        <v>1</v>
      </c>
      <c r="L90">
        <v>0</v>
      </c>
      <c r="M90">
        <v>1</v>
      </c>
      <c r="N90">
        <v>0</v>
      </c>
      <c r="P90" s="98">
        <v>326.72563597333851</v>
      </c>
      <c r="Q90" s="98">
        <v>329.86722862692829</v>
      </c>
      <c r="R90">
        <v>1</v>
      </c>
      <c r="S90">
        <v>0</v>
      </c>
      <c r="T90">
        <v>0</v>
      </c>
      <c r="U90">
        <v>1</v>
      </c>
      <c r="W90" s="14"/>
      <c r="X90" s="14"/>
    </row>
    <row r="91" spans="2:24">
      <c r="B91">
        <v>105</v>
      </c>
      <c r="C91">
        <v>106</v>
      </c>
      <c r="D91">
        <v>1</v>
      </c>
      <c r="E91">
        <v>0</v>
      </c>
      <c r="F91">
        <v>1</v>
      </c>
      <c r="G91">
        <v>0</v>
      </c>
      <c r="I91" s="97">
        <v>8659.0147514568671</v>
      </c>
      <c r="J91" s="97">
        <v>8824.7337639337293</v>
      </c>
      <c r="K91">
        <v>1</v>
      </c>
      <c r="L91">
        <v>0</v>
      </c>
      <c r="M91">
        <v>1</v>
      </c>
      <c r="N91">
        <v>0</v>
      </c>
      <c r="P91" s="98">
        <v>329.86722862692829</v>
      </c>
      <c r="Q91" s="98">
        <v>333.00882128051808</v>
      </c>
      <c r="R91">
        <v>0</v>
      </c>
      <c r="S91">
        <v>0</v>
      </c>
      <c r="T91">
        <v>0</v>
      </c>
      <c r="U91">
        <v>0</v>
      </c>
      <c r="W91" s="14"/>
      <c r="X91" s="14"/>
    </row>
    <row r="92" spans="2:24">
      <c r="B92">
        <v>106</v>
      </c>
      <c r="C92">
        <v>107</v>
      </c>
      <c r="D92">
        <v>1</v>
      </c>
      <c r="E92">
        <v>0</v>
      </c>
      <c r="F92">
        <v>0</v>
      </c>
      <c r="G92">
        <v>1</v>
      </c>
      <c r="I92" s="97">
        <v>8824.7337639337293</v>
      </c>
      <c r="J92" s="97">
        <v>8992.0235727373856</v>
      </c>
      <c r="K92">
        <v>1</v>
      </c>
      <c r="L92">
        <v>0</v>
      </c>
      <c r="M92">
        <v>0</v>
      </c>
      <c r="N92">
        <v>1</v>
      </c>
      <c r="P92" s="98">
        <v>333.00882128051808</v>
      </c>
      <c r="Q92" s="98">
        <v>336.15041393410786</v>
      </c>
      <c r="R92">
        <v>0</v>
      </c>
      <c r="S92">
        <v>0</v>
      </c>
      <c r="T92">
        <v>0</v>
      </c>
      <c r="U92">
        <v>0</v>
      </c>
      <c r="W92" s="14"/>
      <c r="X92" s="14"/>
    </row>
    <row r="93" spans="2:24">
      <c r="B93">
        <v>107</v>
      </c>
      <c r="C93">
        <v>108</v>
      </c>
      <c r="D93">
        <v>0</v>
      </c>
      <c r="E93">
        <v>0</v>
      </c>
      <c r="F93">
        <v>0</v>
      </c>
      <c r="G93">
        <v>0</v>
      </c>
      <c r="I93" s="97">
        <v>8992.0235727373856</v>
      </c>
      <c r="J93" s="97">
        <v>9160.8841778678361</v>
      </c>
      <c r="K93">
        <v>0</v>
      </c>
      <c r="L93">
        <v>0</v>
      </c>
      <c r="M93">
        <v>0</v>
      </c>
      <c r="N93">
        <v>0</v>
      </c>
      <c r="P93" s="98">
        <v>336.15041393410786</v>
      </c>
      <c r="Q93" s="98">
        <v>339.29200658769764</v>
      </c>
      <c r="R93">
        <v>0</v>
      </c>
      <c r="S93">
        <v>0</v>
      </c>
      <c r="T93">
        <v>0</v>
      </c>
      <c r="U93">
        <v>0</v>
      </c>
      <c r="W93" s="14"/>
      <c r="X93" s="14"/>
    </row>
    <row r="94" spans="2:24">
      <c r="B94">
        <v>108</v>
      </c>
      <c r="C94">
        <v>109</v>
      </c>
      <c r="D94">
        <v>0</v>
      </c>
      <c r="E94">
        <v>0</v>
      </c>
      <c r="F94">
        <v>0</v>
      </c>
      <c r="G94">
        <v>0</v>
      </c>
      <c r="I94" s="97">
        <v>9160.8841778678361</v>
      </c>
      <c r="J94" s="97">
        <v>9331.3155793250826</v>
      </c>
      <c r="K94">
        <v>0</v>
      </c>
      <c r="L94">
        <v>0</v>
      </c>
      <c r="M94">
        <v>0</v>
      </c>
      <c r="N94">
        <v>0</v>
      </c>
      <c r="P94" s="98">
        <v>339.29200658769764</v>
      </c>
      <c r="Q94" s="98">
        <v>342.43359924128742</v>
      </c>
      <c r="R94">
        <v>0</v>
      </c>
      <c r="S94">
        <v>0</v>
      </c>
      <c r="T94">
        <v>0</v>
      </c>
      <c r="U94">
        <v>0</v>
      </c>
      <c r="W94" s="14"/>
      <c r="X94" s="14"/>
    </row>
    <row r="95" spans="2:24">
      <c r="B95">
        <v>109</v>
      </c>
      <c r="C95">
        <v>110</v>
      </c>
      <c r="D95">
        <v>0</v>
      </c>
      <c r="E95">
        <v>0</v>
      </c>
      <c r="F95">
        <v>0</v>
      </c>
      <c r="G95">
        <v>0</v>
      </c>
      <c r="I95" s="97">
        <v>9331.3155793250826</v>
      </c>
      <c r="J95" s="97">
        <v>9503.317777109125</v>
      </c>
      <c r="K95">
        <v>0</v>
      </c>
      <c r="L95">
        <v>0</v>
      </c>
      <c r="M95">
        <v>0</v>
      </c>
      <c r="N95">
        <v>0</v>
      </c>
      <c r="P95" s="98">
        <v>342.43359924128742</v>
      </c>
      <c r="Q95" s="98">
        <v>345.57519189487726</v>
      </c>
      <c r="R95">
        <v>0</v>
      </c>
      <c r="S95">
        <v>0</v>
      </c>
      <c r="T95">
        <v>0</v>
      </c>
      <c r="U95">
        <v>0</v>
      </c>
      <c r="W95" s="14"/>
      <c r="X95" s="14"/>
    </row>
    <row r="96" spans="2:24">
      <c r="B96">
        <v>110</v>
      </c>
      <c r="C96">
        <v>111</v>
      </c>
      <c r="D96">
        <v>0</v>
      </c>
      <c r="E96">
        <v>0</v>
      </c>
      <c r="F96">
        <v>0</v>
      </c>
      <c r="G96">
        <v>0</v>
      </c>
      <c r="I96" s="97">
        <v>9503.317777109125</v>
      </c>
      <c r="J96" s="97">
        <v>9676.8907712199598</v>
      </c>
      <c r="K96">
        <v>0</v>
      </c>
      <c r="L96">
        <v>0</v>
      </c>
      <c r="M96">
        <v>0</v>
      </c>
      <c r="N96">
        <v>0</v>
      </c>
      <c r="P96" s="98">
        <v>345.57519189487726</v>
      </c>
      <c r="Q96" s="98">
        <v>348.71678454846705</v>
      </c>
      <c r="R96">
        <v>2</v>
      </c>
      <c r="S96">
        <v>0</v>
      </c>
      <c r="T96">
        <v>2</v>
      </c>
      <c r="U96">
        <v>0</v>
      </c>
      <c r="W96" s="14"/>
      <c r="X96" s="14"/>
    </row>
    <row r="97" spans="2:24">
      <c r="B97">
        <v>111</v>
      </c>
      <c r="C97">
        <v>112</v>
      </c>
      <c r="D97">
        <v>0</v>
      </c>
      <c r="E97">
        <v>0</v>
      </c>
      <c r="F97">
        <v>0</v>
      </c>
      <c r="G97">
        <v>0</v>
      </c>
      <c r="I97" s="97">
        <v>9676.8907712199598</v>
      </c>
      <c r="J97" s="97">
        <v>9852.0345616575905</v>
      </c>
      <c r="K97">
        <v>0</v>
      </c>
      <c r="L97">
        <v>0</v>
      </c>
      <c r="M97">
        <v>0</v>
      </c>
      <c r="N97">
        <v>0</v>
      </c>
      <c r="P97" s="98">
        <v>348.71678454846705</v>
      </c>
      <c r="Q97" s="98">
        <v>351.85837720205683</v>
      </c>
      <c r="R97">
        <v>0</v>
      </c>
      <c r="S97">
        <v>0</v>
      </c>
      <c r="T97">
        <v>0</v>
      </c>
      <c r="U97">
        <v>0</v>
      </c>
      <c r="W97" s="14"/>
      <c r="X97" s="14"/>
    </row>
    <row r="98" spans="2:24">
      <c r="B98">
        <v>112</v>
      </c>
      <c r="C98">
        <v>113</v>
      </c>
      <c r="D98">
        <v>0</v>
      </c>
      <c r="E98">
        <v>0</v>
      </c>
      <c r="F98">
        <v>0</v>
      </c>
      <c r="G98">
        <v>0</v>
      </c>
      <c r="I98" s="97">
        <v>9852.0345616575905</v>
      </c>
      <c r="J98" s="97">
        <v>10028.749148422017</v>
      </c>
      <c r="K98">
        <v>0</v>
      </c>
      <c r="L98">
        <v>0</v>
      </c>
      <c r="M98">
        <v>0</v>
      </c>
      <c r="N98">
        <v>0</v>
      </c>
      <c r="P98" s="98">
        <v>351.85837720205683</v>
      </c>
      <c r="Q98" s="98">
        <v>354.99996985564661</v>
      </c>
      <c r="R98">
        <v>1</v>
      </c>
      <c r="S98">
        <v>0</v>
      </c>
      <c r="T98">
        <v>1</v>
      </c>
      <c r="U98">
        <v>0</v>
      </c>
      <c r="W98" s="14"/>
      <c r="X98" s="14"/>
    </row>
    <row r="99" spans="2:24">
      <c r="B99">
        <v>113</v>
      </c>
      <c r="C99">
        <v>114</v>
      </c>
      <c r="D99">
        <v>0</v>
      </c>
      <c r="E99">
        <v>0</v>
      </c>
      <c r="F99">
        <v>0</v>
      </c>
      <c r="G99">
        <v>0</v>
      </c>
      <c r="I99" s="97">
        <v>10028.749148422017</v>
      </c>
      <c r="J99" s="97">
        <v>10207.034531513238</v>
      </c>
      <c r="K99">
        <v>0</v>
      </c>
      <c r="L99">
        <v>0</v>
      </c>
      <c r="M99">
        <v>0</v>
      </c>
      <c r="N99">
        <v>0</v>
      </c>
      <c r="P99" s="98">
        <v>354.99996985564661</v>
      </c>
      <c r="Q99" s="98">
        <v>358.14156250923639</v>
      </c>
      <c r="R99">
        <v>1</v>
      </c>
      <c r="S99">
        <v>0</v>
      </c>
      <c r="T99">
        <v>0</v>
      </c>
      <c r="U99">
        <v>1</v>
      </c>
      <c r="W99" s="14"/>
      <c r="X99" s="14"/>
    </row>
    <row r="100" spans="2:24">
      <c r="B100">
        <v>114</v>
      </c>
      <c r="C100">
        <v>115</v>
      </c>
      <c r="D100">
        <v>0</v>
      </c>
      <c r="E100">
        <v>0</v>
      </c>
      <c r="F100">
        <v>0</v>
      </c>
      <c r="G100">
        <v>0</v>
      </c>
      <c r="I100" s="97">
        <v>10207.034531513238</v>
      </c>
      <c r="J100" s="97">
        <v>10386.890710931253</v>
      </c>
      <c r="K100">
        <v>0</v>
      </c>
      <c r="L100">
        <v>0</v>
      </c>
      <c r="M100">
        <v>0</v>
      </c>
      <c r="N100">
        <v>0</v>
      </c>
      <c r="P100" s="98">
        <v>358.14156250923639</v>
      </c>
      <c r="Q100" s="98">
        <v>361.28315516282623</v>
      </c>
      <c r="R100">
        <v>0</v>
      </c>
      <c r="S100">
        <v>0</v>
      </c>
      <c r="T100">
        <v>0</v>
      </c>
      <c r="U100">
        <v>0</v>
      </c>
      <c r="W100" s="14"/>
      <c r="X100" s="14"/>
    </row>
    <row r="101" spans="2:24">
      <c r="B101">
        <v>115</v>
      </c>
      <c r="C101">
        <v>116</v>
      </c>
      <c r="D101">
        <v>0</v>
      </c>
      <c r="E101">
        <v>0</v>
      </c>
      <c r="F101">
        <v>0</v>
      </c>
      <c r="G101">
        <v>0</v>
      </c>
      <c r="I101" s="97">
        <v>10386.890710931253</v>
      </c>
      <c r="J101" s="97">
        <v>10568.317686676064</v>
      </c>
      <c r="K101">
        <v>0</v>
      </c>
      <c r="L101">
        <v>0</v>
      </c>
      <c r="M101">
        <v>0</v>
      </c>
      <c r="N101">
        <v>0</v>
      </c>
      <c r="P101" s="98">
        <v>361.28315516282623</v>
      </c>
      <c r="Q101" s="98">
        <v>364.42474781641602</v>
      </c>
      <c r="R101">
        <v>0</v>
      </c>
      <c r="S101">
        <v>0</v>
      </c>
      <c r="T101">
        <v>0</v>
      </c>
      <c r="U101">
        <v>0</v>
      </c>
      <c r="W101" s="14"/>
      <c r="X101" s="14"/>
    </row>
    <row r="102" spans="2:24">
      <c r="B102">
        <v>116</v>
      </c>
      <c r="C102">
        <v>117</v>
      </c>
      <c r="D102">
        <v>0</v>
      </c>
      <c r="E102">
        <v>0</v>
      </c>
      <c r="F102">
        <v>0</v>
      </c>
      <c r="G102">
        <v>0</v>
      </c>
      <c r="I102" s="97">
        <v>10568.317686676064</v>
      </c>
      <c r="J102" s="97">
        <v>10751.315458747669</v>
      </c>
      <c r="K102">
        <v>0</v>
      </c>
      <c r="L102">
        <v>0</v>
      </c>
      <c r="M102">
        <v>0</v>
      </c>
      <c r="N102">
        <v>0</v>
      </c>
      <c r="P102" s="98">
        <v>364.42474781641602</v>
      </c>
      <c r="Q102" s="98">
        <v>367.5663404700058</v>
      </c>
      <c r="R102">
        <v>0</v>
      </c>
      <c r="S102">
        <v>0</v>
      </c>
      <c r="T102">
        <v>0</v>
      </c>
      <c r="U102">
        <v>0</v>
      </c>
      <c r="W102" s="14"/>
      <c r="X102" s="14"/>
    </row>
    <row r="103" spans="2:24">
      <c r="B103">
        <v>117</v>
      </c>
      <c r="C103">
        <v>118</v>
      </c>
      <c r="D103">
        <v>0</v>
      </c>
      <c r="E103">
        <v>0</v>
      </c>
      <c r="F103">
        <v>0</v>
      </c>
      <c r="G103">
        <v>0</v>
      </c>
      <c r="I103" s="97">
        <v>10751.315458747669</v>
      </c>
      <c r="J103" s="97">
        <v>10935.88402714607</v>
      </c>
      <c r="K103">
        <v>0</v>
      </c>
      <c r="L103">
        <v>0</v>
      </c>
      <c r="M103">
        <v>0</v>
      </c>
      <c r="N103">
        <v>0</v>
      </c>
      <c r="P103" s="98">
        <v>367.5663404700058</v>
      </c>
      <c r="Q103" s="98">
        <v>370.70793312359558</v>
      </c>
      <c r="R103">
        <v>0</v>
      </c>
      <c r="S103">
        <v>0</v>
      </c>
      <c r="T103">
        <v>0</v>
      </c>
      <c r="U103">
        <v>0</v>
      </c>
      <c r="W103" s="14"/>
      <c r="X103" s="14"/>
    </row>
    <row r="104" spans="2:24">
      <c r="B104">
        <v>118</v>
      </c>
      <c r="C104">
        <v>119</v>
      </c>
      <c r="D104">
        <v>1</v>
      </c>
      <c r="E104">
        <v>0</v>
      </c>
      <c r="F104">
        <v>1</v>
      </c>
      <c r="G104">
        <v>0</v>
      </c>
      <c r="I104" s="97">
        <v>10935.88402714607</v>
      </c>
      <c r="J104" s="97">
        <v>11122.023391871266</v>
      </c>
      <c r="K104">
        <v>1</v>
      </c>
      <c r="L104">
        <v>0</v>
      </c>
      <c r="M104">
        <v>1</v>
      </c>
      <c r="N104">
        <v>0</v>
      </c>
      <c r="P104" s="98">
        <v>370.70793312359558</v>
      </c>
      <c r="Q104" s="98">
        <v>373.84952577718536</v>
      </c>
      <c r="R104">
        <v>0</v>
      </c>
      <c r="S104">
        <v>0</v>
      </c>
      <c r="T104">
        <v>0</v>
      </c>
      <c r="U104">
        <v>0</v>
      </c>
      <c r="W104" s="14"/>
      <c r="X104" s="14"/>
    </row>
    <row r="105" spans="2:24">
      <c r="B105">
        <v>119</v>
      </c>
      <c r="C105">
        <v>120</v>
      </c>
      <c r="D105">
        <v>1</v>
      </c>
      <c r="E105">
        <v>0</v>
      </c>
      <c r="F105">
        <v>1</v>
      </c>
      <c r="G105">
        <v>0</v>
      </c>
      <c r="I105" s="97">
        <v>11122.023391871266</v>
      </c>
      <c r="J105" s="97">
        <v>11309.733552923255</v>
      </c>
      <c r="K105">
        <v>1</v>
      </c>
      <c r="L105">
        <v>0</v>
      </c>
      <c r="M105">
        <v>1</v>
      </c>
      <c r="N105">
        <v>0</v>
      </c>
      <c r="P105" s="98">
        <v>373.84952577718536</v>
      </c>
      <c r="Q105" s="98">
        <v>376.99111843077515</v>
      </c>
      <c r="R105">
        <v>0</v>
      </c>
      <c r="S105">
        <v>0</v>
      </c>
      <c r="T105">
        <v>0</v>
      </c>
      <c r="U105">
        <v>0</v>
      </c>
      <c r="X105" s="14"/>
    </row>
    <row r="106" spans="2:24">
      <c r="B106">
        <v>120</v>
      </c>
      <c r="C106">
        <v>121</v>
      </c>
      <c r="D106">
        <v>0</v>
      </c>
      <c r="E106">
        <v>0</v>
      </c>
      <c r="F106">
        <v>0</v>
      </c>
      <c r="G106">
        <v>0</v>
      </c>
      <c r="I106" s="97">
        <v>11309.733552923255</v>
      </c>
      <c r="J106" s="97">
        <v>11499.01451030204</v>
      </c>
      <c r="K106">
        <v>0</v>
      </c>
      <c r="L106">
        <v>0</v>
      </c>
      <c r="M106">
        <v>0</v>
      </c>
      <c r="N106">
        <v>0</v>
      </c>
      <c r="P106" s="98">
        <v>376.99111843077515</v>
      </c>
      <c r="Q106" s="98">
        <v>380.13271108436498</v>
      </c>
      <c r="R106">
        <v>0</v>
      </c>
      <c r="S106">
        <v>0</v>
      </c>
      <c r="T106">
        <v>0</v>
      </c>
      <c r="U106">
        <v>0</v>
      </c>
    </row>
    <row r="107" spans="2:24">
      <c r="B107">
        <v>121</v>
      </c>
      <c r="C107">
        <v>122</v>
      </c>
      <c r="D107">
        <v>0</v>
      </c>
      <c r="E107">
        <v>0</v>
      </c>
      <c r="F107">
        <v>0</v>
      </c>
      <c r="G107">
        <v>0</v>
      </c>
      <c r="I107" s="97">
        <v>11499.01451030204</v>
      </c>
      <c r="J107" s="97">
        <v>11689.86626400762</v>
      </c>
      <c r="K107">
        <v>0</v>
      </c>
      <c r="L107">
        <v>0</v>
      </c>
      <c r="M107">
        <v>0</v>
      </c>
      <c r="N107">
        <v>0</v>
      </c>
      <c r="P107" s="98">
        <v>380.13271108436498</v>
      </c>
      <c r="Q107" s="98">
        <v>383.27430373795477</v>
      </c>
      <c r="R107">
        <v>0</v>
      </c>
      <c r="S107">
        <v>0</v>
      </c>
      <c r="T107">
        <v>0</v>
      </c>
      <c r="U107">
        <v>0</v>
      </c>
    </row>
    <row r="108" spans="2:24">
      <c r="B108">
        <v>122</v>
      </c>
      <c r="C108">
        <v>123</v>
      </c>
      <c r="D108">
        <v>0</v>
      </c>
      <c r="E108">
        <v>0</v>
      </c>
      <c r="F108">
        <v>0</v>
      </c>
      <c r="G108">
        <v>0</v>
      </c>
      <c r="I108" s="97">
        <v>11689.86626400762</v>
      </c>
      <c r="J108" s="97">
        <v>11882.288814039995</v>
      </c>
      <c r="K108">
        <v>0</v>
      </c>
      <c r="L108">
        <v>0</v>
      </c>
      <c r="M108">
        <v>0</v>
      </c>
      <c r="N108">
        <v>0</v>
      </c>
      <c r="P108" s="98">
        <v>383.27430373795477</v>
      </c>
      <c r="Q108" s="98">
        <v>386.41589639154455</v>
      </c>
      <c r="R108">
        <v>0</v>
      </c>
      <c r="S108">
        <v>0</v>
      </c>
      <c r="T108">
        <v>0</v>
      </c>
      <c r="U108">
        <v>0</v>
      </c>
    </row>
    <row r="109" spans="2:24">
      <c r="B109">
        <v>123</v>
      </c>
      <c r="C109">
        <v>124</v>
      </c>
      <c r="D109">
        <v>0</v>
      </c>
      <c r="E109">
        <v>0</v>
      </c>
      <c r="F109">
        <v>0</v>
      </c>
      <c r="G109">
        <v>0</v>
      </c>
      <c r="I109" s="97">
        <v>11882.288814039995</v>
      </c>
      <c r="J109" s="97">
        <v>12076.282160399165</v>
      </c>
      <c r="K109">
        <v>0</v>
      </c>
      <c r="L109">
        <v>0</v>
      </c>
      <c r="M109">
        <v>0</v>
      </c>
      <c r="N109">
        <v>0</v>
      </c>
      <c r="P109" s="98">
        <v>386.41589639154455</v>
      </c>
      <c r="Q109" s="98">
        <v>389.55748904513433</v>
      </c>
      <c r="R109">
        <v>0</v>
      </c>
      <c r="S109">
        <v>0</v>
      </c>
      <c r="T109">
        <v>0</v>
      </c>
      <c r="U109">
        <v>0</v>
      </c>
    </row>
    <row r="110" spans="2:24">
      <c r="B110">
        <v>124</v>
      </c>
      <c r="C110">
        <v>125</v>
      </c>
      <c r="D110">
        <v>0</v>
      </c>
      <c r="E110">
        <v>0</v>
      </c>
      <c r="F110">
        <v>0</v>
      </c>
      <c r="G110">
        <v>0</v>
      </c>
      <c r="I110" s="97">
        <v>12076.282160399165</v>
      </c>
      <c r="J110" s="97">
        <v>12271.846303085129</v>
      </c>
      <c r="K110">
        <v>0</v>
      </c>
      <c r="L110">
        <v>0</v>
      </c>
      <c r="M110">
        <v>0</v>
      </c>
      <c r="N110">
        <v>0</v>
      </c>
      <c r="P110" s="98">
        <v>389.55748904513433</v>
      </c>
      <c r="Q110" s="98">
        <v>392.69908169872411</v>
      </c>
      <c r="R110">
        <v>0</v>
      </c>
      <c r="S110">
        <v>0</v>
      </c>
      <c r="T110">
        <v>0</v>
      </c>
      <c r="U110">
        <v>0</v>
      </c>
    </row>
    <row r="111" spans="2:24">
      <c r="B111">
        <v>125</v>
      </c>
      <c r="C111">
        <v>126</v>
      </c>
      <c r="D111">
        <v>0</v>
      </c>
      <c r="E111">
        <v>0</v>
      </c>
      <c r="F111">
        <v>0</v>
      </c>
      <c r="G111">
        <v>0</v>
      </c>
      <c r="I111" s="97">
        <v>12271.846303085129</v>
      </c>
      <c r="J111" s="97">
        <v>12468.981242097889</v>
      </c>
      <c r="K111">
        <v>0</v>
      </c>
      <c r="L111">
        <v>0</v>
      </c>
      <c r="M111">
        <v>0</v>
      </c>
      <c r="N111">
        <v>0</v>
      </c>
      <c r="P111" s="98">
        <v>392.69908169872411</v>
      </c>
      <c r="Q111" s="98">
        <v>395.84067435231395</v>
      </c>
      <c r="R111">
        <v>1</v>
      </c>
      <c r="S111">
        <v>0</v>
      </c>
      <c r="T111">
        <v>1</v>
      </c>
      <c r="U111">
        <v>0</v>
      </c>
    </row>
    <row r="112" spans="2:24">
      <c r="B112">
        <v>126</v>
      </c>
      <c r="C112">
        <v>127</v>
      </c>
      <c r="D112">
        <v>0</v>
      </c>
      <c r="E112">
        <v>0</v>
      </c>
      <c r="F112">
        <v>0</v>
      </c>
      <c r="G112">
        <v>0</v>
      </c>
      <c r="I112" s="97">
        <v>12468.981242097889</v>
      </c>
      <c r="J112" s="97">
        <v>12667.686977437443</v>
      </c>
      <c r="K112">
        <v>0</v>
      </c>
      <c r="L112">
        <v>0</v>
      </c>
      <c r="M112">
        <v>0</v>
      </c>
      <c r="N112">
        <v>0</v>
      </c>
      <c r="P112" s="98">
        <v>395.84067435231395</v>
      </c>
      <c r="Q112" s="98">
        <v>398.98226700590374</v>
      </c>
      <c r="R112">
        <v>0</v>
      </c>
      <c r="S112">
        <v>0</v>
      </c>
      <c r="T112">
        <v>0</v>
      </c>
      <c r="U112">
        <v>0</v>
      </c>
    </row>
    <row r="113" spans="2:21">
      <c r="B113">
        <v>127</v>
      </c>
      <c r="C113">
        <v>128</v>
      </c>
      <c r="D113">
        <v>0</v>
      </c>
      <c r="E113">
        <v>0</v>
      </c>
      <c r="F113">
        <v>0</v>
      </c>
      <c r="G113">
        <v>0</v>
      </c>
      <c r="I113" s="97">
        <v>12667.686977437443</v>
      </c>
      <c r="J113" s="97">
        <v>12867.963509103793</v>
      </c>
      <c r="K113">
        <v>0</v>
      </c>
      <c r="L113">
        <v>0</v>
      </c>
      <c r="M113">
        <v>0</v>
      </c>
      <c r="N113">
        <v>0</v>
      </c>
      <c r="P113" s="98">
        <v>398.98226700590374</v>
      </c>
      <c r="Q113" s="98">
        <v>402.12385965949352</v>
      </c>
      <c r="R113">
        <v>0</v>
      </c>
      <c r="S113">
        <v>0</v>
      </c>
      <c r="T113">
        <v>0</v>
      </c>
      <c r="U113">
        <v>0</v>
      </c>
    </row>
    <row r="114" spans="2:21">
      <c r="B114">
        <v>128</v>
      </c>
      <c r="C114">
        <v>129</v>
      </c>
      <c r="D114">
        <v>0</v>
      </c>
      <c r="E114">
        <v>0</v>
      </c>
      <c r="F114">
        <v>0</v>
      </c>
      <c r="G114">
        <v>0</v>
      </c>
      <c r="I114" s="97">
        <v>12867.963509103793</v>
      </c>
      <c r="J114" s="97">
        <v>13069.810837096937</v>
      </c>
      <c r="K114">
        <v>0</v>
      </c>
      <c r="L114">
        <v>0</v>
      </c>
      <c r="M114">
        <v>0</v>
      </c>
      <c r="N114">
        <v>0</v>
      </c>
      <c r="P114" s="98">
        <v>402.12385965949352</v>
      </c>
      <c r="Q114" s="98">
        <v>405.2654523130833</v>
      </c>
      <c r="R114">
        <v>1</v>
      </c>
      <c r="S114">
        <v>0</v>
      </c>
      <c r="T114">
        <v>1</v>
      </c>
      <c r="U114">
        <v>0</v>
      </c>
    </row>
    <row r="115" spans="2:21">
      <c r="B115">
        <v>129</v>
      </c>
      <c r="C115">
        <v>130</v>
      </c>
      <c r="D115">
        <v>0</v>
      </c>
      <c r="E115">
        <v>0</v>
      </c>
      <c r="F115">
        <v>0</v>
      </c>
      <c r="G115">
        <v>0</v>
      </c>
      <c r="I115" s="97">
        <v>13069.810837096937</v>
      </c>
      <c r="J115" s="97">
        <v>13273.228961416877</v>
      </c>
      <c r="K115">
        <v>0</v>
      </c>
      <c r="L115">
        <v>0</v>
      </c>
      <c r="M115">
        <v>0</v>
      </c>
      <c r="N115">
        <v>0</v>
      </c>
      <c r="P115" s="98">
        <v>405.2654523130833</v>
      </c>
      <c r="Q115" s="98">
        <v>408.40704496667308</v>
      </c>
      <c r="R115">
        <v>0</v>
      </c>
      <c r="S115">
        <v>0</v>
      </c>
      <c r="T115">
        <v>0</v>
      </c>
      <c r="U115">
        <v>0</v>
      </c>
    </row>
    <row r="116" spans="2:21">
      <c r="B116">
        <v>130</v>
      </c>
      <c r="C116">
        <v>131</v>
      </c>
      <c r="D116">
        <v>0</v>
      </c>
      <c r="E116">
        <v>0</v>
      </c>
      <c r="F116">
        <v>0</v>
      </c>
      <c r="G116">
        <v>0</v>
      </c>
      <c r="I116" s="97">
        <v>13273.228961416877</v>
      </c>
      <c r="J116" s="97">
        <v>13478.217882063609</v>
      </c>
      <c r="K116">
        <v>0</v>
      </c>
      <c r="L116">
        <v>0</v>
      </c>
      <c r="M116">
        <v>0</v>
      </c>
      <c r="N116">
        <v>0</v>
      </c>
      <c r="P116" s="98">
        <v>408.40704496667308</v>
      </c>
      <c r="Q116" s="98">
        <v>411.54863762026292</v>
      </c>
      <c r="R116">
        <v>0</v>
      </c>
      <c r="S116">
        <v>0</v>
      </c>
      <c r="T116">
        <v>0</v>
      </c>
      <c r="U116">
        <v>0</v>
      </c>
    </row>
    <row r="117" spans="2:21">
      <c r="B117">
        <v>131</v>
      </c>
      <c r="C117">
        <v>132</v>
      </c>
      <c r="D117">
        <v>0</v>
      </c>
      <c r="E117">
        <v>0</v>
      </c>
      <c r="F117">
        <v>0</v>
      </c>
      <c r="G117">
        <v>0</v>
      </c>
      <c r="I117" s="97">
        <v>13478.217882063609</v>
      </c>
      <c r="J117" s="97">
        <v>13684.777599037139</v>
      </c>
      <c r="K117">
        <v>0</v>
      </c>
      <c r="L117">
        <v>0</v>
      </c>
      <c r="M117">
        <v>0</v>
      </c>
      <c r="N117">
        <v>0</v>
      </c>
      <c r="P117" s="98">
        <v>411.54863762026292</v>
      </c>
      <c r="Q117" s="98">
        <v>414.69023027385271</v>
      </c>
      <c r="R117">
        <v>0</v>
      </c>
      <c r="S117">
        <v>0</v>
      </c>
      <c r="T117">
        <v>0</v>
      </c>
      <c r="U117">
        <v>0</v>
      </c>
    </row>
    <row r="118" spans="2:21">
      <c r="B118">
        <v>132</v>
      </c>
      <c r="C118">
        <v>133</v>
      </c>
      <c r="D118">
        <v>1</v>
      </c>
      <c r="E118">
        <v>0</v>
      </c>
      <c r="F118">
        <v>0</v>
      </c>
      <c r="G118">
        <v>1</v>
      </c>
      <c r="I118" s="97">
        <v>13684.777599037139</v>
      </c>
      <c r="J118" s="97">
        <v>13892.908112337462</v>
      </c>
      <c r="K118">
        <v>1</v>
      </c>
      <c r="L118">
        <v>0</v>
      </c>
      <c r="M118">
        <v>0</v>
      </c>
      <c r="N118">
        <v>1</v>
      </c>
      <c r="P118" s="98">
        <v>414.69023027385271</v>
      </c>
      <c r="Q118" s="98">
        <v>417.83182292744249</v>
      </c>
      <c r="R118">
        <v>0</v>
      </c>
      <c r="S118">
        <v>0</v>
      </c>
      <c r="T118">
        <v>0</v>
      </c>
      <c r="U118">
        <v>0</v>
      </c>
    </row>
    <row r="119" spans="2:21">
      <c r="B119">
        <v>133</v>
      </c>
      <c r="C119">
        <v>134</v>
      </c>
      <c r="D119">
        <v>0</v>
      </c>
      <c r="E119">
        <v>0</v>
      </c>
      <c r="F119">
        <v>0</v>
      </c>
      <c r="G119">
        <v>0</v>
      </c>
      <c r="I119" s="97">
        <v>13892.908112337462</v>
      </c>
      <c r="J119" s="97">
        <v>14102.609421964582</v>
      </c>
      <c r="K119">
        <v>0</v>
      </c>
      <c r="L119">
        <v>0</v>
      </c>
      <c r="M119">
        <v>0</v>
      </c>
      <c r="N119">
        <v>0</v>
      </c>
      <c r="P119" s="98">
        <v>417.83182292744249</v>
      </c>
      <c r="Q119" s="98">
        <v>420.97341558103227</v>
      </c>
      <c r="R119">
        <v>0</v>
      </c>
      <c r="S119">
        <v>0</v>
      </c>
      <c r="T119">
        <v>0</v>
      </c>
      <c r="U119">
        <v>0</v>
      </c>
    </row>
    <row r="120" spans="2:21">
      <c r="B120">
        <v>134</v>
      </c>
      <c r="C120">
        <v>135</v>
      </c>
      <c r="D120">
        <v>0</v>
      </c>
      <c r="E120">
        <v>0</v>
      </c>
      <c r="F120">
        <v>0</v>
      </c>
      <c r="G120">
        <v>0</v>
      </c>
      <c r="I120" s="97">
        <v>14102.609421964582</v>
      </c>
      <c r="J120" s="97">
        <v>14313.881527918495</v>
      </c>
      <c r="K120">
        <v>0</v>
      </c>
      <c r="L120">
        <v>0</v>
      </c>
      <c r="M120">
        <v>0</v>
      </c>
      <c r="N120">
        <v>0</v>
      </c>
      <c r="P120" s="98">
        <v>420.97341558103227</v>
      </c>
      <c r="Q120" s="98">
        <v>424.11500823462205</v>
      </c>
      <c r="R120">
        <v>1</v>
      </c>
      <c r="S120">
        <v>0</v>
      </c>
      <c r="T120">
        <v>1</v>
      </c>
      <c r="U120">
        <v>0</v>
      </c>
    </row>
    <row r="121" spans="2:21">
      <c r="B121">
        <v>135</v>
      </c>
      <c r="C121">
        <v>136</v>
      </c>
      <c r="D121">
        <v>0</v>
      </c>
      <c r="E121">
        <v>0</v>
      </c>
      <c r="F121">
        <v>0</v>
      </c>
      <c r="G121">
        <v>0</v>
      </c>
      <c r="I121" s="97">
        <v>14313.881527918495</v>
      </c>
      <c r="J121" s="97">
        <v>14526.724430199203</v>
      </c>
      <c r="K121">
        <v>0</v>
      </c>
      <c r="L121">
        <v>0</v>
      </c>
      <c r="M121">
        <v>0</v>
      </c>
      <c r="N121">
        <v>0</v>
      </c>
      <c r="P121" s="98">
        <v>424.11500823462205</v>
      </c>
      <c r="Q121" s="98">
        <v>427.25660088821189</v>
      </c>
      <c r="R121">
        <v>0</v>
      </c>
      <c r="S121">
        <v>0</v>
      </c>
      <c r="T121">
        <v>0</v>
      </c>
      <c r="U121">
        <v>0</v>
      </c>
    </row>
    <row r="122" spans="2:21">
      <c r="B122">
        <v>136</v>
      </c>
      <c r="C122">
        <v>137</v>
      </c>
      <c r="D122">
        <v>0</v>
      </c>
      <c r="E122">
        <v>0</v>
      </c>
      <c r="F122">
        <v>0</v>
      </c>
      <c r="G122">
        <v>0</v>
      </c>
      <c r="I122" s="97">
        <v>14526.724430199203</v>
      </c>
      <c r="J122" s="97">
        <v>14741.138128806706</v>
      </c>
      <c r="K122">
        <v>0</v>
      </c>
      <c r="L122">
        <v>0</v>
      </c>
      <c r="M122">
        <v>0</v>
      </c>
      <c r="N122">
        <v>0</v>
      </c>
      <c r="P122" s="98">
        <v>427.25660088821189</v>
      </c>
      <c r="Q122" s="98">
        <v>430.39819354180167</v>
      </c>
      <c r="R122">
        <v>0</v>
      </c>
      <c r="S122">
        <v>0</v>
      </c>
      <c r="T122">
        <v>0</v>
      </c>
      <c r="U122">
        <v>0</v>
      </c>
    </row>
    <row r="123" spans="2:21">
      <c r="B123">
        <v>137</v>
      </c>
      <c r="C123">
        <v>138</v>
      </c>
      <c r="D123">
        <v>0</v>
      </c>
      <c r="E123">
        <v>0</v>
      </c>
      <c r="F123">
        <v>0</v>
      </c>
      <c r="G123">
        <v>0</v>
      </c>
      <c r="I123" s="97">
        <v>14741.138128806706</v>
      </c>
      <c r="J123" s="97">
        <v>14957.122623741005</v>
      </c>
      <c r="K123">
        <v>0</v>
      </c>
      <c r="L123">
        <v>0</v>
      </c>
      <c r="M123">
        <v>0</v>
      </c>
      <c r="N123">
        <v>0</v>
      </c>
      <c r="P123" s="98">
        <v>430.39819354180167</v>
      </c>
      <c r="Q123" s="98">
        <v>433.53978619539146</v>
      </c>
      <c r="R123">
        <v>0</v>
      </c>
      <c r="S123">
        <v>0</v>
      </c>
      <c r="T123">
        <v>0</v>
      </c>
      <c r="U123">
        <v>0</v>
      </c>
    </row>
    <row r="124" spans="2:21">
      <c r="B124">
        <v>138</v>
      </c>
      <c r="C124">
        <v>139</v>
      </c>
      <c r="D124">
        <v>0</v>
      </c>
      <c r="E124">
        <v>0</v>
      </c>
      <c r="F124">
        <v>0</v>
      </c>
      <c r="G124">
        <v>0</v>
      </c>
      <c r="I124" s="97">
        <v>14957.122623741005</v>
      </c>
      <c r="J124" s="97">
        <v>15174.677915002098</v>
      </c>
      <c r="K124">
        <v>0</v>
      </c>
      <c r="L124">
        <v>0</v>
      </c>
      <c r="M124">
        <v>0</v>
      </c>
      <c r="N124">
        <v>0</v>
      </c>
      <c r="P124" s="98">
        <v>433.53978619539146</v>
      </c>
      <c r="Q124" s="98">
        <v>436.68137884898124</v>
      </c>
      <c r="R124">
        <v>0</v>
      </c>
      <c r="S124">
        <v>0</v>
      </c>
      <c r="T124">
        <v>0</v>
      </c>
      <c r="U124">
        <v>0</v>
      </c>
    </row>
    <row r="125" spans="2:21">
      <c r="B125">
        <v>139</v>
      </c>
      <c r="C125">
        <v>140</v>
      </c>
      <c r="D125">
        <v>0</v>
      </c>
      <c r="E125">
        <v>0</v>
      </c>
      <c r="F125">
        <v>0</v>
      </c>
      <c r="G125">
        <v>0</v>
      </c>
      <c r="I125" s="97">
        <v>15174.677915002098</v>
      </c>
      <c r="J125" s="97">
        <v>15393.804002589986</v>
      </c>
      <c r="K125">
        <v>0</v>
      </c>
      <c r="L125">
        <v>0</v>
      </c>
      <c r="M125">
        <v>0</v>
      </c>
      <c r="N125">
        <v>0</v>
      </c>
      <c r="P125" s="98">
        <v>436.68137884898124</v>
      </c>
      <c r="Q125" s="98">
        <v>439.82297150257102</v>
      </c>
      <c r="R125">
        <v>0</v>
      </c>
      <c r="S125">
        <v>0</v>
      </c>
      <c r="T125">
        <v>0</v>
      </c>
      <c r="U125">
        <v>0</v>
      </c>
    </row>
    <row r="126" spans="2:21">
      <c r="B126">
        <v>140</v>
      </c>
      <c r="C126">
        <v>141</v>
      </c>
      <c r="D126">
        <v>0</v>
      </c>
      <c r="E126">
        <v>0</v>
      </c>
      <c r="F126">
        <v>0</v>
      </c>
      <c r="G126">
        <v>0</v>
      </c>
      <c r="I126" s="97">
        <v>15393.804002589986</v>
      </c>
      <c r="J126" s="97">
        <v>15614.500886504669</v>
      </c>
      <c r="K126">
        <v>0</v>
      </c>
      <c r="L126">
        <v>0</v>
      </c>
      <c r="M126">
        <v>0</v>
      </c>
      <c r="N126">
        <v>0</v>
      </c>
      <c r="P126" s="98">
        <v>439.82297150257102</v>
      </c>
      <c r="Q126" s="98">
        <v>442.9645641561608</v>
      </c>
      <c r="R126">
        <v>0</v>
      </c>
      <c r="S126">
        <v>0</v>
      </c>
      <c r="T126">
        <v>0</v>
      </c>
      <c r="U126">
        <v>0</v>
      </c>
    </row>
    <row r="127" spans="2:21">
      <c r="B127">
        <v>141</v>
      </c>
      <c r="C127">
        <v>142</v>
      </c>
      <c r="D127">
        <v>0</v>
      </c>
      <c r="E127">
        <v>0</v>
      </c>
      <c r="F127">
        <v>0</v>
      </c>
      <c r="G127">
        <v>0</v>
      </c>
      <c r="I127" s="97">
        <v>15614.500886504669</v>
      </c>
      <c r="J127" s="97">
        <v>15836.768566746146</v>
      </c>
      <c r="K127">
        <v>0</v>
      </c>
      <c r="L127">
        <v>0</v>
      </c>
      <c r="M127">
        <v>0</v>
      </c>
      <c r="N127">
        <v>0</v>
      </c>
      <c r="P127" s="98">
        <v>442.9645641561608</v>
      </c>
      <c r="Q127" s="98">
        <v>446.10615680975064</v>
      </c>
      <c r="R127">
        <v>0</v>
      </c>
      <c r="S127">
        <v>0</v>
      </c>
      <c r="T127">
        <v>0</v>
      </c>
      <c r="U127">
        <v>0</v>
      </c>
    </row>
    <row r="128" spans="2:21">
      <c r="B128">
        <v>142</v>
      </c>
      <c r="C128">
        <v>143</v>
      </c>
      <c r="D128">
        <v>0</v>
      </c>
      <c r="E128">
        <v>0</v>
      </c>
      <c r="F128">
        <v>0</v>
      </c>
      <c r="G128">
        <v>0</v>
      </c>
      <c r="I128" s="97">
        <v>15836.768566746146</v>
      </c>
      <c r="J128" s="97">
        <v>16060.60704331442</v>
      </c>
      <c r="K128">
        <v>0</v>
      </c>
      <c r="L128">
        <v>0</v>
      </c>
      <c r="M128">
        <v>0</v>
      </c>
      <c r="N128">
        <v>0</v>
      </c>
      <c r="P128" s="98">
        <v>446.10615680975064</v>
      </c>
      <c r="Q128" s="98">
        <v>449.24774946334043</v>
      </c>
      <c r="R128">
        <v>1</v>
      </c>
      <c r="S128">
        <v>0</v>
      </c>
      <c r="T128">
        <v>0</v>
      </c>
      <c r="U128">
        <v>1</v>
      </c>
    </row>
    <row r="129" spans="2:21">
      <c r="B129">
        <v>143</v>
      </c>
      <c r="C129">
        <v>144</v>
      </c>
      <c r="D129">
        <v>0</v>
      </c>
      <c r="E129">
        <v>0</v>
      </c>
      <c r="F129">
        <v>0</v>
      </c>
      <c r="G129">
        <v>0</v>
      </c>
      <c r="I129" s="97">
        <v>16060.60704331442</v>
      </c>
      <c r="J129" s="97">
        <v>16286.016316209487</v>
      </c>
      <c r="K129">
        <v>0</v>
      </c>
      <c r="L129">
        <v>0</v>
      </c>
      <c r="M129">
        <v>0</v>
      </c>
      <c r="N129">
        <v>0</v>
      </c>
      <c r="P129" s="98">
        <v>449.24774946334043</v>
      </c>
      <c r="Q129" s="98">
        <v>452.38934211693021</v>
      </c>
      <c r="R129">
        <v>0</v>
      </c>
      <c r="S129">
        <v>0</v>
      </c>
      <c r="T129">
        <v>0</v>
      </c>
      <c r="U129">
        <v>0</v>
      </c>
    </row>
    <row r="130" spans="2:21">
      <c r="B130">
        <v>144</v>
      </c>
      <c r="C130">
        <v>145</v>
      </c>
      <c r="D130">
        <v>0</v>
      </c>
      <c r="E130">
        <v>0</v>
      </c>
      <c r="F130">
        <v>0</v>
      </c>
      <c r="G130">
        <v>0</v>
      </c>
      <c r="I130" s="97">
        <v>16286.016316209487</v>
      </c>
      <c r="J130" s="97">
        <v>16512.99638543135</v>
      </c>
      <c r="K130">
        <v>0</v>
      </c>
      <c r="L130">
        <v>0</v>
      </c>
      <c r="M130">
        <v>0</v>
      </c>
      <c r="N130">
        <v>0</v>
      </c>
      <c r="P130" s="98">
        <v>452.38934211693021</v>
      </c>
      <c r="Q130" s="98">
        <v>455.53093477051999</v>
      </c>
      <c r="R130">
        <v>0</v>
      </c>
      <c r="S130">
        <v>0</v>
      </c>
      <c r="T130">
        <v>0</v>
      </c>
      <c r="U130">
        <v>0</v>
      </c>
    </row>
    <row r="131" spans="2:21">
      <c r="B131">
        <v>145</v>
      </c>
      <c r="C131">
        <v>146</v>
      </c>
      <c r="D131">
        <v>0</v>
      </c>
      <c r="E131">
        <v>0</v>
      </c>
      <c r="F131">
        <v>0</v>
      </c>
      <c r="G131">
        <v>0</v>
      </c>
      <c r="I131" s="97">
        <v>16512.99638543135</v>
      </c>
      <c r="J131" s="97">
        <v>16741.547250980009</v>
      </c>
      <c r="K131">
        <v>0</v>
      </c>
      <c r="L131">
        <v>0</v>
      </c>
      <c r="M131">
        <v>0</v>
      </c>
      <c r="N131">
        <v>0</v>
      </c>
      <c r="P131" s="98">
        <v>455.53093477051999</v>
      </c>
      <c r="Q131" s="98">
        <v>458.67252742410977</v>
      </c>
      <c r="R131">
        <v>0</v>
      </c>
      <c r="S131">
        <v>0</v>
      </c>
      <c r="T131">
        <v>0</v>
      </c>
      <c r="U131">
        <v>0</v>
      </c>
    </row>
    <row r="132" spans="2:21">
      <c r="B132">
        <v>146</v>
      </c>
      <c r="C132">
        <v>147</v>
      </c>
      <c r="D132">
        <v>0</v>
      </c>
      <c r="E132">
        <v>0</v>
      </c>
      <c r="F132">
        <v>0</v>
      </c>
      <c r="G132">
        <v>0</v>
      </c>
      <c r="I132" s="97">
        <v>16741.547250980009</v>
      </c>
      <c r="J132" s="97">
        <v>16971.668912855461</v>
      </c>
      <c r="K132">
        <v>0</v>
      </c>
      <c r="L132">
        <v>0</v>
      </c>
      <c r="M132">
        <v>0</v>
      </c>
      <c r="N132">
        <v>0</v>
      </c>
      <c r="P132" s="98">
        <v>458.67252742410977</v>
      </c>
      <c r="Q132" s="98">
        <v>461.81412007769961</v>
      </c>
      <c r="R132">
        <v>0</v>
      </c>
      <c r="S132">
        <v>0</v>
      </c>
      <c r="T132">
        <v>0</v>
      </c>
      <c r="U132">
        <v>0</v>
      </c>
    </row>
    <row r="133" spans="2:21">
      <c r="B133">
        <v>147</v>
      </c>
      <c r="C133">
        <v>148</v>
      </c>
      <c r="D133">
        <v>0</v>
      </c>
      <c r="E133">
        <v>0</v>
      </c>
      <c r="F133">
        <v>0</v>
      </c>
      <c r="G133">
        <v>0</v>
      </c>
      <c r="I133" s="97">
        <v>16971.668912855461</v>
      </c>
      <c r="J133" s="97">
        <v>17203.361371057708</v>
      </c>
      <c r="K133">
        <v>0</v>
      </c>
      <c r="L133">
        <v>0</v>
      </c>
      <c r="M133">
        <v>0</v>
      </c>
      <c r="N133">
        <v>0</v>
      </c>
      <c r="P133" s="98">
        <v>461.81412007769961</v>
      </c>
      <c r="Q133" s="98">
        <v>464.9557127312894</v>
      </c>
      <c r="R133">
        <v>0</v>
      </c>
      <c r="S133">
        <v>0</v>
      </c>
      <c r="T133">
        <v>0</v>
      </c>
      <c r="U133">
        <v>0</v>
      </c>
    </row>
    <row r="134" spans="2:21">
      <c r="B134">
        <v>148</v>
      </c>
      <c r="C134">
        <v>149</v>
      </c>
      <c r="D134">
        <v>0</v>
      </c>
      <c r="E134">
        <v>0</v>
      </c>
      <c r="F134">
        <v>0</v>
      </c>
      <c r="G134">
        <v>0</v>
      </c>
      <c r="I134" s="97">
        <v>17203.361371057708</v>
      </c>
      <c r="J134" s="97">
        <v>17436.624625586748</v>
      </c>
      <c r="K134">
        <v>0</v>
      </c>
      <c r="L134">
        <v>0</v>
      </c>
      <c r="M134">
        <v>0</v>
      </c>
      <c r="N134">
        <v>0</v>
      </c>
      <c r="P134" s="98">
        <v>464.9557127312894</v>
      </c>
      <c r="Q134" s="98">
        <v>468.09730538487918</v>
      </c>
      <c r="R134">
        <v>0</v>
      </c>
      <c r="S134">
        <v>0</v>
      </c>
      <c r="T134">
        <v>0</v>
      </c>
      <c r="U134">
        <v>0</v>
      </c>
    </row>
    <row r="135" spans="2:21">
      <c r="B135">
        <v>149</v>
      </c>
      <c r="C135">
        <v>150</v>
      </c>
      <c r="D135">
        <v>0</v>
      </c>
      <c r="E135">
        <v>0</v>
      </c>
      <c r="F135">
        <v>0</v>
      </c>
      <c r="G135">
        <v>0</v>
      </c>
      <c r="I135" s="97">
        <v>17436.624625586748</v>
      </c>
      <c r="J135" s="97">
        <v>17671.458676442588</v>
      </c>
      <c r="K135">
        <v>0</v>
      </c>
      <c r="L135">
        <v>0</v>
      </c>
      <c r="M135">
        <v>0</v>
      </c>
      <c r="N135">
        <v>0</v>
      </c>
      <c r="P135" s="98">
        <v>468.09730538487918</v>
      </c>
      <c r="Q135" s="98">
        <v>471.23889803846896</v>
      </c>
      <c r="R135">
        <v>0</v>
      </c>
      <c r="S135">
        <v>0</v>
      </c>
      <c r="T135">
        <v>0</v>
      </c>
      <c r="U135">
        <v>0</v>
      </c>
    </row>
    <row r="136" spans="2:21">
      <c r="B136">
        <v>150</v>
      </c>
      <c r="C136">
        <v>151</v>
      </c>
      <c r="D136">
        <v>0</v>
      </c>
      <c r="E136">
        <v>0</v>
      </c>
      <c r="F136">
        <v>0</v>
      </c>
      <c r="G136">
        <v>0</v>
      </c>
      <c r="I136" s="97">
        <v>17671.458676442588</v>
      </c>
      <c r="J136" s="97">
        <v>17907.863523625219</v>
      </c>
      <c r="K136">
        <v>0</v>
      </c>
      <c r="L136">
        <v>0</v>
      </c>
      <c r="M136">
        <v>0</v>
      </c>
      <c r="N136">
        <v>0</v>
      </c>
      <c r="P136" s="98">
        <v>471.23889803846896</v>
      </c>
      <c r="Q136" s="98">
        <v>474.38049069205874</v>
      </c>
      <c r="R136">
        <v>0</v>
      </c>
      <c r="S136">
        <v>0</v>
      </c>
      <c r="T136">
        <v>0</v>
      </c>
      <c r="U136">
        <v>0</v>
      </c>
    </row>
    <row r="137" spans="2:21">
      <c r="B137">
        <v>151</v>
      </c>
      <c r="C137">
        <v>152</v>
      </c>
      <c r="D137">
        <v>0</v>
      </c>
      <c r="E137">
        <v>0</v>
      </c>
      <c r="F137">
        <v>0</v>
      </c>
      <c r="G137">
        <v>0</v>
      </c>
      <c r="I137" s="97">
        <v>17907.863523625219</v>
      </c>
      <c r="J137" s="97">
        <v>18145.839167134644</v>
      </c>
      <c r="K137">
        <v>0</v>
      </c>
      <c r="L137">
        <v>0</v>
      </c>
      <c r="M137">
        <v>0</v>
      </c>
      <c r="N137">
        <v>0</v>
      </c>
      <c r="P137" s="98">
        <v>474.38049069205874</v>
      </c>
      <c r="Q137" s="98">
        <v>477.52208334564853</v>
      </c>
      <c r="R137">
        <v>0</v>
      </c>
      <c r="S137">
        <v>0</v>
      </c>
      <c r="T137">
        <v>0</v>
      </c>
      <c r="U137">
        <v>0</v>
      </c>
    </row>
    <row r="138" spans="2:21">
      <c r="B138">
        <v>152</v>
      </c>
      <c r="C138">
        <v>153</v>
      </c>
      <c r="D138">
        <v>0</v>
      </c>
      <c r="E138">
        <v>0</v>
      </c>
      <c r="F138">
        <v>0</v>
      </c>
      <c r="G138">
        <v>0</v>
      </c>
      <c r="I138" s="97">
        <v>18145.839167134644</v>
      </c>
      <c r="J138" s="97">
        <v>18385.385606970867</v>
      </c>
      <c r="K138">
        <v>0</v>
      </c>
      <c r="L138">
        <v>0</v>
      </c>
      <c r="M138">
        <v>0</v>
      </c>
      <c r="N138">
        <v>0</v>
      </c>
      <c r="P138" s="98">
        <v>477.52208334564853</v>
      </c>
      <c r="Q138" s="98">
        <v>480.66367599923836</v>
      </c>
      <c r="R138">
        <v>0</v>
      </c>
      <c r="S138">
        <v>0</v>
      </c>
      <c r="T138">
        <v>0</v>
      </c>
      <c r="U138">
        <v>0</v>
      </c>
    </row>
    <row r="139" spans="2:21">
      <c r="B139">
        <v>153</v>
      </c>
      <c r="C139">
        <v>154</v>
      </c>
      <c r="D139">
        <v>0</v>
      </c>
      <c r="E139">
        <v>0</v>
      </c>
      <c r="F139">
        <v>0</v>
      </c>
      <c r="G139">
        <v>0</v>
      </c>
      <c r="I139" s="97">
        <v>18385.385606970867</v>
      </c>
      <c r="J139" s="97">
        <v>18626.502843133883</v>
      </c>
      <c r="K139">
        <v>0</v>
      </c>
      <c r="L139">
        <v>0</v>
      </c>
      <c r="M139">
        <v>0</v>
      </c>
      <c r="N139">
        <v>0</v>
      </c>
      <c r="P139" s="98">
        <v>480.66367599923836</v>
      </c>
      <c r="Q139" s="98">
        <v>483.80526865282815</v>
      </c>
      <c r="R139">
        <v>0</v>
      </c>
      <c r="S139">
        <v>0</v>
      </c>
      <c r="T139">
        <v>0</v>
      </c>
      <c r="U139">
        <v>0</v>
      </c>
    </row>
    <row r="140" spans="2:21">
      <c r="B140">
        <v>154</v>
      </c>
      <c r="C140">
        <v>155</v>
      </c>
      <c r="D140">
        <v>0</v>
      </c>
      <c r="E140">
        <v>0</v>
      </c>
      <c r="F140">
        <v>0</v>
      </c>
      <c r="G140">
        <v>0</v>
      </c>
      <c r="I140" s="97">
        <v>18626.502843133883</v>
      </c>
      <c r="J140" s="97">
        <v>18869.190875623695</v>
      </c>
      <c r="K140">
        <v>0</v>
      </c>
      <c r="L140">
        <v>0</v>
      </c>
      <c r="M140">
        <v>0</v>
      </c>
      <c r="N140">
        <v>0</v>
      </c>
      <c r="P140" s="98">
        <v>483.80526865282815</v>
      </c>
      <c r="Q140" s="98">
        <v>486.94686130641793</v>
      </c>
      <c r="R140">
        <v>0</v>
      </c>
      <c r="S140">
        <v>0</v>
      </c>
      <c r="T140">
        <v>0</v>
      </c>
      <c r="U140">
        <v>0</v>
      </c>
    </row>
    <row r="141" spans="2:21">
      <c r="B141">
        <v>155</v>
      </c>
      <c r="C141">
        <v>156</v>
      </c>
      <c r="D141">
        <v>0</v>
      </c>
      <c r="E141">
        <v>0</v>
      </c>
      <c r="F141">
        <v>0</v>
      </c>
      <c r="G141">
        <v>0</v>
      </c>
      <c r="I141" s="97">
        <v>18869.190875623695</v>
      </c>
      <c r="J141" s="97">
        <v>19113.4497044403</v>
      </c>
      <c r="K141">
        <v>0</v>
      </c>
      <c r="L141">
        <v>0</v>
      </c>
      <c r="M141">
        <v>0</v>
      </c>
      <c r="N141">
        <v>0</v>
      </c>
      <c r="P141" s="98">
        <v>486.94686130641793</v>
      </c>
      <c r="Q141" s="98">
        <v>490.08845396000771</v>
      </c>
      <c r="R141">
        <v>0</v>
      </c>
      <c r="S141">
        <v>0</v>
      </c>
      <c r="T141">
        <v>0</v>
      </c>
      <c r="U141">
        <v>0</v>
      </c>
    </row>
    <row r="142" spans="2:21">
      <c r="B142">
        <v>156</v>
      </c>
      <c r="C142">
        <v>157</v>
      </c>
      <c r="D142">
        <v>0</v>
      </c>
      <c r="E142">
        <v>0</v>
      </c>
      <c r="F142">
        <v>0</v>
      </c>
      <c r="G142">
        <v>0</v>
      </c>
      <c r="I142" s="97">
        <v>19113.4497044403</v>
      </c>
      <c r="J142" s="97">
        <v>19359.279329583704</v>
      </c>
      <c r="K142">
        <v>0</v>
      </c>
      <c r="L142">
        <v>0</v>
      </c>
      <c r="M142">
        <v>0</v>
      </c>
      <c r="N142">
        <v>0</v>
      </c>
      <c r="P142" s="98">
        <v>490.08845396000771</v>
      </c>
      <c r="Q142" s="98">
        <v>493.23004661359749</v>
      </c>
      <c r="R142">
        <v>0</v>
      </c>
      <c r="S142">
        <v>0</v>
      </c>
      <c r="T142">
        <v>0</v>
      </c>
      <c r="U142">
        <v>0</v>
      </c>
    </row>
    <row r="143" spans="2:21">
      <c r="B143">
        <v>157</v>
      </c>
      <c r="C143">
        <v>158</v>
      </c>
      <c r="D143">
        <v>0</v>
      </c>
      <c r="E143">
        <v>0</v>
      </c>
      <c r="F143">
        <v>0</v>
      </c>
      <c r="G143">
        <v>0</v>
      </c>
      <c r="I143" s="97">
        <v>19359.279329583704</v>
      </c>
      <c r="J143" s="97">
        <v>19606.6797510539</v>
      </c>
      <c r="K143">
        <v>0</v>
      </c>
      <c r="L143">
        <v>0</v>
      </c>
      <c r="M143">
        <v>0</v>
      </c>
      <c r="N143">
        <v>0</v>
      </c>
      <c r="P143" s="98">
        <v>493.23004661359749</v>
      </c>
      <c r="Q143" s="98">
        <v>496.37163926718733</v>
      </c>
      <c r="R143">
        <v>0</v>
      </c>
      <c r="S143">
        <v>0</v>
      </c>
      <c r="T143">
        <v>0</v>
      </c>
      <c r="U143">
        <v>0</v>
      </c>
    </row>
    <row r="144" spans="2:21">
      <c r="B144">
        <v>158</v>
      </c>
      <c r="C144">
        <v>159</v>
      </c>
      <c r="D144">
        <v>0</v>
      </c>
      <c r="E144">
        <v>0</v>
      </c>
      <c r="F144">
        <v>0</v>
      </c>
      <c r="G144">
        <v>0</v>
      </c>
      <c r="I144" s="97">
        <v>19606.6797510539</v>
      </c>
      <c r="J144" s="97">
        <v>19855.650968850889</v>
      </c>
      <c r="K144">
        <v>0</v>
      </c>
      <c r="L144">
        <v>0</v>
      </c>
      <c r="M144">
        <v>0</v>
      </c>
      <c r="N144">
        <v>0</v>
      </c>
      <c r="P144" s="98">
        <v>496.37163926718733</v>
      </c>
      <c r="Q144" s="98">
        <v>499.51323192077712</v>
      </c>
      <c r="R144">
        <v>0</v>
      </c>
      <c r="S144">
        <v>0</v>
      </c>
      <c r="T144">
        <v>0</v>
      </c>
      <c r="U144">
        <v>0</v>
      </c>
    </row>
    <row r="145" spans="2:41">
      <c r="B145">
        <v>159</v>
      </c>
      <c r="C145">
        <v>160</v>
      </c>
      <c r="D145">
        <v>0</v>
      </c>
      <c r="E145">
        <v>0</v>
      </c>
      <c r="F145">
        <v>0</v>
      </c>
      <c r="G145">
        <v>0</v>
      </c>
      <c r="I145" s="97">
        <v>19855.650968850889</v>
      </c>
      <c r="J145" s="97">
        <v>20106.192982974677</v>
      </c>
      <c r="K145">
        <v>0</v>
      </c>
      <c r="L145">
        <v>0</v>
      </c>
      <c r="M145">
        <v>0</v>
      </c>
      <c r="N145">
        <v>0</v>
      </c>
      <c r="P145" s="98">
        <v>499.51323192077712</v>
      </c>
      <c r="Q145" s="98">
        <v>502.6548245743669</v>
      </c>
      <c r="R145">
        <v>0</v>
      </c>
      <c r="S145">
        <v>0</v>
      </c>
      <c r="T145">
        <v>0</v>
      </c>
      <c r="U145">
        <v>0</v>
      </c>
    </row>
    <row r="146" spans="2:41">
      <c r="B146">
        <v>160</v>
      </c>
      <c r="C146">
        <v>161</v>
      </c>
      <c r="D146">
        <v>0</v>
      </c>
      <c r="E146">
        <v>0</v>
      </c>
      <c r="F146">
        <v>0</v>
      </c>
      <c r="G146">
        <v>0</v>
      </c>
      <c r="I146" s="97">
        <v>20106.192982974677</v>
      </c>
      <c r="J146" s="97">
        <v>20358.305793425257</v>
      </c>
      <c r="K146">
        <v>0</v>
      </c>
      <c r="L146">
        <v>0</v>
      </c>
      <c r="M146">
        <v>0</v>
      </c>
      <c r="N146">
        <v>0</v>
      </c>
      <c r="P146" s="98">
        <v>502.6548245743669</v>
      </c>
      <c r="Q146" s="98">
        <v>505.79641722795668</v>
      </c>
      <c r="R146">
        <v>0</v>
      </c>
      <c r="S146">
        <v>0</v>
      </c>
      <c r="T146">
        <v>0</v>
      </c>
      <c r="U146">
        <v>0</v>
      </c>
    </row>
    <row r="147" spans="2:41">
      <c r="B147">
        <v>161</v>
      </c>
      <c r="C147">
        <v>162</v>
      </c>
      <c r="D147">
        <v>0</v>
      </c>
      <c r="E147">
        <v>0</v>
      </c>
      <c r="F147">
        <v>0</v>
      </c>
      <c r="G147">
        <v>0</v>
      </c>
      <c r="I147" s="97">
        <v>20358.305793425257</v>
      </c>
      <c r="J147" s="97">
        <v>20611.989400202634</v>
      </c>
      <c r="K147">
        <v>0</v>
      </c>
      <c r="L147">
        <v>0</v>
      </c>
      <c r="M147">
        <v>0</v>
      </c>
      <c r="N147">
        <v>0</v>
      </c>
      <c r="P147" s="98">
        <v>505.79641722795668</v>
      </c>
      <c r="Q147" s="98">
        <v>508.93800988154646</v>
      </c>
      <c r="R147">
        <v>0</v>
      </c>
      <c r="S147">
        <v>0</v>
      </c>
      <c r="T147">
        <v>0</v>
      </c>
      <c r="U147">
        <v>0</v>
      </c>
    </row>
    <row r="148" spans="2:41">
      <c r="B148">
        <v>162</v>
      </c>
      <c r="C148">
        <v>163</v>
      </c>
      <c r="D148">
        <v>0</v>
      </c>
      <c r="E148">
        <v>0</v>
      </c>
      <c r="F148">
        <v>0</v>
      </c>
      <c r="G148">
        <v>0</v>
      </c>
      <c r="I148" s="97">
        <v>20611.989400202634</v>
      </c>
      <c r="J148" s="97">
        <v>20867.243803306803</v>
      </c>
      <c r="K148">
        <v>0</v>
      </c>
      <c r="L148">
        <v>0</v>
      </c>
      <c r="M148">
        <v>0</v>
      </c>
      <c r="N148">
        <v>0</v>
      </c>
      <c r="P148" s="98">
        <v>508.93800988154646</v>
      </c>
      <c r="Q148" s="98">
        <v>512.07960253513625</v>
      </c>
      <c r="R148">
        <v>0</v>
      </c>
      <c r="S148">
        <v>0</v>
      </c>
      <c r="T148">
        <v>0</v>
      </c>
      <c r="U148">
        <v>0</v>
      </c>
    </row>
    <row r="149" spans="2:41">
      <c r="B149">
        <v>163</v>
      </c>
      <c r="C149">
        <v>164</v>
      </c>
      <c r="D149">
        <v>0</v>
      </c>
      <c r="E149">
        <v>0</v>
      </c>
      <c r="F149">
        <v>0</v>
      </c>
      <c r="G149">
        <v>0</v>
      </c>
      <c r="I149" s="97">
        <v>20867.243803306803</v>
      </c>
      <c r="J149" s="97">
        <v>21124.069002737768</v>
      </c>
      <c r="K149">
        <v>0</v>
      </c>
      <c r="L149">
        <v>0</v>
      </c>
      <c r="M149">
        <v>0</v>
      </c>
      <c r="N149">
        <v>0</v>
      </c>
      <c r="P149" s="98">
        <v>512.07960253513625</v>
      </c>
      <c r="Q149" s="98">
        <v>515.22119518872603</v>
      </c>
      <c r="R149">
        <v>0</v>
      </c>
      <c r="S149">
        <v>0</v>
      </c>
      <c r="T149">
        <v>0</v>
      </c>
      <c r="U149">
        <v>0</v>
      </c>
    </row>
    <row r="150" spans="2:41">
      <c r="B150">
        <v>164</v>
      </c>
      <c r="C150">
        <v>165</v>
      </c>
      <c r="D150">
        <v>0</v>
      </c>
      <c r="E150">
        <v>0</v>
      </c>
      <c r="F150">
        <v>0</v>
      </c>
      <c r="G150">
        <v>0</v>
      </c>
      <c r="I150" s="97">
        <v>21124.069002737768</v>
      </c>
      <c r="J150" s="97">
        <v>21382.464998495529</v>
      </c>
      <c r="K150">
        <v>0</v>
      </c>
      <c r="L150">
        <v>0</v>
      </c>
      <c r="M150">
        <v>0</v>
      </c>
      <c r="N150">
        <v>0</v>
      </c>
      <c r="P150" s="98">
        <v>515.22119518872603</v>
      </c>
      <c r="Q150" s="98">
        <v>518.36278784231581</v>
      </c>
      <c r="R150">
        <v>0</v>
      </c>
      <c r="S150">
        <v>0</v>
      </c>
      <c r="T150">
        <v>0</v>
      </c>
      <c r="U150">
        <v>0</v>
      </c>
    </row>
    <row r="151" spans="2:41">
      <c r="B151">
        <v>165</v>
      </c>
      <c r="C151">
        <v>166</v>
      </c>
      <c r="D151">
        <v>0</v>
      </c>
      <c r="E151">
        <v>0</v>
      </c>
      <c r="F151">
        <v>0</v>
      </c>
      <c r="G151">
        <v>0</v>
      </c>
      <c r="I151" s="97">
        <v>21382.464998495529</v>
      </c>
      <c r="J151" s="97">
        <v>21642.431790580085</v>
      </c>
      <c r="K151">
        <v>0</v>
      </c>
      <c r="L151">
        <v>0</v>
      </c>
      <c r="M151">
        <v>0</v>
      </c>
      <c r="N151">
        <v>0</v>
      </c>
      <c r="P151" s="98">
        <v>518.36278784231581</v>
      </c>
      <c r="Q151" s="98">
        <v>521.50438049590571</v>
      </c>
      <c r="R151">
        <v>0</v>
      </c>
      <c r="S151">
        <v>0</v>
      </c>
      <c r="T151">
        <v>0</v>
      </c>
      <c r="U151">
        <v>0</v>
      </c>
    </row>
    <row r="152" spans="2:41">
      <c r="B152">
        <v>166</v>
      </c>
      <c r="C152">
        <v>167</v>
      </c>
      <c r="D152">
        <v>0</v>
      </c>
      <c r="E152">
        <v>0</v>
      </c>
      <c r="F152">
        <v>0</v>
      </c>
      <c r="G152">
        <v>0</v>
      </c>
      <c r="I152" s="97">
        <v>21642.431790580085</v>
      </c>
      <c r="J152" s="97">
        <v>21903.969378991434</v>
      </c>
      <c r="K152">
        <v>0</v>
      </c>
      <c r="L152">
        <v>0</v>
      </c>
      <c r="M152">
        <v>0</v>
      </c>
      <c r="N152">
        <v>0</v>
      </c>
      <c r="P152" s="98">
        <v>521.50438049590571</v>
      </c>
      <c r="Q152" s="98">
        <v>524.64597314949549</v>
      </c>
      <c r="R152">
        <v>0</v>
      </c>
      <c r="S152">
        <v>0</v>
      </c>
      <c r="T152">
        <v>0</v>
      </c>
      <c r="U152">
        <v>0</v>
      </c>
    </row>
    <row r="153" spans="2:41">
      <c r="B153">
        <v>167</v>
      </c>
      <c r="C153">
        <v>168</v>
      </c>
      <c r="D153">
        <v>0</v>
      </c>
      <c r="E153">
        <v>0</v>
      </c>
      <c r="F153">
        <v>0</v>
      </c>
      <c r="G153">
        <v>0</v>
      </c>
      <c r="I153" s="97">
        <v>21903.969378991434</v>
      </c>
      <c r="J153" s="97">
        <v>22167.07776372958</v>
      </c>
      <c r="K153">
        <v>0</v>
      </c>
      <c r="L153">
        <v>0</v>
      </c>
      <c r="M153">
        <v>0</v>
      </c>
      <c r="N153">
        <v>0</v>
      </c>
      <c r="P153" s="98">
        <v>524.64597314949549</v>
      </c>
      <c r="Q153" s="98">
        <v>527.78756580308527</v>
      </c>
      <c r="R153">
        <v>0</v>
      </c>
      <c r="S153">
        <v>0</v>
      </c>
      <c r="T153">
        <v>0</v>
      </c>
      <c r="U153">
        <v>0</v>
      </c>
    </row>
    <row r="154" spans="2:41">
      <c r="B154">
        <v>168</v>
      </c>
      <c r="C154">
        <v>169</v>
      </c>
      <c r="D154">
        <v>0</v>
      </c>
      <c r="E154">
        <v>0</v>
      </c>
      <c r="F154">
        <v>0</v>
      </c>
      <c r="G154">
        <v>0</v>
      </c>
      <c r="I154" s="97">
        <v>22167.07776372958</v>
      </c>
      <c r="J154" s="97">
        <v>22431.756944794521</v>
      </c>
      <c r="K154">
        <v>0</v>
      </c>
      <c r="L154">
        <v>0</v>
      </c>
      <c r="M154">
        <v>0</v>
      </c>
      <c r="N154">
        <v>0</v>
      </c>
      <c r="P154" s="98">
        <v>527.78756580308527</v>
      </c>
      <c r="Q154" s="98">
        <v>530.92915845667505</v>
      </c>
      <c r="R154">
        <v>0</v>
      </c>
      <c r="S154">
        <v>0</v>
      </c>
      <c r="T154">
        <v>0</v>
      </c>
      <c r="U154">
        <v>0</v>
      </c>
    </row>
    <row r="155" spans="2:41">
      <c r="B155">
        <v>169</v>
      </c>
      <c r="C155">
        <v>170</v>
      </c>
      <c r="D155">
        <v>0</v>
      </c>
      <c r="E155">
        <v>0</v>
      </c>
      <c r="F155">
        <v>0</v>
      </c>
      <c r="G155">
        <v>0</v>
      </c>
      <c r="I155" s="97">
        <v>22431.756944794521</v>
      </c>
      <c r="J155" s="97">
        <v>22698.006922186254</v>
      </c>
      <c r="K155">
        <v>0</v>
      </c>
      <c r="L155">
        <v>0</v>
      </c>
      <c r="M155">
        <v>0</v>
      </c>
      <c r="N155">
        <v>0</v>
      </c>
      <c r="P155" s="98">
        <v>530.92915845667505</v>
      </c>
      <c r="Q155" s="98">
        <v>534.07075111026484</v>
      </c>
      <c r="R155">
        <v>0</v>
      </c>
      <c r="S155">
        <v>0</v>
      </c>
      <c r="T155">
        <v>0</v>
      </c>
      <c r="U155">
        <v>0</v>
      </c>
    </row>
    <row r="156" spans="2:41">
      <c r="B156">
        <v>170</v>
      </c>
      <c r="C156">
        <v>171</v>
      </c>
      <c r="D156">
        <v>0</v>
      </c>
      <c r="E156">
        <v>0</v>
      </c>
      <c r="F156">
        <v>0</v>
      </c>
      <c r="G156">
        <v>0</v>
      </c>
      <c r="I156" s="97">
        <v>22698.006922186254</v>
      </c>
      <c r="J156" s="97">
        <v>22965.827695904783</v>
      </c>
      <c r="K156">
        <v>0</v>
      </c>
      <c r="L156">
        <v>0</v>
      </c>
      <c r="M156">
        <v>0</v>
      </c>
      <c r="N156">
        <v>0</v>
      </c>
      <c r="P156" s="98">
        <v>534.07075111026484</v>
      </c>
      <c r="Q156" s="98">
        <v>537.21234376385462</v>
      </c>
      <c r="R156">
        <v>0</v>
      </c>
      <c r="S156">
        <v>0</v>
      </c>
      <c r="T156">
        <v>0</v>
      </c>
      <c r="U156">
        <v>0</v>
      </c>
    </row>
    <row r="157" spans="2:41">
      <c r="B157">
        <v>171</v>
      </c>
      <c r="C157">
        <v>172</v>
      </c>
      <c r="D157">
        <v>0</v>
      </c>
      <c r="E157">
        <v>0</v>
      </c>
      <c r="F157">
        <v>0</v>
      </c>
      <c r="G157">
        <v>0</v>
      </c>
      <c r="I157" s="97">
        <v>22965.827695904783</v>
      </c>
      <c r="J157" s="97">
        <v>23235.219265950109</v>
      </c>
      <c r="K157">
        <v>0</v>
      </c>
      <c r="L157">
        <v>0</v>
      </c>
      <c r="M157">
        <v>0</v>
      </c>
      <c r="N157">
        <v>0</v>
      </c>
      <c r="P157" s="98">
        <v>537.21234376385462</v>
      </c>
      <c r="Q157" s="98">
        <v>540.3539364174444</v>
      </c>
      <c r="R157">
        <v>0</v>
      </c>
      <c r="S157">
        <v>0</v>
      </c>
      <c r="T157">
        <v>0</v>
      </c>
      <c r="U157">
        <v>0</v>
      </c>
    </row>
    <row r="158" spans="2:41">
      <c r="B158">
        <v>172</v>
      </c>
      <c r="C158">
        <v>173</v>
      </c>
      <c r="D158">
        <v>0</v>
      </c>
      <c r="E158">
        <v>0</v>
      </c>
      <c r="F158">
        <v>0</v>
      </c>
      <c r="G158">
        <v>0</v>
      </c>
      <c r="I158" s="97">
        <v>23235.219265950109</v>
      </c>
      <c r="J158" s="97">
        <v>23506.18163232223</v>
      </c>
      <c r="K158">
        <v>0</v>
      </c>
      <c r="L158">
        <v>0</v>
      </c>
      <c r="M158">
        <v>0</v>
      </c>
      <c r="N158">
        <v>0</v>
      </c>
      <c r="P158" s="98">
        <v>540.3539364174444</v>
      </c>
      <c r="Q158" s="98">
        <v>543.49552907103418</v>
      </c>
      <c r="R158">
        <v>0</v>
      </c>
      <c r="S158">
        <v>0</v>
      </c>
      <c r="T158">
        <v>0</v>
      </c>
      <c r="U158">
        <v>0</v>
      </c>
    </row>
    <row r="159" spans="2:41">
      <c r="B159">
        <v>173</v>
      </c>
      <c r="C159">
        <v>174</v>
      </c>
      <c r="D159">
        <v>0</v>
      </c>
      <c r="E159">
        <v>0</v>
      </c>
      <c r="F159">
        <v>0</v>
      </c>
      <c r="G159">
        <v>0</v>
      </c>
      <c r="I159" s="97">
        <v>23506.18163232223</v>
      </c>
      <c r="J159" s="97">
        <v>23778.714795021144</v>
      </c>
      <c r="K159">
        <v>0</v>
      </c>
      <c r="L159">
        <v>0</v>
      </c>
      <c r="M159">
        <v>0</v>
      </c>
      <c r="N159">
        <v>0</v>
      </c>
      <c r="P159" s="98">
        <v>543.49552907103418</v>
      </c>
      <c r="Q159" s="98">
        <v>546.63712172462397</v>
      </c>
      <c r="R159">
        <v>0</v>
      </c>
      <c r="S159">
        <v>0</v>
      </c>
      <c r="T159">
        <v>0</v>
      </c>
      <c r="U159">
        <v>0</v>
      </c>
      <c r="AK159" s="99"/>
    </row>
    <row r="160" spans="2:41">
      <c r="B160">
        <v>174</v>
      </c>
      <c r="C160">
        <v>175</v>
      </c>
      <c r="D160">
        <v>0</v>
      </c>
      <c r="E160">
        <v>0</v>
      </c>
      <c r="F160">
        <v>0</v>
      </c>
      <c r="G160">
        <v>0</v>
      </c>
      <c r="I160" s="97">
        <v>23778.714795021144</v>
      </c>
      <c r="J160" s="97">
        <v>24052.818754046853</v>
      </c>
      <c r="K160">
        <v>0</v>
      </c>
      <c r="L160">
        <v>0</v>
      </c>
      <c r="M160">
        <v>0</v>
      </c>
      <c r="N160">
        <v>0</v>
      </c>
      <c r="P160" s="98">
        <v>546.63712172462397</v>
      </c>
      <c r="Q160" s="98">
        <v>549.77871437821375</v>
      </c>
      <c r="R160">
        <v>0</v>
      </c>
      <c r="S160">
        <v>0</v>
      </c>
      <c r="T160">
        <v>0</v>
      </c>
      <c r="U160">
        <v>0</v>
      </c>
      <c r="AK160" s="99"/>
      <c r="AM160" s="99"/>
      <c r="AN160" s="99"/>
      <c r="AO160" s="99"/>
    </row>
    <row r="161" spans="2:37">
      <c r="B161">
        <v>175</v>
      </c>
      <c r="C161">
        <v>176</v>
      </c>
      <c r="D161">
        <v>0</v>
      </c>
      <c r="E161">
        <v>0</v>
      </c>
      <c r="F161">
        <v>0</v>
      </c>
      <c r="G161">
        <v>0</v>
      </c>
      <c r="I161" s="97">
        <v>24052.818754046853</v>
      </c>
      <c r="J161" s="97">
        <v>24328.493509399359</v>
      </c>
      <c r="K161">
        <v>0</v>
      </c>
      <c r="L161">
        <v>0</v>
      </c>
      <c r="M161">
        <v>0</v>
      </c>
      <c r="N161">
        <v>0</v>
      </c>
      <c r="P161" s="98">
        <v>549.77871437821375</v>
      </c>
      <c r="Q161" s="98">
        <v>552.92030703180353</v>
      </c>
      <c r="R161">
        <v>0</v>
      </c>
      <c r="S161">
        <v>0</v>
      </c>
      <c r="T161">
        <v>0</v>
      </c>
      <c r="U161">
        <v>0</v>
      </c>
      <c r="AK161" s="99"/>
    </row>
    <row r="162" spans="2:37">
      <c r="B162">
        <v>176</v>
      </c>
      <c r="C162">
        <v>177</v>
      </c>
      <c r="D162">
        <v>0</v>
      </c>
      <c r="E162">
        <v>0</v>
      </c>
      <c r="F162">
        <v>0</v>
      </c>
      <c r="G162">
        <v>0</v>
      </c>
      <c r="I162" s="97">
        <v>24328.493509399359</v>
      </c>
      <c r="J162" s="97">
        <v>24605.739061078657</v>
      </c>
      <c r="K162">
        <v>0</v>
      </c>
      <c r="L162">
        <v>0</v>
      </c>
      <c r="M162">
        <v>0</v>
      </c>
      <c r="N162">
        <v>0</v>
      </c>
      <c r="P162" s="98">
        <v>552.92030703180353</v>
      </c>
      <c r="Q162" s="98">
        <v>556.06189968539343</v>
      </c>
      <c r="R162">
        <v>0</v>
      </c>
      <c r="S162">
        <v>0</v>
      </c>
      <c r="T162">
        <v>0</v>
      </c>
      <c r="U162">
        <v>0</v>
      </c>
      <c r="AK162" s="99"/>
    </row>
    <row r="163" spans="2:37">
      <c r="B163">
        <v>177</v>
      </c>
      <c r="C163">
        <v>178</v>
      </c>
      <c r="D163">
        <v>0</v>
      </c>
      <c r="E163">
        <v>0</v>
      </c>
      <c r="F163">
        <v>0</v>
      </c>
      <c r="G163">
        <v>0</v>
      </c>
      <c r="I163" s="97">
        <v>24605.739061078657</v>
      </c>
      <c r="J163" s="97">
        <v>24884.555409084751</v>
      </c>
      <c r="K163">
        <v>0</v>
      </c>
      <c r="L163">
        <v>0</v>
      </c>
      <c r="M163">
        <v>0</v>
      </c>
      <c r="N163">
        <v>0</v>
      </c>
      <c r="P163" s="98">
        <v>556.06189968539343</v>
      </c>
      <c r="Q163" s="98">
        <v>559.20349233898321</v>
      </c>
      <c r="R163">
        <v>0</v>
      </c>
      <c r="S163">
        <v>0</v>
      </c>
      <c r="T163">
        <v>0</v>
      </c>
      <c r="U163">
        <v>0</v>
      </c>
    </row>
    <row r="164" spans="2:37">
      <c r="B164">
        <v>178</v>
      </c>
      <c r="C164">
        <v>179</v>
      </c>
      <c r="D164">
        <v>0</v>
      </c>
      <c r="E164">
        <v>0</v>
      </c>
      <c r="F164">
        <v>0</v>
      </c>
      <c r="G164">
        <v>0</v>
      </c>
      <c r="I164" s="97">
        <v>24884.555409084751</v>
      </c>
      <c r="J164" s="97">
        <v>25164.942553417641</v>
      </c>
      <c r="K164">
        <v>0</v>
      </c>
      <c r="L164">
        <v>0</v>
      </c>
      <c r="M164">
        <v>0</v>
      </c>
      <c r="N164">
        <v>0</v>
      </c>
      <c r="P164" s="98">
        <v>559.20349233898321</v>
      </c>
      <c r="Q164" s="98">
        <v>562.34508499257299</v>
      </c>
      <c r="R164">
        <v>0</v>
      </c>
      <c r="S164">
        <v>0</v>
      </c>
      <c r="T164">
        <v>0</v>
      </c>
      <c r="U164">
        <v>0</v>
      </c>
    </row>
    <row r="165" spans="2:37">
      <c r="B165">
        <v>179</v>
      </c>
      <c r="C165">
        <v>180</v>
      </c>
      <c r="D165">
        <v>0</v>
      </c>
      <c r="E165">
        <v>0</v>
      </c>
      <c r="F165">
        <v>0</v>
      </c>
      <c r="G165">
        <v>0</v>
      </c>
      <c r="I165" s="97">
        <v>25164.942553417641</v>
      </c>
      <c r="J165" s="97">
        <v>25446.900494077323</v>
      </c>
      <c r="K165">
        <v>0</v>
      </c>
      <c r="L165">
        <v>0</v>
      </c>
      <c r="M165">
        <v>0</v>
      </c>
      <c r="N165">
        <v>0</v>
      </c>
      <c r="P165" s="98">
        <v>562.34508499257299</v>
      </c>
      <c r="Q165" s="98">
        <v>565.48667764616278</v>
      </c>
      <c r="R165">
        <v>0</v>
      </c>
      <c r="S165">
        <v>0</v>
      </c>
      <c r="T165">
        <v>0</v>
      </c>
      <c r="U165">
        <v>0</v>
      </c>
    </row>
    <row r="166" spans="2:37">
      <c r="I166" s="97"/>
      <c r="J166" s="97"/>
      <c r="P166" s="98"/>
      <c r="Q166" s="98"/>
    </row>
    <row r="167" spans="2:37" ht="16.149999999999999">
      <c r="B167" s="293" t="s">
        <v>226</v>
      </c>
      <c r="C167" s="293"/>
      <c r="D167" s="293"/>
      <c r="E167" s="293"/>
      <c r="F167" s="293"/>
      <c r="G167" s="293"/>
      <c r="I167" s="293" t="s">
        <v>227</v>
      </c>
      <c r="J167" s="293"/>
      <c r="K167" s="293"/>
      <c r="L167" s="293"/>
      <c r="M167" s="293"/>
      <c r="N167" s="293"/>
      <c r="P167" s="293" t="s">
        <v>228</v>
      </c>
      <c r="Q167" s="293"/>
      <c r="R167" s="293"/>
      <c r="S167" s="293"/>
      <c r="T167" s="293"/>
      <c r="U167" s="293"/>
      <c r="W167" s="293" t="s">
        <v>229</v>
      </c>
      <c r="X167" s="293"/>
      <c r="Y167" s="293"/>
      <c r="Z167" s="293"/>
      <c r="AA167" s="293"/>
      <c r="AB167" s="293"/>
    </row>
    <row r="168" spans="2:37">
      <c r="B168" s="96" t="s">
        <v>223</v>
      </c>
      <c r="C168" s="96" t="s">
        <v>224</v>
      </c>
      <c r="D168" s="7" t="s">
        <v>137</v>
      </c>
      <c r="E168" s="7" t="s">
        <v>225</v>
      </c>
      <c r="F168" s="7" t="s">
        <v>181</v>
      </c>
      <c r="G168" s="7" t="s">
        <v>152</v>
      </c>
      <c r="I168" s="96" t="s">
        <v>223</v>
      </c>
      <c r="J168" s="96" t="s">
        <v>224</v>
      </c>
      <c r="K168" s="7" t="s">
        <v>137</v>
      </c>
      <c r="L168" s="7" t="s">
        <v>225</v>
      </c>
      <c r="M168" s="7" t="s">
        <v>181</v>
      </c>
      <c r="N168" s="7" t="s">
        <v>152</v>
      </c>
      <c r="P168" s="96" t="s">
        <v>223</v>
      </c>
      <c r="Q168" s="96" t="s">
        <v>224</v>
      </c>
      <c r="R168" s="7" t="s">
        <v>137</v>
      </c>
      <c r="S168" s="7" t="s">
        <v>225</v>
      </c>
      <c r="T168" s="7" t="s">
        <v>181</v>
      </c>
      <c r="U168" s="7" t="s">
        <v>152</v>
      </c>
      <c r="W168" t="s">
        <v>230</v>
      </c>
      <c r="X168" s="7" t="s">
        <v>157</v>
      </c>
      <c r="Y168" s="7" t="s">
        <v>137</v>
      </c>
      <c r="Z168" s="7" t="s">
        <v>225</v>
      </c>
      <c r="AA168" s="7" t="s">
        <v>181</v>
      </c>
      <c r="AB168" s="7" t="s">
        <v>152</v>
      </c>
      <c r="AD168" t="s">
        <v>230</v>
      </c>
      <c r="AE168" s="7" t="s">
        <v>157</v>
      </c>
      <c r="AF168" s="7" t="s">
        <v>137</v>
      </c>
      <c r="AG168" s="7" t="s">
        <v>225</v>
      </c>
      <c r="AH168" s="7" t="s">
        <v>181</v>
      </c>
      <c r="AI168" s="7" t="s">
        <v>152</v>
      </c>
    </row>
    <row r="169" spans="2:37">
      <c r="B169">
        <v>19</v>
      </c>
      <c r="C169">
        <v>20</v>
      </c>
      <c r="D169" s="14">
        <v>0</v>
      </c>
      <c r="E169" s="14">
        <v>0</v>
      </c>
      <c r="F169" s="14">
        <v>0</v>
      </c>
      <c r="G169" s="14">
        <v>0</v>
      </c>
      <c r="I169" s="97">
        <v>283.5287369864788</v>
      </c>
      <c r="J169" s="97">
        <v>314.15926535897933</v>
      </c>
      <c r="K169">
        <v>0</v>
      </c>
      <c r="L169">
        <v>0</v>
      </c>
      <c r="M169">
        <v>0</v>
      </c>
      <c r="N169">
        <v>0</v>
      </c>
      <c r="P169" s="98">
        <v>59.690260418206066</v>
      </c>
      <c r="Q169" s="98">
        <v>62.831853071795862</v>
      </c>
      <c r="R169">
        <v>0</v>
      </c>
      <c r="S169">
        <v>0</v>
      </c>
      <c r="T169">
        <v>0</v>
      </c>
      <c r="U169">
        <v>0</v>
      </c>
      <c r="W169" s="14">
        <v>1</v>
      </c>
      <c r="X169" s="14">
        <v>0.99</v>
      </c>
      <c r="Y169" s="14">
        <v>2.0000000000000001E-4</v>
      </c>
      <c r="Z169" s="14">
        <v>2.0000000000000001E-4</v>
      </c>
      <c r="AA169" s="14">
        <v>0</v>
      </c>
      <c r="AB169" s="14">
        <v>0</v>
      </c>
      <c r="AD169" s="14">
        <v>1</v>
      </c>
      <c r="AE169" s="14">
        <v>0.99</v>
      </c>
      <c r="AG169" s="100">
        <v>2.1696680407897592E-4</v>
      </c>
      <c r="AH169" s="100">
        <v>0</v>
      </c>
      <c r="AI169" s="100">
        <v>0</v>
      </c>
    </row>
    <row r="170" spans="2:37">
      <c r="B170">
        <v>20</v>
      </c>
      <c r="C170">
        <v>21</v>
      </c>
      <c r="D170" s="14">
        <v>0</v>
      </c>
      <c r="E170" s="14">
        <v>0</v>
      </c>
      <c r="F170" s="14">
        <v>0</v>
      </c>
      <c r="G170" s="14">
        <v>0</v>
      </c>
      <c r="I170" s="97">
        <v>314.15926535897933</v>
      </c>
      <c r="J170" s="97">
        <v>346.36059005827468</v>
      </c>
      <c r="K170" s="13">
        <v>0</v>
      </c>
      <c r="L170" s="14">
        <v>0</v>
      </c>
      <c r="M170" s="14">
        <v>0</v>
      </c>
      <c r="N170" s="14">
        <v>0</v>
      </c>
      <c r="P170" s="98">
        <v>62.831853071795862</v>
      </c>
      <c r="Q170" s="98">
        <v>65.973445725385659</v>
      </c>
      <c r="R170" s="13">
        <v>0</v>
      </c>
      <c r="S170" s="14">
        <v>0</v>
      </c>
      <c r="T170" s="14">
        <v>0</v>
      </c>
      <c r="U170" s="14">
        <v>0</v>
      </c>
      <c r="W170" s="14">
        <v>0.99</v>
      </c>
      <c r="X170" s="14">
        <v>0.98</v>
      </c>
      <c r="Y170" s="14">
        <v>4.0000000000000002E-4</v>
      </c>
      <c r="Z170" s="14">
        <v>4.0000000000000002E-4</v>
      </c>
      <c r="AA170" s="14">
        <v>0</v>
      </c>
      <c r="AB170" s="14">
        <v>0</v>
      </c>
      <c r="AD170" s="14">
        <v>0.99</v>
      </c>
      <c r="AE170" s="14">
        <v>0.98</v>
      </c>
      <c r="AG170" s="100">
        <v>4.3393360815795185E-4</v>
      </c>
      <c r="AH170" s="100">
        <v>0</v>
      </c>
      <c r="AI170" s="100">
        <v>0</v>
      </c>
    </row>
    <row r="171" spans="2:37">
      <c r="B171">
        <v>21</v>
      </c>
      <c r="C171">
        <v>22</v>
      </c>
      <c r="D171" s="14">
        <v>2.0000000000000001E-4</v>
      </c>
      <c r="E171" s="14">
        <v>2.0000000000000001E-4</v>
      </c>
      <c r="F171" s="14">
        <v>0</v>
      </c>
      <c r="G171" s="14">
        <v>0</v>
      </c>
      <c r="I171" s="97">
        <v>346.36059005827468</v>
      </c>
      <c r="J171" s="97">
        <v>380.13271108436498</v>
      </c>
      <c r="K171" s="13">
        <v>2.0000000000000001E-4</v>
      </c>
      <c r="L171" s="14">
        <v>2.0000000000000001E-4</v>
      </c>
      <c r="M171" s="14">
        <v>0</v>
      </c>
      <c r="N171" s="14">
        <v>0</v>
      </c>
      <c r="P171" s="98">
        <v>65.973445725385659</v>
      </c>
      <c r="Q171" s="98">
        <v>69.115038378975441</v>
      </c>
      <c r="R171" s="13">
        <v>2.0000000000000001E-4</v>
      </c>
      <c r="S171" s="14">
        <v>2.0000000000000001E-4</v>
      </c>
      <c r="T171" s="14">
        <v>0</v>
      </c>
      <c r="U171" s="14">
        <v>0</v>
      </c>
      <c r="W171" s="14">
        <v>0.98</v>
      </c>
      <c r="X171" s="14">
        <v>0.97</v>
      </c>
      <c r="Y171" s="14">
        <v>6.0000000000000001E-3</v>
      </c>
      <c r="Z171" s="14">
        <v>6.0000000000000001E-3</v>
      </c>
      <c r="AA171" s="14">
        <v>0</v>
      </c>
      <c r="AB171" s="14">
        <v>0</v>
      </c>
      <c r="AD171" s="14">
        <v>0.98</v>
      </c>
      <c r="AE171" s="14">
        <v>0.97</v>
      </c>
      <c r="AG171" s="100">
        <v>6.5090041223692776E-3</v>
      </c>
      <c r="AH171" s="100">
        <v>0</v>
      </c>
      <c r="AI171" s="100">
        <v>0</v>
      </c>
    </row>
    <row r="172" spans="2:37">
      <c r="B172">
        <v>22</v>
      </c>
      <c r="C172">
        <v>23</v>
      </c>
      <c r="D172" s="14">
        <v>2.0000000000000001E-4</v>
      </c>
      <c r="E172" s="14">
        <v>2.0000000000000001E-4</v>
      </c>
      <c r="F172" s="14">
        <v>0</v>
      </c>
      <c r="G172" s="14">
        <v>0</v>
      </c>
      <c r="I172" s="97">
        <v>380.13271108436498</v>
      </c>
      <c r="J172" s="97">
        <v>415.47562843725012</v>
      </c>
      <c r="K172" s="13">
        <v>2.0000000000000001E-4</v>
      </c>
      <c r="L172" s="14">
        <v>2.0000000000000001E-4</v>
      </c>
      <c r="M172" s="14">
        <v>0</v>
      </c>
      <c r="N172" s="14">
        <v>0</v>
      </c>
      <c r="P172" s="98">
        <v>69.115038378975441</v>
      </c>
      <c r="Q172" s="98">
        <v>72.256631032565238</v>
      </c>
      <c r="R172" s="13">
        <v>0</v>
      </c>
      <c r="S172" s="14">
        <v>0</v>
      </c>
      <c r="T172" s="14">
        <v>0</v>
      </c>
      <c r="U172" s="14">
        <v>0</v>
      </c>
      <c r="W172" s="14">
        <v>0.97</v>
      </c>
      <c r="X172" s="14">
        <v>0.96</v>
      </c>
      <c r="Y172" s="14">
        <v>1.38E-2</v>
      </c>
      <c r="Z172" s="14">
        <v>1.3599999999999999E-2</v>
      </c>
      <c r="AA172" s="14">
        <v>2.0000000000000001E-4</v>
      </c>
      <c r="AB172" s="14">
        <v>0</v>
      </c>
      <c r="AD172" s="14">
        <v>0.97</v>
      </c>
      <c r="AE172" s="14">
        <v>0.96</v>
      </c>
      <c r="AG172" s="100">
        <v>1.4753742677370363E-2</v>
      </c>
      <c r="AH172" s="100">
        <v>3.3557046979865771E-3</v>
      </c>
      <c r="AI172" s="100">
        <v>0</v>
      </c>
    </row>
    <row r="173" spans="2:37">
      <c r="B173">
        <v>23</v>
      </c>
      <c r="C173">
        <v>24</v>
      </c>
      <c r="D173" s="14">
        <v>0</v>
      </c>
      <c r="E173" s="14">
        <v>0</v>
      </c>
      <c r="F173" s="14">
        <v>0</v>
      </c>
      <c r="G173" s="14">
        <v>0</v>
      </c>
      <c r="I173" s="97">
        <v>415.47562843725012</v>
      </c>
      <c r="J173" s="97">
        <v>452.38934211693021</v>
      </c>
      <c r="K173" s="13">
        <v>0</v>
      </c>
      <c r="L173" s="14">
        <v>0</v>
      </c>
      <c r="M173" s="14">
        <v>0</v>
      </c>
      <c r="N173" s="14">
        <v>0</v>
      </c>
      <c r="P173" s="98">
        <v>72.256631032565238</v>
      </c>
      <c r="Q173" s="98">
        <v>75.398223686155035</v>
      </c>
      <c r="R173" s="13">
        <v>0</v>
      </c>
      <c r="S173" s="14">
        <v>0</v>
      </c>
      <c r="T173" s="14">
        <v>0</v>
      </c>
      <c r="U173" s="14">
        <v>0</v>
      </c>
      <c r="W173" s="14">
        <v>0.96</v>
      </c>
      <c r="X173" s="14">
        <v>0.95</v>
      </c>
      <c r="Y173" s="14">
        <v>4.0399999999999998E-2</v>
      </c>
      <c r="Z173" s="14">
        <v>3.9800000000000002E-2</v>
      </c>
      <c r="AA173" s="14">
        <v>5.9999999999999995E-4</v>
      </c>
      <c r="AB173" s="14">
        <v>0</v>
      </c>
      <c r="AD173" s="14">
        <v>0.96</v>
      </c>
      <c r="AE173" s="14">
        <v>0.95</v>
      </c>
      <c r="AG173" s="100">
        <v>4.3176394011716204E-2</v>
      </c>
      <c r="AH173" s="100">
        <v>1.0067114093959731E-2</v>
      </c>
      <c r="AI173" s="100">
        <v>0</v>
      </c>
    </row>
    <row r="174" spans="2:37">
      <c r="B174">
        <v>24</v>
      </c>
      <c r="C174">
        <v>25</v>
      </c>
      <c r="D174" s="14">
        <v>0</v>
      </c>
      <c r="E174" s="14">
        <v>0</v>
      </c>
      <c r="F174" s="14">
        <v>0</v>
      </c>
      <c r="G174" s="14">
        <v>0</v>
      </c>
      <c r="I174" s="97">
        <v>452.38934211693021</v>
      </c>
      <c r="J174" s="97">
        <v>490.87385212340519</v>
      </c>
      <c r="K174" s="13">
        <v>0</v>
      </c>
      <c r="L174" s="14">
        <v>0</v>
      </c>
      <c r="M174" s="14">
        <v>0</v>
      </c>
      <c r="N174" s="14">
        <v>0</v>
      </c>
      <c r="P174" s="98">
        <v>75.398223686155035</v>
      </c>
      <c r="Q174" s="98">
        <v>78.539816339744831</v>
      </c>
      <c r="R174" s="13">
        <v>0</v>
      </c>
      <c r="S174" s="14">
        <v>0</v>
      </c>
      <c r="T174" s="14">
        <v>0</v>
      </c>
      <c r="U174" s="14">
        <v>0</v>
      </c>
      <c r="W174" s="14">
        <v>0.95</v>
      </c>
      <c r="X174" s="14">
        <v>0.94</v>
      </c>
      <c r="Y174" s="14">
        <v>8.3000000000000004E-2</v>
      </c>
      <c r="Z174" s="14">
        <v>8.1000000000000003E-2</v>
      </c>
      <c r="AA174" s="14">
        <v>1.6000000000000001E-3</v>
      </c>
      <c r="AB174" s="14">
        <v>4.0000000000000002E-4</v>
      </c>
      <c r="AD174" s="14">
        <v>0.95</v>
      </c>
      <c r="AE174" s="14">
        <v>0.94</v>
      </c>
      <c r="AG174" s="100">
        <v>8.7871555651985248E-2</v>
      </c>
      <c r="AH174" s="100">
        <v>2.6845637583892617E-2</v>
      </c>
      <c r="AI174" s="100">
        <v>2.1505376344086023E-2</v>
      </c>
    </row>
    <row r="175" spans="2:37">
      <c r="B175">
        <v>25</v>
      </c>
      <c r="C175">
        <v>26</v>
      </c>
      <c r="D175" s="14">
        <v>0</v>
      </c>
      <c r="E175" s="14">
        <v>0</v>
      </c>
      <c r="F175" s="14">
        <v>0</v>
      </c>
      <c r="G175" s="14">
        <v>0</v>
      </c>
      <c r="I175" s="97">
        <v>490.87385212340519</v>
      </c>
      <c r="J175" s="97">
        <v>530.92915845667505</v>
      </c>
      <c r="K175" s="13">
        <v>0</v>
      </c>
      <c r="L175" s="14">
        <v>0</v>
      </c>
      <c r="M175" s="14">
        <v>0</v>
      </c>
      <c r="N175" s="14">
        <v>0</v>
      </c>
      <c r="P175" s="98">
        <v>78.539816339744831</v>
      </c>
      <c r="Q175" s="98">
        <v>81.681408993334628</v>
      </c>
      <c r="R175" s="13">
        <v>0</v>
      </c>
      <c r="S175" s="14">
        <v>0</v>
      </c>
      <c r="T175" s="14">
        <v>0</v>
      </c>
      <c r="U175" s="14">
        <v>0</v>
      </c>
      <c r="W175" s="14">
        <v>0.94</v>
      </c>
      <c r="X175" s="14">
        <v>0.92999999999999994</v>
      </c>
      <c r="Y175" s="14">
        <v>0.13980000000000001</v>
      </c>
      <c r="Z175" s="14">
        <v>0.13619999999999999</v>
      </c>
      <c r="AA175" s="14">
        <v>3.2000000000000002E-3</v>
      </c>
      <c r="AB175" s="14">
        <v>4.0000000000000002E-4</v>
      </c>
      <c r="AD175" s="14">
        <v>0.94</v>
      </c>
      <c r="AE175" s="14">
        <v>0.92999999999999994</v>
      </c>
      <c r="AG175" s="100">
        <v>0.14775439357778261</v>
      </c>
      <c r="AH175" s="100">
        <v>5.3691275167785234E-2</v>
      </c>
      <c r="AI175" s="100">
        <v>2.1505376344086023E-2</v>
      </c>
    </row>
    <row r="176" spans="2:37">
      <c r="B176">
        <v>26</v>
      </c>
      <c r="C176">
        <v>27</v>
      </c>
      <c r="D176" s="14">
        <v>0</v>
      </c>
      <c r="E176" s="14">
        <v>0</v>
      </c>
      <c r="F176" s="14">
        <v>0</v>
      </c>
      <c r="G176" s="14">
        <v>0</v>
      </c>
      <c r="I176" s="97">
        <v>530.92915845667505</v>
      </c>
      <c r="J176" s="97">
        <v>572.55526111673976</v>
      </c>
      <c r="K176" s="13">
        <v>0</v>
      </c>
      <c r="L176" s="14">
        <v>0</v>
      </c>
      <c r="M176" s="14">
        <v>0</v>
      </c>
      <c r="N176" s="14">
        <v>0</v>
      </c>
      <c r="P176" s="98">
        <v>81.681408993334628</v>
      </c>
      <c r="Q176" s="98">
        <v>84.823001646924411</v>
      </c>
      <c r="R176" s="13">
        <v>0</v>
      </c>
      <c r="S176" s="14">
        <v>0</v>
      </c>
      <c r="T176" s="14">
        <v>0</v>
      </c>
      <c r="U176" s="14">
        <v>0</v>
      </c>
      <c r="W176" s="14">
        <v>0.92999999999999994</v>
      </c>
      <c r="X176" s="14">
        <v>0.91999999999999993</v>
      </c>
      <c r="Y176" s="14">
        <v>0.18920000000000001</v>
      </c>
      <c r="Z176" s="14">
        <v>0.18179999999999999</v>
      </c>
      <c r="AA176" s="14">
        <v>6.1999999999999998E-3</v>
      </c>
      <c r="AB176" s="14">
        <v>1.1999999999999999E-3</v>
      </c>
      <c r="AD176" s="14">
        <v>0.92999999999999994</v>
      </c>
      <c r="AE176" s="14">
        <v>0.91999999999999993</v>
      </c>
      <c r="AG176" s="100">
        <v>0.19722282490778911</v>
      </c>
      <c r="AH176" s="100">
        <v>0.1040268456375839</v>
      </c>
      <c r="AI176" s="100">
        <v>6.4516129032258063E-2</v>
      </c>
    </row>
    <row r="177" spans="2:35">
      <c r="B177">
        <v>27</v>
      </c>
      <c r="C177">
        <v>28</v>
      </c>
      <c r="D177" s="14">
        <v>0</v>
      </c>
      <c r="E177" s="14">
        <v>0</v>
      </c>
      <c r="F177" s="14">
        <v>0</v>
      </c>
      <c r="G177" s="14">
        <v>0</v>
      </c>
      <c r="I177" s="97">
        <v>572.55526111673976</v>
      </c>
      <c r="J177" s="97">
        <v>615.75216010359941</v>
      </c>
      <c r="K177" s="13">
        <v>0</v>
      </c>
      <c r="L177" s="14">
        <v>0</v>
      </c>
      <c r="M177" s="14">
        <v>0</v>
      </c>
      <c r="N177" s="14">
        <v>0</v>
      </c>
      <c r="P177" s="98">
        <v>84.823001646924411</v>
      </c>
      <c r="Q177" s="98">
        <v>87.964594300514207</v>
      </c>
      <c r="R177" s="13">
        <v>2.0000000000000001E-4</v>
      </c>
      <c r="S177" s="14">
        <v>2.0000000000000001E-4</v>
      </c>
      <c r="T177" s="14">
        <v>0</v>
      </c>
      <c r="U177" s="14">
        <v>0</v>
      </c>
      <c r="W177" s="14">
        <v>0.91999999999999993</v>
      </c>
      <c r="X177" s="14">
        <v>0.90999999999999992</v>
      </c>
      <c r="Y177" s="14">
        <v>0.1842</v>
      </c>
      <c r="Z177" s="14">
        <v>0.17319999999999999</v>
      </c>
      <c r="AA177" s="14">
        <v>9.1999999999999998E-3</v>
      </c>
      <c r="AB177" s="14">
        <v>1.8E-3</v>
      </c>
      <c r="AD177" s="14">
        <v>0.91999999999999993</v>
      </c>
      <c r="AE177" s="14">
        <v>0.90999999999999992</v>
      </c>
      <c r="AG177" s="100">
        <v>0.18789325233239315</v>
      </c>
      <c r="AH177" s="100">
        <v>0.15436241610738255</v>
      </c>
      <c r="AI177" s="100">
        <v>9.6774193548387094E-2</v>
      </c>
    </row>
    <row r="178" spans="2:35">
      <c r="B178">
        <v>28</v>
      </c>
      <c r="C178">
        <v>29</v>
      </c>
      <c r="D178" s="14">
        <v>2.0000000000000001E-4</v>
      </c>
      <c r="E178" s="14">
        <v>2.0000000000000001E-4</v>
      </c>
      <c r="F178" s="14">
        <v>0</v>
      </c>
      <c r="G178" s="14">
        <v>0</v>
      </c>
      <c r="I178" s="97">
        <v>615.75216010359941</v>
      </c>
      <c r="J178" s="97">
        <v>660.51985541725401</v>
      </c>
      <c r="K178" s="13">
        <v>2.0000000000000001E-4</v>
      </c>
      <c r="L178" s="14">
        <v>2.0000000000000001E-4</v>
      </c>
      <c r="M178" s="14">
        <v>0</v>
      </c>
      <c r="N178" s="14">
        <v>0</v>
      </c>
      <c r="P178" s="98">
        <v>87.964594300514207</v>
      </c>
      <c r="Q178" s="98">
        <v>91.106186954104004</v>
      </c>
      <c r="R178" s="13">
        <v>0</v>
      </c>
      <c r="S178" s="14">
        <v>0</v>
      </c>
      <c r="T178" s="14">
        <v>0</v>
      </c>
      <c r="U178" s="14">
        <v>0</v>
      </c>
      <c r="W178" s="14">
        <v>0.90999999999999992</v>
      </c>
      <c r="X178" s="14">
        <v>0.89999999999999991</v>
      </c>
      <c r="Y178" s="14">
        <v>0.13880000000000001</v>
      </c>
      <c r="Z178" s="14">
        <v>0.1268</v>
      </c>
      <c r="AA178" s="14">
        <v>9.7999999999999997E-3</v>
      </c>
      <c r="AB178" s="14">
        <v>2.2000000000000001E-3</v>
      </c>
      <c r="AD178" s="14">
        <v>0.90999999999999992</v>
      </c>
      <c r="AE178" s="14">
        <v>0.89999999999999991</v>
      </c>
      <c r="AG178" s="100">
        <v>0.13755695378607072</v>
      </c>
      <c r="AH178" s="100">
        <v>0.16442953020134229</v>
      </c>
      <c r="AI178" s="100">
        <v>0.11827956989247312</v>
      </c>
    </row>
    <row r="179" spans="2:35">
      <c r="B179">
        <v>29</v>
      </c>
      <c r="C179">
        <v>30</v>
      </c>
      <c r="D179" s="14">
        <v>0</v>
      </c>
      <c r="E179" s="14">
        <v>0</v>
      </c>
      <c r="F179" s="14">
        <v>0</v>
      </c>
      <c r="G179" s="14">
        <v>0</v>
      </c>
      <c r="I179" s="97">
        <v>660.51985541725401</v>
      </c>
      <c r="J179" s="97">
        <v>706.85834705770344</v>
      </c>
      <c r="K179" s="13">
        <v>0</v>
      </c>
      <c r="L179" s="14">
        <v>0</v>
      </c>
      <c r="M179" s="14">
        <v>0</v>
      </c>
      <c r="N179" s="14">
        <v>0</v>
      </c>
      <c r="P179" s="98">
        <v>91.106186954104004</v>
      </c>
      <c r="Q179" s="98">
        <v>94.247779607693786</v>
      </c>
      <c r="R179" s="13">
        <v>0</v>
      </c>
      <c r="S179" s="14">
        <v>0</v>
      </c>
      <c r="T179" s="14">
        <v>0</v>
      </c>
      <c r="U179" s="14">
        <v>0</v>
      </c>
      <c r="W179" s="14">
        <v>0.89999999999999991</v>
      </c>
      <c r="X179" s="14">
        <v>0.8899999999999999</v>
      </c>
      <c r="Y179" s="14">
        <v>9.0399999999999994E-2</v>
      </c>
      <c r="Z179" s="14">
        <v>7.7600000000000002E-2</v>
      </c>
      <c r="AA179" s="14">
        <v>0.01</v>
      </c>
      <c r="AB179" s="14">
        <v>2.8E-3</v>
      </c>
      <c r="AD179" s="14">
        <v>0.89999999999999991</v>
      </c>
      <c r="AE179" s="14">
        <v>0.8899999999999999</v>
      </c>
      <c r="AG179" s="100">
        <v>8.4183119982642662E-2</v>
      </c>
      <c r="AH179" s="100">
        <v>0.16778523489932887</v>
      </c>
      <c r="AI179" s="100">
        <v>0.15053763440860216</v>
      </c>
    </row>
    <row r="180" spans="2:35">
      <c r="B180">
        <v>30</v>
      </c>
      <c r="C180">
        <v>31</v>
      </c>
      <c r="D180" s="14">
        <v>4.0000000000000002E-4</v>
      </c>
      <c r="E180" s="14">
        <v>4.0000000000000002E-4</v>
      </c>
      <c r="F180" s="14">
        <v>0</v>
      </c>
      <c r="G180" s="14">
        <v>0</v>
      </c>
      <c r="I180" s="97">
        <v>706.85834705770344</v>
      </c>
      <c r="J180" s="97">
        <v>754.76763502494782</v>
      </c>
      <c r="K180" s="13">
        <v>4.0000000000000002E-4</v>
      </c>
      <c r="L180" s="14">
        <v>4.0000000000000002E-4</v>
      </c>
      <c r="M180" s="14">
        <v>0</v>
      </c>
      <c r="N180" s="14">
        <v>0</v>
      </c>
      <c r="P180" s="98">
        <v>94.247779607693786</v>
      </c>
      <c r="Q180" s="98">
        <v>97.389372261283583</v>
      </c>
      <c r="R180" s="13">
        <v>2.0000000000000001E-4</v>
      </c>
      <c r="S180" s="14">
        <v>2.0000000000000001E-4</v>
      </c>
      <c r="T180" s="14">
        <v>0</v>
      </c>
      <c r="U180" s="14">
        <v>0</v>
      </c>
      <c r="W180" s="14">
        <v>0.8899999999999999</v>
      </c>
      <c r="X180" s="14">
        <v>0.87999999999999989</v>
      </c>
      <c r="Y180" s="14">
        <v>4.7399999999999998E-2</v>
      </c>
      <c r="Z180" s="14">
        <v>3.8399999999999997E-2</v>
      </c>
      <c r="AA180" s="14">
        <v>5.4000000000000003E-3</v>
      </c>
      <c r="AB180" s="14">
        <v>3.5999999999999999E-3</v>
      </c>
      <c r="AD180" s="14">
        <v>0.8899999999999999</v>
      </c>
      <c r="AE180" s="14">
        <v>0.87999999999999989</v>
      </c>
      <c r="AG180" s="100">
        <v>4.1657626383163379E-2</v>
      </c>
      <c r="AH180" s="100">
        <v>9.0604026845637578E-2</v>
      </c>
      <c r="AI180" s="100">
        <v>0.19354838709677419</v>
      </c>
    </row>
    <row r="181" spans="2:35">
      <c r="B181">
        <v>31</v>
      </c>
      <c r="C181">
        <v>32</v>
      </c>
      <c r="D181" s="14">
        <v>1E-3</v>
      </c>
      <c r="E181" s="14">
        <v>1E-3</v>
      </c>
      <c r="F181" s="14">
        <v>0</v>
      </c>
      <c r="G181" s="14">
        <v>0</v>
      </c>
      <c r="I181" s="97">
        <v>754.76763502494782</v>
      </c>
      <c r="J181" s="97">
        <v>804.24771931898704</v>
      </c>
      <c r="K181" s="13">
        <v>1E-3</v>
      </c>
      <c r="L181" s="14">
        <v>1E-3</v>
      </c>
      <c r="M181" s="14">
        <v>0</v>
      </c>
      <c r="N181" s="14">
        <v>0</v>
      </c>
      <c r="P181" s="98">
        <v>97.389372261283583</v>
      </c>
      <c r="Q181" s="98">
        <v>100.53096491487338</v>
      </c>
      <c r="R181" s="13">
        <v>4.0000000000000002E-4</v>
      </c>
      <c r="S181" s="14">
        <v>4.0000000000000002E-4</v>
      </c>
      <c r="T181" s="14">
        <v>0</v>
      </c>
      <c r="U181" s="14">
        <v>0</v>
      </c>
      <c r="W181" s="14">
        <v>0.87999999999999989</v>
      </c>
      <c r="X181" s="14">
        <v>0.86999999999999988</v>
      </c>
      <c r="Y181" s="14">
        <v>2.5600000000000001E-2</v>
      </c>
      <c r="Z181" s="14">
        <v>1.84E-2</v>
      </c>
      <c r="AA181" s="14">
        <v>3.3999999999999998E-3</v>
      </c>
      <c r="AB181" s="14">
        <v>3.8E-3</v>
      </c>
      <c r="AD181" s="14">
        <v>0.87999999999999989</v>
      </c>
      <c r="AE181" s="14">
        <v>0.86999999999999988</v>
      </c>
      <c r="AG181" s="100">
        <v>1.9960945975265786E-2</v>
      </c>
      <c r="AH181" s="100">
        <v>5.7046979865771813E-2</v>
      </c>
      <c r="AI181" s="100">
        <v>0.20430107526881722</v>
      </c>
    </row>
    <row r="182" spans="2:35">
      <c r="B182">
        <v>32</v>
      </c>
      <c r="C182">
        <v>33</v>
      </c>
      <c r="D182" s="14">
        <v>1.6000000000000001E-3</v>
      </c>
      <c r="E182" s="14">
        <v>1.6000000000000001E-3</v>
      </c>
      <c r="F182" s="14">
        <v>0</v>
      </c>
      <c r="G182" s="14">
        <v>0</v>
      </c>
      <c r="I182" s="97">
        <v>804.24771931898704</v>
      </c>
      <c r="J182" s="97">
        <v>855.2985999398212</v>
      </c>
      <c r="K182" s="13">
        <v>1.6000000000000001E-3</v>
      </c>
      <c r="L182" s="14">
        <v>1.6000000000000001E-3</v>
      </c>
      <c r="M182" s="14">
        <v>0</v>
      </c>
      <c r="N182" s="14">
        <v>0</v>
      </c>
      <c r="P182" s="98">
        <v>100.53096491487338</v>
      </c>
      <c r="Q182" s="98">
        <v>103.67255756846318</v>
      </c>
      <c r="R182" s="13">
        <v>8.0000000000000004E-4</v>
      </c>
      <c r="S182" s="14">
        <v>8.0000000000000004E-4</v>
      </c>
      <c r="T182" s="14">
        <v>0</v>
      </c>
      <c r="U182" s="14">
        <v>0</v>
      </c>
      <c r="W182" s="14">
        <v>0.86999999999999988</v>
      </c>
      <c r="X182" s="14">
        <v>0.85999999999999988</v>
      </c>
      <c r="Y182" s="14">
        <v>1.0200000000000001E-2</v>
      </c>
      <c r="Z182" s="14">
        <v>7.7999999999999996E-3</v>
      </c>
      <c r="AA182" s="14">
        <v>1.6000000000000001E-3</v>
      </c>
      <c r="AB182" s="14">
        <v>8.0000000000000004E-4</v>
      </c>
      <c r="AD182" s="14">
        <v>0.86999999999999988</v>
      </c>
      <c r="AE182" s="14">
        <v>0.85999999999999988</v>
      </c>
      <c r="AG182" s="100">
        <v>8.4617053590800607E-3</v>
      </c>
      <c r="AH182" s="100">
        <v>2.6845637583892617E-2</v>
      </c>
      <c r="AI182" s="100">
        <v>4.3010752688172046E-2</v>
      </c>
    </row>
    <row r="183" spans="2:35">
      <c r="B183">
        <v>33</v>
      </c>
      <c r="C183">
        <v>34</v>
      </c>
      <c r="D183" s="14">
        <v>5.1999999999999998E-3</v>
      </c>
      <c r="E183" s="14">
        <v>5.1999999999999998E-3</v>
      </c>
      <c r="F183" s="14">
        <v>0</v>
      </c>
      <c r="G183" s="14">
        <v>0</v>
      </c>
      <c r="I183" s="97">
        <v>855.2985999398212</v>
      </c>
      <c r="J183" s="97">
        <v>907.9202768874502</v>
      </c>
      <c r="K183" s="13">
        <v>5.1999999999999998E-3</v>
      </c>
      <c r="L183" s="14">
        <v>5.1999999999999998E-3</v>
      </c>
      <c r="M183" s="14">
        <v>0</v>
      </c>
      <c r="N183" s="14">
        <v>0</v>
      </c>
      <c r="P183" s="98">
        <v>103.67255756846318</v>
      </c>
      <c r="Q183" s="98">
        <v>106.81415022205297</v>
      </c>
      <c r="R183" s="13">
        <v>1.6000000000000001E-3</v>
      </c>
      <c r="S183" s="14">
        <v>1.6000000000000001E-3</v>
      </c>
      <c r="T183" s="14">
        <v>0</v>
      </c>
      <c r="U183" s="14">
        <v>0</v>
      </c>
      <c r="W183" s="14">
        <v>0.85999999999999988</v>
      </c>
      <c r="X183" s="14">
        <v>0.84999999999999987</v>
      </c>
      <c r="Y183" s="14">
        <v>6.4000000000000003E-3</v>
      </c>
      <c r="Z183" s="14">
        <v>4.7999999999999996E-3</v>
      </c>
      <c r="AA183" s="14">
        <v>5.9999999999999995E-4</v>
      </c>
      <c r="AB183" s="14">
        <v>1E-3</v>
      </c>
      <c r="AD183" s="14">
        <v>0.85999999999999988</v>
      </c>
      <c r="AE183" s="14">
        <v>0.84999999999999987</v>
      </c>
      <c r="AG183" s="100">
        <v>5.2072032978954224E-3</v>
      </c>
      <c r="AH183" s="100">
        <v>1.0067114093959731E-2</v>
      </c>
      <c r="AI183" s="100">
        <v>5.3763440860215055E-2</v>
      </c>
    </row>
    <row r="184" spans="2:35">
      <c r="B184">
        <v>34</v>
      </c>
      <c r="C184">
        <v>35</v>
      </c>
      <c r="D184" s="14">
        <v>8.0000000000000002E-3</v>
      </c>
      <c r="E184" s="14">
        <v>8.0000000000000002E-3</v>
      </c>
      <c r="F184" s="14">
        <v>0</v>
      </c>
      <c r="G184" s="14">
        <v>0</v>
      </c>
      <c r="I184" s="97">
        <v>907.9202768874502</v>
      </c>
      <c r="J184" s="97">
        <v>962.11275016187415</v>
      </c>
      <c r="K184" s="13">
        <v>8.0000000000000002E-3</v>
      </c>
      <c r="L184" s="14">
        <v>8.0000000000000002E-3</v>
      </c>
      <c r="M184" s="14">
        <v>0</v>
      </c>
      <c r="N184" s="14">
        <v>0</v>
      </c>
      <c r="P184" s="98">
        <v>106.81415022205297</v>
      </c>
      <c r="Q184" s="98">
        <v>109.95574287564276</v>
      </c>
      <c r="R184" s="13">
        <v>3.0000000000000001E-3</v>
      </c>
      <c r="S184" s="14">
        <v>3.0000000000000001E-3</v>
      </c>
      <c r="T184" s="14">
        <v>0</v>
      </c>
      <c r="U184" s="14">
        <v>0</v>
      </c>
      <c r="W184" s="14">
        <v>0.84999999999999987</v>
      </c>
      <c r="X184" s="14">
        <v>0.83999999999999986</v>
      </c>
      <c r="Y184" s="14">
        <v>4.5999999999999999E-3</v>
      </c>
      <c r="Z184" s="14">
        <v>3.2000000000000002E-3</v>
      </c>
      <c r="AA184" s="14">
        <v>8.0000000000000004E-4</v>
      </c>
      <c r="AB184" s="14">
        <v>5.9999999999999995E-4</v>
      </c>
      <c r="AD184" s="14">
        <v>0.84999999999999987</v>
      </c>
      <c r="AE184" s="14">
        <v>0.83999999999999986</v>
      </c>
      <c r="AG184" s="100">
        <v>3.4714688652636148E-3</v>
      </c>
      <c r="AH184" s="100">
        <v>1.3422818791946308E-2</v>
      </c>
      <c r="AI184" s="100">
        <v>3.2258064516129031E-2</v>
      </c>
    </row>
    <row r="185" spans="2:35">
      <c r="B185">
        <v>35</v>
      </c>
      <c r="C185">
        <v>36</v>
      </c>
      <c r="D185" s="14">
        <v>1.6799999999999999E-2</v>
      </c>
      <c r="E185" s="14">
        <v>1.6799999999999999E-2</v>
      </c>
      <c r="F185" s="14">
        <v>0</v>
      </c>
      <c r="G185" s="14">
        <v>0</v>
      </c>
      <c r="I185" s="97">
        <v>962.11275016187415</v>
      </c>
      <c r="J185" s="97">
        <v>1017.8760197630929</v>
      </c>
      <c r="K185" s="13">
        <v>1.6799999999999999E-2</v>
      </c>
      <c r="L185" s="14">
        <v>1.6799999999999999E-2</v>
      </c>
      <c r="M185" s="14">
        <v>0</v>
      </c>
      <c r="N185" s="14">
        <v>0</v>
      </c>
      <c r="P185" s="98">
        <v>109.95574287564276</v>
      </c>
      <c r="Q185" s="98">
        <v>113.09733552923255</v>
      </c>
      <c r="R185" s="13">
        <v>6.4000000000000003E-3</v>
      </c>
      <c r="S185" s="14">
        <v>6.4000000000000003E-3</v>
      </c>
      <c r="T185" s="14">
        <v>0</v>
      </c>
      <c r="U185" s="14">
        <v>0</v>
      </c>
      <c r="W185" s="14">
        <v>0.83999999999999986</v>
      </c>
      <c r="X185" s="14">
        <v>0.82999999999999985</v>
      </c>
      <c r="Y185" s="14">
        <v>1.8E-3</v>
      </c>
      <c r="Z185" s="14">
        <v>8.0000000000000004E-4</v>
      </c>
      <c r="AA185" s="14">
        <v>1E-3</v>
      </c>
      <c r="AB185" s="14">
        <v>0</v>
      </c>
      <c r="AD185" s="14">
        <v>0.83999999999999986</v>
      </c>
      <c r="AE185" s="14">
        <v>0.82999999999999985</v>
      </c>
      <c r="AG185" s="100">
        <v>8.678672163159037E-4</v>
      </c>
      <c r="AH185" s="100">
        <v>1.6778523489932886E-2</v>
      </c>
      <c r="AI185" s="100">
        <v>0</v>
      </c>
    </row>
    <row r="186" spans="2:35">
      <c r="B186">
        <v>36</v>
      </c>
      <c r="C186">
        <v>37</v>
      </c>
      <c r="D186" s="14">
        <v>2.52E-2</v>
      </c>
      <c r="E186" s="14">
        <v>2.4799999999999999E-2</v>
      </c>
      <c r="F186" s="14">
        <v>2.0000000000000001E-4</v>
      </c>
      <c r="G186" s="14">
        <v>2.0000000000000001E-4</v>
      </c>
      <c r="I186" s="97">
        <v>1017.8760197630929</v>
      </c>
      <c r="J186" s="97">
        <v>1075.2100856911068</v>
      </c>
      <c r="K186" s="13">
        <v>2.52E-2</v>
      </c>
      <c r="L186" s="14">
        <v>2.4799999999999999E-2</v>
      </c>
      <c r="M186" s="14">
        <v>2.0000000000000001E-4</v>
      </c>
      <c r="N186" s="14">
        <v>2.0000000000000001E-4</v>
      </c>
      <c r="P186" s="98">
        <v>113.09733552923255</v>
      </c>
      <c r="Q186" s="98">
        <v>116.23892818282235</v>
      </c>
      <c r="R186" s="13">
        <v>1.34E-2</v>
      </c>
      <c r="S186" s="14">
        <v>1.34E-2</v>
      </c>
      <c r="T186" s="14">
        <v>0</v>
      </c>
      <c r="U186" s="14">
        <v>0</v>
      </c>
      <c r="W186" s="14">
        <v>0.82999999999999985</v>
      </c>
      <c r="X186" s="14">
        <v>0.81999999999999984</v>
      </c>
      <c r="Y186" s="14">
        <v>1.1999999999999999E-3</v>
      </c>
      <c r="Z186" s="14">
        <v>8.0000000000000004E-4</v>
      </c>
      <c r="AA186" s="14">
        <v>4.0000000000000002E-4</v>
      </c>
      <c r="AB186" s="14">
        <v>0</v>
      </c>
      <c r="AD186" s="14">
        <v>0.82999999999999985</v>
      </c>
      <c r="AE186" s="14">
        <v>0.81999999999999984</v>
      </c>
      <c r="AG186" s="100">
        <v>8.678672163159037E-4</v>
      </c>
      <c r="AH186" s="100">
        <v>6.7114093959731542E-3</v>
      </c>
      <c r="AI186" s="100">
        <v>0</v>
      </c>
    </row>
    <row r="187" spans="2:35">
      <c r="B187">
        <v>37</v>
      </c>
      <c r="C187">
        <v>38</v>
      </c>
      <c r="D187" s="14">
        <v>4.48E-2</v>
      </c>
      <c r="E187" s="14">
        <v>4.4600000000000001E-2</v>
      </c>
      <c r="F187" s="14">
        <v>2.0000000000000001E-4</v>
      </c>
      <c r="G187" s="14">
        <v>0</v>
      </c>
      <c r="I187" s="97">
        <v>1075.2100856911068</v>
      </c>
      <c r="J187" s="97">
        <v>1134.1149479459152</v>
      </c>
      <c r="K187" s="13">
        <v>4.48E-2</v>
      </c>
      <c r="L187" s="14">
        <v>4.4600000000000001E-2</v>
      </c>
      <c r="M187" s="14">
        <v>2.0000000000000001E-4</v>
      </c>
      <c r="N187" s="14">
        <v>0</v>
      </c>
      <c r="P187" s="98">
        <v>116.23892818282235</v>
      </c>
      <c r="Q187" s="98">
        <v>119.38052083641213</v>
      </c>
      <c r="R187" s="13">
        <v>2.2800000000000001E-2</v>
      </c>
      <c r="S187" s="14">
        <v>2.2599999999999999E-2</v>
      </c>
      <c r="T187" s="14">
        <v>0</v>
      </c>
      <c r="U187" s="14">
        <v>2.0000000000000001E-4</v>
      </c>
      <c r="W187" s="14">
        <v>0.81999999999999984</v>
      </c>
      <c r="X187" s="14">
        <v>0.80999999999999983</v>
      </c>
      <c r="Y187" s="14">
        <v>2.2000000000000001E-3</v>
      </c>
      <c r="Z187" s="14">
        <v>1.1999999999999999E-3</v>
      </c>
      <c r="AA187" s="14">
        <v>1E-3</v>
      </c>
      <c r="AB187" s="14">
        <v>0</v>
      </c>
      <c r="AD187" s="14">
        <v>0.81999999999999984</v>
      </c>
      <c r="AE187" s="14">
        <v>0.80999999999999983</v>
      </c>
      <c r="AG187" s="100">
        <v>1.3018008244738556E-3</v>
      </c>
      <c r="AH187" s="100">
        <v>1.6778523489932886E-2</v>
      </c>
      <c r="AI187" s="100">
        <v>0</v>
      </c>
    </row>
    <row r="188" spans="2:35">
      <c r="B188">
        <v>38</v>
      </c>
      <c r="C188">
        <v>39</v>
      </c>
      <c r="D188" s="14">
        <v>5.7799999999999997E-2</v>
      </c>
      <c r="E188" s="14">
        <v>5.7200000000000001E-2</v>
      </c>
      <c r="F188" s="14">
        <v>4.0000000000000002E-4</v>
      </c>
      <c r="G188" s="14">
        <v>2.0000000000000001E-4</v>
      </c>
      <c r="I188" s="97">
        <v>1134.1149479459152</v>
      </c>
      <c r="J188" s="97">
        <v>1194.5906065275187</v>
      </c>
      <c r="K188" s="13">
        <v>5.7799999999999997E-2</v>
      </c>
      <c r="L188" s="14">
        <v>5.7200000000000001E-2</v>
      </c>
      <c r="M188" s="14">
        <v>4.0000000000000002E-4</v>
      </c>
      <c r="N188" s="14">
        <v>2.0000000000000001E-4</v>
      </c>
      <c r="P188" s="98">
        <v>119.38052083641213</v>
      </c>
      <c r="Q188" s="98">
        <v>122.52211349000193</v>
      </c>
      <c r="R188" s="13">
        <v>3.56E-2</v>
      </c>
      <c r="S188" s="14">
        <v>3.5200000000000002E-2</v>
      </c>
      <c r="T188" s="14">
        <v>4.0000000000000002E-4</v>
      </c>
      <c r="U188" s="14">
        <v>0</v>
      </c>
      <c r="W188" s="14">
        <v>0.80999999999999983</v>
      </c>
      <c r="X188" s="14">
        <v>0.79999999999999982</v>
      </c>
      <c r="Y188" s="14">
        <v>5.9999999999999995E-4</v>
      </c>
      <c r="Z188" s="14">
        <v>4.0000000000000002E-4</v>
      </c>
      <c r="AA188" s="14">
        <v>2.0000000000000001E-4</v>
      </c>
      <c r="AB188" s="14">
        <v>0</v>
      </c>
      <c r="AD188" s="14">
        <v>0.80999999999999983</v>
      </c>
      <c r="AE188" s="14">
        <v>0.79999999999999982</v>
      </c>
      <c r="AG188" s="100">
        <v>4.3393360815795185E-4</v>
      </c>
      <c r="AH188" s="100">
        <v>3.3557046979865771E-3</v>
      </c>
      <c r="AI188" s="100">
        <v>0</v>
      </c>
    </row>
    <row r="189" spans="2:35">
      <c r="B189">
        <v>39</v>
      </c>
      <c r="C189">
        <v>40</v>
      </c>
      <c r="D189" s="14">
        <v>7.0800000000000002E-2</v>
      </c>
      <c r="E189" s="14">
        <v>6.9400000000000003E-2</v>
      </c>
      <c r="F189" s="14">
        <v>1.1999999999999999E-3</v>
      </c>
      <c r="G189" s="14">
        <v>2.0000000000000001E-4</v>
      </c>
      <c r="I189" s="97">
        <v>1194.5906065275187</v>
      </c>
      <c r="J189" s="97">
        <v>1256.6370614359173</v>
      </c>
      <c r="K189" s="13">
        <v>7.0800000000000002E-2</v>
      </c>
      <c r="L189" s="14">
        <v>6.9400000000000003E-2</v>
      </c>
      <c r="M189" s="14">
        <v>1.1999999999999999E-3</v>
      </c>
      <c r="N189" s="14">
        <v>2.0000000000000001E-4</v>
      </c>
      <c r="P189" s="98">
        <v>122.52211349000193</v>
      </c>
      <c r="Q189" s="98">
        <v>125.66370614359172</v>
      </c>
      <c r="R189" s="13">
        <v>4.8399999999999999E-2</v>
      </c>
      <c r="S189" s="14">
        <v>4.82E-2</v>
      </c>
      <c r="T189" s="14">
        <v>2.0000000000000001E-4</v>
      </c>
      <c r="U189" s="14">
        <v>0</v>
      </c>
      <c r="W189" s="14">
        <v>0.79999999999999982</v>
      </c>
      <c r="X189" s="14">
        <v>0.78999999999999981</v>
      </c>
      <c r="Y189" s="14">
        <v>1.1999999999999999E-3</v>
      </c>
      <c r="Z189" s="14">
        <v>1.1999999999999999E-3</v>
      </c>
      <c r="AA189" s="14">
        <v>0</v>
      </c>
      <c r="AB189" s="14">
        <v>0</v>
      </c>
      <c r="AD189" s="14">
        <v>0.79999999999999982</v>
      </c>
      <c r="AE189" s="14">
        <v>0.78999999999999981</v>
      </c>
      <c r="AG189" s="100">
        <v>1.3018008244738556E-3</v>
      </c>
      <c r="AH189" s="100">
        <v>0</v>
      </c>
      <c r="AI189" s="100">
        <v>0</v>
      </c>
    </row>
    <row r="190" spans="2:35">
      <c r="B190">
        <v>40</v>
      </c>
      <c r="C190">
        <v>41</v>
      </c>
      <c r="D190" s="14">
        <v>7.0999999999999994E-2</v>
      </c>
      <c r="E190" s="14">
        <v>6.9599999999999995E-2</v>
      </c>
      <c r="F190" s="14">
        <v>1.4E-3</v>
      </c>
      <c r="G190" s="14">
        <v>0</v>
      </c>
      <c r="I190" s="97">
        <v>1256.6370614359173</v>
      </c>
      <c r="J190" s="97">
        <v>1320.2543126711105</v>
      </c>
      <c r="K190" s="13">
        <v>7.0999999999999994E-2</v>
      </c>
      <c r="L190" s="14">
        <v>6.9599999999999995E-2</v>
      </c>
      <c r="M190" s="14">
        <v>1.4E-3</v>
      </c>
      <c r="N190" s="14">
        <v>0</v>
      </c>
      <c r="P190" s="98">
        <v>125.66370614359172</v>
      </c>
      <c r="Q190" s="98">
        <v>128.80529879718151</v>
      </c>
      <c r="R190" s="13">
        <v>5.5399999999999998E-2</v>
      </c>
      <c r="S190" s="14">
        <v>5.4399999999999997E-2</v>
      </c>
      <c r="T190" s="14">
        <v>5.9999999999999995E-4</v>
      </c>
      <c r="U190" s="14">
        <v>4.0000000000000002E-4</v>
      </c>
      <c r="W190" s="14">
        <v>0.78999999999999981</v>
      </c>
      <c r="X190" s="14">
        <v>0.7799999999999998</v>
      </c>
      <c r="Y190" s="14">
        <v>1.1999999999999999E-3</v>
      </c>
      <c r="Z190" s="14">
        <v>8.0000000000000004E-4</v>
      </c>
      <c r="AA190" s="14">
        <v>4.0000000000000002E-4</v>
      </c>
      <c r="AB190" s="14">
        <v>0</v>
      </c>
      <c r="AD190" s="14">
        <v>0.78999999999999981</v>
      </c>
      <c r="AE190" s="14">
        <v>0.7799999999999998</v>
      </c>
      <c r="AG190" s="100">
        <v>8.678672163159037E-4</v>
      </c>
      <c r="AH190" s="100">
        <v>6.7114093959731542E-3</v>
      </c>
      <c r="AI190" s="100">
        <v>0</v>
      </c>
    </row>
    <row r="191" spans="2:35">
      <c r="B191">
        <v>41</v>
      </c>
      <c r="C191">
        <v>42</v>
      </c>
      <c r="D191" s="14">
        <v>7.3200000000000001E-2</v>
      </c>
      <c r="E191" s="14">
        <v>7.2400000000000006E-2</v>
      </c>
      <c r="F191" s="14">
        <v>8.0000000000000004E-4</v>
      </c>
      <c r="G191" s="14">
        <v>0</v>
      </c>
      <c r="I191" s="97">
        <v>1320.2543126711105</v>
      </c>
      <c r="J191" s="97">
        <v>1385.4423602330987</v>
      </c>
      <c r="K191" s="13">
        <v>7.3200000000000001E-2</v>
      </c>
      <c r="L191" s="14">
        <v>7.2400000000000006E-2</v>
      </c>
      <c r="M191" s="14">
        <v>8.0000000000000004E-4</v>
      </c>
      <c r="N191" s="14">
        <v>0</v>
      </c>
      <c r="P191" s="98">
        <v>128.80529879718151</v>
      </c>
      <c r="Q191" s="98">
        <v>131.94689145077132</v>
      </c>
      <c r="R191" s="13">
        <v>6.1600000000000002E-2</v>
      </c>
      <c r="S191" s="14">
        <v>6.08E-2</v>
      </c>
      <c r="T191" s="14">
        <v>8.0000000000000004E-4</v>
      </c>
      <c r="U191" s="14">
        <v>0</v>
      </c>
      <c r="W191" s="14">
        <v>0.7799999999999998</v>
      </c>
      <c r="X191" s="14">
        <v>0.7699999999999998</v>
      </c>
      <c r="Y191" s="14">
        <v>1.4E-3</v>
      </c>
      <c r="Z191" s="14">
        <v>1.1999999999999999E-3</v>
      </c>
      <c r="AA191" s="14">
        <v>2.0000000000000001E-4</v>
      </c>
      <c r="AB191" s="14">
        <v>0</v>
      </c>
      <c r="AD191" s="14">
        <v>0.7799999999999998</v>
      </c>
      <c r="AE191" s="14">
        <v>0.7699999999999998</v>
      </c>
      <c r="AG191" s="100">
        <v>1.3018008244738556E-3</v>
      </c>
      <c r="AH191" s="100">
        <v>3.3557046979865771E-3</v>
      </c>
      <c r="AI191" s="100">
        <v>0</v>
      </c>
    </row>
    <row r="192" spans="2:35">
      <c r="B192">
        <v>42</v>
      </c>
      <c r="C192">
        <v>43</v>
      </c>
      <c r="D192" s="14">
        <v>7.3800000000000004E-2</v>
      </c>
      <c r="E192" s="14">
        <v>7.1999999999999995E-2</v>
      </c>
      <c r="F192" s="14">
        <v>1.8E-3</v>
      </c>
      <c r="G192" s="14">
        <v>0</v>
      </c>
      <c r="I192" s="97">
        <v>1385.4423602330987</v>
      </c>
      <c r="J192" s="97">
        <v>1452.2012041218818</v>
      </c>
      <c r="K192" s="13">
        <v>7.3800000000000004E-2</v>
      </c>
      <c r="L192" s="14">
        <v>7.1999999999999995E-2</v>
      </c>
      <c r="M192" s="14">
        <v>1.8E-3</v>
      </c>
      <c r="N192" s="14">
        <v>0</v>
      </c>
      <c r="P192" s="98">
        <v>131.94689145077132</v>
      </c>
      <c r="Q192" s="98">
        <v>135.0884841043611</v>
      </c>
      <c r="R192" s="13">
        <v>6.7199999999999996E-2</v>
      </c>
      <c r="S192" s="14">
        <v>6.6199999999999995E-2</v>
      </c>
      <c r="T192" s="14">
        <v>1E-3</v>
      </c>
      <c r="U192" s="14">
        <v>0</v>
      </c>
      <c r="W192" s="14">
        <v>0.7699999999999998</v>
      </c>
      <c r="X192" s="14">
        <v>0.75999999999999979</v>
      </c>
      <c r="Y192" s="14">
        <v>2.0000000000000001E-4</v>
      </c>
      <c r="Z192" s="14">
        <v>0</v>
      </c>
      <c r="AA192" s="14">
        <v>2.0000000000000001E-4</v>
      </c>
      <c r="AB192" s="14">
        <v>0</v>
      </c>
      <c r="AD192" s="14">
        <v>0.7699999999999998</v>
      </c>
      <c r="AE192" s="14">
        <v>0.75999999999999979</v>
      </c>
      <c r="AG192" s="100">
        <v>0</v>
      </c>
      <c r="AH192" s="100">
        <v>3.3557046979865771E-3</v>
      </c>
      <c r="AI192" s="100">
        <v>0</v>
      </c>
    </row>
    <row r="193" spans="2:35">
      <c r="B193">
        <v>43</v>
      </c>
      <c r="C193">
        <v>44</v>
      </c>
      <c r="D193" s="14">
        <v>6.6199999999999995E-2</v>
      </c>
      <c r="E193" s="14">
        <v>6.3600000000000004E-2</v>
      </c>
      <c r="F193" s="14">
        <v>2.5999999999999999E-3</v>
      </c>
      <c r="G193" s="14">
        <v>0</v>
      </c>
      <c r="I193" s="97">
        <v>1452.2012041218818</v>
      </c>
      <c r="J193" s="97">
        <v>1520.5308443374599</v>
      </c>
      <c r="K193" s="13">
        <v>6.6199999999999995E-2</v>
      </c>
      <c r="L193" s="14">
        <v>6.3600000000000004E-2</v>
      </c>
      <c r="M193" s="14">
        <v>2.5999999999999999E-3</v>
      </c>
      <c r="N193" s="14">
        <v>0</v>
      </c>
      <c r="P193" s="98">
        <v>135.0884841043611</v>
      </c>
      <c r="Q193" s="98">
        <v>138.23007675795088</v>
      </c>
      <c r="R193" s="13">
        <v>7.1800000000000003E-2</v>
      </c>
      <c r="S193" s="14">
        <v>7.0599999999999996E-2</v>
      </c>
      <c r="T193" s="14">
        <v>1.1999999999999999E-3</v>
      </c>
      <c r="U193" s="14">
        <v>0</v>
      </c>
      <c r="W193" s="14">
        <v>0.75999999999999979</v>
      </c>
      <c r="X193" s="14">
        <v>0.74999999999999978</v>
      </c>
      <c r="Y193" s="14">
        <v>4.0000000000000002E-4</v>
      </c>
      <c r="Z193" s="14">
        <v>2.0000000000000001E-4</v>
      </c>
      <c r="AA193" s="14">
        <v>2.0000000000000001E-4</v>
      </c>
      <c r="AB193" s="14">
        <v>0</v>
      </c>
      <c r="AD193" s="14">
        <v>0.75999999999999979</v>
      </c>
      <c r="AE193" s="14">
        <v>0.74999999999999978</v>
      </c>
      <c r="AG193" s="100">
        <v>2.1696680407897592E-4</v>
      </c>
      <c r="AH193" s="100">
        <v>3.3557046979865771E-3</v>
      </c>
      <c r="AI193" s="100">
        <v>0</v>
      </c>
    </row>
    <row r="194" spans="2:35">
      <c r="B194">
        <v>44</v>
      </c>
      <c r="C194">
        <v>45</v>
      </c>
      <c r="D194" s="14">
        <v>6.4000000000000001E-2</v>
      </c>
      <c r="E194" s="14">
        <v>6.2799999999999995E-2</v>
      </c>
      <c r="F194" s="14">
        <v>1.1999999999999999E-3</v>
      </c>
      <c r="G194" s="14">
        <v>0</v>
      </c>
      <c r="I194" s="97">
        <v>1520.5308443374599</v>
      </c>
      <c r="J194" s="97">
        <v>1590.4312808798327</v>
      </c>
      <c r="K194" s="13">
        <v>6.4000000000000001E-2</v>
      </c>
      <c r="L194" s="14">
        <v>6.2799999999999995E-2</v>
      </c>
      <c r="M194" s="14">
        <v>1.1999999999999999E-3</v>
      </c>
      <c r="N194" s="14">
        <v>0</v>
      </c>
      <c r="P194" s="98">
        <v>138.23007675795088</v>
      </c>
      <c r="Q194" s="98">
        <v>141.37166941154069</v>
      </c>
      <c r="R194" s="13">
        <v>7.0000000000000007E-2</v>
      </c>
      <c r="S194" s="14">
        <v>6.88E-2</v>
      </c>
      <c r="T194" s="14">
        <v>1.1999999999999999E-3</v>
      </c>
      <c r="U194" s="14">
        <v>0</v>
      </c>
      <c r="W194" s="14">
        <v>0.74999999999999978</v>
      </c>
      <c r="X194" s="14">
        <v>0.73999999999999977</v>
      </c>
      <c r="Y194" s="14">
        <v>2.0000000000000001E-4</v>
      </c>
      <c r="Z194" s="14">
        <v>2.0000000000000001E-4</v>
      </c>
      <c r="AA194" s="14">
        <v>0</v>
      </c>
      <c r="AB194" s="14">
        <v>0</v>
      </c>
      <c r="AD194" s="14">
        <v>0.74999999999999978</v>
      </c>
      <c r="AE194" s="14">
        <v>0.73999999999999977</v>
      </c>
      <c r="AG194" s="100">
        <v>2.1696680407897592E-4</v>
      </c>
      <c r="AH194" s="100">
        <v>0</v>
      </c>
      <c r="AI194" s="100">
        <v>0</v>
      </c>
    </row>
    <row r="195" spans="2:35">
      <c r="B195">
        <v>45</v>
      </c>
      <c r="C195">
        <v>46</v>
      </c>
      <c r="D195" s="14">
        <v>5.62E-2</v>
      </c>
      <c r="E195" s="14">
        <v>5.3199999999999997E-2</v>
      </c>
      <c r="F195" s="14">
        <v>3.0000000000000001E-3</v>
      </c>
      <c r="G195" s="14">
        <v>0</v>
      </c>
      <c r="I195" s="97">
        <v>1590.4312808798327</v>
      </c>
      <c r="J195" s="97">
        <v>1661.9025137490005</v>
      </c>
      <c r="K195" s="13">
        <v>5.62E-2</v>
      </c>
      <c r="L195" s="14">
        <v>5.3199999999999997E-2</v>
      </c>
      <c r="M195" s="14">
        <v>3.0000000000000001E-3</v>
      </c>
      <c r="N195" s="14">
        <v>0</v>
      </c>
      <c r="P195" s="98">
        <v>141.37166941154069</v>
      </c>
      <c r="Q195" s="98">
        <v>144.51326206513048</v>
      </c>
      <c r="R195" s="13">
        <v>5.5599999999999997E-2</v>
      </c>
      <c r="S195" s="14">
        <v>5.3800000000000001E-2</v>
      </c>
      <c r="T195" s="14">
        <v>1.8E-3</v>
      </c>
      <c r="U195" s="14">
        <v>0</v>
      </c>
      <c r="W195" s="14">
        <v>0.73999999999999977</v>
      </c>
      <c r="X195" s="14">
        <v>0.72999999999999976</v>
      </c>
      <c r="Y195" s="14">
        <v>8.0000000000000004E-4</v>
      </c>
      <c r="Z195" s="14">
        <v>8.0000000000000004E-4</v>
      </c>
      <c r="AA195" s="14">
        <v>0</v>
      </c>
      <c r="AB195" s="14">
        <v>0</v>
      </c>
      <c r="AD195" s="14">
        <v>0.73999999999999977</v>
      </c>
      <c r="AE195" s="14">
        <v>0.72999999999999976</v>
      </c>
      <c r="AG195" s="100">
        <v>8.678672163159037E-4</v>
      </c>
      <c r="AH195" s="100">
        <v>0</v>
      </c>
      <c r="AI195" s="100">
        <v>0</v>
      </c>
    </row>
    <row r="196" spans="2:35">
      <c r="B196">
        <v>46</v>
      </c>
      <c r="C196">
        <v>47</v>
      </c>
      <c r="D196" s="14">
        <v>4.9799999999999997E-2</v>
      </c>
      <c r="E196" s="14">
        <v>4.7800000000000002E-2</v>
      </c>
      <c r="F196" s="14">
        <v>2E-3</v>
      </c>
      <c r="G196" s="14">
        <v>0</v>
      </c>
      <c r="I196" s="97">
        <v>1661.9025137490005</v>
      </c>
      <c r="J196" s="97">
        <v>1734.9445429449634</v>
      </c>
      <c r="K196" s="13">
        <v>4.9799999999999997E-2</v>
      </c>
      <c r="L196" s="14">
        <v>4.7800000000000002E-2</v>
      </c>
      <c r="M196" s="14">
        <v>2E-3</v>
      </c>
      <c r="N196" s="14">
        <v>0</v>
      </c>
      <c r="P196" s="98">
        <v>144.51326206513048</v>
      </c>
      <c r="Q196" s="98">
        <v>147.65485471872029</v>
      </c>
      <c r="R196" s="13">
        <v>6.1400000000000003E-2</v>
      </c>
      <c r="S196" s="14">
        <v>5.8799999999999998E-2</v>
      </c>
      <c r="T196" s="14">
        <v>2.5999999999999999E-3</v>
      </c>
      <c r="U196" s="14">
        <v>0</v>
      </c>
      <c r="W196" s="14">
        <v>0.72999999999999976</v>
      </c>
      <c r="X196" s="14">
        <v>0.71999999999999975</v>
      </c>
      <c r="Y196" s="14">
        <v>2.0000000000000001E-4</v>
      </c>
      <c r="Z196" s="14">
        <v>0</v>
      </c>
      <c r="AA196" s="14">
        <v>2.0000000000000001E-4</v>
      </c>
      <c r="AB196" s="14">
        <v>0</v>
      </c>
      <c r="AD196" s="14">
        <v>0.72999999999999976</v>
      </c>
      <c r="AE196" s="14">
        <v>0.71999999999999975</v>
      </c>
      <c r="AG196" s="100">
        <v>0</v>
      </c>
      <c r="AH196" s="100">
        <v>3.3557046979865771E-3</v>
      </c>
      <c r="AI196" s="100">
        <v>0</v>
      </c>
    </row>
    <row r="197" spans="2:35">
      <c r="B197">
        <v>47</v>
      </c>
      <c r="C197">
        <v>48</v>
      </c>
      <c r="D197" s="14">
        <v>4.24E-2</v>
      </c>
      <c r="E197" s="14">
        <v>4.0399999999999998E-2</v>
      </c>
      <c r="F197" s="14">
        <v>2E-3</v>
      </c>
      <c r="G197" s="14">
        <v>0</v>
      </c>
      <c r="I197" s="97">
        <v>1734.9445429449634</v>
      </c>
      <c r="J197" s="97">
        <v>1809.5573684677208</v>
      </c>
      <c r="K197" s="13">
        <v>4.24E-2</v>
      </c>
      <c r="L197" s="14">
        <v>4.0399999999999998E-2</v>
      </c>
      <c r="M197" s="14">
        <v>2E-3</v>
      </c>
      <c r="N197" s="14">
        <v>0</v>
      </c>
      <c r="P197" s="98">
        <v>147.65485471872029</v>
      </c>
      <c r="Q197" s="98">
        <v>150.79644737231007</v>
      </c>
      <c r="R197" s="13">
        <v>5.3800000000000001E-2</v>
      </c>
      <c r="S197" s="14">
        <v>5.1999999999999998E-2</v>
      </c>
      <c r="T197" s="14">
        <v>1.8E-3</v>
      </c>
      <c r="U197" s="14">
        <v>0</v>
      </c>
      <c r="W197" s="14">
        <v>0.71999999999999975</v>
      </c>
      <c r="X197" s="14">
        <v>0.70999999999999974</v>
      </c>
      <c r="Y197" s="14">
        <v>4.0000000000000002E-4</v>
      </c>
      <c r="Z197" s="14">
        <v>2.0000000000000001E-4</v>
      </c>
      <c r="AA197" s="14">
        <v>2.0000000000000001E-4</v>
      </c>
      <c r="AB197" s="14">
        <v>0</v>
      </c>
      <c r="AD197" s="14">
        <v>0.71999999999999975</v>
      </c>
      <c r="AE197" s="14">
        <v>0.70999999999999974</v>
      </c>
      <c r="AG197" s="100">
        <v>2.1696680407897592E-4</v>
      </c>
      <c r="AH197" s="100">
        <v>3.3557046979865771E-3</v>
      </c>
      <c r="AI197" s="100">
        <v>0</v>
      </c>
    </row>
    <row r="198" spans="2:35">
      <c r="B198">
        <v>48</v>
      </c>
      <c r="C198">
        <v>49</v>
      </c>
      <c r="D198" s="14">
        <v>3.4000000000000002E-2</v>
      </c>
      <c r="E198" s="14">
        <v>3.1399999999999997E-2</v>
      </c>
      <c r="F198" s="14">
        <v>2.3999999999999998E-3</v>
      </c>
      <c r="G198" s="14">
        <v>2.0000000000000001E-4</v>
      </c>
      <c r="I198" s="97">
        <v>1809.5573684677208</v>
      </c>
      <c r="J198" s="97">
        <v>1885.7409903172734</v>
      </c>
      <c r="K198" s="13">
        <v>3.4000000000000002E-2</v>
      </c>
      <c r="L198" s="14">
        <v>3.1399999999999997E-2</v>
      </c>
      <c r="M198" s="14">
        <v>2.3999999999999998E-3</v>
      </c>
      <c r="N198" s="14">
        <v>2.0000000000000001E-4</v>
      </c>
      <c r="P198" s="98">
        <v>150.79644737231007</v>
      </c>
      <c r="Q198" s="98">
        <v>153.93804002589985</v>
      </c>
      <c r="R198" s="13">
        <v>4.6399999999999997E-2</v>
      </c>
      <c r="S198" s="14">
        <v>4.58E-2</v>
      </c>
      <c r="T198" s="14">
        <v>5.9999999999999995E-4</v>
      </c>
      <c r="U198" s="14">
        <v>0</v>
      </c>
      <c r="W198" s="14">
        <v>0.70999999999999974</v>
      </c>
      <c r="X198" s="14">
        <v>0.69999999999999973</v>
      </c>
      <c r="Y198" s="14">
        <v>4.0000000000000002E-4</v>
      </c>
      <c r="Z198" s="14">
        <v>2.0000000000000001E-4</v>
      </c>
      <c r="AA198" s="14">
        <v>2.0000000000000001E-4</v>
      </c>
      <c r="AB198" s="14">
        <v>0</v>
      </c>
      <c r="AD198" s="14">
        <v>0.70999999999999974</v>
      </c>
      <c r="AE198" s="14">
        <v>0.69999999999999973</v>
      </c>
      <c r="AG198" s="100">
        <v>2.1696680407897592E-4</v>
      </c>
      <c r="AH198" s="100">
        <v>3.3557046979865771E-3</v>
      </c>
      <c r="AI198" s="100">
        <v>0</v>
      </c>
    </row>
    <row r="199" spans="2:35">
      <c r="B199">
        <v>49</v>
      </c>
      <c r="C199">
        <v>50</v>
      </c>
      <c r="D199" s="14">
        <v>3.5999999999999997E-2</v>
      </c>
      <c r="E199" s="14">
        <v>3.32E-2</v>
      </c>
      <c r="F199" s="14">
        <v>2.8E-3</v>
      </c>
      <c r="G199" s="14">
        <v>0</v>
      </c>
      <c r="I199" s="97">
        <v>1885.7409903172734</v>
      </c>
      <c r="J199" s="97">
        <v>1963.4954084936207</v>
      </c>
      <c r="K199" s="13">
        <v>3.5999999999999997E-2</v>
      </c>
      <c r="L199" s="14">
        <v>3.32E-2</v>
      </c>
      <c r="M199" s="14">
        <v>2.8E-3</v>
      </c>
      <c r="N199" s="14">
        <v>0</v>
      </c>
      <c r="P199" s="98">
        <v>153.93804002589985</v>
      </c>
      <c r="Q199" s="98">
        <v>157.07963267948966</v>
      </c>
      <c r="R199" s="13">
        <v>3.8399999999999997E-2</v>
      </c>
      <c r="S199" s="14">
        <v>3.5799999999999998E-2</v>
      </c>
      <c r="T199" s="14">
        <v>2.5999999999999999E-3</v>
      </c>
      <c r="U199" s="14">
        <v>0</v>
      </c>
      <c r="W199" s="14">
        <v>0.69999999999999973</v>
      </c>
      <c r="X199" s="14">
        <v>0.68999999999999972</v>
      </c>
      <c r="Y199" s="14">
        <v>8.0000000000000004E-4</v>
      </c>
      <c r="Z199" s="14">
        <v>4.0000000000000002E-4</v>
      </c>
      <c r="AA199" s="14">
        <v>4.0000000000000002E-4</v>
      </c>
      <c r="AB199" s="14">
        <v>0</v>
      </c>
      <c r="AD199" s="14">
        <v>0.69999999999999973</v>
      </c>
      <c r="AE199" s="14">
        <v>0.68999999999999972</v>
      </c>
      <c r="AG199" s="100">
        <v>4.3393360815795185E-4</v>
      </c>
      <c r="AH199" s="100">
        <v>6.7114093959731542E-3</v>
      </c>
      <c r="AI199" s="100">
        <v>0</v>
      </c>
    </row>
    <row r="200" spans="2:35">
      <c r="B200">
        <v>50</v>
      </c>
      <c r="C200">
        <v>51</v>
      </c>
      <c r="D200" s="14">
        <v>2.58E-2</v>
      </c>
      <c r="E200" s="14">
        <v>2.2800000000000001E-2</v>
      </c>
      <c r="F200" s="14">
        <v>2.8E-3</v>
      </c>
      <c r="G200" s="14">
        <v>2.0000000000000001E-4</v>
      </c>
      <c r="I200" s="97">
        <v>1963.4954084936207</v>
      </c>
      <c r="J200" s="97">
        <v>2042.8206229967629</v>
      </c>
      <c r="K200" s="13">
        <v>2.58E-2</v>
      </c>
      <c r="L200" s="14">
        <v>2.2800000000000001E-2</v>
      </c>
      <c r="M200" s="14">
        <v>2.8E-3</v>
      </c>
      <c r="N200" s="14">
        <v>2.0000000000000001E-4</v>
      </c>
      <c r="P200" s="98">
        <v>157.07963267948966</v>
      </c>
      <c r="Q200" s="98">
        <v>160.22122533307945</v>
      </c>
      <c r="R200" s="13">
        <v>3.6600000000000001E-2</v>
      </c>
      <c r="S200" s="14">
        <v>3.4200000000000001E-2</v>
      </c>
      <c r="T200" s="14">
        <v>2.2000000000000001E-3</v>
      </c>
      <c r="U200" s="14">
        <v>2.0000000000000001E-4</v>
      </c>
      <c r="W200" s="14">
        <v>0.68999999999999972</v>
      </c>
      <c r="X200" s="14">
        <v>0.67999999999999972</v>
      </c>
      <c r="Y200" s="14">
        <v>2.0000000000000001E-4</v>
      </c>
      <c r="Z200" s="14">
        <v>2.0000000000000001E-4</v>
      </c>
      <c r="AA200" s="14">
        <v>0</v>
      </c>
      <c r="AB200" s="14">
        <v>0</v>
      </c>
      <c r="AD200" s="14">
        <v>0.68999999999999972</v>
      </c>
      <c r="AE200" s="14">
        <v>0.67999999999999972</v>
      </c>
      <c r="AG200" s="100">
        <v>2.1696680407897592E-4</v>
      </c>
      <c r="AH200" s="100">
        <v>0</v>
      </c>
      <c r="AI200" s="100">
        <v>0</v>
      </c>
    </row>
    <row r="201" spans="2:35">
      <c r="B201">
        <v>51</v>
      </c>
      <c r="C201">
        <v>52</v>
      </c>
      <c r="D201" s="14">
        <v>2.0199999999999999E-2</v>
      </c>
      <c r="E201" s="14">
        <v>1.7999999999999999E-2</v>
      </c>
      <c r="F201" s="14">
        <v>2.2000000000000001E-3</v>
      </c>
      <c r="G201" s="14">
        <v>0</v>
      </c>
      <c r="I201" s="97">
        <v>2042.8206229967629</v>
      </c>
      <c r="J201" s="97">
        <v>2123.7166338267002</v>
      </c>
      <c r="K201" s="13">
        <v>2.0199999999999999E-2</v>
      </c>
      <c r="L201" s="14">
        <v>1.7999999999999999E-2</v>
      </c>
      <c r="M201" s="14">
        <v>2.2000000000000001E-3</v>
      </c>
      <c r="N201" s="14">
        <v>0</v>
      </c>
      <c r="P201" s="98">
        <v>160.22122533307945</v>
      </c>
      <c r="Q201" s="98">
        <v>163.36281798666926</v>
      </c>
      <c r="R201" s="13">
        <v>2.8199999999999999E-2</v>
      </c>
      <c r="S201" s="14">
        <v>2.6599999999999999E-2</v>
      </c>
      <c r="T201" s="14">
        <v>1.6000000000000001E-3</v>
      </c>
      <c r="U201" s="14">
        <v>0</v>
      </c>
      <c r="W201" s="14">
        <v>0.67999999999999972</v>
      </c>
      <c r="X201" s="14">
        <v>0.66999999999999971</v>
      </c>
      <c r="Y201" s="14">
        <v>1E-3</v>
      </c>
      <c r="Z201" s="14">
        <v>5.9999999999999995E-4</v>
      </c>
      <c r="AA201" s="14">
        <v>4.0000000000000002E-4</v>
      </c>
      <c r="AB201" s="14">
        <v>0</v>
      </c>
      <c r="AD201" s="14">
        <v>0.67999999999999972</v>
      </c>
      <c r="AE201" s="14">
        <v>0.66999999999999971</v>
      </c>
      <c r="AG201" s="100">
        <v>6.509004122369278E-4</v>
      </c>
      <c r="AH201" s="100">
        <v>6.7114093959731542E-3</v>
      </c>
      <c r="AI201" s="100">
        <v>0</v>
      </c>
    </row>
    <row r="202" spans="2:35">
      <c r="B202">
        <v>52</v>
      </c>
      <c r="C202">
        <v>53</v>
      </c>
      <c r="D202" s="14">
        <v>1.7999999999999999E-2</v>
      </c>
      <c r="E202" s="14">
        <v>1.6199999999999999E-2</v>
      </c>
      <c r="F202" s="14">
        <v>1.6000000000000001E-3</v>
      </c>
      <c r="G202" s="14">
        <v>2.0000000000000001E-4</v>
      </c>
      <c r="I202" s="97">
        <v>2123.7166338267002</v>
      </c>
      <c r="J202" s="97">
        <v>2206.1834409834323</v>
      </c>
      <c r="K202" s="13">
        <v>1.7999999999999999E-2</v>
      </c>
      <c r="L202" s="14">
        <v>1.6199999999999999E-2</v>
      </c>
      <c r="M202" s="14">
        <v>1.6000000000000001E-3</v>
      </c>
      <c r="N202" s="14">
        <v>2.0000000000000001E-4</v>
      </c>
      <c r="P202" s="98">
        <v>163.36281798666926</v>
      </c>
      <c r="Q202" s="98">
        <v>166.50441064025904</v>
      </c>
      <c r="R202" s="13">
        <v>2.76E-2</v>
      </c>
      <c r="S202" s="14">
        <v>2.5600000000000001E-2</v>
      </c>
      <c r="T202" s="14">
        <v>1.8E-3</v>
      </c>
      <c r="U202" s="14">
        <v>2.0000000000000001E-4</v>
      </c>
      <c r="W202" s="14">
        <v>0.66999999999999971</v>
      </c>
      <c r="X202" s="14">
        <v>0.6599999999999997</v>
      </c>
      <c r="Y202" s="14">
        <v>2.0000000000000001E-4</v>
      </c>
      <c r="Z202" s="14">
        <v>2.0000000000000001E-4</v>
      </c>
      <c r="AA202" s="14">
        <v>0</v>
      </c>
      <c r="AB202" s="14">
        <v>0</v>
      </c>
      <c r="AD202" s="14">
        <v>0.66999999999999971</v>
      </c>
      <c r="AE202" s="14">
        <v>0.6599999999999997</v>
      </c>
      <c r="AG202" s="100">
        <v>2.1696680407897592E-4</v>
      </c>
      <c r="AH202" s="100">
        <v>0</v>
      </c>
      <c r="AI202" s="100">
        <v>0</v>
      </c>
    </row>
    <row r="203" spans="2:35">
      <c r="B203">
        <v>53</v>
      </c>
      <c r="C203">
        <v>54</v>
      </c>
      <c r="D203" s="14">
        <v>1.84E-2</v>
      </c>
      <c r="E203" s="14">
        <v>1.54E-2</v>
      </c>
      <c r="F203" s="14">
        <v>2.5999999999999999E-3</v>
      </c>
      <c r="G203" s="14">
        <v>4.0000000000000002E-4</v>
      </c>
      <c r="I203" s="97">
        <v>2206.1834409834323</v>
      </c>
      <c r="J203" s="97">
        <v>2290.221044466959</v>
      </c>
      <c r="K203" s="13">
        <v>1.84E-2</v>
      </c>
      <c r="L203" s="14">
        <v>1.54E-2</v>
      </c>
      <c r="M203" s="14">
        <v>2.5999999999999999E-3</v>
      </c>
      <c r="N203" s="14">
        <v>4.0000000000000002E-4</v>
      </c>
      <c r="P203" s="98">
        <v>166.50441064025904</v>
      </c>
      <c r="Q203" s="98">
        <v>169.64600329384882</v>
      </c>
      <c r="R203" s="13">
        <v>2.1600000000000001E-2</v>
      </c>
      <c r="S203" s="14">
        <v>1.9199999999999998E-2</v>
      </c>
      <c r="T203" s="14">
        <v>2.3999999999999998E-3</v>
      </c>
      <c r="U203" s="14">
        <v>0</v>
      </c>
      <c r="W203" s="14">
        <v>0.6599999999999997</v>
      </c>
      <c r="X203" s="14">
        <v>0.64999999999999969</v>
      </c>
      <c r="Y203" s="14">
        <v>4.0000000000000002E-4</v>
      </c>
      <c r="Z203" s="14">
        <v>0</v>
      </c>
      <c r="AA203" s="14">
        <v>4.0000000000000002E-4</v>
      </c>
      <c r="AB203" s="14">
        <v>0</v>
      </c>
      <c r="AD203" s="14">
        <v>0.6599999999999997</v>
      </c>
      <c r="AE203" s="14">
        <v>0.64999999999999969</v>
      </c>
      <c r="AG203" s="100">
        <v>0</v>
      </c>
      <c r="AH203" s="100">
        <v>6.7114093959731542E-3</v>
      </c>
      <c r="AI203" s="100">
        <v>0</v>
      </c>
    </row>
    <row r="204" spans="2:35">
      <c r="B204">
        <v>54</v>
      </c>
      <c r="C204">
        <v>55</v>
      </c>
      <c r="D204" s="14">
        <v>1.66E-2</v>
      </c>
      <c r="E204" s="14">
        <v>1.38E-2</v>
      </c>
      <c r="F204" s="14">
        <v>2.8E-3</v>
      </c>
      <c r="G204" s="14">
        <v>0</v>
      </c>
      <c r="I204" s="97">
        <v>2290.221044466959</v>
      </c>
      <c r="J204" s="97">
        <v>2375.8294442772813</v>
      </c>
      <c r="K204" s="13">
        <v>1.66E-2</v>
      </c>
      <c r="L204" s="14">
        <v>1.38E-2</v>
      </c>
      <c r="M204" s="14">
        <v>2.8E-3</v>
      </c>
      <c r="N204" s="14">
        <v>0</v>
      </c>
      <c r="P204" s="98">
        <v>169.64600329384882</v>
      </c>
      <c r="Q204" s="98">
        <v>172.78759594743863</v>
      </c>
      <c r="R204" s="13">
        <v>1.8599999999999998E-2</v>
      </c>
      <c r="S204" s="14">
        <v>1.7000000000000001E-2</v>
      </c>
      <c r="T204" s="14">
        <v>1.6000000000000001E-3</v>
      </c>
      <c r="U204" s="14">
        <v>0</v>
      </c>
      <c r="W204" s="14">
        <v>0.64999999999999969</v>
      </c>
      <c r="X204" s="14">
        <v>0.63999999999999968</v>
      </c>
      <c r="Y204" s="14">
        <v>4.0000000000000002E-4</v>
      </c>
      <c r="Z204" s="14">
        <v>2.0000000000000001E-4</v>
      </c>
      <c r="AA204" s="14">
        <v>2.0000000000000001E-4</v>
      </c>
      <c r="AB204" s="14">
        <v>0</v>
      </c>
      <c r="AD204" s="14">
        <v>0.64999999999999969</v>
      </c>
      <c r="AE204" s="14">
        <v>0.63999999999999968</v>
      </c>
      <c r="AG204" s="100">
        <v>2.1696680407897592E-4</v>
      </c>
      <c r="AH204" s="100">
        <v>3.3557046979865771E-3</v>
      </c>
      <c r="AI204" s="100">
        <v>0</v>
      </c>
    </row>
    <row r="205" spans="2:35">
      <c r="B205">
        <v>55</v>
      </c>
      <c r="C205">
        <v>56</v>
      </c>
      <c r="D205" s="14">
        <v>8.8000000000000005E-3</v>
      </c>
      <c r="E205" s="14">
        <v>7.0000000000000001E-3</v>
      </c>
      <c r="F205" s="14">
        <v>1.6000000000000001E-3</v>
      </c>
      <c r="G205" s="14">
        <v>2.0000000000000001E-4</v>
      </c>
      <c r="I205" s="97">
        <v>2375.8294442772813</v>
      </c>
      <c r="J205" s="97">
        <v>2463.0086404143976</v>
      </c>
      <c r="K205" s="13">
        <v>8.8000000000000005E-3</v>
      </c>
      <c r="L205" s="14">
        <v>7.0000000000000001E-3</v>
      </c>
      <c r="M205" s="14">
        <v>1.6000000000000001E-3</v>
      </c>
      <c r="N205" s="14">
        <v>2.0000000000000001E-4</v>
      </c>
      <c r="P205" s="98">
        <v>172.78759594743863</v>
      </c>
      <c r="Q205" s="98">
        <v>175.92918860102841</v>
      </c>
      <c r="R205" s="13">
        <v>1.7999999999999999E-2</v>
      </c>
      <c r="S205" s="14">
        <v>1.6E-2</v>
      </c>
      <c r="T205" s="14">
        <v>1.6000000000000001E-3</v>
      </c>
      <c r="U205" s="14">
        <v>4.0000000000000002E-4</v>
      </c>
      <c r="W205" s="14">
        <v>0.63999999999999968</v>
      </c>
      <c r="X205" s="14">
        <v>0.62999999999999967</v>
      </c>
      <c r="Y205" s="14">
        <v>2.0000000000000001E-4</v>
      </c>
      <c r="Z205" s="14">
        <v>2.0000000000000001E-4</v>
      </c>
      <c r="AA205" s="14">
        <v>0</v>
      </c>
      <c r="AB205" s="14">
        <v>0</v>
      </c>
      <c r="AD205" s="14">
        <v>0.63999999999999968</v>
      </c>
      <c r="AE205" s="14">
        <v>0.62999999999999967</v>
      </c>
      <c r="AG205" s="100">
        <v>2.1696680407897592E-4</v>
      </c>
      <c r="AH205" s="100">
        <v>0</v>
      </c>
      <c r="AI205" s="100">
        <v>0</v>
      </c>
    </row>
    <row r="206" spans="2:35">
      <c r="B206">
        <v>56</v>
      </c>
      <c r="C206">
        <v>57</v>
      </c>
      <c r="D206" s="14">
        <v>8.0000000000000002E-3</v>
      </c>
      <c r="E206" s="14">
        <v>7.1999999999999998E-3</v>
      </c>
      <c r="F206" s="14">
        <v>8.0000000000000004E-4</v>
      </c>
      <c r="G206" s="14">
        <v>0</v>
      </c>
      <c r="I206" s="97">
        <v>2463.0086404143976</v>
      </c>
      <c r="J206" s="97">
        <v>2551.7586328783095</v>
      </c>
      <c r="K206" s="13">
        <v>8.0000000000000002E-3</v>
      </c>
      <c r="L206" s="14">
        <v>7.1999999999999998E-3</v>
      </c>
      <c r="M206" s="14">
        <v>8.0000000000000004E-4</v>
      </c>
      <c r="N206" s="14">
        <v>0</v>
      </c>
      <c r="P206" s="98">
        <v>175.92918860102841</v>
      </c>
      <c r="Q206" s="98">
        <v>179.0707812546182</v>
      </c>
      <c r="R206" s="13">
        <v>1.66E-2</v>
      </c>
      <c r="S206" s="14">
        <v>1.2999999999999999E-2</v>
      </c>
      <c r="T206" s="14">
        <v>3.5999999999999999E-3</v>
      </c>
      <c r="U206" s="14">
        <v>0</v>
      </c>
      <c r="W206" s="14">
        <v>0.62999999999999967</v>
      </c>
      <c r="X206" s="14">
        <v>0.61999999999999966</v>
      </c>
      <c r="Y206" s="14">
        <v>0</v>
      </c>
      <c r="Z206" s="14">
        <v>0</v>
      </c>
      <c r="AA206" s="14">
        <v>0</v>
      </c>
      <c r="AB206" s="14">
        <v>0</v>
      </c>
      <c r="AD206" s="14">
        <v>0.62999999999999967</v>
      </c>
      <c r="AE206" s="14">
        <v>0.61999999999999966</v>
      </c>
      <c r="AG206" s="100">
        <v>0</v>
      </c>
      <c r="AH206" s="100">
        <v>0</v>
      </c>
      <c r="AI206" s="100">
        <v>0</v>
      </c>
    </row>
    <row r="207" spans="2:35">
      <c r="B207">
        <v>57</v>
      </c>
      <c r="C207">
        <v>58</v>
      </c>
      <c r="D207" s="14">
        <v>7.1999999999999998E-3</v>
      </c>
      <c r="E207" s="14">
        <v>6.1999999999999998E-3</v>
      </c>
      <c r="F207" s="14">
        <v>8.0000000000000004E-4</v>
      </c>
      <c r="G207" s="14">
        <v>2.0000000000000001E-4</v>
      </c>
      <c r="I207" s="97">
        <v>2551.7586328783095</v>
      </c>
      <c r="J207" s="97">
        <v>2642.079421669016</v>
      </c>
      <c r="K207" s="13">
        <v>7.1999999999999998E-3</v>
      </c>
      <c r="L207" s="14">
        <v>6.1999999999999998E-3</v>
      </c>
      <c r="M207" s="14">
        <v>8.0000000000000004E-4</v>
      </c>
      <c r="N207" s="14">
        <v>2.0000000000000001E-4</v>
      </c>
      <c r="P207" s="98">
        <v>179.0707812546182</v>
      </c>
      <c r="Q207" s="98">
        <v>182.21237390820801</v>
      </c>
      <c r="R207" s="13">
        <v>1.18E-2</v>
      </c>
      <c r="S207" s="14">
        <v>1.0200000000000001E-2</v>
      </c>
      <c r="T207" s="14">
        <v>1.1999999999999999E-3</v>
      </c>
      <c r="U207" s="14">
        <v>4.0000000000000002E-4</v>
      </c>
      <c r="W207" s="14">
        <v>0.61999999999999966</v>
      </c>
      <c r="X207" s="14">
        <v>0.60999999999999965</v>
      </c>
      <c r="Y207" s="14">
        <v>1.1999999999999999E-3</v>
      </c>
      <c r="Z207" s="14">
        <v>8.0000000000000004E-4</v>
      </c>
      <c r="AA207" s="14">
        <v>4.0000000000000002E-4</v>
      </c>
      <c r="AB207" s="14">
        <v>0</v>
      </c>
      <c r="AD207" s="14">
        <v>0.61999999999999966</v>
      </c>
      <c r="AE207" s="14">
        <v>0.60999999999999965</v>
      </c>
      <c r="AG207" s="100">
        <v>8.678672163159037E-4</v>
      </c>
      <c r="AH207" s="100">
        <v>6.7114093959731542E-3</v>
      </c>
      <c r="AI207" s="100">
        <v>0</v>
      </c>
    </row>
    <row r="208" spans="2:35">
      <c r="B208">
        <v>58</v>
      </c>
      <c r="C208">
        <v>59</v>
      </c>
      <c r="D208" s="14">
        <v>6.1999999999999998E-3</v>
      </c>
      <c r="E208" s="14">
        <v>5.1999999999999998E-3</v>
      </c>
      <c r="F208" s="14">
        <v>8.0000000000000004E-4</v>
      </c>
      <c r="G208" s="14">
        <v>2.0000000000000001E-4</v>
      </c>
      <c r="I208" s="97">
        <v>2642.079421669016</v>
      </c>
      <c r="J208" s="97">
        <v>2733.9710067865176</v>
      </c>
      <c r="K208" s="13">
        <v>6.1999999999999998E-3</v>
      </c>
      <c r="L208" s="14">
        <v>5.1999999999999998E-3</v>
      </c>
      <c r="M208" s="14">
        <v>8.0000000000000004E-4</v>
      </c>
      <c r="N208" s="14">
        <v>2.0000000000000001E-4</v>
      </c>
      <c r="P208" s="98">
        <v>182.21237390820801</v>
      </c>
      <c r="Q208" s="98">
        <v>185.35396656179779</v>
      </c>
      <c r="R208" s="13">
        <v>9.5999999999999992E-3</v>
      </c>
      <c r="S208" s="14">
        <v>7.7999999999999996E-3</v>
      </c>
      <c r="T208" s="14">
        <v>1.8E-3</v>
      </c>
      <c r="U208" s="14">
        <v>0</v>
      </c>
      <c r="W208" s="14">
        <v>0.60999999999999965</v>
      </c>
      <c r="X208" s="14">
        <v>0.59999999999999964</v>
      </c>
      <c r="Y208" s="14">
        <v>2.0000000000000001E-4</v>
      </c>
      <c r="Z208" s="14">
        <v>0</v>
      </c>
      <c r="AA208" s="14">
        <v>2.0000000000000001E-4</v>
      </c>
      <c r="AB208" s="14">
        <v>0</v>
      </c>
      <c r="AD208" s="14">
        <v>0.60999999999999965</v>
      </c>
      <c r="AE208" s="14">
        <v>0.59999999999999964</v>
      </c>
      <c r="AG208" s="100">
        <v>0</v>
      </c>
      <c r="AH208" s="100">
        <v>3.3557046979865771E-3</v>
      </c>
      <c r="AI208" s="100">
        <v>0</v>
      </c>
    </row>
    <row r="209" spans="2:35">
      <c r="B209">
        <v>59</v>
      </c>
      <c r="C209">
        <v>60</v>
      </c>
      <c r="D209" s="14">
        <v>6.0000000000000001E-3</v>
      </c>
      <c r="E209" s="14">
        <v>4.4000000000000003E-3</v>
      </c>
      <c r="F209" s="14">
        <v>1.1999999999999999E-3</v>
      </c>
      <c r="G209" s="14">
        <v>4.0000000000000002E-4</v>
      </c>
      <c r="I209" s="97">
        <v>2733.9710067865176</v>
      </c>
      <c r="J209" s="97">
        <v>2827.4333882308138</v>
      </c>
      <c r="K209" s="13">
        <v>6.0000000000000001E-3</v>
      </c>
      <c r="L209" s="14">
        <v>4.4000000000000003E-3</v>
      </c>
      <c r="M209" s="14">
        <v>1.1999999999999999E-3</v>
      </c>
      <c r="N209" s="14">
        <v>4.0000000000000002E-4</v>
      </c>
      <c r="P209" s="98">
        <v>185.35396656179779</v>
      </c>
      <c r="Q209" s="98">
        <v>188.49555921538757</v>
      </c>
      <c r="R209" s="13">
        <v>8.6E-3</v>
      </c>
      <c r="S209" s="14">
        <v>7.6E-3</v>
      </c>
      <c r="T209" s="14">
        <v>1E-3</v>
      </c>
      <c r="U209" s="14">
        <v>0</v>
      </c>
      <c r="W209" s="14">
        <v>0.59999999999999964</v>
      </c>
      <c r="X209" s="14">
        <v>0.58999999999999964</v>
      </c>
      <c r="Y209" s="14">
        <v>0</v>
      </c>
      <c r="Z209" s="14">
        <v>0</v>
      </c>
      <c r="AA209" s="14">
        <v>0</v>
      </c>
      <c r="AB209" s="14">
        <v>0</v>
      </c>
      <c r="AD209" s="14">
        <v>0.59999999999999964</v>
      </c>
      <c r="AE209" s="14">
        <v>0.58999999999999964</v>
      </c>
      <c r="AG209" s="100">
        <v>0</v>
      </c>
      <c r="AH209" s="100">
        <v>0</v>
      </c>
      <c r="AI209" s="100">
        <v>0</v>
      </c>
    </row>
    <row r="210" spans="2:35">
      <c r="B210">
        <v>60</v>
      </c>
      <c r="C210">
        <v>61</v>
      </c>
      <c r="D210" s="14">
        <v>7.1999999999999998E-3</v>
      </c>
      <c r="E210" s="14">
        <v>5.0000000000000001E-3</v>
      </c>
      <c r="F210" s="14">
        <v>1.4E-3</v>
      </c>
      <c r="G210" s="14">
        <v>8.0000000000000004E-4</v>
      </c>
      <c r="I210" s="97">
        <v>2827.4333882308138</v>
      </c>
      <c r="J210" s="97">
        <v>2922.466566001905</v>
      </c>
      <c r="K210" s="13">
        <v>7.1999999999999998E-3</v>
      </c>
      <c r="L210" s="14">
        <v>5.0000000000000001E-3</v>
      </c>
      <c r="M210" s="14">
        <v>1.4E-3</v>
      </c>
      <c r="N210" s="14">
        <v>8.0000000000000004E-4</v>
      </c>
      <c r="P210" s="98">
        <v>188.49555921538757</v>
      </c>
      <c r="Q210" s="98">
        <v>191.63715186897738</v>
      </c>
      <c r="R210" s="13">
        <v>6.7999999999999996E-3</v>
      </c>
      <c r="S210" s="14">
        <v>5.5999999999999999E-3</v>
      </c>
      <c r="T210" s="14">
        <v>1E-3</v>
      </c>
      <c r="U210" s="14">
        <v>2.0000000000000001E-4</v>
      </c>
      <c r="W210" s="14">
        <v>0.58999999999999964</v>
      </c>
      <c r="X210" s="14">
        <v>0.57999999999999963</v>
      </c>
      <c r="Y210" s="14">
        <v>5.9999999999999995E-4</v>
      </c>
      <c r="Z210" s="14">
        <v>4.0000000000000002E-4</v>
      </c>
      <c r="AA210" s="14">
        <v>2.0000000000000001E-4</v>
      </c>
      <c r="AB210" s="14">
        <v>0</v>
      </c>
      <c r="AD210" s="14">
        <v>0.58999999999999964</v>
      </c>
      <c r="AE210" s="14">
        <v>0.57999999999999963</v>
      </c>
      <c r="AG210" s="100">
        <v>4.3393360815795185E-4</v>
      </c>
      <c r="AH210" s="100">
        <v>3.3557046979865771E-3</v>
      </c>
      <c r="AI210" s="100">
        <v>0</v>
      </c>
    </row>
    <row r="211" spans="2:35">
      <c r="B211">
        <v>61</v>
      </c>
      <c r="C211">
        <v>62</v>
      </c>
      <c r="D211" s="14">
        <v>5.5999999999999999E-3</v>
      </c>
      <c r="E211" s="14">
        <v>3.2000000000000002E-3</v>
      </c>
      <c r="F211" s="14">
        <v>1.4E-3</v>
      </c>
      <c r="G211" s="14">
        <v>1E-3</v>
      </c>
      <c r="I211" s="97">
        <v>2922.466566001905</v>
      </c>
      <c r="J211" s="97">
        <v>3019.0705400997913</v>
      </c>
      <c r="K211" s="13">
        <v>5.5999999999999999E-3</v>
      </c>
      <c r="L211" s="14">
        <v>3.2000000000000002E-3</v>
      </c>
      <c r="M211" s="14">
        <v>1.4E-3</v>
      </c>
      <c r="N211" s="14">
        <v>1E-3</v>
      </c>
      <c r="P211" s="98">
        <v>191.63715186897738</v>
      </c>
      <c r="Q211" s="98">
        <v>194.77874452256717</v>
      </c>
      <c r="R211" s="13">
        <v>6.7999999999999996E-3</v>
      </c>
      <c r="S211" s="14">
        <v>4.7999999999999996E-3</v>
      </c>
      <c r="T211" s="14">
        <v>1.8E-3</v>
      </c>
      <c r="U211" s="14">
        <v>2.0000000000000001E-4</v>
      </c>
      <c r="W211" s="14">
        <v>0.57999999999999963</v>
      </c>
      <c r="X211" s="14">
        <v>0.56999999999999962</v>
      </c>
      <c r="Y211" s="14">
        <v>2.0000000000000001E-4</v>
      </c>
      <c r="Z211" s="14">
        <v>2.0000000000000001E-4</v>
      </c>
      <c r="AA211" s="14">
        <v>0</v>
      </c>
      <c r="AB211" s="14">
        <v>0</v>
      </c>
      <c r="AD211" s="14">
        <v>0.57999999999999963</v>
      </c>
      <c r="AE211" s="14">
        <v>0.56999999999999962</v>
      </c>
      <c r="AG211" s="100">
        <v>2.1696680407897592E-4</v>
      </c>
      <c r="AH211" s="100">
        <v>0</v>
      </c>
      <c r="AI211" s="100">
        <v>0</v>
      </c>
    </row>
    <row r="212" spans="2:35">
      <c r="B212">
        <v>62</v>
      </c>
      <c r="C212">
        <v>63</v>
      </c>
      <c r="D212" s="14">
        <v>3.8E-3</v>
      </c>
      <c r="E212" s="14">
        <v>3.0000000000000001E-3</v>
      </c>
      <c r="F212" s="14">
        <v>8.0000000000000004E-4</v>
      </c>
      <c r="G212" s="14">
        <v>0</v>
      </c>
      <c r="I212" s="97">
        <v>3019.0705400997913</v>
      </c>
      <c r="J212" s="97">
        <v>3117.2453105244722</v>
      </c>
      <c r="K212" s="13">
        <v>3.8E-3</v>
      </c>
      <c r="L212" s="14">
        <v>3.0000000000000001E-3</v>
      </c>
      <c r="M212" s="14">
        <v>8.0000000000000004E-4</v>
      </c>
      <c r="N212" s="14">
        <v>0</v>
      </c>
      <c r="P212" s="98">
        <v>194.77874452256717</v>
      </c>
      <c r="Q212" s="98">
        <v>197.92033717615698</v>
      </c>
      <c r="R212" s="13">
        <v>5.5999999999999999E-3</v>
      </c>
      <c r="S212" s="14">
        <v>3.8E-3</v>
      </c>
      <c r="T212" s="14">
        <v>1.1999999999999999E-3</v>
      </c>
      <c r="U212" s="14">
        <v>5.9999999999999995E-4</v>
      </c>
      <c r="W212" s="14">
        <v>0.56999999999999962</v>
      </c>
      <c r="X212" s="14">
        <v>0.55999999999999961</v>
      </c>
      <c r="Y212" s="14">
        <v>0</v>
      </c>
      <c r="Z212" s="14">
        <v>0</v>
      </c>
      <c r="AA212" s="14">
        <v>0</v>
      </c>
      <c r="AB212" s="14">
        <v>0</v>
      </c>
      <c r="AD212" s="14">
        <v>0.56999999999999962</v>
      </c>
      <c r="AE212" s="14">
        <v>0.55999999999999961</v>
      </c>
      <c r="AG212" s="100">
        <v>0</v>
      </c>
      <c r="AH212" s="100">
        <v>0</v>
      </c>
      <c r="AI212" s="100">
        <v>0</v>
      </c>
    </row>
    <row r="213" spans="2:35">
      <c r="B213">
        <v>63</v>
      </c>
      <c r="C213">
        <v>64</v>
      </c>
      <c r="D213" s="14">
        <v>3.8E-3</v>
      </c>
      <c r="E213" s="14">
        <v>2E-3</v>
      </c>
      <c r="F213" s="14">
        <v>1E-3</v>
      </c>
      <c r="G213" s="14">
        <v>8.0000000000000004E-4</v>
      </c>
      <c r="I213" s="97">
        <v>3117.2453105244722</v>
      </c>
      <c r="J213" s="97">
        <v>3216.9908772759482</v>
      </c>
      <c r="K213" s="13">
        <v>3.8E-3</v>
      </c>
      <c r="L213" s="14">
        <v>2E-3</v>
      </c>
      <c r="M213" s="14">
        <v>1E-3</v>
      </c>
      <c r="N213" s="14">
        <v>8.0000000000000004E-4</v>
      </c>
      <c r="P213" s="98">
        <v>197.92033717615698</v>
      </c>
      <c r="Q213" s="98">
        <v>201.06192982974676</v>
      </c>
      <c r="R213" s="13">
        <v>6.6E-3</v>
      </c>
      <c r="S213" s="14">
        <v>4.0000000000000001E-3</v>
      </c>
      <c r="T213" s="14">
        <v>2E-3</v>
      </c>
      <c r="U213" s="14">
        <v>5.9999999999999995E-4</v>
      </c>
      <c r="W213" s="14">
        <v>0.55999999999999961</v>
      </c>
      <c r="X213" s="14">
        <v>0.5499999999999996</v>
      </c>
      <c r="Y213" s="14">
        <v>2.0000000000000001E-4</v>
      </c>
      <c r="Z213" s="14">
        <v>2.0000000000000001E-4</v>
      </c>
      <c r="AA213" s="14">
        <v>0</v>
      </c>
      <c r="AB213" s="14">
        <v>0</v>
      </c>
      <c r="AD213" s="14">
        <v>0.55999999999999961</v>
      </c>
      <c r="AE213" s="14">
        <v>0.5499999999999996</v>
      </c>
      <c r="AG213" s="100">
        <v>2.1696680407897592E-4</v>
      </c>
      <c r="AH213" s="100">
        <v>0</v>
      </c>
      <c r="AI213" s="100">
        <v>0</v>
      </c>
    </row>
    <row r="214" spans="2:35">
      <c r="B214">
        <v>64</v>
      </c>
      <c r="C214">
        <v>65</v>
      </c>
      <c r="D214" s="14">
        <v>4.5999999999999999E-3</v>
      </c>
      <c r="E214" s="14">
        <v>2.5999999999999999E-3</v>
      </c>
      <c r="F214" s="14">
        <v>1.4E-3</v>
      </c>
      <c r="G214" s="14">
        <v>5.9999999999999995E-4</v>
      </c>
      <c r="I214" s="97">
        <v>3216.9908772759482</v>
      </c>
      <c r="J214" s="97">
        <v>3318.3072403542192</v>
      </c>
      <c r="K214" s="13">
        <v>4.5999999999999999E-3</v>
      </c>
      <c r="L214" s="14">
        <v>2.5999999999999999E-3</v>
      </c>
      <c r="M214" s="14">
        <v>1.4E-3</v>
      </c>
      <c r="N214" s="14">
        <v>5.9999999999999995E-4</v>
      </c>
      <c r="P214" s="98">
        <v>201.06192982974676</v>
      </c>
      <c r="Q214" s="98">
        <v>204.20352248333654</v>
      </c>
      <c r="R214" s="13">
        <v>6.1999999999999998E-3</v>
      </c>
      <c r="S214" s="14">
        <v>4.7999999999999996E-3</v>
      </c>
      <c r="T214" s="14">
        <v>8.0000000000000004E-4</v>
      </c>
      <c r="U214" s="14">
        <v>5.9999999999999995E-4</v>
      </c>
      <c r="W214" s="14">
        <v>0.5499999999999996</v>
      </c>
      <c r="X214" s="14">
        <v>0.53999999999999959</v>
      </c>
      <c r="Y214" s="14">
        <v>2.0000000000000001E-4</v>
      </c>
      <c r="Z214" s="14">
        <v>2.0000000000000001E-4</v>
      </c>
      <c r="AA214" s="14">
        <v>0</v>
      </c>
      <c r="AB214" s="14">
        <v>0</v>
      </c>
      <c r="AD214" s="14">
        <v>0.5499999999999996</v>
      </c>
      <c r="AE214" s="14">
        <v>0.53999999999999959</v>
      </c>
      <c r="AG214" s="100">
        <v>2.1696680407897592E-4</v>
      </c>
      <c r="AH214" s="100">
        <v>0</v>
      </c>
      <c r="AI214" s="100">
        <v>0</v>
      </c>
    </row>
    <row r="215" spans="2:35">
      <c r="B215">
        <v>65</v>
      </c>
      <c r="C215">
        <v>66</v>
      </c>
      <c r="D215" s="14">
        <v>4.4000000000000003E-3</v>
      </c>
      <c r="E215" s="14">
        <v>2.3999999999999998E-3</v>
      </c>
      <c r="F215" s="14">
        <v>5.9999999999999995E-4</v>
      </c>
      <c r="G215" s="14">
        <v>1.4E-3</v>
      </c>
      <c r="I215" s="97">
        <v>3318.3072403542192</v>
      </c>
      <c r="J215" s="97">
        <v>3421.1943997592848</v>
      </c>
      <c r="K215" s="13">
        <v>4.4000000000000003E-3</v>
      </c>
      <c r="L215" s="14">
        <v>2.3999999999999998E-3</v>
      </c>
      <c r="M215" s="14">
        <v>5.9999999999999995E-4</v>
      </c>
      <c r="N215" s="14">
        <v>1.4E-3</v>
      </c>
      <c r="P215" s="98">
        <v>204.20352248333654</v>
      </c>
      <c r="Q215" s="98">
        <v>207.34511513692635</v>
      </c>
      <c r="R215" s="13">
        <v>4.5999999999999999E-3</v>
      </c>
      <c r="S215" s="14">
        <v>2.5999999999999999E-3</v>
      </c>
      <c r="T215" s="14">
        <v>1.4E-3</v>
      </c>
      <c r="U215" s="14">
        <v>5.9999999999999995E-4</v>
      </c>
      <c r="W215" s="14">
        <v>0.53999999999999959</v>
      </c>
      <c r="X215" s="14">
        <v>0.52999999999999958</v>
      </c>
      <c r="Y215" s="14">
        <v>2.0000000000000001E-4</v>
      </c>
      <c r="Z215" s="14">
        <v>2.0000000000000001E-4</v>
      </c>
      <c r="AA215" s="14">
        <v>0</v>
      </c>
      <c r="AB215" s="14">
        <v>0</v>
      </c>
      <c r="AD215" s="14">
        <v>0.53999999999999959</v>
      </c>
      <c r="AE215" s="14">
        <v>0.52999999999999958</v>
      </c>
      <c r="AG215" s="100">
        <v>2.1696680407897592E-4</v>
      </c>
      <c r="AH215" s="100">
        <v>0</v>
      </c>
      <c r="AI215" s="100">
        <v>0</v>
      </c>
    </row>
    <row r="216" spans="2:35">
      <c r="B216">
        <v>66</v>
      </c>
      <c r="C216">
        <v>67</v>
      </c>
      <c r="D216" s="14">
        <v>2.5999999999999999E-3</v>
      </c>
      <c r="E216" s="14">
        <v>1.4E-3</v>
      </c>
      <c r="F216" s="14">
        <v>5.9999999999999995E-4</v>
      </c>
      <c r="G216" s="14">
        <v>5.9999999999999995E-4</v>
      </c>
      <c r="I216" s="97">
        <v>3421.1943997592848</v>
      </c>
      <c r="J216" s="97">
        <v>3525.6523554911455</v>
      </c>
      <c r="K216" s="13">
        <v>2.5999999999999999E-3</v>
      </c>
      <c r="L216" s="14">
        <v>1.4E-3</v>
      </c>
      <c r="M216" s="14">
        <v>5.9999999999999995E-4</v>
      </c>
      <c r="N216" s="14">
        <v>5.9999999999999995E-4</v>
      </c>
      <c r="P216" s="98">
        <v>207.34511513692635</v>
      </c>
      <c r="Q216" s="98">
        <v>210.48670779051614</v>
      </c>
      <c r="R216" s="13">
        <v>2.8E-3</v>
      </c>
      <c r="S216" s="14">
        <v>1.6000000000000001E-3</v>
      </c>
      <c r="T216" s="14">
        <v>5.9999999999999995E-4</v>
      </c>
      <c r="U216" s="14">
        <v>5.9999999999999995E-4</v>
      </c>
      <c r="W216" s="14">
        <v>0.52999999999999958</v>
      </c>
      <c r="X216" s="14">
        <v>0.51999999999999957</v>
      </c>
      <c r="Y216" s="14">
        <v>0</v>
      </c>
      <c r="Z216" s="14">
        <v>0</v>
      </c>
      <c r="AA216" s="14">
        <v>0</v>
      </c>
      <c r="AB216" s="14">
        <v>0</v>
      </c>
      <c r="AD216" s="14">
        <v>0.52999999999999958</v>
      </c>
      <c r="AE216" s="14">
        <v>0.51999999999999957</v>
      </c>
      <c r="AG216" s="100">
        <v>0</v>
      </c>
      <c r="AH216" s="100">
        <v>0</v>
      </c>
      <c r="AI216" s="100">
        <v>0</v>
      </c>
    </row>
    <row r="217" spans="2:35">
      <c r="B217">
        <v>67</v>
      </c>
      <c r="C217">
        <v>68</v>
      </c>
      <c r="D217" s="14">
        <v>2.5999999999999999E-3</v>
      </c>
      <c r="E217" s="14">
        <v>1.8E-3</v>
      </c>
      <c r="F217" s="14">
        <v>0</v>
      </c>
      <c r="G217" s="14">
        <v>8.0000000000000004E-4</v>
      </c>
      <c r="I217" s="97">
        <v>3525.6523554911455</v>
      </c>
      <c r="J217" s="97">
        <v>3631.6811075498008</v>
      </c>
      <c r="K217" s="13">
        <v>2.5999999999999999E-3</v>
      </c>
      <c r="L217" s="14">
        <v>1.8E-3</v>
      </c>
      <c r="M217" s="14">
        <v>0</v>
      </c>
      <c r="N217" s="14">
        <v>8.0000000000000004E-4</v>
      </c>
      <c r="P217" s="98">
        <v>210.48670779051614</v>
      </c>
      <c r="Q217" s="98">
        <v>213.62830044410595</v>
      </c>
      <c r="R217" s="13">
        <v>4.7999999999999996E-3</v>
      </c>
      <c r="S217" s="14">
        <v>3.0000000000000001E-3</v>
      </c>
      <c r="T217" s="14">
        <v>1.6000000000000001E-3</v>
      </c>
      <c r="U217" s="14">
        <v>2.0000000000000001E-4</v>
      </c>
      <c r="W217" s="14">
        <v>0.51999999999999957</v>
      </c>
      <c r="X217" s="14">
        <v>0.50999999999999956</v>
      </c>
      <c r="Y217" s="14">
        <v>0</v>
      </c>
      <c r="Z217" s="14">
        <v>0</v>
      </c>
      <c r="AA217" s="14">
        <v>0</v>
      </c>
      <c r="AB217" s="14">
        <v>0</v>
      </c>
      <c r="AD217" s="14">
        <v>0.51999999999999957</v>
      </c>
      <c r="AE217" s="14">
        <v>0.50999999999999956</v>
      </c>
      <c r="AG217" s="100">
        <v>0</v>
      </c>
      <c r="AH217" s="100">
        <v>0</v>
      </c>
      <c r="AI217" s="100">
        <v>0</v>
      </c>
    </row>
    <row r="218" spans="2:35">
      <c r="B218">
        <v>68</v>
      </c>
      <c r="C218">
        <v>69</v>
      </c>
      <c r="D218" s="14">
        <v>3.0000000000000001E-3</v>
      </c>
      <c r="E218" s="14">
        <v>1.4E-3</v>
      </c>
      <c r="F218" s="14">
        <v>4.0000000000000002E-4</v>
      </c>
      <c r="G218" s="14">
        <v>1.1999999999999999E-3</v>
      </c>
      <c r="I218" s="97">
        <v>3631.6811075498008</v>
      </c>
      <c r="J218" s="97">
        <v>3739.2806559352512</v>
      </c>
      <c r="K218" s="13">
        <v>3.0000000000000001E-3</v>
      </c>
      <c r="L218" s="14">
        <v>1.4E-3</v>
      </c>
      <c r="M218" s="14">
        <v>4.0000000000000002E-4</v>
      </c>
      <c r="N218" s="14">
        <v>1.1999999999999999E-3</v>
      </c>
      <c r="P218" s="98">
        <v>213.62830044410595</v>
      </c>
      <c r="Q218" s="98">
        <v>216.76989309769573</v>
      </c>
      <c r="R218" s="13">
        <v>4.4000000000000003E-3</v>
      </c>
      <c r="S218" s="14">
        <v>2.3999999999999998E-3</v>
      </c>
      <c r="T218" s="14">
        <v>1E-3</v>
      </c>
      <c r="U218" s="14">
        <v>1E-3</v>
      </c>
      <c r="W218" s="14">
        <v>0.50999999999999956</v>
      </c>
      <c r="X218" s="14">
        <v>0.49999999999999956</v>
      </c>
      <c r="Y218" s="14">
        <v>4.0000000000000002E-4</v>
      </c>
      <c r="Z218" s="14">
        <v>4.0000000000000002E-4</v>
      </c>
      <c r="AA218" s="14">
        <v>0</v>
      </c>
      <c r="AB218" s="14">
        <v>0</v>
      </c>
      <c r="AD218" s="14">
        <v>0.50999999999999956</v>
      </c>
      <c r="AE218" s="14">
        <v>0.49999999999999956</v>
      </c>
      <c r="AG218" s="100">
        <v>4.3393360815795185E-4</v>
      </c>
      <c r="AH218" s="100">
        <v>0</v>
      </c>
      <c r="AI218" s="100">
        <v>0</v>
      </c>
    </row>
    <row r="219" spans="2:35">
      <c r="B219">
        <v>69</v>
      </c>
      <c r="C219">
        <v>70</v>
      </c>
      <c r="D219" s="14">
        <v>2.2000000000000001E-3</v>
      </c>
      <c r="E219" s="14">
        <v>1.4E-3</v>
      </c>
      <c r="F219" s="14">
        <v>8.0000000000000004E-4</v>
      </c>
      <c r="G219" s="14">
        <v>0</v>
      </c>
      <c r="I219" s="97">
        <v>3739.2806559352512</v>
      </c>
      <c r="J219" s="97">
        <v>3848.4510006474966</v>
      </c>
      <c r="K219" s="13">
        <v>2.2000000000000001E-3</v>
      </c>
      <c r="L219" s="14">
        <v>1.4E-3</v>
      </c>
      <c r="M219" s="14">
        <v>8.0000000000000004E-4</v>
      </c>
      <c r="N219" s="14">
        <v>0</v>
      </c>
      <c r="P219" s="98">
        <v>216.76989309769573</v>
      </c>
      <c r="Q219" s="98">
        <v>219.91148575128551</v>
      </c>
      <c r="R219" s="13">
        <v>3.2000000000000002E-3</v>
      </c>
      <c r="S219" s="14">
        <v>1.8E-3</v>
      </c>
      <c r="T219" s="14">
        <v>5.9999999999999995E-4</v>
      </c>
      <c r="U219" s="14">
        <v>8.0000000000000004E-4</v>
      </c>
      <c r="W219" s="14">
        <v>0.49999999999999956</v>
      </c>
      <c r="X219" s="14">
        <v>0.48999999999999955</v>
      </c>
      <c r="Y219" s="14">
        <v>0</v>
      </c>
      <c r="Z219" s="14">
        <v>0</v>
      </c>
      <c r="AA219" s="14">
        <v>0</v>
      </c>
      <c r="AB219" s="14">
        <v>0</v>
      </c>
      <c r="AD219" s="14">
        <v>0.49999999999999956</v>
      </c>
      <c r="AE219" s="14">
        <v>0.48999999999999955</v>
      </c>
      <c r="AG219" s="100">
        <v>0</v>
      </c>
      <c r="AH219" s="100">
        <v>0</v>
      </c>
      <c r="AI219" s="100">
        <v>0</v>
      </c>
    </row>
    <row r="220" spans="2:35">
      <c r="B220">
        <v>70</v>
      </c>
      <c r="C220">
        <v>71</v>
      </c>
      <c r="D220" s="14">
        <v>2.3999999999999998E-3</v>
      </c>
      <c r="E220" s="14">
        <v>8.0000000000000004E-4</v>
      </c>
      <c r="F220" s="14">
        <v>8.0000000000000004E-4</v>
      </c>
      <c r="G220" s="14">
        <v>8.0000000000000004E-4</v>
      </c>
      <c r="I220" s="97">
        <v>3848.4510006474966</v>
      </c>
      <c r="J220" s="97">
        <v>3959.1921416865366</v>
      </c>
      <c r="K220" s="13">
        <v>2.3999999999999998E-3</v>
      </c>
      <c r="L220" s="14">
        <v>8.0000000000000004E-4</v>
      </c>
      <c r="M220" s="14">
        <v>8.0000000000000004E-4</v>
      </c>
      <c r="N220" s="14">
        <v>8.0000000000000004E-4</v>
      </c>
      <c r="P220" s="98">
        <v>219.91148575128551</v>
      </c>
      <c r="Q220" s="98">
        <v>223.05307840487532</v>
      </c>
      <c r="R220" s="13">
        <v>2.8E-3</v>
      </c>
      <c r="S220" s="14">
        <v>1.8E-3</v>
      </c>
      <c r="T220" s="14">
        <v>2.0000000000000001E-4</v>
      </c>
      <c r="U220" s="14">
        <v>8.0000000000000004E-4</v>
      </c>
      <c r="W220" s="14">
        <v>0.48999999999999955</v>
      </c>
      <c r="X220" s="14">
        <v>0.47999999999999954</v>
      </c>
      <c r="Y220" s="14">
        <v>4.0000000000000002E-4</v>
      </c>
      <c r="Z220" s="14">
        <v>0</v>
      </c>
      <c r="AA220" s="14">
        <v>4.0000000000000002E-4</v>
      </c>
      <c r="AB220" s="14">
        <v>0</v>
      </c>
      <c r="AD220" s="14">
        <v>0.48999999999999955</v>
      </c>
      <c r="AE220" s="14">
        <v>0.47999999999999954</v>
      </c>
      <c r="AG220" s="100">
        <v>0</v>
      </c>
      <c r="AH220" s="100">
        <v>6.7114093959731542E-3</v>
      </c>
      <c r="AI220" s="100">
        <v>0</v>
      </c>
    </row>
    <row r="221" spans="2:35">
      <c r="B221">
        <v>71</v>
      </c>
      <c r="C221">
        <v>72</v>
      </c>
      <c r="D221" s="14">
        <v>2E-3</v>
      </c>
      <c r="E221" s="14">
        <v>1.4E-3</v>
      </c>
      <c r="F221" s="14">
        <v>4.0000000000000002E-4</v>
      </c>
      <c r="G221" s="14">
        <v>2.0000000000000001E-4</v>
      </c>
      <c r="I221" s="97">
        <v>3959.1921416865366</v>
      </c>
      <c r="J221" s="97">
        <v>4071.5040790523717</v>
      </c>
      <c r="K221" s="13">
        <v>2E-3</v>
      </c>
      <c r="L221" s="14">
        <v>1.4E-3</v>
      </c>
      <c r="M221" s="14">
        <v>4.0000000000000002E-4</v>
      </c>
      <c r="N221" s="14">
        <v>2.0000000000000001E-4</v>
      </c>
      <c r="P221" s="98">
        <v>223.05307840487532</v>
      </c>
      <c r="Q221" s="98">
        <v>226.1946710584651</v>
      </c>
      <c r="R221" s="13">
        <v>2.8E-3</v>
      </c>
      <c r="S221" s="14">
        <v>1.6000000000000001E-3</v>
      </c>
      <c r="T221" s="14">
        <v>4.0000000000000002E-4</v>
      </c>
      <c r="U221" s="14">
        <v>8.0000000000000004E-4</v>
      </c>
      <c r="W221" s="14">
        <v>0.47999999999999954</v>
      </c>
      <c r="X221" s="14">
        <v>0.46999999999999953</v>
      </c>
      <c r="Y221" s="14">
        <v>0</v>
      </c>
      <c r="Z221" s="14">
        <v>0</v>
      </c>
      <c r="AA221" s="14">
        <v>0</v>
      </c>
      <c r="AB221" s="14">
        <v>0</v>
      </c>
      <c r="AD221" s="14">
        <v>0.47999999999999954</v>
      </c>
      <c r="AE221" s="14">
        <v>0.46999999999999953</v>
      </c>
      <c r="AG221" s="100">
        <v>0</v>
      </c>
      <c r="AH221" s="100">
        <v>0</v>
      </c>
      <c r="AI221" s="100">
        <v>0</v>
      </c>
    </row>
    <row r="222" spans="2:35">
      <c r="B222">
        <v>72</v>
      </c>
      <c r="C222">
        <v>73</v>
      </c>
      <c r="D222" s="14">
        <v>2E-3</v>
      </c>
      <c r="E222" s="14">
        <v>8.0000000000000004E-4</v>
      </c>
      <c r="F222" s="14">
        <v>8.0000000000000004E-4</v>
      </c>
      <c r="G222" s="14">
        <v>4.0000000000000002E-4</v>
      </c>
      <c r="I222" s="97">
        <v>4071.5040790523717</v>
      </c>
      <c r="J222" s="97">
        <v>4185.3868127450023</v>
      </c>
      <c r="K222" s="13">
        <v>2E-3</v>
      </c>
      <c r="L222" s="14">
        <v>8.0000000000000004E-4</v>
      </c>
      <c r="M222" s="14">
        <v>8.0000000000000004E-4</v>
      </c>
      <c r="N222" s="14">
        <v>4.0000000000000002E-4</v>
      </c>
      <c r="P222" s="98">
        <v>226.1946710584651</v>
      </c>
      <c r="Q222" s="98">
        <v>229.33626371205489</v>
      </c>
      <c r="R222" s="13">
        <v>2E-3</v>
      </c>
      <c r="S222" s="14">
        <v>1E-3</v>
      </c>
      <c r="T222" s="14">
        <v>5.9999999999999995E-4</v>
      </c>
      <c r="U222" s="14">
        <v>4.0000000000000002E-4</v>
      </c>
      <c r="W222" s="14">
        <v>0.46999999999999953</v>
      </c>
      <c r="X222" s="14">
        <v>0.45999999999999952</v>
      </c>
      <c r="Y222" s="14">
        <v>0</v>
      </c>
      <c r="Z222" s="14">
        <v>0</v>
      </c>
      <c r="AA222" s="14">
        <v>0</v>
      </c>
      <c r="AB222" s="14">
        <v>0</v>
      </c>
      <c r="AD222" s="14">
        <v>0.46999999999999953</v>
      </c>
      <c r="AE222" s="14">
        <v>0.45999999999999952</v>
      </c>
      <c r="AG222" s="100">
        <v>0</v>
      </c>
      <c r="AH222" s="100">
        <v>0</v>
      </c>
      <c r="AI222" s="100">
        <v>0</v>
      </c>
    </row>
    <row r="223" spans="2:35">
      <c r="B223">
        <v>73</v>
      </c>
      <c r="C223">
        <v>74</v>
      </c>
      <c r="D223" s="14">
        <v>1.4E-3</v>
      </c>
      <c r="E223" s="14">
        <v>4.0000000000000002E-4</v>
      </c>
      <c r="F223" s="14">
        <v>2.0000000000000001E-4</v>
      </c>
      <c r="G223" s="14">
        <v>8.0000000000000004E-4</v>
      </c>
      <c r="I223" s="97">
        <v>4185.3868127450023</v>
      </c>
      <c r="J223" s="97">
        <v>4300.8403427644271</v>
      </c>
      <c r="K223" s="13">
        <v>1.4E-3</v>
      </c>
      <c r="L223" s="14">
        <v>4.0000000000000002E-4</v>
      </c>
      <c r="M223" s="14">
        <v>2.0000000000000001E-4</v>
      </c>
      <c r="N223" s="14">
        <v>8.0000000000000004E-4</v>
      </c>
      <c r="P223" s="98">
        <v>229.33626371205489</v>
      </c>
      <c r="Q223" s="98">
        <v>232.4778563656447</v>
      </c>
      <c r="R223" s="13">
        <v>1.4E-3</v>
      </c>
      <c r="S223" s="14">
        <v>4.0000000000000002E-4</v>
      </c>
      <c r="T223" s="14">
        <v>5.9999999999999995E-4</v>
      </c>
      <c r="U223" s="14">
        <v>4.0000000000000002E-4</v>
      </c>
      <c r="W223" s="14">
        <v>0.45999999999999952</v>
      </c>
      <c r="X223" s="14">
        <v>0.44999999999999951</v>
      </c>
      <c r="Y223" s="14">
        <v>0</v>
      </c>
      <c r="Z223" s="14">
        <v>0</v>
      </c>
      <c r="AA223" s="14">
        <v>0</v>
      </c>
      <c r="AB223" s="14">
        <v>0</v>
      </c>
      <c r="AD223" s="14">
        <v>0.45999999999999952</v>
      </c>
      <c r="AE223" s="14">
        <v>0.44999999999999951</v>
      </c>
      <c r="AG223" s="100">
        <v>0</v>
      </c>
      <c r="AH223" s="100">
        <v>0</v>
      </c>
      <c r="AI223" s="100">
        <v>0</v>
      </c>
    </row>
    <row r="224" spans="2:35">
      <c r="B224">
        <v>74</v>
      </c>
      <c r="C224">
        <v>75</v>
      </c>
      <c r="D224" s="14">
        <v>1.8E-3</v>
      </c>
      <c r="E224" s="14">
        <v>4.0000000000000002E-4</v>
      </c>
      <c r="F224" s="14">
        <v>8.0000000000000004E-4</v>
      </c>
      <c r="G224" s="14">
        <v>5.9999999999999995E-4</v>
      </c>
      <c r="I224" s="97">
        <v>4300.8403427644271</v>
      </c>
      <c r="J224" s="97">
        <v>4417.8646691106469</v>
      </c>
      <c r="K224" s="13">
        <v>1.8E-3</v>
      </c>
      <c r="L224" s="14">
        <v>4.0000000000000002E-4</v>
      </c>
      <c r="M224" s="14">
        <v>8.0000000000000004E-4</v>
      </c>
      <c r="N224" s="14">
        <v>5.9999999999999995E-4</v>
      </c>
      <c r="P224" s="98">
        <v>232.4778563656447</v>
      </c>
      <c r="Q224" s="98">
        <v>235.61944901923448</v>
      </c>
      <c r="R224" s="13">
        <v>3.5999999999999999E-3</v>
      </c>
      <c r="S224" s="14">
        <v>2E-3</v>
      </c>
      <c r="T224" s="14">
        <v>8.0000000000000004E-4</v>
      </c>
      <c r="U224" s="14">
        <v>8.0000000000000004E-4</v>
      </c>
      <c r="W224" s="14">
        <v>0.44999999999999951</v>
      </c>
      <c r="X224" s="14">
        <v>0.4399999999999995</v>
      </c>
      <c r="Y224" s="14">
        <v>0</v>
      </c>
      <c r="Z224" s="14">
        <v>0</v>
      </c>
      <c r="AA224" s="14">
        <v>0</v>
      </c>
      <c r="AB224" s="14">
        <v>0</v>
      </c>
      <c r="AD224" s="14">
        <v>0.44999999999999951</v>
      </c>
      <c r="AE224" s="14">
        <v>0.4399999999999995</v>
      </c>
      <c r="AG224" s="100">
        <v>0</v>
      </c>
      <c r="AH224" s="100">
        <v>0</v>
      </c>
      <c r="AI224" s="100">
        <v>0</v>
      </c>
    </row>
    <row r="225" spans="2:35">
      <c r="B225">
        <v>75</v>
      </c>
      <c r="C225">
        <v>76</v>
      </c>
      <c r="D225" s="14">
        <v>3.0000000000000001E-3</v>
      </c>
      <c r="E225" s="14">
        <v>5.9999999999999995E-4</v>
      </c>
      <c r="F225" s="14">
        <v>1.4E-3</v>
      </c>
      <c r="G225" s="14">
        <v>1E-3</v>
      </c>
      <c r="I225" s="97">
        <v>4417.8646691106469</v>
      </c>
      <c r="J225" s="97">
        <v>4536.4597917836609</v>
      </c>
      <c r="K225" s="13">
        <v>3.0000000000000001E-3</v>
      </c>
      <c r="L225" s="14">
        <v>5.9999999999999995E-4</v>
      </c>
      <c r="M225" s="14">
        <v>1.4E-3</v>
      </c>
      <c r="N225" s="14">
        <v>1E-3</v>
      </c>
      <c r="P225" s="98">
        <v>235.61944901923448</v>
      </c>
      <c r="Q225" s="98">
        <v>238.76104167282426</v>
      </c>
      <c r="R225" s="13">
        <v>2E-3</v>
      </c>
      <c r="S225" s="14">
        <v>1E-3</v>
      </c>
      <c r="T225" s="14">
        <v>5.9999999999999995E-4</v>
      </c>
      <c r="U225" s="14">
        <v>4.0000000000000002E-4</v>
      </c>
      <c r="W225" s="14">
        <v>0.4399999999999995</v>
      </c>
      <c r="X225" s="14">
        <v>0.42999999999999949</v>
      </c>
      <c r="Y225" s="14">
        <v>2.0000000000000001E-4</v>
      </c>
      <c r="Z225" s="14">
        <v>2.0000000000000001E-4</v>
      </c>
      <c r="AA225" s="14">
        <v>0</v>
      </c>
      <c r="AB225" s="14">
        <v>0</v>
      </c>
      <c r="AD225" s="14">
        <v>0.4399999999999995</v>
      </c>
      <c r="AE225" s="14">
        <v>0.42999999999999949</v>
      </c>
      <c r="AG225" s="100">
        <v>2.1696680407897592E-4</v>
      </c>
      <c r="AH225" s="100">
        <v>0</v>
      </c>
      <c r="AI225" s="100">
        <v>0</v>
      </c>
    </row>
    <row r="226" spans="2:35">
      <c r="B226">
        <v>76</v>
      </c>
      <c r="C226">
        <v>77</v>
      </c>
      <c r="D226" s="14">
        <v>1E-3</v>
      </c>
      <c r="E226" s="14">
        <v>0</v>
      </c>
      <c r="F226" s="14">
        <v>0</v>
      </c>
      <c r="G226" s="14">
        <v>1E-3</v>
      </c>
      <c r="I226" s="97">
        <v>4536.4597917836609</v>
      </c>
      <c r="J226" s="97">
        <v>4656.6257107834708</v>
      </c>
      <c r="K226" s="13">
        <v>1E-3</v>
      </c>
      <c r="L226" s="14">
        <v>0</v>
      </c>
      <c r="M226" s="14">
        <v>0</v>
      </c>
      <c r="N226" s="14">
        <v>1E-3</v>
      </c>
      <c r="P226" s="98">
        <v>238.76104167282426</v>
      </c>
      <c r="Q226" s="98">
        <v>241.90263432641407</v>
      </c>
      <c r="R226" s="13">
        <v>1E-3</v>
      </c>
      <c r="S226" s="14">
        <v>2.0000000000000001E-4</v>
      </c>
      <c r="T226" s="14">
        <v>5.9999999999999995E-4</v>
      </c>
      <c r="U226" s="14">
        <v>2.0000000000000001E-4</v>
      </c>
      <c r="W226" s="14">
        <v>0.42999999999999949</v>
      </c>
      <c r="X226" s="14">
        <v>0.41999999999999948</v>
      </c>
      <c r="Y226" s="14">
        <v>2.0000000000000001E-4</v>
      </c>
      <c r="Z226" s="14">
        <v>2.0000000000000001E-4</v>
      </c>
      <c r="AA226" s="14">
        <v>0</v>
      </c>
      <c r="AB226" s="14">
        <v>0</v>
      </c>
      <c r="AD226" s="14">
        <v>0.42999999999999949</v>
      </c>
      <c r="AE226" s="14">
        <v>0.41999999999999948</v>
      </c>
      <c r="AG226" s="100">
        <v>2.1696680407897592E-4</v>
      </c>
      <c r="AH226" s="100">
        <v>0</v>
      </c>
      <c r="AI226" s="100">
        <v>0</v>
      </c>
    </row>
    <row r="227" spans="2:35">
      <c r="B227">
        <v>77</v>
      </c>
      <c r="C227">
        <v>78</v>
      </c>
      <c r="D227" s="14">
        <v>8.0000000000000004E-4</v>
      </c>
      <c r="E227" s="14">
        <v>2.0000000000000001E-4</v>
      </c>
      <c r="F227" s="14">
        <v>4.0000000000000002E-4</v>
      </c>
      <c r="G227" s="14">
        <v>2.0000000000000001E-4</v>
      </c>
      <c r="I227" s="97">
        <v>4656.6257107834708</v>
      </c>
      <c r="J227" s="97">
        <v>4778.3624261100749</v>
      </c>
      <c r="K227" s="13">
        <v>8.0000000000000004E-4</v>
      </c>
      <c r="L227" s="14">
        <v>2.0000000000000001E-4</v>
      </c>
      <c r="M227" s="14">
        <v>4.0000000000000002E-4</v>
      </c>
      <c r="N227" s="14">
        <v>2.0000000000000001E-4</v>
      </c>
      <c r="P227" s="98">
        <v>241.90263432641407</v>
      </c>
      <c r="Q227" s="98">
        <v>245.04422698000386</v>
      </c>
      <c r="R227" s="13">
        <v>1.8E-3</v>
      </c>
      <c r="S227" s="14">
        <v>8.0000000000000004E-4</v>
      </c>
      <c r="T227" s="14">
        <v>5.9999999999999995E-4</v>
      </c>
      <c r="U227" s="14">
        <v>4.0000000000000002E-4</v>
      </c>
      <c r="W227" s="14">
        <v>0.41999999999999948</v>
      </c>
      <c r="X227" s="14">
        <v>0.40999999999999948</v>
      </c>
      <c r="Y227" s="14">
        <v>2.0000000000000001E-4</v>
      </c>
      <c r="Z227" s="14">
        <v>0</v>
      </c>
      <c r="AA227" s="14">
        <v>2.0000000000000001E-4</v>
      </c>
      <c r="AB227" s="14">
        <v>0</v>
      </c>
      <c r="AD227" s="14">
        <v>0.41999999999999948</v>
      </c>
      <c r="AE227" s="14">
        <v>0.40999999999999948</v>
      </c>
      <c r="AG227" s="100">
        <v>0</v>
      </c>
      <c r="AH227" s="100">
        <v>3.3557046979865771E-3</v>
      </c>
      <c r="AI227" s="100">
        <v>0</v>
      </c>
    </row>
    <row r="228" spans="2:35">
      <c r="B228">
        <v>78</v>
      </c>
      <c r="C228">
        <v>79</v>
      </c>
      <c r="D228" s="14">
        <v>2.0000000000000001E-4</v>
      </c>
      <c r="E228" s="14">
        <v>0</v>
      </c>
      <c r="F228" s="14">
        <v>0</v>
      </c>
      <c r="G228" s="14">
        <v>2.0000000000000001E-4</v>
      </c>
      <c r="I228" s="97">
        <v>4778.3624261100749</v>
      </c>
      <c r="J228" s="97">
        <v>4901.669937763475</v>
      </c>
      <c r="K228" s="13">
        <v>2.0000000000000001E-4</v>
      </c>
      <c r="L228" s="14">
        <v>0</v>
      </c>
      <c r="M228" s="14">
        <v>0</v>
      </c>
      <c r="N228" s="14">
        <v>2.0000000000000001E-4</v>
      </c>
      <c r="P228" s="98">
        <v>245.04422698000386</v>
      </c>
      <c r="Q228" s="98">
        <v>248.18581963359367</v>
      </c>
      <c r="R228" s="13">
        <v>2.2000000000000001E-3</v>
      </c>
      <c r="S228" s="14">
        <v>8.0000000000000004E-4</v>
      </c>
      <c r="T228" s="14">
        <v>8.0000000000000004E-4</v>
      </c>
      <c r="U228" s="14">
        <v>5.9999999999999995E-4</v>
      </c>
      <c r="W228" s="14">
        <v>0.40999999999999948</v>
      </c>
      <c r="X228" s="14">
        <v>0.39999999999999947</v>
      </c>
      <c r="Y228" s="14">
        <v>0</v>
      </c>
      <c r="Z228" s="14">
        <v>0</v>
      </c>
      <c r="AA228" s="14">
        <v>0</v>
      </c>
      <c r="AB228" s="14">
        <v>0</v>
      </c>
      <c r="AD228" s="14">
        <v>0.40999999999999948</v>
      </c>
      <c r="AE228" s="14">
        <v>0.39999999999999947</v>
      </c>
      <c r="AG228" s="100">
        <v>0</v>
      </c>
      <c r="AH228" s="100">
        <v>0</v>
      </c>
      <c r="AI228" s="100">
        <v>0</v>
      </c>
    </row>
    <row r="229" spans="2:35">
      <c r="B229">
        <v>79</v>
      </c>
      <c r="C229">
        <v>80</v>
      </c>
      <c r="D229" s="14">
        <v>1.1999999999999999E-3</v>
      </c>
      <c r="E229" s="14">
        <v>0</v>
      </c>
      <c r="F229" s="14">
        <v>2.0000000000000001E-4</v>
      </c>
      <c r="G229" s="14">
        <v>1E-3</v>
      </c>
      <c r="I229" s="97">
        <v>4901.669937763475</v>
      </c>
      <c r="J229" s="97">
        <v>5026.5482457436692</v>
      </c>
      <c r="K229" s="13">
        <v>1.1999999999999999E-3</v>
      </c>
      <c r="L229" s="14">
        <v>0</v>
      </c>
      <c r="M229" s="14">
        <v>2.0000000000000001E-4</v>
      </c>
      <c r="N229" s="14">
        <v>1E-3</v>
      </c>
      <c r="P229" s="98">
        <v>248.18581963359367</v>
      </c>
      <c r="Q229" s="98">
        <v>251.32741228718345</v>
      </c>
      <c r="R229" s="13">
        <v>1.6000000000000001E-3</v>
      </c>
      <c r="S229" s="14">
        <v>4.0000000000000002E-4</v>
      </c>
      <c r="T229" s="14">
        <v>8.0000000000000004E-4</v>
      </c>
      <c r="U229" s="14">
        <v>4.0000000000000002E-4</v>
      </c>
    </row>
    <row r="230" spans="2:35">
      <c r="B230">
        <v>80</v>
      </c>
      <c r="C230">
        <v>81</v>
      </c>
      <c r="D230" s="14">
        <v>1.4E-3</v>
      </c>
      <c r="E230" s="14">
        <v>0</v>
      </c>
      <c r="F230" s="14">
        <v>8.0000000000000004E-4</v>
      </c>
      <c r="G230" s="14">
        <v>5.9999999999999995E-4</v>
      </c>
      <c r="I230" s="97">
        <v>5026.5482457436692</v>
      </c>
      <c r="J230" s="97">
        <v>5152.9973500506585</v>
      </c>
      <c r="K230" s="13">
        <v>1.4E-3</v>
      </c>
      <c r="L230" s="14">
        <v>0</v>
      </c>
      <c r="M230" s="14">
        <v>8.0000000000000004E-4</v>
      </c>
      <c r="N230" s="14">
        <v>5.9999999999999995E-4</v>
      </c>
      <c r="P230" s="98">
        <v>251.32741228718345</v>
      </c>
      <c r="Q230" s="98">
        <v>254.46900494077323</v>
      </c>
      <c r="R230" s="13">
        <v>1E-3</v>
      </c>
      <c r="S230" s="14">
        <v>0</v>
      </c>
      <c r="T230" s="14">
        <v>2.0000000000000001E-4</v>
      </c>
      <c r="U230" s="14">
        <v>8.0000000000000004E-4</v>
      </c>
    </row>
    <row r="231" spans="2:35">
      <c r="B231">
        <v>81</v>
      </c>
      <c r="C231">
        <v>82</v>
      </c>
      <c r="D231" s="14">
        <v>5.9999999999999995E-4</v>
      </c>
      <c r="E231" s="14">
        <v>2.0000000000000001E-4</v>
      </c>
      <c r="F231" s="14">
        <v>0</v>
      </c>
      <c r="G231" s="14">
        <v>4.0000000000000002E-4</v>
      </c>
      <c r="I231" s="97">
        <v>5152.9973500506585</v>
      </c>
      <c r="J231" s="97">
        <v>5281.0172506844419</v>
      </c>
      <c r="K231" s="13">
        <v>5.9999999999999995E-4</v>
      </c>
      <c r="L231" s="14">
        <v>2.0000000000000001E-4</v>
      </c>
      <c r="M231" s="14">
        <v>0</v>
      </c>
      <c r="N231" s="14">
        <v>4.0000000000000002E-4</v>
      </c>
      <c r="P231" s="98">
        <v>254.46900494077323</v>
      </c>
      <c r="Q231" s="98">
        <v>257.61059759436301</v>
      </c>
      <c r="R231" s="13">
        <v>1.1999999999999999E-3</v>
      </c>
      <c r="S231" s="14">
        <v>0</v>
      </c>
      <c r="T231" s="14">
        <v>0</v>
      </c>
      <c r="U231" s="14">
        <v>1.1999999999999999E-3</v>
      </c>
    </row>
    <row r="232" spans="2:35">
      <c r="B232">
        <v>82</v>
      </c>
      <c r="C232">
        <v>83</v>
      </c>
      <c r="D232" s="14">
        <v>5.9999999999999995E-4</v>
      </c>
      <c r="E232" s="14">
        <v>0</v>
      </c>
      <c r="F232" s="14">
        <v>5.9999999999999995E-4</v>
      </c>
      <c r="G232" s="14">
        <v>0</v>
      </c>
      <c r="I232" s="97">
        <v>5281.0172506844419</v>
      </c>
      <c r="J232" s="97">
        <v>5410.6079476450213</v>
      </c>
      <c r="K232" s="13">
        <v>5.9999999999999995E-4</v>
      </c>
      <c r="L232" s="14">
        <v>0</v>
      </c>
      <c r="M232" s="14">
        <v>5.9999999999999995E-4</v>
      </c>
      <c r="N232" s="14">
        <v>0</v>
      </c>
      <c r="P232" s="98">
        <v>257.61059759436301</v>
      </c>
      <c r="Q232" s="98">
        <v>260.75219024795285</v>
      </c>
      <c r="R232" s="13">
        <v>8.0000000000000004E-4</v>
      </c>
      <c r="S232" s="14">
        <v>2.0000000000000001E-4</v>
      </c>
      <c r="T232" s="14">
        <v>4.0000000000000002E-4</v>
      </c>
      <c r="U232" s="14">
        <v>2.0000000000000001E-4</v>
      </c>
    </row>
    <row r="233" spans="2:35">
      <c r="B233">
        <v>83</v>
      </c>
      <c r="C233">
        <v>84</v>
      </c>
      <c r="D233" s="14">
        <v>8.0000000000000004E-4</v>
      </c>
      <c r="E233" s="14">
        <v>4.0000000000000002E-4</v>
      </c>
      <c r="F233" s="14">
        <v>4.0000000000000002E-4</v>
      </c>
      <c r="G233" s="14">
        <v>0</v>
      </c>
      <c r="I233" s="97">
        <v>5410.6079476450213</v>
      </c>
      <c r="J233" s="97">
        <v>5541.7694409323949</v>
      </c>
      <c r="K233" s="13">
        <v>8.0000000000000004E-4</v>
      </c>
      <c r="L233" s="14">
        <v>4.0000000000000002E-4</v>
      </c>
      <c r="M233" s="14">
        <v>4.0000000000000002E-4</v>
      </c>
      <c r="N233" s="14">
        <v>0</v>
      </c>
      <c r="P233" s="98">
        <v>260.75219024795285</v>
      </c>
      <c r="Q233" s="98">
        <v>263.89378290154264</v>
      </c>
      <c r="R233" s="13">
        <v>1E-3</v>
      </c>
      <c r="S233" s="14">
        <v>0</v>
      </c>
      <c r="T233" s="14">
        <v>5.9999999999999995E-4</v>
      </c>
      <c r="U233" s="14">
        <v>4.0000000000000002E-4</v>
      </c>
    </row>
    <row r="234" spans="2:35">
      <c r="B234">
        <v>84</v>
      </c>
      <c r="C234">
        <v>85</v>
      </c>
      <c r="D234" s="14">
        <v>4.0000000000000002E-4</v>
      </c>
      <c r="E234" s="14">
        <v>0</v>
      </c>
      <c r="F234" s="14">
        <v>4.0000000000000002E-4</v>
      </c>
      <c r="G234" s="14">
        <v>0</v>
      </c>
      <c r="I234" s="97">
        <v>5541.7694409323949</v>
      </c>
      <c r="J234" s="97">
        <v>5674.5017305465635</v>
      </c>
      <c r="K234" s="13">
        <v>4.0000000000000002E-4</v>
      </c>
      <c r="L234" s="14">
        <v>0</v>
      </c>
      <c r="M234" s="14">
        <v>4.0000000000000002E-4</v>
      </c>
      <c r="N234" s="14">
        <v>0</v>
      </c>
      <c r="P234" s="98">
        <v>263.89378290154264</v>
      </c>
      <c r="Q234" s="98">
        <v>267.03537555513242</v>
      </c>
      <c r="R234" s="13">
        <v>8.0000000000000004E-4</v>
      </c>
      <c r="S234" s="14">
        <v>0</v>
      </c>
      <c r="T234" s="14">
        <v>4.0000000000000002E-4</v>
      </c>
      <c r="U234" s="14">
        <v>4.0000000000000002E-4</v>
      </c>
    </row>
    <row r="235" spans="2:35">
      <c r="B235">
        <v>85</v>
      </c>
      <c r="C235">
        <v>86</v>
      </c>
      <c r="D235" s="14">
        <v>5.9999999999999995E-4</v>
      </c>
      <c r="E235" s="14">
        <v>0</v>
      </c>
      <c r="F235" s="14">
        <v>4.0000000000000002E-4</v>
      </c>
      <c r="G235" s="14">
        <v>2.0000000000000001E-4</v>
      </c>
      <c r="I235" s="97">
        <v>5674.5017305465635</v>
      </c>
      <c r="J235" s="97">
        <v>5808.8048164875272</v>
      </c>
      <c r="K235" s="13">
        <v>5.9999999999999995E-4</v>
      </c>
      <c r="L235" s="14">
        <v>0</v>
      </c>
      <c r="M235" s="14">
        <v>4.0000000000000002E-4</v>
      </c>
      <c r="N235" s="14">
        <v>2.0000000000000001E-4</v>
      </c>
      <c r="P235" s="98">
        <v>267.03537555513242</v>
      </c>
      <c r="Q235" s="98">
        <v>270.1769682087222</v>
      </c>
      <c r="R235" s="13">
        <v>1.1999999999999999E-3</v>
      </c>
      <c r="S235" s="14">
        <v>2.0000000000000001E-4</v>
      </c>
      <c r="T235" s="14">
        <v>2.0000000000000001E-4</v>
      </c>
      <c r="U235" s="14">
        <v>8.0000000000000004E-4</v>
      </c>
    </row>
    <row r="236" spans="2:35">
      <c r="B236">
        <v>86</v>
      </c>
      <c r="C236">
        <v>87</v>
      </c>
      <c r="D236" s="14">
        <v>2.0000000000000001E-4</v>
      </c>
      <c r="E236" s="14">
        <v>0</v>
      </c>
      <c r="F236" s="14">
        <v>0</v>
      </c>
      <c r="G236" s="14">
        <v>2.0000000000000001E-4</v>
      </c>
      <c r="I236" s="97">
        <v>5808.8048164875272</v>
      </c>
      <c r="J236" s="97">
        <v>5944.678698755286</v>
      </c>
      <c r="K236" s="13">
        <v>2.0000000000000001E-4</v>
      </c>
      <c r="L236" s="14">
        <v>0</v>
      </c>
      <c r="M236" s="14">
        <v>0</v>
      </c>
      <c r="N236" s="14">
        <v>2.0000000000000001E-4</v>
      </c>
      <c r="P236" s="98">
        <v>270.1769682087222</v>
      </c>
      <c r="Q236" s="98">
        <v>273.31856086231198</v>
      </c>
      <c r="R236" s="13">
        <v>8.0000000000000004E-4</v>
      </c>
      <c r="S236" s="14">
        <v>0</v>
      </c>
      <c r="T236" s="14">
        <v>2.0000000000000001E-4</v>
      </c>
      <c r="U236" s="14">
        <v>5.9999999999999995E-4</v>
      </c>
    </row>
    <row r="237" spans="2:35">
      <c r="B237">
        <v>87</v>
      </c>
      <c r="C237">
        <v>88</v>
      </c>
      <c r="D237" s="14">
        <v>5.9999999999999995E-4</v>
      </c>
      <c r="E237" s="14">
        <v>0</v>
      </c>
      <c r="F237" s="14">
        <v>5.9999999999999995E-4</v>
      </c>
      <c r="G237" s="14">
        <v>0</v>
      </c>
      <c r="I237" s="97">
        <v>5944.678698755286</v>
      </c>
      <c r="J237" s="97">
        <v>6082.1233773498398</v>
      </c>
      <c r="K237" s="13">
        <v>5.9999999999999995E-4</v>
      </c>
      <c r="L237" s="14">
        <v>0</v>
      </c>
      <c r="M237" s="14">
        <v>5.9999999999999995E-4</v>
      </c>
      <c r="N237" s="14">
        <v>0</v>
      </c>
      <c r="P237" s="98">
        <v>273.31856086231198</v>
      </c>
      <c r="Q237" s="98">
        <v>276.46015351590177</v>
      </c>
      <c r="R237" s="13">
        <v>8.0000000000000004E-4</v>
      </c>
      <c r="S237" s="14">
        <v>0</v>
      </c>
      <c r="T237" s="14">
        <v>5.9999999999999995E-4</v>
      </c>
      <c r="U237" s="14">
        <v>2.0000000000000001E-4</v>
      </c>
    </row>
    <row r="238" spans="2:35">
      <c r="B238">
        <v>88</v>
      </c>
      <c r="C238">
        <v>89</v>
      </c>
      <c r="D238" s="14">
        <v>5.9999999999999995E-4</v>
      </c>
      <c r="E238" s="14">
        <v>0</v>
      </c>
      <c r="F238" s="14">
        <v>2.0000000000000001E-4</v>
      </c>
      <c r="G238" s="14">
        <v>4.0000000000000002E-4</v>
      </c>
      <c r="I238" s="97">
        <v>6082.1233773498398</v>
      </c>
      <c r="J238" s="97">
        <v>6221.1388522711877</v>
      </c>
      <c r="K238" s="13">
        <v>5.9999999999999995E-4</v>
      </c>
      <c r="L238" s="14">
        <v>0</v>
      </c>
      <c r="M238" s="14">
        <v>2.0000000000000001E-4</v>
      </c>
      <c r="N238" s="14">
        <v>4.0000000000000002E-4</v>
      </c>
      <c r="P238" s="98">
        <v>276.46015351590177</v>
      </c>
      <c r="Q238" s="98">
        <v>279.60174616949161</v>
      </c>
      <c r="R238" s="13">
        <v>4.0000000000000002E-4</v>
      </c>
      <c r="S238" s="14">
        <v>2.0000000000000001E-4</v>
      </c>
      <c r="T238" s="14">
        <v>2.0000000000000001E-4</v>
      </c>
      <c r="U238" s="14">
        <v>0</v>
      </c>
    </row>
    <row r="239" spans="2:35">
      <c r="B239">
        <v>89</v>
      </c>
      <c r="C239">
        <v>90</v>
      </c>
      <c r="D239" s="14">
        <v>2.0000000000000001E-4</v>
      </c>
      <c r="E239" s="14">
        <v>0</v>
      </c>
      <c r="F239" s="14">
        <v>2.0000000000000001E-4</v>
      </c>
      <c r="G239" s="14">
        <v>0</v>
      </c>
      <c r="I239" s="97">
        <v>6221.1388522711877</v>
      </c>
      <c r="J239" s="97">
        <v>6361.7251235193307</v>
      </c>
      <c r="K239" s="13">
        <v>2.0000000000000001E-4</v>
      </c>
      <c r="L239" s="14">
        <v>0</v>
      </c>
      <c r="M239" s="14">
        <v>2.0000000000000001E-4</v>
      </c>
      <c r="N239" s="14">
        <v>0</v>
      </c>
      <c r="P239" s="98">
        <v>279.60174616949161</v>
      </c>
      <c r="Q239" s="98">
        <v>282.74333882308139</v>
      </c>
      <c r="R239" s="13">
        <v>5.9999999999999995E-4</v>
      </c>
      <c r="S239" s="14">
        <v>2.0000000000000001E-4</v>
      </c>
      <c r="T239" s="14">
        <v>4.0000000000000002E-4</v>
      </c>
      <c r="U239" s="14">
        <v>0</v>
      </c>
    </row>
    <row r="240" spans="2:35">
      <c r="B240">
        <v>90</v>
      </c>
      <c r="C240">
        <v>91</v>
      </c>
      <c r="D240" s="14">
        <v>8.0000000000000004E-4</v>
      </c>
      <c r="E240" s="14">
        <v>0</v>
      </c>
      <c r="F240" s="14">
        <v>5.9999999999999995E-4</v>
      </c>
      <c r="G240" s="14">
        <v>2.0000000000000001E-4</v>
      </c>
      <c r="I240" s="97">
        <v>6361.7251235193307</v>
      </c>
      <c r="J240" s="97">
        <v>6503.8821910942688</v>
      </c>
      <c r="K240" s="13">
        <v>8.0000000000000004E-4</v>
      </c>
      <c r="L240" s="14">
        <v>0</v>
      </c>
      <c r="M240" s="14">
        <v>5.9999999999999995E-4</v>
      </c>
      <c r="N240" s="14">
        <v>2.0000000000000001E-4</v>
      </c>
      <c r="P240" s="98">
        <v>282.74333882308139</v>
      </c>
      <c r="Q240" s="98">
        <v>285.88493147667117</v>
      </c>
      <c r="R240" s="13">
        <v>4.0000000000000002E-4</v>
      </c>
      <c r="S240" s="14">
        <v>0</v>
      </c>
      <c r="T240" s="14">
        <v>4.0000000000000002E-4</v>
      </c>
      <c r="U240" s="14">
        <v>0</v>
      </c>
    </row>
    <row r="241" spans="2:21">
      <c r="B241">
        <v>91</v>
      </c>
      <c r="C241">
        <v>92</v>
      </c>
      <c r="D241" s="14">
        <v>0</v>
      </c>
      <c r="E241" s="14">
        <v>0</v>
      </c>
      <c r="F241" s="14">
        <v>0</v>
      </c>
      <c r="G241" s="14">
        <v>0</v>
      </c>
      <c r="I241" s="97">
        <v>6503.8821910942688</v>
      </c>
      <c r="J241" s="97">
        <v>6647.610054996002</v>
      </c>
      <c r="K241" s="13">
        <v>0</v>
      </c>
      <c r="L241" s="14">
        <v>0</v>
      </c>
      <c r="M241" s="14">
        <v>0</v>
      </c>
      <c r="N241" s="14">
        <v>0</v>
      </c>
      <c r="P241" s="98">
        <v>285.88493147667117</v>
      </c>
      <c r="Q241" s="98">
        <v>289.02652413026095</v>
      </c>
      <c r="R241" s="13">
        <v>5.9999999999999995E-4</v>
      </c>
      <c r="S241" s="14">
        <v>0</v>
      </c>
      <c r="T241" s="14">
        <v>4.0000000000000002E-4</v>
      </c>
      <c r="U241" s="14">
        <v>2.0000000000000001E-4</v>
      </c>
    </row>
    <row r="242" spans="2:21">
      <c r="B242">
        <v>92</v>
      </c>
      <c r="C242">
        <v>93</v>
      </c>
      <c r="D242" s="14">
        <v>8.0000000000000004E-4</v>
      </c>
      <c r="E242" s="14">
        <v>2.0000000000000001E-4</v>
      </c>
      <c r="F242" s="14">
        <v>5.9999999999999995E-4</v>
      </c>
      <c r="G242" s="14">
        <v>0</v>
      </c>
      <c r="I242" s="97">
        <v>6647.610054996002</v>
      </c>
      <c r="J242" s="97">
        <v>6792.9087152245302</v>
      </c>
      <c r="K242" s="13">
        <v>8.0000000000000004E-4</v>
      </c>
      <c r="L242" s="14">
        <v>2.0000000000000001E-4</v>
      </c>
      <c r="M242" s="14">
        <v>5.9999999999999995E-4</v>
      </c>
      <c r="N242" s="14">
        <v>0</v>
      </c>
      <c r="P242" s="98">
        <v>289.02652413026095</v>
      </c>
      <c r="Q242" s="98">
        <v>292.16811678385073</v>
      </c>
      <c r="R242" s="13">
        <v>2.0000000000000001E-4</v>
      </c>
      <c r="S242" s="14">
        <v>0</v>
      </c>
      <c r="T242" s="14">
        <v>0</v>
      </c>
      <c r="U242" s="14">
        <v>2.0000000000000001E-4</v>
      </c>
    </row>
    <row r="243" spans="2:21">
      <c r="B243">
        <v>93</v>
      </c>
      <c r="C243">
        <v>94</v>
      </c>
      <c r="D243" s="14">
        <v>2.0000000000000001E-4</v>
      </c>
      <c r="E243" s="14">
        <v>0</v>
      </c>
      <c r="F243" s="14">
        <v>2.0000000000000001E-4</v>
      </c>
      <c r="G243" s="14">
        <v>0</v>
      </c>
      <c r="I243" s="97">
        <v>6792.9087152245302</v>
      </c>
      <c r="J243" s="97">
        <v>6939.7781717798534</v>
      </c>
      <c r="K243" s="13">
        <v>2.0000000000000001E-4</v>
      </c>
      <c r="L243" s="14">
        <v>0</v>
      </c>
      <c r="M243" s="14">
        <v>2.0000000000000001E-4</v>
      </c>
      <c r="N243" s="14">
        <v>0</v>
      </c>
      <c r="P243" s="98">
        <v>292.16811678385073</v>
      </c>
      <c r="Q243" s="98">
        <v>295.30970943744057</v>
      </c>
      <c r="R243" s="13">
        <v>2.0000000000000001E-4</v>
      </c>
      <c r="S243" s="14">
        <v>0</v>
      </c>
      <c r="T243" s="14">
        <v>2.0000000000000001E-4</v>
      </c>
      <c r="U243" s="14">
        <v>0</v>
      </c>
    </row>
    <row r="244" spans="2:21">
      <c r="B244">
        <v>94</v>
      </c>
      <c r="C244">
        <v>95</v>
      </c>
      <c r="D244" s="14">
        <v>0</v>
      </c>
      <c r="E244" s="14">
        <v>0</v>
      </c>
      <c r="F244" s="14">
        <v>0</v>
      </c>
      <c r="G244" s="14">
        <v>0</v>
      </c>
      <c r="I244" s="97">
        <v>6939.7781717798534</v>
      </c>
      <c r="J244" s="97">
        <v>7088.2184246619709</v>
      </c>
      <c r="K244" s="13">
        <v>0</v>
      </c>
      <c r="L244" s="14">
        <v>0</v>
      </c>
      <c r="M244" s="14">
        <v>0</v>
      </c>
      <c r="N244" s="14">
        <v>0</v>
      </c>
      <c r="P244" s="98">
        <v>295.30970943744057</v>
      </c>
      <c r="Q244" s="98">
        <v>298.45130209103036</v>
      </c>
      <c r="R244" s="13">
        <v>4.0000000000000002E-4</v>
      </c>
      <c r="S244" s="14">
        <v>0</v>
      </c>
      <c r="T244" s="14">
        <v>2.0000000000000001E-4</v>
      </c>
      <c r="U244" s="14">
        <v>2.0000000000000001E-4</v>
      </c>
    </row>
    <row r="245" spans="2:21">
      <c r="B245">
        <v>95</v>
      </c>
      <c r="C245">
        <v>96</v>
      </c>
      <c r="D245" s="14">
        <v>0</v>
      </c>
      <c r="E245" s="14">
        <v>0</v>
      </c>
      <c r="F245" s="14">
        <v>0</v>
      </c>
      <c r="G245" s="14">
        <v>0</v>
      </c>
      <c r="I245" s="97">
        <v>7088.2184246619709</v>
      </c>
      <c r="J245" s="97">
        <v>7238.2294738708833</v>
      </c>
      <c r="K245" s="13">
        <v>0</v>
      </c>
      <c r="L245" s="14">
        <v>0</v>
      </c>
      <c r="M245" s="14">
        <v>0</v>
      </c>
      <c r="N245" s="14">
        <v>0</v>
      </c>
      <c r="P245" s="98">
        <v>298.45130209103036</v>
      </c>
      <c r="Q245" s="98">
        <v>301.59289474462014</v>
      </c>
      <c r="R245" s="13">
        <v>8.0000000000000004E-4</v>
      </c>
      <c r="S245" s="14">
        <v>0</v>
      </c>
      <c r="T245" s="14">
        <v>4.0000000000000002E-4</v>
      </c>
      <c r="U245" s="14">
        <v>4.0000000000000002E-4</v>
      </c>
    </row>
    <row r="246" spans="2:21">
      <c r="B246">
        <v>96</v>
      </c>
      <c r="C246">
        <v>97</v>
      </c>
      <c r="D246" s="14">
        <v>4.0000000000000002E-4</v>
      </c>
      <c r="E246" s="14">
        <v>0</v>
      </c>
      <c r="F246" s="14">
        <v>4.0000000000000002E-4</v>
      </c>
      <c r="G246" s="14">
        <v>0</v>
      </c>
      <c r="I246" s="97">
        <v>7238.2294738708833</v>
      </c>
      <c r="J246" s="97">
        <v>7389.8113194065909</v>
      </c>
      <c r="K246" s="13">
        <v>4.0000000000000002E-4</v>
      </c>
      <c r="L246" s="14">
        <v>0</v>
      </c>
      <c r="M246" s="14">
        <v>4.0000000000000002E-4</v>
      </c>
      <c r="N246" s="14">
        <v>0</v>
      </c>
      <c r="P246" s="98">
        <v>301.59289474462014</v>
      </c>
      <c r="Q246" s="98">
        <v>304.73448739820992</v>
      </c>
      <c r="R246" s="13">
        <v>5.9999999999999995E-4</v>
      </c>
      <c r="S246" s="14">
        <v>0</v>
      </c>
      <c r="T246" s="14">
        <v>5.9999999999999995E-4</v>
      </c>
      <c r="U246" s="14">
        <v>0</v>
      </c>
    </row>
    <row r="247" spans="2:21">
      <c r="B247">
        <v>97</v>
      </c>
      <c r="C247">
        <v>98</v>
      </c>
      <c r="D247" s="14">
        <v>5.9999999999999995E-4</v>
      </c>
      <c r="E247" s="14">
        <v>0</v>
      </c>
      <c r="F247" s="14">
        <v>4.0000000000000002E-4</v>
      </c>
      <c r="G247" s="14">
        <v>2.0000000000000001E-4</v>
      </c>
      <c r="I247" s="97">
        <v>7389.8113194065909</v>
      </c>
      <c r="J247" s="97">
        <v>7542.9639612690935</v>
      </c>
      <c r="K247" s="13">
        <v>5.9999999999999995E-4</v>
      </c>
      <c r="L247" s="14">
        <v>0</v>
      </c>
      <c r="M247" s="14">
        <v>4.0000000000000002E-4</v>
      </c>
      <c r="N247" s="14">
        <v>2.0000000000000001E-4</v>
      </c>
      <c r="P247" s="98">
        <v>304.73448739820992</v>
      </c>
      <c r="Q247" s="98">
        <v>307.8760800517997</v>
      </c>
      <c r="R247" s="13">
        <v>0</v>
      </c>
      <c r="S247" s="14">
        <v>0</v>
      </c>
      <c r="T247" s="14">
        <v>0</v>
      </c>
      <c r="U247" s="14">
        <v>0</v>
      </c>
    </row>
    <row r="248" spans="2:21">
      <c r="B248">
        <v>98</v>
      </c>
      <c r="C248">
        <v>99</v>
      </c>
      <c r="D248" s="14">
        <v>2.0000000000000001E-4</v>
      </c>
      <c r="E248" s="14">
        <v>0</v>
      </c>
      <c r="F248" s="14">
        <v>2.0000000000000001E-4</v>
      </c>
      <c r="G248" s="14">
        <v>0</v>
      </c>
      <c r="I248" s="97">
        <v>7542.9639612690935</v>
      </c>
      <c r="J248" s="97">
        <v>7697.6873994583902</v>
      </c>
      <c r="K248" s="13">
        <v>2.0000000000000001E-4</v>
      </c>
      <c r="L248" s="14">
        <v>0</v>
      </c>
      <c r="M248" s="14">
        <v>2.0000000000000001E-4</v>
      </c>
      <c r="N248" s="14">
        <v>0</v>
      </c>
      <c r="P248" s="98">
        <v>307.8760800517997</v>
      </c>
      <c r="Q248" s="98">
        <v>311.01767270538954</v>
      </c>
      <c r="R248" s="13">
        <v>2.0000000000000001E-4</v>
      </c>
      <c r="S248" s="14">
        <v>2.0000000000000001E-4</v>
      </c>
      <c r="T248" s="14">
        <v>0</v>
      </c>
      <c r="U248" s="14">
        <v>0</v>
      </c>
    </row>
    <row r="249" spans="2:21">
      <c r="B249">
        <v>99</v>
      </c>
      <c r="C249">
        <v>100</v>
      </c>
      <c r="D249" s="14">
        <v>0</v>
      </c>
      <c r="E249" s="14">
        <v>0</v>
      </c>
      <c r="F249" s="14">
        <v>0</v>
      </c>
      <c r="G249" s="14">
        <v>0</v>
      </c>
      <c r="I249" s="97">
        <v>7697.6873994583902</v>
      </c>
      <c r="J249" s="97">
        <v>7853.981633974483</v>
      </c>
      <c r="K249" s="13">
        <v>0</v>
      </c>
      <c r="L249" s="14">
        <v>0</v>
      </c>
      <c r="M249" s="14">
        <v>0</v>
      </c>
      <c r="N249" s="14">
        <v>0</v>
      </c>
      <c r="P249" s="98">
        <v>311.01767270538954</v>
      </c>
      <c r="Q249" s="98">
        <v>314.15926535897933</v>
      </c>
      <c r="R249" s="13">
        <v>4.0000000000000002E-4</v>
      </c>
      <c r="S249" s="14">
        <v>0</v>
      </c>
      <c r="T249" s="14">
        <v>4.0000000000000002E-4</v>
      </c>
      <c r="U249" s="14">
        <v>0</v>
      </c>
    </row>
    <row r="250" spans="2:21">
      <c r="B250">
        <v>100</v>
      </c>
      <c r="C250">
        <v>101</v>
      </c>
      <c r="D250" s="14">
        <v>0</v>
      </c>
      <c r="E250" s="14">
        <v>0</v>
      </c>
      <c r="F250" s="14">
        <v>0</v>
      </c>
      <c r="G250" s="14">
        <v>0</v>
      </c>
      <c r="I250" s="97">
        <v>7853.981633974483</v>
      </c>
      <c r="J250" s="97">
        <v>8011.8466648173699</v>
      </c>
      <c r="K250" s="13">
        <v>0</v>
      </c>
      <c r="L250" s="14">
        <v>0</v>
      </c>
      <c r="M250" s="14">
        <v>0</v>
      </c>
      <c r="N250" s="14">
        <v>0</v>
      </c>
      <c r="P250" s="98">
        <v>314.15926535897933</v>
      </c>
      <c r="Q250" s="98">
        <v>317.30085801256911</v>
      </c>
      <c r="R250" s="13">
        <v>0</v>
      </c>
      <c r="S250" s="14">
        <v>0</v>
      </c>
      <c r="T250" s="14">
        <v>0</v>
      </c>
      <c r="U250" s="14">
        <v>0</v>
      </c>
    </row>
    <row r="251" spans="2:21">
      <c r="B251">
        <v>101</v>
      </c>
      <c r="C251">
        <v>102</v>
      </c>
      <c r="D251" s="14">
        <v>0</v>
      </c>
      <c r="E251" s="14">
        <v>0</v>
      </c>
      <c r="F251" s="14">
        <v>0</v>
      </c>
      <c r="G251" s="14">
        <v>0</v>
      </c>
      <c r="I251" s="97">
        <v>8011.8466648173699</v>
      </c>
      <c r="J251" s="97">
        <v>8171.2824919870518</v>
      </c>
      <c r="K251" s="13">
        <v>0</v>
      </c>
      <c r="L251" s="14">
        <v>0</v>
      </c>
      <c r="M251" s="14">
        <v>0</v>
      </c>
      <c r="N251" s="14">
        <v>0</v>
      </c>
      <c r="P251" s="98">
        <v>317.30085801256911</v>
      </c>
      <c r="Q251" s="98">
        <v>320.44245066615889</v>
      </c>
      <c r="R251" s="13">
        <v>0</v>
      </c>
      <c r="S251" s="14">
        <v>0</v>
      </c>
      <c r="T251" s="14">
        <v>0</v>
      </c>
      <c r="U251" s="14">
        <v>0</v>
      </c>
    </row>
    <row r="252" spans="2:21">
      <c r="B252">
        <v>102</v>
      </c>
      <c r="C252">
        <v>103</v>
      </c>
      <c r="D252" s="14">
        <v>0</v>
      </c>
      <c r="E252" s="14">
        <v>0</v>
      </c>
      <c r="F252" s="14">
        <v>0</v>
      </c>
      <c r="G252" s="14">
        <v>0</v>
      </c>
      <c r="I252" s="97">
        <v>8171.2824919870518</v>
      </c>
      <c r="J252" s="97">
        <v>8332.2891154835288</v>
      </c>
      <c r="K252" s="13">
        <v>0</v>
      </c>
      <c r="L252" s="14">
        <v>0</v>
      </c>
      <c r="M252" s="14">
        <v>0</v>
      </c>
      <c r="N252" s="14">
        <v>0</v>
      </c>
      <c r="P252" s="98">
        <v>320.44245066615889</v>
      </c>
      <c r="Q252" s="98">
        <v>323.58404331974867</v>
      </c>
      <c r="R252" s="13">
        <v>4.0000000000000002E-4</v>
      </c>
      <c r="S252" s="14">
        <v>0</v>
      </c>
      <c r="T252" s="14">
        <v>4.0000000000000002E-4</v>
      </c>
      <c r="U252" s="14">
        <v>0</v>
      </c>
    </row>
    <row r="253" spans="2:21">
      <c r="B253">
        <v>103</v>
      </c>
      <c r="C253">
        <v>104</v>
      </c>
      <c r="D253" s="14">
        <v>2.0000000000000001E-4</v>
      </c>
      <c r="E253" s="14">
        <v>0</v>
      </c>
      <c r="F253" s="14">
        <v>2.0000000000000001E-4</v>
      </c>
      <c r="G253" s="14">
        <v>0</v>
      </c>
      <c r="I253" s="97">
        <v>8332.2891154835288</v>
      </c>
      <c r="J253" s="97">
        <v>8494.8665353068009</v>
      </c>
      <c r="K253" s="13">
        <v>2.0000000000000001E-4</v>
      </c>
      <c r="L253" s="14">
        <v>0</v>
      </c>
      <c r="M253" s="14">
        <v>2.0000000000000001E-4</v>
      </c>
      <c r="N253" s="14">
        <v>0</v>
      </c>
      <c r="P253" s="98">
        <v>323.58404331974867</v>
      </c>
      <c r="Q253" s="98">
        <v>326.72563597333851</v>
      </c>
      <c r="R253" s="13">
        <v>5.9999999999999995E-4</v>
      </c>
      <c r="S253" s="14">
        <v>0</v>
      </c>
      <c r="T253" s="14">
        <v>5.9999999999999995E-4</v>
      </c>
      <c r="U253" s="14">
        <v>0</v>
      </c>
    </row>
    <row r="254" spans="2:21">
      <c r="B254">
        <v>104</v>
      </c>
      <c r="C254">
        <v>105</v>
      </c>
      <c r="D254" s="14">
        <v>2.0000000000000001E-4</v>
      </c>
      <c r="E254" s="14">
        <v>0</v>
      </c>
      <c r="F254" s="14">
        <v>2.0000000000000001E-4</v>
      </c>
      <c r="G254" s="14">
        <v>0</v>
      </c>
      <c r="I254" s="97">
        <v>8494.8665353068009</v>
      </c>
      <c r="J254" s="97">
        <v>8659.0147514568671</v>
      </c>
      <c r="K254" s="13">
        <v>2.0000000000000001E-4</v>
      </c>
      <c r="L254" s="14">
        <v>0</v>
      </c>
      <c r="M254" s="14">
        <v>2.0000000000000001E-4</v>
      </c>
      <c r="N254" s="14">
        <v>0</v>
      </c>
      <c r="P254" s="98">
        <v>326.72563597333851</v>
      </c>
      <c r="Q254" s="98">
        <v>329.86722862692829</v>
      </c>
      <c r="R254" s="13">
        <v>2.0000000000000001E-4</v>
      </c>
      <c r="S254" s="14">
        <v>0</v>
      </c>
      <c r="T254" s="14">
        <v>0</v>
      </c>
      <c r="U254" s="14">
        <v>2.0000000000000001E-4</v>
      </c>
    </row>
    <row r="255" spans="2:21">
      <c r="B255">
        <v>105</v>
      </c>
      <c r="C255">
        <v>106</v>
      </c>
      <c r="D255" s="14">
        <v>2.0000000000000001E-4</v>
      </c>
      <c r="E255" s="14">
        <v>0</v>
      </c>
      <c r="F255" s="14">
        <v>2.0000000000000001E-4</v>
      </c>
      <c r="G255" s="14">
        <v>0</v>
      </c>
      <c r="I255" s="97">
        <v>8659.0147514568671</v>
      </c>
      <c r="J255" s="97">
        <v>8824.7337639337293</v>
      </c>
      <c r="K255" s="13">
        <v>2.0000000000000001E-4</v>
      </c>
      <c r="L255" s="14">
        <v>0</v>
      </c>
      <c r="M255" s="14">
        <v>2.0000000000000001E-4</v>
      </c>
      <c r="N255" s="14">
        <v>0</v>
      </c>
      <c r="P255" s="98">
        <v>329.86722862692829</v>
      </c>
      <c r="Q255" s="98">
        <v>333.00882128051808</v>
      </c>
      <c r="R255" s="13">
        <v>0</v>
      </c>
      <c r="S255" s="14">
        <v>0</v>
      </c>
      <c r="T255" s="14">
        <v>0</v>
      </c>
      <c r="U255" s="14">
        <v>0</v>
      </c>
    </row>
    <row r="256" spans="2:21">
      <c r="B256">
        <v>106</v>
      </c>
      <c r="C256">
        <v>107</v>
      </c>
      <c r="D256" s="14">
        <v>2.0000000000000001E-4</v>
      </c>
      <c r="E256" s="14">
        <v>0</v>
      </c>
      <c r="F256" s="14">
        <v>0</v>
      </c>
      <c r="G256" s="14">
        <v>2.0000000000000001E-4</v>
      </c>
      <c r="I256" s="97">
        <v>8824.7337639337293</v>
      </c>
      <c r="J256" s="97">
        <v>8992.0235727373856</v>
      </c>
      <c r="K256" s="13">
        <v>2.0000000000000001E-4</v>
      </c>
      <c r="L256" s="14">
        <v>0</v>
      </c>
      <c r="M256" s="14">
        <v>0</v>
      </c>
      <c r="N256" s="14">
        <v>2.0000000000000001E-4</v>
      </c>
      <c r="P256" s="98">
        <v>333.00882128051808</v>
      </c>
      <c r="Q256" s="98">
        <v>336.15041393410786</v>
      </c>
      <c r="R256" s="13">
        <v>0</v>
      </c>
      <c r="S256" s="14">
        <v>0</v>
      </c>
      <c r="T256" s="14">
        <v>0</v>
      </c>
      <c r="U256" s="14">
        <v>0</v>
      </c>
    </row>
    <row r="257" spans="2:21">
      <c r="B257">
        <v>107</v>
      </c>
      <c r="C257">
        <v>108</v>
      </c>
      <c r="D257" s="14">
        <v>0</v>
      </c>
      <c r="E257" s="14">
        <v>0</v>
      </c>
      <c r="F257" s="14">
        <v>0</v>
      </c>
      <c r="G257" s="14">
        <v>0</v>
      </c>
      <c r="I257" s="97">
        <v>8992.0235727373856</v>
      </c>
      <c r="J257" s="97">
        <v>9160.8841778678361</v>
      </c>
      <c r="K257" s="13">
        <v>0</v>
      </c>
      <c r="L257" s="14">
        <v>0</v>
      </c>
      <c r="M257" s="14">
        <v>0</v>
      </c>
      <c r="N257" s="14">
        <v>0</v>
      </c>
      <c r="P257" s="98">
        <v>336.15041393410786</v>
      </c>
      <c r="Q257" s="98">
        <v>339.29200658769764</v>
      </c>
      <c r="R257" s="13">
        <v>0</v>
      </c>
      <c r="S257" s="14">
        <v>0</v>
      </c>
      <c r="T257" s="14">
        <v>0</v>
      </c>
      <c r="U257" s="14">
        <v>0</v>
      </c>
    </row>
    <row r="258" spans="2:21">
      <c r="B258">
        <v>108</v>
      </c>
      <c r="C258">
        <v>109</v>
      </c>
      <c r="D258" s="14">
        <v>0</v>
      </c>
      <c r="E258" s="14">
        <v>0</v>
      </c>
      <c r="F258" s="14">
        <v>0</v>
      </c>
      <c r="G258" s="14">
        <v>0</v>
      </c>
      <c r="I258" s="97">
        <v>9160.8841778678361</v>
      </c>
      <c r="J258" s="97">
        <v>9331.3155793250826</v>
      </c>
      <c r="K258" s="13">
        <v>0</v>
      </c>
      <c r="L258" s="14">
        <v>0</v>
      </c>
      <c r="M258" s="14">
        <v>0</v>
      </c>
      <c r="N258" s="14">
        <v>0</v>
      </c>
      <c r="P258" s="98">
        <v>339.29200658769764</v>
      </c>
      <c r="Q258" s="98">
        <v>342.43359924128742</v>
      </c>
      <c r="R258" s="13">
        <v>0</v>
      </c>
      <c r="S258" s="14">
        <v>0</v>
      </c>
      <c r="T258" s="14">
        <v>0</v>
      </c>
      <c r="U258" s="14">
        <v>0</v>
      </c>
    </row>
    <row r="259" spans="2:21">
      <c r="B259">
        <v>109</v>
      </c>
      <c r="C259">
        <v>110</v>
      </c>
      <c r="D259" s="14">
        <v>0</v>
      </c>
      <c r="E259" s="14">
        <v>0</v>
      </c>
      <c r="F259" s="14">
        <v>0</v>
      </c>
      <c r="G259" s="14">
        <v>0</v>
      </c>
      <c r="I259" s="97">
        <v>9331.3155793250826</v>
      </c>
      <c r="J259" s="97">
        <v>9503.317777109125</v>
      </c>
      <c r="K259" s="13">
        <v>0</v>
      </c>
      <c r="L259" s="14">
        <v>0</v>
      </c>
      <c r="M259" s="14">
        <v>0</v>
      </c>
      <c r="N259" s="14">
        <v>0</v>
      </c>
      <c r="P259" s="98">
        <v>342.43359924128742</v>
      </c>
      <c r="Q259" s="98">
        <v>345.57519189487726</v>
      </c>
      <c r="R259" s="13">
        <v>0</v>
      </c>
      <c r="S259" s="14">
        <v>0</v>
      </c>
      <c r="T259" s="14">
        <v>0</v>
      </c>
      <c r="U259" s="14">
        <v>0</v>
      </c>
    </row>
    <row r="260" spans="2:21">
      <c r="B260">
        <v>110</v>
      </c>
      <c r="C260">
        <v>111</v>
      </c>
      <c r="D260" s="14">
        <v>0</v>
      </c>
      <c r="E260" s="14">
        <v>0</v>
      </c>
      <c r="F260" s="14">
        <v>0</v>
      </c>
      <c r="G260" s="14">
        <v>0</v>
      </c>
      <c r="I260" s="97">
        <v>9503.317777109125</v>
      </c>
      <c r="J260" s="97">
        <v>9676.8907712199598</v>
      </c>
      <c r="K260" s="13">
        <v>0</v>
      </c>
      <c r="L260" s="14">
        <v>0</v>
      </c>
      <c r="M260" s="14">
        <v>0</v>
      </c>
      <c r="N260" s="14">
        <v>0</v>
      </c>
      <c r="P260" s="98">
        <v>345.57519189487726</v>
      </c>
      <c r="Q260" s="98">
        <v>348.71678454846705</v>
      </c>
      <c r="R260" s="13">
        <v>4.0000000000000002E-4</v>
      </c>
      <c r="S260" s="14">
        <v>0</v>
      </c>
      <c r="T260" s="14">
        <v>4.0000000000000002E-4</v>
      </c>
      <c r="U260" s="14">
        <v>0</v>
      </c>
    </row>
    <row r="261" spans="2:21">
      <c r="B261">
        <v>111</v>
      </c>
      <c r="C261">
        <v>112</v>
      </c>
      <c r="D261" s="14">
        <v>0</v>
      </c>
      <c r="E261" s="14">
        <v>0</v>
      </c>
      <c r="F261" s="14">
        <v>0</v>
      </c>
      <c r="G261" s="14">
        <v>0</v>
      </c>
      <c r="I261" s="97">
        <v>9676.8907712199598</v>
      </c>
      <c r="J261" s="97">
        <v>9852.0345616575905</v>
      </c>
      <c r="K261" s="13">
        <v>0</v>
      </c>
      <c r="L261" s="14">
        <v>0</v>
      </c>
      <c r="M261" s="14">
        <v>0</v>
      </c>
      <c r="N261" s="14">
        <v>0</v>
      </c>
      <c r="P261" s="98">
        <v>348.71678454846705</v>
      </c>
      <c r="Q261" s="98">
        <v>351.85837720205683</v>
      </c>
      <c r="R261" s="13">
        <v>0</v>
      </c>
      <c r="S261" s="14">
        <v>0</v>
      </c>
      <c r="T261" s="14">
        <v>0</v>
      </c>
      <c r="U261" s="14">
        <v>0</v>
      </c>
    </row>
    <row r="262" spans="2:21">
      <c r="B262">
        <v>112</v>
      </c>
      <c r="C262">
        <v>113</v>
      </c>
      <c r="D262" s="14">
        <v>0</v>
      </c>
      <c r="E262" s="14">
        <v>0</v>
      </c>
      <c r="F262" s="14">
        <v>0</v>
      </c>
      <c r="G262" s="14">
        <v>0</v>
      </c>
      <c r="I262" s="97">
        <v>9852.0345616575905</v>
      </c>
      <c r="J262" s="97">
        <v>10028.749148422017</v>
      </c>
      <c r="K262" s="13">
        <v>0</v>
      </c>
      <c r="L262" s="14">
        <v>0</v>
      </c>
      <c r="M262" s="14">
        <v>0</v>
      </c>
      <c r="N262" s="14">
        <v>0</v>
      </c>
      <c r="P262" s="98">
        <v>351.85837720205683</v>
      </c>
      <c r="Q262" s="98">
        <v>354.99996985564661</v>
      </c>
      <c r="R262" s="13">
        <v>2.0000000000000001E-4</v>
      </c>
      <c r="S262" s="14">
        <v>0</v>
      </c>
      <c r="T262" s="14">
        <v>2.0000000000000001E-4</v>
      </c>
      <c r="U262" s="14">
        <v>0</v>
      </c>
    </row>
    <row r="263" spans="2:21">
      <c r="B263">
        <v>113</v>
      </c>
      <c r="C263">
        <v>114</v>
      </c>
      <c r="D263" s="14">
        <v>0</v>
      </c>
      <c r="E263" s="14">
        <v>0</v>
      </c>
      <c r="F263" s="14">
        <v>0</v>
      </c>
      <c r="G263" s="14">
        <v>0</v>
      </c>
      <c r="I263" s="97">
        <v>10028.749148422017</v>
      </c>
      <c r="J263" s="97">
        <v>10207.034531513238</v>
      </c>
      <c r="K263" s="13">
        <v>0</v>
      </c>
      <c r="L263" s="14">
        <v>0</v>
      </c>
      <c r="M263" s="14">
        <v>0</v>
      </c>
      <c r="N263" s="14">
        <v>0</v>
      </c>
      <c r="P263" s="98">
        <v>354.99996985564661</v>
      </c>
      <c r="Q263" s="98">
        <v>358.14156250923639</v>
      </c>
      <c r="R263" s="13">
        <v>2.0000000000000001E-4</v>
      </c>
      <c r="S263" s="14">
        <v>0</v>
      </c>
      <c r="T263" s="14">
        <v>0</v>
      </c>
      <c r="U263" s="14">
        <v>2.0000000000000001E-4</v>
      </c>
    </row>
    <row r="264" spans="2:21">
      <c r="B264">
        <v>114</v>
      </c>
      <c r="C264">
        <v>115</v>
      </c>
      <c r="D264" s="14">
        <v>0</v>
      </c>
      <c r="E264" s="14">
        <v>0</v>
      </c>
      <c r="F264" s="14">
        <v>0</v>
      </c>
      <c r="G264" s="14">
        <v>0</v>
      </c>
      <c r="I264" s="97">
        <v>10207.034531513238</v>
      </c>
      <c r="J264" s="97">
        <v>10386.890710931253</v>
      </c>
      <c r="K264" s="13">
        <v>0</v>
      </c>
      <c r="L264" s="14">
        <v>0</v>
      </c>
      <c r="M264" s="14">
        <v>0</v>
      </c>
      <c r="N264" s="14">
        <v>0</v>
      </c>
      <c r="P264" s="98">
        <v>358.14156250923639</v>
      </c>
      <c r="Q264" s="98">
        <v>361.28315516282623</v>
      </c>
      <c r="R264" s="13">
        <v>0</v>
      </c>
      <c r="S264" s="14">
        <v>0</v>
      </c>
      <c r="T264" s="14">
        <v>0</v>
      </c>
      <c r="U264" s="14">
        <v>0</v>
      </c>
    </row>
    <row r="265" spans="2:21">
      <c r="B265">
        <v>115</v>
      </c>
      <c r="C265">
        <v>116</v>
      </c>
      <c r="D265" s="14">
        <v>0</v>
      </c>
      <c r="E265" s="14">
        <v>0</v>
      </c>
      <c r="F265" s="14">
        <v>0</v>
      </c>
      <c r="G265" s="14">
        <v>0</v>
      </c>
      <c r="I265" s="97">
        <v>10386.890710931253</v>
      </c>
      <c r="J265" s="97">
        <v>10568.317686676064</v>
      </c>
      <c r="K265" s="13">
        <v>0</v>
      </c>
      <c r="L265" s="14">
        <v>0</v>
      </c>
      <c r="M265" s="14">
        <v>0</v>
      </c>
      <c r="N265" s="14">
        <v>0</v>
      </c>
      <c r="P265" s="98">
        <v>361.28315516282623</v>
      </c>
      <c r="Q265" s="98">
        <v>364.42474781641602</v>
      </c>
      <c r="R265" s="13">
        <v>0</v>
      </c>
      <c r="S265" s="14">
        <v>0</v>
      </c>
      <c r="T265" s="14">
        <v>0</v>
      </c>
      <c r="U265" s="14">
        <v>0</v>
      </c>
    </row>
    <row r="266" spans="2:21">
      <c r="B266">
        <v>116</v>
      </c>
      <c r="C266">
        <v>117</v>
      </c>
      <c r="D266" s="14">
        <v>0</v>
      </c>
      <c r="E266" s="14">
        <v>0</v>
      </c>
      <c r="F266" s="14">
        <v>0</v>
      </c>
      <c r="G266" s="14">
        <v>0</v>
      </c>
      <c r="I266" s="97">
        <v>10568.317686676064</v>
      </c>
      <c r="J266" s="97">
        <v>10751.315458747669</v>
      </c>
      <c r="K266" s="13">
        <v>0</v>
      </c>
      <c r="L266" s="14">
        <v>0</v>
      </c>
      <c r="M266" s="14">
        <v>0</v>
      </c>
      <c r="N266" s="14">
        <v>0</v>
      </c>
      <c r="P266" s="98">
        <v>364.42474781641602</v>
      </c>
      <c r="Q266" s="98">
        <v>367.5663404700058</v>
      </c>
      <c r="R266" s="13">
        <v>0</v>
      </c>
      <c r="S266" s="14">
        <v>0</v>
      </c>
      <c r="T266" s="14">
        <v>0</v>
      </c>
      <c r="U266" s="14">
        <v>0</v>
      </c>
    </row>
    <row r="267" spans="2:21">
      <c r="B267">
        <v>117</v>
      </c>
      <c r="C267">
        <v>118</v>
      </c>
      <c r="D267" s="14">
        <v>0</v>
      </c>
      <c r="E267" s="14">
        <v>0</v>
      </c>
      <c r="F267" s="14">
        <v>0</v>
      </c>
      <c r="G267" s="14">
        <v>0</v>
      </c>
      <c r="I267" s="97">
        <v>10751.315458747669</v>
      </c>
      <c r="J267" s="97">
        <v>10935.88402714607</v>
      </c>
      <c r="K267" s="13">
        <v>0</v>
      </c>
      <c r="L267" s="14">
        <v>0</v>
      </c>
      <c r="M267" s="14">
        <v>0</v>
      </c>
      <c r="N267" s="14">
        <v>0</v>
      </c>
      <c r="P267" s="98">
        <v>367.5663404700058</v>
      </c>
      <c r="Q267" s="98">
        <v>370.70793312359558</v>
      </c>
      <c r="R267" s="13">
        <v>0</v>
      </c>
      <c r="S267" s="14">
        <v>0</v>
      </c>
      <c r="T267" s="14">
        <v>0</v>
      </c>
      <c r="U267" s="14">
        <v>0</v>
      </c>
    </row>
    <row r="268" spans="2:21">
      <c r="B268">
        <v>118</v>
      </c>
      <c r="C268">
        <v>119</v>
      </c>
      <c r="D268" s="14">
        <v>2.0000000000000001E-4</v>
      </c>
      <c r="E268" s="14">
        <v>0</v>
      </c>
      <c r="F268" s="14">
        <v>2.0000000000000001E-4</v>
      </c>
      <c r="G268" s="14">
        <v>0</v>
      </c>
      <c r="I268" s="97">
        <v>10935.88402714607</v>
      </c>
      <c r="J268" s="97">
        <v>11122.023391871266</v>
      </c>
      <c r="K268" s="13">
        <v>2.0000000000000001E-4</v>
      </c>
      <c r="L268" s="14">
        <v>0</v>
      </c>
      <c r="M268" s="14">
        <v>2.0000000000000001E-4</v>
      </c>
      <c r="N268" s="14">
        <v>0</v>
      </c>
      <c r="P268" s="98">
        <v>370.70793312359558</v>
      </c>
      <c r="Q268" s="98">
        <v>373.84952577718536</v>
      </c>
      <c r="R268" s="13">
        <v>0</v>
      </c>
      <c r="S268" s="14">
        <v>0</v>
      </c>
      <c r="T268" s="14">
        <v>0</v>
      </c>
      <c r="U268" s="14">
        <v>0</v>
      </c>
    </row>
    <row r="269" spans="2:21">
      <c r="B269">
        <v>119</v>
      </c>
      <c r="C269">
        <v>120</v>
      </c>
      <c r="D269" s="14">
        <v>2.0000000000000001E-4</v>
      </c>
      <c r="E269" s="14">
        <v>0</v>
      </c>
      <c r="F269" s="14">
        <v>2.0000000000000001E-4</v>
      </c>
      <c r="G269" s="14">
        <v>0</v>
      </c>
      <c r="I269" s="97">
        <v>11122.023391871266</v>
      </c>
      <c r="J269" s="97">
        <v>11309.733552923255</v>
      </c>
      <c r="K269" s="13">
        <v>2.0000000000000001E-4</v>
      </c>
      <c r="L269" s="14">
        <v>0</v>
      </c>
      <c r="M269" s="14">
        <v>2.0000000000000001E-4</v>
      </c>
      <c r="N269" s="14">
        <v>0</v>
      </c>
      <c r="P269" s="98">
        <v>373.84952577718536</v>
      </c>
      <c r="Q269" s="98">
        <v>376.99111843077515</v>
      </c>
      <c r="R269" s="13">
        <v>0</v>
      </c>
      <c r="S269" s="14">
        <v>0</v>
      </c>
      <c r="T269" s="14">
        <v>0</v>
      </c>
      <c r="U269" s="14">
        <v>0</v>
      </c>
    </row>
    <row r="270" spans="2:21">
      <c r="B270">
        <v>120</v>
      </c>
      <c r="C270">
        <v>121</v>
      </c>
      <c r="D270" s="14">
        <v>0</v>
      </c>
      <c r="E270" s="14">
        <v>0</v>
      </c>
      <c r="F270" s="14">
        <v>0</v>
      </c>
      <c r="G270" s="14">
        <v>0</v>
      </c>
      <c r="I270" s="97">
        <v>11309.733552923255</v>
      </c>
      <c r="J270" s="97">
        <v>11499.01451030204</v>
      </c>
      <c r="K270" s="13">
        <v>0</v>
      </c>
      <c r="L270" s="14">
        <v>0</v>
      </c>
      <c r="M270" s="14">
        <v>0</v>
      </c>
      <c r="N270" s="14">
        <v>0</v>
      </c>
      <c r="P270" s="98">
        <v>376.99111843077515</v>
      </c>
      <c r="Q270" s="98">
        <v>380.13271108436498</v>
      </c>
      <c r="R270" s="13">
        <v>0</v>
      </c>
      <c r="S270" s="14">
        <v>0</v>
      </c>
      <c r="T270" s="14">
        <v>0</v>
      </c>
      <c r="U270" s="14">
        <v>0</v>
      </c>
    </row>
    <row r="271" spans="2:21">
      <c r="B271">
        <v>121</v>
      </c>
      <c r="C271">
        <v>122</v>
      </c>
      <c r="D271" s="14">
        <v>0</v>
      </c>
      <c r="E271" s="14">
        <v>0</v>
      </c>
      <c r="F271" s="14">
        <v>0</v>
      </c>
      <c r="G271" s="14">
        <v>0</v>
      </c>
      <c r="I271" s="97">
        <v>11499.01451030204</v>
      </c>
      <c r="J271" s="97">
        <v>11689.86626400762</v>
      </c>
      <c r="K271" s="13">
        <v>0</v>
      </c>
      <c r="L271" s="14">
        <v>0</v>
      </c>
      <c r="M271" s="14">
        <v>0</v>
      </c>
      <c r="N271" s="14">
        <v>0</v>
      </c>
      <c r="P271" s="98">
        <v>380.13271108436498</v>
      </c>
      <c r="Q271" s="98">
        <v>383.27430373795477</v>
      </c>
      <c r="R271" s="13">
        <v>0</v>
      </c>
      <c r="S271" s="14">
        <v>0</v>
      </c>
      <c r="T271" s="14">
        <v>0</v>
      </c>
      <c r="U271" s="14">
        <v>0</v>
      </c>
    </row>
    <row r="272" spans="2:21">
      <c r="B272">
        <v>122</v>
      </c>
      <c r="C272">
        <v>123</v>
      </c>
      <c r="D272" s="14">
        <v>0</v>
      </c>
      <c r="E272" s="14">
        <v>0</v>
      </c>
      <c r="F272" s="14">
        <v>0</v>
      </c>
      <c r="G272" s="14">
        <v>0</v>
      </c>
      <c r="I272" s="97">
        <v>11689.86626400762</v>
      </c>
      <c r="J272" s="97">
        <v>11882.288814039995</v>
      </c>
      <c r="K272" s="13">
        <v>0</v>
      </c>
      <c r="L272" s="14">
        <v>0</v>
      </c>
      <c r="M272" s="14">
        <v>0</v>
      </c>
      <c r="N272" s="14">
        <v>0</v>
      </c>
      <c r="P272" s="98">
        <v>383.27430373795477</v>
      </c>
      <c r="Q272" s="98">
        <v>386.41589639154455</v>
      </c>
      <c r="R272" s="13">
        <v>0</v>
      </c>
      <c r="S272" s="14">
        <v>0</v>
      </c>
      <c r="T272" s="14">
        <v>0</v>
      </c>
      <c r="U272" s="14">
        <v>0</v>
      </c>
    </row>
    <row r="273" spans="2:21">
      <c r="B273">
        <v>123</v>
      </c>
      <c r="C273">
        <v>124</v>
      </c>
      <c r="D273" s="14">
        <v>0</v>
      </c>
      <c r="E273" s="14">
        <v>0</v>
      </c>
      <c r="F273" s="14">
        <v>0</v>
      </c>
      <c r="G273" s="14">
        <v>0</v>
      </c>
      <c r="I273" s="97">
        <v>11882.288814039995</v>
      </c>
      <c r="J273" s="97">
        <v>12076.282160399165</v>
      </c>
      <c r="K273" s="13">
        <v>0</v>
      </c>
      <c r="L273" s="14">
        <v>0</v>
      </c>
      <c r="M273" s="14">
        <v>0</v>
      </c>
      <c r="N273" s="14">
        <v>0</v>
      </c>
      <c r="P273" s="98">
        <v>386.41589639154455</v>
      </c>
      <c r="Q273" s="98">
        <v>389.55748904513433</v>
      </c>
      <c r="R273" s="13">
        <v>0</v>
      </c>
      <c r="S273" s="14">
        <v>0</v>
      </c>
      <c r="T273" s="14">
        <v>0</v>
      </c>
      <c r="U273" s="14">
        <v>0</v>
      </c>
    </row>
    <row r="274" spans="2:21">
      <c r="B274">
        <v>124</v>
      </c>
      <c r="C274">
        <v>125</v>
      </c>
      <c r="D274" s="14">
        <v>0</v>
      </c>
      <c r="E274" s="14">
        <v>0</v>
      </c>
      <c r="F274" s="14">
        <v>0</v>
      </c>
      <c r="G274" s="14">
        <v>0</v>
      </c>
      <c r="I274" s="97">
        <v>12076.282160399165</v>
      </c>
      <c r="J274" s="97">
        <v>12271.846303085129</v>
      </c>
      <c r="K274" s="13">
        <v>0</v>
      </c>
      <c r="L274" s="14">
        <v>0</v>
      </c>
      <c r="M274" s="14">
        <v>0</v>
      </c>
      <c r="N274" s="14">
        <v>0</v>
      </c>
      <c r="P274" s="98">
        <v>389.55748904513433</v>
      </c>
      <c r="Q274" s="98">
        <v>392.69908169872411</v>
      </c>
      <c r="R274" s="13">
        <v>0</v>
      </c>
      <c r="S274" s="14">
        <v>0</v>
      </c>
      <c r="T274" s="14">
        <v>0</v>
      </c>
      <c r="U274" s="14">
        <v>0</v>
      </c>
    </row>
    <row r="275" spans="2:21">
      <c r="B275">
        <v>125</v>
      </c>
      <c r="C275">
        <v>126</v>
      </c>
      <c r="D275" s="14">
        <v>0</v>
      </c>
      <c r="E275" s="14">
        <v>0</v>
      </c>
      <c r="F275" s="14">
        <v>0</v>
      </c>
      <c r="G275" s="14">
        <v>0</v>
      </c>
      <c r="I275" s="97">
        <v>12271.846303085129</v>
      </c>
      <c r="J275" s="97">
        <v>12468.981242097889</v>
      </c>
      <c r="K275" s="13">
        <v>0</v>
      </c>
      <c r="L275" s="14">
        <v>0</v>
      </c>
      <c r="M275" s="14">
        <v>0</v>
      </c>
      <c r="N275" s="14">
        <v>0</v>
      </c>
      <c r="P275" s="98">
        <v>392.69908169872411</v>
      </c>
      <c r="Q275" s="98">
        <v>395.84067435231395</v>
      </c>
      <c r="R275" s="13">
        <v>2.0000000000000001E-4</v>
      </c>
      <c r="S275" s="14">
        <v>0</v>
      </c>
      <c r="T275" s="14">
        <v>2.0000000000000001E-4</v>
      </c>
      <c r="U275" s="14">
        <v>0</v>
      </c>
    </row>
    <row r="276" spans="2:21">
      <c r="B276">
        <v>126</v>
      </c>
      <c r="C276">
        <v>127</v>
      </c>
      <c r="D276" s="14">
        <v>0</v>
      </c>
      <c r="E276" s="14">
        <v>0</v>
      </c>
      <c r="F276" s="14">
        <v>0</v>
      </c>
      <c r="G276" s="14">
        <v>0</v>
      </c>
      <c r="I276" s="97">
        <v>12468.981242097889</v>
      </c>
      <c r="J276" s="97">
        <v>12667.686977437443</v>
      </c>
      <c r="K276" s="13">
        <v>0</v>
      </c>
      <c r="L276" s="14">
        <v>0</v>
      </c>
      <c r="M276" s="14">
        <v>0</v>
      </c>
      <c r="N276" s="14">
        <v>0</v>
      </c>
      <c r="P276" s="98">
        <v>395.84067435231395</v>
      </c>
      <c r="Q276" s="98">
        <v>398.98226700590374</v>
      </c>
      <c r="R276" s="13">
        <v>0</v>
      </c>
      <c r="S276" s="14">
        <v>0</v>
      </c>
      <c r="T276" s="14">
        <v>0</v>
      </c>
      <c r="U276" s="14">
        <v>0</v>
      </c>
    </row>
    <row r="277" spans="2:21">
      <c r="B277">
        <v>127</v>
      </c>
      <c r="C277">
        <v>128</v>
      </c>
      <c r="D277" s="14">
        <v>0</v>
      </c>
      <c r="E277" s="14">
        <v>0</v>
      </c>
      <c r="F277" s="14">
        <v>0</v>
      </c>
      <c r="G277" s="14">
        <v>0</v>
      </c>
      <c r="I277" s="97">
        <v>12667.686977437443</v>
      </c>
      <c r="J277" s="97">
        <v>12867.963509103793</v>
      </c>
      <c r="K277" s="13">
        <v>0</v>
      </c>
      <c r="L277" s="14">
        <v>0</v>
      </c>
      <c r="M277" s="14">
        <v>0</v>
      </c>
      <c r="N277" s="14">
        <v>0</v>
      </c>
      <c r="P277" s="98">
        <v>398.98226700590374</v>
      </c>
      <c r="Q277" s="98">
        <v>402.12385965949352</v>
      </c>
      <c r="R277" s="13">
        <v>0</v>
      </c>
      <c r="S277" s="14">
        <v>0</v>
      </c>
      <c r="T277" s="14">
        <v>0</v>
      </c>
      <c r="U277" s="14">
        <v>0</v>
      </c>
    </row>
    <row r="278" spans="2:21">
      <c r="B278">
        <v>128</v>
      </c>
      <c r="C278">
        <v>129</v>
      </c>
      <c r="D278" s="14">
        <v>0</v>
      </c>
      <c r="E278" s="14">
        <v>0</v>
      </c>
      <c r="F278" s="14">
        <v>0</v>
      </c>
      <c r="G278" s="14">
        <v>0</v>
      </c>
      <c r="I278" s="97">
        <v>12867.963509103793</v>
      </c>
      <c r="J278" s="97">
        <v>13069.810837096937</v>
      </c>
      <c r="K278" s="13">
        <v>0</v>
      </c>
      <c r="L278" s="14">
        <v>0</v>
      </c>
      <c r="M278" s="14">
        <v>0</v>
      </c>
      <c r="N278" s="14">
        <v>0</v>
      </c>
      <c r="P278" s="98">
        <v>402.12385965949352</v>
      </c>
      <c r="Q278" s="98">
        <v>405.2654523130833</v>
      </c>
      <c r="R278" s="13">
        <v>2.0000000000000001E-4</v>
      </c>
      <c r="S278" s="14">
        <v>0</v>
      </c>
      <c r="T278" s="14">
        <v>2.0000000000000001E-4</v>
      </c>
      <c r="U278" s="14">
        <v>0</v>
      </c>
    </row>
    <row r="279" spans="2:21">
      <c r="B279">
        <v>129</v>
      </c>
      <c r="C279">
        <v>130</v>
      </c>
      <c r="D279" s="14">
        <v>0</v>
      </c>
      <c r="E279" s="14">
        <v>0</v>
      </c>
      <c r="F279" s="14">
        <v>0</v>
      </c>
      <c r="G279" s="14">
        <v>0</v>
      </c>
      <c r="I279" s="97">
        <v>13069.810837096937</v>
      </c>
      <c r="J279" s="97">
        <v>13273.228961416877</v>
      </c>
      <c r="K279" s="13">
        <v>0</v>
      </c>
      <c r="L279" s="14">
        <v>0</v>
      </c>
      <c r="M279" s="14">
        <v>0</v>
      </c>
      <c r="N279" s="14">
        <v>0</v>
      </c>
      <c r="P279" s="98">
        <v>405.2654523130833</v>
      </c>
      <c r="Q279" s="98">
        <v>408.40704496667308</v>
      </c>
      <c r="R279" s="13">
        <v>0</v>
      </c>
      <c r="S279" s="14">
        <v>0</v>
      </c>
      <c r="T279" s="14">
        <v>0</v>
      </c>
      <c r="U279" s="14">
        <v>0</v>
      </c>
    </row>
    <row r="280" spans="2:21">
      <c r="B280">
        <v>130</v>
      </c>
      <c r="C280">
        <v>131</v>
      </c>
      <c r="D280" s="14">
        <v>0</v>
      </c>
      <c r="E280" s="14">
        <v>0</v>
      </c>
      <c r="F280" s="14">
        <v>0</v>
      </c>
      <c r="G280" s="14">
        <v>0</v>
      </c>
      <c r="I280" s="97">
        <v>13273.228961416877</v>
      </c>
      <c r="J280" s="97">
        <v>13478.217882063609</v>
      </c>
      <c r="K280" s="13">
        <v>0</v>
      </c>
      <c r="L280" s="14">
        <v>0</v>
      </c>
      <c r="M280" s="14">
        <v>0</v>
      </c>
      <c r="N280" s="14">
        <v>0</v>
      </c>
      <c r="P280" s="98">
        <v>408.40704496667308</v>
      </c>
      <c r="Q280" s="98">
        <v>411.54863762026292</v>
      </c>
      <c r="R280" s="13">
        <v>0</v>
      </c>
      <c r="S280" s="14">
        <v>0</v>
      </c>
      <c r="T280" s="14">
        <v>0</v>
      </c>
      <c r="U280" s="14">
        <v>0</v>
      </c>
    </row>
    <row r="281" spans="2:21">
      <c r="B281">
        <v>131</v>
      </c>
      <c r="C281">
        <v>132</v>
      </c>
      <c r="D281" s="14">
        <v>0</v>
      </c>
      <c r="E281" s="14">
        <v>0</v>
      </c>
      <c r="F281" s="14">
        <v>0</v>
      </c>
      <c r="G281" s="14">
        <v>0</v>
      </c>
      <c r="I281" s="97">
        <v>13478.217882063609</v>
      </c>
      <c r="J281" s="97">
        <v>13684.777599037139</v>
      </c>
      <c r="K281" s="13">
        <v>0</v>
      </c>
      <c r="L281" s="14">
        <v>0</v>
      </c>
      <c r="M281" s="14">
        <v>0</v>
      </c>
      <c r="N281" s="14">
        <v>0</v>
      </c>
      <c r="P281" s="98">
        <v>411.54863762026292</v>
      </c>
      <c r="Q281" s="98">
        <v>414.69023027385271</v>
      </c>
      <c r="R281" s="13">
        <v>0</v>
      </c>
      <c r="S281" s="14">
        <v>0</v>
      </c>
      <c r="T281" s="14">
        <v>0</v>
      </c>
      <c r="U281" s="14">
        <v>0</v>
      </c>
    </row>
    <row r="282" spans="2:21">
      <c r="B282">
        <v>132</v>
      </c>
      <c r="C282">
        <v>133</v>
      </c>
      <c r="D282" s="14">
        <v>2.0000000000000001E-4</v>
      </c>
      <c r="E282" s="14">
        <v>0</v>
      </c>
      <c r="F282" s="14">
        <v>0</v>
      </c>
      <c r="G282" s="14">
        <v>2.0000000000000001E-4</v>
      </c>
      <c r="I282" s="97">
        <v>13684.777599037139</v>
      </c>
      <c r="J282" s="97">
        <v>13892.908112337462</v>
      </c>
      <c r="K282" s="13">
        <v>2.0000000000000001E-4</v>
      </c>
      <c r="L282" s="14">
        <v>0</v>
      </c>
      <c r="M282" s="14">
        <v>0</v>
      </c>
      <c r="N282" s="14">
        <v>2.0000000000000001E-4</v>
      </c>
      <c r="P282" s="98">
        <v>414.69023027385271</v>
      </c>
      <c r="Q282" s="98">
        <v>417.83182292744249</v>
      </c>
      <c r="R282" s="13">
        <v>0</v>
      </c>
      <c r="S282" s="14">
        <v>0</v>
      </c>
      <c r="T282" s="14">
        <v>0</v>
      </c>
      <c r="U282" s="14">
        <v>0</v>
      </c>
    </row>
    <row r="283" spans="2:21">
      <c r="B283">
        <v>133</v>
      </c>
      <c r="C283">
        <v>134</v>
      </c>
      <c r="D283" s="14">
        <v>0</v>
      </c>
      <c r="E283" s="14">
        <v>0</v>
      </c>
      <c r="F283" s="14">
        <v>0</v>
      </c>
      <c r="G283" s="14">
        <v>0</v>
      </c>
      <c r="I283" s="97">
        <v>13892.908112337462</v>
      </c>
      <c r="J283" s="97">
        <v>14102.609421964582</v>
      </c>
      <c r="K283" s="13">
        <v>0</v>
      </c>
      <c r="L283" s="14">
        <v>0</v>
      </c>
      <c r="M283" s="14">
        <v>0</v>
      </c>
      <c r="N283" s="14">
        <v>0</v>
      </c>
      <c r="P283" s="98">
        <v>417.83182292744249</v>
      </c>
      <c r="Q283" s="98">
        <v>420.97341558103227</v>
      </c>
      <c r="R283" s="13">
        <v>0</v>
      </c>
      <c r="S283" s="14">
        <v>0</v>
      </c>
      <c r="T283" s="14">
        <v>0</v>
      </c>
      <c r="U283" s="14">
        <v>0</v>
      </c>
    </row>
    <row r="284" spans="2:21">
      <c r="B284">
        <v>134</v>
      </c>
      <c r="C284">
        <v>135</v>
      </c>
      <c r="D284" s="14">
        <v>0</v>
      </c>
      <c r="E284" s="14">
        <v>0</v>
      </c>
      <c r="F284" s="14">
        <v>0</v>
      </c>
      <c r="G284" s="14">
        <v>0</v>
      </c>
      <c r="I284" s="97">
        <v>14102.609421964582</v>
      </c>
      <c r="J284" s="97">
        <v>14313.881527918495</v>
      </c>
      <c r="K284" s="13">
        <v>0</v>
      </c>
      <c r="L284" s="14">
        <v>0</v>
      </c>
      <c r="M284" s="14">
        <v>0</v>
      </c>
      <c r="N284" s="14">
        <v>0</v>
      </c>
      <c r="P284" s="98">
        <v>420.97341558103227</v>
      </c>
      <c r="Q284" s="98">
        <v>424.11500823462205</v>
      </c>
      <c r="R284" s="13">
        <v>2.0000000000000001E-4</v>
      </c>
      <c r="S284" s="14">
        <v>0</v>
      </c>
      <c r="T284" s="14">
        <v>2.0000000000000001E-4</v>
      </c>
      <c r="U284" s="14">
        <v>0</v>
      </c>
    </row>
    <row r="285" spans="2:21">
      <c r="B285">
        <v>135</v>
      </c>
      <c r="C285">
        <v>136</v>
      </c>
      <c r="D285" s="14">
        <v>0</v>
      </c>
      <c r="E285" s="14">
        <v>0</v>
      </c>
      <c r="F285" s="14">
        <v>0</v>
      </c>
      <c r="G285" s="14">
        <v>0</v>
      </c>
      <c r="I285" s="97">
        <v>14313.881527918495</v>
      </c>
      <c r="J285" s="97">
        <v>14526.724430199203</v>
      </c>
      <c r="K285" s="13">
        <v>0</v>
      </c>
      <c r="L285" s="14">
        <v>0</v>
      </c>
      <c r="M285" s="14">
        <v>0</v>
      </c>
      <c r="N285" s="14">
        <v>0</v>
      </c>
      <c r="P285" s="98">
        <v>424.11500823462205</v>
      </c>
      <c r="Q285" s="98">
        <v>427.25660088821189</v>
      </c>
      <c r="R285" s="13">
        <v>0</v>
      </c>
      <c r="S285" s="14">
        <v>0</v>
      </c>
      <c r="T285" s="14">
        <v>0</v>
      </c>
      <c r="U285" s="14">
        <v>0</v>
      </c>
    </row>
    <row r="286" spans="2:21">
      <c r="B286">
        <v>136</v>
      </c>
      <c r="C286">
        <v>137</v>
      </c>
      <c r="D286" s="14">
        <v>0</v>
      </c>
      <c r="E286" s="14">
        <v>0</v>
      </c>
      <c r="F286" s="14">
        <v>0</v>
      </c>
      <c r="G286" s="14">
        <v>0</v>
      </c>
      <c r="I286" s="97">
        <v>14526.724430199203</v>
      </c>
      <c r="J286" s="97">
        <v>14741.138128806706</v>
      </c>
      <c r="K286" s="13">
        <v>0</v>
      </c>
      <c r="L286" s="14">
        <v>0</v>
      </c>
      <c r="M286" s="14">
        <v>0</v>
      </c>
      <c r="N286" s="14">
        <v>0</v>
      </c>
      <c r="P286" s="98">
        <v>427.25660088821189</v>
      </c>
      <c r="Q286" s="98">
        <v>430.39819354180167</v>
      </c>
      <c r="R286" s="13">
        <v>0</v>
      </c>
      <c r="S286" s="14">
        <v>0</v>
      </c>
      <c r="T286" s="14">
        <v>0</v>
      </c>
      <c r="U286" s="14">
        <v>0</v>
      </c>
    </row>
    <row r="287" spans="2:21">
      <c r="B287">
        <v>137</v>
      </c>
      <c r="C287">
        <v>138</v>
      </c>
      <c r="D287" s="14">
        <v>0</v>
      </c>
      <c r="E287" s="14">
        <v>0</v>
      </c>
      <c r="F287" s="14">
        <v>0</v>
      </c>
      <c r="G287" s="14">
        <v>0</v>
      </c>
      <c r="I287" s="97">
        <v>14741.138128806706</v>
      </c>
      <c r="J287" s="97">
        <v>14957.122623741005</v>
      </c>
      <c r="K287" s="13">
        <v>0</v>
      </c>
      <c r="L287" s="14">
        <v>0</v>
      </c>
      <c r="M287" s="14">
        <v>0</v>
      </c>
      <c r="N287" s="14">
        <v>0</v>
      </c>
      <c r="P287" s="98">
        <v>430.39819354180167</v>
      </c>
      <c r="Q287" s="98">
        <v>433.53978619539146</v>
      </c>
      <c r="R287" s="13">
        <v>0</v>
      </c>
      <c r="S287" s="14">
        <v>0</v>
      </c>
      <c r="T287" s="14">
        <v>0</v>
      </c>
      <c r="U287" s="14">
        <v>0</v>
      </c>
    </row>
    <row r="288" spans="2:21">
      <c r="B288">
        <v>138</v>
      </c>
      <c r="C288">
        <v>139</v>
      </c>
      <c r="D288" s="14">
        <v>0</v>
      </c>
      <c r="E288" s="14">
        <v>0</v>
      </c>
      <c r="F288" s="14">
        <v>0</v>
      </c>
      <c r="G288" s="14">
        <v>0</v>
      </c>
      <c r="I288" s="97">
        <v>14957.122623741005</v>
      </c>
      <c r="J288" s="97">
        <v>15174.677915002098</v>
      </c>
      <c r="K288" s="13">
        <v>0</v>
      </c>
      <c r="L288" s="14">
        <v>0</v>
      </c>
      <c r="M288" s="14">
        <v>0</v>
      </c>
      <c r="N288" s="14">
        <v>0</v>
      </c>
      <c r="P288" s="98">
        <v>433.53978619539146</v>
      </c>
      <c r="Q288" s="98">
        <v>436.68137884898124</v>
      </c>
      <c r="R288" s="13">
        <v>0</v>
      </c>
      <c r="S288" s="14">
        <v>0</v>
      </c>
      <c r="T288" s="14">
        <v>0</v>
      </c>
      <c r="U288" s="14">
        <v>0</v>
      </c>
    </row>
    <row r="289" spans="2:21">
      <c r="B289">
        <v>139</v>
      </c>
      <c r="C289">
        <v>140</v>
      </c>
      <c r="D289" s="14">
        <v>0</v>
      </c>
      <c r="E289" s="14">
        <v>0</v>
      </c>
      <c r="F289" s="14">
        <v>0</v>
      </c>
      <c r="G289" s="14">
        <v>0</v>
      </c>
      <c r="I289" s="97">
        <v>15174.677915002098</v>
      </c>
      <c r="J289" s="97">
        <v>15393.804002589986</v>
      </c>
      <c r="K289" s="13">
        <v>0</v>
      </c>
      <c r="L289" s="14">
        <v>0</v>
      </c>
      <c r="M289" s="14">
        <v>0</v>
      </c>
      <c r="N289" s="14">
        <v>0</v>
      </c>
      <c r="P289" s="98">
        <v>436.68137884898124</v>
      </c>
      <c r="Q289" s="98">
        <v>439.82297150257102</v>
      </c>
      <c r="R289" s="13">
        <v>0</v>
      </c>
      <c r="S289" s="14">
        <v>0</v>
      </c>
      <c r="T289" s="14">
        <v>0</v>
      </c>
      <c r="U289" s="14">
        <v>0</v>
      </c>
    </row>
    <row r="290" spans="2:21">
      <c r="B290">
        <v>140</v>
      </c>
      <c r="C290">
        <v>141</v>
      </c>
      <c r="D290" s="14">
        <v>0</v>
      </c>
      <c r="E290" s="14">
        <v>0</v>
      </c>
      <c r="F290" s="14">
        <v>0</v>
      </c>
      <c r="G290" s="14">
        <v>0</v>
      </c>
      <c r="I290" s="97">
        <v>15393.804002589986</v>
      </c>
      <c r="J290" s="97">
        <v>15614.500886504669</v>
      </c>
      <c r="K290" s="13">
        <v>0</v>
      </c>
      <c r="L290" s="14">
        <v>0</v>
      </c>
      <c r="M290" s="14">
        <v>0</v>
      </c>
      <c r="N290" s="14">
        <v>0</v>
      </c>
      <c r="P290" s="98">
        <v>439.82297150257102</v>
      </c>
      <c r="Q290" s="98">
        <v>442.9645641561608</v>
      </c>
      <c r="R290" s="13">
        <v>0</v>
      </c>
      <c r="S290" s="14">
        <v>0</v>
      </c>
      <c r="T290" s="14">
        <v>0</v>
      </c>
      <c r="U290" s="14">
        <v>0</v>
      </c>
    </row>
    <row r="291" spans="2:21">
      <c r="B291">
        <v>141</v>
      </c>
      <c r="C291">
        <v>142</v>
      </c>
      <c r="D291" s="14">
        <v>0</v>
      </c>
      <c r="E291" s="14">
        <v>0</v>
      </c>
      <c r="F291" s="14">
        <v>0</v>
      </c>
      <c r="G291" s="14">
        <v>0</v>
      </c>
      <c r="I291" s="97">
        <v>15614.500886504669</v>
      </c>
      <c r="J291" s="97">
        <v>15836.768566746146</v>
      </c>
      <c r="K291" s="13">
        <v>0</v>
      </c>
      <c r="L291" s="14">
        <v>0</v>
      </c>
      <c r="M291" s="14">
        <v>0</v>
      </c>
      <c r="N291" s="14">
        <v>0</v>
      </c>
      <c r="P291" s="98">
        <v>442.9645641561608</v>
      </c>
      <c r="Q291" s="98">
        <v>446.10615680975064</v>
      </c>
      <c r="R291" s="13">
        <v>0</v>
      </c>
      <c r="S291" s="14">
        <v>0</v>
      </c>
      <c r="T291" s="14">
        <v>0</v>
      </c>
      <c r="U291" s="14">
        <v>0</v>
      </c>
    </row>
    <row r="292" spans="2:21">
      <c r="B292">
        <v>142</v>
      </c>
      <c r="C292">
        <v>143</v>
      </c>
      <c r="D292" s="14">
        <v>0</v>
      </c>
      <c r="E292" s="14">
        <v>0</v>
      </c>
      <c r="F292" s="14">
        <v>0</v>
      </c>
      <c r="G292" s="14">
        <v>0</v>
      </c>
      <c r="I292" s="97">
        <v>15836.768566746146</v>
      </c>
      <c r="J292" s="97">
        <v>16060.60704331442</v>
      </c>
      <c r="K292" s="13">
        <v>0</v>
      </c>
      <c r="L292" s="14">
        <v>0</v>
      </c>
      <c r="M292" s="14">
        <v>0</v>
      </c>
      <c r="N292" s="14">
        <v>0</v>
      </c>
      <c r="P292" s="98">
        <v>446.10615680975064</v>
      </c>
      <c r="Q292" s="98">
        <v>449.24774946334043</v>
      </c>
      <c r="R292" s="13">
        <v>2.0000000000000001E-4</v>
      </c>
      <c r="S292" s="14">
        <v>0</v>
      </c>
      <c r="T292" s="14">
        <v>0</v>
      </c>
      <c r="U292" s="14">
        <v>2.0000000000000001E-4</v>
      </c>
    </row>
    <row r="293" spans="2:21">
      <c r="B293">
        <v>143</v>
      </c>
      <c r="C293">
        <v>144</v>
      </c>
      <c r="D293" s="14">
        <v>0</v>
      </c>
      <c r="E293" s="14">
        <v>0</v>
      </c>
      <c r="F293" s="14">
        <v>0</v>
      </c>
      <c r="G293" s="14">
        <v>0</v>
      </c>
      <c r="I293" s="97">
        <v>16060.60704331442</v>
      </c>
      <c r="J293" s="97">
        <v>16286.016316209487</v>
      </c>
      <c r="K293" s="13">
        <v>0</v>
      </c>
      <c r="L293" s="14">
        <v>0</v>
      </c>
      <c r="M293" s="14">
        <v>0</v>
      </c>
      <c r="N293" s="14">
        <v>0</v>
      </c>
      <c r="P293" s="98">
        <v>449.24774946334043</v>
      </c>
      <c r="Q293" s="98">
        <v>452.38934211693021</v>
      </c>
      <c r="R293" s="13">
        <v>0</v>
      </c>
      <c r="S293" s="14">
        <v>0</v>
      </c>
      <c r="T293" s="14">
        <v>0</v>
      </c>
      <c r="U293" s="14">
        <v>0</v>
      </c>
    </row>
    <row r="294" spans="2:21">
      <c r="B294">
        <v>144</v>
      </c>
      <c r="C294">
        <v>145</v>
      </c>
      <c r="D294" s="14">
        <v>0</v>
      </c>
      <c r="E294" s="14">
        <v>0</v>
      </c>
      <c r="F294" s="14">
        <v>0</v>
      </c>
      <c r="G294" s="14">
        <v>0</v>
      </c>
      <c r="I294" s="97">
        <v>16286.016316209487</v>
      </c>
      <c r="J294" s="97">
        <v>16512.99638543135</v>
      </c>
      <c r="K294" s="13">
        <v>0</v>
      </c>
      <c r="L294" s="14">
        <v>0</v>
      </c>
      <c r="M294" s="14">
        <v>0</v>
      </c>
      <c r="N294" s="14">
        <v>0</v>
      </c>
      <c r="P294" s="98">
        <v>452.38934211693021</v>
      </c>
      <c r="Q294" s="98">
        <v>455.53093477051999</v>
      </c>
      <c r="R294" s="13">
        <v>0</v>
      </c>
      <c r="S294" s="14">
        <v>0</v>
      </c>
      <c r="T294" s="14">
        <v>0</v>
      </c>
      <c r="U294" s="14">
        <v>0</v>
      </c>
    </row>
    <row r="295" spans="2:21">
      <c r="B295">
        <v>145</v>
      </c>
      <c r="C295">
        <v>146</v>
      </c>
      <c r="D295" s="14">
        <v>0</v>
      </c>
      <c r="E295" s="14">
        <v>0</v>
      </c>
      <c r="F295" s="14">
        <v>0</v>
      </c>
      <c r="G295" s="14">
        <v>0</v>
      </c>
      <c r="I295" s="97">
        <v>16512.99638543135</v>
      </c>
      <c r="J295" s="97">
        <v>16741.547250980009</v>
      </c>
      <c r="K295" s="13">
        <v>0</v>
      </c>
      <c r="L295" s="14">
        <v>0</v>
      </c>
      <c r="M295" s="14">
        <v>0</v>
      </c>
      <c r="N295" s="14">
        <v>0</v>
      </c>
      <c r="P295" s="98">
        <v>455.53093477051999</v>
      </c>
      <c r="Q295" s="98">
        <v>458.67252742410977</v>
      </c>
      <c r="R295" s="13">
        <v>0</v>
      </c>
      <c r="S295" s="14">
        <v>0</v>
      </c>
      <c r="T295" s="14">
        <v>0</v>
      </c>
      <c r="U295" s="14">
        <v>0</v>
      </c>
    </row>
    <row r="296" spans="2:21">
      <c r="B296">
        <v>146</v>
      </c>
      <c r="C296">
        <v>147</v>
      </c>
      <c r="D296" s="14">
        <v>0</v>
      </c>
      <c r="E296" s="14">
        <v>0</v>
      </c>
      <c r="F296" s="14">
        <v>0</v>
      </c>
      <c r="G296" s="14">
        <v>0</v>
      </c>
      <c r="I296" s="97">
        <v>16741.547250980009</v>
      </c>
      <c r="J296" s="97">
        <v>16971.668912855461</v>
      </c>
      <c r="K296" s="13">
        <v>0</v>
      </c>
      <c r="L296" s="14">
        <v>0</v>
      </c>
      <c r="M296" s="14">
        <v>0</v>
      </c>
      <c r="N296" s="14">
        <v>0</v>
      </c>
      <c r="P296" s="98">
        <v>458.67252742410977</v>
      </c>
      <c r="Q296" s="98">
        <v>461.81412007769961</v>
      </c>
      <c r="R296" s="13">
        <v>0</v>
      </c>
      <c r="S296" s="14">
        <v>0</v>
      </c>
      <c r="T296" s="14">
        <v>0</v>
      </c>
      <c r="U296" s="14">
        <v>0</v>
      </c>
    </row>
    <row r="297" spans="2:21">
      <c r="B297">
        <v>147</v>
      </c>
      <c r="C297">
        <v>148</v>
      </c>
      <c r="D297" s="14">
        <v>0</v>
      </c>
      <c r="E297" s="14">
        <v>0</v>
      </c>
      <c r="F297" s="14">
        <v>0</v>
      </c>
      <c r="G297" s="14">
        <v>0</v>
      </c>
      <c r="I297" s="97">
        <v>16971.668912855461</v>
      </c>
      <c r="J297" s="97">
        <v>17203.361371057708</v>
      </c>
      <c r="K297" s="13">
        <v>0</v>
      </c>
      <c r="L297" s="14">
        <v>0</v>
      </c>
      <c r="M297" s="14">
        <v>0</v>
      </c>
      <c r="N297" s="14">
        <v>0</v>
      </c>
      <c r="P297" s="98">
        <v>461.81412007769961</v>
      </c>
      <c r="Q297" s="98">
        <v>464.9557127312894</v>
      </c>
      <c r="R297" s="13">
        <v>0</v>
      </c>
      <c r="S297" s="14">
        <v>0</v>
      </c>
      <c r="T297" s="14">
        <v>0</v>
      </c>
      <c r="U297" s="14">
        <v>0</v>
      </c>
    </row>
    <row r="298" spans="2:21">
      <c r="B298">
        <v>148</v>
      </c>
      <c r="C298">
        <v>149</v>
      </c>
      <c r="D298" s="14">
        <v>0</v>
      </c>
      <c r="E298" s="14">
        <v>0</v>
      </c>
      <c r="F298" s="14">
        <v>0</v>
      </c>
      <c r="G298" s="14">
        <v>0</v>
      </c>
      <c r="I298" s="97">
        <v>17203.361371057708</v>
      </c>
      <c r="J298" s="97">
        <v>17436.624625586748</v>
      </c>
      <c r="K298" s="13">
        <v>0</v>
      </c>
      <c r="L298" s="14">
        <v>0</v>
      </c>
      <c r="M298" s="14">
        <v>0</v>
      </c>
      <c r="N298" s="14">
        <v>0</v>
      </c>
      <c r="P298" s="98">
        <v>464.9557127312894</v>
      </c>
      <c r="Q298" s="98">
        <v>468.09730538487918</v>
      </c>
      <c r="R298" s="13">
        <v>0</v>
      </c>
      <c r="S298" s="14">
        <v>0</v>
      </c>
      <c r="T298" s="14">
        <v>0</v>
      </c>
      <c r="U298" s="14">
        <v>0</v>
      </c>
    </row>
    <row r="299" spans="2:21">
      <c r="B299">
        <v>149</v>
      </c>
      <c r="C299">
        <v>150</v>
      </c>
      <c r="D299" s="14">
        <v>0</v>
      </c>
      <c r="E299" s="14">
        <v>0</v>
      </c>
      <c r="F299" s="14">
        <v>0</v>
      </c>
      <c r="G299" s="14">
        <v>0</v>
      </c>
      <c r="I299" s="97">
        <v>17436.624625586748</v>
      </c>
      <c r="J299" s="97">
        <v>17671.458676442588</v>
      </c>
      <c r="K299" s="13">
        <v>0</v>
      </c>
      <c r="L299" s="14">
        <v>0</v>
      </c>
      <c r="M299" s="14">
        <v>0</v>
      </c>
      <c r="N299" s="14">
        <v>0</v>
      </c>
      <c r="P299" s="98">
        <v>468.09730538487918</v>
      </c>
      <c r="Q299" s="98">
        <v>471.23889803846896</v>
      </c>
      <c r="R299" s="13">
        <v>0</v>
      </c>
      <c r="S299" s="14">
        <v>0</v>
      </c>
      <c r="T299" s="14">
        <v>0</v>
      </c>
      <c r="U299" s="14">
        <v>0</v>
      </c>
    </row>
    <row r="300" spans="2:21">
      <c r="B300">
        <v>150</v>
      </c>
      <c r="C300">
        <v>151</v>
      </c>
      <c r="D300" s="14">
        <v>0</v>
      </c>
      <c r="E300" s="14">
        <v>0</v>
      </c>
      <c r="F300" s="14">
        <v>0</v>
      </c>
      <c r="G300" s="14">
        <v>0</v>
      </c>
      <c r="I300" s="97">
        <v>17671.458676442588</v>
      </c>
      <c r="J300" s="97">
        <v>17907.863523625219</v>
      </c>
      <c r="K300" s="13">
        <v>0</v>
      </c>
      <c r="L300" s="14">
        <v>0</v>
      </c>
      <c r="M300" s="14">
        <v>0</v>
      </c>
      <c r="N300" s="14">
        <v>0</v>
      </c>
      <c r="P300" s="98">
        <v>471.23889803846896</v>
      </c>
      <c r="Q300" s="98">
        <v>474.38049069205874</v>
      </c>
      <c r="R300" s="13">
        <v>0</v>
      </c>
      <c r="S300" s="14">
        <v>0</v>
      </c>
      <c r="T300" s="14">
        <v>0</v>
      </c>
      <c r="U300" s="14">
        <v>0</v>
      </c>
    </row>
    <row r="301" spans="2:21">
      <c r="B301">
        <v>151</v>
      </c>
      <c r="C301">
        <v>152</v>
      </c>
      <c r="D301" s="14">
        <v>0</v>
      </c>
      <c r="E301" s="14">
        <v>0</v>
      </c>
      <c r="F301" s="14">
        <v>0</v>
      </c>
      <c r="G301" s="14">
        <v>0</v>
      </c>
      <c r="I301" s="97">
        <v>17907.863523625219</v>
      </c>
      <c r="J301" s="97">
        <v>18145.839167134644</v>
      </c>
      <c r="K301" s="13">
        <v>0</v>
      </c>
      <c r="L301" s="14">
        <v>0</v>
      </c>
      <c r="M301" s="14">
        <v>0</v>
      </c>
      <c r="N301" s="14">
        <v>0</v>
      </c>
      <c r="P301" s="98">
        <v>474.38049069205874</v>
      </c>
      <c r="Q301" s="98">
        <v>477.52208334564853</v>
      </c>
      <c r="R301" s="13">
        <v>0</v>
      </c>
      <c r="S301" s="14">
        <v>0</v>
      </c>
      <c r="T301" s="14">
        <v>0</v>
      </c>
      <c r="U301" s="14">
        <v>0</v>
      </c>
    </row>
    <row r="302" spans="2:21">
      <c r="B302">
        <v>152</v>
      </c>
      <c r="C302">
        <v>153</v>
      </c>
      <c r="D302" s="14">
        <v>0</v>
      </c>
      <c r="E302" s="14">
        <v>0</v>
      </c>
      <c r="F302" s="14">
        <v>0</v>
      </c>
      <c r="G302" s="14">
        <v>0</v>
      </c>
      <c r="I302" s="97">
        <v>18145.839167134644</v>
      </c>
      <c r="J302" s="97">
        <v>18385.385606970867</v>
      </c>
      <c r="K302" s="13">
        <v>0</v>
      </c>
      <c r="L302" s="14">
        <v>0</v>
      </c>
      <c r="M302" s="14">
        <v>0</v>
      </c>
      <c r="N302" s="14">
        <v>0</v>
      </c>
      <c r="P302" s="98">
        <v>477.52208334564853</v>
      </c>
      <c r="Q302" s="98">
        <v>480.66367599923836</v>
      </c>
      <c r="R302" s="13">
        <v>0</v>
      </c>
      <c r="S302" s="14">
        <v>0</v>
      </c>
      <c r="T302" s="14">
        <v>0</v>
      </c>
      <c r="U302" s="14">
        <v>0</v>
      </c>
    </row>
    <row r="303" spans="2:21">
      <c r="B303">
        <v>153</v>
      </c>
      <c r="C303">
        <v>154</v>
      </c>
      <c r="D303" s="14">
        <v>0</v>
      </c>
      <c r="E303" s="14">
        <v>0</v>
      </c>
      <c r="F303" s="14">
        <v>0</v>
      </c>
      <c r="G303" s="14">
        <v>0</v>
      </c>
      <c r="I303" s="97">
        <v>18385.385606970867</v>
      </c>
      <c r="J303" s="97">
        <v>18626.502843133883</v>
      </c>
      <c r="K303" s="13">
        <v>0</v>
      </c>
      <c r="L303" s="14">
        <v>0</v>
      </c>
      <c r="M303" s="14">
        <v>0</v>
      </c>
      <c r="N303" s="14">
        <v>0</v>
      </c>
      <c r="P303" s="98">
        <v>480.66367599923836</v>
      </c>
      <c r="Q303" s="98">
        <v>483.80526865282815</v>
      </c>
      <c r="R303" s="13">
        <v>0</v>
      </c>
      <c r="S303" s="14">
        <v>0</v>
      </c>
      <c r="T303" s="14">
        <v>0</v>
      </c>
      <c r="U303" s="14">
        <v>0</v>
      </c>
    </row>
    <row r="304" spans="2:21">
      <c r="B304">
        <v>154</v>
      </c>
      <c r="C304">
        <v>155</v>
      </c>
      <c r="D304" s="14">
        <v>0</v>
      </c>
      <c r="E304" s="14">
        <v>0</v>
      </c>
      <c r="F304" s="14">
        <v>0</v>
      </c>
      <c r="G304" s="14">
        <v>0</v>
      </c>
      <c r="I304" s="97">
        <v>18626.502843133883</v>
      </c>
      <c r="J304" s="97">
        <v>18869.190875623695</v>
      </c>
      <c r="K304" s="13">
        <v>0</v>
      </c>
      <c r="L304" s="14">
        <v>0</v>
      </c>
      <c r="M304" s="14">
        <v>0</v>
      </c>
      <c r="N304" s="14">
        <v>0</v>
      </c>
      <c r="P304" s="98">
        <v>483.80526865282815</v>
      </c>
      <c r="Q304" s="98">
        <v>486.94686130641793</v>
      </c>
      <c r="R304" s="13">
        <v>0</v>
      </c>
      <c r="S304" s="14">
        <v>0</v>
      </c>
      <c r="T304" s="14">
        <v>0</v>
      </c>
      <c r="U304" s="14">
        <v>0</v>
      </c>
    </row>
    <row r="305" spans="2:21">
      <c r="B305">
        <v>155</v>
      </c>
      <c r="C305">
        <v>156</v>
      </c>
      <c r="D305" s="14">
        <v>0</v>
      </c>
      <c r="E305" s="14">
        <v>0</v>
      </c>
      <c r="F305" s="14">
        <v>0</v>
      </c>
      <c r="G305" s="14">
        <v>0</v>
      </c>
      <c r="I305" s="97">
        <v>18869.190875623695</v>
      </c>
      <c r="J305" s="97">
        <v>19113.4497044403</v>
      </c>
      <c r="K305" s="13">
        <v>0</v>
      </c>
      <c r="L305" s="14">
        <v>0</v>
      </c>
      <c r="M305" s="14">
        <v>0</v>
      </c>
      <c r="N305" s="14">
        <v>0</v>
      </c>
      <c r="P305" s="98">
        <v>486.94686130641793</v>
      </c>
      <c r="Q305" s="98">
        <v>490.08845396000771</v>
      </c>
      <c r="R305" s="13">
        <v>0</v>
      </c>
      <c r="S305" s="14">
        <v>0</v>
      </c>
      <c r="T305" s="14">
        <v>0</v>
      </c>
      <c r="U305" s="14">
        <v>0</v>
      </c>
    </row>
    <row r="306" spans="2:21">
      <c r="B306">
        <v>156</v>
      </c>
      <c r="C306">
        <v>157</v>
      </c>
      <c r="D306" s="14">
        <v>0</v>
      </c>
      <c r="E306" s="14">
        <v>0</v>
      </c>
      <c r="F306" s="14">
        <v>0</v>
      </c>
      <c r="G306" s="14">
        <v>0</v>
      </c>
      <c r="I306" s="97">
        <v>19113.4497044403</v>
      </c>
      <c r="J306" s="97">
        <v>19359.279329583704</v>
      </c>
      <c r="K306" s="13">
        <v>0</v>
      </c>
      <c r="L306" s="14">
        <v>0</v>
      </c>
      <c r="M306" s="14">
        <v>0</v>
      </c>
      <c r="N306" s="14">
        <v>0</v>
      </c>
      <c r="P306" s="98">
        <v>490.08845396000771</v>
      </c>
      <c r="Q306" s="98">
        <v>493.23004661359749</v>
      </c>
      <c r="R306" s="13">
        <v>0</v>
      </c>
      <c r="S306" s="14">
        <v>0</v>
      </c>
      <c r="T306" s="14">
        <v>0</v>
      </c>
      <c r="U306" s="14">
        <v>0</v>
      </c>
    </row>
    <row r="307" spans="2:21">
      <c r="B307">
        <v>157</v>
      </c>
      <c r="C307">
        <v>158</v>
      </c>
      <c r="D307" s="14">
        <v>0</v>
      </c>
      <c r="E307" s="14">
        <v>0</v>
      </c>
      <c r="F307" s="14">
        <v>0</v>
      </c>
      <c r="G307" s="14">
        <v>0</v>
      </c>
      <c r="I307" s="97">
        <v>19359.279329583704</v>
      </c>
      <c r="J307" s="97">
        <v>19606.6797510539</v>
      </c>
      <c r="K307" s="13">
        <v>0</v>
      </c>
      <c r="L307" s="14">
        <v>0</v>
      </c>
      <c r="M307" s="14">
        <v>0</v>
      </c>
      <c r="N307" s="14">
        <v>0</v>
      </c>
      <c r="P307" s="98">
        <v>493.23004661359749</v>
      </c>
      <c r="Q307" s="98">
        <v>496.37163926718733</v>
      </c>
      <c r="R307" s="13">
        <v>0</v>
      </c>
      <c r="S307" s="14">
        <v>0</v>
      </c>
      <c r="T307" s="14">
        <v>0</v>
      </c>
      <c r="U307" s="14">
        <v>0</v>
      </c>
    </row>
    <row r="308" spans="2:21">
      <c r="B308">
        <v>158</v>
      </c>
      <c r="C308">
        <v>159</v>
      </c>
      <c r="D308" s="14">
        <v>0</v>
      </c>
      <c r="E308" s="14">
        <v>0</v>
      </c>
      <c r="F308" s="14">
        <v>0</v>
      </c>
      <c r="G308" s="14">
        <v>0</v>
      </c>
      <c r="I308" s="97">
        <v>19606.6797510539</v>
      </c>
      <c r="J308" s="97">
        <v>19855.650968850889</v>
      </c>
      <c r="K308" s="13">
        <v>0</v>
      </c>
      <c r="L308" s="14">
        <v>0</v>
      </c>
      <c r="M308" s="14">
        <v>0</v>
      </c>
      <c r="N308" s="14">
        <v>0</v>
      </c>
      <c r="P308" s="98">
        <v>496.37163926718733</v>
      </c>
      <c r="Q308" s="98">
        <v>499.51323192077712</v>
      </c>
      <c r="R308" s="13">
        <v>0</v>
      </c>
      <c r="S308" s="14">
        <v>0</v>
      </c>
      <c r="T308" s="14">
        <v>0</v>
      </c>
      <c r="U308" s="14">
        <v>0</v>
      </c>
    </row>
    <row r="309" spans="2:21">
      <c r="B309">
        <v>159</v>
      </c>
      <c r="C309">
        <v>160</v>
      </c>
      <c r="D309" s="14">
        <v>0</v>
      </c>
      <c r="E309" s="14">
        <v>0</v>
      </c>
      <c r="F309" s="14">
        <v>0</v>
      </c>
      <c r="G309" s="14">
        <v>0</v>
      </c>
      <c r="I309" s="97">
        <v>19855.650968850889</v>
      </c>
      <c r="J309" s="97">
        <v>20106.192982974677</v>
      </c>
      <c r="K309" s="13">
        <v>0</v>
      </c>
      <c r="L309" s="14">
        <v>0</v>
      </c>
      <c r="M309" s="14">
        <v>0</v>
      </c>
      <c r="N309" s="14">
        <v>0</v>
      </c>
      <c r="P309" s="98">
        <v>499.51323192077712</v>
      </c>
      <c r="Q309" s="98">
        <v>502.6548245743669</v>
      </c>
      <c r="R309" s="13">
        <v>0</v>
      </c>
      <c r="S309" s="14">
        <v>0</v>
      </c>
      <c r="T309" s="14">
        <v>0</v>
      </c>
      <c r="U309" s="14">
        <v>0</v>
      </c>
    </row>
    <row r="310" spans="2:21">
      <c r="B310">
        <v>160</v>
      </c>
      <c r="C310">
        <v>161</v>
      </c>
      <c r="D310" s="14">
        <v>0</v>
      </c>
      <c r="E310" s="14">
        <v>0</v>
      </c>
      <c r="F310" s="14">
        <v>0</v>
      </c>
      <c r="G310" s="14">
        <v>0</v>
      </c>
      <c r="I310" s="97">
        <v>20106.192982974677</v>
      </c>
      <c r="J310" s="97">
        <v>20358.305793425257</v>
      </c>
      <c r="K310" s="13">
        <v>0</v>
      </c>
      <c r="L310" s="14">
        <v>0</v>
      </c>
      <c r="M310" s="14">
        <v>0</v>
      </c>
      <c r="N310" s="14">
        <v>0</v>
      </c>
      <c r="P310" s="98">
        <v>502.6548245743669</v>
      </c>
      <c r="Q310" s="98">
        <v>505.79641722795668</v>
      </c>
      <c r="R310" s="13">
        <v>0</v>
      </c>
      <c r="S310" s="14">
        <v>0</v>
      </c>
      <c r="T310" s="14">
        <v>0</v>
      </c>
      <c r="U310" s="14">
        <v>0</v>
      </c>
    </row>
    <row r="311" spans="2:21">
      <c r="B311">
        <v>161</v>
      </c>
      <c r="C311">
        <v>162</v>
      </c>
      <c r="D311" s="14">
        <v>0</v>
      </c>
      <c r="E311" s="14">
        <v>0</v>
      </c>
      <c r="F311" s="14">
        <v>0</v>
      </c>
      <c r="G311" s="14">
        <v>0</v>
      </c>
      <c r="I311" s="97">
        <v>20358.305793425257</v>
      </c>
      <c r="J311" s="97">
        <v>20611.989400202634</v>
      </c>
      <c r="K311" s="13">
        <v>0</v>
      </c>
      <c r="L311" s="14">
        <v>0</v>
      </c>
      <c r="M311" s="14">
        <v>0</v>
      </c>
      <c r="N311" s="14">
        <v>0</v>
      </c>
      <c r="P311" s="98">
        <v>505.79641722795668</v>
      </c>
      <c r="Q311" s="98">
        <v>508.93800988154646</v>
      </c>
      <c r="R311" s="13">
        <v>0</v>
      </c>
      <c r="S311" s="14">
        <v>0</v>
      </c>
      <c r="T311" s="14">
        <v>0</v>
      </c>
      <c r="U311" s="14">
        <v>0</v>
      </c>
    </row>
    <row r="312" spans="2:21">
      <c r="B312">
        <v>162</v>
      </c>
      <c r="C312">
        <v>163</v>
      </c>
      <c r="D312" s="14">
        <v>0</v>
      </c>
      <c r="E312" s="14">
        <v>0</v>
      </c>
      <c r="F312" s="14">
        <v>0</v>
      </c>
      <c r="G312" s="14">
        <v>0</v>
      </c>
      <c r="I312" s="97">
        <v>20611.989400202634</v>
      </c>
      <c r="J312" s="97">
        <v>20867.243803306803</v>
      </c>
      <c r="K312" s="13">
        <v>0</v>
      </c>
      <c r="L312" s="14">
        <v>0</v>
      </c>
      <c r="M312" s="14">
        <v>0</v>
      </c>
      <c r="N312" s="14">
        <v>0</v>
      </c>
      <c r="P312" s="98">
        <v>508.93800988154646</v>
      </c>
      <c r="Q312" s="98">
        <v>512.07960253513625</v>
      </c>
      <c r="R312" s="13">
        <v>0</v>
      </c>
      <c r="S312" s="14">
        <v>0</v>
      </c>
      <c r="T312" s="14">
        <v>0</v>
      </c>
      <c r="U312" s="14">
        <v>0</v>
      </c>
    </row>
    <row r="313" spans="2:21">
      <c r="B313">
        <v>163</v>
      </c>
      <c r="C313">
        <v>164</v>
      </c>
      <c r="D313" s="14">
        <v>0</v>
      </c>
      <c r="E313" s="14">
        <v>0</v>
      </c>
      <c r="F313" s="14">
        <v>0</v>
      </c>
      <c r="G313" s="14">
        <v>0</v>
      </c>
      <c r="I313" s="97">
        <v>20867.243803306803</v>
      </c>
      <c r="J313" s="97">
        <v>21124.069002737768</v>
      </c>
      <c r="K313" s="13">
        <v>0</v>
      </c>
      <c r="L313" s="14">
        <v>0</v>
      </c>
      <c r="M313" s="14">
        <v>0</v>
      </c>
      <c r="N313" s="14">
        <v>0</v>
      </c>
      <c r="P313" s="98">
        <v>512.07960253513625</v>
      </c>
      <c r="Q313" s="98">
        <v>515.22119518872603</v>
      </c>
      <c r="R313" s="13">
        <v>0</v>
      </c>
      <c r="S313" s="14">
        <v>0</v>
      </c>
      <c r="T313" s="14">
        <v>0</v>
      </c>
      <c r="U313" s="14">
        <v>0</v>
      </c>
    </row>
    <row r="314" spans="2:21">
      <c r="B314">
        <v>164</v>
      </c>
      <c r="C314">
        <v>165</v>
      </c>
      <c r="D314" s="14">
        <v>0</v>
      </c>
      <c r="E314" s="14">
        <v>0</v>
      </c>
      <c r="F314" s="14">
        <v>0</v>
      </c>
      <c r="G314" s="14">
        <v>0</v>
      </c>
      <c r="I314" s="97">
        <v>21124.069002737768</v>
      </c>
      <c r="J314" s="97">
        <v>21382.464998495529</v>
      </c>
      <c r="K314" s="13">
        <v>0</v>
      </c>
      <c r="L314" s="14">
        <v>0</v>
      </c>
      <c r="M314" s="14">
        <v>0</v>
      </c>
      <c r="N314" s="14">
        <v>0</v>
      </c>
      <c r="P314" s="98">
        <v>515.22119518872603</v>
      </c>
      <c r="Q314" s="98">
        <v>518.36278784231581</v>
      </c>
      <c r="R314" s="13">
        <v>0</v>
      </c>
      <c r="S314" s="14">
        <v>0</v>
      </c>
      <c r="T314" s="14">
        <v>0</v>
      </c>
      <c r="U314" s="14">
        <v>0</v>
      </c>
    </row>
    <row r="315" spans="2:21">
      <c r="B315">
        <v>165</v>
      </c>
      <c r="C315">
        <v>166</v>
      </c>
      <c r="D315" s="14">
        <v>0</v>
      </c>
      <c r="E315" s="14">
        <v>0</v>
      </c>
      <c r="F315" s="14">
        <v>0</v>
      </c>
      <c r="G315" s="14">
        <v>0</v>
      </c>
      <c r="I315" s="97">
        <v>21382.464998495529</v>
      </c>
      <c r="J315" s="97">
        <v>21642.431790580085</v>
      </c>
      <c r="K315" s="13">
        <v>0</v>
      </c>
      <c r="L315" s="14">
        <v>0</v>
      </c>
      <c r="M315" s="14">
        <v>0</v>
      </c>
      <c r="N315" s="14">
        <v>0</v>
      </c>
      <c r="P315" s="98">
        <v>518.36278784231581</v>
      </c>
      <c r="Q315" s="98">
        <v>521.50438049590571</v>
      </c>
      <c r="R315" s="13">
        <v>0</v>
      </c>
      <c r="S315" s="14">
        <v>0</v>
      </c>
      <c r="T315" s="14">
        <v>0</v>
      </c>
      <c r="U315" s="14">
        <v>0</v>
      </c>
    </row>
    <row r="316" spans="2:21">
      <c r="B316">
        <v>166</v>
      </c>
      <c r="C316">
        <v>167</v>
      </c>
      <c r="D316" s="14">
        <v>0</v>
      </c>
      <c r="E316" s="14">
        <v>0</v>
      </c>
      <c r="F316" s="14">
        <v>0</v>
      </c>
      <c r="G316" s="14">
        <v>0</v>
      </c>
      <c r="I316" s="97">
        <v>21642.431790580085</v>
      </c>
      <c r="J316" s="97">
        <v>21903.969378991434</v>
      </c>
      <c r="K316" s="13">
        <v>0</v>
      </c>
      <c r="L316" s="14">
        <v>0</v>
      </c>
      <c r="M316" s="14">
        <v>0</v>
      </c>
      <c r="N316" s="14">
        <v>0</v>
      </c>
      <c r="P316" s="98">
        <v>521.50438049590571</v>
      </c>
      <c r="Q316" s="98">
        <v>524.64597314949549</v>
      </c>
      <c r="R316" s="13">
        <v>0</v>
      </c>
      <c r="S316" s="14">
        <v>0</v>
      </c>
      <c r="T316" s="14">
        <v>0</v>
      </c>
      <c r="U316" s="14">
        <v>0</v>
      </c>
    </row>
    <row r="317" spans="2:21">
      <c r="B317">
        <v>167</v>
      </c>
      <c r="C317">
        <v>168</v>
      </c>
      <c r="D317" s="14">
        <v>0</v>
      </c>
      <c r="E317" s="14">
        <v>0</v>
      </c>
      <c r="F317" s="14">
        <v>0</v>
      </c>
      <c r="G317" s="14">
        <v>0</v>
      </c>
      <c r="I317" s="97">
        <v>21903.969378991434</v>
      </c>
      <c r="J317" s="97">
        <v>22167.07776372958</v>
      </c>
      <c r="K317" s="13">
        <v>0</v>
      </c>
      <c r="L317" s="14">
        <v>0</v>
      </c>
      <c r="M317" s="14">
        <v>0</v>
      </c>
      <c r="N317" s="14">
        <v>0</v>
      </c>
      <c r="P317" s="98">
        <v>524.64597314949549</v>
      </c>
      <c r="Q317" s="98">
        <v>527.78756580308527</v>
      </c>
      <c r="R317" s="13">
        <v>0</v>
      </c>
      <c r="S317" s="14">
        <v>0</v>
      </c>
      <c r="T317" s="14">
        <v>0</v>
      </c>
      <c r="U317" s="14">
        <v>0</v>
      </c>
    </row>
    <row r="318" spans="2:21">
      <c r="B318">
        <v>168</v>
      </c>
      <c r="C318">
        <v>169</v>
      </c>
      <c r="D318" s="14">
        <v>0</v>
      </c>
      <c r="E318" s="14">
        <v>0</v>
      </c>
      <c r="F318" s="14">
        <v>0</v>
      </c>
      <c r="G318" s="14">
        <v>0</v>
      </c>
      <c r="I318" s="97">
        <v>22167.07776372958</v>
      </c>
      <c r="J318" s="97">
        <v>22431.756944794521</v>
      </c>
      <c r="K318" s="13">
        <v>0</v>
      </c>
      <c r="L318" s="14">
        <v>0</v>
      </c>
      <c r="M318" s="14">
        <v>0</v>
      </c>
      <c r="N318" s="14">
        <v>0</v>
      </c>
      <c r="P318" s="98">
        <v>527.78756580308527</v>
      </c>
      <c r="Q318" s="98">
        <v>530.92915845667505</v>
      </c>
      <c r="R318" s="13">
        <v>0</v>
      </c>
      <c r="S318" s="14">
        <v>0</v>
      </c>
      <c r="T318" s="14">
        <v>0</v>
      </c>
      <c r="U318" s="14">
        <v>0</v>
      </c>
    </row>
    <row r="319" spans="2:21">
      <c r="B319">
        <v>169</v>
      </c>
      <c r="C319">
        <v>170</v>
      </c>
      <c r="D319" s="14">
        <v>0</v>
      </c>
      <c r="E319" s="14">
        <v>0</v>
      </c>
      <c r="F319" s="14">
        <v>0</v>
      </c>
      <c r="G319" s="14">
        <v>0</v>
      </c>
      <c r="I319" s="97">
        <v>22431.756944794521</v>
      </c>
      <c r="J319" s="97">
        <v>22698.006922186254</v>
      </c>
      <c r="K319" s="13">
        <v>0</v>
      </c>
      <c r="L319" s="14">
        <v>0</v>
      </c>
      <c r="M319" s="14">
        <v>0</v>
      </c>
      <c r="N319" s="14">
        <v>0</v>
      </c>
      <c r="P319" s="98">
        <v>530.92915845667505</v>
      </c>
      <c r="Q319" s="98">
        <v>534.07075111026484</v>
      </c>
      <c r="R319" s="13">
        <v>0</v>
      </c>
      <c r="S319" s="14">
        <v>0</v>
      </c>
      <c r="T319" s="14">
        <v>0</v>
      </c>
      <c r="U319" s="14">
        <v>0</v>
      </c>
    </row>
    <row r="320" spans="2:21">
      <c r="B320">
        <v>170</v>
      </c>
      <c r="C320">
        <v>171</v>
      </c>
      <c r="D320" s="14">
        <v>0</v>
      </c>
      <c r="E320" s="14">
        <v>0</v>
      </c>
      <c r="F320" s="14">
        <v>0</v>
      </c>
      <c r="G320" s="14">
        <v>0</v>
      </c>
      <c r="I320" s="97">
        <v>22698.006922186254</v>
      </c>
      <c r="J320" s="97">
        <v>22965.827695904783</v>
      </c>
      <c r="K320" s="13">
        <v>0</v>
      </c>
      <c r="L320" s="14">
        <v>0</v>
      </c>
      <c r="M320" s="14">
        <v>0</v>
      </c>
      <c r="N320" s="14">
        <v>0</v>
      </c>
      <c r="P320" s="98">
        <v>534.07075111026484</v>
      </c>
      <c r="Q320" s="98">
        <v>537.21234376385462</v>
      </c>
      <c r="R320" s="13">
        <v>0</v>
      </c>
      <c r="S320" s="14">
        <v>0</v>
      </c>
      <c r="T320" s="14">
        <v>0</v>
      </c>
      <c r="U320" s="14">
        <v>0</v>
      </c>
    </row>
    <row r="321" spans="2:21">
      <c r="B321">
        <v>171</v>
      </c>
      <c r="C321">
        <v>172</v>
      </c>
      <c r="D321" s="14">
        <v>0</v>
      </c>
      <c r="E321" s="14">
        <v>0</v>
      </c>
      <c r="F321" s="14">
        <v>0</v>
      </c>
      <c r="G321" s="14">
        <v>0</v>
      </c>
      <c r="I321" s="97">
        <v>22965.827695904783</v>
      </c>
      <c r="J321" s="97">
        <v>23235.219265950109</v>
      </c>
      <c r="K321" s="13">
        <v>0</v>
      </c>
      <c r="L321" s="14">
        <v>0</v>
      </c>
      <c r="M321" s="14">
        <v>0</v>
      </c>
      <c r="N321" s="14">
        <v>0</v>
      </c>
      <c r="P321" s="98">
        <v>537.21234376385462</v>
      </c>
      <c r="Q321" s="98">
        <v>540.3539364174444</v>
      </c>
      <c r="R321" s="13">
        <v>0</v>
      </c>
      <c r="S321" s="14">
        <v>0</v>
      </c>
      <c r="T321" s="14">
        <v>0</v>
      </c>
      <c r="U321" s="14">
        <v>0</v>
      </c>
    </row>
    <row r="322" spans="2:21">
      <c r="B322">
        <v>172</v>
      </c>
      <c r="C322">
        <v>173</v>
      </c>
      <c r="D322" s="14">
        <v>0</v>
      </c>
      <c r="E322" s="14">
        <v>0</v>
      </c>
      <c r="F322" s="14">
        <v>0</v>
      </c>
      <c r="G322" s="14">
        <v>0</v>
      </c>
      <c r="I322" s="97">
        <v>23235.219265950109</v>
      </c>
      <c r="J322" s="97">
        <v>23506.18163232223</v>
      </c>
      <c r="K322" s="13">
        <v>0</v>
      </c>
      <c r="L322" s="14">
        <v>0</v>
      </c>
      <c r="M322" s="14">
        <v>0</v>
      </c>
      <c r="N322" s="14">
        <v>0</v>
      </c>
      <c r="P322" s="98">
        <v>540.3539364174444</v>
      </c>
      <c r="Q322" s="98">
        <v>543.49552907103418</v>
      </c>
      <c r="R322" s="13">
        <v>0</v>
      </c>
      <c r="S322" s="14">
        <v>0</v>
      </c>
      <c r="T322" s="14">
        <v>0</v>
      </c>
      <c r="U322" s="14">
        <v>0</v>
      </c>
    </row>
    <row r="323" spans="2:21">
      <c r="B323">
        <v>173</v>
      </c>
      <c r="C323">
        <v>174</v>
      </c>
      <c r="D323" s="14">
        <v>0</v>
      </c>
      <c r="E323" s="14">
        <v>0</v>
      </c>
      <c r="F323" s="14">
        <v>0</v>
      </c>
      <c r="G323" s="14">
        <v>0</v>
      </c>
      <c r="I323" s="97">
        <v>23506.18163232223</v>
      </c>
      <c r="J323" s="97">
        <v>23778.714795021144</v>
      </c>
      <c r="K323" s="13">
        <v>0</v>
      </c>
      <c r="L323" s="14">
        <v>0</v>
      </c>
      <c r="M323" s="14">
        <v>0</v>
      </c>
      <c r="N323" s="14">
        <v>0</v>
      </c>
      <c r="P323" s="98">
        <v>543.49552907103418</v>
      </c>
      <c r="Q323" s="98">
        <v>546.63712172462397</v>
      </c>
      <c r="R323" s="13">
        <v>0</v>
      </c>
      <c r="S323" s="14">
        <v>0</v>
      </c>
      <c r="T323" s="14">
        <v>0</v>
      </c>
      <c r="U323" s="14">
        <v>0</v>
      </c>
    </row>
    <row r="324" spans="2:21">
      <c r="B324">
        <v>174</v>
      </c>
      <c r="C324">
        <v>175</v>
      </c>
      <c r="D324" s="14">
        <v>0</v>
      </c>
      <c r="E324" s="14">
        <v>0</v>
      </c>
      <c r="F324" s="14">
        <v>0</v>
      </c>
      <c r="G324" s="14">
        <v>0</v>
      </c>
      <c r="I324" s="97">
        <v>23778.714795021144</v>
      </c>
      <c r="J324" s="97">
        <v>24052.818754046853</v>
      </c>
      <c r="K324" s="13">
        <v>0</v>
      </c>
      <c r="L324" s="14">
        <v>0</v>
      </c>
      <c r="M324" s="14">
        <v>0</v>
      </c>
      <c r="N324" s="14">
        <v>0</v>
      </c>
      <c r="P324" s="98">
        <v>546.63712172462397</v>
      </c>
      <c r="Q324" s="98">
        <v>549.77871437821375</v>
      </c>
      <c r="R324" s="13">
        <v>0</v>
      </c>
      <c r="S324" s="14">
        <v>0</v>
      </c>
      <c r="T324" s="14">
        <v>0</v>
      </c>
      <c r="U324" s="14">
        <v>0</v>
      </c>
    </row>
    <row r="325" spans="2:21">
      <c r="B325">
        <v>175</v>
      </c>
      <c r="C325">
        <v>176</v>
      </c>
      <c r="D325" s="14">
        <v>0</v>
      </c>
      <c r="E325" s="14">
        <v>0</v>
      </c>
      <c r="F325" s="14">
        <v>0</v>
      </c>
      <c r="G325" s="14">
        <v>0</v>
      </c>
      <c r="I325" s="97">
        <v>24052.818754046853</v>
      </c>
      <c r="J325" s="97">
        <v>24328.493509399359</v>
      </c>
      <c r="K325" s="13">
        <v>0</v>
      </c>
      <c r="L325" s="14">
        <v>0</v>
      </c>
      <c r="M325" s="14">
        <v>0</v>
      </c>
      <c r="N325" s="14">
        <v>0</v>
      </c>
      <c r="P325" s="98">
        <v>549.77871437821375</v>
      </c>
      <c r="Q325" s="98">
        <v>552.92030703180353</v>
      </c>
      <c r="R325" s="13">
        <v>0</v>
      </c>
      <c r="S325" s="14">
        <v>0</v>
      </c>
      <c r="T325" s="14">
        <v>0</v>
      </c>
      <c r="U325" s="14">
        <v>0</v>
      </c>
    </row>
    <row r="326" spans="2:21">
      <c r="B326">
        <v>176</v>
      </c>
      <c r="C326">
        <v>177</v>
      </c>
      <c r="D326" s="14">
        <v>0</v>
      </c>
      <c r="E326" s="14">
        <v>0</v>
      </c>
      <c r="F326" s="14">
        <v>0</v>
      </c>
      <c r="G326" s="14">
        <v>0</v>
      </c>
      <c r="I326" s="97">
        <v>24328.493509399359</v>
      </c>
      <c r="J326" s="97">
        <v>24605.739061078657</v>
      </c>
      <c r="K326" s="13">
        <v>0</v>
      </c>
      <c r="L326" s="14">
        <v>0</v>
      </c>
      <c r="M326" s="14">
        <v>0</v>
      </c>
      <c r="N326" s="14">
        <v>0</v>
      </c>
      <c r="P326" s="98">
        <v>552.92030703180353</v>
      </c>
      <c r="Q326" s="98">
        <v>556.06189968539343</v>
      </c>
      <c r="R326" s="13">
        <v>0</v>
      </c>
      <c r="S326" s="14">
        <v>0</v>
      </c>
      <c r="T326" s="14">
        <v>0</v>
      </c>
      <c r="U326" s="14">
        <v>0</v>
      </c>
    </row>
    <row r="327" spans="2:21">
      <c r="B327">
        <v>177</v>
      </c>
      <c r="C327">
        <v>178</v>
      </c>
      <c r="D327" s="14">
        <v>0</v>
      </c>
      <c r="E327" s="14">
        <v>0</v>
      </c>
      <c r="F327" s="14">
        <v>0</v>
      </c>
      <c r="G327" s="14">
        <v>0</v>
      </c>
      <c r="I327" s="97">
        <v>24605.739061078657</v>
      </c>
      <c r="J327" s="97">
        <v>24884.555409084751</v>
      </c>
      <c r="K327" s="13">
        <v>0</v>
      </c>
      <c r="L327" s="14">
        <v>0</v>
      </c>
      <c r="M327" s="14">
        <v>0</v>
      </c>
      <c r="N327" s="14">
        <v>0</v>
      </c>
      <c r="P327" s="98">
        <v>556.06189968539343</v>
      </c>
      <c r="Q327" s="98">
        <v>559.20349233898321</v>
      </c>
      <c r="R327" s="13">
        <v>0</v>
      </c>
      <c r="S327" s="14">
        <v>0</v>
      </c>
      <c r="T327" s="14">
        <v>0</v>
      </c>
      <c r="U327" s="14">
        <v>0</v>
      </c>
    </row>
    <row r="328" spans="2:21">
      <c r="B328">
        <v>178</v>
      </c>
      <c r="C328">
        <v>179</v>
      </c>
      <c r="D328" s="14">
        <v>0</v>
      </c>
      <c r="E328" s="14">
        <v>0</v>
      </c>
      <c r="F328" s="14">
        <v>0</v>
      </c>
      <c r="G328" s="14">
        <v>0</v>
      </c>
      <c r="I328" s="97">
        <v>24884.555409084751</v>
      </c>
      <c r="J328" s="97">
        <v>25164.942553417641</v>
      </c>
      <c r="K328" s="13">
        <v>0</v>
      </c>
      <c r="L328" s="14">
        <v>0</v>
      </c>
      <c r="M328" s="14">
        <v>0</v>
      </c>
      <c r="N328" s="14">
        <v>0</v>
      </c>
      <c r="P328" s="98">
        <v>559.20349233898321</v>
      </c>
      <c r="Q328" s="98">
        <v>562.34508499257299</v>
      </c>
      <c r="R328" s="13">
        <v>0</v>
      </c>
      <c r="S328" s="14">
        <v>0</v>
      </c>
      <c r="T328" s="14">
        <v>0</v>
      </c>
      <c r="U328" s="14">
        <v>0</v>
      </c>
    </row>
    <row r="329" spans="2:21">
      <c r="B329">
        <v>179</v>
      </c>
      <c r="C329">
        <v>180</v>
      </c>
      <c r="D329" s="14">
        <v>0</v>
      </c>
      <c r="E329" s="14">
        <v>0</v>
      </c>
      <c r="F329" s="14">
        <v>0</v>
      </c>
      <c r="G329" s="14">
        <v>0</v>
      </c>
      <c r="I329" s="97">
        <v>25164.942553417641</v>
      </c>
      <c r="J329" s="97">
        <v>25446.900494077323</v>
      </c>
      <c r="K329" s="13">
        <v>0</v>
      </c>
      <c r="L329" s="14">
        <v>0</v>
      </c>
      <c r="M329" s="14">
        <v>0</v>
      </c>
      <c r="N329" s="14">
        <v>0</v>
      </c>
      <c r="P329" s="98">
        <v>562.34508499257299</v>
      </c>
      <c r="Q329" s="98">
        <v>565.48667764616278</v>
      </c>
      <c r="R329" s="13">
        <v>0</v>
      </c>
      <c r="S329" s="14">
        <v>0</v>
      </c>
      <c r="T329" s="14">
        <v>0</v>
      </c>
      <c r="U329" s="14">
        <v>0</v>
      </c>
    </row>
    <row r="330" spans="2:21">
      <c r="I330" s="97"/>
      <c r="J330" s="97"/>
      <c r="P330" s="98"/>
      <c r="Q330" s="98"/>
    </row>
    <row r="331" spans="2:21" ht="16.149999999999999">
      <c r="B331" s="293" t="s">
        <v>231</v>
      </c>
      <c r="C331" s="293"/>
      <c r="D331" s="293"/>
      <c r="E331" s="293"/>
      <c r="F331" s="293"/>
      <c r="G331" s="293"/>
      <c r="I331" s="293" t="s">
        <v>232</v>
      </c>
      <c r="J331" s="293"/>
      <c r="K331" s="293"/>
      <c r="L331" s="293"/>
      <c r="M331" s="293"/>
      <c r="N331" s="293"/>
      <c r="P331" s="293" t="s">
        <v>233</v>
      </c>
      <c r="Q331" s="293"/>
      <c r="R331" s="293"/>
      <c r="S331" s="293"/>
      <c r="T331" s="293"/>
      <c r="U331" s="293"/>
    </row>
    <row r="332" spans="2:21">
      <c r="B332" t="s">
        <v>234</v>
      </c>
      <c r="D332">
        <v>3</v>
      </c>
      <c r="P332" s="98"/>
      <c r="Q332" s="98"/>
    </row>
    <row r="333" spans="2:21">
      <c r="B333" s="96" t="s">
        <v>223</v>
      </c>
      <c r="C333" s="96" t="s">
        <v>224</v>
      </c>
      <c r="D333" s="7" t="s">
        <v>137</v>
      </c>
      <c r="E333" s="7" t="s">
        <v>225</v>
      </c>
      <c r="F333" s="7" t="s">
        <v>181</v>
      </c>
      <c r="G333" s="7" t="s">
        <v>152</v>
      </c>
      <c r="I333" s="96" t="s">
        <v>223</v>
      </c>
      <c r="J333" s="96" t="s">
        <v>224</v>
      </c>
      <c r="K333" s="7" t="s">
        <v>137</v>
      </c>
      <c r="L333" s="7" t="s">
        <v>225</v>
      </c>
      <c r="M333" s="7" t="s">
        <v>181</v>
      </c>
      <c r="N333" s="7" t="s">
        <v>152</v>
      </c>
      <c r="P333" s="96" t="s">
        <v>223</v>
      </c>
      <c r="Q333" s="96" t="s">
        <v>224</v>
      </c>
      <c r="R333" s="7" t="s">
        <v>137</v>
      </c>
      <c r="S333" s="7" t="s">
        <v>225</v>
      </c>
      <c r="T333" s="7" t="s">
        <v>181</v>
      </c>
      <c r="U333" s="7" t="s">
        <v>152</v>
      </c>
    </row>
    <row r="334" spans="2:21">
      <c r="B334">
        <v>20</v>
      </c>
      <c r="C334">
        <v>22</v>
      </c>
      <c r="D334" s="14">
        <v>2.0000000000000001E-4</v>
      </c>
      <c r="E334" s="14">
        <v>2.1696680407897592E-4</v>
      </c>
      <c r="F334" s="14">
        <v>0</v>
      </c>
      <c r="G334" s="14">
        <v>0</v>
      </c>
      <c r="I334" s="97">
        <v>314.15926535897933</v>
      </c>
      <c r="J334" s="97">
        <v>380.13271108436498</v>
      </c>
      <c r="K334" s="14">
        <v>2.0000000000000001E-4</v>
      </c>
      <c r="L334" s="14">
        <v>2.1696680407897592E-4</v>
      </c>
      <c r="M334" s="14">
        <v>0</v>
      </c>
      <c r="N334" s="14">
        <v>0</v>
      </c>
      <c r="P334" s="98">
        <v>62.831853071795862</v>
      </c>
      <c r="Q334" s="98">
        <v>69.115038378975441</v>
      </c>
      <c r="R334" s="14">
        <v>2.0000000000000001E-4</v>
      </c>
      <c r="S334" s="14">
        <v>2.1696680407897592E-4</v>
      </c>
      <c r="T334" s="14">
        <v>0</v>
      </c>
      <c r="U334" s="14">
        <v>0</v>
      </c>
    </row>
    <row r="335" spans="2:21">
      <c r="B335">
        <v>22</v>
      </c>
      <c r="C335">
        <v>25</v>
      </c>
      <c r="D335" s="14">
        <v>2.0000000000000001E-4</v>
      </c>
      <c r="E335" s="14">
        <v>2.1696680407897592E-4</v>
      </c>
      <c r="F335" s="14">
        <v>0</v>
      </c>
      <c r="G335" s="14">
        <v>0</v>
      </c>
      <c r="I335" s="97">
        <v>380.13271108436498</v>
      </c>
      <c r="J335" s="97">
        <v>490.87385212340519</v>
      </c>
      <c r="K335" s="14">
        <v>2.0000000000000001E-4</v>
      </c>
      <c r="L335" s="14">
        <v>2.1696680407897592E-4</v>
      </c>
      <c r="M335" s="14">
        <v>0</v>
      </c>
      <c r="N335" s="14">
        <v>0</v>
      </c>
      <c r="P335" s="98">
        <v>69.115038378975441</v>
      </c>
      <c r="Q335" s="98">
        <v>78.539816339744831</v>
      </c>
      <c r="R335" s="14">
        <v>0</v>
      </c>
      <c r="S335" s="14">
        <v>0</v>
      </c>
      <c r="T335" s="14">
        <v>0</v>
      </c>
      <c r="U335" s="14">
        <v>0</v>
      </c>
    </row>
    <row r="336" spans="2:21">
      <c r="B336">
        <v>25</v>
      </c>
      <c r="C336">
        <v>28</v>
      </c>
      <c r="D336" s="14">
        <v>0</v>
      </c>
      <c r="E336" s="14">
        <v>0</v>
      </c>
      <c r="F336" s="14">
        <v>0</v>
      </c>
      <c r="G336" s="14">
        <v>0</v>
      </c>
      <c r="I336" s="97">
        <v>490.87385212340519</v>
      </c>
      <c r="J336" s="97">
        <v>615.75216010359941</v>
      </c>
      <c r="K336" s="14">
        <v>0</v>
      </c>
      <c r="L336" s="14">
        <v>0</v>
      </c>
      <c r="M336" s="14">
        <v>0</v>
      </c>
      <c r="N336" s="14">
        <v>0</v>
      </c>
      <c r="P336" s="98">
        <v>78.539816339744831</v>
      </c>
      <c r="Q336" s="98">
        <v>87.964594300514207</v>
      </c>
      <c r="R336" s="14">
        <v>2.0000000000000001E-4</v>
      </c>
      <c r="S336" s="14">
        <v>2.1696680407897592E-4</v>
      </c>
      <c r="T336" s="14">
        <v>0</v>
      </c>
      <c r="U336" s="14">
        <v>0</v>
      </c>
    </row>
    <row r="337" spans="2:21">
      <c r="B337">
        <v>28</v>
      </c>
      <c r="C337">
        <v>31</v>
      </c>
      <c r="D337" s="14">
        <v>5.9999999999999995E-4</v>
      </c>
      <c r="E337" s="14">
        <v>6.509004122369278E-4</v>
      </c>
      <c r="F337" s="14">
        <v>0</v>
      </c>
      <c r="G337" s="14">
        <v>0</v>
      </c>
      <c r="I337" s="97">
        <v>615.75216010359941</v>
      </c>
      <c r="J337" s="97">
        <v>754.76763502494782</v>
      </c>
      <c r="K337" s="14">
        <v>5.9999999999999995E-4</v>
      </c>
      <c r="L337" s="14">
        <v>6.509004122369278E-4</v>
      </c>
      <c r="M337" s="14">
        <v>0</v>
      </c>
      <c r="N337" s="14">
        <v>0</v>
      </c>
      <c r="P337" s="98">
        <v>87.964594300514207</v>
      </c>
      <c r="Q337" s="98">
        <v>97.389372261283583</v>
      </c>
      <c r="R337" s="14">
        <v>2.0000000000000001E-4</v>
      </c>
      <c r="S337" s="14">
        <v>2.1696680407897592E-4</v>
      </c>
      <c r="T337" s="14">
        <v>0</v>
      </c>
      <c r="U337" s="14">
        <v>0</v>
      </c>
    </row>
    <row r="338" spans="2:21">
      <c r="B338">
        <v>31</v>
      </c>
      <c r="C338">
        <v>34</v>
      </c>
      <c r="D338" s="14">
        <v>7.7999999999999996E-3</v>
      </c>
      <c r="E338" s="14">
        <v>8.4617053590800607E-3</v>
      </c>
      <c r="F338" s="14">
        <v>0</v>
      </c>
      <c r="G338" s="14">
        <v>0</v>
      </c>
      <c r="I338" s="97">
        <v>754.76763502494782</v>
      </c>
      <c r="J338" s="97">
        <v>907.9202768874502</v>
      </c>
      <c r="K338" s="14">
        <v>7.7999999999999996E-3</v>
      </c>
      <c r="L338" s="14">
        <v>8.4617053590800607E-3</v>
      </c>
      <c r="M338" s="14">
        <v>0</v>
      </c>
      <c r="N338" s="14">
        <v>0</v>
      </c>
      <c r="P338" s="98">
        <v>97.389372261283583</v>
      </c>
      <c r="Q338" s="98">
        <v>106.81415022205297</v>
      </c>
      <c r="R338" s="14">
        <v>2.8E-3</v>
      </c>
      <c r="S338" s="14">
        <v>3.0375352571056628E-3</v>
      </c>
      <c r="T338" s="14">
        <v>0</v>
      </c>
      <c r="U338" s="14">
        <v>0</v>
      </c>
    </row>
    <row r="339" spans="2:21">
      <c r="B339">
        <v>34</v>
      </c>
      <c r="C339">
        <v>37</v>
      </c>
      <c r="D339" s="14">
        <v>0.05</v>
      </c>
      <c r="E339" s="14">
        <v>5.3807767411586029E-2</v>
      </c>
      <c r="F339" s="14">
        <v>3.3557046979865771E-3</v>
      </c>
      <c r="G339" s="14">
        <v>1.0752688172043012E-2</v>
      </c>
      <c r="I339" s="97">
        <v>907.9202768874502</v>
      </c>
      <c r="J339" s="97">
        <v>1075.2100856911068</v>
      </c>
      <c r="K339" s="14">
        <v>0.05</v>
      </c>
      <c r="L339" s="14">
        <v>5.3807767411586029E-2</v>
      </c>
      <c r="M339" s="14">
        <v>3.3557046979865771E-3</v>
      </c>
      <c r="N339" s="14">
        <v>1.0752688172043012E-2</v>
      </c>
      <c r="P339" s="98">
        <v>106.81415022205297</v>
      </c>
      <c r="Q339" s="98">
        <v>116.23892818282235</v>
      </c>
      <c r="R339" s="14">
        <v>2.2800000000000001E-2</v>
      </c>
      <c r="S339" s="14">
        <v>2.4734215665003254E-2</v>
      </c>
      <c r="T339" s="14">
        <v>0</v>
      </c>
      <c r="U339" s="14">
        <v>0</v>
      </c>
    </row>
    <row r="340" spans="2:21">
      <c r="B340">
        <v>37</v>
      </c>
      <c r="C340">
        <v>40</v>
      </c>
      <c r="D340" s="14">
        <v>0.1734</v>
      </c>
      <c r="E340" s="14">
        <v>0.18572358429160338</v>
      </c>
      <c r="F340" s="14">
        <v>3.0201342281879196E-2</v>
      </c>
      <c r="G340" s="14">
        <v>2.1505376344086023E-2</v>
      </c>
      <c r="I340" s="97">
        <v>1075.2100856911068</v>
      </c>
      <c r="J340" s="97">
        <v>1256.6370614359173</v>
      </c>
      <c r="K340" s="14">
        <v>0.1734</v>
      </c>
      <c r="L340" s="14">
        <v>0.18572358429160338</v>
      </c>
      <c r="M340" s="14">
        <v>3.0201342281879196E-2</v>
      </c>
      <c r="N340" s="14">
        <v>2.1505376344086023E-2</v>
      </c>
      <c r="P340" s="98">
        <v>116.23892818282235</v>
      </c>
      <c r="Q340" s="98">
        <v>125.66370614359172</v>
      </c>
      <c r="R340" s="14">
        <v>0.10680000000000001</v>
      </c>
      <c r="S340" s="14">
        <v>0.11499240616185724</v>
      </c>
      <c r="T340" s="14">
        <v>1.0067114093959731E-2</v>
      </c>
      <c r="U340" s="14">
        <v>1.0752688172043012E-2</v>
      </c>
    </row>
    <row r="341" spans="2:21">
      <c r="B341">
        <v>40</v>
      </c>
      <c r="C341">
        <v>43</v>
      </c>
      <c r="D341" s="14">
        <v>0.218</v>
      </c>
      <c r="E341" s="14">
        <v>0.23215448036450423</v>
      </c>
      <c r="F341" s="14">
        <v>6.7114093959731544E-2</v>
      </c>
      <c r="G341" s="14">
        <v>0</v>
      </c>
      <c r="I341" s="97">
        <v>1256.6370614359173</v>
      </c>
      <c r="J341" s="97">
        <v>1452.2012041218818</v>
      </c>
      <c r="K341" s="14">
        <v>0.218</v>
      </c>
      <c r="L341" s="14">
        <v>0.23215448036450423</v>
      </c>
      <c r="M341" s="14">
        <v>6.7114093959731544E-2</v>
      </c>
      <c r="N341" s="14">
        <v>0</v>
      </c>
      <c r="P341" s="98">
        <v>125.66370614359172</v>
      </c>
      <c r="Q341" s="98">
        <v>135.0884841043611</v>
      </c>
      <c r="R341" s="14">
        <v>0.1842</v>
      </c>
      <c r="S341" s="14">
        <v>0.19678889129963115</v>
      </c>
      <c r="T341" s="14">
        <v>4.0268456375838924E-2</v>
      </c>
      <c r="U341" s="14">
        <v>2.1505376344086023E-2</v>
      </c>
    </row>
    <row r="342" spans="2:21">
      <c r="B342">
        <v>43</v>
      </c>
      <c r="C342">
        <v>46</v>
      </c>
      <c r="D342" s="14">
        <v>0.18640000000000001</v>
      </c>
      <c r="E342" s="14">
        <v>0.19483619006292038</v>
      </c>
      <c r="F342" s="14">
        <v>0.11409395973154363</v>
      </c>
      <c r="G342" s="14">
        <v>0</v>
      </c>
      <c r="I342" s="97">
        <v>1452.2012041218818</v>
      </c>
      <c r="J342" s="97">
        <v>1661.9025137490005</v>
      </c>
      <c r="K342" s="14">
        <v>0.18640000000000001</v>
      </c>
      <c r="L342" s="14">
        <v>0.19483619006292038</v>
      </c>
      <c r="M342" s="14">
        <v>0.11409395973154363</v>
      </c>
      <c r="N342" s="14">
        <v>0</v>
      </c>
      <c r="P342" s="98">
        <v>135.0884841043611</v>
      </c>
      <c r="Q342" s="98">
        <v>144.51326206513048</v>
      </c>
      <c r="R342" s="14">
        <v>0.19739999999999999</v>
      </c>
      <c r="S342" s="14">
        <v>0.20958993274029072</v>
      </c>
      <c r="T342" s="14">
        <v>7.0469798657718116E-2</v>
      </c>
      <c r="U342" s="14">
        <v>0</v>
      </c>
    </row>
    <row r="343" spans="2:21">
      <c r="B343">
        <v>46</v>
      </c>
      <c r="C343">
        <v>49</v>
      </c>
      <c r="D343" s="14">
        <v>0.12620000000000001</v>
      </c>
      <c r="E343" s="14">
        <v>0.12974614883922761</v>
      </c>
      <c r="F343" s="14">
        <v>0.10738255033557047</v>
      </c>
      <c r="G343" s="14">
        <v>1.0752688172043012E-2</v>
      </c>
      <c r="I343" s="97">
        <v>1661.9025137490005</v>
      </c>
      <c r="J343" s="97">
        <v>1885.7409903172734</v>
      </c>
      <c r="K343" s="14">
        <v>0.12620000000000001</v>
      </c>
      <c r="L343" s="14">
        <v>0.12974614883922761</v>
      </c>
      <c r="M343" s="14">
        <v>0.10738255033557047</v>
      </c>
      <c r="N343" s="14">
        <v>1.0752688172043012E-2</v>
      </c>
      <c r="P343" s="98">
        <v>144.51326206513048</v>
      </c>
      <c r="Q343" s="98">
        <v>153.93804002589985</v>
      </c>
      <c r="R343" s="14">
        <v>0.16159999999999999</v>
      </c>
      <c r="S343" s="14">
        <v>0.16988500759383815</v>
      </c>
      <c r="T343" s="14">
        <v>8.3892617449664433E-2</v>
      </c>
      <c r="U343" s="14">
        <v>0</v>
      </c>
    </row>
    <row r="344" spans="2:21">
      <c r="B344">
        <v>49</v>
      </c>
      <c r="C344">
        <v>52</v>
      </c>
      <c r="D344" s="14">
        <v>8.2000000000000003E-2</v>
      </c>
      <c r="E344" s="14">
        <v>8.0277717509221094E-2</v>
      </c>
      <c r="F344" s="14">
        <v>0.13087248322147652</v>
      </c>
      <c r="G344" s="14">
        <v>1.0752688172043012E-2</v>
      </c>
      <c r="I344" s="97">
        <v>1885.7409903172734</v>
      </c>
      <c r="J344" s="97">
        <v>2123.7166338267002</v>
      </c>
      <c r="K344" s="14">
        <v>8.2000000000000003E-2</v>
      </c>
      <c r="L344" s="14">
        <v>8.0277717509221094E-2</v>
      </c>
      <c r="M344" s="14">
        <v>0.13087248322147652</v>
      </c>
      <c r="N344" s="14">
        <v>1.0752688172043012E-2</v>
      </c>
      <c r="P344" s="98">
        <v>153.93804002589985</v>
      </c>
      <c r="Q344" s="98">
        <v>163.36281798666926</v>
      </c>
      <c r="R344" s="14">
        <v>0.1032</v>
      </c>
      <c r="S344" s="14">
        <v>0.10479496637014536</v>
      </c>
      <c r="T344" s="14">
        <v>0.10738255033557047</v>
      </c>
      <c r="U344" s="14">
        <v>1.0752688172043012E-2</v>
      </c>
    </row>
    <row r="345" spans="2:21">
      <c r="B345">
        <v>52</v>
      </c>
      <c r="C345">
        <v>55</v>
      </c>
      <c r="D345" s="14">
        <v>5.2999999999999999E-2</v>
      </c>
      <c r="E345" s="14">
        <v>4.9251464525927532E-2</v>
      </c>
      <c r="F345" s="14">
        <v>0.1174496644295302</v>
      </c>
      <c r="G345" s="14">
        <v>3.2258064516129031E-2</v>
      </c>
      <c r="I345" s="97">
        <v>2123.7166338267002</v>
      </c>
      <c r="J345" s="97">
        <v>2375.8294442772813</v>
      </c>
      <c r="K345" s="14">
        <v>5.2999999999999999E-2</v>
      </c>
      <c r="L345" s="14">
        <v>4.9251464525927532E-2</v>
      </c>
      <c r="M345" s="14">
        <v>0.1174496644295302</v>
      </c>
      <c r="N345" s="14">
        <v>3.2258064516129031E-2</v>
      </c>
      <c r="P345" s="98">
        <v>163.36281798666926</v>
      </c>
      <c r="Q345" s="98">
        <v>172.78759594743863</v>
      </c>
      <c r="R345" s="14">
        <v>6.7799999999999999E-2</v>
      </c>
      <c r="S345" s="14">
        <v>6.7042742460403565E-2</v>
      </c>
      <c r="T345" s="14">
        <v>9.7315436241610737E-2</v>
      </c>
      <c r="U345" s="14">
        <v>1.0752688172043012E-2</v>
      </c>
    </row>
    <row r="346" spans="2:21">
      <c r="B346">
        <v>55</v>
      </c>
      <c r="C346">
        <v>58</v>
      </c>
      <c r="D346" s="14">
        <v>2.4E-2</v>
      </c>
      <c r="E346" s="14">
        <v>2.2130614016055542E-2</v>
      </c>
      <c r="F346" s="14">
        <v>5.3691275167785234E-2</v>
      </c>
      <c r="G346" s="14">
        <v>2.1505376344086023E-2</v>
      </c>
      <c r="I346" s="97">
        <v>2375.8294442772813</v>
      </c>
      <c r="J346" s="97">
        <v>2642.079421669016</v>
      </c>
      <c r="K346" s="14">
        <v>2.4E-2</v>
      </c>
      <c r="L346" s="14">
        <v>2.2130614016055542E-2</v>
      </c>
      <c r="M346" s="14">
        <v>5.3691275167785234E-2</v>
      </c>
      <c r="N346" s="14">
        <v>2.1505376344086023E-2</v>
      </c>
      <c r="P346" s="98">
        <v>172.78759594743863</v>
      </c>
      <c r="Q346" s="98">
        <v>182.21237390820801</v>
      </c>
      <c r="R346" s="14">
        <v>4.6399999999999997E-2</v>
      </c>
      <c r="S346" s="14">
        <v>4.2525493599479276E-2</v>
      </c>
      <c r="T346" s="14">
        <v>0.10738255033557047</v>
      </c>
      <c r="U346" s="14">
        <v>4.3010752688172046E-2</v>
      </c>
    </row>
    <row r="347" spans="2:21">
      <c r="B347">
        <v>58</v>
      </c>
      <c r="C347">
        <v>61</v>
      </c>
      <c r="D347" s="14">
        <v>1.9400000000000001E-2</v>
      </c>
      <c r="E347" s="14">
        <v>1.5838576697765241E-2</v>
      </c>
      <c r="F347" s="14">
        <v>5.7046979865771813E-2</v>
      </c>
      <c r="G347" s="14">
        <v>7.5268817204301078E-2</v>
      </c>
      <c r="I347" s="97">
        <v>2642.079421669016</v>
      </c>
      <c r="J347" s="97">
        <v>2922.466566001905</v>
      </c>
      <c r="K347" s="14">
        <v>1.9400000000000001E-2</v>
      </c>
      <c r="L347" s="14">
        <v>1.5838576697765241E-2</v>
      </c>
      <c r="M347" s="14">
        <v>5.7046979865771813E-2</v>
      </c>
      <c r="N347" s="14">
        <v>7.5268817204301078E-2</v>
      </c>
      <c r="P347" s="98">
        <v>182.21237390820801</v>
      </c>
      <c r="Q347" s="98">
        <v>191.63715186897738</v>
      </c>
      <c r="R347" s="14">
        <v>2.5000000000000001E-2</v>
      </c>
      <c r="S347" s="14">
        <v>2.278151442829247E-2</v>
      </c>
      <c r="T347" s="14">
        <v>6.3758389261744972E-2</v>
      </c>
      <c r="U347" s="14">
        <v>1.0752688172043012E-2</v>
      </c>
    </row>
    <row r="348" spans="2:21">
      <c r="B348">
        <v>61</v>
      </c>
      <c r="C348">
        <v>64</v>
      </c>
      <c r="D348" s="14">
        <v>1.32E-2</v>
      </c>
      <c r="E348" s="14">
        <v>8.8956389672380128E-3</v>
      </c>
      <c r="F348" s="14">
        <v>5.3691275167785234E-2</v>
      </c>
      <c r="G348" s="14">
        <v>9.6774193548387094E-2</v>
      </c>
      <c r="I348" s="97">
        <v>2922.466566001905</v>
      </c>
      <c r="J348" s="97">
        <v>3216.9908772759482</v>
      </c>
      <c r="K348" s="14">
        <v>1.32E-2</v>
      </c>
      <c r="L348" s="14">
        <v>8.8956389672380128E-3</v>
      </c>
      <c r="M348" s="14">
        <v>5.3691275167785234E-2</v>
      </c>
      <c r="N348" s="14">
        <v>9.6774193548387094E-2</v>
      </c>
      <c r="P348" s="98">
        <v>191.63715186897738</v>
      </c>
      <c r="Q348" s="98">
        <v>201.06192982974676</v>
      </c>
      <c r="R348" s="14">
        <v>1.9E-2</v>
      </c>
      <c r="S348" s="14">
        <v>1.3668908656975483E-2</v>
      </c>
      <c r="T348" s="14">
        <v>8.3892617449664433E-2</v>
      </c>
      <c r="U348" s="14">
        <v>7.5268817204301078E-2</v>
      </c>
    </row>
    <row r="349" spans="2:21">
      <c r="B349">
        <v>64</v>
      </c>
      <c r="C349">
        <v>67</v>
      </c>
      <c r="D349" s="14">
        <v>1.1599999999999999E-2</v>
      </c>
      <c r="E349" s="14">
        <v>6.9429377305272296E-3</v>
      </c>
      <c r="F349" s="14">
        <v>4.3624161073825503E-2</v>
      </c>
      <c r="G349" s="14">
        <v>0.13978494623655913</v>
      </c>
      <c r="I349" s="97">
        <v>3216.9908772759482</v>
      </c>
      <c r="J349" s="97">
        <v>3525.6523554911455</v>
      </c>
      <c r="K349" s="14">
        <v>1.1599999999999999E-2</v>
      </c>
      <c r="L349" s="14">
        <v>6.9429377305272296E-3</v>
      </c>
      <c r="M349" s="14">
        <v>4.3624161073825503E-2</v>
      </c>
      <c r="N349" s="14">
        <v>0.13978494623655913</v>
      </c>
      <c r="P349" s="98">
        <v>201.06192982974676</v>
      </c>
      <c r="Q349" s="98">
        <v>210.48670779051614</v>
      </c>
      <c r="R349" s="14">
        <v>1.3599999999999999E-2</v>
      </c>
      <c r="S349" s="14">
        <v>9.7635061835539168E-3</v>
      </c>
      <c r="T349" s="14">
        <v>4.6979865771812082E-2</v>
      </c>
      <c r="U349" s="14">
        <v>9.6774193548387094E-2</v>
      </c>
    </row>
    <row r="350" spans="2:21">
      <c r="B350">
        <v>67</v>
      </c>
      <c r="C350">
        <v>70</v>
      </c>
      <c r="D350" s="14">
        <v>7.7999999999999996E-3</v>
      </c>
      <c r="E350" s="14">
        <v>4.9902364938164464E-3</v>
      </c>
      <c r="F350" s="14">
        <v>2.0134228187919462E-2</v>
      </c>
      <c r="G350" s="14">
        <v>0.10752688172043011</v>
      </c>
      <c r="I350" s="97">
        <v>3525.6523554911455</v>
      </c>
      <c r="J350" s="97">
        <v>3848.4510006474966</v>
      </c>
      <c r="K350" s="14">
        <v>7.7999999999999996E-3</v>
      </c>
      <c r="L350" s="14">
        <v>4.9902364938164464E-3</v>
      </c>
      <c r="M350" s="14">
        <v>2.0134228187919462E-2</v>
      </c>
      <c r="N350" s="14">
        <v>0.10752688172043011</v>
      </c>
      <c r="P350" s="98">
        <v>210.48670779051614</v>
      </c>
      <c r="Q350" s="98">
        <v>219.91148575128551</v>
      </c>
      <c r="R350" s="14">
        <v>1.24E-2</v>
      </c>
      <c r="S350" s="14">
        <v>7.8108049468431327E-3</v>
      </c>
      <c r="T350" s="14">
        <v>5.3691275167785234E-2</v>
      </c>
      <c r="U350" s="14">
        <v>0.10752688172043011</v>
      </c>
    </row>
    <row r="351" spans="2:21">
      <c r="B351">
        <v>70</v>
      </c>
      <c r="C351">
        <v>73</v>
      </c>
      <c r="D351" s="14">
        <v>6.4000000000000003E-3</v>
      </c>
      <c r="E351" s="14">
        <v>3.2545020611846388E-3</v>
      </c>
      <c r="F351" s="14">
        <v>3.3557046979865772E-2</v>
      </c>
      <c r="G351" s="14">
        <v>7.5268817204301078E-2</v>
      </c>
      <c r="I351" s="97">
        <v>3848.4510006474966</v>
      </c>
      <c r="J351" s="97">
        <v>4185.3868127450023</v>
      </c>
      <c r="K351" s="14">
        <v>6.4000000000000003E-3</v>
      </c>
      <c r="L351" s="14">
        <v>3.2545020611846388E-3</v>
      </c>
      <c r="M351" s="14">
        <v>3.3557046979865772E-2</v>
      </c>
      <c r="N351" s="14">
        <v>7.5268817204301078E-2</v>
      </c>
      <c r="P351" s="98">
        <v>219.91148575128551</v>
      </c>
      <c r="Q351" s="98">
        <v>229.33626371205489</v>
      </c>
      <c r="R351" s="14">
        <v>7.6E-3</v>
      </c>
      <c r="S351" s="14">
        <v>4.7732696897374704E-3</v>
      </c>
      <c r="T351" s="14">
        <v>2.0134228187919462E-2</v>
      </c>
      <c r="U351" s="14">
        <v>0.10752688172043011</v>
      </c>
    </row>
    <row r="352" spans="2:21">
      <c r="B352">
        <v>73</v>
      </c>
      <c r="C352">
        <v>76</v>
      </c>
      <c r="D352" s="14">
        <v>6.1999999999999998E-3</v>
      </c>
      <c r="E352" s="14">
        <v>1.5187676285528314E-3</v>
      </c>
      <c r="F352" s="14">
        <v>4.0268456375838924E-2</v>
      </c>
      <c r="G352" s="14">
        <v>0.12903225806451613</v>
      </c>
      <c r="I352" s="97">
        <v>4185.3868127450023</v>
      </c>
      <c r="J352" s="97">
        <v>4536.4597917836609</v>
      </c>
      <c r="K352" s="14">
        <v>6.1999999999999998E-3</v>
      </c>
      <c r="L352" s="14">
        <v>1.5187676285528314E-3</v>
      </c>
      <c r="M352" s="14">
        <v>4.0268456375838924E-2</v>
      </c>
      <c r="N352" s="14">
        <v>0.12903225806451613</v>
      </c>
      <c r="P352" s="98">
        <v>229.33626371205489</v>
      </c>
      <c r="Q352" s="98">
        <v>238.76104167282426</v>
      </c>
      <c r="R352" s="14">
        <v>7.0000000000000001E-3</v>
      </c>
      <c r="S352" s="14">
        <v>3.6884356693425908E-3</v>
      </c>
      <c r="T352" s="14">
        <v>3.3557046979865772E-2</v>
      </c>
      <c r="U352" s="14">
        <v>8.6021505376344093E-2</v>
      </c>
    </row>
    <row r="353" spans="2:21">
      <c r="B353">
        <v>76</v>
      </c>
      <c r="C353">
        <v>79</v>
      </c>
      <c r="D353" s="14">
        <v>2E-3</v>
      </c>
      <c r="E353" s="14">
        <v>2.1696680407897592E-4</v>
      </c>
      <c r="F353" s="14">
        <v>6.7114093959731542E-3</v>
      </c>
      <c r="G353" s="14">
        <v>7.5268817204301078E-2</v>
      </c>
      <c r="I353" s="97">
        <v>4536.4597917836609</v>
      </c>
      <c r="J353" s="97">
        <v>4901.669937763475</v>
      </c>
      <c r="K353" s="14">
        <v>2E-3</v>
      </c>
      <c r="L353" s="14">
        <v>2.1696680407897592E-4</v>
      </c>
      <c r="M353" s="14">
        <v>6.7114093959731542E-3</v>
      </c>
      <c r="N353" s="14">
        <v>7.5268817204301078E-2</v>
      </c>
      <c r="P353" s="98">
        <v>238.76104167282426</v>
      </c>
      <c r="Q353" s="98">
        <v>248.18581963359367</v>
      </c>
      <c r="R353" s="14">
        <v>5.0000000000000001E-3</v>
      </c>
      <c r="S353" s="14">
        <v>1.9527012367107832E-3</v>
      </c>
      <c r="T353" s="14">
        <v>3.3557046979865772E-2</v>
      </c>
      <c r="U353" s="14">
        <v>6.4516129032258063E-2</v>
      </c>
    </row>
    <row r="354" spans="2:21">
      <c r="B354">
        <v>79</v>
      </c>
      <c r="C354">
        <v>82</v>
      </c>
      <c r="D354" s="14">
        <v>3.2000000000000002E-3</v>
      </c>
      <c r="E354" s="14">
        <v>2.1696680407897592E-4</v>
      </c>
      <c r="F354" s="14">
        <v>1.6778523489932886E-2</v>
      </c>
      <c r="G354" s="14">
        <v>0.10752688172043011</v>
      </c>
      <c r="I354" s="97">
        <v>4901.669937763475</v>
      </c>
      <c r="J354" s="97">
        <v>5281.0172506844419</v>
      </c>
      <c r="K354" s="14">
        <v>3.2000000000000002E-3</v>
      </c>
      <c r="L354" s="14">
        <v>2.1696680407897592E-4</v>
      </c>
      <c r="M354" s="14">
        <v>1.6778523489932886E-2</v>
      </c>
      <c r="N354" s="14">
        <v>0.10752688172043011</v>
      </c>
      <c r="P354" s="98">
        <v>248.18581963359367</v>
      </c>
      <c r="Q354" s="98">
        <v>257.61059759436301</v>
      </c>
      <c r="R354" s="14">
        <v>3.8E-3</v>
      </c>
      <c r="S354" s="14">
        <v>4.3393360815795185E-4</v>
      </c>
      <c r="T354" s="14">
        <v>1.6778523489932886E-2</v>
      </c>
      <c r="U354" s="14">
        <v>0.12903225806451613</v>
      </c>
    </row>
    <row r="355" spans="2:21">
      <c r="B355">
        <v>82</v>
      </c>
      <c r="C355">
        <v>85</v>
      </c>
      <c r="D355" s="14">
        <v>1.8E-3</v>
      </c>
      <c r="E355" s="14">
        <v>4.3393360815795185E-4</v>
      </c>
      <c r="F355" s="14">
        <v>2.3489932885906041E-2</v>
      </c>
      <c r="G355" s="14">
        <v>0</v>
      </c>
      <c r="I355" s="97">
        <v>5281.0172506844419</v>
      </c>
      <c r="J355" s="97">
        <v>5674.5017305465635</v>
      </c>
      <c r="K355" s="14">
        <v>1.8E-3</v>
      </c>
      <c r="L355" s="14">
        <v>4.3393360815795185E-4</v>
      </c>
      <c r="M355" s="14">
        <v>2.3489932885906041E-2</v>
      </c>
      <c r="N355" s="14">
        <v>0</v>
      </c>
      <c r="P355" s="98">
        <v>257.61059759436301</v>
      </c>
      <c r="Q355" s="98">
        <v>267.03537555513242</v>
      </c>
      <c r="R355" s="14">
        <v>2.5999999999999999E-3</v>
      </c>
      <c r="S355" s="14">
        <v>2.1696680407897592E-4</v>
      </c>
      <c r="T355" s="14">
        <v>2.3489932885906041E-2</v>
      </c>
      <c r="U355" s="14">
        <v>5.3763440860215055E-2</v>
      </c>
    </row>
    <row r="356" spans="2:21">
      <c r="B356">
        <v>85</v>
      </c>
      <c r="C356">
        <v>88</v>
      </c>
      <c r="D356" s="14">
        <v>1.4E-3</v>
      </c>
      <c r="E356" s="14">
        <v>0</v>
      </c>
      <c r="F356" s="14">
        <v>1.6778523489932886E-2</v>
      </c>
      <c r="G356" s="14">
        <v>2.1505376344086023E-2</v>
      </c>
      <c r="I356" s="97">
        <v>5674.5017305465635</v>
      </c>
      <c r="J356" s="97">
        <v>6082.1233773498398</v>
      </c>
      <c r="K356" s="14">
        <v>1.4E-3</v>
      </c>
      <c r="L356" s="14">
        <v>0</v>
      </c>
      <c r="M356" s="14">
        <v>1.6778523489932886E-2</v>
      </c>
      <c r="N356" s="14">
        <v>2.1505376344086023E-2</v>
      </c>
      <c r="P356" s="98">
        <v>267.03537555513242</v>
      </c>
      <c r="Q356" s="98">
        <v>276.46015351590177</v>
      </c>
      <c r="R356" s="14">
        <v>2.8E-3</v>
      </c>
      <c r="S356" s="14">
        <v>2.1696680407897592E-4</v>
      </c>
      <c r="T356" s="14">
        <v>1.6778523489932886E-2</v>
      </c>
      <c r="U356" s="14">
        <v>8.6021505376344093E-2</v>
      </c>
    </row>
    <row r="357" spans="2:21">
      <c r="B357">
        <v>88</v>
      </c>
      <c r="C357">
        <v>91</v>
      </c>
      <c r="D357" s="14">
        <v>1.6000000000000001E-3</v>
      </c>
      <c r="E357" s="14">
        <v>0</v>
      </c>
      <c r="F357" s="14">
        <v>1.6778523489932886E-2</v>
      </c>
      <c r="G357" s="14">
        <v>3.2258064516129031E-2</v>
      </c>
      <c r="I357" s="97">
        <v>6082.1233773498398</v>
      </c>
      <c r="J357" s="97">
        <v>6503.8821910942688</v>
      </c>
      <c r="K357" s="14">
        <v>1.6000000000000001E-3</v>
      </c>
      <c r="L357" s="14">
        <v>0</v>
      </c>
      <c r="M357" s="14">
        <v>1.6778523489932886E-2</v>
      </c>
      <c r="N357" s="14">
        <v>3.2258064516129031E-2</v>
      </c>
      <c r="P357" s="98">
        <v>276.46015351590177</v>
      </c>
      <c r="Q357" s="98">
        <v>285.88493147667117</v>
      </c>
      <c r="R357" s="14">
        <v>1.4E-3</v>
      </c>
      <c r="S357" s="14">
        <v>4.3393360815795185E-4</v>
      </c>
      <c r="T357" s="14">
        <v>1.6778523489932886E-2</v>
      </c>
      <c r="U357" s="14">
        <v>0</v>
      </c>
    </row>
    <row r="358" spans="2:21">
      <c r="B358">
        <v>91</v>
      </c>
      <c r="C358">
        <v>94</v>
      </c>
      <c r="D358" s="14">
        <v>1E-3</v>
      </c>
      <c r="E358" s="14">
        <v>2.1696680407897592E-4</v>
      </c>
      <c r="F358" s="14">
        <v>1.3422818791946308E-2</v>
      </c>
      <c r="G358" s="14">
        <v>0</v>
      </c>
      <c r="I358" s="97">
        <v>6503.8821910942688</v>
      </c>
      <c r="J358" s="97">
        <v>6939.7781717798534</v>
      </c>
      <c r="K358" s="14">
        <v>1E-3</v>
      </c>
      <c r="L358" s="14">
        <v>2.1696680407897592E-4</v>
      </c>
      <c r="M358" s="14">
        <v>1.3422818791946308E-2</v>
      </c>
      <c r="N358" s="14">
        <v>0</v>
      </c>
      <c r="P358" s="98">
        <v>285.88493147667117</v>
      </c>
      <c r="Q358" s="98">
        <v>295.30970943744057</v>
      </c>
      <c r="R358" s="14">
        <v>1E-3</v>
      </c>
      <c r="S358" s="14">
        <v>0</v>
      </c>
      <c r="T358" s="14">
        <v>1.0067114093959731E-2</v>
      </c>
      <c r="U358" s="14">
        <v>2.1505376344086023E-2</v>
      </c>
    </row>
    <row r="359" spans="2:21">
      <c r="B359">
        <v>94</v>
      </c>
      <c r="C359">
        <v>97</v>
      </c>
      <c r="D359" s="14">
        <v>4.0000000000000002E-4</v>
      </c>
      <c r="E359" s="14">
        <v>0</v>
      </c>
      <c r="F359" s="14">
        <v>6.7114093959731542E-3</v>
      </c>
      <c r="G359" s="14">
        <v>0</v>
      </c>
      <c r="I359" s="97">
        <v>6939.7781717798534</v>
      </c>
      <c r="J359" s="97">
        <v>7389.8113194065909</v>
      </c>
      <c r="K359" s="14">
        <v>4.0000000000000002E-4</v>
      </c>
      <c r="L359" s="14">
        <v>0</v>
      </c>
      <c r="M359" s="14">
        <v>6.7114093959731542E-3</v>
      </c>
      <c r="N359" s="14">
        <v>0</v>
      </c>
      <c r="P359" s="98">
        <v>295.30970943744057</v>
      </c>
      <c r="Q359" s="98">
        <v>304.73448739820992</v>
      </c>
      <c r="R359" s="14">
        <v>1.8E-3</v>
      </c>
      <c r="S359" s="14">
        <v>0</v>
      </c>
      <c r="T359" s="14">
        <v>2.0134228187919462E-2</v>
      </c>
      <c r="U359" s="14">
        <v>3.2258064516129031E-2</v>
      </c>
    </row>
    <row r="360" spans="2:21">
      <c r="B360">
        <v>97</v>
      </c>
      <c r="C360">
        <v>100</v>
      </c>
      <c r="D360" s="14">
        <v>8.0000000000000004E-4</v>
      </c>
      <c r="E360" s="14">
        <v>0</v>
      </c>
      <c r="F360" s="14">
        <v>1.0067114093959731E-2</v>
      </c>
      <c r="G360" s="14">
        <v>1.0752688172043012E-2</v>
      </c>
      <c r="I360" s="97">
        <v>7389.8113194065909</v>
      </c>
      <c r="J360" s="97">
        <v>7853.981633974483</v>
      </c>
      <c r="K360" s="14">
        <v>8.0000000000000004E-4</v>
      </c>
      <c r="L360" s="14">
        <v>0</v>
      </c>
      <c r="M360" s="14">
        <v>1.0067114093959731E-2</v>
      </c>
      <c r="N360" s="14">
        <v>1.0752688172043012E-2</v>
      </c>
      <c r="P360" s="98">
        <v>304.73448739820992</v>
      </c>
      <c r="Q360" s="98">
        <v>314.15926535897933</v>
      </c>
      <c r="R360" s="14">
        <v>5.9999999999999995E-4</v>
      </c>
      <c r="S360" s="14">
        <v>2.1696680407897592E-4</v>
      </c>
      <c r="T360" s="14">
        <v>6.7114093959731542E-3</v>
      </c>
      <c r="U360" s="14">
        <v>0</v>
      </c>
    </row>
    <row r="361" spans="2:21">
      <c r="B361">
        <v>100</v>
      </c>
      <c r="C361">
        <v>103</v>
      </c>
      <c r="D361" s="14">
        <v>0</v>
      </c>
      <c r="E361" s="14">
        <v>0</v>
      </c>
      <c r="F361" s="14">
        <v>0</v>
      </c>
      <c r="G361" s="14">
        <v>0</v>
      </c>
      <c r="I361" s="97">
        <v>7853.981633974483</v>
      </c>
      <c r="J361" s="97">
        <v>8332.2891154835288</v>
      </c>
      <c r="K361" s="14">
        <v>0</v>
      </c>
      <c r="L361" s="14">
        <v>0</v>
      </c>
      <c r="M361" s="14">
        <v>0</v>
      </c>
      <c r="N361" s="14">
        <v>0</v>
      </c>
      <c r="P361" s="98">
        <v>314.15926535897933</v>
      </c>
      <c r="Q361" s="98">
        <v>323.58404331974867</v>
      </c>
      <c r="R361" s="14">
        <v>4.0000000000000002E-4</v>
      </c>
      <c r="S361" s="14">
        <v>0</v>
      </c>
      <c r="T361" s="14">
        <v>6.7114093959731542E-3</v>
      </c>
      <c r="U361" s="14">
        <v>0</v>
      </c>
    </row>
    <row r="362" spans="2:21">
      <c r="B362">
        <v>103</v>
      </c>
      <c r="C362">
        <v>106</v>
      </c>
      <c r="D362" s="14">
        <v>5.9999999999999995E-4</v>
      </c>
      <c r="E362" s="14">
        <v>0</v>
      </c>
      <c r="F362" s="14">
        <v>1.0067114093959731E-2</v>
      </c>
      <c r="G362" s="14">
        <v>0</v>
      </c>
      <c r="I362" s="97">
        <v>8332.2891154835288</v>
      </c>
      <c r="J362" s="97">
        <v>8824.7337639337293</v>
      </c>
      <c r="K362" s="14">
        <v>5.9999999999999995E-4</v>
      </c>
      <c r="L362" s="14">
        <v>0</v>
      </c>
      <c r="M362" s="14">
        <v>1.0067114093959731E-2</v>
      </c>
      <c r="N362" s="14">
        <v>0</v>
      </c>
      <c r="P362" s="98">
        <v>323.58404331974867</v>
      </c>
      <c r="Q362" s="98">
        <v>333.00882128051808</v>
      </c>
      <c r="R362" s="14">
        <v>8.0000000000000004E-4</v>
      </c>
      <c r="S362" s="14">
        <v>0</v>
      </c>
      <c r="T362" s="14">
        <v>1.0067114093959731E-2</v>
      </c>
      <c r="U362" s="14">
        <v>1.0752688172043012E-2</v>
      </c>
    </row>
    <row r="363" spans="2:21">
      <c r="B363">
        <v>106</v>
      </c>
      <c r="C363">
        <v>109</v>
      </c>
      <c r="D363" s="14">
        <v>2.0000000000000001E-4</v>
      </c>
      <c r="E363" s="14">
        <v>0</v>
      </c>
      <c r="F363" s="14">
        <v>0</v>
      </c>
      <c r="G363" s="14">
        <v>1.0752688172043012E-2</v>
      </c>
      <c r="I363" s="97">
        <v>8824.7337639337293</v>
      </c>
      <c r="J363" s="97">
        <v>9331.3155793250826</v>
      </c>
      <c r="K363" s="14">
        <v>2.0000000000000001E-4</v>
      </c>
      <c r="L363" s="14">
        <v>0</v>
      </c>
      <c r="M363" s="14">
        <v>0</v>
      </c>
      <c r="N363" s="14">
        <v>1.0752688172043012E-2</v>
      </c>
      <c r="P363" s="98">
        <v>333.00882128051808</v>
      </c>
      <c r="Q363" s="98">
        <v>342.43359924128742</v>
      </c>
      <c r="R363" s="14">
        <v>0</v>
      </c>
      <c r="S363" s="14">
        <v>0</v>
      </c>
      <c r="T363" s="14">
        <v>0</v>
      </c>
      <c r="U363" s="14">
        <v>0</v>
      </c>
    </row>
    <row r="364" spans="2:21">
      <c r="B364">
        <v>109</v>
      </c>
      <c r="C364">
        <v>112</v>
      </c>
      <c r="D364" s="14">
        <v>0</v>
      </c>
      <c r="E364" s="14">
        <v>0</v>
      </c>
      <c r="F364" s="14">
        <v>0</v>
      </c>
      <c r="G364" s="14">
        <v>0</v>
      </c>
      <c r="I364" s="97">
        <v>9331.3155793250826</v>
      </c>
      <c r="J364" s="97">
        <v>9852.0345616575905</v>
      </c>
      <c r="K364" s="14">
        <v>0</v>
      </c>
      <c r="L364" s="14">
        <v>0</v>
      </c>
      <c r="M364" s="14">
        <v>0</v>
      </c>
      <c r="N364" s="14">
        <v>0</v>
      </c>
      <c r="P364" s="98">
        <v>342.43359924128742</v>
      </c>
      <c r="Q364" s="98">
        <v>351.85837720205683</v>
      </c>
      <c r="R364" s="14">
        <v>4.0000000000000002E-4</v>
      </c>
      <c r="S364" s="14">
        <v>0</v>
      </c>
      <c r="T364" s="14">
        <v>6.7114093959731542E-3</v>
      </c>
      <c r="U364" s="14">
        <v>0</v>
      </c>
    </row>
    <row r="365" spans="2:21">
      <c r="B365">
        <v>112</v>
      </c>
      <c r="C365">
        <v>115</v>
      </c>
      <c r="D365" s="14">
        <v>0</v>
      </c>
      <c r="E365" s="14">
        <v>0</v>
      </c>
      <c r="F365" s="14">
        <v>0</v>
      </c>
      <c r="G365" s="14">
        <v>0</v>
      </c>
      <c r="I365" s="97">
        <v>9852.0345616575905</v>
      </c>
      <c r="J365" s="97">
        <v>10386.890710931253</v>
      </c>
      <c r="K365" s="14">
        <v>0</v>
      </c>
      <c r="L365" s="14">
        <v>0</v>
      </c>
      <c r="M365" s="14">
        <v>0</v>
      </c>
      <c r="N365" s="14">
        <v>0</v>
      </c>
      <c r="P365" s="98">
        <v>351.85837720205683</v>
      </c>
      <c r="Q365" s="98">
        <v>361.28315516282623</v>
      </c>
      <c r="R365" s="14">
        <v>4.0000000000000002E-4</v>
      </c>
      <c r="S365" s="14">
        <v>0</v>
      </c>
      <c r="T365" s="14">
        <v>3.3557046979865771E-3</v>
      </c>
      <c r="U365" s="14">
        <v>1.0752688172043012E-2</v>
      </c>
    </row>
    <row r="366" spans="2:21">
      <c r="B366">
        <v>115</v>
      </c>
      <c r="C366">
        <v>118</v>
      </c>
      <c r="D366" s="14">
        <v>0</v>
      </c>
      <c r="E366" s="14">
        <v>0</v>
      </c>
      <c r="F366" s="14">
        <v>0</v>
      </c>
      <c r="G366" s="14">
        <v>0</v>
      </c>
      <c r="I366" s="97">
        <v>10386.890710931253</v>
      </c>
      <c r="J366" s="97">
        <v>10935.88402714607</v>
      </c>
      <c r="K366" s="14">
        <v>0</v>
      </c>
      <c r="L366" s="14">
        <v>0</v>
      </c>
      <c r="M366" s="14">
        <v>0</v>
      </c>
      <c r="N366" s="14">
        <v>0</v>
      </c>
      <c r="P366" s="98">
        <v>361.28315516282623</v>
      </c>
      <c r="Q366" s="98">
        <v>370.70793312359558</v>
      </c>
      <c r="R366" s="14">
        <v>0</v>
      </c>
      <c r="S366" s="14">
        <v>0</v>
      </c>
      <c r="T366" s="14">
        <v>0</v>
      </c>
      <c r="U366" s="14">
        <v>0</v>
      </c>
    </row>
    <row r="367" spans="2:21">
      <c r="B367">
        <v>118</v>
      </c>
      <c r="C367">
        <v>121</v>
      </c>
      <c r="D367" s="14">
        <v>4.0000000000000002E-4</v>
      </c>
      <c r="E367" s="14">
        <v>0</v>
      </c>
      <c r="F367" s="14">
        <v>6.7114093959731542E-3</v>
      </c>
      <c r="G367" s="14">
        <v>0</v>
      </c>
      <c r="I367" s="97">
        <v>10935.88402714607</v>
      </c>
      <c r="J367" s="97">
        <v>11499.01451030204</v>
      </c>
      <c r="K367" s="14">
        <v>4.0000000000000002E-4</v>
      </c>
      <c r="L367" s="14">
        <v>0</v>
      </c>
      <c r="M367" s="14">
        <v>6.7114093959731542E-3</v>
      </c>
      <c r="N367" s="14">
        <v>0</v>
      </c>
      <c r="P367" s="98">
        <v>370.70793312359558</v>
      </c>
      <c r="Q367" s="98">
        <v>380.13271108436498</v>
      </c>
      <c r="R367" s="14">
        <v>0</v>
      </c>
      <c r="S367" s="14">
        <v>0</v>
      </c>
      <c r="T367" s="14">
        <v>0</v>
      </c>
      <c r="U367" s="14">
        <v>0</v>
      </c>
    </row>
    <row r="368" spans="2:21">
      <c r="B368">
        <v>121</v>
      </c>
      <c r="C368">
        <v>124</v>
      </c>
      <c r="D368" s="14">
        <v>0</v>
      </c>
      <c r="E368" s="14">
        <v>0</v>
      </c>
      <c r="F368" s="14">
        <v>0</v>
      </c>
      <c r="G368" s="14">
        <v>0</v>
      </c>
      <c r="I368" s="97">
        <v>11499.01451030204</v>
      </c>
      <c r="J368" s="97">
        <v>12076.282160399165</v>
      </c>
      <c r="K368" s="14">
        <v>0</v>
      </c>
      <c r="L368" s="14">
        <v>0</v>
      </c>
      <c r="M368" s="14">
        <v>0</v>
      </c>
      <c r="N368" s="14">
        <v>0</v>
      </c>
      <c r="P368" s="98">
        <v>380.13271108436498</v>
      </c>
      <c r="Q368" s="98">
        <v>389.55748904513433</v>
      </c>
      <c r="R368" s="14">
        <v>0</v>
      </c>
      <c r="S368" s="14">
        <v>0</v>
      </c>
      <c r="T368" s="14">
        <v>0</v>
      </c>
      <c r="U368" s="14">
        <v>0</v>
      </c>
    </row>
    <row r="369" spans="2:21">
      <c r="B369">
        <v>124</v>
      </c>
      <c r="C369">
        <v>127</v>
      </c>
      <c r="D369" s="14">
        <v>0</v>
      </c>
      <c r="E369" s="14">
        <v>0</v>
      </c>
      <c r="F369" s="14">
        <v>0</v>
      </c>
      <c r="G369" s="14">
        <v>0</v>
      </c>
      <c r="I369" s="97">
        <v>12076.282160399165</v>
      </c>
      <c r="J369" s="97">
        <v>12667.686977437443</v>
      </c>
      <c r="K369" s="14">
        <v>0</v>
      </c>
      <c r="L369" s="14">
        <v>0</v>
      </c>
      <c r="M369" s="14">
        <v>0</v>
      </c>
      <c r="N369" s="14">
        <v>0</v>
      </c>
      <c r="P369" s="98">
        <v>389.55748904513433</v>
      </c>
      <c r="Q369" s="98">
        <v>398.98226700590374</v>
      </c>
      <c r="R369" s="14">
        <v>2.0000000000000001E-4</v>
      </c>
      <c r="S369" s="14">
        <v>0</v>
      </c>
      <c r="T369" s="14">
        <v>3.3557046979865771E-3</v>
      </c>
      <c r="U369" s="14">
        <v>0</v>
      </c>
    </row>
    <row r="370" spans="2:21">
      <c r="B370">
        <v>127</v>
      </c>
      <c r="C370">
        <v>130</v>
      </c>
      <c r="D370" s="14">
        <v>0</v>
      </c>
      <c r="E370" s="14">
        <v>0</v>
      </c>
      <c r="F370" s="14">
        <v>0</v>
      </c>
      <c r="G370" s="14">
        <v>0</v>
      </c>
      <c r="I370" s="97">
        <v>12667.686977437443</v>
      </c>
      <c r="J370" s="97">
        <v>13273.228961416877</v>
      </c>
      <c r="K370" s="14">
        <v>0</v>
      </c>
      <c r="L370" s="14">
        <v>0</v>
      </c>
      <c r="M370" s="14">
        <v>0</v>
      </c>
      <c r="N370" s="14">
        <v>0</v>
      </c>
      <c r="P370" s="98">
        <v>398.98226700590374</v>
      </c>
      <c r="Q370" s="98">
        <v>408.40704496667308</v>
      </c>
      <c r="R370" s="14">
        <v>2.0000000000000001E-4</v>
      </c>
      <c r="S370" s="14">
        <v>0</v>
      </c>
      <c r="T370" s="14">
        <v>3.3557046979865771E-3</v>
      </c>
      <c r="U370" s="14">
        <v>0</v>
      </c>
    </row>
    <row r="371" spans="2:21">
      <c r="B371">
        <v>130</v>
      </c>
      <c r="C371">
        <v>133</v>
      </c>
      <c r="D371" s="14">
        <v>2.0000000000000001E-4</v>
      </c>
      <c r="E371" s="14">
        <v>0</v>
      </c>
      <c r="F371" s="14">
        <v>0</v>
      </c>
      <c r="G371" s="14">
        <v>1.0752688172043012E-2</v>
      </c>
      <c r="I371" s="97">
        <v>13273.228961416877</v>
      </c>
      <c r="J371" s="97">
        <v>13892.908112337462</v>
      </c>
      <c r="K371" s="14">
        <v>2.0000000000000001E-4</v>
      </c>
      <c r="L371" s="14">
        <v>0</v>
      </c>
      <c r="M371" s="14">
        <v>0</v>
      </c>
      <c r="N371" s="14">
        <v>1.0752688172043012E-2</v>
      </c>
      <c r="P371" s="98">
        <v>408.40704496667308</v>
      </c>
      <c r="Q371" s="98">
        <v>417.83182292744249</v>
      </c>
      <c r="R371" s="14">
        <v>0</v>
      </c>
      <c r="S371" s="14">
        <v>0</v>
      </c>
      <c r="T371" s="14">
        <v>0</v>
      </c>
      <c r="U371" s="14">
        <v>0</v>
      </c>
    </row>
    <row r="372" spans="2:21">
      <c r="B372">
        <v>133</v>
      </c>
      <c r="C372">
        <v>136</v>
      </c>
      <c r="D372" s="14">
        <v>0</v>
      </c>
      <c r="E372" s="14">
        <v>0</v>
      </c>
      <c r="F372" s="14">
        <v>0</v>
      </c>
      <c r="G372" s="14">
        <v>0</v>
      </c>
      <c r="I372" s="97">
        <v>13892.908112337462</v>
      </c>
      <c r="J372" s="97">
        <v>14526.724430199203</v>
      </c>
      <c r="K372" s="14">
        <v>0</v>
      </c>
      <c r="L372" s="14">
        <v>0</v>
      </c>
      <c r="M372" s="14">
        <v>0</v>
      </c>
      <c r="N372" s="14">
        <v>0</v>
      </c>
      <c r="P372" s="98">
        <v>417.83182292744249</v>
      </c>
      <c r="Q372" s="98">
        <v>427.25660088821189</v>
      </c>
      <c r="R372" s="14">
        <v>2.0000000000000001E-4</v>
      </c>
      <c r="S372" s="14">
        <v>0</v>
      </c>
      <c r="T372" s="14">
        <v>3.3557046979865771E-3</v>
      </c>
      <c r="U372" s="14">
        <v>0</v>
      </c>
    </row>
    <row r="373" spans="2:21">
      <c r="B373">
        <v>136</v>
      </c>
      <c r="C373">
        <v>139</v>
      </c>
      <c r="D373" s="14">
        <v>0</v>
      </c>
      <c r="E373" s="14">
        <v>0</v>
      </c>
      <c r="F373" s="14">
        <v>0</v>
      </c>
      <c r="G373" s="14">
        <v>0</v>
      </c>
      <c r="I373" s="97">
        <v>14526.724430199203</v>
      </c>
      <c r="J373" s="97">
        <v>15174.677915002098</v>
      </c>
      <c r="K373" s="14">
        <v>0</v>
      </c>
      <c r="L373" s="14">
        <v>0</v>
      </c>
      <c r="M373" s="14">
        <v>0</v>
      </c>
      <c r="N373" s="14">
        <v>0</v>
      </c>
      <c r="P373" s="98">
        <v>427.25660088821189</v>
      </c>
      <c r="Q373" s="98">
        <v>436.68137884898124</v>
      </c>
      <c r="R373" s="14">
        <v>0</v>
      </c>
      <c r="S373" s="14">
        <v>0</v>
      </c>
      <c r="T373" s="14">
        <v>0</v>
      </c>
      <c r="U373" s="14">
        <v>0</v>
      </c>
    </row>
    <row r="374" spans="2:21">
      <c r="B374">
        <v>139</v>
      </c>
      <c r="C374">
        <v>142</v>
      </c>
      <c r="D374" s="14">
        <v>0</v>
      </c>
      <c r="E374" s="14">
        <v>0</v>
      </c>
      <c r="F374" s="14">
        <v>0</v>
      </c>
      <c r="G374" s="14">
        <v>0</v>
      </c>
      <c r="I374" s="97">
        <v>15174.677915002098</v>
      </c>
      <c r="J374" s="97">
        <v>15836.768566746146</v>
      </c>
      <c r="K374" s="14">
        <v>0</v>
      </c>
      <c r="L374" s="14">
        <v>0</v>
      </c>
      <c r="M374" s="14">
        <v>0</v>
      </c>
      <c r="N374" s="14">
        <v>0</v>
      </c>
      <c r="P374" s="98">
        <v>436.68137884898124</v>
      </c>
      <c r="Q374" s="98">
        <v>446.10615680975064</v>
      </c>
      <c r="R374" s="14">
        <v>0</v>
      </c>
      <c r="S374" s="14">
        <v>0</v>
      </c>
      <c r="T374" s="14">
        <v>0</v>
      </c>
      <c r="U374" s="14">
        <v>0</v>
      </c>
    </row>
    <row r="375" spans="2:21">
      <c r="B375">
        <v>142</v>
      </c>
      <c r="C375">
        <v>145</v>
      </c>
      <c r="D375" s="14">
        <v>0</v>
      </c>
      <c r="E375" s="14">
        <v>0</v>
      </c>
      <c r="F375" s="14">
        <v>0</v>
      </c>
      <c r="G375" s="14">
        <v>0</v>
      </c>
      <c r="I375" s="97">
        <v>15836.768566746146</v>
      </c>
      <c r="J375" s="97">
        <v>16512.99638543135</v>
      </c>
      <c r="K375" s="14">
        <v>0</v>
      </c>
      <c r="L375" s="14">
        <v>0</v>
      </c>
      <c r="M375" s="14">
        <v>0</v>
      </c>
      <c r="N375" s="14">
        <v>0</v>
      </c>
      <c r="P375" s="98">
        <v>446.10615680975064</v>
      </c>
      <c r="Q375" s="98">
        <v>455.53093477051999</v>
      </c>
      <c r="R375" s="14">
        <v>2.0000000000000001E-4</v>
      </c>
      <c r="S375" s="14">
        <v>0</v>
      </c>
      <c r="T375" s="14">
        <v>0</v>
      </c>
      <c r="U375" s="14">
        <v>1.0752688172043012E-2</v>
      </c>
    </row>
    <row r="376" spans="2:21">
      <c r="B376">
        <v>145</v>
      </c>
      <c r="C376">
        <v>148</v>
      </c>
      <c r="D376" s="14">
        <v>0</v>
      </c>
      <c r="E376" s="14">
        <v>0</v>
      </c>
      <c r="F376" s="14">
        <v>0</v>
      </c>
      <c r="G376" s="14">
        <v>0</v>
      </c>
      <c r="I376" s="97">
        <v>16512.99638543135</v>
      </c>
      <c r="J376" s="97">
        <v>17203.361371057708</v>
      </c>
      <c r="K376" s="14">
        <v>0</v>
      </c>
      <c r="L376" s="14">
        <v>0</v>
      </c>
      <c r="M376" s="14">
        <v>0</v>
      </c>
      <c r="N376" s="14">
        <v>0</v>
      </c>
      <c r="P376" s="98">
        <v>455.53093477051999</v>
      </c>
      <c r="Q376" s="98">
        <v>464.9557127312894</v>
      </c>
      <c r="R376" s="14">
        <v>0</v>
      </c>
      <c r="S376" s="14">
        <v>0</v>
      </c>
      <c r="T376" s="14">
        <v>0</v>
      </c>
      <c r="U376" s="14">
        <v>0</v>
      </c>
    </row>
    <row r="377" spans="2:21">
      <c r="B377">
        <v>148</v>
      </c>
      <c r="C377">
        <v>151</v>
      </c>
      <c r="D377" s="14">
        <v>0</v>
      </c>
      <c r="E377" s="14">
        <v>0</v>
      </c>
      <c r="F377" s="14">
        <v>0</v>
      </c>
      <c r="G377" s="14">
        <v>0</v>
      </c>
      <c r="I377" s="97">
        <v>17203.361371057708</v>
      </c>
      <c r="J377" s="97">
        <v>17907.863523625219</v>
      </c>
      <c r="K377" s="14">
        <v>0</v>
      </c>
      <c r="L377" s="14">
        <v>0</v>
      </c>
      <c r="M377" s="14">
        <v>0</v>
      </c>
      <c r="N377" s="14">
        <v>0</v>
      </c>
      <c r="P377" s="98">
        <v>464.9557127312894</v>
      </c>
      <c r="Q377" s="98">
        <v>474.38049069205874</v>
      </c>
      <c r="R377" s="14">
        <v>0</v>
      </c>
      <c r="S377" s="14">
        <v>0</v>
      </c>
      <c r="T377" s="14">
        <v>0</v>
      </c>
      <c r="U377" s="14">
        <v>0</v>
      </c>
    </row>
    <row r="378" spans="2:21">
      <c r="B378">
        <v>151</v>
      </c>
      <c r="C378">
        <v>154</v>
      </c>
      <c r="D378" s="14">
        <v>0</v>
      </c>
      <c r="E378" s="14">
        <v>0</v>
      </c>
      <c r="F378" s="14">
        <v>0</v>
      </c>
      <c r="G378" s="14">
        <v>0</v>
      </c>
      <c r="I378" s="97">
        <v>17907.863523625219</v>
      </c>
      <c r="J378" s="97">
        <v>18626.502843133883</v>
      </c>
      <c r="K378" s="14">
        <v>0</v>
      </c>
      <c r="L378" s="14">
        <v>0</v>
      </c>
      <c r="M378" s="14">
        <v>0</v>
      </c>
      <c r="N378" s="14">
        <v>0</v>
      </c>
      <c r="P378" s="98">
        <v>474.38049069205874</v>
      </c>
      <c r="Q378" s="98">
        <v>483.80526865282815</v>
      </c>
      <c r="R378" s="14">
        <v>0</v>
      </c>
      <c r="S378" s="14">
        <v>0</v>
      </c>
      <c r="T378" s="14">
        <v>0</v>
      </c>
      <c r="U378" s="14">
        <v>0</v>
      </c>
    </row>
    <row r="379" spans="2:21">
      <c r="B379">
        <v>154</v>
      </c>
      <c r="C379">
        <v>157</v>
      </c>
      <c r="D379" s="14">
        <v>0</v>
      </c>
      <c r="E379" s="14">
        <v>0</v>
      </c>
      <c r="F379" s="14">
        <v>0</v>
      </c>
      <c r="G379" s="14">
        <v>0</v>
      </c>
      <c r="I379" s="97">
        <v>18626.502843133883</v>
      </c>
      <c r="J379" s="97">
        <v>19359.279329583704</v>
      </c>
      <c r="K379" s="14">
        <v>0</v>
      </c>
      <c r="L379" s="14">
        <v>0</v>
      </c>
      <c r="M379" s="14">
        <v>0</v>
      </c>
      <c r="N379" s="14">
        <v>0</v>
      </c>
      <c r="P379" s="98">
        <v>483.80526865282815</v>
      </c>
      <c r="Q379" s="98">
        <v>493.23004661359749</v>
      </c>
      <c r="R379" s="14">
        <v>0</v>
      </c>
      <c r="S379" s="14">
        <v>0</v>
      </c>
      <c r="T379" s="14">
        <v>0</v>
      </c>
      <c r="U379" s="14">
        <v>0</v>
      </c>
    </row>
    <row r="380" spans="2:21">
      <c r="B380">
        <v>157</v>
      </c>
      <c r="C380">
        <v>160</v>
      </c>
      <c r="D380" s="14">
        <v>0</v>
      </c>
      <c r="E380" s="14">
        <v>0</v>
      </c>
      <c r="F380" s="14">
        <v>0</v>
      </c>
      <c r="G380" s="14">
        <v>0</v>
      </c>
      <c r="I380" s="97">
        <v>19359.279329583704</v>
      </c>
      <c r="J380" s="97">
        <v>20106.192982974677</v>
      </c>
      <c r="K380" s="14">
        <v>0</v>
      </c>
      <c r="L380" s="14">
        <v>0</v>
      </c>
      <c r="M380" s="14">
        <v>0</v>
      </c>
      <c r="N380" s="14">
        <v>0</v>
      </c>
      <c r="P380" s="98">
        <v>493.23004661359749</v>
      </c>
      <c r="Q380" s="98">
        <v>502.6548245743669</v>
      </c>
      <c r="R380" s="14">
        <v>0</v>
      </c>
      <c r="S380" s="14">
        <v>0</v>
      </c>
      <c r="T380" s="14">
        <v>0</v>
      </c>
      <c r="U380" s="14">
        <v>0</v>
      </c>
    </row>
    <row r="381" spans="2:21">
      <c r="B381">
        <v>160</v>
      </c>
      <c r="C381">
        <v>163</v>
      </c>
      <c r="D381" s="14">
        <v>0</v>
      </c>
      <c r="E381" s="14">
        <v>0</v>
      </c>
      <c r="F381" s="14">
        <v>0</v>
      </c>
      <c r="G381" s="14">
        <v>0</v>
      </c>
      <c r="I381" s="97">
        <v>20106.192982974677</v>
      </c>
      <c r="J381" s="97">
        <v>20867.243803306803</v>
      </c>
      <c r="K381" s="14">
        <v>0</v>
      </c>
      <c r="L381" s="14">
        <v>0</v>
      </c>
      <c r="M381" s="14">
        <v>0</v>
      </c>
      <c r="N381" s="14">
        <v>0</v>
      </c>
      <c r="P381" s="98">
        <v>502.6548245743669</v>
      </c>
      <c r="Q381" s="98">
        <v>512.07960253513625</v>
      </c>
      <c r="R381" s="14">
        <v>0</v>
      </c>
      <c r="S381" s="14">
        <v>0</v>
      </c>
      <c r="T381" s="14">
        <v>0</v>
      </c>
      <c r="U381" s="14">
        <v>0</v>
      </c>
    </row>
    <row r="382" spans="2:21">
      <c r="B382">
        <v>163</v>
      </c>
      <c r="C382">
        <v>166</v>
      </c>
      <c r="D382" s="14">
        <v>0</v>
      </c>
      <c r="E382" s="14">
        <v>0</v>
      </c>
      <c r="F382" s="14">
        <v>0</v>
      </c>
      <c r="G382" s="14">
        <v>0</v>
      </c>
      <c r="I382" s="97">
        <v>20867.243803306803</v>
      </c>
      <c r="J382" s="97">
        <v>21642.431790580085</v>
      </c>
      <c r="K382" s="14">
        <v>0</v>
      </c>
      <c r="L382" s="14">
        <v>0</v>
      </c>
      <c r="M382" s="14">
        <v>0</v>
      </c>
      <c r="N382" s="14">
        <v>0</v>
      </c>
      <c r="P382" s="98">
        <v>512.07960253513625</v>
      </c>
      <c r="Q382" s="98">
        <v>521.50438049590571</v>
      </c>
      <c r="R382" s="14">
        <v>0</v>
      </c>
      <c r="S382" s="14">
        <v>0</v>
      </c>
      <c r="T382" s="14">
        <v>0</v>
      </c>
      <c r="U382" s="14">
        <v>0</v>
      </c>
    </row>
    <row r="383" spans="2:21">
      <c r="B383">
        <v>166</v>
      </c>
      <c r="C383">
        <v>169</v>
      </c>
      <c r="D383" s="14">
        <v>0</v>
      </c>
      <c r="E383" s="14">
        <v>0</v>
      </c>
      <c r="F383" s="14">
        <v>0</v>
      </c>
      <c r="G383" s="14">
        <v>0</v>
      </c>
      <c r="I383" s="97">
        <v>21642.431790580085</v>
      </c>
      <c r="J383" s="97">
        <v>22431.756944794521</v>
      </c>
      <c r="K383" s="14">
        <v>0</v>
      </c>
      <c r="L383" s="14">
        <v>0</v>
      </c>
      <c r="M383" s="14">
        <v>0</v>
      </c>
      <c r="N383" s="14">
        <v>0</v>
      </c>
      <c r="P383" s="98">
        <v>521.50438049590571</v>
      </c>
      <c r="Q383" s="98">
        <v>530.92915845667505</v>
      </c>
      <c r="R383" s="14">
        <v>0</v>
      </c>
      <c r="S383" s="14">
        <v>0</v>
      </c>
      <c r="T383" s="14">
        <v>0</v>
      </c>
      <c r="U383" s="14">
        <v>0</v>
      </c>
    </row>
    <row r="384" spans="2:21">
      <c r="B384">
        <v>169</v>
      </c>
      <c r="C384">
        <v>172</v>
      </c>
      <c r="D384" s="14">
        <v>0</v>
      </c>
      <c r="E384" s="14">
        <v>0</v>
      </c>
      <c r="F384" s="14">
        <v>0</v>
      </c>
      <c r="G384" s="14">
        <v>0</v>
      </c>
      <c r="I384" s="97">
        <v>22431.756944794521</v>
      </c>
      <c r="J384" s="97">
        <v>23235.219265950109</v>
      </c>
      <c r="K384" s="14">
        <v>0</v>
      </c>
      <c r="L384" s="14">
        <v>0</v>
      </c>
      <c r="M384" s="14">
        <v>0</v>
      </c>
      <c r="N384" s="14">
        <v>0</v>
      </c>
      <c r="P384" s="98">
        <v>530.92915845667505</v>
      </c>
      <c r="Q384" s="98">
        <v>540.3539364174444</v>
      </c>
      <c r="R384" s="14">
        <v>0</v>
      </c>
      <c r="S384" s="14">
        <v>0</v>
      </c>
      <c r="T384" s="14">
        <v>0</v>
      </c>
      <c r="U384" s="14">
        <v>0</v>
      </c>
    </row>
    <row r="385" spans="2:21">
      <c r="B385">
        <v>172</v>
      </c>
      <c r="C385">
        <v>175</v>
      </c>
      <c r="D385" s="14">
        <v>0</v>
      </c>
      <c r="E385" s="14">
        <v>0</v>
      </c>
      <c r="F385" s="14">
        <v>0</v>
      </c>
      <c r="G385" s="14">
        <v>0</v>
      </c>
      <c r="I385" s="97">
        <v>23235.219265950109</v>
      </c>
      <c r="J385" s="97">
        <v>24052.818754046853</v>
      </c>
      <c r="K385" s="14">
        <v>0</v>
      </c>
      <c r="L385" s="14">
        <v>0</v>
      </c>
      <c r="M385" s="14">
        <v>0</v>
      </c>
      <c r="N385" s="14">
        <v>0</v>
      </c>
      <c r="P385" s="98">
        <v>540.3539364174444</v>
      </c>
      <c r="Q385" s="98">
        <v>549.77871437821375</v>
      </c>
      <c r="R385" s="14">
        <v>0</v>
      </c>
      <c r="S385" s="14">
        <v>0</v>
      </c>
      <c r="T385" s="14">
        <v>0</v>
      </c>
      <c r="U385" s="14">
        <v>0</v>
      </c>
    </row>
    <row r="386" spans="2:21">
      <c r="B386">
        <v>175</v>
      </c>
      <c r="C386">
        <v>178</v>
      </c>
      <c r="D386" s="14">
        <v>0</v>
      </c>
      <c r="E386" s="14">
        <v>0</v>
      </c>
      <c r="F386" s="14">
        <v>0</v>
      </c>
      <c r="G386" s="14">
        <v>0</v>
      </c>
      <c r="I386" s="97">
        <v>24052.818754046853</v>
      </c>
      <c r="J386" s="97">
        <v>24884.555409084751</v>
      </c>
      <c r="K386" s="14">
        <v>0</v>
      </c>
      <c r="L386" s="14">
        <v>0</v>
      </c>
      <c r="M386" s="14">
        <v>0</v>
      </c>
      <c r="N386" s="14">
        <v>0</v>
      </c>
      <c r="P386" s="98">
        <v>549.77871437821375</v>
      </c>
      <c r="Q386" s="98">
        <v>559.20349233898321</v>
      </c>
      <c r="R386" s="14">
        <v>0</v>
      </c>
      <c r="S386" s="14">
        <v>0</v>
      </c>
      <c r="T386" s="14">
        <v>0</v>
      </c>
      <c r="U386" s="14">
        <v>0</v>
      </c>
    </row>
    <row r="387" spans="2:21">
      <c r="B387">
        <v>178</v>
      </c>
      <c r="C387">
        <v>181</v>
      </c>
      <c r="D387" s="14">
        <v>0</v>
      </c>
      <c r="E387" s="14">
        <v>0</v>
      </c>
      <c r="F387" s="14">
        <v>0</v>
      </c>
      <c r="G387" s="14">
        <v>0</v>
      </c>
      <c r="I387" s="97">
        <v>24884.555409084751</v>
      </c>
      <c r="J387" s="97">
        <v>25730.429231063805</v>
      </c>
      <c r="K387" s="14">
        <v>0</v>
      </c>
      <c r="L387" s="14">
        <v>0</v>
      </c>
      <c r="M387" s="14">
        <v>0</v>
      </c>
      <c r="N387" s="14">
        <v>0</v>
      </c>
      <c r="P387" s="98">
        <v>559.20349233898321</v>
      </c>
      <c r="Q387" s="98">
        <v>568.62827029975256</v>
      </c>
      <c r="R387" s="14">
        <v>0</v>
      </c>
      <c r="S387" s="14">
        <v>0</v>
      </c>
      <c r="T387" s="14">
        <v>0</v>
      </c>
      <c r="U387" s="14">
        <v>0</v>
      </c>
    </row>
    <row r="388" spans="2:21">
      <c r="B388">
        <v>181</v>
      </c>
      <c r="C388">
        <v>184</v>
      </c>
      <c r="D388" s="14">
        <v>0</v>
      </c>
      <c r="E388" s="14">
        <v>0</v>
      </c>
      <c r="F388" s="14">
        <v>0</v>
      </c>
      <c r="G388" s="14">
        <v>0</v>
      </c>
      <c r="I388" s="97">
        <v>25730.429231063805</v>
      </c>
      <c r="J388" s="97">
        <v>26590.440219984008</v>
      </c>
      <c r="K388" s="14">
        <v>0</v>
      </c>
      <c r="L388" s="14">
        <v>0</v>
      </c>
      <c r="M388" s="14">
        <v>0</v>
      </c>
      <c r="N388" s="14">
        <v>0</v>
      </c>
      <c r="P388" s="98">
        <v>568.62827029975256</v>
      </c>
      <c r="Q388" s="98">
        <v>578.0530482605219</v>
      </c>
      <c r="R388" s="14">
        <v>0</v>
      </c>
      <c r="S388" s="14">
        <v>0</v>
      </c>
      <c r="T388" s="14">
        <v>0</v>
      </c>
      <c r="U388" s="14">
        <v>0</v>
      </c>
    </row>
    <row r="389" spans="2:21">
      <c r="B389">
        <v>184</v>
      </c>
      <c r="C389">
        <v>187</v>
      </c>
      <c r="D389" s="14">
        <v>0</v>
      </c>
      <c r="E389" s="14">
        <v>0</v>
      </c>
      <c r="F389" s="14">
        <v>0</v>
      </c>
      <c r="G389" s="14">
        <v>0</v>
      </c>
      <c r="I389" s="97">
        <v>26590.440219984008</v>
      </c>
      <c r="J389" s="97">
        <v>27464.588375845367</v>
      </c>
      <c r="K389" s="14">
        <v>0</v>
      </c>
      <c r="L389" s="14">
        <v>0</v>
      </c>
      <c r="M389" s="14">
        <v>0</v>
      </c>
      <c r="N389" s="14">
        <v>0</v>
      </c>
      <c r="P389" s="98">
        <v>578.0530482605219</v>
      </c>
      <c r="Q389" s="98">
        <v>587.47782622129137</v>
      </c>
      <c r="R389" s="14">
        <v>0</v>
      </c>
      <c r="S389" s="14">
        <v>0</v>
      </c>
      <c r="T389" s="14">
        <v>0</v>
      </c>
      <c r="U389" s="14">
        <v>0</v>
      </c>
    </row>
    <row r="390" spans="2:21">
      <c r="B390">
        <v>187</v>
      </c>
      <c r="C390">
        <v>190</v>
      </c>
      <c r="D390" s="14">
        <v>0</v>
      </c>
      <c r="E390" s="14">
        <v>0</v>
      </c>
      <c r="F390" s="14">
        <v>0</v>
      </c>
      <c r="G390" s="14">
        <v>0</v>
      </c>
      <c r="I390" s="97">
        <v>27464.588375845367</v>
      </c>
      <c r="J390" s="97">
        <v>28352.873698647883</v>
      </c>
      <c r="K390" s="14">
        <v>0</v>
      </c>
      <c r="L390" s="14">
        <v>0</v>
      </c>
      <c r="M390" s="14">
        <v>0</v>
      </c>
      <c r="N390" s="14">
        <v>0</v>
      </c>
      <c r="P390" s="98">
        <v>587.47782622129137</v>
      </c>
      <c r="Q390" s="98">
        <v>596.90260418206071</v>
      </c>
      <c r="R390" s="14">
        <v>0</v>
      </c>
      <c r="S390" s="14">
        <v>0</v>
      </c>
      <c r="T390" s="14">
        <v>0</v>
      </c>
      <c r="U390" s="14">
        <v>0</v>
      </c>
    </row>
    <row r="391" spans="2:21">
      <c r="B391">
        <v>190</v>
      </c>
      <c r="C391">
        <v>193</v>
      </c>
      <c r="D391" s="14">
        <v>0</v>
      </c>
      <c r="E391" s="14">
        <v>0</v>
      </c>
      <c r="F391" s="14">
        <v>0</v>
      </c>
      <c r="G391" s="14">
        <v>0</v>
      </c>
      <c r="I391" s="97">
        <v>28352.873698647883</v>
      </c>
      <c r="J391" s="97">
        <v>29255.296188391552</v>
      </c>
      <c r="K391" s="14">
        <v>0</v>
      </c>
      <c r="L391" s="14">
        <v>0</v>
      </c>
      <c r="M391" s="14">
        <v>0</v>
      </c>
      <c r="N391" s="14">
        <v>0</v>
      </c>
      <c r="P391" s="98">
        <v>596.90260418206071</v>
      </c>
      <c r="Q391" s="98">
        <v>606.32738214283006</v>
      </c>
      <c r="R391" s="14">
        <v>0</v>
      </c>
      <c r="S391" s="14">
        <v>0</v>
      </c>
      <c r="T391" s="14">
        <v>0</v>
      </c>
      <c r="U391" s="14">
        <v>0</v>
      </c>
    </row>
    <row r="392" spans="2:21">
      <c r="B392">
        <v>193</v>
      </c>
      <c r="C392">
        <v>196</v>
      </c>
      <c r="D392" s="14">
        <v>0</v>
      </c>
      <c r="E392" s="14">
        <v>0</v>
      </c>
      <c r="F392" s="14">
        <v>0</v>
      </c>
      <c r="G392" s="14">
        <v>0</v>
      </c>
      <c r="I392" s="97">
        <v>29255.296188391552</v>
      </c>
      <c r="J392" s="97">
        <v>30171.855845076374</v>
      </c>
      <c r="K392" s="14">
        <v>0</v>
      </c>
      <c r="L392" s="14">
        <v>0</v>
      </c>
      <c r="M392" s="14">
        <v>0</v>
      </c>
      <c r="N392" s="14">
        <v>0</v>
      </c>
      <c r="P392" s="98">
        <v>606.32738214283006</v>
      </c>
      <c r="Q392" s="98">
        <v>615.75216010359941</v>
      </c>
      <c r="R392" s="14">
        <v>0</v>
      </c>
      <c r="S392" s="14">
        <v>0</v>
      </c>
      <c r="T392" s="14">
        <v>0</v>
      </c>
      <c r="U392" s="14">
        <v>0</v>
      </c>
    </row>
    <row r="393" spans="2:21">
      <c r="B393">
        <v>196</v>
      </c>
      <c r="C393">
        <v>199</v>
      </c>
      <c r="D393" s="14">
        <v>0</v>
      </c>
      <c r="E393" s="14">
        <v>0</v>
      </c>
      <c r="F393" s="14">
        <v>0</v>
      </c>
      <c r="G393" s="14">
        <v>0</v>
      </c>
      <c r="I393" s="97">
        <v>30171.855845076374</v>
      </c>
      <c r="J393" s="97">
        <v>31102.552668702348</v>
      </c>
      <c r="K393" s="14">
        <v>0</v>
      </c>
      <c r="L393" s="14">
        <v>0</v>
      </c>
      <c r="M393" s="14">
        <v>0</v>
      </c>
      <c r="N393" s="14">
        <v>0</v>
      </c>
      <c r="P393" s="98">
        <v>615.75216010359941</v>
      </c>
      <c r="Q393" s="98">
        <v>625.17693806436887</v>
      </c>
      <c r="R393" s="14">
        <v>0</v>
      </c>
      <c r="S393" s="14">
        <v>0</v>
      </c>
      <c r="T393" s="14">
        <v>0</v>
      </c>
      <c r="U393" s="14">
        <v>0</v>
      </c>
    </row>
    <row r="394" spans="2:21">
      <c r="B394">
        <v>199</v>
      </c>
      <c r="C394">
        <v>202</v>
      </c>
      <c r="D394" s="14">
        <v>0</v>
      </c>
      <c r="E394" s="14">
        <v>0</v>
      </c>
      <c r="F394" s="14">
        <v>0</v>
      </c>
      <c r="G394" s="14">
        <v>0</v>
      </c>
      <c r="I394" s="97">
        <v>31102.552668702348</v>
      </c>
      <c r="J394" s="97">
        <v>32047.386659269479</v>
      </c>
      <c r="K394" s="14">
        <v>0</v>
      </c>
      <c r="L394" s="14">
        <v>0</v>
      </c>
      <c r="M394" s="14">
        <v>0</v>
      </c>
      <c r="N394" s="14">
        <v>0</v>
      </c>
      <c r="P394" s="98">
        <v>625.17693806436887</v>
      </c>
      <c r="Q394" s="98">
        <v>634.60171602513822</v>
      </c>
      <c r="R394" s="14">
        <v>0</v>
      </c>
      <c r="S394" s="14">
        <v>0</v>
      </c>
      <c r="T394" s="14">
        <v>0</v>
      </c>
      <c r="U394" s="14">
        <v>0</v>
      </c>
    </row>
    <row r="395" spans="2:21">
      <c r="B395">
        <v>202</v>
      </c>
      <c r="C395">
        <v>205</v>
      </c>
      <c r="D395" s="14">
        <v>0</v>
      </c>
      <c r="E395" s="14">
        <v>0</v>
      </c>
      <c r="F395" s="14">
        <v>0</v>
      </c>
      <c r="G395" s="14">
        <v>0</v>
      </c>
      <c r="I395" s="97">
        <v>32047.386659269479</v>
      </c>
      <c r="J395" s="97">
        <v>33006.357816777767</v>
      </c>
      <c r="K395" s="14">
        <v>0</v>
      </c>
      <c r="L395" s="14">
        <v>0</v>
      </c>
      <c r="M395" s="14">
        <v>0</v>
      </c>
      <c r="N395" s="14">
        <v>0</v>
      </c>
      <c r="P395" s="98">
        <v>634.60171602513822</v>
      </c>
      <c r="Q395" s="98">
        <v>644.02649398590756</v>
      </c>
      <c r="R395" s="14">
        <v>0</v>
      </c>
      <c r="S395" s="14">
        <v>0</v>
      </c>
      <c r="T395" s="14">
        <v>0</v>
      </c>
      <c r="U395" s="14">
        <v>0</v>
      </c>
    </row>
    <row r="396" spans="2:21">
      <c r="B396">
        <v>205</v>
      </c>
      <c r="C396">
        <v>208</v>
      </c>
      <c r="D396" s="14">
        <v>0</v>
      </c>
      <c r="E396" s="14">
        <v>0</v>
      </c>
      <c r="F396" s="14">
        <v>0</v>
      </c>
      <c r="G396" s="14">
        <v>0</v>
      </c>
      <c r="I396" s="97">
        <v>33006.357816777767</v>
      </c>
      <c r="J396" s="97">
        <v>33979.466141227203</v>
      </c>
      <c r="K396" s="14">
        <v>0</v>
      </c>
      <c r="L396" s="14">
        <v>0</v>
      </c>
      <c r="M396" s="14">
        <v>0</v>
      </c>
      <c r="N396" s="14">
        <v>0</v>
      </c>
      <c r="P396" s="98">
        <v>644.02649398590756</v>
      </c>
      <c r="Q396" s="98">
        <v>653.45127194667702</v>
      </c>
      <c r="R396" s="14">
        <v>0</v>
      </c>
      <c r="S396" s="14">
        <v>0</v>
      </c>
      <c r="T396" s="14">
        <v>0</v>
      </c>
      <c r="U396" s="14">
        <v>0</v>
      </c>
    </row>
    <row r="397" spans="2:21">
      <c r="B397">
        <v>208</v>
      </c>
      <c r="C397">
        <v>211</v>
      </c>
      <c r="D397" s="14">
        <v>0</v>
      </c>
      <c r="E397" s="14">
        <v>0</v>
      </c>
      <c r="F397" s="14">
        <v>0</v>
      </c>
      <c r="G397" s="14">
        <v>0</v>
      </c>
      <c r="I397" s="97">
        <v>33979.466141227203</v>
      </c>
      <c r="J397" s="97">
        <v>34966.711632617793</v>
      </c>
      <c r="K397" s="14">
        <v>0</v>
      </c>
      <c r="L397" s="14">
        <v>0</v>
      </c>
      <c r="M397" s="14">
        <v>0</v>
      </c>
      <c r="N397" s="14">
        <v>0</v>
      </c>
      <c r="P397" s="98">
        <v>653.45127194667702</v>
      </c>
      <c r="Q397" s="98">
        <v>662.87604990744637</v>
      </c>
      <c r="R397" s="14">
        <v>0</v>
      </c>
      <c r="S397" s="14">
        <v>0</v>
      </c>
      <c r="T397" s="14">
        <v>0</v>
      </c>
      <c r="U397" s="14">
        <v>0</v>
      </c>
    </row>
    <row r="398" spans="2:21">
      <c r="B398">
        <v>211</v>
      </c>
      <c r="C398">
        <v>214</v>
      </c>
      <c r="D398" s="14">
        <v>0</v>
      </c>
      <c r="E398" s="14">
        <v>0</v>
      </c>
      <c r="F398" s="14">
        <v>0</v>
      </c>
      <c r="G398" s="14">
        <v>0</v>
      </c>
      <c r="I398" s="97">
        <v>34966.711632617793</v>
      </c>
      <c r="J398" s="97">
        <v>35968.094290949542</v>
      </c>
      <c r="K398" s="14">
        <v>0</v>
      </c>
      <c r="L398" s="14">
        <v>0</v>
      </c>
      <c r="M398" s="14">
        <v>0</v>
      </c>
      <c r="N398" s="14">
        <v>0</v>
      </c>
      <c r="P398" s="98">
        <v>662.87604990744637</v>
      </c>
      <c r="Q398" s="98">
        <v>672.30082786821572</v>
      </c>
      <c r="R398" s="14">
        <v>0</v>
      </c>
      <c r="S398" s="14">
        <v>0</v>
      </c>
      <c r="T398" s="14">
        <v>0</v>
      </c>
      <c r="U398" s="14">
        <v>0</v>
      </c>
    </row>
    <row r="399" spans="2:21">
      <c r="B399">
        <v>214</v>
      </c>
      <c r="C399">
        <v>217</v>
      </c>
      <c r="D399" s="14">
        <v>0</v>
      </c>
      <c r="E399" s="14">
        <v>0</v>
      </c>
      <c r="F399" s="14">
        <v>0</v>
      </c>
      <c r="G399" s="14">
        <v>0</v>
      </c>
      <c r="I399" s="97">
        <v>35968.094290949542</v>
      </c>
      <c r="J399" s="97">
        <v>36983.614116222445</v>
      </c>
      <c r="K399" s="14">
        <v>0</v>
      </c>
      <c r="L399" s="14">
        <v>0</v>
      </c>
      <c r="M399" s="14">
        <v>0</v>
      </c>
      <c r="N399" s="14">
        <v>0</v>
      </c>
      <c r="P399" s="98">
        <v>672.30082786821572</v>
      </c>
      <c r="Q399" s="98">
        <v>681.72560582898507</v>
      </c>
      <c r="R399" s="14">
        <v>0</v>
      </c>
      <c r="S399" s="14">
        <v>0</v>
      </c>
      <c r="T399" s="14">
        <v>0</v>
      </c>
      <c r="U399" s="14">
        <v>0</v>
      </c>
    </row>
    <row r="400" spans="2:21">
      <c r="B400">
        <v>217</v>
      </c>
      <c r="C400">
        <v>220</v>
      </c>
      <c r="D400" s="14">
        <v>0</v>
      </c>
      <c r="E400" s="14">
        <v>0</v>
      </c>
      <c r="F400" s="14">
        <v>0</v>
      </c>
      <c r="G400" s="14">
        <v>0</v>
      </c>
      <c r="I400" s="97">
        <v>36983.614116222445</v>
      </c>
      <c r="J400" s="97">
        <v>38013.2711084365</v>
      </c>
      <c r="K400" s="14">
        <v>0</v>
      </c>
      <c r="L400" s="14">
        <v>0</v>
      </c>
      <c r="M400" s="14">
        <v>0</v>
      </c>
      <c r="N400" s="14">
        <v>0</v>
      </c>
      <c r="P400" s="98">
        <v>681.72560582898507</v>
      </c>
      <c r="Q400" s="98">
        <v>691.15038378975453</v>
      </c>
      <c r="R400" s="14">
        <v>0</v>
      </c>
      <c r="S400" s="14">
        <v>0</v>
      </c>
      <c r="T400" s="14">
        <v>0</v>
      </c>
      <c r="U400" s="14">
        <v>0</v>
      </c>
    </row>
    <row r="401" spans="2:60">
      <c r="B401">
        <v>220</v>
      </c>
      <c r="C401">
        <v>223</v>
      </c>
      <c r="D401" s="14">
        <v>0</v>
      </c>
      <c r="E401" s="14">
        <v>0</v>
      </c>
      <c r="F401" s="14">
        <v>0</v>
      </c>
      <c r="G401" s="14">
        <v>0</v>
      </c>
      <c r="I401" s="97">
        <v>38013.2711084365</v>
      </c>
      <c r="J401" s="97">
        <v>39057.065267591708</v>
      </c>
      <c r="K401" s="14">
        <v>0</v>
      </c>
      <c r="L401" s="14">
        <v>0</v>
      </c>
      <c r="M401" s="14">
        <v>0</v>
      </c>
      <c r="N401" s="14">
        <v>0</v>
      </c>
      <c r="P401" s="98">
        <v>691.15038378975453</v>
      </c>
      <c r="Q401" s="98">
        <v>700.57516175052388</v>
      </c>
      <c r="R401" s="14">
        <v>0</v>
      </c>
      <c r="S401" s="14">
        <v>0</v>
      </c>
      <c r="T401" s="14">
        <v>0</v>
      </c>
      <c r="U401" s="14">
        <v>0</v>
      </c>
    </row>
    <row r="402" spans="2:60">
      <c r="B402">
        <v>223</v>
      </c>
      <c r="C402">
        <v>226</v>
      </c>
      <c r="D402" s="14">
        <v>0</v>
      </c>
      <c r="E402" s="14">
        <v>0</v>
      </c>
      <c r="F402" s="14">
        <v>0</v>
      </c>
      <c r="G402" s="14">
        <v>0</v>
      </c>
      <c r="I402" s="97">
        <v>39057.065267591708</v>
      </c>
      <c r="J402" s="97">
        <v>40114.996593688069</v>
      </c>
      <c r="K402" s="14">
        <v>0</v>
      </c>
      <c r="L402" s="14">
        <v>0</v>
      </c>
      <c r="M402" s="14">
        <v>0</v>
      </c>
      <c r="N402" s="14">
        <v>0</v>
      </c>
      <c r="P402" s="98">
        <v>700.57516175052388</v>
      </c>
      <c r="Q402" s="98">
        <v>709.99993971129322</v>
      </c>
      <c r="R402" s="14">
        <v>0</v>
      </c>
      <c r="S402" s="14">
        <v>0</v>
      </c>
      <c r="T402" s="14">
        <v>0</v>
      </c>
      <c r="U402" s="14">
        <v>0</v>
      </c>
    </row>
    <row r="403" spans="2:60">
      <c r="B403">
        <v>226</v>
      </c>
      <c r="C403">
        <v>229</v>
      </c>
      <c r="D403" s="14">
        <v>0</v>
      </c>
      <c r="E403" s="14">
        <v>0</v>
      </c>
      <c r="F403" s="14">
        <v>0</v>
      </c>
      <c r="G403" s="14">
        <v>0</v>
      </c>
      <c r="I403" s="97">
        <v>40114.996593688069</v>
      </c>
      <c r="J403" s="97">
        <v>41187.065086725583</v>
      </c>
      <c r="K403" s="14">
        <v>0</v>
      </c>
      <c r="L403" s="14">
        <v>0</v>
      </c>
      <c r="M403" s="14">
        <v>0</v>
      </c>
      <c r="N403" s="14">
        <v>0</v>
      </c>
      <c r="P403" s="98">
        <v>709.99993971129322</v>
      </c>
      <c r="Q403" s="98">
        <v>719.42471767206257</v>
      </c>
      <c r="R403" s="14">
        <v>0</v>
      </c>
      <c r="S403" s="14">
        <v>0</v>
      </c>
      <c r="T403" s="14">
        <v>0</v>
      </c>
      <c r="U403" s="14">
        <v>0</v>
      </c>
    </row>
    <row r="404" spans="2:60">
      <c r="B404">
        <v>229</v>
      </c>
      <c r="C404">
        <v>232</v>
      </c>
      <c r="D404" s="14">
        <v>0</v>
      </c>
      <c r="E404" s="14">
        <v>0</v>
      </c>
      <c r="F404" s="14">
        <v>0</v>
      </c>
      <c r="G404" s="14">
        <v>0</v>
      </c>
      <c r="I404" s="97">
        <v>41187.065086725583</v>
      </c>
      <c r="J404" s="97">
        <v>42273.270746704256</v>
      </c>
      <c r="K404" s="14">
        <v>0</v>
      </c>
      <c r="L404" s="14">
        <v>0</v>
      </c>
      <c r="M404" s="14">
        <v>0</v>
      </c>
      <c r="N404" s="14">
        <v>0</v>
      </c>
      <c r="P404" s="98">
        <v>719.42471767206257</v>
      </c>
      <c r="Q404" s="98">
        <v>728.84949563283203</v>
      </c>
      <c r="R404" s="14">
        <v>0</v>
      </c>
      <c r="S404" s="14">
        <v>0</v>
      </c>
      <c r="T404" s="14">
        <v>0</v>
      </c>
      <c r="U404" s="14">
        <v>0</v>
      </c>
    </row>
    <row r="405" spans="2:60">
      <c r="B405">
        <v>232</v>
      </c>
      <c r="C405">
        <v>235</v>
      </c>
      <c r="D405" s="14">
        <v>0</v>
      </c>
      <c r="E405" s="14">
        <v>0</v>
      </c>
      <c r="F405" s="14">
        <v>0</v>
      </c>
      <c r="G405" s="14">
        <v>0</v>
      </c>
      <c r="I405" s="97">
        <v>42273.270746704256</v>
      </c>
      <c r="J405" s="97">
        <v>43373.613573624083</v>
      </c>
      <c r="K405" s="14">
        <v>0</v>
      </c>
      <c r="L405" s="14">
        <v>0</v>
      </c>
      <c r="M405" s="14">
        <v>0</v>
      </c>
      <c r="N405" s="14">
        <v>0</v>
      </c>
      <c r="P405" s="98">
        <v>728.84949563283203</v>
      </c>
      <c r="Q405" s="98">
        <v>738.27427359360138</v>
      </c>
      <c r="R405" s="14">
        <v>0</v>
      </c>
      <c r="S405" s="14">
        <v>0</v>
      </c>
      <c r="T405" s="14">
        <v>0</v>
      </c>
      <c r="U405" s="14">
        <v>0</v>
      </c>
    </row>
    <row r="406" spans="2:60">
      <c r="B406">
        <v>235</v>
      </c>
      <c r="C406">
        <v>238</v>
      </c>
      <c r="D406" s="14">
        <v>0</v>
      </c>
      <c r="E406" s="14">
        <v>0</v>
      </c>
      <c r="F406" s="14">
        <v>0</v>
      </c>
      <c r="G406" s="14">
        <v>0</v>
      </c>
      <c r="I406" s="97">
        <v>43373.613573624083</v>
      </c>
      <c r="J406" s="97">
        <v>44488.093567485063</v>
      </c>
      <c r="K406" s="14">
        <v>0</v>
      </c>
      <c r="L406" s="14">
        <v>0</v>
      </c>
      <c r="M406" s="14">
        <v>0</v>
      </c>
      <c r="N406" s="14">
        <v>0</v>
      </c>
      <c r="P406" s="98">
        <v>738.27427359360138</v>
      </c>
      <c r="Q406" s="98">
        <v>747.69905155437073</v>
      </c>
      <c r="R406" s="14">
        <v>0</v>
      </c>
      <c r="S406" s="14">
        <v>0</v>
      </c>
      <c r="T406" s="14">
        <v>0</v>
      </c>
      <c r="U406" s="14">
        <v>0</v>
      </c>
    </row>
    <row r="407" spans="2:60">
      <c r="B407">
        <v>238</v>
      </c>
      <c r="C407">
        <v>241</v>
      </c>
      <c r="D407" s="14">
        <v>0</v>
      </c>
      <c r="E407" s="14">
        <v>0</v>
      </c>
      <c r="F407" s="14">
        <v>0</v>
      </c>
      <c r="G407" s="14">
        <v>0</v>
      </c>
      <c r="I407" s="97">
        <v>44488.093567485063</v>
      </c>
      <c r="J407" s="97">
        <v>45616.710728287195</v>
      </c>
      <c r="K407" s="14">
        <v>0</v>
      </c>
      <c r="L407" s="14">
        <v>0</v>
      </c>
      <c r="M407" s="14">
        <v>0</v>
      </c>
      <c r="N407" s="14">
        <v>0</v>
      </c>
      <c r="P407" s="98">
        <v>747.69905155437073</v>
      </c>
      <c r="Q407" s="98">
        <v>757.12382951514019</v>
      </c>
      <c r="R407" s="14">
        <v>0</v>
      </c>
      <c r="S407" s="14">
        <v>0</v>
      </c>
      <c r="T407" s="14">
        <v>0</v>
      </c>
      <c r="U407" s="14">
        <v>0</v>
      </c>
    </row>
    <row r="408" spans="2:60">
      <c r="B408">
        <v>241</v>
      </c>
      <c r="C408">
        <v>244</v>
      </c>
      <c r="D408" s="14">
        <v>0</v>
      </c>
      <c r="E408" s="14">
        <v>0</v>
      </c>
      <c r="F408" s="14">
        <v>0</v>
      </c>
      <c r="G408" s="14">
        <v>0</v>
      </c>
      <c r="I408" s="97">
        <v>45616.710728287195</v>
      </c>
      <c r="J408" s="97">
        <v>46759.46505603048</v>
      </c>
      <c r="K408" s="14">
        <v>0</v>
      </c>
      <c r="L408" s="14">
        <v>0</v>
      </c>
      <c r="M408" s="14">
        <v>0</v>
      </c>
      <c r="N408" s="14">
        <v>0</v>
      </c>
      <c r="P408" s="98">
        <v>757.12382951514019</v>
      </c>
      <c r="Q408" s="98">
        <v>766.54860747590953</v>
      </c>
      <c r="R408" s="14">
        <v>0</v>
      </c>
      <c r="S408" s="14">
        <v>0</v>
      </c>
      <c r="T408" s="14">
        <v>0</v>
      </c>
      <c r="U408" s="14">
        <v>0</v>
      </c>
    </row>
    <row r="409" spans="2:60">
      <c r="B409">
        <v>244</v>
      </c>
      <c r="C409">
        <v>247</v>
      </c>
      <c r="D409" s="14">
        <v>0</v>
      </c>
      <c r="E409" s="14">
        <v>0</v>
      </c>
      <c r="F409" s="14">
        <v>0</v>
      </c>
      <c r="G409" s="14">
        <v>0</v>
      </c>
      <c r="I409" s="97">
        <v>46759.46505603048</v>
      </c>
      <c r="J409" s="97">
        <v>47916.356550714925</v>
      </c>
      <c r="K409" s="14">
        <v>0</v>
      </c>
      <c r="L409" s="14">
        <v>0</v>
      </c>
      <c r="M409" s="14">
        <v>0</v>
      </c>
      <c r="N409" s="14">
        <v>0</v>
      </c>
      <c r="P409" s="98">
        <v>766.54860747590953</v>
      </c>
      <c r="Q409" s="98">
        <v>775.97338543667888</v>
      </c>
      <c r="R409" s="14">
        <v>0</v>
      </c>
      <c r="S409" s="14">
        <v>0</v>
      </c>
      <c r="T409" s="14">
        <v>0</v>
      </c>
      <c r="U409" s="14">
        <v>0</v>
      </c>
    </row>
    <row r="410" spans="2:60">
      <c r="B410">
        <v>247</v>
      </c>
      <c r="C410">
        <v>250</v>
      </c>
      <c r="D410" s="14">
        <v>0</v>
      </c>
      <c r="E410" s="14">
        <v>0</v>
      </c>
      <c r="F410" s="14">
        <v>0</v>
      </c>
      <c r="G410" s="14">
        <v>0</v>
      </c>
      <c r="I410" s="97">
        <v>47916.356550714925</v>
      </c>
      <c r="J410" s="97">
        <v>49087.385212340516</v>
      </c>
      <c r="K410" s="14">
        <v>0</v>
      </c>
      <c r="L410" s="14">
        <v>0</v>
      </c>
      <c r="M410" s="14">
        <v>0</v>
      </c>
      <c r="N410" s="14">
        <v>0</v>
      </c>
      <c r="P410" s="98">
        <v>775.97338543667888</v>
      </c>
      <c r="Q410" s="98">
        <v>785.39816339744823</v>
      </c>
      <c r="R410" s="14">
        <v>0</v>
      </c>
      <c r="S410" s="14">
        <v>0</v>
      </c>
      <c r="T410" s="14">
        <v>0</v>
      </c>
      <c r="U410" s="14">
        <v>0</v>
      </c>
    </row>
    <row r="411" spans="2:60">
      <c r="B411">
        <v>250</v>
      </c>
      <c r="C411">
        <v>253</v>
      </c>
      <c r="D411" s="14">
        <v>0</v>
      </c>
      <c r="E411" s="14">
        <v>0</v>
      </c>
      <c r="F411" s="14">
        <v>0</v>
      </c>
      <c r="G411" s="14">
        <v>0</v>
      </c>
      <c r="I411" s="97">
        <v>49087.385212340516</v>
      </c>
      <c r="J411" s="97">
        <v>50272.551040907267</v>
      </c>
      <c r="K411" s="14">
        <v>0</v>
      </c>
      <c r="L411" s="14">
        <v>0</v>
      </c>
      <c r="M411" s="14">
        <v>0</v>
      </c>
      <c r="N411" s="14">
        <v>0</v>
      </c>
      <c r="P411" s="98">
        <v>785.39816339744823</v>
      </c>
      <c r="Q411" s="98">
        <v>794.82294135821769</v>
      </c>
      <c r="R411" s="14">
        <v>0</v>
      </c>
      <c r="S411" s="14">
        <v>0</v>
      </c>
      <c r="T411" s="14">
        <v>0</v>
      </c>
      <c r="U411" s="14">
        <v>0</v>
      </c>
    </row>
    <row r="412" spans="2:60">
      <c r="B412">
        <v>253</v>
      </c>
      <c r="C412">
        <v>256</v>
      </c>
      <c r="D412" s="14">
        <v>0</v>
      </c>
      <c r="E412" s="14">
        <v>0</v>
      </c>
      <c r="F412" s="14">
        <v>0</v>
      </c>
      <c r="G412" s="14">
        <v>0</v>
      </c>
      <c r="I412" s="97">
        <v>50272.551040907267</v>
      </c>
      <c r="J412" s="97">
        <v>51471.85403641517</v>
      </c>
      <c r="K412" s="14">
        <v>0</v>
      </c>
      <c r="L412" s="14">
        <v>0</v>
      </c>
      <c r="M412" s="14">
        <v>0</v>
      </c>
      <c r="N412" s="14">
        <v>0</v>
      </c>
      <c r="P412" s="98">
        <v>794.82294135821769</v>
      </c>
      <c r="Q412" s="98">
        <v>804.24771931898704</v>
      </c>
      <c r="R412" s="14">
        <v>0</v>
      </c>
      <c r="S412" s="14">
        <v>0</v>
      </c>
      <c r="T412" s="14">
        <v>0</v>
      </c>
      <c r="U412" s="14">
        <v>0</v>
      </c>
    </row>
    <row r="413" spans="2:60">
      <c r="B413">
        <v>256</v>
      </c>
      <c r="C413">
        <v>259</v>
      </c>
      <c r="D413" s="14">
        <v>0</v>
      </c>
      <c r="E413" s="14">
        <v>0</v>
      </c>
      <c r="F413" s="14">
        <v>0</v>
      </c>
      <c r="G413" s="14">
        <v>0</v>
      </c>
      <c r="I413" s="97">
        <v>51471.85403641517</v>
      </c>
      <c r="J413" s="97">
        <v>52685.294198864227</v>
      </c>
      <c r="K413" s="14">
        <v>0</v>
      </c>
      <c r="L413" s="14">
        <v>0</v>
      </c>
      <c r="M413" s="14">
        <v>0</v>
      </c>
      <c r="N413" s="14">
        <v>0</v>
      </c>
      <c r="P413" s="98">
        <v>804.24771931898704</v>
      </c>
      <c r="Q413" s="98">
        <v>813.67249727975639</v>
      </c>
      <c r="R413" s="14">
        <v>0</v>
      </c>
      <c r="S413" s="14">
        <v>0</v>
      </c>
      <c r="T413" s="14">
        <v>0</v>
      </c>
      <c r="U413" s="14">
        <v>0</v>
      </c>
    </row>
    <row r="414" spans="2:60">
      <c r="I414" s="97"/>
      <c r="J414" s="97"/>
      <c r="P414" s="98"/>
      <c r="Q414" s="98"/>
    </row>
    <row r="415" spans="2:60" ht="16.149999999999999">
      <c r="B415" s="293" t="s">
        <v>235</v>
      </c>
      <c r="C415" s="293"/>
      <c r="D415" s="293"/>
      <c r="E415" s="293"/>
      <c r="F415" s="293"/>
      <c r="G415" s="293"/>
      <c r="I415" s="293" t="s">
        <v>236</v>
      </c>
      <c r="J415" s="293"/>
      <c r="K415" s="293"/>
      <c r="L415" s="293"/>
      <c r="M415" s="293"/>
      <c r="N415" s="293"/>
      <c r="P415" s="293" t="s">
        <v>237</v>
      </c>
      <c r="Q415" s="293"/>
      <c r="R415" s="293"/>
      <c r="S415" s="293"/>
      <c r="T415" s="293"/>
      <c r="U415" s="293"/>
      <c r="W415" s="293" t="s">
        <v>238</v>
      </c>
      <c r="X415" s="293"/>
      <c r="Y415" s="293"/>
      <c r="Z415" s="293"/>
      <c r="AA415" s="293"/>
      <c r="AB415" s="293"/>
      <c r="AD415" s="293" t="s">
        <v>239</v>
      </c>
      <c r="AE415" s="293"/>
      <c r="AF415" s="293"/>
      <c r="AG415" s="293"/>
      <c r="AH415" s="293"/>
      <c r="AI415" s="7"/>
      <c r="AJ415" s="294" t="s">
        <v>240</v>
      </c>
      <c r="AK415" s="294"/>
      <c r="AL415" s="294"/>
      <c r="AM415" s="294"/>
      <c r="AN415" s="294"/>
    </row>
    <row r="416" spans="2:60">
      <c r="B416" t="s">
        <v>234</v>
      </c>
      <c r="C416">
        <v>10</v>
      </c>
      <c r="D416">
        <v>5000</v>
      </c>
      <c r="E416">
        <v>4609</v>
      </c>
      <c r="F416">
        <v>298</v>
      </c>
      <c r="G416">
        <v>93</v>
      </c>
      <c r="K416">
        <v>5000</v>
      </c>
      <c r="L416">
        <v>4609</v>
      </c>
      <c r="M416">
        <v>298</v>
      </c>
      <c r="N416">
        <v>93</v>
      </c>
      <c r="R416">
        <v>5000</v>
      </c>
      <c r="S416">
        <v>4609</v>
      </c>
      <c r="T416">
        <v>298</v>
      </c>
      <c r="U416">
        <v>93</v>
      </c>
      <c r="W416" s="13">
        <v>1.4999999999999999E-2</v>
      </c>
      <c r="Y416">
        <v>5000</v>
      </c>
      <c r="Z416">
        <v>4609</v>
      </c>
      <c r="AA416">
        <v>298</v>
      </c>
      <c r="AB416">
        <v>93</v>
      </c>
      <c r="AS416" s="100"/>
      <c r="AT416" s="100"/>
      <c r="AU416" s="100"/>
      <c r="AV416" s="100"/>
      <c r="AW416" s="100"/>
      <c r="AX416" s="100"/>
      <c r="AY416" s="100"/>
      <c r="AZ416" s="14"/>
      <c r="BA416" s="14"/>
      <c r="BB416" s="14"/>
      <c r="BC416" s="14"/>
      <c r="BD416" s="14"/>
      <c r="BE416" s="14"/>
      <c r="BF416" s="14"/>
      <c r="BG416" s="14"/>
      <c r="BH416" s="14"/>
    </row>
    <row r="417" spans="2:60">
      <c r="B417" s="96" t="s">
        <v>223</v>
      </c>
      <c r="C417" s="96" t="s">
        <v>224</v>
      </c>
      <c r="D417" s="7" t="s">
        <v>137</v>
      </c>
      <c r="E417" s="7" t="s">
        <v>225</v>
      </c>
      <c r="F417" s="7" t="s">
        <v>181</v>
      </c>
      <c r="G417" s="7" t="s">
        <v>152</v>
      </c>
      <c r="I417" s="96" t="s">
        <v>223</v>
      </c>
      <c r="J417" s="96" t="s">
        <v>224</v>
      </c>
      <c r="K417" s="7" t="s">
        <v>137</v>
      </c>
      <c r="L417" s="7" t="s">
        <v>225</v>
      </c>
      <c r="M417" s="7" t="s">
        <v>181</v>
      </c>
      <c r="N417" s="7" t="s">
        <v>152</v>
      </c>
      <c r="P417" s="96" t="s">
        <v>223</v>
      </c>
      <c r="Q417" s="96" t="s">
        <v>224</v>
      </c>
      <c r="R417" s="7" t="s">
        <v>137</v>
      </c>
      <c r="S417" s="7" t="s">
        <v>225</v>
      </c>
      <c r="T417" s="7" t="s">
        <v>181</v>
      </c>
      <c r="U417" s="7" t="s">
        <v>152</v>
      </c>
      <c r="W417" s="96" t="s">
        <v>223</v>
      </c>
      <c r="X417" s="96" t="s">
        <v>224</v>
      </c>
      <c r="Y417" s="7" t="s">
        <v>137</v>
      </c>
      <c r="Z417" s="7" t="s">
        <v>225</v>
      </c>
      <c r="AA417" s="7" t="s">
        <v>181</v>
      </c>
      <c r="AB417" s="7" t="s">
        <v>152</v>
      </c>
      <c r="AD417" s="96" t="s">
        <v>223</v>
      </c>
      <c r="AE417" s="96" t="s">
        <v>224</v>
      </c>
      <c r="AF417" s="7" t="s">
        <v>225</v>
      </c>
      <c r="AG417" s="7" t="s">
        <v>181</v>
      </c>
      <c r="AH417" s="7" t="s">
        <v>152</v>
      </c>
      <c r="AJ417" s="101" t="s">
        <v>150</v>
      </c>
      <c r="AK417" s="101">
        <v>30</v>
      </c>
      <c r="AL417" s="101">
        <v>40</v>
      </c>
      <c r="AM417" s="101">
        <v>50</v>
      </c>
      <c r="AN417" s="101">
        <v>60</v>
      </c>
      <c r="AO417" s="101">
        <v>70</v>
      </c>
      <c r="AP417" s="101">
        <v>80</v>
      </c>
      <c r="AQ417" s="101">
        <v>90</v>
      </c>
      <c r="AR417" s="101">
        <v>100</v>
      </c>
      <c r="AS417" s="101">
        <v>110</v>
      </c>
      <c r="AT417" s="101">
        <v>120</v>
      </c>
      <c r="AU417" s="101">
        <v>130</v>
      </c>
      <c r="AV417" s="101">
        <v>140</v>
      </c>
      <c r="AW417" s="101">
        <v>150</v>
      </c>
      <c r="AX417" s="101">
        <v>160</v>
      </c>
      <c r="AY417" s="101">
        <v>170</v>
      </c>
      <c r="AZ417" s="101">
        <v>180</v>
      </c>
      <c r="BA417" s="101">
        <v>190</v>
      </c>
    </row>
    <row r="418" spans="2:60">
      <c r="B418">
        <v>20</v>
      </c>
      <c r="C418">
        <v>30</v>
      </c>
      <c r="D418">
        <v>3</v>
      </c>
      <c r="E418">
        <v>3</v>
      </c>
      <c r="F418">
        <v>0</v>
      </c>
      <c r="G418">
        <v>0</v>
      </c>
      <c r="I418" s="97">
        <v>314.15926535897933</v>
      </c>
      <c r="J418" s="97">
        <v>706.85834705770344</v>
      </c>
      <c r="K418">
        <v>3</v>
      </c>
      <c r="L418">
        <v>3</v>
      </c>
      <c r="M418">
        <v>0</v>
      </c>
      <c r="N418">
        <v>0</v>
      </c>
      <c r="P418" s="98">
        <v>62.831853071795862</v>
      </c>
      <c r="Q418" s="98">
        <v>94.247779607693786</v>
      </c>
      <c r="R418">
        <v>2</v>
      </c>
      <c r="S418">
        <v>2</v>
      </c>
      <c r="T418">
        <v>0</v>
      </c>
      <c r="U418">
        <v>0</v>
      </c>
      <c r="W418" s="14">
        <v>1</v>
      </c>
      <c r="X418" s="14">
        <v>0.98499999999999999</v>
      </c>
      <c r="Y418">
        <v>2</v>
      </c>
      <c r="Z418">
        <v>2</v>
      </c>
      <c r="AA418">
        <v>0</v>
      </c>
      <c r="AB418">
        <v>0</v>
      </c>
      <c r="AD418" s="14">
        <v>0.98499999999999999</v>
      </c>
      <c r="AE418" s="14">
        <v>4.0000000000000002E-4</v>
      </c>
      <c r="AF418" s="14">
        <v>4.3393360815795185E-4</v>
      </c>
      <c r="AG418" s="14">
        <v>0</v>
      </c>
      <c r="AH418" s="14">
        <v>0</v>
      </c>
      <c r="AJ418" s="102">
        <v>10</v>
      </c>
      <c r="AK418" s="101">
        <v>40</v>
      </c>
      <c r="AL418" s="101">
        <v>50</v>
      </c>
      <c r="AM418" s="101">
        <v>60</v>
      </c>
      <c r="AN418" s="101">
        <v>70</v>
      </c>
      <c r="AO418" s="101">
        <v>80</v>
      </c>
      <c r="AP418" s="101">
        <v>90</v>
      </c>
      <c r="AQ418" s="101">
        <v>100</v>
      </c>
      <c r="AR418" s="101">
        <v>110</v>
      </c>
      <c r="AS418" s="101">
        <v>120</v>
      </c>
      <c r="AT418" s="101">
        <v>130</v>
      </c>
      <c r="AU418" s="101">
        <v>140</v>
      </c>
      <c r="AV418" s="101">
        <v>150</v>
      </c>
      <c r="AW418" s="101">
        <v>160</v>
      </c>
      <c r="AX418" s="101">
        <v>170</v>
      </c>
      <c r="AY418" s="101">
        <v>180</v>
      </c>
      <c r="AZ418" s="101">
        <v>190</v>
      </c>
      <c r="BA418" s="101">
        <v>200</v>
      </c>
      <c r="BC418" s="14"/>
    </row>
    <row r="419" spans="2:60">
      <c r="B419">
        <v>30</v>
      </c>
      <c r="C419">
        <v>40</v>
      </c>
      <c r="D419">
        <v>1158</v>
      </c>
      <c r="E419">
        <v>1145</v>
      </c>
      <c r="F419">
        <v>10</v>
      </c>
      <c r="G419">
        <v>3</v>
      </c>
      <c r="I419" s="97">
        <v>706.85834705770344</v>
      </c>
      <c r="J419" s="97">
        <v>1256.6370614359173</v>
      </c>
      <c r="K419">
        <v>1158</v>
      </c>
      <c r="L419">
        <v>1145</v>
      </c>
      <c r="M419">
        <v>10</v>
      </c>
      <c r="N419">
        <v>3</v>
      </c>
      <c r="P419" s="98">
        <v>94.247779607693786</v>
      </c>
      <c r="Q419" s="98">
        <v>125.66370614359172</v>
      </c>
      <c r="R419">
        <v>663</v>
      </c>
      <c r="S419">
        <v>659</v>
      </c>
      <c r="T419">
        <v>3</v>
      </c>
      <c r="U419">
        <v>1</v>
      </c>
      <c r="W419" s="14">
        <v>0.98499999999999999</v>
      </c>
      <c r="X419" s="14">
        <v>0.97</v>
      </c>
      <c r="Y419">
        <v>31</v>
      </c>
      <c r="Z419">
        <v>31</v>
      </c>
      <c r="AA419">
        <v>0</v>
      </c>
      <c r="AB419">
        <v>0</v>
      </c>
      <c r="AD419" s="14">
        <v>0.97</v>
      </c>
      <c r="AE419" s="14">
        <v>6.1999999999999998E-3</v>
      </c>
      <c r="AF419" s="14">
        <v>6.7259709264482536E-3</v>
      </c>
      <c r="AG419" s="14">
        <v>0</v>
      </c>
      <c r="AH419" s="14">
        <v>0</v>
      </c>
      <c r="AJ419" s="103" t="s">
        <v>241</v>
      </c>
      <c r="AK419" s="104">
        <v>0.92530132344995786</v>
      </c>
      <c r="AL419" s="104">
        <v>0.91600881221179997</v>
      </c>
      <c r="AM419" s="104">
        <v>0.90751811958627315</v>
      </c>
      <c r="AN419" s="104">
        <v>0.90182150712141396</v>
      </c>
      <c r="AO419" s="104">
        <v>0.90264054022796147</v>
      </c>
      <c r="AP419" s="104">
        <v>0.89277011703808851</v>
      </c>
      <c r="AQ419" s="104">
        <v>0.89680511633260362</v>
      </c>
      <c r="AR419" s="104">
        <v>0</v>
      </c>
      <c r="AS419" s="104">
        <v>0</v>
      </c>
      <c r="AT419" s="104">
        <v>0</v>
      </c>
      <c r="AU419" s="104">
        <v>0</v>
      </c>
      <c r="AV419" s="104">
        <v>0</v>
      </c>
      <c r="AW419" s="104">
        <v>0</v>
      </c>
      <c r="AX419" s="104">
        <v>0</v>
      </c>
      <c r="AY419" s="104">
        <v>0</v>
      </c>
      <c r="AZ419" s="104">
        <v>0</v>
      </c>
      <c r="BA419" s="104">
        <v>0</v>
      </c>
      <c r="BB419" s="105"/>
      <c r="BC419" s="14"/>
      <c r="BD419" s="105"/>
      <c r="BE419" s="105"/>
      <c r="BF419" s="105"/>
      <c r="BG419" s="105"/>
      <c r="BH419" s="105"/>
    </row>
    <row r="420" spans="2:60">
      <c r="B420">
        <v>40</v>
      </c>
      <c r="C420">
        <v>50</v>
      </c>
      <c r="D420">
        <v>2833</v>
      </c>
      <c r="E420">
        <v>2732</v>
      </c>
      <c r="F420">
        <v>100</v>
      </c>
      <c r="G420">
        <v>1</v>
      </c>
      <c r="I420" s="97">
        <v>1256.6370614359173</v>
      </c>
      <c r="J420" s="97">
        <v>1963.4954084936207</v>
      </c>
      <c r="K420">
        <v>2833</v>
      </c>
      <c r="L420">
        <v>2732</v>
      </c>
      <c r="M420">
        <v>100</v>
      </c>
      <c r="N420">
        <v>1</v>
      </c>
      <c r="P420" s="98">
        <v>125.66370614359172</v>
      </c>
      <c r="Q420" s="98">
        <v>157.07963267948966</v>
      </c>
      <c r="R420">
        <v>2908</v>
      </c>
      <c r="S420">
        <v>2835</v>
      </c>
      <c r="T420">
        <v>71</v>
      </c>
      <c r="U420">
        <v>2</v>
      </c>
      <c r="W420" s="14">
        <v>0.97</v>
      </c>
      <c r="X420" s="14">
        <v>0.95499999999999996</v>
      </c>
      <c r="Y420">
        <v>135</v>
      </c>
      <c r="Z420">
        <v>134</v>
      </c>
      <c r="AA420">
        <v>1</v>
      </c>
      <c r="AB420">
        <v>0</v>
      </c>
      <c r="AD420" s="14">
        <v>0.95499999999999996</v>
      </c>
      <c r="AE420" s="14">
        <v>2.7E-2</v>
      </c>
      <c r="AF420" s="14">
        <v>2.9073551746582774E-2</v>
      </c>
      <c r="AG420" s="14">
        <v>3.3557046979865771E-3</v>
      </c>
      <c r="AH420" s="14">
        <v>0</v>
      </c>
      <c r="AJ420" s="103" t="s">
        <v>242</v>
      </c>
      <c r="AK420" s="105">
        <v>2.8301675648548758E-2</v>
      </c>
      <c r="AL420" s="105">
        <v>3.4378385239264939E-2</v>
      </c>
      <c r="AM420" s="105">
        <v>3.611344949364087E-2</v>
      </c>
      <c r="AN420" s="105">
        <v>2.2677990233877954E-2</v>
      </c>
      <c r="AO420" s="105">
        <v>1.0928390723736955E-2</v>
      </c>
      <c r="AP420" s="105">
        <v>2.3853042888575732E-2</v>
      </c>
      <c r="AQ420" s="105">
        <v>0</v>
      </c>
      <c r="AR420" s="105">
        <v>0</v>
      </c>
      <c r="AS420" s="105">
        <v>0</v>
      </c>
      <c r="AT420" s="105">
        <v>0</v>
      </c>
      <c r="AU420" s="105">
        <v>0</v>
      </c>
      <c r="AV420" s="105">
        <v>0</v>
      </c>
      <c r="AW420" s="105">
        <v>0</v>
      </c>
      <c r="AX420" s="105">
        <v>0</v>
      </c>
      <c r="AY420" s="105">
        <v>0</v>
      </c>
      <c r="AZ420" s="105">
        <v>0</v>
      </c>
      <c r="BA420" s="105">
        <v>0</v>
      </c>
      <c r="BC420" s="14"/>
    </row>
    <row r="421" spans="2:60">
      <c r="B421">
        <v>50</v>
      </c>
      <c r="C421">
        <v>60</v>
      </c>
      <c r="D421">
        <v>676</v>
      </c>
      <c r="E421">
        <v>581</v>
      </c>
      <c r="F421">
        <v>86</v>
      </c>
      <c r="G421">
        <v>9</v>
      </c>
      <c r="I421" s="97">
        <v>1963.4954084936207</v>
      </c>
      <c r="J421" s="97">
        <v>2827.4333882308138</v>
      </c>
      <c r="K421">
        <v>676</v>
      </c>
      <c r="L421">
        <v>581</v>
      </c>
      <c r="M421">
        <v>86</v>
      </c>
      <c r="N421">
        <v>9</v>
      </c>
      <c r="P421" s="98">
        <v>157.07963267948966</v>
      </c>
      <c r="Q421" s="98">
        <v>188.49555921538757</v>
      </c>
      <c r="R421">
        <v>986</v>
      </c>
      <c r="S421">
        <v>886</v>
      </c>
      <c r="T421">
        <v>94</v>
      </c>
      <c r="U421">
        <v>6</v>
      </c>
      <c r="W421" s="14">
        <v>0.95499999999999996</v>
      </c>
      <c r="X421" s="14">
        <v>0.94</v>
      </c>
      <c r="Y421">
        <v>551</v>
      </c>
      <c r="Z421">
        <v>538</v>
      </c>
      <c r="AA421">
        <v>11</v>
      </c>
      <c r="AB421">
        <v>2</v>
      </c>
      <c r="AD421" s="14">
        <v>0.94</v>
      </c>
      <c r="AE421" s="14">
        <v>0.11020000000000001</v>
      </c>
      <c r="AF421" s="14">
        <v>0.11672814059448905</v>
      </c>
      <c r="AG421" s="14">
        <v>3.6912751677852351E-2</v>
      </c>
      <c r="AH421" s="14">
        <v>2.1505376344086023E-2</v>
      </c>
      <c r="AJ421" s="103" t="s">
        <v>69</v>
      </c>
      <c r="AK421" s="104">
        <v>0.92617127109132769</v>
      </c>
      <c r="AL421" s="104">
        <v>0.9202865835470746</v>
      </c>
      <c r="AM421" s="104">
        <v>0.91099678707673792</v>
      </c>
      <c r="AN421" s="104">
        <v>0.90251877576653972</v>
      </c>
      <c r="AO421" s="104">
        <v>0.90403235772967672</v>
      </c>
      <c r="AP421" s="104">
        <v>0.90329824304490125</v>
      </c>
      <c r="AQ421" s="104">
        <v>0.89680511633260362</v>
      </c>
      <c r="AR421" s="104">
        <v>0</v>
      </c>
      <c r="AS421" s="104">
        <v>0</v>
      </c>
      <c r="AT421" s="104">
        <v>0</v>
      </c>
      <c r="AU421" s="104">
        <v>0</v>
      </c>
      <c r="AV421" s="104">
        <v>0</v>
      </c>
      <c r="AW421" s="104">
        <v>0</v>
      </c>
      <c r="AX421" s="104">
        <v>0</v>
      </c>
      <c r="AY421" s="104">
        <v>0</v>
      </c>
      <c r="AZ421" s="104">
        <v>0</v>
      </c>
      <c r="BA421" s="104">
        <v>0</v>
      </c>
      <c r="BC421" s="14"/>
    </row>
    <row r="422" spans="2:60">
      <c r="B422">
        <v>60</v>
      </c>
      <c r="C422">
        <v>70</v>
      </c>
      <c r="D422">
        <v>199</v>
      </c>
      <c r="E422">
        <v>121</v>
      </c>
      <c r="F422">
        <v>42</v>
      </c>
      <c r="G422">
        <v>36</v>
      </c>
      <c r="I422" s="97">
        <v>2827.4333882308138</v>
      </c>
      <c r="J422" s="97">
        <v>3848.4510006474966</v>
      </c>
      <c r="K422">
        <v>199</v>
      </c>
      <c r="L422">
        <v>121</v>
      </c>
      <c r="M422">
        <v>42</v>
      </c>
      <c r="N422">
        <v>36</v>
      </c>
      <c r="P422" s="98">
        <v>188.49555921538757</v>
      </c>
      <c r="Q422" s="98">
        <v>219.91148575128551</v>
      </c>
      <c r="R422">
        <v>259</v>
      </c>
      <c r="S422">
        <v>172</v>
      </c>
      <c r="T422">
        <v>60</v>
      </c>
      <c r="U422">
        <v>27</v>
      </c>
      <c r="W422" s="14">
        <v>0.94</v>
      </c>
      <c r="X422" s="14">
        <v>0.92499999999999993</v>
      </c>
      <c r="Y422">
        <v>1161</v>
      </c>
      <c r="Z422">
        <v>1133</v>
      </c>
      <c r="AA422">
        <v>24</v>
      </c>
      <c r="AB422">
        <v>4</v>
      </c>
      <c r="AD422" s="14">
        <v>0.92499999999999993</v>
      </c>
      <c r="AE422" s="14">
        <v>0.23219999999999999</v>
      </c>
      <c r="AF422" s="14">
        <v>0.24582338902147971</v>
      </c>
      <c r="AG422" s="14">
        <v>8.0536912751677847E-2</v>
      </c>
      <c r="AH422" s="14">
        <v>4.3010752688172046E-2</v>
      </c>
      <c r="AJ422" s="103" t="s">
        <v>243</v>
      </c>
      <c r="AK422" s="106">
        <v>0.92693566183617704</v>
      </c>
      <c r="AL422" s="106">
        <v>0.91729961023600459</v>
      </c>
      <c r="AM422" s="106">
        <v>0.91045466673786057</v>
      </c>
      <c r="AN422" s="106">
        <v>0.90586231265399586</v>
      </c>
      <c r="AO422" s="106">
        <v>0.90710684512512119</v>
      </c>
      <c r="AP422" s="106">
        <v>0.91976237607420186</v>
      </c>
      <c r="AQ422" s="106">
        <v>0.89680511633260362</v>
      </c>
      <c r="AR422" s="106">
        <v>0</v>
      </c>
      <c r="AS422" s="106">
        <v>0</v>
      </c>
      <c r="AT422" s="106">
        <v>0</v>
      </c>
      <c r="AU422" s="106">
        <v>0</v>
      </c>
      <c r="AV422" s="106">
        <v>0</v>
      </c>
      <c r="AW422" s="106">
        <v>0</v>
      </c>
      <c r="AX422" s="106">
        <v>0</v>
      </c>
      <c r="AY422" s="106">
        <v>0</v>
      </c>
      <c r="AZ422" s="106">
        <v>0</v>
      </c>
      <c r="BA422" s="106">
        <v>0</v>
      </c>
      <c r="BC422" s="14"/>
    </row>
    <row r="423" spans="2:60">
      <c r="B423">
        <v>70</v>
      </c>
      <c r="C423">
        <v>80</v>
      </c>
      <c r="D423">
        <v>79</v>
      </c>
      <c r="E423">
        <v>23</v>
      </c>
      <c r="F423">
        <v>25</v>
      </c>
      <c r="G423">
        <v>31</v>
      </c>
      <c r="I423" s="97">
        <v>3848.4510006474966</v>
      </c>
      <c r="J423" s="97">
        <v>5026.5482457436692</v>
      </c>
      <c r="K423">
        <v>79</v>
      </c>
      <c r="L423">
        <v>23</v>
      </c>
      <c r="M423">
        <v>25</v>
      </c>
      <c r="N423">
        <v>31</v>
      </c>
      <c r="P423" s="98">
        <v>219.91148575128551</v>
      </c>
      <c r="Q423" s="98">
        <v>251.32741228718345</v>
      </c>
      <c r="R423">
        <v>106</v>
      </c>
      <c r="S423">
        <v>50</v>
      </c>
      <c r="T423">
        <v>30</v>
      </c>
      <c r="U423">
        <v>26</v>
      </c>
      <c r="W423" s="14">
        <v>0.92499999999999993</v>
      </c>
      <c r="X423" s="14">
        <v>0.90999999999999992</v>
      </c>
      <c r="Y423">
        <v>1405</v>
      </c>
      <c r="Z423">
        <v>1323</v>
      </c>
      <c r="AA423">
        <v>69</v>
      </c>
      <c r="AB423">
        <v>13</v>
      </c>
      <c r="AD423" s="14">
        <v>0.90999999999999992</v>
      </c>
      <c r="AE423" s="14">
        <v>0.28100000000000003</v>
      </c>
      <c r="AF423" s="14">
        <v>0.28704708179648514</v>
      </c>
      <c r="AG423" s="14">
        <v>0.23154362416107382</v>
      </c>
      <c r="AH423" s="14">
        <v>0.13978494623655913</v>
      </c>
      <c r="AJ423" s="103" t="s">
        <v>244</v>
      </c>
      <c r="AK423" s="107">
        <v>0.92366698506373868</v>
      </c>
      <c r="AL423" s="107">
        <v>0.91471801418759535</v>
      </c>
      <c r="AM423" s="107">
        <v>0.90458157243468573</v>
      </c>
      <c r="AN423" s="107">
        <v>0.89778070158883205</v>
      </c>
      <c r="AO423" s="107">
        <v>0.89817423533080176</v>
      </c>
      <c r="AP423" s="107">
        <v>0.86577785800197515</v>
      </c>
      <c r="AQ423" s="107">
        <v>0.89680511633260362</v>
      </c>
      <c r="AR423" s="107">
        <v>0</v>
      </c>
      <c r="AS423" s="107">
        <v>0</v>
      </c>
      <c r="AT423" s="107">
        <v>0</v>
      </c>
      <c r="AU423" s="107">
        <v>0</v>
      </c>
      <c r="AV423" s="107">
        <v>0</v>
      </c>
      <c r="AW423" s="107">
        <v>0</v>
      </c>
      <c r="AX423" s="107">
        <v>0</v>
      </c>
      <c r="AY423" s="107">
        <v>0</v>
      </c>
      <c r="AZ423" s="107">
        <v>0</v>
      </c>
      <c r="BA423" s="107">
        <v>0</v>
      </c>
      <c r="BC423" s="14"/>
    </row>
    <row r="424" spans="2:60">
      <c r="B424">
        <v>80</v>
      </c>
      <c r="C424">
        <v>90</v>
      </c>
      <c r="D424">
        <v>30</v>
      </c>
      <c r="E424">
        <v>3</v>
      </c>
      <c r="F424">
        <v>18</v>
      </c>
      <c r="G424">
        <v>9</v>
      </c>
      <c r="I424" s="97">
        <v>5026.5482457436692</v>
      </c>
      <c r="J424" s="97">
        <v>6361.7251235193307</v>
      </c>
      <c r="K424">
        <v>30</v>
      </c>
      <c r="L424">
        <v>3</v>
      </c>
      <c r="M424">
        <v>18</v>
      </c>
      <c r="N424">
        <v>9</v>
      </c>
      <c r="P424" s="98">
        <v>251.32741228718345</v>
      </c>
      <c r="Q424" s="98">
        <v>282.74333882308139</v>
      </c>
      <c r="R424">
        <v>43</v>
      </c>
      <c r="S424">
        <v>4</v>
      </c>
      <c r="T424">
        <v>16</v>
      </c>
      <c r="U424">
        <v>23</v>
      </c>
      <c r="W424" s="14">
        <v>0.90999999999999992</v>
      </c>
      <c r="X424" s="14">
        <v>0.89499999999999991</v>
      </c>
      <c r="Y424">
        <v>951</v>
      </c>
      <c r="Z424">
        <v>859</v>
      </c>
      <c r="AA424">
        <v>72</v>
      </c>
      <c r="AB424">
        <v>20</v>
      </c>
      <c r="AD424" s="14">
        <v>0.89499999999999991</v>
      </c>
      <c r="AE424" s="14">
        <v>0.19020000000000001</v>
      </c>
      <c r="AF424" s="14">
        <v>0.18637448470384033</v>
      </c>
      <c r="AG424" s="14">
        <v>0.24161073825503357</v>
      </c>
      <c r="AH424" s="14">
        <v>0.21505376344086022</v>
      </c>
      <c r="AJ424" s="103" t="s">
        <v>180</v>
      </c>
      <c r="AK424">
        <v>1152</v>
      </c>
      <c r="AL424">
        <v>2725</v>
      </c>
      <c r="AM424">
        <v>581</v>
      </c>
      <c r="AN424">
        <v>121</v>
      </c>
      <c r="AO424">
        <v>23</v>
      </c>
      <c r="AP424">
        <v>3</v>
      </c>
      <c r="AQ424">
        <v>1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C424" s="14"/>
    </row>
    <row r="425" spans="2:60">
      <c r="B425">
        <v>90</v>
      </c>
      <c r="C425">
        <v>100</v>
      </c>
      <c r="D425">
        <v>15</v>
      </c>
      <c r="E425">
        <v>1</v>
      </c>
      <c r="F425">
        <v>12</v>
      </c>
      <c r="G425">
        <v>2</v>
      </c>
      <c r="I425" s="97">
        <v>6361.7251235193307</v>
      </c>
      <c r="J425" s="97">
        <v>7853.981633974483</v>
      </c>
      <c r="K425">
        <v>15</v>
      </c>
      <c r="L425">
        <v>1</v>
      </c>
      <c r="M425">
        <v>12</v>
      </c>
      <c r="N425">
        <v>2</v>
      </c>
      <c r="P425" s="98">
        <v>282.74333882308139</v>
      </c>
      <c r="Q425" s="98">
        <v>314.15926535897933</v>
      </c>
      <c r="R425">
        <v>19</v>
      </c>
      <c r="S425">
        <v>1</v>
      </c>
      <c r="T425">
        <v>13</v>
      </c>
      <c r="U425">
        <v>5</v>
      </c>
      <c r="W425" s="14">
        <v>0.89499999999999991</v>
      </c>
      <c r="X425" s="14">
        <v>0.87999999999999989</v>
      </c>
      <c r="Y425">
        <v>432</v>
      </c>
      <c r="Z425">
        <v>355</v>
      </c>
      <c r="AA425">
        <v>54</v>
      </c>
      <c r="AB425">
        <v>23</v>
      </c>
      <c r="AD425" s="14">
        <v>0.87999999999999989</v>
      </c>
      <c r="AE425" s="14">
        <v>8.6400000000000005E-2</v>
      </c>
      <c r="AF425" s="14">
        <v>7.7023215448036447E-2</v>
      </c>
      <c r="AG425" s="14">
        <v>0.18120805369127516</v>
      </c>
      <c r="AH425" s="14">
        <v>0.24731182795698925</v>
      </c>
      <c r="AK425" s="99"/>
      <c r="AL425" s="99"/>
      <c r="AM425" s="99"/>
      <c r="AN425" s="99"/>
      <c r="AO425" s="99"/>
      <c r="AP425" s="99"/>
      <c r="AQ425" s="99"/>
      <c r="AR425" s="99"/>
      <c r="AS425" s="99"/>
      <c r="AT425" s="99"/>
      <c r="AU425" s="99"/>
      <c r="AV425" s="99"/>
      <c r="AW425" s="99"/>
      <c r="AX425" s="99"/>
      <c r="AY425" s="99"/>
      <c r="AZ425" s="99"/>
      <c r="BA425" s="99"/>
      <c r="BC425" s="14"/>
    </row>
    <row r="426" spans="2:60">
      <c r="B426">
        <v>100</v>
      </c>
      <c r="C426">
        <v>110</v>
      </c>
      <c r="D426">
        <v>4</v>
      </c>
      <c r="E426">
        <v>0</v>
      </c>
      <c r="F426">
        <v>3</v>
      </c>
      <c r="G426">
        <v>1</v>
      </c>
      <c r="I426" s="97">
        <v>7853.981633974483</v>
      </c>
      <c r="J426" s="97">
        <v>9503.317777109125</v>
      </c>
      <c r="K426">
        <v>4</v>
      </c>
      <c r="L426">
        <v>0</v>
      </c>
      <c r="M426">
        <v>3</v>
      </c>
      <c r="N426">
        <v>1</v>
      </c>
      <c r="P426" s="98">
        <v>314.15926535897933</v>
      </c>
      <c r="Q426" s="98">
        <v>345.57519189487726</v>
      </c>
      <c r="R426">
        <v>6</v>
      </c>
      <c r="S426">
        <v>0</v>
      </c>
      <c r="T426">
        <v>5</v>
      </c>
      <c r="U426">
        <v>1</v>
      </c>
      <c r="W426" s="14">
        <v>0.87999999999999989</v>
      </c>
      <c r="X426" s="14">
        <v>0.86499999999999988</v>
      </c>
      <c r="Y426">
        <v>163</v>
      </c>
      <c r="Z426">
        <v>119</v>
      </c>
      <c r="AA426">
        <v>23</v>
      </c>
      <c r="AB426">
        <v>21</v>
      </c>
      <c r="AD426" s="14">
        <v>0.86499999999999988</v>
      </c>
      <c r="AE426" s="14">
        <v>3.2599999999999997E-2</v>
      </c>
      <c r="AF426" s="14">
        <v>2.5819049685398134E-2</v>
      </c>
      <c r="AG426" s="14">
        <v>7.7181208053691275E-2</v>
      </c>
      <c r="AH426" s="14">
        <v>0.22580645161290322</v>
      </c>
      <c r="AJ426" s="101" t="s">
        <v>151</v>
      </c>
      <c r="AK426" s="101">
        <v>30</v>
      </c>
      <c r="AL426" s="101">
        <v>40</v>
      </c>
      <c r="AM426" s="101">
        <v>50</v>
      </c>
      <c r="AN426" s="101">
        <v>60</v>
      </c>
      <c r="AO426" s="101">
        <v>70</v>
      </c>
      <c r="AP426" s="101">
        <v>80</v>
      </c>
      <c r="AQ426" s="101">
        <v>90</v>
      </c>
      <c r="AR426" s="101">
        <v>100</v>
      </c>
      <c r="AS426" s="101">
        <v>110</v>
      </c>
      <c r="AT426" s="101">
        <v>120</v>
      </c>
      <c r="AU426" s="101">
        <v>130</v>
      </c>
      <c r="AV426" s="101">
        <v>140</v>
      </c>
      <c r="AW426" s="101">
        <v>150</v>
      </c>
      <c r="AX426" s="101">
        <v>160</v>
      </c>
      <c r="AY426" s="101">
        <v>170</v>
      </c>
      <c r="AZ426" s="101">
        <v>180</v>
      </c>
      <c r="BA426" s="101">
        <v>190</v>
      </c>
      <c r="BC426" s="14"/>
    </row>
    <row r="427" spans="2:60">
      <c r="B427">
        <v>110</v>
      </c>
      <c r="C427">
        <v>120</v>
      </c>
      <c r="D427">
        <v>2</v>
      </c>
      <c r="E427">
        <v>0</v>
      </c>
      <c r="F427">
        <v>2</v>
      </c>
      <c r="G427">
        <v>0</v>
      </c>
      <c r="I427" s="97">
        <v>9503.317777109125</v>
      </c>
      <c r="J427" s="97">
        <v>11309.733552923255</v>
      </c>
      <c r="K427">
        <v>2</v>
      </c>
      <c r="L427">
        <v>0</v>
      </c>
      <c r="M427">
        <v>2</v>
      </c>
      <c r="N427">
        <v>0</v>
      </c>
      <c r="P427" s="98">
        <v>345.57519189487726</v>
      </c>
      <c r="Q427" s="98">
        <v>376.99111843077515</v>
      </c>
      <c r="R427">
        <v>4</v>
      </c>
      <c r="S427">
        <v>0</v>
      </c>
      <c r="T427">
        <v>3</v>
      </c>
      <c r="U427">
        <v>1</v>
      </c>
      <c r="W427" s="14">
        <v>0.86499999999999988</v>
      </c>
      <c r="X427" s="14">
        <v>0.84999999999999987</v>
      </c>
      <c r="Y427">
        <v>48</v>
      </c>
      <c r="Z427">
        <v>36</v>
      </c>
      <c r="AA427">
        <v>5</v>
      </c>
      <c r="AB427">
        <v>7</v>
      </c>
      <c r="AD427" s="14">
        <v>0.84999999999999987</v>
      </c>
      <c r="AE427" s="14">
        <v>9.5999999999999992E-3</v>
      </c>
      <c r="AF427" s="14">
        <v>7.8108049468431327E-3</v>
      </c>
      <c r="AG427" s="14">
        <v>1.6778523489932886E-2</v>
      </c>
      <c r="AH427" s="14">
        <v>7.5268817204301078E-2</v>
      </c>
      <c r="AJ427" s="101"/>
      <c r="AK427" s="101">
        <v>40</v>
      </c>
      <c r="AL427" s="101">
        <v>50</v>
      </c>
      <c r="AM427" s="101">
        <v>60</v>
      </c>
      <c r="AN427" s="101">
        <v>70</v>
      </c>
      <c r="AO427" s="101">
        <v>80</v>
      </c>
      <c r="AP427" s="101">
        <v>90</v>
      </c>
      <c r="AQ427" s="101">
        <v>100</v>
      </c>
      <c r="AR427" s="101">
        <v>110</v>
      </c>
      <c r="AS427" s="101">
        <v>120</v>
      </c>
      <c r="AT427" s="101">
        <v>130</v>
      </c>
      <c r="AU427" s="101">
        <v>140</v>
      </c>
      <c r="AV427" s="101">
        <v>150</v>
      </c>
      <c r="AW427" s="101">
        <v>160</v>
      </c>
      <c r="AX427" s="101">
        <v>170</v>
      </c>
      <c r="AY427" s="101">
        <v>180</v>
      </c>
      <c r="AZ427" s="101">
        <v>190</v>
      </c>
      <c r="BA427" s="101">
        <v>200</v>
      </c>
      <c r="BB427" s="105"/>
      <c r="BC427" s="14"/>
      <c r="BD427" s="105"/>
      <c r="BE427" s="105"/>
      <c r="BF427" s="105"/>
      <c r="BG427" s="105"/>
      <c r="BH427" s="105"/>
    </row>
    <row r="428" spans="2:60">
      <c r="B428">
        <v>120</v>
      </c>
      <c r="C428">
        <v>130</v>
      </c>
      <c r="D428">
        <v>0</v>
      </c>
      <c r="E428">
        <v>0</v>
      </c>
      <c r="F428">
        <v>0</v>
      </c>
      <c r="G428">
        <v>0</v>
      </c>
      <c r="I428" s="97">
        <v>11309.733552923255</v>
      </c>
      <c r="J428" s="97">
        <v>13273.228961416877</v>
      </c>
      <c r="K428">
        <v>0</v>
      </c>
      <c r="L428">
        <v>0</v>
      </c>
      <c r="M428">
        <v>0</v>
      </c>
      <c r="N428">
        <v>0</v>
      </c>
      <c r="P428" s="98">
        <v>376.99111843077515</v>
      </c>
      <c r="Q428" s="98">
        <v>408.40704496667308</v>
      </c>
      <c r="R428">
        <v>2</v>
      </c>
      <c r="S428">
        <v>0</v>
      </c>
      <c r="T428">
        <v>2</v>
      </c>
      <c r="U428">
        <v>0</v>
      </c>
      <c r="W428" s="14">
        <v>0.84999999999999987</v>
      </c>
      <c r="X428" s="14">
        <v>0.83499999999999985</v>
      </c>
      <c r="Y428">
        <v>29</v>
      </c>
      <c r="Z428">
        <v>20</v>
      </c>
      <c r="AA428">
        <v>6</v>
      </c>
      <c r="AB428">
        <v>3</v>
      </c>
      <c r="AD428" s="14">
        <v>0.83499999999999985</v>
      </c>
      <c r="AE428" s="14">
        <v>5.7999999999999996E-3</v>
      </c>
      <c r="AF428" s="14">
        <v>4.3393360815795184E-3</v>
      </c>
      <c r="AG428" s="14">
        <v>2.0134228187919462E-2</v>
      </c>
      <c r="AH428" s="14">
        <v>3.2258064516129031E-2</v>
      </c>
      <c r="AJ428" s="103" t="s">
        <v>245</v>
      </c>
      <c r="AK428" s="104">
        <v>0.92498374485083057</v>
      </c>
      <c r="AL428" s="104">
        <v>0.88427904486839648</v>
      </c>
      <c r="AM428" s="104">
        <v>0.86416882489588598</v>
      </c>
      <c r="AN428" s="104">
        <v>0.9043920483115816</v>
      </c>
      <c r="AO428" s="104">
        <v>0.89428149039819271</v>
      </c>
      <c r="AP428" s="104">
        <v>0.89515317073370204</v>
      </c>
      <c r="AQ428" s="104">
        <v>0.85209732929196358</v>
      </c>
      <c r="AR428" s="104">
        <v>0.88816289520502301</v>
      </c>
      <c r="AS428" s="104">
        <v>0.87460569015732403</v>
      </c>
      <c r="AT428" s="104">
        <v>0</v>
      </c>
      <c r="AU428" s="104">
        <v>0</v>
      </c>
      <c r="AV428" s="104">
        <v>0</v>
      </c>
      <c r="AW428" s="104">
        <v>0</v>
      </c>
      <c r="AX428" s="104">
        <v>0</v>
      </c>
      <c r="AY428" s="104">
        <v>0</v>
      </c>
      <c r="AZ428" s="104">
        <v>0</v>
      </c>
      <c r="BA428" s="104">
        <v>0</v>
      </c>
      <c r="BC428" s="14"/>
    </row>
    <row r="429" spans="2:60">
      <c r="B429">
        <v>130</v>
      </c>
      <c r="C429">
        <v>140</v>
      </c>
      <c r="D429">
        <v>1</v>
      </c>
      <c r="E429">
        <v>0</v>
      </c>
      <c r="F429">
        <v>0</v>
      </c>
      <c r="G429">
        <v>1</v>
      </c>
      <c r="I429" s="97">
        <v>13273.228961416877</v>
      </c>
      <c r="J429" s="97">
        <v>15393.804002589986</v>
      </c>
      <c r="K429">
        <v>1</v>
      </c>
      <c r="L429">
        <v>0</v>
      </c>
      <c r="M429">
        <v>0</v>
      </c>
      <c r="N429">
        <v>1</v>
      </c>
      <c r="P429" s="98">
        <v>408.40704496667308</v>
      </c>
      <c r="Q429" s="98">
        <v>439.82297150257102</v>
      </c>
      <c r="R429">
        <v>1</v>
      </c>
      <c r="S429">
        <v>0</v>
      </c>
      <c r="T429">
        <v>1</v>
      </c>
      <c r="U429">
        <v>0</v>
      </c>
      <c r="W429" s="14">
        <v>0.83499999999999985</v>
      </c>
      <c r="X429" s="14">
        <v>0.81999999999999984</v>
      </c>
      <c r="Y429">
        <v>9</v>
      </c>
      <c r="Z429">
        <v>4</v>
      </c>
      <c r="AA429">
        <v>5</v>
      </c>
      <c r="AB429">
        <v>0</v>
      </c>
      <c r="AD429" s="14">
        <v>0.81999999999999984</v>
      </c>
      <c r="AE429" s="14">
        <v>1.8E-3</v>
      </c>
      <c r="AF429" s="14">
        <v>8.678672163159037E-4</v>
      </c>
      <c r="AG429" s="14">
        <v>1.6778523489932886E-2</v>
      </c>
      <c r="AH429" s="14">
        <v>0</v>
      </c>
      <c r="AJ429" s="103" t="s">
        <v>242</v>
      </c>
      <c r="AK429" s="105">
        <v>2.2723959895542406E-2</v>
      </c>
      <c r="AL429" s="105">
        <v>7.8496281054942982E-2</v>
      </c>
      <c r="AM429" s="105">
        <v>9.1398630659743491E-2</v>
      </c>
      <c r="AN429" s="105">
        <v>2.2292983205629183E-2</v>
      </c>
      <c r="AO429" s="105">
        <v>1.9866165203173098E-2</v>
      </c>
      <c r="AP429" s="105">
        <v>1.3903018716406649E-2</v>
      </c>
      <c r="AQ429" s="105">
        <v>0.11622817698064034</v>
      </c>
      <c r="AR429" s="105">
        <v>6.249808044524947E-3</v>
      </c>
      <c r="AS429" s="105">
        <v>2.7750083333004282E-2</v>
      </c>
      <c r="AT429" s="105">
        <v>0</v>
      </c>
      <c r="AU429" s="105">
        <v>0</v>
      </c>
      <c r="AV429" s="105">
        <v>0</v>
      </c>
      <c r="AW429" s="105">
        <v>0</v>
      </c>
      <c r="AX429" s="105">
        <v>0</v>
      </c>
      <c r="AY429" s="105">
        <v>0</v>
      </c>
      <c r="AZ429" s="105">
        <v>0</v>
      </c>
      <c r="BA429" s="105">
        <v>0</v>
      </c>
      <c r="BC429" s="14"/>
    </row>
    <row r="430" spans="2:60">
      <c r="B430">
        <v>140</v>
      </c>
      <c r="C430">
        <v>150</v>
      </c>
      <c r="D430">
        <v>0</v>
      </c>
      <c r="E430">
        <v>0</v>
      </c>
      <c r="F430">
        <v>0</v>
      </c>
      <c r="G430">
        <v>0</v>
      </c>
      <c r="I430" s="97">
        <v>15393.804002589986</v>
      </c>
      <c r="J430" s="97">
        <v>17671.458676442588</v>
      </c>
      <c r="K430">
        <v>0</v>
      </c>
      <c r="L430">
        <v>0</v>
      </c>
      <c r="M430">
        <v>0</v>
      </c>
      <c r="N430">
        <v>0</v>
      </c>
      <c r="P430" s="98">
        <v>439.82297150257102</v>
      </c>
      <c r="Q430" s="98">
        <v>471.23889803846896</v>
      </c>
      <c r="R430">
        <v>1</v>
      </c>
      <c r="S430">
        <v>0</v>
      </c>
      <c r="T430">
        <v>0</v>
      </c>
      <c r="U430">
        <v>1</v>
      </c>
      <c r="W430" s="14">
        <v>0.81999999999999984</v>
      </c>
      <c r="X430" s="14">
        <v>0.80499999999999983</v>
      </c>
      <c r="Y430">
        <v>14</v>
      </c>
      <c r="Z430">
        <v>8</v>
      </c>
      <c r="AA430">
        <v>6</v>
      </c>
      <c r="AB430">
        <v>0</v>
      </c>
      <c r="AD430" s="14">
        <v>0.80499999999999983</v>
      </c>
      <c r="AE430" s="14">
        <v>2.8E-3</v>
      </c>
      <c r="AF430" s="14">
        <v>1.7357344326318074E-3</v>
      </c>
      <c r="AG430" s="14">
        <v>2.0134228187919462E-2</v>
      </c>
      <c r="AH430" s="14">
        <v>0</v>
      </c>
      <c r="AJ430" s="103" t="s">
        <v>69</v>
      </c>
      <c r="AK430" s="104">
        <v>0.92820711086454377</v>
      </c>
      <c r="AL430" s="104">
        <v>0</v>
      </c>
      <c r="AM430" s="104">
        <v>0</v>
      </c>
      <c r="AN430" s="104">
        <v>0</v>
      </c>
      <c r="AO430" s="104">
        <v>0</v>
      </c>
      <c r="AP430" s="104">
        <v>0</v>
      </c>
      <c r="AQ430" s="104">
        <v>0</v>
      </c>
      <c r="AR430" s="104">
        <v>0</v>
      </c>
      <c r="AS430" s="104">
        <v>0</v>
      </c>
      <c r="AT430" s="104">
        <v>0</v>
      </c>
      <c r="AU430" s="104">
        <v>0</v>
      </c>
      <c r="AV430" s="104">
        <v>0</v>
      </c>
      <c r="AW430" s="104">
        <v>0</v>
      </c>
      <c r="AX430" s="104">
        <v>0</v>
      </c>
      <c r="AY430" s="104">
        <v>0</v>
      </c>
      <c r="AZ430" s="104">
        <v>0</v>
      </c>
      <c r="BA430" s="104">
        <v>0</v>
      </c>
      <c r="BC430" s="14"/>
    </row>
    <row r="431" spans="2:60">
      <c r="B431">
        <v>150</v>
      </c>
      <c r="C431">
        <v>160</v>
      </c>
      <c r="D431">
        <v>0</v>
      </c>
      <c r="E431">
        <v>0</v>
      </c>
      <c r="F431">
        <v>0</v>
      </c>
      <c r="G431">
        <v>0</v>
      </c>
      <c r="I431" s="97">
        <v>17671.458676442588</v>
      </c>
      <c r="J431" s="97">
        <v>20106.192982974677</v>
      </c>
      <c r="K431">
        <v>0</v>
      </c>
      <c r="L431">
        <v>0</v>
      </c>
      <c r="M431">
        <v>0</v>
      </c>
      <c r="N431">
        <v>0</v>
      </c>
      <c r="P431" s="98">
        <v>471.23889803846896</v>
      </c>
      <c r="Q431" s="98">
        <v>502.6548245743669</v>
      </c>
      <c r="R431">
        <v>0</v>
      </c>
      <c r="S431">
        <v>0</v>
      </c>
      <c r="T431">
        <v>0</v>
      </c>
      <c r="U431">
        <v>0</v>
      </c>
      <c r="W431" s="14">
        <v>0.80499999999999983</v>
      </c>
      <c r="X431" s="14">
        <v>0.78999999999999981</v>
      </c>
      <c r="Y431">
        <v>6</v>
      </c>
      <c r="Z431">
        <v>6</v>
      </c>
      <c r="AA431">
        <v>0</v>
      </c>
      <c r="AB431">
        <v>0</v>
      </c>
      <c r="AD431" s="14">
        <v>0.78999999999999981</v>
      </c>
      <c r="AE431" s="14">
        <v>1.1999999999999999E-3</v>
      </c>
      <c r="AF431" s="14">
        <v>1.3018008244738556E-3</v>
      </c>
      <c r="AG431" s="14">
        <v>0</v>
      </c>
      <c r="AH431" s="14">
        <v>0</v>
      </c>
      <c r="AJ431" s="103" t="s">
        <v>243</v>
      </c>
      <c r="AK431" s="106">
        <v>0.93906820111356482</v>
      </c>
      <c r="AL431" s="106">
        <v>0.89966431595516527</v>
      </c>
      <c r="AM431" s="106">
        <v>0.88348612980551844</v>
      </c>
      <c r="AN431" s="106">
        <v>0.91113421701056496</v>
      </c>
      <c r="AO431" s="106">
        <v>0.90206902715783654</v>
      </c>
      <c r="AP431" s="106">
        <v>0.90157603769174732</v>
      </c>
      <c r="AQ431" s="106">
        <v>0.91785961117381187</v>
      </c>
      <c r="AR431" s="106">
        <v>0.89523521878452739</v>
      </c>
      <c r="AS431" s="106">
        <v>0.91306534347971191</v>
      </c>
      <c r="AT431" s="106">
        <v>0</v>
      </c>
      <c r="AU431" s="106">
        <v>0</v>
      </c>
      <c r="AV431" s="106">
        <v>0</v>
      </c>
      <c r="AW431" s="106">
        <v>0</v>
      </c>
      <c r="AX431" s="106">
        <v>0</v>
      </c>
      <c r="AY431" s="106">
        <v>0</v>
      </c>
      <c r="AZ431" s="106">
        <v>0</v>
      </c>
      <c r="BA431" s="106">
        <v>0</v>
      </c>
      <c r="BC431" s="14"/>
    </row>
    <row r="432" spans="2:60">
      <c r="B432">
        <v>160</v>
      </c>
      <c r="C432">
        <v>170</v>
      </c>
      <c r="D432">
        <v>0</v>
      </c>
      <c r="E432">
        <v>0</v>
      </c>
      <c r="F432">
        <v>0</v>
      </c>
      <c r="G432">
        <v>0</v>
      </c>
      <c r="I432" s="97">
        <v>20106.192982974677</v>
      </c>
      <c r="J432" s="97">
        <v>22698.006922186254</v>
      </c>
      <c r="K432">
        <v>0</v>
      </c>
      <c r="L432">
        <v>0</v>
      </c>
      <c r="M432">
        <v>0</v>
      </c>
      <c r="N432">
        <v>0</v>
      </c>
      <c r="P432" s="98">
        <v>502.6548245743669</v>
      </c>
      <c r="Q432" s="98">
        <v>534.07075111026484</v>
      </c>
      <c r="R432">
        <v>0</v>
      </c>
      <c r="S432">
        <v>0</v>
      </c>
      <c r="T432">
        <v>0</v>
      </c>
      <c r="U432">
        <v>0</v>
      </c>
      <c r="W432" s="14">
        <v>0.78999999999999981</v>
      </c>
      <c r="X432" s="14">
        <v>0.7749999999999998</v>
      </c>
      <c r="Y432">
        <v>9</v>
      </c>
      <c r="Z432">
        <v>7</v>
      </c>
      <c r="AA432">
        <v>2</v>
      </c>
      <c r="AB432">
        <v>0</v>
      </c>
      <c r="AD432" s="14">
        <v>0.7749999999999998</v>
      </c>
      <c r="AE432" s="14">
        <v>1.8E-3</v>
      </c>
      <c r="AF432" s="14">
        <v>1.5187676285528314E-3</v>
      </c>
      <c r="AG432" s="14">
        <v>6.7114093959731542E-3</v>
      </c>
      <c r="AH432" s="14">
        <v>0</v>
      </c>
      <c r="AJ432" s="103" t="s">
        <v>244</v>
      </c>
      <c r="AK432" s="107">
        <v>0.91089928858809632</v>
      </c>
      <c r="AL432" s="107">
        <v>0.86889377378162769</v>
      </c>
      <c r="AM432" s="107">
        <v>0.84485151998625352</v>
      </c>
      <c r="AN432" s="107">
        <v>0.89764987961259823</v>
      </c>
      <c r="AO432" s="107">
        <v>0.88649395363854888</v>
      </c>
      <c r="AP432" s="107">
        <v>0.88873030377565676</v>
      </c>
      <c r="AQ432" s="107">
        <v>0.78633504741011528</v>
      </c>
      <c r="AR432" s="107">
        <v>0.88109057162551863</v>
      </c>
      <c r="AS432" s="107">
        <v>0.83614603683493616</v>
      </c>
      <c r="AT432" s="107">
        <v>0</v>
      </c>
      <c r="AU432" s="107">
        <v>0</v>
      </c>
      <c r="AV432" s="107">
        <v>0</v>
      </c>
      <c r="AW432" s="107">
        <v>0</v>
      </c>
      <c r="AX432" s="107">
        <v>0</v>
      </c>
      <c r="AY432" s="107">
        <v>0</v>
      </c>
      <c r="AZ432" s="107">
        <v>0</v>
      </c>
      <c r="BA432" s="107">
        <v>0</v>
      </c>
      <c r="BC432" s="14"/>
    </row>
    <row r="433" spans="2:60">
      <c r="B433">
        <v>170</v>
      </c>
      <c r="C433">
        <v>180</v>
      </c>
      <c r="D433">
        <v>0</v>
      </c>
      <c r="E433">
        <v>0</v>
      </c>
      <c r="F433">
        <v>0</v>
      </c>
      <c r="G433">
        <v>0</v>
      </c>
      <c r="I433" s="97">
        <v>22698.006922186254</v>
      </c>
      <c r="J433" s="97">
        <v>25446.900494077323</v>
      </c>
      <c r="K433">
        <v>0</v>
      </c>
      <c r="L433">
        <v>0</v>
      </c>
      <c r="M433">
        <v>0</v>
      </c>
      <c r="N433">
        <v>0</v>
      </c>
      <c r="P433" s="98">
        <v>534.07075111026484</v>
      </c>
      <c r="Q433" s="98">
        <v>565.48667764616278</v>
      </c>
      <c r="R433">
        <v>0</v>
      </c>
      <c r="S433">
        <v>0</v>
      </c>
      <c r="T433">
        <v>0</v>
      </c>
      <c r="U433">
        <v>0</v>
      </c>
      <c r="W433" s="14">
        <v>0.7749999999999998</v>
      </c>
      <c r="X433" s="14">
        <v>0.75999999999999979</v>
      </c>
      <c r="Y433">
        <v>5</v>
      </c>
      <c r="Z433">
        <v>3</v>
      </c>
      <c r="AA433">
        <v>2</v>
      </c>
      <c r="AB433">
        <v>0</v>
      </c>
      <c r="AD433" s="14">
        <v>0.75999999999999979</v>
      </c>
      <c r="AE433" s="14">
        <v>1E-3</v>
      </c>
      <c r="AF433" s="14">
        <v>6.509004122369278E-4</v>
      </c>
      <c r="AG433" s="14">
        <v>6.7114093959731542E-3</v>
      </c>
      <c r="AH433" s="14">
        <v>0</v>
      </c>
      <c r="AJ433" s="103" t="s">
        <v>180</v>
      </c>
      <c r="AK433">
        <v>10</v>
      </c>
      <c r="AL433">
        <v>100</v>
      </c>
      <c r="AM433">
        <v>86</v>
      </c>
      <c r="AN433">
        <v>42</v>
      </c>
      <c r="AO433">
        <v>25</v>
      </c>
      <c r="AP433">
        <v>18</v>
      </c>
      <c r="AQ433">
        <v>12</v>
      </c>
      <c r="AR433">
        <v>3</v>
      </c>
      <c r="AS433">
        <v>2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C433" s="14"/>
    </row>
    <row r="434" spans="2:60">
      <c r="B434">
        <v>180</v>
      </c>
      <c r="C434">
        <v>190</v>
      </c>
      <c r="D434">
        <v>0</v>
      </c>
      <c r="E434">
        <v>0</v>
      </c>
      <c r="F434">
        <v>0</v>
      </c>
      <c r="G434">
        <v>0</v>
      </c>
      <c r="I434" s="97">
        <v>25446.900494077323</v>
      </c>
      <c r="J434" s="97">
        <v>28352.873698647883</v>
      </c>
      <c r="K434">
        <v>0</v>
      </c>
      <c r="L434">
        <v>0</v>
      </c>
      <c r="M434">
        <v>0</v>
      </c>
      <c r="N434">
        <v>0</v>
      </c>
      <c r="P434" s="98">
        <v>565.48667764616278</v>
      </c>
      <c r="Q434" s="98">
        <v>596.90260418206071</v>
      </c>
      <c r="R434">
        <v>0</v>
      </c>
      <c r="S434">
        <v>0</v>
      </c>
      <c r="T434">
        <v>0</v>
      </c>
      <c r="U434">
        <v>0</v>
      </c>
      <c r="W434" s="14">
        <v>0.75999999999999979</v>
      </c>
      <c r="X434" s="14">
        <v>0.74499999999999977</v>
      </c>
      <c r="Y434">
        <v>3</v>
      </c>
      <c r="Z434">
        <v>2</v>
      </c>
      <c r="AA434">
        <v>1</v>
      </c>
      <c r="AB434">
        <v>0</v>
      </c>
      <c r="AD434" s="14">
        <v>0.74499999999999977</v>
      </c>
      <c r="AE434" s="14">
        <v>5.9999999999999995E-4</v>
      </c>
      <c r="AF434" s="14">
        <v>4.3393360815795185E-4</v>
      </c>
      <c r="AG434" s="14">
        <v>3.3557046979865771E-3</v>
      </c>
      <c r="AH434" s="14">
        <v>0</v>
      </c>
      <c r="AK434" s="99"/>
      <c r="AL434" s="99"/>
      <c r="AM434" s="99"/>
      <c r="AN434" s="99"/>
      <c r="AO434" s="99"/>
      <c r="AP434" s="99"/>
      <c r="AQ434" s="99"/>
      <c r="AR434" s="99"/>
      <c r="AS434" s="99"/>
      <c r="AT434" s="99"/>
      <c r="AU434" s="99"/>
      <c r="AV434" s="99"/>
      <c r="AW434" s="99"/>
      <c r="AX434" s="99"/>
      <c r="AY434" s="99"/>
      <c r="AZ434" s="99"/>
      <c r="BA434" s="99"/>
      <c r="BC434" s="14"/>
    </row>
    <row r="435" spans="2:60">
      <c r="B435">
        <v>190</v>
      </c>
      <c r="C435">
        <v>200</v>
      </c>
      <c r="D435">
        <v>0</v>
      </c>
      <c r="E435">
        <v>0</v>
      </c>
      <c r="F435">
        <v>0</v>
      </c>
      <c r="G435">
        <v>0</v>
      </c>
      <c r="I435" s="97">
        <v>28352.873698647883</v>
      </c>
      <c r="J435" s="97">
        <v>31415.926535897932</v>
      </c>
      <c r="K435">
        <v>0</v>
      </c>
      <c r="L435">
        <v>0</v>
      </c>
      <c r="M435">
        <v>0</v>
      </c>
      <c r="N435">
        <v>0</v>
      </c>
      <c r="P435" s="98">
        <v>596.90260418206071</v>
      </c>
      <c r="Q435" s="98">
        <v>628.31853071795865</v>
      </c>
      <c r="R435">
        <v>0</v>
      </c>
      <c r="S435">
        <v>0</v>
      </c>
      <c r="T435">
        <v>0</v>
      </c>
      <c r="U435">
        <v>0</v>
      </c>
      <c r="W435" s="14">
        <v>0.74499999999999977</v>
      </c>
      <c r="X435" s="14">
        <v>0.72999999999999976</v>
      </c>
      <c r="Y435">
        <v>4</v>
      </c>
      <c r="Z435">
        <v>4</v>
      </c>
      <c r="AA435">
        <v>0</v>
      </c>
      <c r="AB435">
        <v>0</v>
      </c>
      <c r="AD435" s="14">
        <v>0.72999999999999976</v>
      </c>
      <c r="AE435" s="14">
        <v>8.0000000000000004E-4</v>
      </c>
      <c r="AF435" s="14">
        <v>8.678672163159037E-4</v>
      </c>
      <c r="AG435" s="14">
        <v>0</v>
      </c>
      <c r="AH435" s="14">
        <v>0</v>
      </c>
      <c r="AJ435" s="101" t="s">
        <v>152</v>
      </c>
      <c r="AK435" s="101">
        <v>30</v>
      </c>
      <c r="AL435" s="101">
        <v>40</v>
      </c>
      <c r="AM435" s="101">
        <v>50</v>
      </c>
      <c r="AN435" s="101">
        <v>60</v>
      </c>
      <c r="AO435" s="101">
        <v>70</v>
      </c>
      <c r="AP435" s="101">
        <v>80</v>
      </c>
      <c r="AQ435" s="101">
        <v>90</v>
      </c>
      <c r="AR435" s="101">
        <v>100</v>
      </c>
      <c r="AS435" s="101">
        <v>110</v>
      </c>
      <c r="AT435" s="101">
        <v>120</v>
      </c>
      <c r="AU435" s="101">
        <v>130</v>
      </c>
      <c r="AV435" s="101">
        <v>140</v>
      </c>
      <c r="AW435" s="101">
        <v>150</v>
      </c>
      <c r="AX435" s="101">
        <v>160</v>
      </c>
      <c r="AY435" s="101">
        <v>170</v>
      </c>
      <c r="AZ435" s="101">
        <v>180</v>
      </c>
      <c r="BA435" s="101">
        <v>190</v>
      </c>
      <c r="BB435" s="105"/>
      <c r="BC435" s="105"/>
      <c r="BD435" s="105"/>
      <c r="BE435" s="105"/>
      <c r="BF435" s="105"/>
      <c r="BG435" s="105"/>
      <c r="BH435" s="105"/>
    </row>
    <row r="436" spans="2:60">
      <c r="B436">
        <v>200</v>
      </c>
      <c r="C436">
        <v>210</v>
      </c>
      <c r="D436">
        <v>0</v>
      </c>
      <c r="E436">
        <v>0</v>
      </c>
      <c r="F436">
        <v>0</v>
      </c>
      <c r="G436">
        <v>0</v>
      </c>
      <c r="I436" s="97">
        <v>31415.926535897932</v>
      </c>
      <c r="J436" s="97">
        <v>34636.059005827468</v>
      </c>
      <c r="K436">
        <v>0</v>
      </c>
      <c r="L436">
        <v>0</v>
      </c>
      <c r="M436">
        <v>0</v>
      </c>
      <c r="N436">
        <v>0</v>
      </c>
      <c r="P436" s="98">
        <v>628.31853071795865</v>
      </c>
      <c r="Q436" s="98">
        <v>659.73445725385659</v>
      </c>
      <c r="R436">
        <v>0</v>
      </c>
      <c r="S436">
        <v>0</v>
      </c>
      <c r="T436">
        <v>0</v>
      </c>
      <c r="U436">
        <v>0</v>
      </c>
      <c r="W436" s="14">
        <v>0.72999999999999976</v>
      </c>
      <c r="X436" s="14">
        <v>0.71499999999999975</v>
      </c>
      <c r="Y436">
        <v>1</v>
      </c>
      <c r="Z436">
        <v>0</v>
      </c>
      <c r="AA436">
        <v>1</v>
      </c>
      <c r="AB436">
        <v>0</v>
      </c>
      <c r="AD436" s="14">
        <v>0.71499999999999975</v>
      </c>
      <c r="AE436" s="14">
        <v>2.0000000000000001E-4</v>
      </c>
      <c r="AF436" s="14">
        <v>0</v>
      </c>
      <c r="AG436" s="14">
        <v>3.3557046979865771E-3</v>
      </c>
      <c r="AH436" s="14">
        <v>0</v>
      </c>
      <c r="AJ436" s="101"/>
      <c r="AK436" s="101">
        <v>40</v>
      </c>
      <c r="AL436" s="101">
        <v>50</v>
      </c>
      <c r="AM436" s="101">
        <v>60</v>
      </c>
      <c r="AN436" s="101">
        <v>70</v>
      </c>
      <c r="AO436" s="101">
        <v>80</v>
      </c>
      <c r="AP436" s="101">
        <v>90</v>
      </c>
      <c r="AQ436" s="101">
        <v>100</v>
      </c>
      <c r="AR436" s="101">
        <v>110</v>
      </c>
      <c r="AS436" s="101">
        <v>120</v>
      </c>
      <c r="AT436" s="101">
        <v>130</v>
      </c>
      <c r="AU436" s="101">
        <v>140</v>
      </c>
      <c r="AV436" s="101">
        <v>150</v>
      </c>
      <c r="AW436" s="101">
        <v>160</v>
      </c>
      <c r="AX436" s="101">
        <v>170</v>
      </c>
      <c r="AY436" s="101">
        <v>180</v>
      </c>
      <c r="AZ436" s="101">
        <v>190</v>
      </c>
      <c r="BA436" s="101">
        <v>200</v>
      </c>
    </row>
    <row r="437" spans="2:60">
      <c r="I437" s="97"/>
      <c r="J437" s="97"/>
      <c r="P437" s="98"/>
      <c r="Q437" s="98"/>
      <c r="W437" s="14">
        <v>0.71499999999999975</v>
      </c>
      <c r="X437" s="14">
        <v>0.69999999999999973</v>
      </c>
      <c r="Y437">
        <v>4</v>
      </c>
      <c r="Z437">
        <v>2</v>
      </c>
      <c r="AA437">
        <v>2</v>
      </c>
      <c r="AB437">
        <v>0</v>
      </c>
      <c r="AD437" s="14">
        <v>0.69999999999999973</v>
      </c>
      <c r="AE437" s="14">
        <v>8.0000000000000004E-4</v>
      </c>
      <c r="AF437" s="14">
        <v>4.3393360815795185E-4</v>
      </c>
      <c r="AG437" s="14">
        <v>6.7114093959731542E-3</v>
      </c>
      <c r="AH437" s="14">
        <v>0</v>
      </c>
      <c r="AJ437" s="103" t="s">
        <v>246</v>
      </c>
      <c r="AK437" s="104">
        <v>0.9299351113338461</v>
      </c>
      <c r="AL437" s="104">
        <v>0.92607406649388824</v>
      </c>
      <c r="AM437" s="104">
        <v>0.90261568029508132</v>
      </c>
      <c r="AN437" s="104">
        <v>0.89895072814629651</v>
      </c>
      <c r="AO437" s="104">
        <v>0.88047534728550403</v>
      </c>
      <c r="AP437" s="104">
        <v>0.87297819512022057</v>
      </c>
      <c r="AQ437" s="104">
        <v>0.87897510244478738</v>
      </c>
      <c r="AR437" s="104">
        <v>0.87401687684793095</v>
      </c>
      <c r="AS437" s="104">
        <v>0</v>
      </c>
      <c r="AT437" s="104">
        <v>0</v>
      </c>
      <c r="AU437" s="104">
        <v>0.87185421119200301</v>
      </c>
      <c r="AV437" s="104">
        <v>0</v>
      </c>
      <c r="AW437" s="104">
        <v>0</v>
      </c>
      <c r="AX437" s="104">
        <v>0</v>
      </c>
      <c r="AY437" s="104">
        <v>0</v>
      </c>
      <c r="AZ437" s="104">
        <v>0</v>
      </c>
      <c r="BA437" s="104">
        <v>0</v>
      </c>
    </row>
    <row r="438" spans="2:60" ht="16.149999999999999">
      <c r="B438" s="293" t="s">
        <v>247</v>
      </c>
      <c r="C438" s="293"/>
      <c r="D438" s="293"/>
      <c r="E438" s="293"/>
      <c r="F438" s="293"/>
      <c r="G438" s="293"/>
      <c r="I438" s="293" t="s">
        <v>248</v>
      </c>
      <c r="J438" s="293"/>
      <c r="K438" s="293"/>
      <c r="L438" s="293"/>
      <c r="M438" s="293"/>
      <c r="N438" s="293"/>
      <c r="P438" s="293" t="s">
        <v>249</v>
      </c>
      <c r="Q438" s="293"/>
      <c r="R438" s="293"/>
      <c r="S438" s="293"/>
      <c r="T438" s="293"/>
      <c r="U438" s="293"/>
      <c r="W438" s="14">
        <v>0.69999999999999973</v>
      </c>
      <c r="X438" s="14">
        <v>0.68499999999999972</v>
      </c>
      <c r="Y438">
        <v>4</v>
      </c>
      <c r="Z438">
        <v>2</v>
      </c>
      <c r="AA438">
        <v>2</v>
      </c>
      <c r="AB438">
        <v>0</v>
      </c>
      <c r="AD438" s="14">
        <v>0.68499999999999972</v>
      </c>
      <c r="AE438" s="14">
        <v>8.0000000000000004E-4</v>
      </c>
      <c r="AF438" s="14">
        <v>4.3393360815795185E-4</v>
      </c>
      <c r="AG438" s="14">
        <v>6.7114093959731542E-3</v>
      </c>
      <c r="AH438" s="14">
        <v>0</v>
      </c>
      <c r="AJ438" s="103" t="s">
        <v>242</v>
      </c>
      <c r="AK438" s="105">
        <v>8.5526069217476772E-3</v>
      </c>
      <c r="AL438" s="105">
        <v>0</v>
      </c>
      <c r="AM438" s="105">
        <v>1.3171551614501105E-2</v>
      </c>
      <c r="AN438" s="105">
        <v>2.242393588836664E-2</v>
      </c>
      <c r="AO438" s="105">
        <v>1.4700051026426167E-2</v>
      </c>
      <c r="AP438" s="105">
        <v>1.041547506166712E-2</v>
      </c>
      <c r="AQ438" s="105">
        <v>6.4460234416346962E-3</v>
      </c>
      <c r="AR438" s="105">
        <v>0</v>
      </c>
      <c r="AS438" s="105">
        <v>0</v>
      </c>
      <c r="AT438" s="105">
        <v>0</v>
      </c>
      <c r="AU438" s="105">
        <v>0</v>
      </c>
      <c r="AV438" s="105">
        <v>0</v>
      </c>
      <c r="AW438" s="105">
        <v>0</v>
      </c>
      <c r="AX438" s="105">
        <v>0</v>
      </c>
      <c r="AY438" s="105">
        <v>0</v>
      </c>
      <c r="AZ438" s="105">
        <v>0</v>
      </c>
      <c r="BA438" s="105">
        <v>0</v>
      </c>
    </row>
    <row r="439" spans="2:60">
      <c r="B439" t="s">
        <v>223</v>
      </c>
      <c r="C439" t="s">
        <v>250</v>
      </c>
      <c r="D439" s="7" t="s">
        <v>137</v>
      </c>
      <c r="E439" s="7" t="s">
        <v>225</v>
      </c>
      <c r="F439" s="7" t="s">
        <v>181</v>
      </c>
      <c r="G439" s="7" t="s">
        <v>152</v>
      </c>
      <c r="I439" t="s">
        <v>223</v>
      </c>
      <c r="J439" t="s">
        <v>250</v>
      </c>
      <c r="K439" s="7" t="s">
        <v>137</v>
      </c>
      <c r="L439" s="7" t="s">
        <v>225</v>
      </c>
      <c r="M439" s="7" t="s">
        <v>181</v>
      </c>
      <c r="N439" s="7" t="s">
        <v>152</v>
      </c>
      <c r="P439" t="s">
        <v>223</v>
      </c>
      <c r="Q439" t="s">
        <v>224</v>
      </c>
      <c r="R439" s="7" t="s">
        <v>137</v>
      </c>
      <c r="S439" s="7" t="s">
        <v>225</v>
      </c>
      <c r="T439" s="7" t="s">
        <v>181</v>
      </c>
      <c r="U439" s="7" t="s">
        <v>152</v>
      </c>
      <c r="W439" s="14">
        <v>0.68499999999999972</v>
      </c>
      <c r="X439" s="14">
        <v>0.66999999999999971</v>
      </c>
      <c r="Y439">
        <v>6</v>
      </c>
      <c r="Z439">
        <v>4</v>
      </c>
      <c r="AA439">
        <v>2</v>
      </c>
      <c r="AB439">
        <v>0</v>
      </c>
      <c r="AD439" s="14">
        <v>0.66999999999999971</v>
      </c>
      <c r="AE439" s="14">
        <v>1.1999999999999999E-3</v>
      </c>
      <c r="AF439" s="14">
        <v>8.678672163159037E-4</v>
      </c>
      <c r="AG439" s="14">
        <v>6.7114093959731542E-3</v>
      </c>
      <c r="AH439" s="14">
        <v>0</v>
      </c>
      <c r="AJ439" s="103" t="s">
        <v>69</v>
      </c>
      <c r="AK439" s="104">
        <v>0.92571564767543157</v>
      </c>
      <c r="AL439" s="104">
        <v>0.92607406649388824</v>
      </c>
      <c r="AM439" s="104">
        <v>0.90509138457006655</v>
      </c>
      <c r="AN439" s="104">
        <v>0.90143254905801751</v>
      </c>
      <c r="AO439" s="104">
        <v>0.88366748029660425</v>
      </c>
      <c r="AP439" s="104">
        <v>0.87333707976690766</v>
      </c>
      <c r="AQ439" s="104">
        <v>0.87897510244478738</v>
      </c>
      <c r="AR439" s="104">
        <v>0.87401687684793095</v>
      </c>
      <c r="AS439" s="104">
        <v>0</v>
      </c>
      <c r="AT439" s="104">
        <v>0</v>
      </c>
      <c r="AU439" s="104">
        <v>0.87185421119200301</v>
      </c>
      <c r="AV439" s="104">
        <v>0</v>
      </c>
      <c r="AW439" s="104">
        <v>0</v>
      </c>
      <c r="AX439" s="104">
        <v>0</v>
      </c>
      <c r="AY439" s="104">
        <v>0</v>
      </c>
      <c r="AZ439" s="104">
        <v>0</v>
      </c>
      <c r="BA439" s="104">
        <v>0</v>
      </c>
    </row>
    <row r="440" spans="2:60">
      <c r="B440">
        <v>20</v>
      </c>
      <c r="C440">
        <v>30</v>
      </c>
      <c r="E440" s="14">
        <v>1</v>
      </c>
      <c r="F440" s="14">
        <v>0</v>
      </c>
      <c r="G440" s="14">
        <v>0</v>
      </c>
      <c r="I440" s="97">
        <v>314.15926535897933</v>
      </c>
      <c r="J440" s="97">
        <v>706.85834705770344</v>
      </c>
      <c r="L440" s="14">
        <v>1</v>
      </c>
      <c r="M440" s="14">
        <v>0</v>
      </c>
      <c r="N440" s="14">
        <v>0</v>
      </c>
      <c r="P440" s="98">
        <v>62.831853071795862</v>
      </c>
      <c r="Q440" s="98">
        <v>94.247779607693786</v>
      </c>
      <c r="S440" s="14">
        <v>1</v>
      </c>
      <c r="T440" s="14">
        <v>0</v>
      </c>
      <c r="U440" s="14">
        <v>0</v>
      </c>
      <c r="W440" s="14">
        <v>0.66999999999999971</v>
      </c>
      <c r="X440" s="14">
        <v>0.65499999999999969</v>
      </c>
      <c r="Y440">
        <v>2</v>
      </c>
      <c r="Z440">
        <v>1</v>
      </c>
      <c r="AA440">
        <v>1</v>
      </c>
      <c r="AB440">
        <v>0</v>
      </c>
      <c r="AD440" s="14">
        <v>0.65499999999999969</v>
      </c>
      <c r="AE440" s="14">
        <v>4.0000000000000002E-4</v>
      </c>
      <c r="AF440" s="14">
        <v>2.1696680407897592E-4</v>
      </c>
      <c r="AG440" s="14">
        <v>3.3557046979865771E-3</v>
      </c>
      <c r="AH440" s="14">
        <v>0</v>
      </c>
      <c r="AJ440" s="103" t="s">
        <v>243</v>
      </c>
      <c r="AK440" s="106">
        <v>0.93961329715459252</v>
      </c>
      <c r="AL440" s="106">
        <v>0.92607406649388824</v>
      </c>
      <c r="AM440" s="106">
        <v>0.91122109401655538</v>
      </c>
      <c r="AN440" s="106">
        <v>0.90627588053649633</v>
      </c>
      <c r="AO440" s="106">
        <v>0.88565015321014817</v>
      </c>
      <c r="AP440" s="106">
        <v>0.87978297216050971</v>
      </c>
      <c r="AQ440" s="106">
        <v>0.88790883514383134</v>
      </c>
      <c r="AR440" s="106">
        <v>0.87401687684793095</v>
      </c>
      <c r="AS440" s="106">
        <v>0</v>
      </c>
      <c r="AT440" s="106">
        <v>0</v>
      </c>
      <c r="AU440" s="106">
        <v>0.87185421119200301</v>
      </c>
      <c r="AV440" s="106">
        <v>0</v>
      </c>
      <c r="AW440" s="106">
        <v>0</v>
      </c>
      <c r="AX440" s="106">
        <v>0</v>
      </c>
      <c r="AY440" s="106">
        <v>0</v>
      </c>
      <c r="AZ440" s="106">
        <v>0</v>
      </c>
      <c r="BA440" s="106">
        <v>0</v>
      </c>
    </row>
    <row r="441" spans="2:60">
      <c r="B441">
        <v>30</v>
      </c>
      <c r="C441">
        <v>40</v>
      </c>
      <c r="E441" s="14">
        <v>0.98877374784110539</v>
      </c>
      <c r="F441" s="14">
        <v>8.6355785837651123E-3</v>
      </c>
      <c r="G441" s="14">
        <v>2.5906735751295338E-3</v>
      </c>
      <c r="I441" s="97">
        <v>706.85834705770344</v>
      </c>
      <c r="J441" s="97">
        <v>1256.6370614359173</v>
      </c>
      <c r="L441" s="14">
        <v>0.98877374784110539</v>
      </c>
      <c r="M441" s="14">
        <v>8.6355785837651123E-3</v>
      </c>
      <c r="N441" s="14">
        <v>2.5906735751295338E-3</v>
      </c>
      <c r="P441" s="98">
        <v>94.247779607693786</v>
      </c>
      <c r="Q441" s="98">
        <v>125.66370614359172</v>
      </c>
      <c r="S441" s="14">
        <v>0.99396681749622928</v>
      </c>
      <c r="T441" s="14">
        <v>4.5248868778280547E-3</v>
      </c>
      <c r="U441" s="14">
        <v>1.5082956259426848E-3</v>
      </c>
      <c r="W441" s="14">
        <v>0.65499999999999969</v>
      </c>
      <c r="X441" s="14">
        <v>0.63999999999999968</v>
      </c>
      <c r="Y441">
        <v>3</v>
      </c>
      <c r="Z441">
        <v>1</v>
      </c>
      <c r="AA441">
        <v>2</v>
      </c>
      <c r="AB441">
        <v>0</v>
      </c>
      <c r="AD441" s="14">
        <v>0.63999999999999968</v>
      </c>
      <c r="AE441" s="14">
        <v>5.9999999999999995E-4</v>
      </c>
      <c r="AF441" s="14">
        <v>2.1696680407897592E-4</v>
      </c>
      <c r="AG441" s="14">
        <v>6.7114093959731542E-3</v>
      </c>
      <c r="AH441" s="14">
        <v>0</v>
      </c>
      <c r="AJ441" s="103" t="s">
        <v>244</v>
      </c>
      <c r="AK441" s="107">
        <v>0.92025692551309968</v>
      </c>
      <c r="AL441" s="107">
        <v>0.92607406649388824</v>
      </c>
      <c r="AM441" s="107">
        <v>0.89401026657360727</v>
      </c>
      <c r="AN441" s="107">
        <v>0.89162557575609669</v>
      </c>
      <c r="AO441" s="107">
        <v>0.87530054136085989</v>
      </c>
      <c r="AP441" s="107">
        <v>0.86617341807993142</v>
      </c>
      <c r="AQ441" s="107">
        <v>0.87004136974574342</v>
      </c>
      <c r="AR441" s="107">
        <v>0.87401687684793095</v>
      </c>
      <c r="AS441" s="107">
        <v>0</v>
      </c>
      <c r="AT441" s="107">
        <v>0</v>
      </c>
      <c r="AU441" s="107">
        <v>0.87185421119200301</v>
      </c>
      <c r="AV441" s="107">
        <v>0</v>
      </c>
      <c r="AW441" s="107">
        <v>0</v>
      </c>
      <c r="AX441" s="107">
        <v>0</v>
      </c>
      <c r="AY441" s="107">
        <v>0</v>
      </c>
      <c r="AZ441" s="107">
        <v>0</v>
      </c>
      <c r="BA441" s="107">
        <v>0</v>
      </c>
      <c r="BD441" s="100"/>
      <c r="BE441" s="100"/>
      <c r="BF441" s="100"/>
      <c r="BG441" s="100"/>
      <c r="BH441" s="100"/>
    </row>
    <row r="442" spans="2:60">
      <c r="B442">
        <v>40</v>
      </c>
      <c r="C442">
        <v>50</v>
      </c>
      <c r="E442" s="14">
        <v>0.96434874691140138</v>
      </c>
      <c r="F442" s="14">
        <v>3.5298270384751147E-2</v>
      </c>
      <c r="G442" s="14">
        <v>3.5298270384751147E-4</v>
      </c>
      <c r="I442" s="97">
        <v>1256.6370614359173</v>
      </c>
      <c r="J442" s="97">
        <v>1963.4954084936207</v>
      </c>
      <c r="L442" s="14">
        <v>0.96434874691140138</v>
      </c>
      <c r="M442" s="14">
        <v>3.5298270384751147E-2</v>
      </c>
      <c r="N442" s="14">
        <v>3.5298270384751147E-4</v>
      </c>
      <c r="P442" s="98">
        <v>125.66370614359172</v>
      </c>
      <c r="Q442" s="98">
        <v>157.07963267948966</v>
      </c>
      <c r="S442" s="14">
        <v>0.97489683631361757</v>
      </c>
      <c r="T442" s="14">
        <v>2.4415405777166437E-2</v>
      </c>
      <c r="U442" s="14">
        <v>6.8775790921595599E-4</v>
      </c>
      <c r="W442" s="14">
        <v>0.63999999999999968</v>
      </c>
      <c r="X442" s="14">
        <v>0.62499999999999967</v>
      </c>
      <c r="Y442">
        <v>1</v>
      </c>
      <c r="Z442">
        <v>1</v>
      </c>
      <c r="AA442">
        <v>0</v>
      </c>
      <c r="AB442">
        <v>0</v>
      </c>
      <c r="AD442" s="14">
        <v>0.62499999999999967</v>
      </c>
      <c r="AE442" s="14">
        <v>2.0000000000000001E-4</v>
      </c>
      <c r="AF442" s="14">
        <v>2.1696680407897592E-4</v>
      </c>
      <c r="AG442" s="14">
        <v>0</v>
      </c>
      <c r="AH442" s="14">
        <v>0</v>
      </c>
      <c r="AJ442" s="103" t="s">
        <v>180</v>
      </c>
      <c r="AK442">
        <v>3</v>
      </c>
      <c r="AL442">
        <v>1</v>
      </c>
      <c r="AM442">
        <v>9</v>
      </c>
      <c r="AN442">
        <v>36</v>
      </c>
      <c r="AO442">
        <v>31</v>
      </c>
      <c r="AP442">
        <v>9</v>
      </c>
      <c r="AQ442">
        <v>2</v>
      </c>
      <c r="AR442">
        <v>1</v>
      </c>
      <c r="AS442">
        <v>0</v>
      </c>
      <c r="AT442">
        <v>0</v>
      </c>
      <c r="AU442">
        <v>1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D442" s="100"/>
      <c r="BE442" s="100"/>
      <c r="BF442" s="100"/>
      <c r="BG442" s="100"/>
      <c r="BH442" s="100"/>
    </row>
    <row r="443" spans="2:60">
      <c r="B443">
        <v>50</v>
      </c>
      <c r="C443">
        <v>60</v>
      </c>
      <c r="E443" s="14">
        <v>0.85946745562130178</v>
      </c>
      <c r="F443" s="14">
        <v>0.12721893491124261</v>
      </c>
      <c r="G443" s="14">
        <v>1.3313609467455622E-2</v>
      </c>
      <c r="I443" s="97">
        <v>1963.4954084936207</v>
      </c>
      <c r="J443" s="97">
        <v>2827.4333882308138</v>
      </c>
      <c r="L443" s="14">
        <v>0.85946745562130178</v>
      </c>
      <c r="M443" s="14">
        <v>0.12721893491124261</v>
      </c>
      <c r="N443" s="14">
        <v>1.3313609467455622E-2</v>
      </c>
      <c r="P443" s="98">
        <v>157.07963267948966</v>
      </c>
      <c r="Q443" s="98">
        <v>188.49555921538757</v>
      </c>
      <c r="S443" s="14">
        <v>0.89858012170385393</v>
      </c>
      <c r="T443" s="14">
        <v>9.5334685598377281E-2</v>
      </c>
      <c r="U443" s="14">
        <v>6.0851926977687626E-3</v>
      </c>
      <c r="W443" s="14">
        <v>0.62499999999999967</v>
      </c>
      <c r="X443" s="14">
        <v>0.60999999999999965</v>
      </c>
      <c r="Y443">
        <v>6</v>
      </c>
      <c r="Z443">
        <v>4</v>
      </c>
      <c r="AA443">
        <v>2</v>
      </c>
      <c r="AB443">
        <v>0</v>
      </c>
      <c r="AD443" s="14">
        <v>0.60999999999999965</v>
      </c>
      <c r="AE443" s="14">
        <v>1.1999999999999999E-3</v>
      </c>
      <c r="AF443" s="14">
        <v>8.678672163159037E-4</v>
      </c>
      <c r="AG443" s="14">
        <v>6.7114093959731542E-3</v>
      </c>
      <c r="AH443" s="14">
        <v>0</v>
      </c>
      <c r="AL443" s="14"/>
      <c r="BD443" s="100"/>
      <c r="BE443" s="100"/>
      <c r="BF443" s="100"/>
      <c r="BG443" s="100"/>
      <c r="BH443" s="100"/>
    </row>
    <row r="444" spans="2:60">
      <c r="B444">
        <v>60</v>
      </c>
      <c r="C444">
        <v>70</v>
      </c>
      <c r="E444" s="14">
        <v>0.60804020100502509</v>
      </c>
      <c r="F444" s="14">
        <v>0.21105527638190955</v>
      </c>
      <c r="G444" s="14">
        <v>0.18090452261306533</v>
      </c>
      <c r="I444" s="97">
        <v>2827.4333882308138</v>
      </c>
      <c r="J444" s="97">
        <v>3848.4510006474966</v>
      </c>
      <c r="L444" s="14">
        <v>0.60804020100502509</v>
      </c>
      <c r="M444" s="14">
        <v>0.21105527638190955</v>
      </c>
      <c r="N444" s="14">
        <v>0.18090452261306533</v>
      </c>
      <c r="P444" s="98">
        <v>188.49555921538757</v>
      </c>
      <c r="Q444" s="98">
        <v>219.91148575128551</v>
      </c>
      <c r="S444" s="14">
        <v>0.6640926640926641</v>
      </c>
      <c r="T444" s="14">
        <v>0.23166023166023167</v>
      </c>
      <c r="U444" s="14">
        <v>0.10424710424710425</v>
      </c>
      <c r="W444" s="14">
        <v>0.60999999999999965</v>
      </c>
      <c r="X444" s="14">
        <v>0.59499999999999964</v>
      </c>
      <c r="Y444">
        <v>1</v>
      </c>
      <c r="Z444">
        <v>0</v>
      </c>
      <c r="AA444">
        <v>1</v>
      </c>
      <c r="AB444">
        <v>0</v>
      </c>
      <c r="AD444" s="14">
        <v>0.59499999999999964</v>
      </c>
      <c r="AE444" s="14">
        <v>2.0000000000000001E-4</v>
      </c>
      <c r="AF444" s="14">
        <v>0</v>
      </c>
      <c r="AG444" s="14">
        <v>3.3557046979865771E-3</v>
      </c>
      <c r="AH444" s="14">
        <v>0</v>
      </c>
      <c r="AJ444" s="101" t="s">
        <v>137</v>
      </c>
      <c r="AK444" s="101">
        <v>30</v>
      </c>
      <c r="AL444" s="101">
        <v>40</v>
      </c>
      <c r="AM444" s="101">
        <v>50</v>
      </c>
      <c r="AN444" s="101">
        <v>60</v>
      </c>
      <c r="AO444" s="101">
        <v>70</v>
      </c>
      <c r="AP444" s="101">
        <v>80</v>
      </c>
      <c r="AQ444" s="101">
        <v>90</v>
      </c>
      <c r="AR444" s="101">
        <v>100</v>
      </c>
      <c r="AS444" s="101">
        <v>110</v>
      </c>
      <c r="AT444" s="101">
        <v>120</v>
      </c>
      <c r="AU444" s="101">
        <v>130</v>
      </c>
      <c r="AV444" s="101">
        <v>140</v>
      </c>
      <c r="AW444" s="101">
        <v>150</v>
      </c>
      <c r="AX444" s="101">
        <v>160</v>
      </c>
      <c r="AY444" s="101">
        <v>170</v>
      </c>
      <c r="AZ444" s="101">
        <v>180</v>
      </c>
      <c r="BA444" s="101">
        <v>190</v>
      </c>
      <c r="BD444" s="100"/>
      <c r="BE444" s="100"/>
      <c r="BF444" s="100"/>
      <c r="BG444" s="100"/>
      <c r="BH444" s="100"/>
    </row>
    <row r="445" spans="2:60">
      <c r="B445">
        <v>70</v>
      </c>
      <c r="C445">
        <v>80</v>
      </c>
      <c r="E445" s="14">
        <v>0.29113924050632911</v>
      </c>
      <c r="F445" s="14">
        <v>0.31645569620253167</v>
      </c>
      <c r="G445" s="14">
        <v>0.39240506329113922</v>
      </c>
      <c r="I445" s="97">
        <v>3848.4510006474966</v>
      </c>
      <c r="J445" s="97">
        <v>5026.5482457436692</v>
      </c>
      <c r="L445" s="14">
        <v>0.29113924050632911</v>
      </c>
      <c r="M445" s="14">
        <v>0.31645569620253167</v>
      </c>
      <c r="N445" s="14">
        <v>0.39240506329113922</v>
      </c>
      <c r="P445" s="98">
        <v>219.91148575128551</v>
      </c>
      <c r="Q445" s="98">
        <v>251.32741228718345</v>
      </c>
      <c r="S445" s="14">
        <v>0.47169811320754718</v>
      </c>
      <c r="T445" s="14">
        <v>0.28301886792452829</v>
      </c>
      <c r="U445" s="14">
        <v>0.24528301886792453</v>
      </c>
      <c r="W445" s="14">
        <v>0.59499999999999964</v>
      </c>
      <c r="X445" s="14">
        <v>0.57999999999999963</v>
      </c>
      <c r="Y445">
        <v>3</v>
      </c>
      <c r="Z445">
        <v>2</v>
      </c>
      <c r="AA445">
        <v>1</v>
      </c>
      <c r="AB445">
        <v>0</v>
      </c>
      <c r="AD445" s="14">
        <v>0.57999999999999963</v>
      </c>
      <c r="AE445" s="14">
        <v>5.9999999999999995E-4</v>
      </c>
      <c r="AF445" s="14">
        <v>4.3393360815795185E-4</v>
      </c>
      <c r="AG445" s="14">
        <v>3.3557046979865771E-3</v>
      </c>
      <c r="AH445" s="14">
        <v>0</v>
      </c>
      <c r="AJ445" s="101"/>
      <c r="AK445" s="101">
        <v>40</v>
      </c>
      <c r="AL445" s="101">
        <v>50</v>
      </c>
      <c r="AM445" s="101">
        <v>60</v>
      </c>
      <c r="AN445" s="101">
        <v>70</v>
      </c>
      <c r="AO445" s="101">
        <v>80</v>
      </c>
      <c r="AP445" s="101">
        <v>90</v>
      </c>
      <c r="AQ445" s="101">
        <v>100</v>
      </c>
      <c r="AR445" s="101">
        <v>110</v>
      </c>
      <c r="AS445" s="101">
        <v>120</v>
      </c>
      <c r="AT445" s="101">
        <v>130</v>
      </c>
      <c r="AU445" s="101">
        <v>140</v>
      </c>
      <c r="AV445" s="101">
        <v>150</v>
      </c>
      <c r="AW445" s="101">
        <v>160</v>
      </c>
      <c r="AX445" s="101">
        <v>170</v>
      </c>
      <c r="AY445" s="101">
        <v>180</v>
      </c>
      <c r="AZ445" s="101">
        <v>190</v>
      </c>
      <c r="BA445" s="101">
        <v>200</v>
      </c>
      <c r="BD445" s="100"/>
      <c r="BE445" s="100"/>
      <c r="BF445" s="100"/>
      <c r="BG445" s="100"/>
      <c r="BH445" s="100"/>
    </row>
    <row r="446" spans="2:60">
      <c r="B446">
        <v>80</v>
      </c>
      <c r="C446">
        <v>90</v>
      </c>
      <c r="E446" s="14">
        <v>0.1</v>
      </c>
      <c r="F446" s="14">
        <v>0.6</v>
      </c>
      <c r="G446" s="14">
        <v>0.3</v>
      </c>
      <c r="I446" s="97">
        <v>5026.5482457436692</v>
      </c>
      <c r="J446" s="97">
        <v>6361.7251235193307</v>
      </c>
      <c r="L446" s="14">
        <v>0.1</v>
      </c>
      <c r="M446" s="14">
        <v>0.6</v>
      </c>
      <c r="N446" s="14">
        <v>0.3</v>
      </c>
      <c r="P446" s="98">
        <v>251.32741228718345</v>
      </c>
      <c r="Q446" s="98">
        <v>282.74333882308139</v>
      </c>
      <c r="S446" s="14">
        <v>9.3023255813953487E-2</v>
      </c>
      <c r="T446" s="14">
        <v>0.37209302325581395</v>
      </c>
      <c r="U446" s="14">
        <v>0.53488372093023251</v>
      </c>
      <c r="W446" s="14">
        <v>0.57999999999999963</v>
      </c>
      <c r="X446" s="14">
        <v>0.56499999999999961</v>
      </c>
      <c r="Y446">
        <v>1</v>
      </c>
      <c r="Z446">
        <v>1</v>
      </c>
      <c r="AA446">
        <v>0</v>
      </c>
      <c r="AB446">
        <v>0</v>
      </c>
      <c r="AD446" s="14">
        <v>0.56499999999999961</v>
      </c>
      <c r="AE446" s="14">
        <v>2.0000000000000001E-4</v>
      </c>
      <c r="AF446" s="14">
        <v>2.1696680407897592E-4</v>
      </c>
      <c r="AG446" s="14">
        <v>0</v>
      </c>
      <c r="AH446" s="14">
        <v>0</v>
      </c>
      <c r="AJ446" s="103" t="s">
        <v>251</v>
      </c>
      <c r="AK446" s="104">
        <v>0.92531052995438734</v>
      </c>
      <c r="AL446" s="104">
        <v>0.9148895937121343</v>
      </c>
      <c r="AM446" s="104">
        <v>0.90193799932444785</v>
      </c>
      <c r="AN446" s="104">
        <v>0.90184469650273469</v>
      </c>
      <c r="AO446" s="104">
        <v>0.89129753735504524</v>
      </c>
      <c r="AP446" s="104">
        <v>0.88826237268009633</v>
      </c>
      <c r="AQ446" s="104">
        <v>0.85866155151504953</v>
      </c>
      <c r="AR446" s="104">
        <v>0.88462639061574999</v>
      </c>
      <c r="AS446" s="104">
        <v>0.87460569015732403</v>
      </c>
      <c r="AT446" s="104">
        <v>0</v>
      </c>
      <c r="AU446" s="104">
        <v>0.87185421119200301</v>
      </c>
      <c r="AV446" s="104">
        <v>0</v>
      </c>
      <c r="AW446" s="104">
        <v>0</v>
      </c>
      <c r="AX446" s="104">
        <v>0</v>
      </c>
      <c r="AY446" s="104">
        <v>0</v>
      </c>
      <c r="AZ446" s="104">
        <v>0</v>
      </c>
      <c r="BA446" s="104">
        <v>0</v>
      </c>
      <c r="BD446" s="100"/>
      <c r="BE446" s="100"/>
      <c r="BF446" s="100"/>
      <c r="BG446" s="100"/>
      <c r="BH446" s="100"/>
    </row>
    <row r="447" spans="2:60">
      <c r="B447">
        <v>90</v>
      </c>
      <c r="C447">
        <v>100</v>
      </c>
      <c r="E447" s="14">
        <v>6.6666666666666666E-2</v>
      </c>
      <c r="F447" s="14">
        <v>0.8</v>
      </c>
      <c r="G447" s="14">
        <v>0.13333333333333333</v>
      </c>
      <c r="I447" s="97">
        <v>6361.7251235193307</v>
      </c>
      <c r="J447" s="97">
        <v>7853.981633974483</v>
      </c>
      <c r="L447" s="14">
        <v>6.6666666666666666E-2</v>
      </c>
      <c r="M447" s="14">
        <v>0.8</v>
      </c>
      <c r="N447" s="14">
        <v>0.13333333333333333</v>
      </c>
      <c r="P447" s="98">
        <v>282.74333882308139</v>
      </c>
      <c r="Q447" s="98">
        <v>314.15926535897933</v>
      </c>
      <c r="S447" s="14">
        <v>5.2631578947368418E-2</v>
      </c>
      <c r="T447" s="14">
        <v>0.68421052631578949</v>
      </c>
      <c r="U447" s="14">
        <v>0.26315789473684209</v>
      </c>
      <c r="W447" s="14">
        <v>0.56499999999999961</v>
      </c>
      <c r="X447" s="14">
        <v>0.5499999999999996</v>
      </c>
      <c r="Y447">
        <v>1</v>
      </c>
      <c r="Z447">
        <v>1</v>
      </c>
      <c r="AA447">
        <v>0</v>
      </c>
      <c r="AB447">
        <v>0</v>
      </c>
      <c r="AD447" s="14">
        <v>0.5499999999999996</v>
      </c>
      <c r="AE447" s="14">
        <v>2.0000000000000001E-4</v>
      </c>
      <c r="AF447" s="14">
        <v>2.1696680407897592E-4</v>
      </c>
      <c r="AG447" s="14">
        <v>0</v>
      </c>
      <c r="AH447" s="14">
        <v>0</v>
      </c>
      <c r="AJ447" s="103" t="s">
        <v>242</v>
      </c>
      <c r="AK447" s="105">
        <v>2.8218369882912125E-2</v>
      </c>
      <c r="AL447" s="105">
        <v>3.7275772948685823E-2</v>
      </c>
      <c r="AM447" s="105">
        <v>4.882056207419453E-2</v>
      </c>
      <c r="AN447" s="105">
        <v>2.255936047099005E-2</v>
      </c>
      <c r="AO447" s="105">
        <v>1.8120259755585486E-2</v>
      </c>
      <c r="AP447" s="105">
        <v>1.7037869573624007E-2</v>
      </c>
      <c r="AQ447" s="105">
        <v>0.10401897601727719</v>
      </c>
      <c r="AR447" s="105">
        <v>8.7216699032965674E-3</v>
      </c>
      <c r="AS447" s="105">
        <v>2.7750083333004282E-2</v>
      </c>
      <c r="AT447" s="105">
        <v>0</v>
      </c>
      <c r="AU447" s="105">
        <v>0</v>
      </c>
      <c r="AV447" s="105">
        <v>0</v>
      </c>
      <c r="AW447" s="105">
        <v>0</v>
      </c>
      <c r="AX447" s="105">
        <v>0</v>
      </c>
      <c r="AY447" s="105">
        <v>0</v>
      </c>
      <c r="AZ447" s="105">
        <v>0</v>
      </c>
      <c r="BA447" s="105">
        <v>0</v>
      </c>
      <c r="BD447" s="100"/>
      <c r="BE447" s="100"/>
      <c r="BF447" s="100"/>
      <c r="BG447" s="100"/>
      <c r="BH447" s="100"/>
    </row>
    <row r="448" spans="2:60">
      <c r="B448">
        <v>100</v>
      </c>
      <c r="C448">
        <v>110</v>
      </c>
      <c r="E448" s="14">
        <v>0</v>
      </c>
      <c r="F448" s="14">
        <v>0.75</v>
      </c>
      <c r="G448" s="14">
        <v>0.25</v>
      </c>
      <c r="I448" s="97">
        <v>7853.981633974483</v>
      </c>
      <c r="J448" s="97">
        <v>9503.317777109125</v>
      </c>
      <c r="L448" s="14">
        <v>0</v>
      </c>
      <c r="M448" s="14">
        <v>0.75</v>
      </c>
      <c r="N448" s="14">
        <v>0.25</v>
      </c>
      <c r="P448" s="98">
        <v>314.15926535897933</v>
      </c>
      <c r="Q448" s="98">
        <v>345.57519189487726</v>
      </c>
      <c r="S448" s="14">
        <v>0</v>
      </c>
      <c r="T448" s="14">
        <v>0.83333333333333337</v>
      </c>
      <c r="U448" s="14">
        <v>0.16666666666666666</v>
      </c>
      <c r="W448" s="14">
        <v>0.5499999999999996</v>
      </c>
      <c r="X448" s="14">
        <v>0.53499999999999959</v>
      </c>
      <c r="Y448">
        <v>1</v>
      </c>
      <c r="Z448">
        <v>1</v>
      </c>
      <c r="AA448">
        <v>0</v>
      </c>
      <c r="AB448">
        <v>0</v>
      </c>
      <c r="AD448" s="14">
        <v>0.53499999999999959</v>
      </c>
      <c r="AE448" s="14">
        <v>2.0000000000000001E-4</v>
      </c>
      <c r="AF448" s="14">
        <v>2.1696680407897592E-4</v>
      </c>
      <c r="AG448" s="14">
        <v>0</v>
      </c>
      <c r="AH448" s="14">
        <v>0</v>
      </c>
      <c r="AJ448" s="103" t="s">
        <v>69</v>
      </c>
      <c r="AK448" s="104">
        <v>0.92615163879216311</v>
      </c>
      <c r="AL448" s="104">
        <v>0.91991028470387814</v>
      </c>
      <c r="AM448" s="104">
        <v>0.9099557582194514</v>
      </c>
      <c r="AN448" s="104">
        <v>0.90318119160226484</v>
      </c>
      <c r="AO448" s="104">
        <v>0.89321085411114365</v>
      </c>
      <c r="AP448" s="104">
        <v>0.89220326307663456</v>
      </c>
      <c r="AQ448" s="104">
        <v>0.88101412170715776</v>
      </c>
      <c r="AR448" s="104">
        <v>0.8851137794527304</v>
      </c>
      <c r="AS448" s="104">
        <v>0.87460569015732403</v>
      </c>
      <c r="AT448" s="104">
        <v>0</v>
      </c>
      <c r="AU448" s="104">
        <v>0.87185421119200301</v>
      </c>
      <c r="AV448" s="104">
        <v>0</v>
      </c>
      <c r="AW448" s="104">
        <v>0</v>
      </c>
      <c r="AX448" s="104">
        <v>0</v>
      </c>
      <c r="AY448" s="104">
        <v>0</v>
      </c>
      <c r="AZ448" s="104">
        <v>0</v>
      </c>
      <c r="BA448" s="104">
        <v>0</v>
      </c>
      <c r="BD448" s="100"/>
      <c r="BE448" s="100"/>
      <c r="BF448" s="100"/>
      <c r="BG448" s="100"/>
      <c r="BH448" s="100"/>
    </row>
    <row r="449" spans="2:60">
      <c r="B449">
        <v>110</v>
      </c>
      <c r="C449">
        <v>120</v>
      </c>
      <c r="E449" s="14">
        <v>0</v>
      </c>
      <c r="F449" s="14">
        <v>1</v>
      </c>
      <c r="G449" s="14">
        <v>0</v>
      </c>
      <c r="I449" s="97">
        <v>9503.317777109125</v>
      </c>
      <c r="J449" s="97">
        <v>11309.733552923255</v>
      </c>
      <c r="L449" s="14">
        <v>0</v>
      </c>
      <c r="M449" s="14">
        <v>1</v>
      </c>
      <c r="N449" s="14">
        <v>0</v>
      </c>
      <c r="P449" s="98">
        <v>345.57519189487726</v>
      </c>
      <c r="Q449" s="98">
        <v>376.99111843077515</v>
      </c>
      <c r="S449" s="14">
        <v>0</v>
      </c>
      <c r="T449" s="14">
        <v>0.75</v>
      </c>
      <c r="U449" s="14">
        <v>0.25</v>
      </c>
      <c r="W449" s="14">
        <v>0.53499999999999959</v>
      </c>
      <c r="X449" s="14">
        <v>0.51999999999999957</v>
      </c>
      <c r="Y449">
        <v>1</v>
      </c>
      <c r="Z449">
        <v>1</v>
      </c>
      <c r="AA449">
        <v>0</v>
      </c>
      <c r="AB449">
        <v>0</v>
      </c>
      <c r="AD449" s="14">
        <v>0.51999999999999957</v>
      </c>
      <c r="AE449" s="14">
        <v>2.0000000000000001E-4</v>
      </c>
      <c r="AF449" s="14">
        <v>2.1696680407897592E-4</v>
      </c>
      <c r="AG449" s="14">
        <v>0</v>
      </c>
      <c r="AH449" s="14">
        <v>0</v>
      </c>
      <c r="AJ449" s="103" t="s">
        <v>243</v>
      </c>
      <c r="AK449" s="106">
        <v>0.92693094038663659</v>
      </c>
      <c r="AL449" s="106">
        <v>0.91626394150817925</v>
      </c>
      <c r="AM449" s="106">
        <v>0.90561831861927178</v>
      </c>
      <c r="AN449" s="106">
        <v>0.90497911020317368</v>
      </c>
      <c r="AO449" s="106">
        <v>0.89529336681752381</v>
      </c>
      <c r="AP449" s="106">
        <v>0.89435929600500208</v>
      </c>
      <c r="AQ449" s="106">
        <v>0.91130241639083276</v>
      </c>
      <c r="AR449" s="106">
        <v>0.89317362712098058</v>
      </c>
      <c r="AS449" s="106">
        <v>0.91306534347971191</v>
      </c>
      <c r="AT449" s="106">
        <v>0</v>
      </c>
      <c r="AU449" s="106">
        <v>0.87185421119200301</v>
      </c>
      <c r="AV449" s="106">
        <v>0</v>
      </c>
      <c r="AW449" s="106">
        <v>0</v>
      </c>
      <c r="AX449" s="106">
        <v>0</v>
      </c>
      <c r="AY449" s="106">
        <v>0</v>
      </c>
      <c r="AZ449" s="106">
        <v>0</v>
      </c>
      <c r="BA449" s="106">
        <v>0</v>
      </c>
      <c r="BD449" s="100"/>
      <c r="BE449" s="100"/>
      <c r="BF449" s="100"/>
      <c r="BG449" s="100"/>
      <c r="BH449" s="100"/>
    </row>
    <row r="450" spans="2:60">
      <c r="B450">
        <v>120</v>
      </c>
      <c r="C450">
        <v>130</v>
      </c>
      <c r="E450" s="14">
        <v>0</v>
      </c>
      <c r="F450" s="14">
        <v>0</v>
      </c>
      <c r="G450" s="14">
        <v>0</v>
      </c>
      <c r="I450" s="97">
        <v>11309.733552923255</v>
      </c>
      <c r="J450" s="97">
        <v>13273.228961416877</v>
      </c>
      <c r="L450" s="14">
        <v>0</v>
      </c>
      <c r="M450" s="14">
        <v>0</v>
      </c>
      <c r="N450" s="14">
        <v>0</v>
      </c>
      <c r="P450" s="98">
        <v>376.99111843077515</v>
      </c>
      <c r="Q450" s="98">
        <v>408.40704496667308</v>
      </c>
      <c r="S450" s="14">
        <v>0</v>
      </c>
      <c r="T450" s="14">
        <v>1</v>
      </c>
      <c r="U450" s="14">
        <v>0</v>
      </c>
      <c r="W450" s="14">
        <v>0.51999999999999957</v>
      </c>
      <c r="X450" s="14">
        <v>0.50499999999999956</v>
      </c>
      <c r="Y450">
        <v>2</v>
      </c>
      <c r="Z450">
        <v>2</v>
      </c>
      <c r="AA450">
        <v>0</v>
      </c>
      <c r="AB450">
        <v>0</v>
      </c>
      <c r="AD450" s="14">
        <v>0.50499999999999956</v>
      </c>
      <c r="AE450" s="14">
        <v>4.0000000000000002E-4</v>
      </c>
      <c r="AF450" s="14">
        <v>4.3393360815795185E-4</v>
      </c>
      <c r="AG450" s="14">
        <v>0</v>
      </c>
      <c r="AH450" s="14">
        <v>0</v>
      </c>
      <c r="AJ450" s="103" t="s">
        <v>244</v>
      </c>
      <c r="AK450" s="107">
        <v>0.92369011952213809</v>
      </c>
      <c r="AL450" s="107">
        <v>0.91351524591608935</v>
      </c>
      <c r="AM450" s="107">
        <v>0.89825768002962392</v>
      </c>
      <c r="AN450" s="107">
        <v>0.8987102828022957</v>
      </c>
      <c r="AO450" s="107">
        <v>0.88730170789256668</v>
      </c>
      <c r="AP450" s="107">
        <v>0.88216544935519059</v>
      </c>
      <c r="AQ450" s="107">
        <v>0.80602068663926629</v>
      </c>
      <c r="AR450" s="107">
        <v>0.8760791541105194</v>
      </c>
      <c r="AS450" s="107">
        <v>0.83614603683493616</v>
      </c>
      <c r="AT450" s="107">
        <v>0</v>
      </c>
      <c r="AU450" s="107">
        <v>0.87185421119200301</v>
      </c>
      <c r="AV450" s="107">
        <v>0</v>
      </c>
      <c r="AW450" s="107">
        <v>0</v>
      </c>
      <c r="AX450" s="107">
        <v>0</v>
      </c>
      <c r="AY450" s="107">
        <v>0</v>
      </c>
      <c r="AZ450" s="107">
        <v>0</v>
      </c>
      <c r="BA450" s="107">
        <v>0</v>
      </c>
      <c r="BD450" s="100"/>
      <c r="BE450" s="100"/>
      <c r="BF450" s="100"/>
      <c r="BG450" s="100"/>
      <c r="BH450" s="100"/>
    </row>
    <row r="451" spans="2:60">
      <c r="B451">
        <v>130</v>
      </c>
      <c r="C451">
        <v>140</v>
      </c>
      <c r="E451" s="14">
        <v>0</v>
      </c>
      <c r="F451" s="14">
        <v>0</v>
      </c>
      <c r="G451" s="14">
        <v>1</v>
      </c>
      <c r="I451" s="97">
        <v>13273.228961416877</v>
      </c>
      <c r="J451" s="97">
        <v>15393.804002589986</v>
      </c>
      <c r="L451" s="14">
        <v>0</v>
      </c>
      <c r="M451" s="14">
        <v>0</v>
      </c>
      <c r="N451" s="14">
        <v>1</v>
      </c>
      <c r="P451" s="98">
        <v>408.40704496667308</v>
      </c>
      <c r="Q451" s="98">
        <v>439.82297150257102</v>
      </c>
      <c r="S451" s="14">
        <v>0</v>
      </c>
      <c r="T451" s="14">
        <v>1</v>
      </c>
      <c r="U451" s="14">
        <v>0</v>
      </c>
      <c r="W451" s="14">
        <v>0.50499999999999956</v>
      </c>
      <c r="X451" s="14">
        <v>0.48999999999999955</v>
      </c>
      <c r="Y451">
        <v>0</v>
      </c>
      <c r="Z451">
        <v>0</v>
      </c>
      <c r="AA451">
        <v>0</v>
      </c>
      <c r="AB451">
        <v>0</v>
      </c>
      <c r="AD451" s="14">
        <v>0.48999999999999955</v>
      </c>
      <c r="AE451" s="14">
        <v>0</v>
      </c>
      <c r="AF451" s="14">
        <v>0</v>
      </c>
      <c r="AG451" s="14">
        <v>0</v>
      </c>
      <c r="AH451" s="14">
        <v>0</v>
      </c>
      <c r="AJ451" s="103" t="s">
        <v>180</v>
      </c>
      <c r="AK451">
        <v>1165</v>
      </c>
      <c r="AL451">
        <v>2826</v>
      </c>
      <c r="AM451">
        <v>676</v>
      </c>
      <c r="AN451">
        <v>199</v>
      </c>
      <c r="AO451">
        <v>79</v>
      </c>
      <c r="AP451">
        <v>30</v>
      </c>
      <c r="AQ451">
        <v>15</v>
      </c>
      <c r="AR451">
        <v>4</v>
      </c>
      <c r="AS451">
        <v>2</v>
      </c>
      <c r="AT451">
        <v>0</v>
      </c>
      <c r="AU451">
        <v>1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D451" s="100"/>
      <c r="BE451" s="100"/>
      <c r="BF451" s="100"/>
      <c r="BG451" s="100"/>
      <c r="BH451" s="100"/>
    </row>
    <row r="452" spans="2:60">
      <c r="B452">
        <v>140</v>
      </c>
      <c r="C452">
        <v>150</v>
      </c>
      <c r="E452" s="14">
        <v>0</v>
      </c>
      <c r="F452" s="14">
        <v>0</v>
      </c>
      <c r="G452" s="14">
        <v>0</v>
      </c>
      <c r="I452" s="97">
        <v>15393.804002589986</v>
      </c>
      <c r="J452" s="97">
        <v>17671.458676442588</v>
      </c>
      <c r="L452" s="14">
        <v>0</v>
      </c>
      <c r="M452" s="14">
        <v>0</v>
      </c>
      <c r="N452" s="14">
        <v>0</v>
      </c>
      <c r="P452" s="98">
        <v>439.82297150257102</v>
      </c>
      <c r="Q452" s="98">
        <v>471.23889803846896</v>
      </c>
      <c r="S452" s="14">
        <v>0</v>
      </c>
      <c r="T452" s="14">
        <v>0</v>
      </c>
      <c r="U452" s="14">
        <v>1</v>
      </c>
      <c r="W452" s="14">
        <v>0.48999999999999955</v>
      </c>
      <c r="X452" s="14">
        <v>0.47499999999999953</v>
      </c>
      <c r="Y452">
        <v>2</v>
      </c>
      <c r="Z452">
        <v>0</v>
      </c>
      <c r="AA452">
        <v>2</v>
      </c>
      <c r="AB452">
        <v>0</v>
      </c>
      <c r="AD452" s="14">
        <v>0.47499999999999953</v>
      </c>
      <c r="AE452" s="14">
        <v>4.0000000000000002E-4</v>
      </c>
      <c r="AF452" s="14">
        <v>0</v>
      </c>
      <c r="AG452" s="14">
        <v>6.7114093959731542E-3</v>
      </c>
      <c r="AH452" s="14">
        <v>0</v>
      </c>
      <c r="BD452" s="100"/>
      <c r="BE452" s="100"/>
      <c r="BF452" s="100"/>
      <c r="BG452" s="100"/>
      <c r="BH452" s="100"/>
    </row>
    <row r="453" spans="2:60">
      <c r="B453">
        <v>150</v>
      </c>
      <c r="C453">
        <v>160</v>
      </c>
      <c r="E453" s="14">
        <v>0</v>
      </c>
      <c r="F453" s="14">
        <v>0</v>
      </c>
      <c r="G453" s="14">
        <v>0</v>
      </c>
      <c r="I453" s="97">
        <v>17671.458676442588</v>
      </c>
      <c r="J453" s="97">
        <v>20106.192982974677</v>
      </c>
      <c r="L453" s="14">
        <v>0</v>
      </c>
      <c r="M453" s="14">
        <v>0</v>
      </c>
      <c r="N453" s="14">
        <v>0</v>
      </c>
      <c r="P453" s="98">
        <v>471.23889803846896</v>
      </c>
      <c r="Q453" s="98">
        <v>502.6548245743669</v>
      </c>
      <c r="S453" s="14">
        <v>0</v>
      </c>
      <c r="T453" s="14">
        <v>0</v>
      </c>
      <c r="U453" s="14">
        <v>0</v>
      </c>
      <c r="W453" s="14">
        <v>0.47499999999999953</v>
      </c>
      <c r="X453" s="14">
        <v>0.45999999999999952</v>
      </c>
      <c r="Y453">
        <v>0</v>
      </c>
      <c r="Z453">
        <v>0</v>
      </c>
      <c r="AA453">
        <v>0</v>
      </c>
      <c r="AB453">
        <v>0</v>
      </c>
      <c r="AD453" s="14">
        <v>0.45999999999999952</v>
      </c>
      <c r="AE453" s="14">
        <v>0</v>
      </c>
      <c r="AF453" s="14">
        <v>0</v>
      </c>
      <c r="AG453" s="14">
        <v>0</v>
      </c>
      <c r="AH453" s="14">
        <v>0</v>
      </c>
      <c r="BD453" s="100"/>
      <c r="BE453" s="100"/>
      <c r="BF453" s="100"/>
      <c r="BG453" s="100"/>
      <c r="BH453" s="100"/>
    </row>
    <row r="454" spans="2:60">
      <c r="B454">
        <v>160</v>
      </c>
      <c r="C454">
        <v>170</v>
      </c>
      <c r="E454" s="14">
        <v>0</v>
      </c>
      <c r="F454" s="14">
        <v>0</v>
      </c>
      <c r="G454" s="14">
        <v>0</v>
      </c>
      <c r="I454" s="97">
        <v>20106.192982974677</v>
      </c>
      <c r="J454" s="97">
        <v>22698.006922186254</v>
      </c>
      <c r="L454" s="14">
        <v>0</v>
      </c>
      <c r="M454" s="14">
        <v>0</v>
      </c>
      <c r="N454" s="14">
        <v>0</v>
      </c>
      <c r="P454" s="98">
        <v>502.6548245743669</v>
      </c>
      <c r="Q454" s="98">
        <v>534.07075111026484</v>
      </c>
      <c r="S454" s="14">
        <v>0</v>
      </c>
      <c r="T454" s="14">
        <v>0</v>
      </c>
      <c r="U454" s="14">
        <v>0</v>
      </c>
      <c r="W454" s="14">
        <v>0.45999999999999952</v>
      </c>
      <c r="X454" s="14">
        <v>0.44499999999999951</v>
      </c>
      <c r="Y454">
        <v>0</v>
      </c>
      <c r="Z454">
        <v>0</v>
      </c>
      <c r="AA454">
        <v>0</v>
      </c>
      <c r="AB454">
        <v>0</v>
      </c>
      <c r="AD454" s="14">
        <v>0.44499999999999951</v>
      </c>
      <c r="AE454" s="14">
        <v>0</v>
      </c>
      <c r="AF454" s="14">
        <v>0</v>
      </c>
      <c r="AG454" s="14">
        <v>0</v>
      </c>
      <c r="AH454" s="14">
        <v>0</v>
      </c>
      <c r="BD454" s="100"/>
      <c r="BE454" s="100"/>
      <c r="BF454" s="100"/>
      <c r="BG454" s="100"/>
      <c r="BH454" s="100"/>
    </row>
    <row r="455" spans="2:60">
      <c r="B455">
        <v>170</v>
      </c>
      <c r="C455">
        <v>180</v>
      </c>
      <c r="E455" s="14">
        <v>0</v>
      </c>
      <c r="F455" s="14">
        <v>0</v>
      </c>
      <c r="G455" s="14">
        <v>0</v>
      </c>
      <c r="I455" s="97">
        <v>22698.006922186254</v>
      </c>
      <c r="J455" s="97">
        <v>25446.900494077323</v>
      </c>
      <c r="L455" s="14">
        <v>0</v>
      </c>
      <c r="M455" s="14">
        <v>0</v>
      </c>
      <c r="N455" s="14">
        <v>0</v>
      </c>
      <c r="P455" s="98">
        <v>534.07075111026484</v>
      </c>
      <c r="Q455" s="98">
        <v>565.48667764616278</v>
      </c>
      <c r="S455" s="14">
        <v>0</v>
      </c>
      <c r="T455" s="14">
        <v>0</v>
      </c>
      <c r="U455" s="14">
        <v>0</v>
      </c>
      <c r="W455" s="14">
        <v>0.44499999999999951</v>
      </c>
      <c r="X455" s="14">
        <v>0.42999999999999949</v>
      </c>
      <c r="Y455">
        <v>1</v>
      </c>
      <c r="Z455">
        <v>1</v>
      </c>
      <c r="AA455">
        <v>0</v>
      </c>
      <c r="AB455">
        <v>0</v>
      </c>
      <c r="AD455" s="14">
        <v>0.42999999999999949</v>
      </c>
      <c r="AE455" s="14">
        <v>2.0000000000000001E-4</v>
      </c>
      <c r="AF455" s="14">
        <v>2.1696680407897592E-4</v>
      </c>
      <c r="AG455" s="14">
        <v>0</v>
      </c>
      <c r="AH455" s="14">
        <v>0</v>
      </c>
      <c r="AJ455" s="101" t="s">
        <v>150</v>
      </c>
      <c r="AK455" s="101"/>
      <c r="AL455" s="108"/>
      <c r="AM455" s="101"/>
      <c r="AN455" s="101"/>
      <c r="AO455" s="101"/>
      <c r="AP455" s="101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  <c r="BD455" s="100"/>
      <c r="BE455" s="100"/>
      <c r="BF455" s="100"/>
      <c r="BG455" s="100"/>
      <c r="BH455" s="100"/>
    </row>
    <row r="456" spans="2:60">
      <c r="B456">
        <v>180</v>
      </c>
      <c r="C456">
        <v>190</v>
      </c>
      <c r="E456" s="14">
        <v>0</v>
      </c>
      <c r="F456" s="14">
        <v>0</v>
      </c>
      <c r="G456" s="14">
        <v>0</v>
      </c>
      <c r="I456" s="97">
        <v>25446.900494077323</v>
      </c>
      <c r="J456" s="97">
        <v>28352.873698647883</v>
      </c>
      <c r="L456" s="14">
        <v>0</v>
      </c>
      <c r="M456" s="14">
        <v>0</v>
      </c>
      <c r="N456" s="14">
        <v>0</v>
      </c>
      <c r="P456" s="98">
        <v>565.48667764616278</v>
      </c>
      <c r="Q456" s="98">
        <v>596.90260418206071</v>
      </c>
      <c r="S456" s="14">
        <v>0</v>
      </c>
      <c r="T456" s="14">
        <v>0</v>
      </c>
      <c r="U456" s="14">
        <v>0</v>
      </c>
      <c r="W456" s="14">
        <v>0.42999999999999949</v>
      </c>
      <c r="X456" s="14">
        <v>0.41499999999999948</v>
      </c>
      <c r="Y456">
        <v>1</v>
      </c>
      <c r="Z456">
        <v>1</v>
      </c>
      <c r="AA456">
        <v>0</v>
      </c>
      <c r="AB456">
        <v>0</v>
      </c>
      <c r="AD456" s="14">
        <v>0.41499999999999948</v>
      </c>
      <c r="AE456" s="14">
        <v>2.0000000000000001E-4</v>
      </c>
      <c r="AF456" s="14">
        <v>2.1696680407897592E-4</v>
      </c>
      <c r="AG456" s="14">
        <v>0</v>
      </c>
      <c r="AH456" s="14">
        <v>0</v>
      </c>
      <c r="AJ456" s="103" t="s">
        <v>252</v>
      </c>
      <c r="AK456" s="109">
        <v>0.92366698506373868</v>
      </c>
      <c r="AL456" s="109">
        <v>0.91471801418759535</v>
      </c>
      <c r="AM456" s="109">
        <v>0.90458157243468573</v>
      </c>
      <c r="AN456" s="109">
        <v>0.89778070158883205</v>
      </c>
      <c r="AO456" s="109">
        <v>0.89817423533080176</v>
      </c>
      <c r="AP456" s="109">
        <v>0.86577785800197515</v>
      </c>
      <c r="AQ456" s="109">
        <v>0.89680511633260362</v>
      </c>
      <c r="AR456" s="109">
        <v>0</v>
      </c>
      <c r="AS456" s="109">
        <v>0</v>
      </c>
      <c r="AT456" s="109">
        <v>0</v>
      </c>
      <c r="AU456" s="109">
        <v>0</v>
      </c>
      <c r="AV456" s="109">
        <v>0</v>
      </c>
      <c r="AW456" s="109">
        <v>0</v>
      </c>
      <c r="AX456" s="109">
        <v>0</v>
      </c>
      <c r="AY456" s="109">
        <v>0</v>
      </c>
      <c r="AZ456" s="109">
        <v>0</v>
      </c>
      <c r="BA456" s="109">
        <v>0</v>
      </c>
      <c r="BD456" s="100"/>
      <c r="BE456" s="100"/>
      <c r="BF456" s="100"/>
      <c r="BG456" s="100"/>
      <c r="BH456" s="100"/>
    </row>
    <row r="457" spans="2:60">
      <c r="B457">
        <v>190</v>
      </c>
      <c r="C457">
        <v>200</v>
      </c>
      <c r="E457" s="14">
        <v>0</v>
      </c>
      <c r="F457" s="14">
        <v>0</v>
      </c>
      <c r="G457" s="14">
        <v>0</v>
      </c>
      <c r="I457" s="97">
        <v>28352.873698647883</v>
      </c>
      <c r="J457" s="97">
        <v>31415.926535897932</v>
      </c>
      <c r="L457" s="14">
        <v>0</v>
      </c>
      <c r="M457" s="14">
        <v>0</v>
      </c>
      <c r="N457" s="14">
        <v>0</v>
      </c>
      <c r="P457" s="98">
        <v>596.90260418206071</v>
      </c>
      <c r="Q457" s="98">
        <v>628.31853071795865</v>
      </c>
      <c r="S457" s="14">
        <v>0</v>
      </c>
      <c r="T457" s="14">
        <v>0</v>
      </c>
      <c r="U457" s="14">
        <v>0</v>
      </c>
      <c r="W457" s="14">
        <v>0.41499999999999948</v>
      </c>
      <c r="X457" s="14">
        <v>0.39999999999999947</v>
      </c>
      <c r="Y457">
        <v>1</v>
      </c>
      <c r="Z457">
        <v>0</v>
      </c>
      <c r="AA457">
        <v>1</v>
      </c>
      <c r="AB457">
        <v>0</v>
      </c>
      <c r="AD457" s="14">
        <v>0.39999999999999947</v>
      </c>
      <c r="AE457" s="14">
        <v>2.0000000000000001E-4</v>
      </c>
      <c r="AF457" s="14">
        <v>0</v>
      </c>
      <c r="AG457" s="14">
        <v>3.3557046979865771E-3</v>
      </c>
      <c r="AH457" s="14">
        <v>0</v>
      </c>
      <c r="AJ457" s="103" t="s">
        <v>253</v>
      </c>
      <c r="AK457" s="99">
        <v>1.6343383862191807E-3</v>
      </c>
      <c r="AL457" s="99">
        <v>1.2907980242046202E-3</v>
      </c>
      <c r="AM457" s="99">
        <v>2.9365471515874209E-3</v>
      </c>
      <c r="AN457" s="99">
        <v>4.0408055325819037E-3</v>
      </c>
      <c r="AO457" s="99">
        <v>4.4663048971597119E-3</v>
      </c>
      <c r="AP457" s="99">
        <v>2.6992259036113353E-2</v>
      </c>
      <c r="AQ457" s="99">
        <v>0</v>
      </c>
      <c r="AR457" s="99">
        <v>0</v>
      </c>
      <c r="AS457" s="99">
        <v>0</v>
      </c>
      <c r="AT457" s="99">
        <v>0</v>
      </c>
      <c r="AU457" s="99">
        <v>0</v>
      </c>
      <c r="AV457" s="99">
        <v>0</v>
      </c>
      <c r="AW457" s="99">
        <v>0</v>
      </c>
      <c r="AX457" s="99">
        <v>0</v>
      </c>
      <c r="AY457" s="99">
        <v>0</v>
      </c>
      <c r="AZ457" s="99">
        <v>0</v>
      </c>
      <c r="BA457" s="99">
        <v>0</v>
      </c>
      <c r="BD457" s="100"/>
      <c r="BE457" s="100"/>
      <c r="BF457" s="100"/>
      <c r="BG457" s="100"/>
      <c r="BH457" s="100"/>
    </row>
    <row r="458" spans="2:60">
      <c r="B458">
        <v>200</v>
      </c>
      <c r="C458">
        <v>210</v>
      </c>
      <c r="E458" s="14">
        <v>0</v>
      </c>
      <c r="F458" s="14">
        <v>0</v>
      </c>
      <c r="G458" s="14">
        <v>0</v>
      </c>
      <c r="I458" s="97">
        <v>31415.926535897932</v>
      </c>
      <c r="J458" s="97">
        <v>34636.059005827468</v>
      </c>
      <c r="L458" s="14">
        <v>0</v>
      </c>
      <c r="M458" s="14">
        <v>0</v>
      </c>
      <c r="N458" s="14">
        <v>0</v>
      </c>
      <c r="P458" s="98">
        <v>628.31853071795865</v>
      </c>
      <c r="Q458" s="98">
        <v>659.73445725385659</v>
      </c>
      <c r="S458" s="14">
        <v>0</v>
      </c>
      <c r="T458" s="14">
        <v>0</v>
      </c>
      <c r="U458" s="14">
        <v>0</v>
      </c>
      <c r="AD458" s="14"/>
      <c r="AF458" s="14"/>
      <c r="AG458" s="14"/>
      <c r="AH458" s="14"/>
      <c r="AJ458" s="103" t="s">
        <v>254</v>
      </c>
      <c r="AK458" s="109">
        <v>1.6343383862191807E-3</v>
      </c>
      <c r="AL458" s="109">
        <v>1.2907980242046202E-3</v>
      </c>
      <c r="AM458" s="109">
        <v>2.9365471515874209E-3</v>
      </c>
      <c r="AN458" s="109">
        <v>4.0408055325819037E-3</v>
      </c>
      <c r="AO458" s="109">
        <v>4.4663048971597119E-3</v>
      </c>
      <c r="AP458" s="109">
        <v>2.6992259036113353E-2</v>
      </c>
      <c r="AQ458" s="109">
        <v>0</v>
      </c>
      <c r="AR458" s="109">
        <v>0</v>
      </c>
      <c r="AS458" s="109">
        <v>0</v>
      </c>
      <c r="AT458" s="109">
        <v>0</v>
      </c>
      <c r="AU458" s="109">
        <v>0</v>
      </c>
      <c r="AV458" s="109">
        <v>0</v>
      </c>
      <c r="AW458" s="109">
        <v>0</v>
      </c>
      <c r="AX458" s="109">
        <v>0</v>
      </c>
      <c r="AY458" s="109">
        <v>0</v>
      </c>
      <c r="AZ458" s="109">
        <v>0</v>
      </c>
      <c r="BA458" s="109">
        <v>0</v>
      </c>
      <c r="BD458" s="100"/>
      <c r="BE458" s="100"/>
      <c r="BF458" s="100"/>
      <c r="BG458" s="100"/>
      <c r="BH458" s="100"/>
    </row>
    <row r="459" spans="2:60">
      <c r="E459" s="14"/>
      <c r="F459" s="14"/>
      <c r="G459" s="14"/>
      <c r="I459" s="7"/>
      <c r="L459" s="14"/>
      <c r="M459" s="14"/>
      <c r="N459" s="14"/>
      <c r="P459" s="7"/>
      <c r="S459" s="14"/>
      <c r="T459" s="14"/>
      <c r="U459" s="14"/>
      <c r="W459" s="293" t="s">
        <v>255</v>
      </c>
      <c r="X459" s="293"/>
      <c r="Y459" s="293"/>
      <c r="Z459" s="293"/>
      <c r="AA459" s="293"/>
      <c r="AB459" s="293"/>
      <c r="AD459" s="293" t="s">
        <v>256</v>
      </c>
      <c r="AE459" s="293"/>
      <c r="AF459" s="293"/>
      <c r="AG459" s="293"/>
      <c r="AH459" s="293"/>
      <c r="AI459" s="7"/>
      <c r="BD459" s="100"/>
      <c r="BE459" s="100"/>
      <c r="BF459" s="100"/>
      <c r="BG459" s="100"/>
      <c r="BH459" s="100"/>
    </row>
    <row r="460" spans="2:60">
      <c r="B460" s="293" t="s">
        <v>257</v>
      </c>
      <c r="C460" s="293"/>
      <c r="D460" s="293"/>
      <c r="E460" s="293"/>
      <c r="F460" s="293"/>
      <c r="G460" s="293"/>
      <c r="I460" s="293" t="s">
        <v>258</v>
      </c>
      <c r="J460" s="293"/>
      <c r="K460" s="293"/>
      <c r="L460" s="293"/>
      <c r="M460" s="293"/>
      <c r="N460" s="293"/>
      <c r="P460" s="293" t="s">
        <v>259</v>
      </c>
      <c r="Q460" s="293"/>
      <c r="R460" s="293"/>
      <c r="S460" s="293"/>
      <c r="T460" s="293"/>
      <c r="U460" s="293"/>
      <c r="W460" t="s">
        <v>230</v>
      </c>
      <c r="X460" s="7" t="s">
        <v>157</v>
      </c>
      <c r="Y460" t="s">
        <v>260</v>
      </c>
      <c r="Z460" s="7" t="s">
        <v>225</v>
      </c>
      <c r="AA460" s="7" t="s">
        <v>181</v>
      </c>
      <c r="AB460" s="7" t="s">
        <v>152</v>
      </c>
      <c r="AD460" s="7" t="s">
        <v>157</v>
      </c>
      <c r="AE460" s="7" t="s">
        <v>137</v>
      </c>
      <c r="AF460" s="7" t="s">
        <v>225</v>
      </c>
      <c r="AG460" s="7" t="s">
        <v>181</v>
      </c>
      <c r="AH460" s="7" t="s">
        <v>152</v>
      </c>
      <c r="AJ460" s="101" t="s">
        <v>151</v>
      </c>
      <c r="AK460" s="101"/>
      <c r="AL460" s="108"/>
      <c r="AM460" s="101"/>
      <c r="AN460" s="101"/>
      <c r="AO460" s="101"/>
      <c r="AP460" s="101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D460" s="100"/>
      <c r="BE460" s="100"/>
      <c r="BF460" s="100"/>
      <c r="BG460" s="100"/>
      <c r="BH460" s="100"/>
    </row>
    <row r="461" spans="2:60">
      <c r="B461" t="s">
        <v>223</v>
      </c>
      <c r="C461" t="s">
        <v>250</v>
      </c>
      <c r="D461" s="7" t="s">
        <v>137</v>
      </c>
      <c r="E461" s="7" t="s">
        <v>225</v>
      </c>
      <c r="F461" s="7" t="s">
        <v>181</v>
      </c>
      <c r="G461" s="7" t="s">
        <v>152</v>
      </c>
      <c r="I461" t="s">
        <v>223</v>
      </c>
      <c r="J461" t="s">
        <v>250</v>
      </c>
      <c r="K461" s="7" t="s">
        <v>137</v>
      </c>
      <c r="L461" s="7" t="s">
        <v>225</v>
      </c>
      <c r="M461" s="7" t="s">
        <v>181</v>
      </c>
      <c r="N461" s="7" t="s">
        <v>152</v>
      </c>
      <c r="P461" t="s">
        <v>223</v>
      </c>
      <c r="Q461" t="s">
        <v>250</v>
      </c>
      <c r="R461" s="7" t="s">
        <v>137</v>
      </c>
      <c r="S461" s="7" t="s">
        <v>225</v>
      </c>
      <c r="T461" s="7" t="s">
        <v>181</v>
      </c>
      <c r="U461" s="7" t="s">
        <v>152</v>
      </c>
      <c r="W461" s="14">
        <v>1</v>
      </c>
      <c r="X461" s="14">
        <v>0.98499999999999999</v>
      </c>
      <c r="Z461" s="14">
        <v>1</v>
      </c>
      <c r="AA461" s="14">
        <v>0</v>
      </c>
      <c r="AB461" s="14">
        <v>0</v>
      </c>
      <c r="AD461" s="14">
        <v>0.98499999999999999</v>
      </c>
      <c r="AE461" s="14">
        <v>4.0000000000000002E-4</v>
      </c>
      <c r="AF461" s="14">
        <v>4.3393360815795185E-4</v>
      </c>
      <c r="AG461" s="14">
        <v>0</v>
      </c>
      <c r="AH461" s="14">
        <v>0</v>
      </c>
      <c r="AJ461" s="103" t="s">
        <v>261</v>
      </c>
      <c r="AK461" s="109">
        <v>0.91089928858809632</v>
      </c>
      <c r="AL461" s="109">
        <v>0.86889377378162769</v>
      </c>
      <c r="AM461" s="109">
        <v>0.84485151998625352</v>
      </c>
      <c r="AN461" s="109">
        <v>0.89764987961259823</v>
      </c>
      <c r="AO461" s="109">
        <v>0.88649395363854888</v>
      </c>
      <c r="AP461" s="109">
        <v>0.88873030377565676</v>
      </c>
      <c r="AQ461" s="109">
        <v>0.78633504741011528</v>
      </c>
      <c r="AR461" s="109">
        <v>0.88109057162551863</v>
      </c>
      <c r="AS461" s="109">
        <v>0.83614603683493616</v>
      </c>
      <c r="AT461" s="109">
        <v>0</v>
      </c>
      <c r="AU461" s="109">
        <v>0</v>
      </c>
      <c r="AV461" s="109">
        <v>0</v>
      </c>
      <c r="AW461" s="109">
        <v>0</v>
      </c>
      <c r="AX461" s="109">
        <v>0</v>
      </c>
      <c r="AY461" s="109">
        <v>0</v>
      </c>
      <c r="AZ461" s="109">
        <v>0</v>
      </c>
      <c r="BA461" s="109">
        <v>0</v>
      </c>
      <c r="BD461" s="100"/>
      <c r="BE461" s="100"/>
      <c r="BF461" s="100"/>
      <c r="BG461" s="100"/>
      <c r="BH461" s="100"/>
    </row>
    <row r="462" spans="2:60">
      <c r="B462">
        <v>20</v>
      </c>
      <c r="C462">
        <v>30</v>
      </c>
      <c r="D462" s="110">
        <v>5.9999999999999995E-4</v>
      </c>
      <c r="E462" s="110">
        <v>5.9999999999999995E-4</v>
      </c>
      <c r="F462" s="110">
        <v>0</v>
      </c>
      <c r="G462" s="110">
        <v>0</v>
      </c>
      <c r="I462" s="97">
        <v>314.15926535897933</v>
      </c>
      <c r="J462" s="97">
        <v>706.85834705770344</v>
      </c>
      <c r="K462" s="110">
        <v>5.9999999999999995E-4</v>
      </c>
      <c r="L462" s="110">
        <v>5.9999999999999995E-4</v>
      </c>
      <c r="M462" s="110">
        <v>0</v>
      </c>
      <c r="N462" s="110">
        <v>0</v>
      </c>
      <c r="P462" s="98">
        <v>62.831853071795862</v>
      </c>
      <c r="Q462" s="98">
        <v>94.247779607693786</v>
      </c>
      <c r="R462" s="110">
        <v>4.0000000000000002E-4</v>
      </c>
      <c r="S462" s="110">
        <v>4.0000000000000002E-4</v>
      </c>
      <c r="T462" s="110">
        <v>0</v>
      </c>
      <c r="U462" s="110">
        <v>0</v>
      </c>
      <c r="W462" s="14">
        <v>0.98499999999999999</v>
      </c>
      <c r="X462" s="14">
        <v>0.97</v>
      </c>
      <c r="Z462" s="14">
        <v>1</v>
      </c>
      <c r="AA462" s="14">
        <v>0</v>
      </c>
      <c r="AB462" s="14">
        <v>0</v>
      </c>
      <c r="AD462" s="14">
        <v>0.97</v>
      </c>
      <c r="AE462" s="14">
        <v>6.6E-3</v>
      </c>
      <c r="AF462" s="14">
        <v>7.1599045346062056E-3</v>
      </c>
      <c r="AG462" s="14">
        <v>0</v>
      </c>
      <c r="AH462" s="14">
        <v>0</v>
      </c>
      <c r="AJ462" s="103" t="s">
        <v>262</v>
      </c>
      <c r="AK462" s="99">
        <v>1.4084456262734246E-2</v>
      </c>
      <c r="AL462" s="99">
        <v>1.5385271086768793E-2</v>
      </c>
      <c r="AM462" s="99">
        <v>1.931730490963246E-2</v>
      </c>
      <c r="AN462" s="99">
        <v>6.742168698983364E-3</v>
      </c>
      <c r="AO462" s="99">
        <v>7.7875367596438316E-3</v>
      </c>
      <c r="AP462" s="99">
        <v>6.4228669580452813E-3</v>
      </c>
      <c r="AQ462" s="99">
        <v>6.5762281881848295E-2</v>
      </c>
      <c r="AR462" s="99">
        <v>7.0723235795043804E-3</v>
      </c>
      <c r="AS462" s="99">
        <v>3.8459653322387877E-2</v>
      </c>
      <c r="AT462" s="99">
        <v>0</v>
      </c>
      <c r="AU462" s="99">
        <v>0</v>
      </c>
      <c r="AV462" s="99">
        <v>0</v>
      </c>
      <c r="AW462" s="99">
        <v>0</v>
      </c>
      <c r="AX462" s="99">
        <v>0</v>
      </c>
      <c r="AY462" s="99">
        <v>0</v>
      </c>
      <c r="AZ462" s="99">
        <v>0</v>
      </c>
      <c r="BA462" s="99">
        <v>0</v>
      </c>
      <c r="BD462" s="100"/>
      <c r="BE462" s="100"/>
      <c r="BF462" s="100"/>
      <c r="BG462" s="100"/>
      <c r="BH462" s="100"/>
    </row>
    <row r="463" spans="2:60">
      <c r="B463">
        <v>30</v>
      </c>
      <c r="C463">
        <v>40</v>
      </c>
      <c r="D463" s="110">
        <v>0.2316</v>
      </c>
      <c r="E463" s="110">
        <v>0.22900000000000001</v>
      </c>
      <c r="F463" s="110">
        <v>2E-3</v>
      </c>
      <c r="G463" s="110">
        <v>5.9999999999999995E-4</v>
      </c>
      <c r="I463" s="97">
        <v>706.85834705770344</v>
      </c>
      <c r="J463" s="97">
        <v>1256.6370614359173</v>
      </c>
      <c r="K463" s="110">
        <v>0.2316</v>
      </c>
      <c r="L463" s="110">
        <v>0.22900000000000001</v>
      </c>
      <c r="M463" s="110">
        <v>2E-3</v>
      </c>
      <c r="N463" s="110">
        <v>5.9999999999999995E-4</v>
      </c>
      <c r="P463" s="98">
        <v>94.247779607693786</v>
      </c>
      <c r="Q463" s="98">
        <v>125.66370614359172</v>
      </c>
      <c r="R463" s="110">
        <v>0.1326</v>
      </c>
      <c r="S463" s="110">
        <v>0.1318</v>
      </c>
      <c r="T463" s="110">
        <v>5.9999999999999995E-4</v>
      </c>
      <c r="U463" s="110">
        <v>2.0000000000000001E-4</v>
      </c>
      <c r="W463" s="14">
        <v>0.97</v>
      </c>
      <c r="X463" s="14">
        <v>0.95499999999999996</v>
      </c>
      <c r="Z463" s="14">
        <v>0.99259259259259258</v>
      </c>
      <c r="AA463" s="14">
        <v>7.4074074074074077E-3</v>
      </c>
      <c r="AB463" s="14">
        <v>0</v>
      </c>
      <c r="AD463" s="14">
        <v>0.95499999999999996</v>
      </c>
      <c r="AE463" s="14">
        <v>3.3599999999999998E-2</v>
      </c>
      <c r="AF463" s="14">
        <v>3.6233456281188979E-2</v>
      </c>
      <c r="AG463" s="14">
        <v>3.3557046979865771E-3</v>
      </c>
      <c r="AH463" s="14">
        <v>0</v>
      </c>
      <c r="AJ463" s="103" t="s">
        <v>263</v>
      </c>
      <c r="AK463" s="109">
        <v>1.4084456262734246E-2</v>
      </c>
      <c r="AL463" s="109">
        <v>1.5385271086768793E-2</v>
      </c>
      <c r="AM463" s="109">
        <v>1.931730490963246E-2</v>
      </c>
      <c r="AN463" s="109">
        <v>6.742168698983364E-3</v>
      </c>
      <c r="AO463" s="109">
        <v>7.7875367596438316E-3</v>
      </c>
      <c r="AP463" s="109">
        <v>6.4228669580452813E-3</v>
      </c>
      <c r="AQ463" s="109">
        <v>6.5762281881848295E-2</v>
      </c>
      <c r="AR463" s="109">
        <v>7.0723235795043804E-3</v>
      </c>
      <c r="AS463" s="109">
        <v>3.8459653322387877E-2</v>
      </c>
      <c r="AT463" s="109">
        <v>0</v>
      </c>
      <c r="AU463" s="109">
        <v>0</v>
      </c>
      <c r="AV463" s="109">
        <v>0</v>
      </c>
      <c r="AW463" s="109">
        <v>0</v>
      </c>
      <c r="AX463" s="109">
        <v>0</v>
      </c>
      <c r="AY463" s="109">
        <v>0</v>
      </c>
      <c r="AZ463" s="109">
        <v>0</v>
      </c>
      <c r="BA463" s="109">
        <v>0</v>
      </c>
      <c r="BD463" s="100"/>
      <c r="BE463" s="100"/>
      <c r="BF463" s="100"/>
      <c r="BG463" s="100"/>
      <c r="BH463" s="100"/>
    </row>
    <row r="464" spans="2:60">
      <c r="B464">
        <v>40</v>
      </c>
      <c r="C464">
        <v>50</v>
      </c>
      <c r="D464" s="110">
        <v>0.56659999999999999</v>
      </c>
      <c r="E464" s="110">
        <v>0.5464</v>
      </c>
      <c r="F464" s="110">
        <v>0.02</v>
      </c>
      <c r="G464" s="110">
        <v>2.0000000000000001E-4</v>
      </c>
      <c r="I464" s="97">
        <v>1256.6370614359173</v>
      </c>
      <c r="J464" s="97">
        <v>1963.4954084936207</v>
      </c>
      <c r="K464" s="110">
        <v>0.56659999999999999</v>
      </c>
      <c r="L464" s="110">
        <v>0.5464</v>
      </c>
      <c r="M464" s="110">
        <v>0.02</v>
      </c>
      <c r="N464" s="110">
        <v>2.0000000000000001E-4</v>
      </c>
      <c r="P464" s="98">
        <v>125.66370614359172</v>
      </c>
      <c r="Q464" s="98">
        <v>157.07963267948966</v>
      </c>
      <c r="R464" s="110">
        <v>0.58160000000000001</v>
      </c>
      <c r="S464" s="110">
        <v>0.56699999999999995</v>
      </c>
      <c r="T464" s="110">
        <v>1.4200000000000001E-2</v>
      </c>
      <c r="U464" s="110">
        <v>4.0000000000000002E-4</v>
      </c>
      <c r="W464" s="14">
        <v>0.95499999999999996</v>
      </c>
      <c r="X464" s="14">
        <v>0.94</v>
      </c>
      <c r="Z464" s="14">
        <v>0.97640653357531759</v>
      </c>
      <c r="AA464" s="14">
        <v>1.9963702359346643E-2</v>
      </c>
      <c r="AB464" s="14">
        <v>3.629764065335753E-3</v>
      </c>
      <c r="AD464" s="14">
        <v>0.94</v>
      </c>
      <c r="AE464" s="14">
        <v>0.14380000000000001</v>
      </c>
      <c r="AF464" s="14">
        <v>0.15296159687567804</v>
      </c>
      <c r="AG464" s="14">
        <v>4.0268456375838931E-2</v>
      </c>
      <c r="AH464" s="14">
        <v>2.1505376344086023E-2</v>
      </c>
      <c r="AL464" s="14"/>
      <c r="BD464" s="100"/>
      <c r="BE464" s="100"/>
      <c r="BF464" s="100"/>
      <c r="BG464" s="100"/>
      <c r="BH464" s="100"/>
    </row>
    <row r="465" spans="2:60">
      <c r="B465">
        <v>50</v>
      </c>
      <c r="C465">
        <v>60</v>
      </c>
      <c r="D465" s="110">
        <v>0.13519999999999999</v>
      </c>
      <c r="E465" s="110">
        <v>0.1162</v>
      </c>
      <c r="F465" s="110">
        <v>1.72E-2</v>
      </c>
      <c r="G465" s="110">
        <v>1.8E-3</v>
      </c>
      <c r="I465" s="97">
        <v>1963.4954084936207</v>
      </c>
      <c r="J465" s="97">
        <v>2827.4333882308138</v>
      </c>
      <c r="K465" s="110">
        <v>0.13519999999999999</v>
      </c>
      <c r="L465" s="110">
        <v>0.1162</v>
      </c>
      <c r="M465" s="110">
        <v>1.72E-2</v>
      </c>
      <c r="N465" s="110">
        <v>1.8E-3</v>
      </c>
      <c r="P465" s="98">
        <v>157.07963267948966</v>
      </c>
      <c r="Q465" s="98">
        <v>188.49555921538757</v>
      </c>
      <c r="R465" s="110">
        <v>0.19719999999999999</v>
      </c>
      <c r="S465" s="110">
        <v>0.1772</v>
      </c>
      <c r="T465" s="110">
        <v>1.8800000000000001E-2</v>
      </c>
      <c r="U465" s="110">
        <v>1.1999999999999999E-3</v>
      </c>
      <c r="W465" s="14">
        <v>0.94</v>
      </c>
      <c r="X465" s="14">
        <v>0.92499999999999993</v>
      </c>
      <c r="Z465" s="14">
        <v>0.97588285960378984</v>
      </c>
      <c r="AA465" s="14">
        <v>2.0671834625322998E-2</v>
      </c>
      <c r="AB465" s="14">
        <v>3.4453057708871662E-3</v>
      </c>
      <c r="AD465" s="14">
        <v>0.92499999999999993</v>
      </c>
      <c r="AE465" s="14">
        <v>0.376</v>
      </c>
      <c r="AF465" s="14">
        <v>0.39878498589715772</v>
      </c>
      <c r="AG465" s="14">
        <v>0.12080536912751677</v>
      </c>
      <c r="AH465" s="14">
        <v>6.4516129032258063E-2</v>
      </c>
      <c r="AJ465" s="101" t="s">
        <v>152</v>
      </c>
      <c r="AK465" s="101"/>
      <c r="AL465" s="108"/>
      <c r="AM465" s="101"/>
      <c r="AN465" s="101"/>
      <c r="AO465" s="101"/>
      <c r="AP465" s="101"/>
      <c r="AQ465" s="101"/>
      <c r="AR465" s="101"/>
      <c r="AS465" s="101"/>
      <c r="AT465" s="101"/>
      <c r="AU465" s="101"/>
      <c r="AV465" s="101"/>
      <c r="AW465" s="101"/>
      <c r="AX465" s="101"/>
      <c r="AY465" s="101"/>
      <c r="AZ465" s="101"/>
      <c r="BA465" s="101"/>
      <c r="BD465" s="100"/>
      <c r="BE465" s="100"/>
      <c r="BF465" s="100"/>
      <c r="BG465" s="100"/>
      <c r="BH465" s="100"/>
    </row>
    <row r="466" spans="2:60">
      <c r="B466">
        <v>60</v>
      </c>
      <c r="C466">
        <v>70</v>
      </c>
      <c r="D466" s="110">
        <v>3.9800000000000002E-2</v>
      </c>
      <c r="E466" s="110">
        <v>2.4199999999999999E-2</v>
      </c>
      <c r="F466" s="110">
        <v>8.3999999999999995E-3</v>
      </c>
      <c r="G466" s="110">
        <v>7.1999999999999998E-3</v>
      </c>
      <c r="I466" s="97">
        <v>2827.4333882308138</v>
      </c>
      <c r="J466" s="97">
        <v>3848.4510006474966</v>
      </c>
      <c r="K466" s="110">
        <v>3.9800000000000002E-2</v>
      </c>
      <c r="L466" s="110">
        <v>2.4199999999999999E-2</v>
      </c>
      <c r="M466" s="110">
        <v>8.3999999999999995E-3</v>
      </c>
      <c r="N466" s="110">
        <v>7.1999999999999998E-3</v>
      </c>
      <c r="P466" s="98">
        <v>188.49555921538757</v>
      </c>
      <c r="Q466" s="98">
        <v>219.91148575128551</v>
      </c>
      <c r="R466" s="110">
        <v>5.1799999999999999E-2</v>
      </c>
      <c r="S466" s="110">
        <v>3.44E-2</v>
      </c>
      <c r="T466" s="110">
        <v>1.2E-2</v>
      </c>
      <c r="U466" s="110">
        <v>5.4000000000000003E-3</v>
      </c>
      <c r="W466" s="14">
        <v>0.92499999999999993</v>
      </c>
      <c r="X466" s="14">
        <v>0.90999999999999992</v>
      </c>
      <c r="Z466" s="14">
        <v>0.94163701067615657</v>
      </c>
      <c r="AA466" s="14">
        <v>4.9110320284697508E-2</v>
      </c>
      <c r="AB466" s="14">
        <v>9.2526690391459068E-3</v>
      </c>
      <c r="AD466" s="14">
        <v>0.90999999999999992</v>
      </c>
      <c r="AE466" s="14">
        <v>0.65700000000000003</v>
      </c>
      <c r="AF466" s="14">
        <v>0.68583206769364291</v>
      </c>
      <c r="AG466" s="14">
        <v>0.3523489932885906</v>
      </c>
      <c r="AH466" s="14">
        <v>0.20430107526881719</v>
      </c>
      <c r="AJ466" s="103" t="s">
        <v>264</v>
      </c>
      <c r="AK466" s="109">
        <v>0.92025692551309968</v>
      </c>
      <c r="AL466" s="109">
        <v>0.92607406649388824</v>
      </c>
      <c r="AM466" s="109">
        <v>0.89401026657360727</v>
      </c>
      <c r="AN466" s="109">
        <v>0.89162557575609669</v>
      </c>
      <c r="AO466" s="109">
        <v>0.87530054136085989</v>
      </c>
      <c r="AP466" s="109">
        <v>0.86617341807993142</v>
      </c>
      <c r="AQ466" s="109">
        <v>0.87004136974574342</v>
      </c>
      <c r="AR466" s="109">
        <v>0.87401687684793095</v>
      </c>
      <c r="AS466" s="109">
        <v>0</v>
      </c>
      <c r="AT466" s="109">
        <v>0</v>
      </c>
      <c r="AU466" s="109">
        <v>0.87185421119200301</v>
      </c>
      <c r="AV466" s="109">
        <v>0</v>
      </c>
      <c r="AW466" s="109">
        <v>0</v>
      </c>
      <c r="AX466" s="109">
        <v>0</v>
      </c>
      <c r="AY466" s="109">
        <v>0</v>
      </c>
      <c r="AZ466" s="109">
        <v>0</v>
      </c>
      <c r="BA466" s="109">
        <v>0</v>
      </c>
      <c r="BD466" s="100"/>
      <c r="BE466" s="100"/>
      <c r="BF466" s="100"/>
      <c r="BG466" s="100"/>
      <c r="BH466" s="100"/>
    </row>
    <row r="467" spans="2:60">
      <c r="B467">
        <v>70</v>
      </c>
      <c r="C467">
        <v>80</v>
      </c>
      <c r="D467" s="110">
        <v>1.5800000000000002E-2</v>
      </c>
      <c r="E467" s="110">
        <v>4.5999999999999999E-3</v>
      </c>
      <c r="F467" s="110">
        <v>5.0000000000000001E-3</v>
      </c>
      <c r="G467" s="110">
        <v>6.1999999999999998E-3</v>
      </c>
      <c r="I467" s="97">
        <v>3848.4510006474966</v>
      </c>
      <c r="J467" s="97">
        <v>5026.5482457436692</v>
      </c>
      <c r="K467" s="110">
        <v>1.5800000000000002E-2</v>
      </c>
      <c r="L467" s="110">
        <v>4.5999999999999999E-3</v>
      </c>
      <c r="M467" s="110">
        <v>5.0000000000000001E-3</v>
      </c>
      <c r="N467" s="110">
        <v>6.1999999999999998E-3</v>
      </c>
      <c r="P467" s="98">
        <v>219.91148575128551</v>
      </c>
      <c r="Q467" s="98">
        <v>251.32741228718345</v>
      </c>
      <c r="R467" s="110">
        <v>2.12E-2</v>
      </c>
      <c r="S467" s="110">
        <v>0.01</v>
      </c>
      <c r="T467" s="110">
        <v>6.0000000000000001E-3</v>
      </c>
      <c r="U467" s="110">
        <v>5.1999999999999998E-3</v>
      </c>
      <c r="W467" s="14">
        <v>0.90999999999999992</v>
      </c>
      <c r="X467" s="14">
        <v>0.89499999999999991</v>
      </c>
      <c r="Z467" s="14">
        <v>0.90325972660357523</v>
      </c>
      <c r="AA467" s="14">
        <v>7.5709779179810727E-2</v>
      </c>
      <c r="AB467" s="14">
        <v>2.1030494216614092E-2</v>
      </c>
      <c r="AD467" s="14">
        <v>0.89499999999999991</v>
      </c>
      <c r="AE467" s="14">
        <v>0.84720000000000006</v>
      </c>
      <c r="AF467" s="14">
        <v>0.87220655239748324</v>
      </c>
      <c r="AG467" s="14">
        <v>0.59395973154362414</v>
      </c>
      <c r="AH467" s="14">
        <v>0.41935483870967738</v>
      </c>
      <c r="AJ467" s="103" t="s">
        <v>265</v>
      </c>
      <c r="AK467" s="99">
        <v>9.6781858207464211E-3</v>
      </c>
      <c r="AL467" s="99">
        <v>0</v>
      </c>
      <c r="AM467" s="99">
        <v>8.6054137214740534E-3</v>
      </c>
      <c r="AN467" s="99">
        <v>7.3251523901998183E-3</v>
      </c>
      <c r="AO467" s="99">
        <v>5.1748059246441436E-3</v>
      </c>
      <c r="AP467" s="99">
        <v>6.804777040289145E-3</v>
      </c>
      <c r="AQ467" s="99">
        <v>8.9337326990439614E-3</v>
      </c>
      <c r="AR467" s="99">
        <v>0</v>
      </c>
      <c r="AS467" s="99">
        <v>0</v>
      </c>
      <c r="AT467" s="99">
        <v>0</v>
      </c>
      <c r="AU467" s="99">
        <v>0</v>
      </c>
      <c r="AV467" s="99">
        <v>0</v>
      </c>
      <c r="AW467" s="99">
        <v>0</v>
      </c>
      <c r="AX467" s="99">
        <v>0</v>
      </c>
      <c r="AY467" s="99">
        <v>0</v>
      </c>
      <c r="AZ467" s="99">
        <v>0</v>
      </c>
      <c r="BA467" s="99">
        <v>0</v>
      </c>
      <c r="BD467" s="100"/>
      <c r="BE467" s="100"/>
      <c r="BF467" s="100"/>
      <c r="BG467" s="100"/>
      <c r="BH467" s="100"/>
    </row>
    <row r="468" spans="2:60">
      <c r="B468">
        <v>80</v>
      </c>
      <c r="C468">
        <v>90</v>
      </c>
      <c r="D468" s="110">
        <v>6.0000000000000001E-3</v>
      </c>
      <c r="E468" s="110">
        <v>5.9999999999999995E-4</v>
      </c>
      <c r="F468" s="110">
        <v>3.5999999999999999E-3</v>
      </c>
      <c r="G468" s="110">
        <v>1.8E-3</v>
      </c>
      <c r="I468" s="97">
        <v>5026.5482457436692</v>
      </c>
      <c r="J468" s="97">
        <v>6361.7251235193307</v>
      </c>
      <c r="K468" s="110">
        <v>6.0000000000000001E-3</v>
      </c>
      <c r="L468" s="110">
        <v>5.9999999999999995E-4</v>
      </c>
      <c r="M468" s="110">
        <v>3.5999999999999999E-3</v>
      </c>
      <c r="N468" s="110">
        <v>1.8E-3</v>
      </c>
      <c r="P468" s="98">
        <v>251.32741228718345</v>
      </c>
      <c r="Q468" s="98">
        <v>282.74333882308139</v>
      </c>
      <c r="R468" s="110">
        <v>8.6E-3</v>
      </c>
      <c r="S468" s="110">
        <v>8.0000000000000004E-4</v>
      </c>
      <c r="T468" s="110">
        <v>3.2000000000000002E-3</v>
      </c>
      <c r="U468" s="110">
        <v>4.5999999999999999E-3</v>
      </c>
      <c r="W468" s="14">
        <v>0.89499999999999991</v>
      </c>
      <c r="X468" s="14">
        <v>0.87999999999999989</v>
      </c>
      <c r="Z468" s="14">
        <v>0.8217592592592593</v>
      </c>
      <c r="AA468" s="14">
        <v>0.125</v>
      </c>
      <c r="AB468" s="14">
        <v>5.3240740740740741E-2</v>
      </c>
      <c r="AD468" s="14">
        <v>0.87999999999999989</v>
      </c>
      <c r="AE468" s="14">
        <v>0.9336000000000001</v>
      </c>
      <c r="AF468" s="14">
        <v>0.94922976784551971</v>
      </c>
      <c r="AG468" s="14">
        <v>0.77516778523489926</v>
      </c>
      <c r="AH468" s="14">
        <v>0.66666666666666663</v>
      </c>
      <c r="AJ468" s="103" t="s">
        <v>266</v>
      </c>
      <c r="AK468" s="109">
        <v>9.6781858207464211E-3</v>
      </c>
      <c r="AL468" s="109">
        <v>0</v>
      </c>
      <c r="AM468" s="109">
        <v>8.6054137214740534E-3</v>
      </c>
      <c r="AN468" s="109">
        <v>7.3251523901998183E-3</v>
      </c>
      <c r="AO468" s="109">
        <v>5.1748059246441436E-3</v>
      </c>
      <c r="AP468" s="109">
        <v>6.804777040289145E-3</v>
      </c>
      <c r="AQ468" s="109">
        <v>8.9337326990439614E-3</v>
      </c>
      <c r="AR468" s="109">
        <v>0</v>
      </c>
      <c r="AS468" s="109">
        <v>0</v>
      </c>
      <c r="AT468" s="109">
        <v>0</v>
      </c>
      <c r="AU468" s="109">
        <v>0</v>
      </c>
      <c r="AV468" s="109">
        <v>0</v>
      </c>
      <c r="AW468" s="109">
        <v>0</v>
      </c>
      <c r="AX468" s="109">
        <v>0</v>
      </c>
      <c r="AY468" s="109">
        <v>0</v>
      </c>
      <c r="AZ468" s="109">
        <v>0</v>
      </c>
      <c r="BA468" s="109">
        <v>0</v>
      </c>
      <c r="BD468" s="100"/>
      <c r="BE468" s="100"/>
      <c r="BF468" s="100"/>
      <c r="BG468" s="100"/>
      <c r="BH468" s="100"/>
    </row>
    <row r="469" spans="2:60">
      <c r="B469">
        <v>90</v>
      </c>
      <c r="C469">
        <v>100</v>
      </c>
      <c r="D469" s="110">
        <v>3.0000000000000001E-3</v>
      </c>
      <c r="E469" s="110">
        <v>2.0000000000000001E-4</v>
      </c>
      <c r="F469" s="110">
        <v>2.3999999999999998E-3</v>
      </c>
      <c r="G469" s="110">
        <v>4.0000000000000002E-4</v>
      </c>
      <c r="I469" s="97">
        <v>6361.7251235193307</v>
      </c>
      <c r="J469" s="97">
        <v>7853.981633974483</v>
      </c>
      <c r="K469" s="110">
        <v>3.0000000000000001E-3</v>
      </c>
      <c r="L469" s="110">
        <v>2.0000000000000001E-4</v>
      </c>
      <c r="M469" s="110">
        <v>2.3999999999999998E-3</v>
      </c>
      <c r="N469" s="110">
        <v>4.0000000000000002E-4</v>
      </c>
      <c r="P469" s="98">
        <v>282.74333882308139</v>
      </c>
      <c r="Q469" s="98">
        <v>314.15926535897933</v>
      </c>
      <c r="R469" s="110">
        <v>3.8E-3</v>
      </c>
      <c r="S469" s="110">
        <v>2.0000000000000001E-4</v>
      </c>
      <c r="T469" s="110">
        <v>2.5999999999999999E-3</v>
      </c>
      <c r="U469" s="110">
        <v>1E-3</v>
      </c>
      <c r="W469" s="14">
        <v>0.87999999999999989</v>
      </c>
      <c r="X469" s="14">
        <v>0.86499999999999988</v>
      </c>
      <c r="Z469" s="14">
        <v>0.73006134969325154</v>
      </c>
      <c r="AA469" s="14">
        <v>0.1411042944785276</v>
      </c>
      <c r="AB469" s="14">
        <v>0.12883435582822086</v>
      </c>
      <c r="AD469" s="14">
        <v>0.86499999999999988</v>
      </c>
      <c r="AE469" s="14">
        <v>0.96620000000000006</v>
      </c>
      <c r="AF469" s="14">
        <v>0.97504881753091788</v>
      </c>
      <c r="AG469" s="14">
        <v>0.8523489932885906</v>
      </c>
      <c r="AH469" s="14">
        <v>0.89247311827956988</v>
      </c>
      <c r="BD469" s="100"/>
      <c r="BE469" s="100"/>
      <c r="BF469" s="100"/>
      <c r="BG469" s="100"/>
      <c r="BH469" s="100"/>
    </row>
    <row r="470" spans="2:60">
      <c r="B470">
        <v>100</v>
      </c>
      <c r="C470">
        <v>110</v>
      </c>
      <c r="D470" s="110">
        <v>8.0000000000000004E-4</v>
      </c>
      <c r="E470" s="110">
        <v>0</v>
      </c>
      <c r="F470" s="110">
        <v>5.9999999999999995E-4</v>
      </c>
      <c r="G470" s="110">
        <v>2.0000000000000001E-4</v>
      </c>
      <c r="I470" s="97">
        <v>7853.981633974483</v>
      </c>
      <c r="J470" s="97">
        <v>9503.317777109125</v>
      </c>
      <c r="K470" s="110">
        <v>8.0000000000000004E-4</v>
      </c>
      <c r="L470" s="110">
        <v>0</v>
      </c>
      <c r="M470" s="110">
        <v>5.9999999999999995E-4</v>
      </c>
      <c r="N470" s="110">
        <v>2.0000000000000001E-4</v>
      </c>
      <c r="P470" s="98">
        <v>314.15926535897933</v>
      </c>
      <c r="Q470" s="98">
        <v>345.57519189487726</v>
      </c>
      <c r="R470" s="110">
        <v>1.1999999999999999E-3</v>
      </c>
      <c r="S470" s="110">
        <v>0</v>
      </c>
      <c r="T470" s="110">
        <v>1E-3</v>
      </c>
      <c r="U470" s="110">
        <v>2.0000000000000001E-4</v>
      </c>
      <c r="W470" s="14">
        <v>0.86499999999999988</v>
      </c>
      <c r="X470" s="14">
        <v>0.84999999999999987</v>
      </c>
      <c r="Z470" s="14">
        <v>0.75</v>
      </c>
      <c r="AA470" s="14">
        <v>0.10416666666666667</v>
      </c>
      <c r="AB470" s="14">
        <v>0.14583333333333334</v>
      </c>
      <c r="AD470" s="14">
        <v>0.84999999999999987</v>
      </c>
      <c r="AE470" s="14">
        <v>0.97580000000000011</v>
      </c>
      <c r="AF470" s="14">
        <v>0.98285962247776104</v>
      </c>
      <c r="AG470" s="14">
        <v>0.86912751677852351</v>
      </c>
      <c r="AH470" s="14">
        <v>0.967741935483871</v>
      </c>
      <c r="AJ470" s="101" t="s">
        <v>267</v>
      </c>
      <c r="AK470" s="101"/>
      <c r="AL470" s="101"/>
      <c r="AM470" s="101"/>
      <c r="AN470" s="101"/>
      <c r="AO470" s="101"/>
      <c r="AP470" s="101"/>
      <c r="AQ470" s="101"/>
      <c r="AR470" s="101"/>
      <c r="AS470" s="101"/>
      <c r="AT470" s="101"/>
      <c r="AU470" s="101"/>
      <c r="AV470" s="101"/>
      <c r="AW470" s="101"/>
      <c r="AX470" s="101"/>
      <c r="AY470" s="101"/>
      <c r="AZ470" s="101"/>
      <c r="BA470" s="101"/>
      <c r="BD470" s="100"/>
      <c r="BE470" s="100"/>
      <c r="BF470" s="100"/>
      <c r="BG470" s="100"/>
      <c r="BH470" s="100"/>
    </row>
    <row r="471" spans="2:60">
      <c r="B471">
        <v>110</v>
      </c>
      <c r="C471">
        <v>120</v>
      </c>
      <c r="D471" s="110">
        <v>4.0000000000000002E-4</v>
      </c>
      <c r="E471" s="110">
        <v>0</v>
      </c>
      <c r="F471" s="110">
        <v>4.0000000000000002E-4</v>
      </c>
      <c r="G471" s="110">
        <v>0</v>
      </c>
      <c r="I471" s="97">
        <v>9503.317777109125</v>
      </c>
      <c r="J471" s="97">
        <v>11309.733552923255</v>
      </c>
      <c r="K471" s="110">
        <v>4.0000000000000002E-4</v>
      </c>
      <c r="L471" s="110">
        <v>0</v>
      </c>
      <c r="M471" s="110">
        <v>4.0000000000000002E-4</v>
      </c>
      <c r="N471" s="110">
        <v>0</v>
      </c>
      <c r="P471" s="98">
        <v>345.57519189487726</v>
      </c>
      <c r="Q471" s="98">
        <v>376.99111843077515</v>
      </c>
      <c r="R471" s="110">
        <v>8.0000000000000004E-4</v>
      </c>
      <c r="S471" s="110">
        <v>0</v>
      </c>
      <c r="T471" s="110">
        <v>5.9999999999999995E-4</v>
      </c>
      <c r="U471" s="110">
        <v>2.0000000000000001E-4</v>
      </c>
      <c r="W471" s="14">
        <v>0.84999999999999987</v>
      </c>
      <c r="X471" s="14">
        <v>0.83499999999999985</v>
      </c>
      <c r="Z471" s="14">
        <v>0.68965517241379315</v>
      </c>
      <c r="AA471" s="14">
        <v>0.20689655172413793</v>
      </c>
      <c r="AB471" s="14">
        <v>0.10344827586206896</v>
      </c>
      <c r="AD471" s="14">
        <v>0.83499999999999985</v>
      </c>
      <c r="AE471" s="14">
        <v>0.98160000000000014</v>
      </c>
      <c r="AF471" s="14">
        <v>0.98719895855934059</v>
      </c>
      <c r="AG471" s="14">
        <v>0.88926174496644295</v>
      </c>
      <c r="AH471" s="14">
        <v>1</v>
      </c>
      <c r="AJ471" s="103" t="s">
        <v>268</v>
      </c>
      <c r="AK471" s="109">
        <v>0.92369011952213809</v>
      </c>
      <c r="AL471" s="109">
        <v>0.91351524591608935</v>
      </c>
      <c r="AM471" s="109">
        <v>0.89825768002962392</v>
      </c>
      <c r="AN471" s="109">
        <v>0.8987102828022957</v>
      </c>
      <c r="AO471" s="109">
        <v>0.88730170789256668</v>
      </c>
      <c r="AP471" s="109">
        <v>0.88216544935519059</v>
      </c>
      <c r="AQ471" s="109">
        <v>0.80602068663926629</v>
      </c>
      <c r="AR471" s="109">
        <v>0.8760791541105194</v>
      </c>
      <c r="AS471" s="109">
        <v>0.83614603683493616</v>
      </c>
      <c r="AT471" s="109">
        <v>0</v>
      </c>
      <c r="AU471" s="109">
        <v>0.87185421119200301</v>
      </c>
      <c r="AV471" s="109">
        <v>0</v>
      </c>
      <c r="AW471" s="109">
        <v>0</v>
      </c>
      <c r="AX471" s="109">
        <v>0</v>
      </c>
      <c r="AY471" s="109">
        <v>0</v>
      </c>
      <c r="AZ471" s="109">
        <v>0</v>
      </c>
      <c r="BA471" s="109">
        <v>0</v>
      </c>
      <c r="BD471" s="100"/>
      <c r="BE471" s="100"/>
      <c r="BF471" s="100"/>
      <c r="BG471" s="100"/>
      <c r="BH471" s="100"/>
    </row>
    <row r="472" spans="2:60">
      <c r="B472">
        <v>120</v>
      </c>
      <c r="C472">
        <v>130</v>
      </c>
      <c r="D472" s="110">
        <v>0</v>
      </c>
      <c r="E472" s="110">
        <v>0</v>
      </c>
      <c r="F472" s="110">
        <v>0</v>
      </c>
      <c r="G472" s="110">
        <v>0</v>
      </c>
      <c r="I472" s="97">
        <v>11309.733552923255</v>
      </c>
      <c r="J472" s="97">
        <v>13273.228961416877</v>
      </c>
      <c r="K472" s="110">
        <v>0</v>
      </c>
      <c r="L472" s="110">
        <v>0</v>
      </c>
      <c r="M472" s="110">
        <v>0</v>
      </c>
      <c r="N472" s="110">
        <v>0</v>
      </c>
      <c r="P472" s="98">
        <v>376.99111843077515</v>
      </c>
      <c r="Q472" s="98">
        <v>408.40704496667308</v>
      </c>
      <c r="R472" s="110">
        <v>4.0000000000000002E-4</v>
      </c>
      <c r="S472" s="110">
        <v>0</v>
      </c>
      <c r="T472" s="110">
        <v>4.0000000000000002E-4</v>
      </c>
      <c r="U472" s="110">
        <v>0</v>
      </c>
      <c r="W472" s="14">
        <v>0.83499999999999985</v>
      </c>
      <c r="X472" s="14">
        <v>0.81999999999999984</v>
      </c>
      <c r="Z472" s="14">
        <v>0.44444444444444442</v>
      </c>
      <c r="AA472" s="14">
        <v>0.55555555555555558</v>
      </c>
      <c r="AB472" s="14">
        <v>0</v>
      </c>
      <c r="AD472" s="14">
        <v>0.81999999999999984</v>
      </c>
      <c r="AE472" s="14">
        <v>0.98340000000000016</v>
      </c>
      <c r="AF472" s="14">
        <v>0.98806682577565652</v>
      </c>
      <c r="AG472" s="14">
        <v>0.90604026845637586</v>
      </c>
      <c r="AH472" s="14">
        <v>1</v>
      </c>
      <c r="AJ472" s="103" t="s">
        <v>269</v>
      </c>
      <c r="AK472" s="99">
        <v>1.620410432249253E-3</v>
      </c>
      <c r="AL472" s="99">
        <v>1.3743477960449502E-3</v>
      </c>
      <c r="AM472" s="99">
        <v>3.6803192948239305E-3</v>
      </c>
      <c r="AN472" s="99">
        <v>3.1344137004389871E-3</v>
      </c>
      <c r="AO472" s="99">
        <v>3.9958294624785617E-3</v>
      </c>
      <c r="AP472" s="99">
        <v>6.0969233249057453E-3</v>
      </c>
      <c r="AQ472" s="99">
        <v>5.2640864875783233E-2</v>
      </c>
      <c r="AR472" s="99">
        <v>8.5472365052305932E-3</v>
      </c>
      <c r="AS472" s="99">
        <v>3.8459653322387877E-2</v>
      </c>
      <c r="AT472" s="99">
        <v>0</v>
      </c>
      <c r="AU472" s="99">
        <v>0</v>
      </c>
      <c r="AV472" s="99">
        <v>0</v>
      </c>
      <c r="AW472" s="99">
        <v>0</v>
      </c>
      <c r="AX472" s="99">
        <v>0</v>
      </c>
      <c r="AY472" s="99">
        <v>0</v>
      </c>
      <c r="AZ472" s="99">
        <v>0</v>
      </c>
      <c r="BA472" s="99">
        <v>0</v>
      </c>
      <c r="BD472" s="100"/>
      <c r="BE472" s="100"/>
      <c r="BF472" s="100"/>
      <c r="BG472" s="100"/>
      <c r="BH472" s="100"/>
    </row>
    <row r="473" spans="2:60">
      <c r="B473">
        <v>130</v>
      </c>
      <c r="C473">
        <v>140</v>
      </c>
      <c r="D473" s="110">
        <v>2.0000000000000001E-4</v>
      </c>
      <c r="E473" s="110">
        <v>0</v>
      </c>
      <c r="F473" s="110">
        <v>0</v>
      </c>
      <c r="G473" s="110">
        <v>2.0000000000000001E-4</v>
      </c>
      <c r="I473" s="97">
        <v>13273.228961416877</v>
      </c>
      <c r="J473" s="97">
        <v>15393.804002589986</v>
      </c>
      <c r="K473" s="110">
        <v>2.0000000000000001E-4</v>
      </c>
      <c r="L473" s="110">
        <v>0</v>
      </c>
      <c r="M473" s="110">
        <v>0</v>
      </c>
      <c r="N473" s="110">
        <v>2.0000000000000001E-4</v>
      </c>
      <c r="P473" s="98">
        <v>408.40704496667308</v>
      </c>
      <c r="Q473" s="98">
        <v>439.82297150257102</v>
      </c>
      <c r="R473" s="110">
        <v>2.0000000000000001E-4</v>
      </c>
      <c r="S473" s="110">
        <v>0</v>
      </c>
      <c r="T473" s="110">
        <v>2.0000000000000001E-4</v>
      </c>
      <c r="U473" s="110">
        <v>0</v>
      </c>
      <c r="W473" s="14">
        <v>0.81999999999999984</v>
      </c>
      <c r="X473" s="14">
        <v>0.80499999999999983</v>
      </c>
      <c r="Z473" s="14">
        <v>0.5714285714285714</v>
      </c>
      <c r="AA473" s="14">
        <v>0.42857142857142855</v>
      </c>
      <c r="AB473" s="14">
        <v>0</v>
      </c>
      <c r="AD473" s="14">
        <v>0.80499999999999983</v>
      </c>
      <c r="AE473" s="14">
        <v>0.98620000000000019</v>
      </c>
      <c r="AF473" s="14">
        <v>0.98980256020828827</v>
      </c>
      <c r="AG473" s="14">
        <v>0.9261744966442953</v>
      </c>
      <c r="AH473" s="14">
        <v>1</v>
      </c>
      <c r="AJ473" s="103" t="s">
        <v>270</v>
      </c>
      <c r="AK473" s="109">
        <v>1.620410432249253E-3</v>
      </c>
      <c r="AL473" s="109">
        <v>1.3743477960449502E-3</v>
      </c>
      <c r="AM473" s="109">
        <v>3.6803192948239305E-3</v>
      </c>
      <c r="AN473" s="109">
        <v>3.1344137004389871E-3</v>
      </c>
      <c r="AO473" s="109">
        <v>3.9958294624785617E-3</v>
      </c>
      <c r="AP473" s="109">
        <v>6.0969233249057453E-3</v>
      </c>
      <c r="AQ473" s="109">
        <v>5.2640864875783233E-2</v>
      </c>
      <c r="AR473" s="109">
        <v>8.5472365052305932E-3</v>
      </c>
      <c r="AS473" s="109">
        <v>3.8459653322387877E-2</v>
      </c>
      <c r="AT473" s="109">
        <v>0</v>
      </c>
      <c r="AU473" s="109">
        <v>0</v>
      </c>
      <c r="AV473" s="109">
        <v>0</v>
      </c>
      <c r="AW473" s="109">
        <v>0</v>
      </c>
      <c r="AX473" s="109">
        <v>0</v>
      </c>
      <c r="AY473" s="109">
        <v>0</v>
      </c>
      <c r="AZ473" s="109">
        <v>0</v>
      </c>
      <c r="BA473" s="109">
        <v>0</v>
      </c>
      <c r="BD473" s="100"/>
      <c r="BE473" s="100"/>
      <c r="BF473" s="100"/>
      <c r="BG473" s="100"/>
      <c r="BH473" s="100"/>
    </row>
    <row r="474" spans="2:60">
      <c r="B474">
        <v>140</v>
      </c>
      <c r="C474">
        <v>150</v>
      </c>
      <c r="D474" s="110">
        <v>0</v>
      </c>
      <c r="E474" s="110">
        <v>0</v>
      </c>
      <c r="F474" s="110">
        <v>0</v>
      </c>
      <c r="G474" s="110">
        <v>0</v>
      </c>
      <c r="I474" s="97">
        <v>15393.804002589986</v>
      </c>
      <c r="J474" s="97">
        <v>17671.458676442588</v>
      </c>
      <c r="K474" s="110">
        <v>0</v>
      </c>
      <c r="L474" s="110">
        <v>0</v>
      </c>
      <c r="M474" s="110">
        <v>0</v>
      </c>
      <c r="N474" s="110">
        <v>0</v>
      </c>
      <c r="P474" s="98">
        <v>439.82297150257102</v>
      </c>
      <c r="Q474" s="98">
        <v>471.23889803846896</v>
      </c>
      <c r="R474" s="110">
        <v>2.0000000000000001E-4</v>
      </c>
      <c r="S474" s="110">
        <v>0</v>
      </c>
      <c r="T474" s="110">
        <v>0</v>
      </c>
      <c r="U474" s="110">
        <v>2.0000000000000001E-4</v>
      </c>
      <c r="W474" s="14">
        <v>0.80499999999999983</v>
      </c>
      <c r="X474" s="14">
        <v>0.78999999999999981</v>
      </c>
      <c r="Z474" s="14">
        <v>1</v>
      </c>
      <c r="AA474" s="14">
        <v>0</v>
      </c>
      <c r="AB474" s="14">
        <v>0</v>
      </c>
      <c r="AD474" s="14">
        <v>0.78999999999999981</v>
      </c>
      <c r="AE474" s="14">
        <v>0.98740000000000017</v>
      </c>
      <c r="AF474" s="14">
        <v>0.99110436103276212</v>
      </c>
      <c r="AG474" s="14">
        <v>0.9261744966442953</v>
      </c>
      <c r="AH474" s="14">
        <v>1</v>
      </c>
      <c r="AL474" s="14"/>
      <c r="BD474" s="100"/>
      <c r="BE474" s="100"/>
      <c r="BF474" s="100"/>
      <c r="BG474" s="100"/>
      <c r="BH474" s="100"/>
    </row>
    <row r="475" spans="2:60">
      <c r="B475">
        <v>150</v>
      </c>
      <c r="C475">
        <v>160</v>
      </c>
      <c r="D475" s="110">
        <v>0</v>
      </c>
      <c r="E475" s="110">
        <v>0</v>
      </c>
      <c r="F475" s="110">
        <v>0</v>
      </c>
      <c r="G475" s="110">
        <v>0</v>
      </c>
      <c r="I475" s="97">
        <v>17671.458676442588</v>
      </c>
      <c r="J475" s="97">
        <v>20106.192982974677</v>
      </c>
      <c r="K475" s="110">
        <v>0</v>
      </c>
      <c r="L475" s="110">
        <v>0</v>
      </c>
      <c r="M475" s="110">
        <v>0</v>
      </c>
      <c r="N475" s="110">
        <v>0</v>
      </c>
      <c r="P475" s="98">
        <v>471.23889803846896</v>
      </c>
      <c r="Q475" s="98">
        <v>502.6548245743669</v>
      </c>
      <c r="R475" s="110">
        <v>0</v>
      </c>
      <c r="S475" s="110">
        <v>0</v>
      </c>
      <c r="T475" s="110">
        <v>0</v>
      </c>
      <c r="U475" s="110">
        <v>0</v>
      </c>
      <c r="W475" s="14">
        <v>0.78999999999999981</v>
      </c>
      <c r="X475" s="14">
        <v>0.7749999999999998</v>
      </c>
      <c r="Z475" s="14">
        <v>0.77777777777777779</v>
      </c>
      <c r="AA475" s="14">
        <v>0.22222222222222221</v>
      </c>
      <c r="AB475" s="14">
        <v>0</v>
      </c>
      <c r="AD475" s="14">
        <v>0.7749999999999998</v>
      </c>
      <c r="AE475" s="14">
        <v>0.98920000000000019</v>
      </c>
      <c r="AF475" s="14">
        <v>0.99262312866131497</v>
      </c>
      <c r="AG475" s="14">
        <v>0.93288590604026844</v>
      </c>
      <c r="AH475" s="14">
        <v>1</v>
      </c>
      <c r="AL475" s="14"/>
      <c r="BD475" s="100"/>
      <c r="BE475" s="100"/>
      <c r="BF475" s="100"/>
      <c r="BG475" s="100"/>
      <c r="BH475" s="100"/>
    </row>
    <row r="476" spans="2:60">
      <c r="B476">
        <v>160</v>
      </c>
      <c r="C476">
        <v>170</v>
      </c>
      <c r="D476" s="110">
        <v>0</v>
      </c>
      <c r="E476" s="110">
        <v>0</v>
      </c>
      <c r="F476" s="110">
        <v>0</v>
      </c>
      <c r="G476" s="110">
        <v>0</v>
      </c>
      <c r="I476" s="97">
        <v>20106.192982974677</v>
      </c>
      <c r="J476" s="97">
        <v>22698.006922186254</v>
      </c>
      <c r="K476" s="110">
        <v>0</v>
      </c>
      <c r="L476" s="110">
        <v>0</v>
      </c>
      <c r="M476" s="110">
        <v>0</v>
      </c>
      <c r="N476" s="110">
        <v>0</v>
      </c>
      <c r="P476" s="98">
        <v>502.6548245743669</v>
      </c>
      <c r="Q476" s="98">
        <v>534.07075111026484</v>
      </c>
      <c r="R476" s="110">
        <v>0</v>
      </c>
      <c r="S476" s="110">
        <v>0</v>
      </c>
      <c r="T476" s="110">
        <v>0</v>
      </c>
      <c r="U476" s="110">
        <v>0</v>
      </c>
      <c r="W476" s="14">
        <v>0.7749999999999998</v>
      </c>
      <c r="X476" s="14">
        <v>0.75999999999999979</v>
      </c>
      <c r="Z476" s="14">
        <v>0.6</v>
      </c>
      <c r="AA476" s="14">
        <v>0.4</v>
      </c>
      <c r="AB476" s="14">
        <v>0</v>
      </c>
      <c r="AD476" s="14">
        <v>0.75999999999999979</v>
      </c>
      <c r="AE476" s="14">
        <v>0.99020000000000019</v>
      </c>
      <c r="AF476" s="14">
        <v>0.99327402907355189</v>
      </c>
      <c r="AG476" s="14">
        <v>0.93959731543624159</v>
      </c>
      <c r="AH476" s="14">
        <v>1</v>
      </c>
      <c r="AL476" s="14"/>
      <c r="BD476" s="100"/>
      <c r="BE476" s="100"/>
      <c r="BF476" s="100"/>
      <c r="BG476" s="100"/>
      <c r="BH476" s="100"/>
    </row>
    <row r="477" spans="2:60">
      <c r="B477">
        <v>170</v>
      </c>
      <c r="C477">
        <v>180</v>
      </c>
      <c r="D477" s="110">
        <v>0</v>
      </c>
      <c r="E477" s="110">
        <v>0</v>
      </c>
      <c r="F477" s="110">
        <v>0</v>
      </c>
      <c r="G477" s="110">
        <v>0</v>
      </c>
      <c r="I477" s="97">
        <v>22698.006922186254</v>
      </c>
      <c r="J477" s="97">
        <v>25446.900494077323</v>
      </c>
      <c r="K477" s="110">
        <v>0</v>
      </c>
      <c r="L477" s="110">
        <v>0</v>
      </c>
      <c r="M477" s="110">
        <v>0</v>
      </c>
      <c r="N477" s="110">
        <v>0</v>
      </c>
      <c r="P477" s="98">
        <v>534.07075111026484</v>
      </c>
      <c r="Q477" s="98">
        <v>565.48667764616278</v>
      </c>
      <c r="R477" s="110">
        <v>0</v>
      </c>
      <c r="S477" s="110">
        <v>0</v>
      </c>
      <c r="T477" s="110">
        <v>0</v>
      </c>
      <c r="U477" s="110">
        <v>0</v>
      </c>
      <c r="W477" s="14">
        <v>0.75999999999999979</v>
      </c>
      <c r="X477" s="14">
        <v>0.74499999999999977</v>
      </c>
      <c r="Z477" s="14">
        <v>0.66666666666666663</v>
      </c>
      <c r="AA477" s="14">
        <v>0.33333333333333331</v>
      </c>
      <c r="AB477" s="14">
        <v>0</v>
      </c>
      <c r="AD477" s="14">
        <v>0.74499999999999977</v>
      </c>
      <c r="AE477" s="14">
        <v>0.99080000000000024</v>
      </c>
      <c r="AF477" s="14">
        <v>0.9937079626817098</v>
      </c>
      <c r="AG477" s="14">
        <v>0.94295302013422821</v>
      </c>
      <c r="AH477" s="14">
        <v>1</v>
      </c>
      <c r="AL477" s="14"/>
      <c r="BD477" s="100"/>
      <c r="BE477" s="100"/>
      <c r="BF477" s="100"/>
      <c r="BG477" s="100"/>
      <c r="BH477" s="100"/>
    </row>
    <row r="478" spans="2:60">
      <c r="B478">
        <v>180</v>
      </c>
      <c r="C478">
        <v>190</v>
      </c>
      <c r="D478" s="110">
        <v>0</v>
      </c>
      <c r="E478" s="110">
        <v>0</v>
      </c>
      <c r="F478" s="110">
        <v>0</v>
      </c>
      <c r="G478" s="110">
        <v>0</v>
      </c>
      <c r="I478" s="97">
        <v>25446.900494077323</v>
      </c>
      <c r="J478" s="97">
        <v>28352.873698647883</v>
      </c>
      <c r="K478" s="110">
        <v>0</v>
      </c>
      <c r="L478" s="110">
        <v>0</v>
      </c>
      <c r="M478" s="110">
        <v>0</v>
      </c>
      <c r="N478" s="110">
        <v>0</v>
      </c>
      <c r="P478" s="98">
        <v>565.48667764616278</v>
      </c>
      <c r="Q478" s="98">
        <v>596.90260418206071</v>
      </c>
      <c r="R478" s="110">
        <v>0</v>
      </c>
      <c r="S478" s="110">
        <v>0</v>
      </c>
      <c r="T478" s="110">
        <v>0</v>
      </c>
      <c r="U478" s="110">
        <v>0</v>
      </c>
      <c r="W478" s="14">
        <v>0.74499999999999977</v>
      </c>
      <c r="X478" s="14">
        <v>0.72999999999999976</v>
      </c>
      <c r="Z478" s="14">
        <v>1</v>
      </c>
      <c r="AA478" s="14">
        <v>0</v>
      </c>
      <c r="AB478" s="14">
        <v>0</v>
      </c>
      <c r="AD478" s="14">
        <v>0.72999999999999976</v>
      </c>
      <c r="AE478" s="14">
        <v>0.99160000000000026</v>
      </c>
      <c r="AF478" s="14">
        <v>0.99457582989802573</v>
      </c>
      <c r="AG478" s="14">
        <v>0.94295302013422821</v>
      </c>
      <c r="AH478" s="14">
        <v>1</v>
      </c>
      <c r="AL478" s="14"/>
      <c r="BD478" s="100"/>
      <c r="BE478" s="100"/>
      <c r="BF478" s="100"/>
      <c r="BG478" s="100"/>
      <c r="BH478" s="100"/>
    </row>
    <row r="479" spans="2:60">
      <c r="B479">
        <v>190</v>
      </c>
      <c r="C479">
        <v>200</v>
      </c>
      <c r="D479" s="110">
        <v>0</v>
      </c>
      <c r="E479" s="110">
        <v>0</v>
      </c>
      <c r="F479" s="110">
        <v>0</v>
      </c>
      <c r="G479" s="110">
        <v>0</v>
      </c>
      <c r="I479" s="97">
        <v>28352.873698647883</v>
      </c>
      <c r="J479" s="97">
        <v>31415.926535897932</v>
      </c>
      <c r="K479" s="110">
        <v>0</v>
      </c>
      <c r="L479" s="110">
        <v>0</v>
      </c>
      <c r="M479" s="110">
        <v>0</v>
      </c>
      <c r="N479" s="110">
        <v>0</v>
      </c>
      <c r="P479" s="98">
        <v>596.90260418206071</v>
      </c>
      <c r="Q479" s="98">
        <v>628.31853071795865</v>
      </c>
      <c r="R479" s="110">
        <v>0</v>
      </c>
      <c r="S479" s="110">
        <v>0</v>
      </c>
      <c r="T479" s="110">
        <v>0</v>
      </c>
      <c r="U479" s="110">
        <v>0</v>
      </c>
      <c r="W479" s="14">
        <v>0.72999999999999976</v>
      </c>
      <c r="X479" s="14">
        <v>0.71499999999999975</v>
      </c>
      <c r="Z479" s="14">
        <v>0</v>
      </c>
      <c r="AA479" s="14">
        <v>1</v>
      </c>
      <c r="AB479" s="14">
        <v>0</v>
      </c>
      <c r="AD479" s="14">
        <v>0.71499999999999975</v>
      </c>
      <c r="AE479" s="14">
        <v>0.99180000000000024</v>
      </c>
      <c r="AF479" s="14">
        <v>0.99457582989802573</v>
      </c>
      <c r="AG479" s="14">
        <v>0.94630872483221484</v>
      </c>
      <c r="AH479" s="14">
        <v>1</v>
      </c>
      <c r="AL479" s="14"/>
      <c r="BD479" s="100"/>
      <c r="BE479" s="100"/>
      <c r="BF479" s="100"/>
      <c r="BG479" s="100"/>
      <c r="BH479" s="100"/>
    </row>
    <row r="480" spans="2:60">
      <c r="B480">
        <v>200</v>
      </c>
      <c r="C480">
        <v>210</v>
      </c>
      <c r="D480" s="110">
        <v>0</v>
      </c>
      <c r="E480" s="110">
        <v>0</v>
      </c>
      <c r="F480" s="110">
        <v>0</v>
      </c>
      <c r="G480" s="110">
        <v>0</v>
      </c>
      <c r="I480" s="97">
        <v>31415.926535897932</v>
      </c>
      <c r="J480" s="97">
        <v>34636.059005827468</v>
      </c>
      <c r="K480" s="110">
        <v>0</v>
      </c>
      <c r="L480" s="110">
        <v>0</v>
      </c>
      <c r="M480" s="110">
        <v>0</v>
      </c>
      <c r="N480" s="110">
        <v>0</v>
      </c>
      <c r="P480" s="98">
        <v>628.31853071795865</v>
      </c>
      <c r="Q480" s="98">
        <v>659.73445725385659</v>
      </c>
      <c r="R480" s="110">
        <v>0</v>
      </c>
      <c r="S480" s="110">
        <v>0</v>
      </c>
      <c r="T480" s="110">
        <v>0</v>
      </c>
      <c r="U480" s="110">
        <v>0</v>
      </c>
      <c r="W480" s="14">
        <v>0.71499999999999975</v>
      </c>
      <c r="X480" s="14">
        <v>0.69999999999999973</v>
      </c>
      <c r="Z480" s="14">
        <v>0.5</v>
      </c>
      <c r="AA480" s="14">
        <v>0.5</v>
      </c>
      <c r="AB480" s="14">
        <v>0</v>
      </c>
      <c r="AD480" s="14">
        <v>0.69999999999999973</v>
      </c>
      <c r="AE480" s="14">
        <v>0.99260000000000026</v>
      </c>
      <c r="AF480" s="14">
        <v>0.99500976350618364</v>
      </c>
      <c r="AG480" s="14">
        <v>0.95302013422818799</v>
      </c>
      <c r="AH480" s="14">
        <v>1</v>
      </c>
      <c r="AL480" s="14"/>
      <c r="BD480" s="100"/>
      <c r="BE480" s="100"/>
      <c r="BF480" s="100"/>
      <c r="BG480" s="100"/>
      <c r="BH480" s="100"/>
    </row>
    <row r="481" spans="4:60">
      <c r="E481" s="14"/>
      <c r="F481" s="14"/>
      <c r="G481" s="14"/>
      <c r="I481" s="97"/>
      <c r="J481" s="97"/>
      <c r="L481" s="14"/>
      <c r="M481" s="14"/>
      <c r="N481" s="14"/>
      <c r="P481" s="98"/>
      <c r="Q481" s="98"/>
      <c r="S481" s="14"/>
      <c r="T481" s="14"/>
      <c r="U481" s="14"/>
      <c r="W481" s="14">
        <v>0.69999999999999973</v>
      </c>
      <c r="X481" s="14">
        <v>0.68499999999999972</v>
      </c>
      <c r="Z481" s="14">
        <v>0.5</v>
      </c>
      <c r="AA481" s="14">
        <v>0.5</v>
      </c>
      <c r="AB481" s="14">
        <v>0</v>
      </c>
      <c r="AD481" s="14">
        <v>0.68499999999999972</v>
      </c>
      <c r="AE481" s="14">
        <v>0.99340000000000028</v>
      </c>
      <c r="AF481" s="14">
        <v>0.99544369711434155</v>
      </c>
      <c r="AG481" s="14">
        <v>0.95973154362416113</v>
      </c>
      <c r="AH481" s="14">
        <v>1</v>
      </c>
      <c r="AL481" s="14"/>
      <c r="BD481" s="100"/>
      <c r="BE481" s="100"/>
      <c r="BF481" s="100"/>
      <c r="BG481" s="100"/>
      <c r="BH481" s="100"/>
    </row>
    <row r="482" spans="4:60">
      <c r="E482" s="14"/>
      <c r="F482" s="14"/>
      <c r="G482" s="14"/>
      <c r="I482" s="97"/>
      <c r="J482" s="97"/>
      <c r="L482" s="14"/>
      <c r="M482" s="14"/>
      <c r="N482" s="14"/>
      <c r="P482" s="98"/>
      <c r="Q482" s="98"/>
      <c r="S482" s="14"/>
      <c r="T482" s="14"/>
      <c r="U482" s="14"/>
      <c r="W482" s="14">
        <v>0.68499999999999972</v>
      </c>
      <c r="X482" s="14">
        <v>0.66999999999999971</v>
      </c>
      <c r="Z482" s="14">
        <v>0.66666666666666663</v>
      </c>
      <c r="AA482" s="14">
        <v>0.33333333333333331</v>
      </c>
      <c r="AB482" s="14">
        <v>0</v>
      </c>
      <c r="AD482" s="14">
        <v>0.66999999999999971</v>
      </c>
      <c r="AE482" s="14">
        <v>0.99460000000000026</v>
      </c>
      <c r="AF482" s="14">
        <v>0.99631156433065748</v>
      </c>
      <c r="AG482" s="14">
        <v>0.96644295302013428</v>
      </c>
      <c r="AH482" s="14">
        <v>1</v>
      </c>
      <c r="AL482" s="14"/>
      <c r="BD482" s="100"/>
      <c r="BE482" s="100"/>
      <c r="BF482" s="100"/>
      <c r="BG482" s="100"/>
      <c r="BH482" s="100"/>
    </row>
    <row r="483" spans="4:60">
      <c r="D483" s="7"/>
      <c r="E483" s="7"/>
      <c r="F483" s="7"/>
      <c r="G483" s="7"/>
      <c r="I483" s="97"/>
      <c r="J483" s="97"/>
      <c r="L483" s="14"/>
      <c r="M483" s="14"/>
      <c r="N483" s="14"/>
      <c r="P483" s="98"/>
      <c r="Q483" s="98"/>
      <c r="S483" s="14"/>
      <c r="T483" s="14"/>
      <c r="U483" s="14"/>
      <c r="W483" s="14">
        <v>0.66999999999999971</v>
      </c>
      <c r="X483" s="14">
        <v>0.65499999999999969</v>
      </c>
      <c r="Z483" s="14">
        <v>0.5</v>
      </c>
      <c r="AA483" s="14">
        <v>0.5</v>
      </c>
      <c r="AB483" s="14">
        <v>0</v>
      </c>
      <c r="AD483" s="14">
        <v>0.65499999999999969</v>
      </c>
      <c r="AE483" s="14">
        <v>0.99500000000000022</v>
      </c>
      <c r="AF483" s="14">
        <v>0.99652853113473649</v>
      </c>
      <c r="AG483" s="14">
        <v>0.9697986577181209</v>
      </c>
      <c r="AH483" s="14">
        <v>1</v>
      </c>
      <c r="AL483" s="14"/>
      <c r="BD483" s="100"/>
      <c r="BE483" s="100"/>
      <c r="BF483" s="100"/>
      <c r="BG483" s="100"/>
      <c r="BH483" s="100"/>
    </row>
    <row r="484" spans="4:60">
      <c r="D484" s="14"/>
      <c r="E484" s="14"/>
      <c r="F484" s="14"/>
      <c r="G484" s="14"/>
      <c r="I484" s="97"/>
      <c r="J484" s="97"/>
      <c r="L484" s="14"/>
      <c r="M484" s="14"/>
      <c r="N484" s="14"/>
      <c r="P484" s="98"/>
      <c r="Q484" s="98"/>
      <c r="S484" s="14"/>
      <c r="T484" s="14"/>
      <c r="U484" s="14"/>
      <c r="W484" s="14">
        <v>0.65499999999999969</v>
      </c>
      <c r="X484" s="14">
        <v>0.63999999999999968</v>
      </c>
      <c r="Z484" s="14">
        <v>0.33333333333333331</v>
      </c>
      <c r="AA484" s="14">
        <v>0.66666666666666663</v>
      </c>
      <c r="AB484" s="14">
        <v>0</v>
      </c>
      <c r="AD484" s="14">
        <v>0.63999999999999968</v>
      </c>
      <c r="AE484" s="14">
        <v>0.99560000000000026</v>
      </c>
      <c r="AF484" s="14">
        <v>0.99674549793881551</v>
      </c>
      <c r="AG484" s="14">
        <v>0.97651006711409405</v>
      </c>
      <c r="AH484" s="14">
        <v>1</v>
      </c>
      <c r="AL484" s="14"/>
      <c r="BD484" s="100"/>
      <c r="BE484" s="100"/>
      <c r="BF484" s="100"/>
      <c r="BG484" s="100"/>
      <c r="BH484" s="100"/>
    </row>
    <row r="485" spans="4:60">
      <c r="D485" s="14"/>
      <c r="E485" s="14"/>
      <c r="F485" s="14"/>
      <c r="G485" s="14"/>
      <c r="I485" s="97"/>
      <c r="J485" s="97"/>
      <c r="L485" s="14"/>
      <c r="M485" s="14"/>
      <c r="N485" s="14"/>
      <c r="P485" s="98"/>
      <c r="Q485" s="98"/>
      <c r="S485" s="14"/>
      <c r="T485" s="14"/>
      <c r="U485" s="14"/>
      <c r="W485" s="14">
        <v>0.63999999999999968</v>
      </c>
      <c r="X485" s="14">
        <v>0.62499999999999967</v>
      </c>
      <c r="Z485" s="14">
        <v>1</v>
      </c>
      <c r="AA485" s="14">
        <v>0</v>
      </c>
      <c r="AB485" s="14">
        <v>0</v>
      </c>
      <c r="AD485" s="14">
        <v>0.62499999999999967</v>
      </c>
      <c r="AE485" s="14">
        <v>0.99580000000000024</v>
      </c>
      <c r="AF485" s="14">
        <v>0.99696246474289452</v>
      </c>
      <c r="AG485" s="14">
        <v>0.97651006711409405</v>
      </c>
      <c r="AH485" s="14">
        <v>1</v>
      </c>
      <c r="AL485" s="14"/>
      <c r="BD485" s="100"/>
      <c r="BE485" s="100"/>
      <c r="BF485" s="100"/>
      <c r="BG485" s="100"/>
      <c r="BH485" s="100"/>
    </row>
    <row r="486" spans="4:60">
      <c r="D486" s="14"/>
      <c r="E486" s="14"/>
      <c r="F486" s="14"/>
      <c r="G486" s="14"/>
      <c r="I486" s="97"/>
      <c r="J486" s="97"/>
      <c r="L486" s="14"/>
      <c r="M486" s="14"/>
      <c r="N486" s="14"/>
      <c r="P486" s="98"/>
      <c r="Q486" s="98"/>
      <c r="S486" s="14"/>
      <c r="T486" s="14"/>
      <c r="U486" s="14"/>
      <c r="W486" s="14">
        <v>0.62499999999999967</v>
      </c>
      <c r="X486" s="14">
        <v>0.60999999999999965</v>
      </c>
      <c r="Z486" s="14">
        <v>0.66666666666666663</v>
      </c>
      <c r="AA486" s="14">
        <v>0.33333333333333331</v>
      </c>
      <c r="AB486" s="14">
        <v>0</v>
      </c>
      <c r="AD486" s="14">
        <v>0.60999999999999965</v>
      </c>
      <c r="AE486" s="14">
        <v>0.99700000000000022</v>
      </c>
      <c r="AF486" s="14">
        <v>0.99783033195921045</v>
      </c>
      <c r="AG486" s="14">
        <v>0.98322147651006719</v>
      </c>
      <c r="AH486" s="14">
        <v>1</v>
      </c>
      <c r="AL486" s="14"/>
      <c r="BD486" s="100"/>
      <c r="BE486" s="100"/>
      <c r="BF486" s="100"/>
      <c r="BG486" s="100"/>
      <c r="BH486" s="100"/>
    </row>
    <row r="487" spans="4:60">
      <c r="D487" s="14"/>
      <c r="E487" s="14"/>
      <c r="F487" s="14"/>
      <c r="G487" s="14"/>
      <c r="I487" s="97"/>
      <c r="J487" s="105"/>
      <c r="L487" s="14"/>
      <c r="M487" s="14"/>
      <c r="N487" s="14"/>
      <c r="P487" s="98"/>
      <c r="Q487" s="98"/>
      <c r="S487" s="14"/>
      <c r="T487" s="14"/>
      <c r="U487" s="14"/>
      <c r="W487" s="14">
        <v>0.60999999999999965</v>
      </c>
      <c r="X487" s="14">
        <v>0.59499999999999964</v>
      </c>
      <c r="Z487" s="14">
        <v>0</v>
      </c>
      <c r="AA487" s="14">
        <v>1</v>
      </c>
      <c r="AB487" s="14">
        <v>0</v>
      </c>
      <c r="AD487" s="14">
        <v>0.59499999999999964</v>
      </c>
      <c r="AE487" s="14">
        <v>0.9972000000000002</v>
      </c>
      <c r="AF487" s="14">
        <v>0.99783033195921045</v>
      </c>
      <c r="AG487" s="14">
        <v>0.98657718120805382</v>
      </c>
      <c r="AH487" s="14">
        <v>1</v>
      </c>
      <c r="AL487" s="14"/>
      <c r="BD487" s="100"/>
      <c r="BE487" s="100"/>
      <c r="BF487" s="100"/>
      <c r="BG487" s="100"/>
      <c r="BH487" s="100"/>
    </row>
    <row r="488" spans="4:60">
      <c r="D488" s="14"/>
      <c r="E488" s="14"/>
      <c r="F488" s="14"/>
      <c r="G488" s="14"/>
      <c r="I488" s="97"/>
      <c r="J488" s="97"/>
      <c r="L488" s="14"/>
      <c r="M488" s="14"/>
      <c r="N488" s="14"/>
      <c r="P488" s="98"/>
      <c r="Q488" s="98"/>
      <c r="S488" s="14"/>
      <c r="T488" s="14"/>
      <c r="U488" s="14"/>
      <c r="W488" s="14">
        <v>0.59499999999999964</v>
      </c>
      <c r="X488" s="14">
        <v>0.57999999999999963</v>
      </c>
      <c r="Z488" s="14">
        <v>0.66666666666666663</v>
      </c>
      <c r="AA488" s="14">
        <v>0.33333333333333331</v>
      </c>
      <c r="AB488" s="14">
        <v>0</v>
      </c>
      <c r="AD488" s="14">
        <v>0.57999999999999963</v>
      </c>
      <c r="AE488" s="14">
        <v>0.99780000000000024</v>
      </c>
      <c r="AF488" s="14">
        <v>0.99826426556736836</v>
      </c>
      <c r="AG488" s="14">
        <v>0.98993288590604045</v>
      </c>
      <c r="AH488" s="14">
        <v>1</v>
      </c>
      <c r="AL488" s="14"/>
      <c r="BD488" s="100"/>
      <c r="BE488" s="100"/>
      <c r="BF488" s="100"/>
      <c r="BG488" s="100"/>
      <c r="BH488" s="100"/>
    </row>
    <row r="489" spans="4:60">
      <c r="D489" s="14"/>
      <c r="E489" s="14"/>
      <c r="F489" s="14"/>
      <c r="G489" s="14"/>
      <c r="I489" s="97"/>
      <c r="J489" s="97"/>
      <c r="L489" s="14"/>
      <c r="M489" s="14"/>
      <c r="N489" s="14"/>
      <c r="P489" s="98"/>
      <c r="Q489" s="98"/>
      <c r="S489" s="14"/>
      <c r="T489" s="14"/>
      <c r="U489" s="14"/>
      <c r="W489" s="14">
        <v>0.57999999999999963</v>
      </c>
      <c r="X489" s="14">
        <v>0.56499999999999961</v>
      </c>
      <c r="Z489" s="14">
        <v>1</v>
      </c>
      <c r="AA489" s="14">
        <v>0</v>
      </c>
      <c r="AB489" s="14">
        <v>0</v>
      </c>
      <c r="AD489" s="14">
        <v>0.56499999999999961</v>
      </c>
      <c r="AE489" s="14">
        <v>0.99800000000000022</v>
      </c>
      <c r="AF489" s="14">
        <v>0.99848123237144737</v>
      </c>
      <c r="AG489" s="14">
        <v>0.98993288590604045</v>
      </c>
      <c r="AH489" s="14">
        <v>1</v>
      </c>
      <c r="AL489" s="14"/>
      <c r="BD489" s="100"/>
      <c r="BE489" s="100"/>
      <c r="BF489" s="100"/>
      <c r="BG489" s="100"/>
      <c r="BH489" s="100"/>
    </row>
    <row r="490" spans="4:60">
      <c r="D490" s="14"/>
      <c r="E490" s="14"/>
      <c r="F490" s="14"/>
      <c r="G490" s="14"/>
      <c r="I490" s="97"/>
      <c r="J490" s="97"/>
      <c r="L490" s="14"/>
      <c r="M490" s="14"/>
      <c r="N490" s="14"/>
      <c r="P490" s="98"/>
      <c r="Q490" s="98"/>
      <c r="S490" s="14"/>
      <c r="T490" s="14"/>
      <c r="U490" s="14"/>
      <c r="W490" s="14">
        <v>0.56499999999999961</v>
      </c>
      <c r="X490" s="14">
        <v>0.5499999999999996</v>
      </c>
      <c r="Z490" s="14">
        <v>1</v>
      </c>
      <c r="AA490" s="14">
        <v>0</v>
      </c>
      <c r="AB490" s="14">
        <v>0</v>
      </c>
      <c r="AD490" s="14">
        <v>0.5499999999999996</v>
      </c>
      <c r="AE490" s="14">
        <v>0.9982000000000002</v>
      </c>
      <c r="AF490" s="14">
        <v>0.99869819917552638</v>
      </c>
      <c r="AG490" s="14">
        <v>0.98993288590604045</v>
      </c>
      <c r="AH490" s="14">
        <v>1</v>
      </c>
      <c r="AL490" s="14"/>
      <c r="BD490" s="100"/>
      <c r="BE490" s="100"/>
      <c r="BF490" s="100"/>
      <c r="BG490" s="100"/>
      <c r="BH490" s="100"/>
    </row>
    <row r="491" spans="4:60">
      <c r="D491" s="14"/>
      <c r="E491" s="14"/>
      <c r="F491" s="14"/>
      <c r="G491" s="14"/>
      <c r="I491" s="97"/>
      <c r="J491" s="97"/>
      <c r="L491" s="14"/>
      <c r="M491" s="14"/>
      <c r="N491" s="14"/>
      <c r="P491" s="98"/>
      <c r="Q491" s="98"/>
      <c r="S491" s="14"/>
      <c r="T491" s="14"/>
      <c r="U491" s="14"/>
      <c r="W491" s="14">
        <v>0.5499999999999996</v>
      </c>
      <c r="X491" s="14">
        <v>0.53499999999999959</v>
      </c>
      <c r="Z491" s="14">
        <v>1</v>
      </c>
      <c r="AA491" s="14">
        <v>0</v>
      </c>
      <c r="AB491" s="14">
        <v>0</v>
      </c>
      <c r="AD491" s="14">
        <v>0.53499999999999959</v>
      </c>
      <c r="AE491" s="14">
        <v>0.99840000000000018</v>
      </c>
      <c r="AF491" s="14">
        <v>0.99891516597960539</v>
      </c>
      <c r="AG491" s="14">
        <v>0.98993288590604045</v>
      </c>
      <c r="AH491" s="14">
        <v>1</v>
      </c>
      <c r="AL491" s="14"/>
      <c r="BD491" s="100"/>
      <c r="BE491" s="100"/>
      <c r="BF491" s="100"/>
      <c r="BG491" s="100"/>
      <c r="BH491" s="100"/>
    </row>
    <row r="492" spans="4:60">
      <c r="D492" s="14"/>
      <c r="E492" s="14"/>
      <c r="F492" s="14"/>
      <c r="G492" s="14"/>
      <c r="I492" s="97"/>
      <c r="J492" s="97"/>
      <c r="L492" s="14"/>
      <c r="M492" s="14"/>
      <c r="N492" s="14"/>
      <c r="P492" s="98"/>
      <c r="Q492" s="98"/>
      <c r="S492" s="14"/>
      <c r="T492" s="14"/>
      <c r="U492" s="14"/>
      <c r="W492" s="14">
        <v>0.53499999999999959</v>
      </c>
      <c r="X492" s="14">
        <v>0.51999999999999957</v>
      </c>
      <c r="Z492" s="14">
        <v>1</v>
      </c>
      <c r="AA492" s="14">
        <v>0</v>
      </c>
      <c r="AB492" s="14">
        <v>0</v>
      </c>
      <c r="AD492" s="14">
        <v>0.51999999999999957</v>
      </c>
      <c r="AE492" s="14">
        <v>0.99860000000000015</v>
      </c>
      <c r="AF492" s="14">
        <v>0.9991321327836844</v>
      </c>
      <c r="AG492" s="14">
        <v>0.98993288590604045</v>
      </c>
      <c r="AH492" s="14">
        <v>1</v>
      </c>
      <c r="AL492" s="14"/>
      <c r="BD492" s="100"/>
      <c r="BE492" s="100"/>
      <c r="BF492" s="100"/>
      <c r="BG492" s="100"/>
      <c r="BH492" s="100"/>
    </row>
    <row r="493" spans="4:60">
      <c r="D493" s="14"/>
      <c r="E493" s="14"/>
      <c r="F493" s="14"/>
      <c r="G493" s="14"/>
      <c r="I493" s="97"/>
      <c r="J493" s="97"/>
      <c r="L493" s="14"/>
      <c r="M493" s="14"/>
      <c r="N493" s="14"/>
      <c r="P493" s="98"/>
      <c r="Q493" s="98"/>
      <c r="S493" s="14"/>
      <c r="T493" s="14"/>
      <c r="U493" s="14"/>
      <c r="W493" s="14">
        <v>0.51999999999999957</v>
      </c>
      <c r="X493" s="14">
        <v>0.50499999999999956</v>
      </c>
      <c r="Z493" s="14">
        <v>1</v>
      </c>
      <c r="AA493" s="14">
        <v>0</v>
      </c>
      <c r="AB493" s="14">
        <v>0</v>
      </c>
      <c r="AD493" s="14">
        <v>0.50499999999999956</v>
      </c>
      <c r="AE493" s="14">
        <v>0.99900000000000011</v>
      </c>
      <c r="AF493" s="14">
        <v>0.99956606639184231</v>
      </c>
      <c r="AG493" s="14">
        <v>0.98993288590604045</v>
      </c>
      <c r="AH493" s="14">
        <v>1</v>
      </c>
      <c r="AL493" s="14"/>
      <c r="BD493" s="100"/>
      <c r="BE493" s="100"/>
      <c r="BF493" s="100"/>
      <c r="BG493" s="100"/>
      <c r="BH493" s="100"/>
    </row>
    <row r="494" spans="4:60">
      <c r="D494" s="14"/>
      <c r="E494" s="14"/>
      <c r="F494" s="14"/>
      <c r="G494" s="14"/>
      <c r="I494" s="97"/>
      <c r="J494" s="97"/>
      <c r="L494" s="14"/>
      <c r="M494" s="14"/>
      <c r="N494" s="14"/>
      <c r="P494" s="98"/>
      <c r="Q494" s="98"/>
      <c r="S494" s="14"/>
      <c r="T494" s="14"/>
      <c r="U494" s="14"/>
      <c r="W494" s="14">
        <v>0.50499999999999956</v>
      </c>
      <c r="X494" s="14">
        <v>0.48999999999999955</v>
      </c>
      <c r="Z494" s="14">
        <v>0</v>
      </c>
      <c r="AA494" s="14">
        <v>0</v>
      </c>
      <c r="AB494" s="14">
        <v>0</v>
      </c>
      <c r="AD494" s="14">
        <v>0.48999999999999955</v>
      </c>
      <c r="AE494" s="14">
        <v>0.99900000000000011</v>
      </c>
      <c r="AF494" s="14">
        <v>0.99956606639184231</v>
      </c>
      <c r="AG494" s="14">
        <v>0.98993288590604045</v>
      </c>
      <c r="AH494" s="14">
        <v>1</v>
      </c>
      <c r="AL494" s="14"/>
    </row>
    <row r="495" spans="4:60">
      <c r="D495" s="14"/>
      <c r="E495" s="14"/>
      <c r="F495" s="14"/>
      <c r="G495" s="14"/>
      <c r="I495" s="97"/>
      <c r="J495" s="97"/>
      <c r="L495" s="14"/>
      <c r="M495" s="14"/>
      <c r="N495" s="14"/>
      <c r="P495" s="98"/>
      <c r="Q495" s="98"/>
      <c r="S495" s="14"/>
      <c r="T495" s="14"/>
      <c r="U495" s="14"/>
      <c r="W495" s="14">
        <v>0.48999999999999955</v>
      </c>
      <c r="X495" s="14">
        <v>0.47499999999999953</v>
      </c>
      <c r="Z495" s="14">
        <v>0</v>
      </c>
      <c r="AA495" s="14">
        <v>1</v>
      </c>
      <c r="AB495" s="14">
        <v>0</v>
      </c>
      <c r="AD495" s="14">
        <v>0.47499999999999953</v>
      </c>
      <c r="AE495" s="14">
        <v>0.99940000000000007</v>
      </c>
      <c r="AF495" s="14">
        <v>0.99956606639184231</v>
      </c>
      <c r="AG495" s="14">
        <v>0.99664429530201359</v>
      </c>
      <c r="AH495" s="14">
        <v>1</v>
      </c>
      <c r="AL495" s="14"/>
    </row>
    <row r="496" spans="4:60">
      <c r="D496" s="14"/>
      <c r="E496" s="14"/>
      <c r="F496" s="14"/>
      <c r="G496" s="14"/>
      <c r="I496" s="97"/>
      <c r="J496" s="97"/>
      <c r="L496" s="14"/>
      <c r="M496" s="14"/>
      <c r="N496" s="14"/>
      <c r="P496" s="98"/>
      <c r="Q496" s="98"/>
      <c r="S496" s="14"/>
      <c r="T496" s="14"/>
      <c r="U496" s="14"/>
      <c r="W496" s="14">
        <v>0.47499999999999953</v>
      </c>
      <c r="X496" s="14">
        <v>0.45999999999999952</v>
      </c>
      <c r="Z496" s="14">
        <v>0</v>
      </c>
      <c r="AA496" s="14">
        <v>0</v>
      </c>
      <c r="AB496" s="14">
        <v>0</v>
      </c>
      <c r="AD496" s="14">
        <v>0.45999999999999952</v>
      </c>
      <c r="AE496" s="14">
        <v>0.99940000000000007</v>
      </c>
      <c r="AF496" s="14">
        <v>0.99956606639184231</v>
      </c>
      <c r="AG496" s="14">
        <v>0.99664429530201359</v>
      </c>
      <c r="AH496" s="14">
        <v>1</v>
      </c>
      <c r="AL496" s="14"/>
    </row>
    <row r="497" spans="4:38">
      <c r="D497" s="14"/>
      <c r="E497" s="14"/>
      <c r="F497" s="14"/>
      <c r="G497" s="14"/>
      <c r="I497" s="97"/>
      <c r="J497" s="97"/>
      <c r="L497" s="14"/>
      <c r="M497" s="14"/>
      <c r="N497" s="14"/>
      <c r="P497" s="98"/>
      <c r="Q497" s="98"/>
      <c r="S497" s="14"/>
      <c r="T497" s="14"/>
      <c r="U497" s="14"/>
      <c r="W497" s="14">
        <v>0.45999999999999952</v>
      </c>
      <c r="X497" s="14">
        <v>0.44499999999999951</v>
      </c>
      <c r="Z497" s="14">
        <v>0</v>
      </c>
      <c r="AA497" s="14">
        <v>0</v>
      </c>
      <c r="AB497" s="14">
        <v>0</v>
      </c>
      <c r="AD497" s="14">
        <v>0.44499999999999951</v>
      </c>
      <c r="AE497" s="14">
        <v>0.99940000000000007</v>
      </c>
      <c r="AF497" s="14">
        <v>0.99956606639184231</v>
      </c>
      <c r="AG497" s="14">
        <v>0.99664429530201359</v>
      </c>
      <c r="AH497" s="14">
        <v>1</v>
      </c>
      <c r="AL497" s="14"/>
    </row>
    <row r="498" spans="4:38">
      <c r="D498" s="14"/>
      <c r="E498" s="14"/>
      <c r="F498" s="14"/>
      <c r="G498" s="14"/>
      <c r="I498" s="97"/>
      <c r="J498" s="97"/>
      <c r="L498" s="14"/>
      <c r="M498" s="14"/>
      <c r="N498" s="14"/>
      <c r="P498" s="98"/>
      <c r="Q498" s="98"/>
      <c r="S498" s="14"/>
      <c r="T498" s="14"/>
      <c r="U498" s="14"/>
      <c r="W498" s="14">
        <v>0.44499999999999951</v>
      </c>
      <c r="X498" s="14">
        <v>0.42999999999999949</v>
      </c>
      <c r="Z498" s="14">
        <v>1</v>
      </c>
      <c r="AA498" s="14">
        <v>0</v>
      </c>
      <c r="AB498" s="14">
        <v>0</v>
      </c>
      <c r="AD498" s="14">
        <v>0.42999999999999949</v>
      </c>
      <c r="AE498" s="14">
        <v>0.99960000000000004</v>
      </c>
      <c r="AF498" s="14">
        <v>0.99978303319592132</v>
      </c>
      <c r="AG498" s="14">
        <v>0.99664429530201359</v>
      </c>
      <c r="AH498" s="14">
        <v>1</v>
      </c>
      <c r="AL498" s="14"/>
    </row>
    <row r="499" spans="4:38">
      <c r="D499" s="14"/>
      <c r="E499" s="14"/>
      <c r="F499" s="14"/>
      <c r="G499" s="14"/>
      <c r="I499" s="97"/>
      <c r="J499" s="97"/>
      <c r="L499" s="14"/>
      <c r="M499" s="14"/>
      <c r="N499" s="14"/>
      <c r="P499" s="98"/>
      <c r="Q499" s="98"/>
      <c r="S499" s="14"/>
      <c r="T499" s="14"/>
      <c r="U499" s="14"/>
      <c r="W499" s="14">
        <v>0.42999999999999949</v>
      </c>
      <c r="X499" s="14">
        <v>0.41499999999999948</v>
      </c>
      <c r="Z499" s="14">
        <v>1</v>
      </c>
      <c r="AA499" s="14">
        <v>0</v>
      </c>
      <c r="AB499" s="14">
        <v>0</v>
      </c>
      <c r="AD499" s="14">
        <v>0.41499999999999948</v>
      </c>
      <c r="AE499" s="14">
        <v>0.99980000000000002</v>
      </c>
      <c r="AF499" s="14">
        <v>1.0000000000000002</v>
      </c>
      <c r="AG499" s="14">
        <v>0.99664429530201359</v>
      </c>
      <c r="AH499" s="14">
        <v>1</v>
      </c>
      <c r="AL499" s="14"/>
    </row>
    <row r="500" spans="4:38">
      <c r="D500" s="14"/>
      <c r="E500" s="14"/>
      <c r="F500" s="14"/>
      <c r="G500" s="14"/>
      <c r="I500" s="97"/>
      <c r="J500" s="97"/>
      <c r="L500" s="14"/>
      <c r="M500" s="14"/>
      <c r="N500" s="14"/>
      <c r="P500" s="98"/>
      <c r="Q500" s="98"/>
      <c r="S500" s="14"/>
      <c r="T500" s="14"/>
      <c r="U500" s="14"/>
      <c r="W500" s="14">
        <v>0.41499999999999948</v>
      </c>
      <c r="X500" s="14">
        <v>0.39999999999999947</v>
      </c>
      <c r="Z500" s="14">
        <v>0</v>
      </c>
      <c r="AA500" s="14">
        <v>1</v>
      </c>
      <c r="AB500" s="14">
        <v>0</v>
      </c>
      <c r="AD500" s="14">
        <v>0.39999999999999947</v>
      </c>
      <c r="AE500" s="14">
        <v>1</v>
      </c>
      <c r="AF500" s="14">
        <v>1.0000000000000002</v>
      </c>
      <c r="AG500" s="14">
        <v>1.0000000000000002</v>
      </c>
      <c r="AH500" s="14">
        <v>1</v>
      </c>
      <c r="AL500" s="14"/>
    </row>
    <row r="501" spans="4:38">
      <c r="D501" s="14"/>
      <c r="E501" s="14"/>
      <c r="F501" s="14"/>
      <c r="G501" s="14"/>
      <c r="I501" s="97"/>
      <c r="J501" s="97"/>
      <c r="L501" s="14"/>
      <c r="M501" s="14"/>
      <c r="N501" s="14"/>
      <c r="P501" s="98"/>
      <c r="Q501" s="98"/>
      <c r="S501" s="14"/>
      <c r="T501" s="14"/>
      <c r="U501" s="14"/>
      <c r="W501" s="14">
        <v>0.39999999999999947</v>
      </c>
      <c r="X501" s="14">
        <v>0.38499999999999945</v>
      </c>
      <c r="Z501" s="14">
        <v>0</v>
      </c>
      <c r="AA501" s="14">
        <v>0</v>
      </c>
      <c r="AB501" s="14">
        <v>0</v>
      </c>
      <c r="AD501" s="14">
        <v>0.38499999999999945</v>
      </c>
      <c r="AE501" s="14">
        <v>1</v>
      </c>
      <c r="AF501" s="14">
        <v>1.0000000000000002</v>
      </c>
      <c r="AG501" s="14">
        <v>1.0000000000000002</v>
      </c>
      <c r="AH501" s="14">
        <v>1</v>
      </c>
      <c r="AL501" s="14"/>
    </row>
    <row r="502" spans="4:38">
      <c r="D502" s="14"/>
      <c r="E502" s="14"/>
      <c r="F502" s="14"/>
      <c r="G502" s="14"/>
      <c r="I502" s="97"/>
      <c r="J502" s="97"/>
      <c r="L502" s="14"/>
      <c r="M502" s="14"/>
      <c r="N502" s="14"/>
      <c r="P502" s="98"/>
      <c r="Q502" s="98"/>
      <c r="S502" s="14"/>
      <c r="T502" s="14"/>
      <c r="U502" s="14"/>
      <c r="W502" s="14"/>
      <c r="X502" s="14"/>
      <c r="Z502" s="14"/>
      <c r="AA502" s="14"/>
      <c r="AB502" s="14"/>
      <c r="AD502" s="14"/>
      <c r="AE502" s="14"/>
      <c r="AF502" s="14"/>
      <c r="AG502" s="14"/>
      <c r="AL502" s="14"/>
    </row>
    <row r="503" spans="4:38">
      <c r="E503" s="14"/>
      <c r="F503" s="14"/>
      <c r="G503" s="14"/>
      <c r="I503" s="97"/>
      <c r="J503" s="97"/>
      <c r="L503" s="14"/>
      <c r="M503" s="14"/>
      <c r="N503" s="14"/>
      <c r="P503" s="98"/>
      <c r="Q503" s="98"/>
      <c r="S503" s="14"/>
      <c r="T503" s="14"/>
      <c r="U503" s="14"/>
      <c r="W503" s="14"/>
      <c r="X503" s="14"/>
      <c r="Z503" s="14"/>
      <c r="AA503" s="14"/>
      <c r="AB503" s="14"/>
      <c r="AD503" s="14"/>
      <c r="AE503" s="14"/>
      <c r="AF503" s="14"/>
      <c r="AG503" s="14"/>
      <c r="AL503" s="14"/>
    </row>
    <row r="504" spans="4:38">
      <c r="E504" s="14"/>
      <c r="F504" s="14"/>
      <c r="G504" s="14"/>
      <c r="I504" s="97"/>
      <c r="J504" s="97"/>
      <c r="L504" s="14"/>
      <c r="M504" s="14"/>
      <c r="N504" s="14"/>
      <c r="P504" s="98"/>
      <c r="Q504" s="98"/>
      <c r="S504" s="14"/>
      <c r="T504" s="14"/>
      <c r="U504" s="14"/>
      <c r="W504" s="14"/>
      <c r="X504" s="14"/>
      <c r="Z504" s="14"/>
      <c r="AA504" s="14"/>
      <c r="AB504" s="14"/>
      <c r="AD504" s="14"/>
      <c r="AE504" s="14"/>
      <c r="AF504" s="14"/>
      <c r="AG504" s="14"/>
      <c r="AL504" s="14"/>
    </row>
    <row r="505" spans="4:38">
      <c r="E505" s="14"/>
      <c r="F505" s="14"/>
      <c r="G505" s="14"/>
      <c r="I505" s="97"/>
      <c r="J505" s="97"/>
      <c r="L505" s="14"/>
      <c r="M505" s="14"/>
      <c r="N505" s="14"/>
      <c r="P505" s="98"/>
      <c r="Q505" s="98"/>
      <c r="S505" s="14"/>
      <c r="T505" s="14"/>
      <c r="U505" s="14"/>
      <c r="W505" s="14"/>
      <c r="X505" s="14"/>
      <c r="Z505" s="14"/>
      <c r="AA505" s="14"/>
      <c r="AB505" s="14"/>
      <c r="AD505" s="14"/>
      <c r="AE505" s="14"/>
      <c r="AF505" s="14"/>
      <c r="AG505" s="14"/>
      <c r="AL505" s="14"/>
    </row>
    <row r="506" spans="4:38">
      <c r="E506" s="14"/>
      <c r="F506" s="14"/>
      <c r="G506" s="14"/>
      <c r="I506" s="97"/>
      <c r="J506" s="97"/>
      <c r="L506" s="14"/>
      <c r="M506" s="14"/>
      <c r="N506" s="14"/>
      <c r="P506" s="98"/>
      <c r="Q506" s="98"/>
      <c r="S506" s="14"/>
      <c r="T506" s="14"/>
      <c r="U506" s="14"/>
      <c r="W506" s="14"/>
      <c r="X506" s="14"/>
      <c r="Z506" s="14"/>
      <c r="AA506" s="14"/>
      <c r="AB506" s="14"/>
      <c r="AD506" s="14"/>
      <c r="AE506" s="14"/>
      <c r="AF506" s="14"/>
      <c r="AG506" s="14"/>
      <c r="AL506" s="14"/>
    </row>
    <row r="507" spans="4:38">
      <c r="E507" s="14"/>
      <c r="F507" s="14"/>
      <c r="G507" s="14"/>
      <c r="I507" s="97"/>
      <c r="J507" s="97"/>
      <c r="L507" s="14"/>
      <c r="M507" s="14"/>
      <c r="N507" s="14"/>
      <c r="P507" s="98"/>
      <c r="Q507" s="98"/>
      <c r="S507" s="14"/>
      <c r="T507" s="14"/>
      <c r="U507" s="14"/>
      <c r="W507" s="14"/>
      <c r="X507" s="14"/>
      <c r="Z507" s="14"/>
      <c r="AA507" s="14"/>
      <c r="AB507" s="14"/>
      <c r="AD507" s="14"/>
      <c r="AE507" s="14"/>
      <c r="AF507" s="14"/>
      <c r="AG507" s="14"/>
      <c r="AL507" s="14"/>
    </row>
    <row r="508" spans="4:38">
      <c r="E508" s="14"/>
      <c r="F508" s="14"/>
      <c r="G508" s="14"/>
      <c r="I508" s="97"/>
      <c r="J508" s="97"/>
      <c r="L508" s="14"/>
      <c r="M508" s="14"/>
      <c r="N508" s="14"/>
      <c r="P508" s="98"/>
      <c r="Q508" s="98"/>
      <c r="S508" s="14"/>
      <c r="T508" s="14"/>
      <c r="U508" s="14"/>
      <c r="W508" s="14"/>
      <c r="X508" s="14"/>
      <c r="Z508" s="14"/>
      <c r="AA508" s="14"/>
      <c r="AB508" s="14"/>
      <c r="AD508" s="14"/>
      <c r="AE508" s="14"/>
      <c r="AF508" s="14"/>
      <c r="AG508" s="14"/>
      <c r="AL508" s="14"/>
    </row>
    <row r="509" spans="4:38">
      <c r="E509" s="14"/>
      <c r="F509" s="14"/>
      <c r="G509" s="14"/>
      <c r="I509" s="97"/>
      <c r="J509" s="97"/>
      <c r="L509" s="14"/>
      <c r="M509" s="14"/>
      <c r="N509" s="14"/>
      <c r="P509" s="98"/>
      <c r="Q509" s="98"/>
      <c r="S509" s="14"/>
      <c r="T509" s="14"/>
      <c r="U509" s="14"/>
      <c r="W509" s="14"/>
      <c r="X509" s="14"/>
      <c r="Z509" s="14"/>
      <c r="AA509" s="14"/>
      <c r="AB509" s="14"/>
      <c r="AD509" s="14"/>
      <c r="AE509" s="14"/>
      <c r="AF509" s="14"/>
      <c r="AG509" s="14"/>
      <c r="AL509" s="14"/>
    </row>
    <row r="510" spans="4:38">
      <c r="E510" s="14"/>
      <c r="F510" s="14"/>
      <c r="G510" s="14"/>
      <c r="I510" s="97"/>
      <c r="J510" s="97"/>
      <c r="L510" s="14"/>
      <c r="M510" s="14"/>
      <c r="N510" s="14"/>
      <c r="P510" s="98"/>
      <c r="Q510" s="98"/>
      <c r="S510" s="14"/>
      <c r="T510" s="14"/>
      <c r="U510" s="14"/>
      <c r="W510" s="14"/>
      <c r="X510" s="14"/>
      <c r="Z510" s="14"/>
      <c r="AA510" s="14"/>
      <c r="AB510" s="14"/>
      <c r="AD510" s="14"/>
      <c r="AE510" s="14"/>
      <c r="AF510" s="14"/>
      <c r="AG510" s="14"/>
      <c r="AL510" s="14"/>
    </row>
    <row r="511" spans="4:38">
      <c r="E511" s="14"/>
      <c r="F511" s="14"/>
      <c r="G511" s="14"/>
      <c r="I511" s="97"/>
      <c r="J511" s="97"/>
      <c r="L511" s="14"/>
      <c r="M511" s="14"/>
      <c r="N511" s="14"/>
      <c r="P511" s="98"/>
      <c r="Q511" s="98"/>
      <c r="S511" s="14"/>
      <c r="T511" s="14"/>
      <c r="U511" s="14"/>
      <c r="W511" s="14"/>
      <c r="X511" s="14"/>
      <c r="Z511" s="14"/>
      <c r="AA511" s="14"/>
      <c r="AB511" s="14"/>
      <c r="AD511" s="14"/>
      <c r="AE511" s="14"/>
      <c r="AF511" s="14"/>
      <c r="AG511" s="14"/>
      <c r="AL511" s="14"/>
    </row>
    <row r="512" spans="4:38">
      <c r="E512" s="14"/>
      <c r="F512" s="14"/>
      <c r="G512" s="14"/>
      <c r="I512" s="97"/>
      <c r="J512" s="97"/>
      <c r="L512" s="14"/>
      <c r="M512" s="14"/>
      <c r="N512" s="14"/>
      <c r="P512" s="98"/>
      <c r="Q512" s="98"/>
      <c r="S512" s="14"/>
      <c r="T512" s="14"/>
      <c r="U512" s="14"/>
      <c r="W512" s="14"/>
      <c r="X512" s="14"/>
      <c r="Z512" s="14"/>
      <c r="AA512" s="14"/>
      <c r="AB512" s="14"/>
      <c r="AD512" s="14"/>
      <c r="AE512" s="14"/>
      <c r="AF512" s="14"/>
      <c r="AG512" s="14"/>
      <c r="AL512" s="14"/>
    </row>
    <row r="513" spans="5:60">
      <c r="E513" s="14"/>
      <c r="F513" s="14"/>
      <c r="G513" s="14"/>
      <c r="W513" s="14"/>
      <c r="X513" s="14"/>
      <c r="Z513" s="14"/>
      <c r="AA513" s="14"/>
      <c r="AB513" s="14"/>
      <c r="AD513" s="14"/>
      <c r="AE513" s="14"/>
      <c r="AF513" s="14"/>
      <c r="AG513" s="14"/>
      <c r="AL513" s="14"/>
    </row>
    <row r="514" spans="5:60">
      <c r="W514" s="14"/>
      <c r="X514" s="14"/>
      <c r="Z514" s="14"/>
      <c r="AA514" s="14"/>
      <c r="AB514" s="14"/>
      <c r="AD514" s="14"/>
      <c r="AE514" s="14"/>
      <c r="AF514" s="14"/>
      <c r="AG514" s="14"/>
      <c r="AL514" s="14"/>
    </row>
    <row r="515" spans="5:60">
      <c r="AL515" s="14"/>
    </row>
    <row r="516" spans="5:60">
      <c r="BD516" s="14"/>
      <c r="BE516" s="14"/>
      <c r="BF516" s="14"/>
      <c r="BG516" s="14"/>
      <c r="BH516" s="14"/>
    </row>
    <row r="517" spans="5:60">
      <c r="BB517" s="100"/>
      <c r="BC517" s="100"/>
      <c r="BD517" s="100"/>
      <c r="BE517" s="100"/>
      <c r="BF517" s="100"/>
      <c r="BG517" s="100"/>
      <c r="BH517" s="100"/>
    </row>
    <row r="518" spans="5:60">
      <c r="BB518" s="100"/>
      <c r="BC518" s="100"/>
      <c r="BD518" s="100"/>
      <c r="BE518" s="100"/>
      <c r="BF518" s="100"/>
      <c r="BG518" s="100"/>
      <c r="BH518" s="100"/>
    </row>
    <row r="519" spans="5:60">
      <c r="AO519" s="100"/>
      <c r="AP519" s="100"/>
      <c r="AQ519" s="100"/>
      <c r="AR519" s="100"/>
      <c r="AS519" s="100"/>
      <c r="AT519" s="100"/>
      <c r="AU519" s="100"/>
      <c r="AV519" s="100"/>
      <c r="AW519" s="100"/>
      <c r="AX519" s="100"/>
      <c r="AY519" s="100"/>
      <c r="AZ519" s="100"/>
      <c r="BA519" s="100"/>
      <c r="BB519" s="100"/>
      <c r="BC519" s="100"/>
      <c r="BD519" s="100"/>
      <c r="BE519" s="100"/>
      <c r="BF519" s="100"/>
      <c r="BG519" s="100"/>
      <c r="BH519" s="100"/>
    </row>
    <row r="520" spans="5:60">
      <c r="AO520" s="100"/>
      <c r="AP520" s="100"/>
      <c r="AQ520" s="100"/>
      <c r="AR520" s="100"/>
      <c r="AS520" s="100"/>
      <c r="AT520" s="100"/>
      <c r="AU520" s="100"/>
      <c r="AV520" s="100"/>
      <c r="AW520" s="100"/>
      <c r="AX520" s="100"/>
      <c r="AY520" s="100"/>
      <c r="AZ520" s="100"/>
      <c r="BA520" s="100"/>
      <c r="BB520" s="100"/>
      <c r="BC520" s="100"/>
      <c r="BD520" s="100"/>
      <c r="BE520" s="100"/>
      <c r="BF520" s="100"/>
      <c r="BG520" s="100"/>
      <c r="BH520" s="100"/>
    </row>
    <row r="521" spans="5:60">
      <c r="AO521" s="100"/>
      <c r="AP521" s="100"/>
      <c r="AQ521" s="100"/>
      <c r="AR521" s="100"/>
      <c r="AS521" s="100"/>
      <c r="AT521" s="100"/>
      <c r="AU521" s="100"/>
      <c r="AV521" s="100"/>
      <c r="AW521" s="100"/>
      <c r="AX521" s="100"/>
      <c r="AY521" s="100"/>
      <c r="AZ521" s="100"/>
      <c r="BA521" s="100"/>
      <c r="BB521" s="100"/>
      <c r="BC521" s="100"/>
      <c r="BD521" s="100"/>
      <c r="BE521" s="100"/>
      <c r="BF521" s="100"/>
      <c r="BG521" s="100"/>
      <c r="BH521" s="100"/>
    </row>
    <row r="522" spans="5:60">
      <c r="AO522" s="100"/>
      <c r="AP522" s="100"/>
      <c r="AQ522" s="100"/>
      <c r="AR522" s="100"/>
      <c r="AS522" s="100"/>
      <c r="AT522" s="100"/>
      <c r="AU522" s="100"/>
      <c r="AV522" s="100"/>
      <c r="AW522" s="100"/>
      <c r="AX522" s="100"/>
      <c r="AY522" s="100"/>
      <c r="AZ522" s="100"/>
      <c r="BA522" s="100"/>
      <c r="BB522" s="100"/>
      <c r="BC522" s="100"/>
      <c r="BD522" s="100"/>
      <c r="BE522" s="100"/>
      <c r="BF522" s="100"/>
      <c r="BG522" s="100"/>
      <c r="BH522" s="100"/>
    </row>
    <row r="523" spans="5:60">
      <c r="AO523" s="100"/>
      <c r="AP523" s="100"/>
      <c r="AQ523" s="100"/>
      <c r="AR523" s="100"/>
      <c r="AS523" s="100"/>
      <c r="AT523" s="100"/>
      <c r="AU523" s="100"/>
      <c r="AV523" s="100"/>
      <c r="AW523" s="100"/>
      <c r="AX523" s="100"/>
      <c r="AY523" s="100"/>
      <c r="AZ523" s="100"/>
      <c r="BA523" s="100"/>
      <c r="BB523" s="100"/>
      <c r="BC523" s="100"/>
      <c r="BD523" s="100"/>
      <c r="BE523" s="100"/>
      <c r="BF523" s="100"/>
      <c r="BG523" s="100"/>
      <c r="BH523" s="100"/>
    </row>
    <row r="524" spans="5:60">
      <c r="AO524" s="100"/>
      <c r="AP524" s="100"/>
      <c r="AQ524" s="100"/>
      <c r="AR524" s="100"/>
      <c r="AS524" s="100"/>
      <c r="AT524" s="100"/>
      <c r="AU524" s="100"/>
      <c r="AV524" s="100"/>
      <c r="AW524" s="100"/>
      <c r="AX524" s="100"/>
      <c r="AY524" s="100"/>
      <c r="AZ524" s="100"/>
      <c r="BA524" s="100"/>
      <c r="BB524" s="100"/>
      <c r="BC524" s="100"/>
      <c r="BD524" s="100"/>
      <c r="BE524" s="100"/>
      <c r="BF524" s="100"/>
      <c r="BG524" s="100"/>
      <c r="BH524" s="100"/>
    </row>
    <row r="525" spans="5:60">
      <c r="AO525" s="100"/>
      <c r="AP525" s="100"/>
      <c r="AQ525" s="100"/>
      <c r="AR525" s="100"/>
      <c r="AS525" s="100"/>
      <c r="AT525" s="100"/>
      <c r="AU525" s="100"/>
      <c r="AV525" s="100"/>
      <c r="AW525" s="100"/>
      <c r="AX525" s="100"/>
      <c r="AY525" s="100"/>
      <c r="AZ525" s="100"/>
      <c r="BA525" s="100"/>
      <c r="BB525" s="100"/>
      <c r="BC525" s="100"/>
      <c r="BD525" s="100"/>
      <c r="BE525" s="100"/>
      <c r="BF525" s="100"/>
      <c r="BG525" s="100"/>
      <c r="BH525" s="100"/>
    </row>
    <row r="526" spans="5:60">
      <c r="AO526" s="100"/>
      <c r="AP526" s="100"/>
      <c r="AQ526" s="100"/>
      <c r="AR526" s="100"/>
      <c r="AS526" s="100"/>
      <c r="AT526" s="100"/>
      <c r="AU526" s="100"/>
      <c r="AV526" s="100"/>
      <c r="AW526" s="100"/>
      <c r="AX526" s="100"/>
      <c r="AY526" s="100"/>
      <c r="AZ526" s="100"/>
      <c r="BA526" s="100"/>
      <c r="BB526" s="100"/>
      <c r="BC526" s="100"/>
      <c r="BD526" s="100"/>
      <c r="BE526" s="100"/>
      <c r="BF526" s="100"/>
      <c r="BG526" s="100"/>
      <c r="BH526" s="100"/>
    </row>
    <row r="527" spans="5:60">
      <c r="AO527" s="100"/>
      <c r="AP527" s="100"/>
      <c r="AQ527" s="100"/>
      <c r="AR527" s="100"/>
      <c r="AS527" s="100"/>
      <c r="AT527" s="100"/>
      <c r="AU527" s="100"/>
      <c r="AV527" s="100"/>
      <c r="AW527" s="100"/>
      <c r="AX527" s="100"/>
      <c r="AY527" s="100"/>
      <c r="AZ527" s="100"/>
      <c r="BA527" s="100"/>
      <c r="BB527" s="100"/>
      <c r="BC527" s="100"/>
      <c r="BD527" s="100"/>
      <c r="BE527" s="100"/>
      <c r="BF527" s="100"/>
      <c r="BG527" s="100"/>
      <c r="BH527" s="100"/>
    </row>
    <row r="528" spans="5:60">
      <c r="AO528" s="100"/>
      <c r="AP528" s="100"/>
      <c r="AQ528" s="100"/>
      <c r="AR528" s="100"/>
      <c r="AS528" s="100"/>
      <c r="AT528" s="100"/>
      <c r="AU528" s="100"/>
      <c r="AV528" s="100"/>
      <c r="AW528" s="100"/>
      <c r="AX528" s="100"/>
      <c r="AY528" s="100"/>
      <c r="AZ528" s="100"/>
      <c r="BA528" s="100"/>
      <c r="BB528" s="100"/>
      <c r="BC528" s="100"/>
      <c r="BD528" s="100"/>
      <c r="BE528" s="100"/>
      <c r="BF528" s="100"/>
      <c r="BG528" s="100"/>
      <c r="BH528" s="100"/>
    </row>
    <row r="529" spans="41:60">
      <c r="AO529" s="100"/>
      <c r="AP529" s="100"/>
      <c r="AQ529" s="100"/>
      <c r="AR529" s="100"/>
      <c r="AS529" s="100"/>
      <c r="AT529" s="100"/>
      <c r="AU529" s="100"/>
      <c r="AV529" s="100"/>
      <c r="AW529" s="100"/>
      <c r="AX529" s="100"/>
      <c r="AY529" s="100"/>
      <c r="AZ529" s="100"/>
      <c r="BA529" s="100"/>
      <c r="BB529" s="100"/>
      <c r="BC529" s="100"/>
      <c r="BD529" s="100"/>
      <c r="BE529" s="100"/>
      <c r="BF529" s="100"/>
      <c r="BG529" s="100"/>
      <c r="BH529" s="100"/>
    </row>
    <row r="530" spans="41:60">
      <c r="AO530" s="100"/>
      <c r="AP530" s="100"/>
      <c r="AQ530" s="100"/>
      <c r="AR530" s="100"/>
      <c r="AS530" s="100"/>
      <c r="AT530" s="100"/>
      <c r="AU530" s="100"/>
      <c r="AV530" s="100"/>
      <c r="AW530" s="100"/>
      <c r="AX530" s="100"/>
      <c r="AY530" s="100"/>
      <c r="AZ530" s="100"/>
      <c r="BA530" s="100"/>
      <c r="BB530" s="100"/>
      <c r="BC530" s="100"/>
      <c r="BD530" s="100"/>
      <c r="BE530" s="100"/>
      <c r="BF530" s="100"/>
      <c r="BG530" s="100"/>
      <c r="BH530" s="100"/>
    </row>
    <row r="531" spans="41:60">
      <c r="AO531" s="100"/>
      <c r="AP531" s="100"/>
      <c r="AQ531" s="100"/>
      <c r="AR531" s="100"/>
      <c r="AS531" s="100"/>
      <c r="AT531" s="100"/>
      <c r="AU531" s="100"/>
      <c r="AV531" s="100"/>
      <c r="AW531" s="100"/>
      <c r="AX531" s="100"/>
      <c r="AY531" s="100"/>
      <c r="AZ531" s="100"/>
      <c r="BA531" s="100"/>
      <c r="BB531" s="100"/>
      <c r="BC531" s="100"/>
      <c r="BD531" s="100"/>
      <c r="BE531" s="100"/>
      <c r="BF531" s="100"/>
      <c r="BG531" s="100"/>
      <c r="BH531" s="100"/>
    </row>
    <row r="532" spans="41:60">
      <c r="AO532" s="100"/>
      <c r="AP532" s="100"/>
      <c r="AQ532" s="100"/>
      <c r="AR532" s="100"/>
      <c r="AS532" s="100"/>
      <c r="AT532" s="100"/>
      <c r="AU532" s="100"/>
      <c r="AV532" s="100"/>
      <c r="AW532" s="100"/>
      <c r="AX532" s="100"/>
      <c r="AY532" s="100"/>
      <c r="AZ532" s="100"/>
      <c r="BA532" s="100"/>
      <c r="BB532" s="100"/>
      <c r="BC532" s="100"/>
      <c r="BD532" s="100"/>
      <c r="BE532" s="100"/>
      <c r="BF532" s="100"/>
      <c r="BG532" s="100"/>
      <c r="BH532" s="100"/>
    </row>
    <row r="533" spans="41:60">
      <c r="AO533" s="100"/>
      <c r="AP533" s="100"/>
      <c r="AQ533" s="100"/>
      <c r="AR533" s="100"/>
      <c r="AS533" s="100"/>
      <c r="AT533" s="100"/>
      <c r="AU533" s="100"/>
      <c r="AV533" s="100"/>
      <c r="AW533" s="100"/>
      <c r="AX533" s="100"/>
      <c r="AY533" s="100"/>
      <c r="AZ533" s="100"/>
      <c r="BA533" s="100"/>
      <c r="BB533" s="100"/>
      <c r="BC533" s="100"/>
      <c r="BD533" s="100"/>
      <c r="BE533" s="100"/>
      <c r="BF533" s="100"/>
      <c r="BG533" s="100"/>
      <c r="BH533" s="100"/>
    </row>
    <row r="534" spans="41:60">
      <c r="AO534" s="100"/>
      <c r="AP534" s="100"/>
      <c r="AQ534" s="100"/>
      <c r="AR534" s="100"/>
      <c r="AS534" s="100"/>
      <c r="AT534" s="100"/>
      <c r="AU534" s="100"/>
      <c r="AV534" s="100"/>
      <c r="AW534" s="100"/>
      <c r="AX534" s="100"/>
      <c r="AY534" s="100"/>
      <c r="AZ534" s="100"/>
      <c r="BA534" s="100"/>
      <c r="BB534" s="100"/>
      <c r="BC534" s="100"/>
      <c r="BD534" s="100"/>
      <c r="BE534" s="100"/>
      <c r="BF534" s="100"/>
      <c r="BG534" s="100"/>
      <c r="BH534" s="100"/>
    </row>
    <row r="535" spans="41:60">
      <c r="AO535" s="100"/>
      <c r="AP535" s="100"/>
      <c r="AQ535" s="100"/>
      <c r="AR535" s="100"/>
      <c r="AS535" s="100"/>
      <c r="AT535" s="100"/>
      <c r="AU535" s="100"/>
      <c r="AV535" s="100"/>
      <c r="AW535" s="100"/>
      <c r="AX535" s="100"/>
      <c r="AY535" s="100"/>
      <c r="AZ535" s="100"/>
      <c r="BA535" s="100"/>
      <c r="BB535" s="100"/>
      <c r="BC535" s="100"/>
      <c r="BD535" s="100"/>
      <c r="BE535" s="100"/>
      <c r="BF535" s="100"/>
      <c r="BG535" s="100"/>
      <c r="BH535" s="100"/>
    </row>
    <row r="536" spans="41:60">
      <c r="AO536" s="100"/>
      <c r="AP536" s="100"/>
      <c r="AQ536" s="100"/>
      <c r="AR536" s="100"/>
      <c r="AS536" s="100"/>
      <c r="AT536" s="100"/>
      <c r="AU536" s="100"/>
      <c r="AV536" s="100"/>
      <c r="AW536" s="100"/>
      <c r="AX536" s="100"/>
      <c r="AY536" s="100"/>
      <c r="AZ536" s="100"/>
      <c r="BA536" s="100"/>
      <c r="BB536" s="100"/>
      <c r="BC536" s="100"/>
      <c r="BD536" s="100"/>
      <c r="BE536" s="100"/>
      <c r="BF536" s="100"/>
      <c r="BG536" s="100"/>
      <c r="BH536" s="100"/>
    </row>
    <row r="537" spans="41:60">
      <c r="AO537" s="100"/>
      <c r="AP537" s="100"/>
      <c r="AQ537" s="100"/>
      <c r="AR537" s="100"/>
      <c r="AS537" s="100"/>
      <c r="AT537" s="100"/>
      <c r="AU537" s="100"/>
      <c r="AV537" s="100"/>
      <c r="AW537" s="100"/>
      <c r="AX537" s="100"/>
      <c r="AY537" s="100"/>
      <c r="AZ537" s="100"/>
      <c r="BA537" s="100"/>
    </row>
    <row r="538" spans="41:60">
      <c r="AO538" s="100"/>
      <c r="AP538" s="100"/>
      <c r="AQ538" s="100"/>
      <c r="AR538" s="100"/>
      <c r="AS538" s="100"/>
      <c r="AT538" s="100"/>
      <c r="AU538" s="100"/>
      <c r="AV538" s="100"/>
      <c r="AW538" s="100"/>
      <c r="AX538" s="100"/>
      <c r="AY538" s="100"/>
      <c r="AZ538" s="100"/>
      <c r="BA538" s="100"/>
    </row>
    <row r="541" spans="41:60">
      <c r="BB541" s="106"/>
      <c r="BC541" s="106"/>
      <c r="BD541" s="106"/>
      <c r="BE541" s="106"/>
      <c r="BF541" s="106"/>
      <c r="BG541" s="106"/>
    </row>
    <row r="543" spans="41:60">
      <c r="AV543" s="106"/>
      <c r="AW543" s="106"/>
      <c r="AX543" s="106"/>
      <c r="AY543" s="106"/>
      <c r="AZ543" s="106"/>
      <c r="BA543" s="106"/>
    </row>
  </sheetData>
  <mergeCells count="25">
    <mergeCell ref="B2:G2"/>
    <mergeCell ref="I2:N2"/>
    <mergeCell ref="P2:U2"/>
    <mergeCell ref="W2:AB2"/>
    <mergeCell ref="B167:G167"/>
    <mergeCell ref="I167:N167"/>
    <mergeCell ref="P167:U167"/>
    <mergeCell ref="W167:AB167"/>
    <mergeCell ref="B331:G331"/>
    <mergeCell ref="I331:N331"/>
    <mergeCell ref="P331:U331"/>
    <mergeCell ref="B415:G415"/>
    <mergeCell ref="I415:N415"/>
    <mergeCell ref="P415:U415"/>
    <mergeCell ref="W415:AB415"/>
    <mergeCell ref="AD415:AH415"/>
    <mergeCell ref="AJ415:AN415"/>
    <mergeCell ref="B438:G438"/>
    <mergeCell ref="I438:N438"/>
    <mergeCell ref="P438:U438"/>
    <mergeCell ref="W459:AB459"/>
    <mergeCell ref="AD459:AH459"/>
    <mergeCell ref="B460:G460"/>
    <mergeCell ref="I460:N460"/>
    <mergeCell ref="P460:U460"/>
  </mergeCells>
  <pageMargins left="0.7" right="0.7" top="0.78740157499999996" bottom="0.78740157499999996" header="0.3" footer="0.3"/>
  <pageSetup paperSize="9" orientation="portrait" horizontalDpi="1200" verticalDpi="1200" r:id="rId1"/>
  <drawing r:id="rId2"/>
  <tableParts count="25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BDC48-8EAE-4959-9116-4572721D2835}">
  <sheetPr codeName="Sheet2">
    <tabColor rgb="FF002060"/>
  </sheetPr>
  <dimension ref="A1:V233"/>
  <sheetViews>
    <sheetView zoomScale="60" zoomScaleNormal="80" workbookViewId="0">
      <selection activeCell="D7" sqref="D7:E7"/>
    </sheetView>
  </sheetViews>
  <sheetFormatPr defaultColWidth="0" defaultRowHeight="0" customHeight="1" zeroHeight="1" outlineLevelRow="1"/>
  <cols>
    <col min="1" max="1" width="1.5703125" style="15" customWidth="1"/>
    <col min="2" max="2" width="31.5703125" style="12" bestFit="1" customWidth="1"/>
    <col min="3" max="3" width="1.7109375" style="12" customWidth="1"/>
    <col min="4" max="8" width="15.7109375" style="12" customWidth="1"/>
    <col min="9" max="22" width="15.7109375" style="15" customWidth="1"/>
    <col min="23" max="16384" width="0" style="15" hidden="1"/>
  </cols>
  <sheetData>
    <row r="1" spans="1:21" ht="19.899999999999999" customHeight="1"/>
    <row r="2" spans="1:21" ht="53.45" customHeight="1">
      <c r="B2" s="114" t="s">
        <v>127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</row>
    <row r="3" spans="1:21" ht="20.45" customHeight="1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</row>
    <row r="4" spans="1:21" ht="30" customHeight="1">
      <c r="A4" s="28"/>
      <c r="B4" s="115" t="s">
        <v>128</v>
      </c>
      <c r="C4" s="15"/>
      <c r="D4" s="15"/>
      <c r="E4" s="15"/>
      <c r="F4" s="29"/>
      <c r="H4" s="29"/>
      <c r="I4" s="29"/>
      <c r="J4" s="29"/>
      <c r="K4" s="29"/>
      <c r="L4" s="29"/>
      <c r="M4" s="29"/>
    </row>
    <row r="5" spans="1:21" ht="25.15" customHeight="1">
      <c r="A5" s="28"/>
      <c r="B5" s="116" t="s">
        <v>129</v>
      </c>
      <c r="C5" s="15"/>
      <c r="D5" s="305" t="s">
        <v>3</v>
      </c>
      <c r="E5" s="305"/>
      <c r="F5" s="29"/>
      <c r="G5" s="29"/>
      <c r="H5" s="29"/>
      <c r="I5" s="29"/>
      <c r="J5" s="29"/>
      <c r="K5" s="29"/>
      <c r="L5" s="29"/>
      <c r="M5" s="29"/>
    </row>
    <row r="6" spans="1:21" ht="25.15" customHeight="1">
      <c r="A6" s="28"/>
      <c r="B6" s="116" t="s">
        <v>130</v>
      </c>
      <c r="C6" s="15"/>
      <c r="D6" s="116" t="s">
        <v>125</v>
      </c>
      <c r="E6" s="116"/>
      <c r="F6" s="29"/>
      <c r="G6" s="29"/>
      <c r="H6" s="29"/>
      <c r="I6" s="29"/>
      <c r="J6" s="29"/>
      <c r="K6" s="29"/>
      <c r="L6" s="29"/>
      <c r="M6" s="29"/>
    </row>
    <row r="7" spans="1:21" ht="25.15" customHeight="1">
      <c r="A7" s="28"/>
      <c r="B7" s="117" t="s">
        <v>65</v>
      </c>
      <c r="C7" s="15"/>
      <c r="D7" s="306">
        <v>45348</v>
      </c>
      <c r="E7" s="306"/>
      <c r="F7" s="29"/>
      <c r="G7" s="29"/>
      <c r="H7" s="29"/>
      <c r="I7" s="29"/>
      <c r="J7" s="29"/>
      <c r="K7" s="29"/>
      <c r="L7" s="29"/>
      <c r="M7" s="29"/>
    </row>
    <row r="8" spans="1:21" ht="25.15" customHeight="1">
      <c r="B8" s="31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</row>
    <row r="9" spans="1:21" ht="30.6">
      <c r="A9" s="32"/>
      <c r="B9" s="33" t="s">
        <v>131</v>
      </c>
      <c r="C9" s="34"/>
      <c r="D9" s="15"/>
      <c r="E9" s="35"/>
      <c r="F9" s="35"/>
      <c r="G9" s="35"/>
      <c r="H9" s="35"/>
    </row>
    <row r="10" spans="1:21" ht="30.6">
      <c r="A10" s="32"/>
      <c r="B10" s="34" t="s">
        <v>132</v>
      </c>
      <c r="C10" s="34"/>
      <c r="D10" s="36"/>
      <c r="E10" s="35"/>
      <c r="F10" s="35"/>
      <c r="G10" s="35"/>
      <c r="H10" s="35"/>
    </row>
    <row r="11" spans="1:21" s="11" customFormat="1" ht="7.9" customHeight="1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</row>
    <row r="12" spans="1:21" s="11" customFormat="1" ht="30" customHeight="1">
      <c r="A12" s="32"/>
      <c r="B12" s="37" t="s">
        <v>133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</row>
    <row r="13" spans="1:21" s="11" customFormat="1" ht="7.9" customHeight="1" outlineLevel="1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</row>
    <row r="14" spans="1:21" s="11" customFormat="1" ht="25.15" customHeight="1" outlineLevel="1">
      <c r="A14" s="32"/>
      <c r="B14" s="1" t="s">
        <v>66</v>
      </c>
      <c r="C14" s="2"/>
      <c r="D14" s="243" t="s">
        <v>134</v>
      </c>
      <c r="E14" s="243"/>
      <c r="F14" s="244" t="s">
        <v>135</v>
      </c>
      <c r="G14" s="243"/>
      <c r="H14" s="244" t="s">
        <v>272</v>
      </c>
      <c r="I14" s="243"/>
    </row>
    <row r="15" spans="1:21" s="11" customFormat="1" ht="25.15" customHeight="1" outlineLevel="1">
      <c r="A15" s="32"/>
      <c r="B15" s="3" t="s">
        <v>137</v>
      </c>
      <c r="C15" s="4"/>
      <c r="D15" s="245">
        <v>5000</v>
      </c>
      <c r="E15" s="246"/>
      <c r="F15" s="141"/>
      <c r="G15" s="142">
        <v>211</v>
      </c>
      <c r="H15" s="142"/>
      <c r="I15" s="142">
        <v>23.696682464454977</v>
      </c>
    </row>
    <row r="16" spans="1:21" s="11" customFormat="1" ht="7.15" customHeight="1" outlineLevel="1">
      <c r="P16" s="7"/>
    </row>
    <row r="17" spans="1:22" s="11" customFormat="1" ht="25.15" customHeight="1" outlineLevel="1">
      <c r="A17" s="32"/>
      <c r="B17" s="1" t="s">
        <v>138</v>
      </c>
      <c r="C17" s="8"/>
      <c r="D17" s="243" t="s">
        <v>139</v>
      </c>
      <c r="E17" s="243"/>
      <c r="F17" s="244" t="s">
        <v>140</v>
      </c>
      <c r="G17" s="247"/>
      <c r="H17" s="244" t="s">
        <v>141</v>
      </c>
      <c r="I17" s="243"/>
      <c r="P17" s="38"/>
    </row>
    <row r="18" spans="1:22" s="11" customFormat="1" ht="25.15" customHeight="1" outlineLevel="1">
      <c r="A18" s="32"/>
      <c r="B18" s="3" t="s">
        <v>67</v>
      </c>
      <c r="D18" s="239">
        <v>44.757366000000097</v>
      </c>
      <c r="E18" s="239"/>
      <c r="F18" s="240">
        <v>1612.6829559999958</v>
      </c>
      <c r="G18" s="240"/>
      <c r="H18" s="240">
        <v>146.63433340000006</v>
      </c>
      <c r="I18" s="240"/>
      <c r="P18" s="39"/>
    </row>
    <row r="19" spans="1:22" s="11" customFormat="1" ht="25.15" customHeight="1" outlineLevel="1">
      <c r="A19" s="32"/>
      <c r="B19" s="9" t="s">
        <v>68</v>
      </c>
      <c r="D19" s="241">
        <v>7.0787726222303871</v>
      </c>
      <c r="E19" s="241"/>
      <c r="F19" s="241">
        <v>578.25666275510446</v>
      </c>
      <c r="G19" s="241"/>
      <c r="H19" s="241">
        <v>24.076200658511379</v>
      </c>
      <c r="I19" s="241"/>
      <c r="P19" s="39"/>
    </row>
    <row r="20" spans="1:22" s="11" customFormat="1" ht="25.15" customHeight="1" outlineLevel="1">
      <c r="A20" s="32"/>
      <c r="B20" s="30" t="s">
        <v>70</v>
      </c>
      <c r="D20" s="253">
        <v>44.953575960977112</v>
      </c>
      <c r="E20" s="254"/>
      <c r="F20" s="253">
        <v>1628.7111184073553</v>
      </c>
      <c r="G20" s="254"/>
      <c r="H20" s="253">
        <v>147.30167937136889</v>
      </c>
      <c r="I20" s="254"/>
      <c r="P20" s="39"/>
    </row>
    <row r="21" spans="1:22" s="11" customFormat="1" ht="25.15" customHeight="1" outlineLevel="1">
      <c r="A21" s="32"/>
      <c r="B21" s="9" t="s">
        <v>71</v>
      </c>
      <c r="D21" s="249">
        <v>44.561156039023082</v>
      </c>
      <c r="E21" s="250"/>
      <c r="F21" s="249">
        <v>1596.6547935926362</v>
      </c>
      <c r="G21" s="250"/>
      <c r="H21" s="249">
        <v>145.96698742863123</v>
      </c>
      <c r="I21" s="250"/>
      <c r="P21" s="39"/>
    </row>
    <row r="22" spans="1:22" s="11" customFormat="1" ht="25.15" customHeight="1" outlineLevel="1">
      <c r="A22" s="32"/>
      <c r="B22" s="3" t="s">
        <v>72</v>
      </c>
      <c r="D22" s="248">
        <v>40.182000000000002</v>
      </c>
      <c r="E22" s="248"/>
      <c r="F22" s="239">
        <v>1268.1199999999999</v>
      </c>
      <c r="G22" s="239"/>
      <c r="H22" s="239">
        <v>131.28800000000001</v>
      </c>
      <c r="I22" s="239"/>
      <c r="P22" s="39"/>
    </row>
    <row r="23" spans="1:22" s="11" customFormat="1" ht="25.15" customHeight="1" outlineLevel="1">
      <c r="A23" s="32"/>
      <c r="B23" s="9" t="s">
        <v>69</v>
      </c>
      <c r="D23" s="249">
        <v>43.378</v>
      </c>
      <c r="E23" s="250"/>
      <c r="F23" s="249">
        <v>1477.84</v>
      </c>
      <c r="G23" s="250"/>
      <c r="H23" s="241">
        <v>141.96700000000001</v>
      </c>
      <c r="I23" s="241"/>
      <c r="P23" s="39"/>
    </row>
    <row r="24" spans="1:22" s="11" customFormat="1" ht="25.15" customHeight="1" outlineLevel="1">
      <c r="A24" s="32"/>
      <c r="B24" s="3" t="s">
        <v>73</v>
      </c>
      <c r="D24" s="248">
        <v>47.377000000000002</v>
      </c>
      <c r="E24" s="248"/>
      <c r="F24" s="239">
        <v>1762.92</v>
      </c>
      <c r="G24" s="239"/>
      <c r="H24" s="239">
        <v>155.078</v>
      </c>
      <c r="I24" s="239"/>
      <c r="P24" s="39"/>
    </row>
    <row r="25" spans="1:22" s="11" customFormat="1" ht="7.15" customHeight="1" outlineLevel="1">
      <c r="A25" s="40"/>
      <c r="P25" s="39"/>
    </row>
    <row r="26" spans="1:22" s="11" customFormat="1" ht="25.15" customHeight="1" outlineLevel="1">
      <c r="A26" s="32"/>
      <c r="B26" s="303" t="s">
        <v>142</v>
      </c>
      <c r="D26" s="22">
        <v>20</v>
      </c>
      <c r="E26" s="41">
        <v>30</v>
      </c>
      <c r="F26" s="22">
        <v>40</v>
      </c>
      <c r="G26" s="41">
        <v>50</v>
      </c>
      <c r="H26" s="22">
        <v>60</v>
      </c>
      <c r="I26" s="41">
        <v>70</v>
      </c>
      <c r="J26" s="22">
        <v>80</v>
      </c>
      <c r="K26" s="41">
        <v>90</v>
      </c>
      <c r="L26" s="22">
        <v>100</v>
      </c>
      <c r="M26" s="41">
        <v>110</v>
      </c>
      <c r="N26" s="22">
        <v>120</v>
      </c>
      <c r="O26" s="41">
        <v>130</v>
      </c>
      <c r="P26" s="22">
        <v>140</v>
      </c>
      <c r="Q26" s="41">
        <v>150</v>
      </c>
      <c r="R26" s="22">
        <v>160</v>
      </c>
      <c r="S26" s="41">
        <v>170</v>
      </c>
      <c r="T26" s="22">
        <v>180</v>
      </c>
      <c r="U26" s="22">
        <v>190</v>
      </c>
      <c r="V26" s="41">
        <v>200</v>
      </c>
    </row>
    <row r="27" spans="1:22" s="11" customFormat="1" ht="25.15" customHeight="1" outlineLevel="1">
      <c r="A27" s="32"/>
      <c r="B27" s="304"/>
      <c r="D27" s="22">
        <v>30</v>
      </c>
      <c r="E27" s="41">
        <v>40</v>
      </c>
      <c r="F27" s="22">
        <v>50</v>
      </c>
      <c r="G27" s="41">
        <v>60</v>
      </c>
      <c r="H27" s="22">
        <v>70</v>
      </c>
      <c r="I27" s="41">
        <v>80</v>
      </c>
      <c r="J27" s="22">
        <v>90</v>
      </c>
      <c r="K27" s="41">
        <v>100</v>
      </c>
      <c r="L27" s="22">
        <v>110</v>
      </c>
      <c r="M27" s="41">
        <v>120</v>
      </c>
      <c r="N27" s="22">
        <v>130</v>
      </c>
      <c r="O27" s="41">
        <v>140</v>
      </c>
      <c r="P27" s="22">
        <v>150</v>
      </c>
      <c r="Q27" s="41">
        <v>160</v>
      </c>
      <c r="R27" s="22">
        <v>170</v>
      </c>
      <c r="S27" s="41">
        <v>180</v>
      </c>
      <c r="T27" s="22">
        <v>190</v>
      </c>
      <c r="U27" s="22">
        <v>200</v>
      </c>
      <c r="V27" s="41">
        <v>210</v>
      </c>
    </row>
    <row r="28" spans="1:22" s="11" customFormat="1" ht="25.15" customHeight="1" outlineLevel="1">
      <c r="A28" s="32"/>
      <c r="B28" s="30" t="s">
        <v>139</v>
      </c>
      <c r="D28" s="92">
        <v>0</v>
      </c>
      <c r="E28" s="93">
        <v>0.23464692938587717</v>
      </c>
      <c r="F28" s="92">
        <v>0.60852170434086816</v>
      </c>
      <c r="G28" s="93">
        <v>0.11442288457691538</v>
      </c>
      <c r="H28" s="92">
        <v>3.2606521304260852E-2</v>
      </c>
      <c r="I28" s="93">
        <v>6.8013602720544105E-3</v>
      </c>
      <c r="J28" s="92">
        <v>2.2004400880176033E-3</v>
      </c>
      <c r="K28" s="93">
        <v>8.0016003200640128E-4</v>
      </c>
      <c r="L28" s="92">
        <v>0</v>
      </c>
      <c r="M28" s="93">
        <v>0</v>
      </c>
      <c r="N28" s="92">
        <v>0</v>
      </c>
      <c r="O28" s="93">
        <v>0</v>
      </c>
      <c r="P28" s="92">
        <v>0</v>
      </c>
      <c r="Q28" s="93">
        <v>0</v>
      </c>
      <c r="R28" s="92">
        <v>0</v>
      </c>
      <c r="S28" s="93">
        <v>0</v>
      </c>
      <c r="T28" s="92">
        <v>0</v>
      </c>
      <c r="U28" s="93">
        <v>0</v>
      </c>
      <c r="V28" s="92">
        <v>0</v>
      </c>
    </row>
    <row r="29" spans="1:22" s="11" customFormat="1" ht="25.15" customHeight="1" outlineLevel="1">
      <c r="A29" s="32"/>
      <c r="B29" s="9" t="s">
        <v>140</v>
      </c>
      <c r="D29" s="92">
        <v>0</v>
      </c>
      <c r="E29" s="93">
        <v>0.23464692938587717</v>
      </c>
      <c r="F29" s="92">
        <v>0.60852170434086816</v>
      </c>
      <c r="G29" s="93">
        <v>0.11442288457691538</v>
      </c>
      <c r="H29" s="92">
        <v>3.2606521304260852E-2</v>
      </c>
      <c r="I29" s="93">
        <v>6.8013602720544105E-3</v>
      </c>
      <c r="J29" s="92">
        <v>2.2004400880176033E-3</v>
      </c>
      <c r="K29" s="93">
        <v>8.0016003200640128E-4</v>
      </c>
      <c r="L29" s="92">
        <v>0</v>
      </c>
      <c r="M29" s="93">
        <v>0</v>
      </c>
      <c r="N29" s="92">
        <v>0</v>
      </c>
      <c r="O29" s="93">
        <v>0</v>
      </c>
      <c r="P29" s="92">
        <v>0</v>
      </c>
      <c r="Q29" s="93">
        <v>0</v>
      </c>
      <c r="R29" s="92">
        <v>0</v>
      </c>
      <c r="S29" s="93">
        <v>0</v>
      </c>
      <c r="T29" s="92">
        <v>0</v>
      </c>
      <c r="U29" s="93">
        <v>0</v>
      </c>
      <c r="V29" s="92">
        <v>0</v>
      </c>
    </row>
    <row r="30" spans="1:22" s="11" customFormat="1" ht="25.15" customHeight="1" outlineLevel="1">
      <c r="A30" s="32"/>
      <c r="B30" s="3" t="s">
        <v>141</v>
      </c>
      <c r="D30" s="92">
        <v>0</v>
      </c>
      <c r="E30" s="93">
        <v>0.14022804560912183</v>
      </c>
      <c r="F30" s="92">
        <v>0.63292658531706336</v>
      </c>
      <c r="G30" s="93">
        <v>0.16823364672934588</v>
      </c>
      <c r="H30" s="92">
        <v>3.9607921584316863E-2</v>
      </c>
      <c r="I30" s="93">
        <v>1.3802760552110422E-2</v>
      </c>
      <c r="J30" s="92">
        <v>3.4006801360272052E-3</v>
      </c>
      <c r="K30" s="93">
        <v>1.6003200640128026E-3</v>
      </c>
      <c r="L30" s="92">
        <v>2.0004000800160032E-4</v>
      </c>
      <c r="M30" s="93">
        <v>0</v>
      </c>
      <c r="N30" s="92">
        <v>0</v>
      </c>
      <c r="O30" s="93">
        <v>0</v>
      </c>
      <c r="P30" s="92">
        <v>0</v>
      </c>
      <c r="Q30" s="93">
        <v>0</v>
      </c>
      <c r="R30" s="92">
        <v>0</v>
      </c>
      <c r="S30" s="93">
        <v>0</v>
      </c>
      <c r="T30" s="92">
        <v>0</v>
      </c>
      <c r="U30" s="93">
        <v>0</v>
      </c>
      <c r="V30" s="92">
        <v>0</v>
      </c>
    </row>
    <row r="31" spans="1:22" s="11" customFormat="1" ht="6.6" customHeight="1" outlineLevel="1">
      <c r="A31" s="15"/>
      <c r="B31" s="6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</row>
    <row r="32" spans="1:22" s="11" customFormat="1" ht="30" customHeight="1">
      <c r="A32" s="32"/>
      <c r="B32" s="37" t="s">
        <v>143</v>
      </c>
    </row>
    <row r="33" spans="1:16" ht="7.15" customHeight="1" outlineLevel="1">
      <c r="B33" s="6"/>
      <c r="C33" s="6"/>
      <c r="H33" s="43"/>
      <c r="I33" s="11"/>
      <c r="K33" s="11"/>
      <c r="L33" s="11"/>
      <c r="M33" s="11"/>
      <c r="N33" s="11"/>
      <c r="O33" s="11"/>
    </row>
    <row r="34" spans="1:16" s="11" customFormat="1" ht="25.15" customHeight="1" outlineLevel="1">
      <c r="A34" s="32"/>
    </row>
    <row r="35" spans="1:16" s="11" customFormat="1" ht="25.15" customHeight="1" outlineLevel="1">
      <c r="A35" s="32"/>
      <c r="P35" s="39"/>
    </row>
    <row r="36" spans="1:16" s="11" customFormat="1" ht="25.15" customHeight="1" outlineLevel="1">
      <c r="A36" s="32"/>
      <c r="P36" s="39"/>
    </row>
    <row r="37" spans="1:16" s="11" customFormat="1" ht="25.15" customHeight="1" outlineLevel="1">
      <c r="A37" s="32"/>
      <c r="P37" s="39"/>
    </row>
    <row r="38" spans="1:16" s="11" customFormat="1" ht="25.15" customHeight="1" outlineLevel="1">
      <c r="A38" s="32"/>
      <c r="P38" s="39"/>
    </row>
    <row r="39" spans="1:16" s="11" customFormat="1" ht="25.15" customHeight="1" outlineLevel="1">
      <c r="A39" s="32"/>
    </row>
    <row r="40" spans="1:16" s="11" customFormat="1" ht="25.15" customHeight="1" outlineLevel="1">
      <c r="A40" s="32"/>
    </row>
    <row r="41" spans="1:16" s="11" customFormat="1" ht="25.15" customHeight="1" outlineLevel="1">
      <c r="A41" s="32"/>
    </row>
    <row r="42" spans="1:16" s="11" customFormat="1" ht="25.15" customHeight="1" outlineLevel="1">
      <c r="A42" s="32"/>
    </row>
    <row r="43" spans="1:16" s="11" customFormat="1" ht="25.15" customHeight="1" outlineLevel="1">
      <c r="A43" s="32"/>
    </row>
    <row r="44" spans="1:16" s="11" customFormat="1" ht="25.15" customHeight="1" outlineLevel="1">
      <c r="A44" s="32"/>
    </row>
    <row r="45" spans="1:16" s="11" customFormat="1" ht="25.15" customHeight="1" outlineLevel="1">
      <c r="A45" s="32"/>
    </row>
    <row r="46" spans="1:16" s="11" customFormat="1" ht="25.15" customHeight="1" outlineLevel="1">
      <c r="A46" s="32"/>
    </row>
    <row r="47" spans="1:16" s="11" customFormat="1" ht="25.15" customHeight="1" outlineLevel="1">
      <c r="A47" s="32"/>
    </row>
    <row r="48" spans="1:16" s="11" customFormat="1" ht="25.15" customHeight="1" outlineLevel="1">
      <c r="A48" s="32"/>
    </row>
    <row r="49" spans="1:15" s="11" customFormat="1" ht="25.15" customHeight="1" outlineLevel="1">
      <c r="A49" s="32"/>
    </row>
    <row r="50" spans="1:15" s="11" customFormat="1" ht="25.15" customHeight="1" outlineLevel="1">
      <c r="A50" s="32"/>
    </row>
    <row r="51" spans="1:15" s="11" customFormat="1" ht="25.15" customHeight="1" outlineLevel="1">
      <c r="A51" s="32"/>
    </row>
    <row r="52" spans="1:15" s="11" customFormat="1" ht="25.15" customHeight="1" outlineLevel="1">
      <c r="A52" s="32"/>
    </row>
    <row r="53" spans="1:15" s="11" customFormat="1" ht="25.15" customHeight="1" outlineLevel="1">
      <c r="A53" s="32"/>
    </row>
    <row r="54" spans="1:15" s="11" customFormat="1" ht="25.15" customHeight="1" outlineLevel="1">
      <c r="A54" s="32"/>
    </row>
    <row r="55" spans="1:15" s="11" customFormat="1" ht="25.15" customHeight="1" outlineLevel="1">
      <c r="A55" s="32"/>
    </row>
    <row r="56" spans="1:15" s="11" customFormat="1" ht="25.15" customHeight="1" outlineLevel="1">
      <c r="A56" s="32"/>
    </row>
    <row r="57" spans="1:15" s="11" customFormat="1" ht="25.15" customHeight="1" outlineLevel="1">
      <c r="A57" s="15"/>
    </row>
    <row r="58" spans="1:15" s="11" customFormat="1" ht="30" customHeight="1">
      <c r="A58" s="44"/>
      <c r="B58" s="45" t="s">
        <v>144</v>
      </c>
    </row>
    <row r="59" spans="1:15" s="11" customFormat="1" ht="30" customHeight="1">
      <c r="A59" s="44"/>
      <c r="B59" s="46" t="s">
        <v>145</v>
      </c>
    </row>
    <row r="60" spans="1:15" ht="7.15" customHeight="1">
      <c r="B60" s="6"/>
      <c r="C60" s="6"/>
      <c r="H60" s="43"/>
      <c r="I60" s="11"/>
      <c r="K60" s="11"/>
      <c r="L60" s="11"/>
      <c r="M60" s="11"/>
      <c r="N60" s="11"/>
      <c r="O60" s="11"/>
    </row>
    <row r="61" spans="1:15" s="11" customFormat="1" ht="30" customHeight="1">
      <c r="A61" s="44"/>
      <c r="B61" s="47" t="s">
        <v>146</v>
      </c>
    </row>
    <row r="62" spans="1:15" ht="7.15" customHeight="1" outlineLevel="1">
      <c r="B62" s="6"/>
      <c r="C62" s="6"/>
      <c r="H62" s="43"/>
      <c r="I62" s="11"/>
      <c r="K62" s="11"/>
      <c r="L62" s="11"/>
      <c r="M62" s="11"/>
      <c r="N62" s="11"/>
      <c r="O62" s="11"/>
    </row>
    <row r="63" spans="1:15" ht="25.15" customHeight="1" outlineLevel="1">
      <c r="A63" s="44"/>
      <c r="B63" s="48" t="s">
        <v>147</v>
      </c>
      <c r="C63" s="49"/>
      <c r="D63" s="243" t="s">
        <v>148</v>
      </c>
      <c r="E63" s="247"/>
      <c r="F63" s="244" t="s">
        <v>149</v>
      </c>
      <c r="G63" s="247"/>
      <c r="H63" s="15"/>
      <c r="J63" s="2"/>
      <c r="K63" s="2"/>
      <c r="N63" s="2"/>
      <c r="O63" s="50"/>
    </row>
    <row r="64" spans="1:15" ht="25.15" customHeight="1" outlineLevel="1">
      <c r="A64" s="44"/>
      <c r="B64" s="3" t="s">
        <v>137</v>
      </c>
      <c r="C64" s="11"/>
      <c r="D64" s="239">
        <v>5000</v>
      </c>
      <c r="E64" s="262"/>
      <c r="F64" s="263">
        <v>1</v>
      </c>
      <c r="G64" s="264"/>
      <c r="H64" s="11"/>
      <c r="I64" s="11"/>
      <c r="J64" s="11"/>
      <c r="K64" s="51"/>
      <c r="L64" s="11"/>
      <c r="M64" s="52"/>
      <c r="N64" s="11"/>
      <c r="O64" s="11"/>
    </row>
    <row r="65" spans="1:18" ht="25.15" customHeight="1" outlineLevel="1">
      <c r="A65" s="44"/>
      <c r="B65" s="9" t="s">
        <v>150</v>
      </c>
      <c r="C65" s="11"/>
      <c r="D65" s="241">
        <v>4795</v>
      </c>
      <c r="E65" s="265"/>
      <c r="F65" s="256">
        <v>0.95899999999999996</v>
      </c>
      <c r="G65" s="257"/>
      <c r="H65" s="11"/>
      <c r="I65" s="11"/>
      <c r="J65" s="11"/>
      <c r="K65" s="51"/>
      <c r="L65" s="11"/>
      <c r="M65" s="52"/>
      <c r="N65" s="52"/>
      <c r="O65" s="11"/>
    </row>
    <row r="66" spans="1:18" ht="25.15" customHeight="1" outlineLevel="1">
      <c r="A66" s="44"/>
      <c r="B66" s="30" t="s">
        <v>151</v>
      </c>
      <c r="C66" s="11"/>
      <c r="D66" s="258">
        <v>145</v>
      </c>
      <c r="E66" s="259"/>
      <c r="F66" s="260">
        <v>2.9000000000000001E-2</v>
      </c>
      <c r="G66" s="261"/>
      <c r="H66" s="11"/>
      <c r="I66" s="11"/>
      <c r="J66" s="11"/>
      <c r="K66" s="51"/>
      <c r="L66" s="11"/>
      <c r="M66" s="52"/>
      <c r="N66" s="52"/>
      <c r="O66" s="11"/>
    </row>
    <row r="67" spans="1:18" ht="25.15" customHeight="1" outlineLevel="1">
      <c r="A67" s="44"/>
      <c r="B67" s="9" t="s">
        <v>152</v>
      </c>
      <c r="C67" s="11"/>
      <c r="D67" s="249">
        <v>63</v>
      </c>
      <c r="E67" s="250"/>
      <c r="F67" s="256">
        <v>1.26E-2</v>
      </c>
      <c r="G67" s="257"/>
      <c r="H67" s="11"/>
      <c r="I67" s="11"/>
      <c r="J67" s="11"/>
      <c r="K67" s="51"/>
      <c r="L67" s="11"/>
      <c r="M67" s="52"/>
      <c r="N67" s="52"/>
      <c r="O67" s="11"/>
    </row>
    <row r="68" spans="1:18" s="11" customFormat="1" ht="7.15" customHeight="1" outlineLevel="1">
      <c r="D68" s="53"/>
      <c r="E68" s="53"/>
      <c r="F68" s="53"/>
      <c r="G68" s="53"/>
    </row>
    <row r="69" spans="1:18" ht="25.15" customHeight="1" outlineLevel="1">
      <c r="A69" s="44"/>
      <c r="B69" s="1" t="s">
        <v>138</v>
      </c>
      <c r="C69" s="8"/>
      <c r="D69" s="243" t="s">
        <v>137</v>
      </c>
      <c r="E69" s="247"/>
      <c r="F69" s="244" t="s">
        <v>150</v>
      </c>
      <c r="G69" s="247"/>
      <c r="H69" s="244" t="s">
        <v>151</v>
      </c>
      <c r="I69" s="243"/>
      <c r="J69" s="1" t="s">
        <v>153</v>
      </c>
      <c r="K69" s="1" t="s">
        <v>154</v>
      </c>
      <c r="L69" s="244" t="s">
        <v>152</v>
      </c>
      <c r="M69" s="243"/>
      <c r="N69" s="1" t="s">
        <v>153</v>
      </c>
      <c r="O69" s="24" t="s">
        <v>154</v>
      </c>
    </row>
    <row r="70" spans="1:18" ht="25.15" customHeight="1" outlineLevel="1">
      <c r="A70" s="44"/>
      <c r="B70" s="3" t="s">
        <v>90</v>
      </c>
      <c r="C70" s="6"/>
      <c r="D70" s="239">
        <v>44.757366000000097</v>
      </c>
      <c r="E70" s="262"/>
      <c r="F70" s="267">
        <v>44.204236962870318</v>
      </c>
      <c r="G70" s="262"/>
      <c r="H70" s="268">
        <v>54.66465972222224</v>
      </c>
      <c r="I70" s="269"/>
      <c r="J70" s="26">
        <v>10.460422759351921</v>
      </c>
      <c r="K70" s="19">
        <v>0.23663846450145121</v>
      </c>
      <c r="L70" s="268">
        <v>64.516241935483876</v>
      </c>
      <c r="M70" s="269"/>
      <c r="N70" s="26">
        <v>20.312004972613558</v>
      </c>
      <c r="O70" s="19">
        <v>0.45950357631271355</v>
      </c>
      <c r="Q70" s="54"/>
      <c r="R70" s="54"/>
    </row>
    <row r="71" spans="1:18" ht="25.15" customHeight="1" outlineLevel="1">
      <c r="A71" s="44"/>
      <c r="B71" s="9" t="s">
        <v>91</v>
      </c>
      <c r="C71" s="6"/>
      <c r="D71" s="241">
        <v>7.0787726222303871</v>
      </c>
      <c r="E71" s="265"/>
      <c r="F71" s="252">
        <v>6.1055763381943953</v>
      </c>
      <c r="G71" s="265"/>
      <c r="H71" s="251">
        <v>12.63015991649173</v>
      </c>
      <c r="I71" s="249"/>
      <c r="J71" s="25">
        <v>6.5245835782973343</v>
      </c>
      <c r="K71" s="21">
        <v>1.0686269758813385</v>
      </c>
      <c r="L71" s="251">
        <v>12.086028639721764</v>
      </c>
      <c r="M71" s="249"/>
      <c r="N71" s="25">
        <v>5.980452301527369</v>
      </c>
      <c r="O71" s="21">
        <v>0.97950659696377995</v>
      </c>
      <c r="Q71" s="55"/>
      <c r="R71" s="55"/>
    </row>
    <row r="72" spans="1:18" ht="25.15" customHeight="1" outlineLevel="1">
      <c r="A72" s="44"/>
      <c r="B72" s="30" t="s">
        <v>70</v>
      </c>
      <c r="C72" s="6"/>
      <c r="D72" s="253">
        <v>44.953575960977112</v>
      </c>
      <c r="E72" s="254"/>
      <c r="F72" s="255">
        <v>44.373471794809568</v>
      </c>
      <c r="G72" s="254"/>
      <c r="H72" s="266">
        <v>55.014743460830516</v>
      </c>
      <c r="I72" s="248"/>
      <c r="J72" s="23" t="s">
        <v>273</v>
      </c>
      <c r="K72" s="20" t="s">
        <v>273</v>
      </c>
      <c r="L72" s="266">
        <v>64.851243401743673</v>
      </c>
      <c r="M72" s="248"/>
      <c r="N72" s="23" t="s">
        <v>273</v>
      </c>
      <c r="O72" s="20" t="s">
        <v>273</v>
      </c>
    </row>
    <row r="73" spans="1:18" ht="25.15" customHeight="1" outlineLevel="1">
      <c r="A73" s="44"/>
      <c r="B73" s="9" t="s">
        <v>71</v>
      </c>
      <c r="C73" s="6"/>
      <c r="D73" s="249">
        <v>44.561156039023082</v>
      </c>
      <c r="E73" s="250"/>
      <c r="F73" s="251">
        <v>44.035002130931069</v>
      </c>
      <c r="G73" s="250"/>
      <c r="H73" s="251">
        <v>54.314575983613963</v>
      </c>
      <c r="I73" s="249"/>
      <c r="J73" s="25" t="s">
        <v>273</v>
      </c>
      <c r="K73" s="21" t="s">
        <v>273</v>
      </c>
      <c r="L73" s="251">
        <v>64.181240469224079</v>
      </c>
      <c r="M73" s="249"/>
      <c r="N73" s="25" t="s">
        <v>273</v>
      </c>
      <c r="O73" s="21" t="s">
        <v>273</v>
      </c>
    </row>
    <row r="74" spans="1:18" ht="25.15" customHeight="1" outlineLevel="1">
      <c r="A74" s="44"/>
      <c r="B74" s="3" t="s">
        <v>93</v>
      </c>
      <c r="C74" s="6"/>
      <c r="D74" s="240">
        <v>40.182000000000002</v>
      </c>
      <c r="E74" s="271"/>
      <c r="F74" s="270">
        <v>40.078000000000003</v>
      </c>
      <c r="G74" s="271"/>
      <c r="H74" s="266">
        <v>44.521499999999996</v>
      </c>
      <c r="I74" s="248"/>
      <c r="J74" s="26">
        <v>4.4434999999999931</v>
      </c>
      <c r="K74" s="19">
        <v>0.1108713009631217</v>
      </c>
      <c r="L74" s="266">
        <v>56.806249999999999</v>
      </c>
      <c r="M74" s="248"/>
      <c r="N74" s="26">
        <v>16.728249999999996</v>
      </c>
      <c r="O74" s="19">
        <v>0.41739233494685357</v>
      </c>
    </row>
    <row r="75" spans="1:18" ht="25.15" customHeight="1" outlineLevel="1">
      <c r="A75" s="44"/>
      <c r="B75" s="3" t="s">
        <v>92</v>
      </c>
      <c r="C75" s="6"/>
      <c r="D75" s="241">
        <v>43.378</v>
      </c>
      <c r="E75" s="265"/>
      <c r="F75" s="252">
        <v>43.209000000000003</v>
      </c>
      <c r="G75" s="265"/>
      <c r="H75" s="251">
        <v>51.904499999999999</v>
      </c>
      <c r="I75" s="249"/>
      <c r="J75" s="25">
        <v>8.6954999999999956</v>
      </c>
      <c r="K75" s="21">
        <v>0.20124279663958888</v>
      </c>
      <c r="L75" s="251">
        <v>64.186999999999998</v>
      </c>
      <c r="M75" s="249"/>
      <c r="N75" s="25">
        <v>20.977999999999994</v>
      </c>
      <c r="O75" s="21">
        <v>0.48550070587146177</v>
      </c>
    </row>
    <row r="76" spans="1:18" ht="25.15" customHeight="1" outlineLevel="1">
      <c r="A76" s="44"/>
      <c r="B76" s="3" t="s">
        <v>94</v>
      </c>
      <c r="C76" s="6"/>
      <c r="D76" s="240">
        <v>47.377000000000002</v>
      </c>
      <c r="E76" s="271"/>
      <c r="F76" s="270">
        <v>47.024000000000001</v>
      </c>
      <c r="G76" s="271"/>
      <c r="H76" s="266">
        <v>63.266249999999999</v>
      </c>
      <c r="I76" s="248"/>
      <c r="J76" s="23">
        <v>16.242249999999999</v>
      </c>
      <c r="K76" s="20">
        <v>0.34540341102415795</v>
      </c>
      <c r="L76" s="266">
        <v>69.766249999999999</v>
      </c>
      <c r="M76" s="248"/>
      <c r="N76" s="23">
        <v>22.742249999999999</v>
      </c>
      <c r="O76" s="18">
        <v>0.48363069921742086</v>
      </c>
    </row>
    <row r="77" spans="1:18" s="11" customFormat="1" ht="7.15" customHeight="1" outlineLevel="1" thickBot="1">
      <c r="B77" s="56"/>
      <c r="C77" s="56"/>
      <c r="D77" s="300"/>
      <c r="E77" s="301"/>
      <c r="F77" s="302"/>
      <c r="G77" s="301"/>
      <c r="H77" s="302"/>
      <c r="I77" s="300"/>
      <c r="J77" s="56"/>
      <c r="K77" s="56"/>
      <c r="L77" s="302"/>
      <c r="M77" s="300"/>
      <c r="N77" s="56"/>
      <c r="O77" s="57"/>
    </row>
    <row r="78" spans="1:18" ht="25.15" customHeight="1" outlineLevel="1" thickTop="1">
      <c r="A78" s="44"/>
      <c r="B78" s="3" t="s">
        <v>95</v>
      </c>
      <c r="C78" s="6"/>
      <c r="D78" s="275">
        <v>1612.6829559999958</v>
      </c>
      <c r="E78" s="276"/>
      <c r="F78" s="277">
        <v>1563.9583270755065</v>
      </c>
      <c r="G78" s="276"/>
      <c r="H78" s="278">
        <v>2472.2321527777776</v>
      </c>
      <c r="I78" s="279"/>
      <c r="J78" s="26">
        <v>908.2738257022711</v>
      </c>
      <c r="K78" s="19">
        <v>0.58075321444189631</v>
      </c>
      <c r="L78" s="278">
        <v>3383.8246774193553</v>
      </c>
      <c r="M78" s="279"/>
      <c r="N78" s="26">
        <v>1819.8663503438488</v>
      </c>
      <c r="O78" s="19">
        <v>1.1636284156924259</v>
      </c>
    </row>
    <row r="79" spans="1:18" ht="25.15" customHeight="1" outlineLevel="1">
      <c r="A79" s="44"/>
      <c r="B79" s="9" t="s">
        <v>96</v>
      </c>
      <c r="C79" s="6"/>
      <c r="D79" s="241">
        <v>578.25666275510446</v>
      </c>
      <c r="E79" s="265"/>
      <c r="F79" s="252">
        <v>468.60099436063092</v>
      </c>
      <c r="G79" s="265"/>
      <c r="H79" s="251">
        <v>1193.0809335440488</v>
      </c>
      <c r="I79" s="249"/>
      <c r="J79" s="25">
        <v>724.47993918341786</v>
      </c>
      <c r="K79" s="21">
        <v>1.5460486595251757</v>
      </c>
      <c r="L79" s="251">
        <v>1282.4245610557721</v>
      </c>
      <c r="M79" s="249"/>
      <c r="N79" s="25">
        <v>813.82356669514115</v>
      </c>
      <c r="O79" s="21">
        <v>1.7367090050791276</v>
      </c>
    </row>
    <row r="80" spans="1:18" ht="25.15" customHeight="1" outlineLevel="1">
      <c r="A80" s="44"/>
      <c r="B80" s="30" t="s">
        <v>70</v>
      </c>
      <c r="C80" s="6"/>
      <c r="D80" s="253">
        <v>1628.7111184073553</v>
      </c>
      <c r="E80" s="254"/>
      <c r="F80" s="255">
        <v>1576.9470452790758</v>
      </c>
      <c r="G80" s="254"/>
      <c r="H80" s="266">
        <v>2505.3020613489252</v>
      </c>
      <c r="I80" s="248"/>
      <c r="J80" s="23" t="s">
        <v>273</v>
      </c>
      <c r="K80" s="20" t="s">
        <v>273</v>
      </c>
      <c r="L80" s="266">
        <v>3419.3710194914984</v>
      </c>
      <c r="M80" s="248"/>
      <c r="N80" s="23" t="s">
        <v>273</v>
      </c>
      <c r="O80" s="20" t="s">
        <v>273</v>
      </c>
    </row>
    <row r="81" spans="1:16" ht="25.15" customHeight="1" outlineLevel="1">
      <c r="A81" s="44"/>
      <c r="B81" s="9" t="s">
        <v>71</v>
      </c>
      <c r="C81" s="6"/>
      <c r="D81" s="249">
        <v>1596.6547935926362</v>
      </c>
      <c r="E81" s="250"/>
      <c r="F81" s="251">
        <v>1550.9696088719372</v>
      </c>
      <c r="G81" s="250"/>
      <c r="H81" s="251">
        <v>2439.16224420663</v>
      </c>
      <c r="I81" s="249"/>
      <c r="J81" s="25" t="s">
        <v>273</v>
      </c>
      <c r="K81" s="21" t="s">
        <v>273</v>
      </c>
      <c r="L81" s="251">
        <v>3348.2783353472123</v>
      </c>
      <c r="M81" s="249"/>
      <c r="N81" s="25" t="s">
        <v>273</v>
      </c>
      <c r="O81" s="21" t="s">
        <v>273</v>
      </c>
    </row>
    <row r="82" spans="1:16" ht="25.15" customHeight="1" outlineLevel="1">
      <c r="A82" s="44"/>
      <c r="B82" s="6" t="s">
        <v>98</v>
      </c>
      <c r="C82" s="6"/>
      <c r="D82" s="240">
        <v>1268.1199999999999</v>
      </c>
      <c r="E82" s="271"/>
      <c r="F82" s="270">
        <v>1261.57</v>
      </c>
      <c r="G82" s="271"/>
      <c r="H82" s="266">
        <v>1556.8875</v>
      </c>
      <c r="I82" s="248"/>
      <c r="J82" s="26">
        <v>295.31750000000011</v>
      </c>
      <c r="K82" s="19">
        <v>0.23408728806170109</v>
      </c>
      <c r="L82" s="266">
        <v>2534.605</v>
      </c>
      <c r="M82" s="248"/>
      <c r="N82" s="26">
        <v>1273.0350000000001</v>
      </c>
      <c r="O82" s="19">
        <v>1.0090878825590339</v>
      </c>
      <c r="P82" s="55"/>
    </row>
    <row r="83" spans="1:16" ht="25.15" customHeight="1" outlineLevel="1">
      <c r="A83" s="44"/>
      <c r="B83" s="9" t="s">
        <v>97</v>
      </c>
      <c r="C83" s="6"/>
      <c r="D83" s="241">
        <v>1477.84</v>
      </c>
      <c r="E83" s="265"/>
      <c r="F83" s="252">
        <v>1466.37</v>
      </c>
      <c r="G83" s="265"/>
      <c r="H83" s="251">
        <v>2115.9949999999999</v>
      </c>
      <c r="I83" s="249"/>
      <c r="J83" s="25">
        <v>649.625</v>
      </c>
      <c r="K83" s="21">
        <v>0.44301574636687868</v>
      </c>
      <c r="L83" s="251">
        <v>3235.84</v>
      </c>
      <c r="M83" s="249"/>
      <c r="N83" s="25">
        <v>1769.4700000000003</v>
      </c>
      <c r="O83" s="21">
        <v>1.2067009008640386</v>
      </c>
    </row>
    <row r="84" spans="1:16" ht="25.15" customHeight="1" outlineLevel="1">
      <c r="A84" s="44"/>
      <c r="B84" s="10" t="s">
        <v>99</v>
      </c>
      <c r="C84" s="6"/>
      <c r="D84" s="240">
        <v>1762.92</v>
      </c>
      <c r="E84" s="271"/>
      <c r="F84" s="270">
        <v>1736.7</v>
      </c>
      <c r="G84" s="271"/>
      <c r="H84" s="266">
        <v>3143.6800000000003</v>
      </c>
      <c r="I84" s="248"/>
      <c r="J84" s="23">
        <v>1406.9800000000002</v>
      </c>
      <c r="K84" s="20">
        <v>0.81014567858582387</v>
      </c>
      <c r="L84" s="266">
        <v>3822.8</v>
      </c>
      <c r="M84" s="248"/>
      <c r="N84" s="23">
        <v>2086.1000000000004</v>
      </c>
      <c r="O84" s="20">
        <v>1.2011861576553233</v>
      </c>
    </row>
    <row r="85" spans="1:16" s="11" customFormat="1" ht="7.15" customHeight="1" outlineLevel="1" thickBot="1">
      <c r="B85" s="56"/>
      <c r="C85" s="56"/>
      <c r="D85" s="300"/>
      <c r="E85" s="301"/>
      <c r="F85" s="302"/>
      <c r="G85" s="301"/>
      <c r="H85" s="302"/>
      <c r="I85" s="300"/>
      <c r="J85" s="56"/>
      <c r="K85" s="56"/>
      <c r="L85" s="302"/>
      <c r="M85" s="300"/>
      <c r="N85" s="56"/>
      <c r="O85" s="57"/>
    </row>
    <row r="86" spans="1:16" ht="25.15" customHeight="1" outlineLevel="1" thickTop="1">
      <c r="A86" s="44"/>
      <c r="B86" s="3" t="s">
        <v>100</v>
      </c>
      <c r="C86" s="6"/>
      <c r="D86" s="275">
        <v>146.63433340000006</v>
      </c>
      <c r="E86" s="276"/>
      <c r="F86" s="277">
        <v>144.71600458906963</v>
      </c>
      <c r="G86" s="276"/>
      <c r="H86" s="278">
        <v>181.61239583333338</v>
      </c>
      <c r="I86" s="279"/>
      <c r="J86" s="26">
        <v>36.896391244263754</v>
      </c>
      <c r="K86" s="19">
        <v>0.2549572270809537</v>
      </c>
      <c r="L86" s="278">
        <v>213.72509677419359</v>
      </c>
      <c r="M86" s="279"/>
      <c r="N86" s="26">
        <v>69.009092185123961</v>
      </c>
      <c r="O86" s="19">
        <v>0.47685874400056649</v>
      </c>
      <c r="P86" s="55"/>
    </row>
    <row r="87" spans="1:16" ht="25.15" customHeight="1" outlineLevel="1">
      <c r="A87" s="44"/>
      <c r="B87" s="9" t="s">
        <v>101</v>
      </c>
      <c r="C87" s="6"/>
      <c r="D87" s="241">
        <v>24.076200658511379</v>
      </c>
      <c r="E87" s="265"/>
      <c r="F87" s="252">
        <v>20.723534675964078</v>
      </c>
      <c r="G87" s="265"/>
      <c r="H87" s="251">
        <v>42.495212203392505</v>
      </c>
      <c r="I87" s="249"/>
      <c r="J87" s="25">
        <v>21.771677527428427</v>
      </c>
      <c r="K87" s="21">
        <v>1.050577416828415</v>
      </c>
      <c r="L87" s="251">
        <v>41.451049315761914</v>
      </c>
      <c r="M87" s="249"/>
      <c r="N87" s="25">
        <v>20.727514639797835</v>
      </c>
      <c r="O87" s="21">
        <v>1.0001920504342521</v>
      </c>
      <c r="P87" s="54"/>
    </row>
    <row r="88" spans="1:16" ht="25.15" customHeight="1" outlineLevel="1">
      <c r="A88" s="44"/>
      <c r="B88" s="30" t="s">
        <v>70</v>
      </c>
      <c r="C88" s="6"/>
      <c r="D88" s="253">
        <v>147.30167937136889</v>
      </c>
      <c r="E88" s="254"/>
      <c r="F88" s="255">
        <v>145.29042110829886</v>
      </c>
      <c r="G88" s="254"/>
      <c r="H88" s="266">
        <v>182.79028137551805</v>
      </c>
      <c r="I88" s="248"/>
      <c r="J88" s="23" t="s">
        <v>273</v>
      </c>
      <c r="K88" s="20" t="s">
        <v>273</v>
      </c>
      <c r="L88" s="266">
        <v>214.87404012959402</v>
      </c>
      <c r="M88" s="248"/>
      <c r="N88" s="23" t="s">
        <v>273</v>
      </c>
      <c r="O88" s="20" t="s">
        <v>273</v>
      </c>
    </row>
    <row r="89" spans="1:16" ht="25.15" customHeight="1" outlineLevel="1">
      <c r="A89" s="44"/>
      <c r="B89" s="9" t="s">
        <v>71</v>
      </c>
      <c r="C89" s="6"/>
      <c r="D89" s="249">
        <v>145.96698742863123</v>
      </c>
      <c r="E89" s="250"/>
      <c r="F89" s="251">
        <v>144.1415880698404</v>
      </c>
      <c r="G89" s="250"/>
      <c r="H89" s="251">
        <v>180.43451029114871</v>
      </c>
      <c r="I89" s="249"/>
      <c r="J89" s="25" t="s">
        <v>273</v>
      </c>
      <c r="K89" s="21" t="s">
        <v>273</v>
      </c>
      <c r="L89" s="251">
        <v>212.57615341879315</v>
      </c>
      <c r="M89" s="249"/>
      <c r="N89" s="25" t="s">
        <v>273</v>
      </c>
      <c r="O89" s="21" t="s">
        <v>273</v>
      </c>
    </row>
    <row r="90" spans="1:16" ht="25.15" customHeight="1" outlineLevel="1">
      <c r="A90" s="44"/>
      <c r="B90" s="3" t="s">
        <v>103</v>
      </c>
      <c r="C90" s="6"/>
      <c r="D90" s="240">
        <v>131.28800000000001</v>
      </c>
      <c r="E90" s="271"/>
      <c r="F90" s="270">
        <v>130.79499999999999</v>
      </c>
      <c r="G90" s="271"/>
      <c r="H90" s="266">
        <v>147.16475</v>
      </c>
      <c r="I90" s="248"/>
      <c r="J90" s="26">
        <v>16.36975000000001</v>
      </c>
      <c r="K90" s="19">
        <v>0.12515577812607526</v>
      </c>
      <c r="L90" s="266">
        <v>184.73150000000001</v>
      </c>
      <c r="M90" s="248"/>
      <c r="N90" s="26">
        <v>53.936500000000024</v>
      </c>
      <c r="O90" s="19">
        <v>0.41237432623571268</v>
      </c>
    </row>
    <row r="91" spans="1:16" ht="25.15" customHeight="1" outlineLevel="1">
      <c r="A91" s="44"/>
      <c r="B91" s="10" t="s">
        <v>102</v>
      </c>
      <c r="C91" s="6"/>
      <c r="D91" s="241">
        <v>141.96700000000001</v>
      </c>
      <c r="E91" s="265"/>
      <c r="F91" s="252">
        <v>141.21700000000001</v>
      </c>
      <c r="G91" s="265"/>
      <c r="H91" s="251">
        <v>175.054</v>
      </c>
      <c r="I91" s="249"/>
      <c r="J91" s="25">
        <v>33.836999999999989</v>
      </c>
      <c r="K91" s="21">
        <v>0.23960996197341666</v>
      </c>
      <c r="L91" s="251">
        <v>214.48750000000001</v>
      </c>
      <c r="M91" s="249"/>
      <c r="N91" s="25">
        <v>73.270499999999998</v>
      </c>
      <c r="O91" s="21">
        <v>0.51885042169143936</v>
      </c>
    </row>
    <row r="92" spans="1:16" ht="25.15" customHeight="1" outlineLevel="1">
      <c r="A92" s="44"/>
      <c r="B92" s="3" t="s">
        <v>104</v>
      </c>
      <c r="D92" s="240">
        <v>155.078</v>
      </c>
      <c r="E92" s="271"/>
      <c r="F92" s="270">
        <v>153.88900000000001</v>
      </c>
      <c r="G92" s="271"/>
      <c r="H92" s="266">
        <v>209.1105</v>
      </c>
      <c r="I92" s="248"/>
      <c r="J92" s="23">
        <v>55.221499999999992</v>
      </c>
      <c r="K92" s="20">
        <v>0.35883981311204827</v>
      </c>
      <c r="L92" s="266">
        <v>230.05600000000001</v>
      </c>
      <c r="M92" s="248"/>
      <c r="N92" s="23">
        <v>76.167000000000002</v>
      </c>
      <c r="O92" s="20">
        <v>0.49494765707750399</v>
      </c>
    </row>
    <row r="93" spans="1:16" ht="15" customHeight="1" outlineLevel="1">
      <c r="A93" s="11"/>
      <c r="B93" s="6"/>
      <c r="C93" s="6"/>
      <c r="D93" s="295"/>
      <c r="E93" s="296"/>
      <c r="F93" s="297"/>
      <c r="G93" s="296"/>
      <c r="H93" s="298"/>
      <c r="I93" s="299"/>
      <c r="J93" s="58"/>
      <c r="K93" s="59"/>
      <c r="L93" s="298"/>
      <c r="M93" s="299"/>
      <c r="N93" s="60"/>
      <c r="O93" s="61"/>
      <c r="P93" s="54"/>
    </row>
    <row r="94" spans="1:16" s="11" customFormat="1" ht="30" customHeight="1">
      <c r="A94" s="44"/>
      <c r="B94" s="47" t="s">
        <v>155</v>
      </c>
    </row>
    <row r="95" spans="1:16" ht="7.15" customHeight="1" outlineLevel="1">
      <c r="B95" s="6"/>
      <c r="C95" s="6"/>
      <c r="H95" s="43"/>
      <c r="I95" s="11"/>
      <c r="K95" s="11"/>
      <c r="L95" s="11"/>
      <c r="M95" s="11"/>
      <c r="N95" s="11"/>
      <c r="O95" s="11"/>
    </row>
    <row r="96" spans="1:16" ht="25.15" customHeight="1" outlineLevel="1">
      <c r="A96" s="44"/>
      <c r="B96" s="15"/>
      <c r="D96" s="60"/>
      <c r="E96" s="60"/>
      <c r="F96" s="60"/>
      <c r="G96" s="60"/>
      <c r="H96" s="60"/>
      <c r="I96" s="60"/>
      <c r="J96" s="62"/>
      <c r="K96" s="60"/>
      <c r="L96" s="60"/>
      <c r="M96" s="62"/>
    </row>
    <row r="97" spans="1:13" ht="25.15" customHeight="1" outlineLevel="1">
      <c r="A97" s="44"/>
      <c r="B97" s="15"/>
      <c r="D97" s="60"/>
      <c r="E97" s="60"/>
      <c r="F97" s="60"/>
      <c r="G97" s="60"/>
      <c r="H97" s="60"/>
      <c r="I97" s="60"/>
      <c r="J97" s="62"/>
      <c r="K97" s="60"/>
      <c r="L97" s="60"/>
      <c r="M97" s="62"/>
    </row>
    <row r="98" spans="1:13" ht="25.15" customHeight="1" outlineLevel="1">
      <c r="A98" s="44"/>
      <c r="B98" s="15"/>
      <c r="D98" s="60"/>
      <c r="E98" s="60"/>
      <c r="F98" s="60"/>
      <c r="G98" s="60"/>
      <c r="H98" s="60"/>
      <c r="I98" s="60"/>
      <c r="J98" s="62"/>
      <c r="K98" s="60"/>
      <c r="L98" s="60"/>
      <c r="M98" s="62"/>
    </row>
    <row r="99" spans="1:13" ht="25.15" customHeight="1" outlineLevel="1">
      <c r="A99" s="44"/>
      <c r="B99" s="15"/>
      <c r="D99" s="60"/>
      <c r="E99" s="60"/>
      <c r="F99" s="60"/>
      <c r="G99" s="60"/>
      <c r="H99" s="60"/>
      <c r="I99" s="60"/>
      <c r="J99" s="62"/>
      <c r="K99" s="60"/>
      <c r="L99" s="60"/>
      <c r="M99" s="62"/>
    </row>
    <row r="100" spans="1:13" ht="25.15" customHeight="1" outlineLevel="1">
      <c r="A100" s="44"/>
      <c r="B100" s="15"/>
      <c r="D100" s="60"/>
      <c r="E100" s="60"/>
      <c r="F100" s="60"/>
      <c r="G100" s="60"/>
      <c r="H100" s="60"/>
      <c r="I100" s="60"/>
      <c r="J100" s="62"/>
      <c r="K100" s="60"/>
      <c r="L100" s="60"/>
      <c r="M100" s="62"/>
    </row>
    <row r="101" spans="1:13" ht="25.15" customHeight="1" outlineLevel="1">
      <c r="A101" s="44"/>
      <c r="B101" s="15"/>
      <c r="D101" s="60"/>
      <c r="E101" s="60"/>
      <c r="F101" s="60"/>
      <c r="G101" s="60"/>
      <c r="H101" s="60"/>
      <c r="I101" s="60"/>
      <c r="J101" s="62"/>
      <c r="K101" s="60"/>
      <c r="L101" s="60"/>
      <c r="M101" s="62"/>
    </row>
    <row r="102" spans="1:13" ht="25.15" customHeight="1" outlineLevel="1">
      <c r="A102" s="44"/>
      <c r="B102" s="15"/>
      <c r="D102" s="60"/>
      <c r="E102" s="60"/>
      <c r="F102" s="60"/>
      <c r="G102" s="60"/>
      <c r="H102" s="60"/>
      <c r="I102" s="60"/>
      <c r="J102" s="62"/>
      <c r="K102" s="60"/>
      <c r="L102" s="60"/>
      <c r="M102" s="62"/>
    </row>
    <row r="103" spans="1:13" ht="25.15" customHeight="1" outlineLevel="1">
      <c r="A103" s="44"/>
      <c r="B103" s="15"/>
      <c r="D103" s="60"/>
      <c r="E103" s="60"/>
      <c r="F103" s="60"/>
      <c r="G103" s="60"/>
      <c r="H103" s="60"/>
      <c r="I103" s="60"/>
      <c r="J103" s="62"/>
      <c r="K103" s="60"/>
      <c r="L103" s="60"/>
      <c r="M103" s="62"/>
    </row>
    <row r="104" spans="1:13" ht="25.15" customHeight="1" outlineLevel="1">
      <c r="A104" s="44"/>
      <c r="B104" s="15"/>
      <c r="D104" s="60"/>
      <c r="E104" s="60"/>
      <c r="F104" s="60"/>
      <c r="G104" s="60"/>
      <c r="H104" s="60"/>
      <c r="I104" s="60"/>
      <c r="J104" s="62"/>
      <c r="K104" s="60"/>
      <c r="L104" s="60"/>
      <c r="M104" s="62"/>
    </row>
    <row r="105" spans="1:13" ht="25.15" customHeight="1" outlineLevel="1">
      <c r="A105" s="44"/>
      <c r="B105" s="15"/>
      <c r="D105" s="60"/>
      <c r="E105" s="60"/>
      <c r="F105" s="60"/>
      <c r="G105" s="60"/>
      <c r="H105" s="60"/>
      <c r="I105" s="60"/>
      <c r="J105" s="62"/>
      <c r="K105" s="60"/>
      <c r="L105" s="60"/>
      <c r="M105" s="62"/>
    </row>
    <row r="106" spans="1:13" ht="25.15" customHeight="1" outlineLevel="1">
      <c r="A106" s="44"/>
      <c r="B106" s="15"/>
      <c r="D106" s="60"/>
      <c r="E106" s="60"/>
      <c r="F106" s="60"/>
      <c r="G106" s="60"/>
      <c r="H106" s="60"/>
      <c r="I106" s="60"/>
      <c r="J106" s="62"/>
      <c r="K106" s="60"/>
      <c r="L106" s="60"/>
      <c r="M106" s="62"/>
    </row>
    <row r="107" spans="1:13" ht="25.15" customHeight="1" outlineLevel="1">
      <c r="A107" s="44"/>
      <c r="B107" s="6"/>
      <c r="D107" s="60"/>
      <c r="E107" s="60"/>
      <c r="F107" s="60"/>
      <c r="G107" s="60"/>
      <c r="H107" s="60"/>
      <c r="I107" s="60"/>
      <c r="J107" s="62"/>
      <c r="K107" s="60"/>
      <c r="L107" s="60"/>
      <c r="M107" s="62"/>
    </row>
    <row r="108" spans="1:13" ht="25.15" customHeight="1" outlineLevel="1">
      <c r="A108" s="44"/>
      <c r="B108" s="6"/>
      <c r="D108" s="60"/>
      <c r="E108" s="60"/>
      <c r="F108" s="60"/>
      <c r="G108" s="60"/>
      <c r="H108" s="60"/>
      <c r="I108" s="60"/>
      <c r="J108" s="62"/>
      <c r="K108" s="60"/>
      <c r="L108" s="60"/>
      <c r="M108" s="62"/>
    </row>
    <row r="109" spans="1:13" ht="25.15" customHeight="1" outlineLevel="1">
      <c r="A109" s="44"/>
      <c r="B109" s="6"/>
      <c r="D109" s="60"/>
      <c r="E109" s="60"/>
      <c r="F109" s="60"/>
      <c r="G109" s="60"/>
      <c r="H109" s="60"/>
      <c r="I109" s="60"/>
      <c r="J109" s="62"/>
      <c r="K109" s="60"/>
      <c r="L109" s="60"/>
      <c r="M109" s="62"/>
    </row>
    <row r="110" spans="1:13" ht="25.15" customHeight="1" outlineLevel="1">
      <c r="A110" s="44"/>
      <c r="B110" s="6"/>
      <c r="D110" s="60"/>
      <c r="E110" s="60"/>
      <c r="F110" s="60"/>
      <c r="G110" s="60"/>
      <c r="H110" s="60"/>
      <c r="I110" s="60"/>
      <c r="J110" s="62"/>
      <c r="K110" s="60"/>
      <c r="L110" s="60"/>
      <c r="M110" s="62"/>
    </row>
    <row r="111" spans="1:13" ht="25.15" customHeight="1" outlineLevel="1">
      <c r="A111" s="44"/>
      <c r="B111" s="6"/>
      <c r="D111" s="60"/>
      <c r="E111" s="60"/>
      <c r="F111" s="60"/>
      <c r="G111" s="60"/>
      <c r="H111" s="60"/>
      <c r="I111" s="60"/>
      <c r="J111" s="62"/>
      <c r="K111" s="60"/>
      <c r="L111" s="60"/>
      <c r="M111" s="62"/>
    </row>
    <row r="112" spans="1:13" ht="25.15" customHeight="1" outlineLevel="1">
      <c r="A112" s="44"/>
      <c r="B112" s="6"/>
      <c r="D112" s="60"/>
      <c r="E112" s="60"/>
      <c r="F112" s="60"/>
      <c r="G112" s="60"/>
      <c r="H112" s="60"/>
      <c r="I112" s="60"/>
      <c r="J112" s="62"/>
      <c r="K112" s="60"/>
      <c r="L112" s="60"/>
      <c r="M112" s="62"/>
    </row>
    <row r="113" spans="1:13" ht="25.15" customHeight="1" outlineLevel="1">
      <c r="A113" s="44"/>
      <c r="B113" s="6"/>
      <c r="D113" s="60"/>
      <c r="E113" s="60"/>
      <c r="F113" s="60"/>
      <c r="G113" s="60"/>
      <c r="H113" s="60"/>
      <c r="I113" s="60"/>
      <c r="J113" s="62"/>
      <c r="K113" s="60"/>
      <c r="L113" s="60"/>
      <c r="M113" s="62"/>
    </row>
    <row r="114" spans="1:13" ht="25.15" customHeight="1" outlineLevel="1">
      <c r="A114" s="44"/>
      <c r="B114" s="6"/>
      <c r="D114" s="60"/>
      <c r="E114" s="60"/>
      <c r="F114" s="60"/>
      <c r="G114" s="60"/>
      <c r="H114" s="60"/>
      <c r="I114" s="60"/>
      <c r="J114" s="62"/>
      <c r="K114" s="60"/>
      <c r="L114" s="60"/>
      <c r="M114" s="62"/>
    </row>
    <row r="115" spans="1:13" ht="25.15" customHeight="1" outlineLevel="1">
      <c r="A115" s="44"/>
      <c r="B115" s="6"/>
      <c r="D115" s="60"/>
      <c r="E115" s="60"/>
      <c r="F115" s="60"/>
      <c r="G115" s="60"/>
      <c r="H115" s="60"/>
      <c r="I115" s="60"/>
      <c r="J115" s="62"/>
      <c r="K115" s="60"/>
      <c r="L115" s="60"/>
      <c r="M115" s="62"/>
    </row>
    <row r="116" spans="1:13" ht="25.15" customHeight="1" outlineLevel="1">
      <c r="A116" s="44"/>
      <c r="B116" s="6"/>
      <c r="D116" s="60"/>
      <c r="E116" s="60"/>
      <c r="F116" s="60"/>
      <c r="G116" s="60"/>
      <c r="H116" s="60"/>
      <c r="I116" s="60"/>
      <c r="J116" s="62"/>
      <c r="K116" s="60"/>
      <c r="L116" s="60"/>
      <c r="M116" s="62"/>
    </row>
    <row r="117" spans="1:13" ht="25.15" customHeight="1" outlineLevel="1">
      <c r="A117" s="44"/>
      <c r="B117" s="6"/>
      <c r="D117" s="60"/>
      <c r="E117" s="60"/>
      <c r="F117" s="60"/>
      <c r="G117" s="60"/>
      <c r="H117" s="60"/>
      <c r="I117" s="60"/>
      <c r="J117" s="62"/>
      <c r="K117" s="60"/>
      <c r="L117" s="60"/>
      <c r="M117" s="62"/>
    </row>
    <row r="118" spans="1:13" ht="25.15" customHeight="1" outlineLevel="1">
      <c r="A118" s="44"/>
      <c r="B118" s="6"/>
      <c r="D118" s="60"/>
      <c r="E118" s="60"/>
      <c r="F118" s="60"/>
      <c r="G118" s="60"/>
      <c r="H118" s="60"/>
      <c r="I118" s="60"/>
      <c r="J118" s="62"/>
      <c r="K118" s="60"/>
      <c r="L118" s="60"/>
      <c r="M118" s="62"/>
    </row>
    <row r="119" spans="1:13" ht="25.15" customHeight="1" outlineLevel="1">
      <c r="A119" s="44"/>
      <c r="B119" s="6"/>
      <c r="D119" s="60"/>
      <c r="E119" s="60"/>
      <c r="F119" s="60"/>
      <c r="G119" s="60"/>
      <c r="H119" s="60"/>
      <c r="I119" s="60"/>
      <c r="J119" s="62"/>
      <c r="K119" s="60"/>
      <c r="L119" s="60"/>
      <c r="M119" s="62"/>
    </row>
    <row r="120" spans="1:13" ht="25.15" customHeight="1" outlineLevel="1">
      <c r="A120" s="44"/>
      <c r="B120" s="6"/>
      <c r="D120" s="60"/>
      <c r="E120" s="60"/>
      <c r="F120" s="60"/>
      <c r="G120" s="60"/>
      <c r="H120" s="60"/>
      <c r="I120" s="60"/>
      <c r="J120" s="62"/>
      <c r="K120" s="60"/>
      <c r="L120" s="60"/>
      <c r="M120" s="62"/>
    </row>
    <row r="121" spans="1:13" ht="25.15" customHeight="1" outlineLevel="1">
      <c r="A121" s="44"/>
      <c r="B121" s="6"/>
      <c r="D121" s="60"/>
      <c r="E121" s="60"/>
      <c r="F121" s="60"/>
      <c r="G121" s="60"/>
      <c r="H121" s="60"/>
      <c r="I121" s="60"/>
      <c r="J121" s="62"/>
      <c r="K121" s="60"/>
      <c r="L121" s="60"/>
      <c r="M121" s="62"/>
    </row>
    <row r="122" spans="1:13" ht="25.15" customHeight="1" outlineLevel="1">
      <c r="A122" s="44"/>
      <c r="B122" s="6"/>
      <c r="D122" s="60"/>
      <c r="E122" s="60"/>
      <c r="F122" s="60"/>
      <c r="G122" s="60"/>
      <c r="H122" s="60"/>
      <c r="I122" s="60"/>
      <c r="J122" s="62"/>
      <c r="K122" s="60"/>
      <c r="L122" s="60"/>
      <c r="M122" s="62"/>
    </row>
    <row r="123" spans="1:13" ht="25.15" customHeight="1" outlineLevel="1">
      <c r="A123" s="44"/>
      <c r="B123" s="6"/>
      <c r="D123" s="60"/>
      <c r="E123" s="60"/>
      <c r="F123" s="60"/>
      <c r="G123" s="60"/>
      <c r="H123" s="60"/>
      <c r="I123" s="60"/>
      <c r="J123" s="62"/>
      <c r="K123" s="60"/>
      <c r="L123" s="60"/>
      <c r="M123" s="62"/>
    </row>
    <row r="124" spans="1:13" ht="25.15" customHeight="1" outlineLevel="1">
      <c r="A124" s="44"/>
      <c r="B124" s="6"/>
      <c r="D124" s="60"/>
      <c r="E124" s="60"/>
      <c r="F124" s="60"/>
      <c r="G124" s="60"/>
      <c r="H124" s="60"/>
      <c r="I124" s="60"/>
      <c r="J124" s="62"/>
      <c r="K124" s="60"/>
      <c r="L124" s="60"/>
      <c r="M124" s="62"/>
    </row>
    <row r="125" spans="1:13" ht="25.15" customHeight="1" outlineLevel="1">
      <c r="A125" s="44"/>
      <c r="B125" s="6"/>
      <c r="D125" s="60"/>
      <c r="E125" s="60"/>
      <c r="F125" s="60"/>
      <c r="G125" s="60"/>
      <c r="H125" s="60"/>
      <c r="I125" s="60"/>
      <c r="J125" s="62"/>
      <c r="K125" s="60"/>
      <c r="L125" s="60"/>
      <c r="M125" s="62"/>
    </row>
    <row r="126" spans="1:13" ht="25.15" customHeight="1" outlineLevel="1">
      <c r="A126" s="44"/>
      <c r="B126" s="6"/>
      <c r="D126" s="60"/>
      <c r="E126" s="60"/>
      <c r="F126" s="60"/>
      <c r="G126" s="60"/>
      <c r="H126" s="60"/>
      <c r="I126" s="60"/>
      <c r="J126" s="62"/>
      <c r="K126" s="60"/>
      <c r="L126" s="60"/>
      <c r="M126" s="62"/>
    </row>
    <row r="127" spans="1:13" ht="25.15" customHeight="1" outlineLevel="1">
      <c r="A127" s="44"/>
      <c r="B127" s="6"/>
      <c r="D127" s="60"/>
      <c r="E127" s="60"/>
      <c r="F127" s="60"/>
      <c r="G127" s="60"/>
      <c r="H127" s="60"/>
      <c r="I127" s="60"/>
      <c r="J127" s="62"/>
      <c r="K127" s="60"/>
      <c r="L127" s="60"/>
      <c r="M127" s="62"/>
    </row>
    <row r="128" spans="1:13" ht="25.15" customHeight="1" outlineLevel="1">
      <c r="A128" s="44"/>
      <c r="B128" s="6"/>
      <c r="D128" s="60"/>
      <c r="E128" s="60"/>
      <c r="F128" s="60"/>
      <c r="G128" s="60"/>
      <c r="H128" s="60"/>
      <c r="I128" s="60"/>
      <c r="J128" s="62"/>
      <c r="K128" s="60"/>
      <c r="L128" s="60"/>
      <c r="M128" s="62"/>
    </row>
    <row r="129" spans="1:14" ht="25.15" customHeight="1" outlineLevel="1">
      <c r="A129" s="44"/>
      <c r="B129" s="6"/>
      <c r="D129" s="60"/>
      <c r="E129" s="60"/>
      <c r="F129" s="60"/>
      <c r="G129" s="60"/>
      <c r="H129" s="60"/>
      <c r="I129" s="60"/>
      <c r="J129" s="62"/>
      <c r="K129" s="60"/>
      <c r="L129" s="60"/>
      <c r="N129" s="62"/>
    </row>
    <row r="130" spans="1:14" ht="25.15" customHeight="1" outlineLevel="1">
      <c r="A130" s="44"/>
      <c r="B130" s="6"/>
      <c r="D130" s="60"/>
      <c r="E130" s="60"/>
      <c r="F130" s="60"/>
      <c r="G130" s="60"/>
      <c r="H130" s="60"/>
      <c r="I130" s="60"/>
      <c r="J130" s="62"/>
      <c r="K130" s="60"/>
      <c r="L130" s="60"/>
    </row>
    <row r="131" spans="1:14" ht="25.15" customHeight="1" outlineLevel="1">
      <c r="A131" s="44"/>
      <c r="B131" s="6"/>
      <c r="D131" s="60"/>
      <c r="E131" s="60"/>
      <c r="F131" s="60"/>
      <c r="G131" s="60"/>
      <c r="H131" s="60"/>
      <c r="I131" s="60"/>
      <c r="J131" s="62"/>
      <c r="K131" s="60"/>
      <c r="L131" s="60"/>
      <c r="M131" s="62"/>
    </row>
    <row r="132" spans="1:14" ht="25.15" customHeight="1" outlineLevel="1">
      <c r="A132" s="44"/>
      <c r="B132" s="6"/>
      <c r="D132" s="60"/>
      <c r="E132" s="60"/>
      <c r="F132" s="60"/>
      <c r="G132" s="60"/>
      <c r="H132" s="60"/>
      <c r="I132" s="60"/>
      <c r="J132" s="62"/>
      <c r="K132" s="60"/>
      <c r="L132" s="60"/>
      <c r="M132" s="62"/>
    </row>
    <row r="133" spans="1:14" ht="25.15" customHeight="1" outlineLevel="1">
      <c r="A133" s="44"/>
      <c r="B133" s="6"/>
      <c r="D133" s="60"/>
      <c r="E133" s="60"/>
      <c r="F133" s="60"/>
      <c r="G133" s="60"/>
      <c r="H133" s="60"/>
      <c r="I133" s="60"/>
      <c r="J133" s="62"/>
      <c r="K133" s="60"/>
      <c r="L133" s="60"/>
      <c r="M133" s="62"/>
    </row>
    <row r="134" spans="1:14" ht="25.15" customHeight="1" outlineLevel="1">
      <c r="A134" s="44"/>
      <c r="B134" s="6"/>
      <c r="D134" s="60"/>
      <c r="E134" s="60"/>
      <c r="F134" s="60"/>
      <c r="G134" s="60"/>
      <c r="H134" s="60"/>
      <c r="I134" s="60"/>
      <c r="J134" s="62"/>
      <c r="K134" s="60"/>
      <c r="L134" s="60"/>
      <c r="M134" s="62"/>
    </row>
    <row r="135" spans="1:14" ht="25.15" customHeight="1" outlineLevel="1">
      <c r="A135" s="44"/>
      <c r="B135" s="6"/>
      <c r="D135" s="60"/>
      <c r="E135" s="60"/>
      <c r="F135" s="60"/>
      <c r="G135" s="60"/>
      <c r="H135" s="60"/>
      <c r="I135" s="60"/>
      <c r="J135" s="62"/>
      <c r="K135" s="60"/>
      <c r="L135" s="60"/>
      <c r="M135" s="62"/>
    </row>
    <row r="136" spans="1:14" ht="25.15" customHeight="1" outlineLevel="1">
      <c r="A136" s="44"/>
      <c r="B136" s="6"/>
      <c r="D136" s="60"/>
      <c r="E136" s="60"/>
      <c r="F136" s="60"/>
      <c r="G136" s="60"/>
      <c r="H136" s="60"/>
      <c r="I136" s="60"/>
      <c r="J136" s="62"/>
      <c r="K136" s="60"/>
      <c r="L136" s="60"/>
      <c r="M136" s="62"/>
    </row>
    <row r="137" spans="1:14" ht="25.15" customHeight="1" outlineLevel="1">
      <c r="A137" s="44"/>
      <c r="B137" s="6"/>
      <c r="D137" s="60"/>
      <c r="E137" s="60"/>
      <c r="F137" s="60"/>
      <c r="G137" s="60"/>
      <c r="H137" s="60"/>
      <c r="I137" s="60"/>
      <c r="J137" s="62"/>
      <c r="K137" s="60"/>
      <c r="L137" s="60"/>
      <c r="M137" s="62"/>
    </row>
    <row r="138" spans="1:14" ht="25.15" customHeight="1" outlineLevel="1">
      <c r="A138" s="44"/>
      <c r="B138" s="6"/>
      <c r="D138" s="60"/>
      <c r="E138" s="60"/>
      <c r="F138" s="60"/>
      <c r="G138" s="60"/>
      <c r="H138" s="60"/>
      <c r="I138" s="60"/>
      <c r="J138" s="62"/>
      <c r="K138" s="60"/>
      <c r="L138" s="60"/>
      <c r="M138" s="62"/>
    </row>
    <row r="139" spans="1:14" ht="25.15" customHeight="1" outlineLevel="1">
      <c r="A139" s="44"/>
      <c r="B139" s="6"/>
      <c r="D139" s="60"/>
      <c r="E139" s="60"/>
      <c r="F139" s="60"/>
      <c r="G139" s="60"/>
      <c r="H139" s="60"/>
      <c r="I139" s="60"/>
      <c r="J139" s="62"/>
      <c r="K139" s="60"/>
      <c r="L139" s="60"/>
      <c r="M139" s="62"/>
    </row>
    <row r="140" spans="1:14" ht="25.15" customHeight="1" outlineLevel="1">
      <c r="A140" s="44"/>
      <c r="B140" s="6"/>
      <c r="D140" s="60"/>
      <c r="E140" s="60"/>
      <c r="F140" s="60"/>
      <c r="G140" s="60"/>
      <c r="H140" s="60"/>
      <c r="I140" s="60"/>
      <c r="J140" s="62"/>
      <c r="K140" s="60"/>
      <c r="L140" s="60"/>
      <c r="M140" s="62"/>
    </row>
    <row r="141" spans="1:14" ht="25.15" customHeight="1" outlineLevel="1">
      <c r="A141" s="44"/>
      <c r="B141" s="6"/>
      <c r="D141" s="60"/>
      <c r="E141" s="60"/>
      <c r="F141" s="60"/>
      <c r="G141" s="60"/>
      <c r="H141" s="60"/>
      <c r="I141" s="60"/>
      <c r="J141" s="62"/>
      <c r="K141" s="60"/>
      <c r="L141" s="60"/>
      <c r="M141" s="62"/>
    </row>
    <row r="142" spans="1:14" ht="25.15" customHeight="1" outlineLevel="1">
      <c r="A142" s="44"/>
      <c r="B142" s="6"/>
      <c r="D142" s="60"/>
      <c r="E142" s="60"/>
      <c r="F142" s="60"/>
      <c r="G142" s="60"/>
      <c r="H142" s="60"/>
      <c r="I142" s="60"/>
      <c r="J142" s="62"/>
      <c r="K142" s="60"/>
      <c r="L142" s="60"/>
      <c r="M142" s="62"/>
    </row>
    <row r="143" spans="1:14" ht="25.15" customHeight="1" outlineLevel="1">
      <c r="A143" s="44"/>
      <c r="B143" s="6"/>
      <c r="D143" s="60"/>
      <c r="E143" s="60"/>
      <c r="F143" s="60"/>
      <c r="G143" s="60"/>
      <c r="H143" s="60"/>
      <c r="I143" s="60"/>
      <c r="J143" s="62"/>
      <c r="K143" s="60"/>
      <c r="L143" s="60"/>
      <c r="M143" s="62"/>
    </row>
    <row r="144" spans="1:14" ht="25.15" customHeight="1" outlineLevel="1">
      <c r="B144" s="6"/>
      <c r="D144" s="60"/>
      <c r="E144" s="60"/>
      <c r="F144" s="60"/>
      <c r="G144" s="60"/>
      <c r="H144" s="60"/>
      <c r="I144" s="60"/>
      <c r="J144" s="62"/>
      <c r="K144" s="60"/>
      <c r="L144" s="60"/>
      <c r="M144" s="62"/>
    </row>
    <row r="145" spans="1:22" ht="30" customHeight="1">
      <c r="A145" s="63"/>
      <c r="B145" s="64" t="s">
        <v>156</v>
      </c>
      <c r="D145" s="60"/>
      <c r="E145" s="60"/>
      <c r="F145" s="60"/>
      <c r="G145" s="60"/>
      <c r="H145" s="60"/>
      <c r="I145" s="60"/>
      <c r="J145" s="62"/>
      <c r="K145" s="60"/>
      <c r="L145" s="60"/>
      <c r="M145" s="62"/>
    </row>
    <row r="146" spans="1:22" ht="30" customHeight="1">
      <c r="A146" s="63"/>
      <c r="B146" s="65" t="s">
        <v>157</v>
      </c>
      <c r="D146" s="60"/>
      <c r="E146" s="60"/>
      <c r="F146" s="60"/>
      <c r="G146" s="60"/>
      <c r="H146" s="60"/>
      <c r="I146" s="60"/>
      <c r="J146" s="62"/>
      <c r="K146" s="60"/>
      <c r="L146" s="60"/>
      <c r="M146" s="62"/>
    </row>
    <row r="147" spans="1:22" ht="7.15" customHeight="1">
      <c r="B147" s="15"/>
      <c r="C147" s="15"/>
      <c r="D147" s="15"/>
      <c r="E147" s="15"/>
      <c r="F147" s="15"/>
    </row>
    <row r="148" spans="1:22" ht="30" customHeight="1">
      <c r="A148" s="63"/>
      <c r="B148" s="64" t="s">
        <v>158</v>
      </c>
      <c r="D148" s="60"/>
      <c r="E148" s="60"/>
      <c r="F148" s="60"/>
      <c r="G148" s="60"/>
      <c r="H148" s="60"/>
      <c r="I148" s="60"/>
      <c r="J148" s="62"/>
      <c r="K148" s="60"/>
      <c r="L148" s="60"/>
      <c r="M148" s="62"/>
    </row>
    <row r="149" spans="1:22" ht="7.15" customHeight="1" outlineLevel="1">
      <c r="B149" s="15"/>
      <c r="C149" s="15"/>
      <c r="D149" s="15"/>
      <c r="E149" s="15"/>
      <c r="F149" s="15"/>
    </row>
    <row r="150" spans="1:22" ht="25.15" customHeight="1" outlineLevel="1">
      <c r="A150" s="63"/>
      <c r="B150" s="16" t="s">
        <v>159</v>
      </c>
      <c r="C150" s="17"/>
      <c r="D150" s="283" t="s">
        <v>137</v>
      </c>
      <c r="E150" s="285"/>
      <c r="F150" s="284" t="s">
        <v>150</v>
      </c>
      <c r="G150" s="285"/>
      <c r="H150" s="284" t="s">
        <v>151</v>
      </c>
      <c r="I150" s="285"/>
      <c r="J150" s="284" t="s">
        <v>152</v>
      </c>
      <c r="K150" s="285"/>
    </row>
    <row r="151" spans="1:22" ht="25.15" customHeight="1" outlineLevel="1">
      <c r="A151" s="63"/>
      <c r="B151" s="3" t="s">
        <v>274</v>
      </c>
      <c r="C151" s="11"/>
      <c r="D151" s="286">
        <v>0.92138300716151422</v>
      </c>
      <c r="E151" s="287"/>
      <c r="F151" s="288">
        <v>0.92234745507463101</v>
      </c>
      <c r="G151" s="287"/>
      <c r="H151" s="288">
        <v>0.8976714794665861</v>
      </c>
      <c r="I151" s="287"/>
      <c r="J151" s="288">
        <v>0.90188134091289884</v>
      </c>
      <c r="K151" s="287"/>
    </row>
    <row r="152" spans="1:22" ht="25.15" customHeight="1" outlineLevel="1">
      <c r="A152" s="63"/>
      <c r="B152" s="5" t="s">
        <v>86</v>
      </c>
      <c r="C152" s="15"/>
      <c r="D152" s="280">
        <v>2.6179400483147222E-2</v>
      </c>
      <c r="E152" s="281"/>
      <c r="F152" s="282">
        <v>2.4499484359784673E-2</v>
      </c>
      <c r="G152" s="281"/>
      <c r="H152" s="282">
        <v>5.0950041615932661E-2</v>
      </c>
      <c r="I152" s="281"/>
      <c r="J152" s="282">
        <v>3.2754296844912031E-2</v>
      </c>
      <c r="K152" s="281"/>
    </row>
    <row r="153" spans="1:22" ht="25.15" customHeight="1" outlineLevel="1">
      <c r="A153" s="63"/>
      <c r="B153" s="3" t="s">
        <v>87</v>
      </c>
      <c r="C153" s="15"/>
      <c r="D153" s="280">
        <v>0.92210864978648976</v>
      </c>
      <c r="E153" s="281"/>
      <c r="F153" s="282">
        <v>0.92304089801177458</v>
      </c>
      <c r="G153" s="281"/>
      <c r="H153" s="282">
        <v>0.90596442156197265</v>
      </c>
      <c r="I153" s="281"/>
      <c r="J153" s="282">
        <v>0.90996943317948076</v>
      </c>
      <c r="K153" s="281"/>
    </row>
    <row r="154" spans="1:22" ht="25.15" customHeight="1" outlineLevel="1">
      <c r="A154" s="63"/>
      <c r="B154" s="5" t="s">
        <v>88</v>
      </c>
      <c r="C154" s="15"/>
      <c r="D154" s="280">
        <v>0.92065736453653868</v>
      </c>
      <c r="E154" s="281"/>
      <c r="F154" s="282">
        <v>0.92165401213748743</v>
      </c>
      <c r="G154" s="281"/>
      <c r="H154" s="282">
        <v>0.88937853737119954</v>
      </c>
      <c r="I154" s="281"/>
      <c r="J154" s="282">
        <v>0.89379324864631693</v>
      </c>
      <c r="K154" s="281"/>
    </row>
    <row r="155" spans="1:22" ht="25.15" customHeight="1" outlineLevel="1">
      <c r="A155" s="63"/>
      <c r="B155" s="5" t="s">
        <v>89</v>
      </c>
      <c r="C155" s="15"/>
      <c r="D155" s="280">
        <v>0.9103667299120104</v>
      </c>
      <c r="E155" s="281"/>
      <c r="F155" s="282">
        <v>0.91117365008495765</v>
      </c>
      <c r="G155" s="281"/>
      <c r="H155" s="282">
        <v>0.89120152296825639</v>
      </c>
      <c r="I155" s="281"/>
      <c r="J155" s="282">
        <v>0.89261674565027627</v>
      </c>
      <c r="K155" s="281"/>
    </row>
    <row r="156" spans="1:22" ht="25.15" customHeight="1" outlineLevel="1">
      <c r="A156" s="63"/>
      <c r="B156" s="3" t="s">
        <v>69</v>
      </c>
      <c r="C156" s="15"/>
      <c r="D156" s="289">
        <v>0.92414369289614207</v>
      </c>
      <c r="E156" s="290"/>
      <c r="F156" s="291">
        <v>0.92479520604763688</v>
      </c>
      <c r="G156" s="290"/>
      <c r="H156" s="291">
        <v>0.9090498880563519</v>
      </c>
      <c r="I156" s="290"/>
      <c r="J156" s="291">
        <v>0.91069508131265353</v>
      </c>
      <c r="K156" s="290"/>
      <c r="M156" s="66"/>
      <c r="N156" s="66"/>
      <c r="O156" s="66"/>
      <c r="P156" s="66"/>
      <c r="Q156" s="66"/>
      <c r="R156" s="66"/>
      <c r="S156" s="66"/>
      <c r="T156" s="66"/>
      <c r="U156" s="66"/>
      <c r="V156" s="66"/>
    </row>
    <row r="157" spans="1:22" ht="25.15" customHeight="1" outlineLevel="1">
      <c r="A157" s="63"/>
      <c r="B157" s="5" t="s">
        <v>73</v>
      </c>
      <c r="C157" s="15"/>
      <c r="D157" s="280">
        <v>0.93622723981422484</v>
      </c>
      <c r="E157" s="281"/>
      <c r="F157" s="282">
        <v>0.93675893164806401</v>
      </c>
      <c r="G157" s="281"/>
      <c r="H157" s="282">
        <v>0.92299716108714236</v>
      </c>
      <c r="I157" s="281"/>
      <c r="J157" s="282">
        <v>0.9193893448211542</v>
      </c>
      <c r="K157" s="281"/>
      <c r="M157" s="67"/>
      <c r="N157" s="67"/>
      <c r="O157" s="67"/>
      <c r="P157" s="67"/>
      <c r="Q157" s="67"/>
      <c r="R157" s="67"/>
      <c r="S157" s="67"/>
      <c r="T157" s="67"/>
      <c r="U157" s="67"/>
      <c r="V157" s="67"/>
    </row>
    <row r="158" spans="1:22" ht="7.15" customHeight="1" outlineLevel="1">
      <c r="B158" s="15"/>
      <c r="C158" s="15"/>
      <c r="D158" s="15"/>
      <c r="E158" s="15"/>
      <c r="F158" s="15"/>
      <c r="G158" s="68"/>
      <c r="H158" s="68"/>
      <c r="L158" s="69"/>
      <c r="M158" s="70"/>
      <c r="N158" s="70"/>
      <c r="O158" s="70"/>
      <c r="P158" s="70"/>
      <c r="Q158" s="70"/>
      <c r="R158" s="70"/>
      <c r="S158" s="70"/>
      <c r="T158" s="70"/>
      <c r="U158" s="70"/>
      <c r="V158" s="70"/>
    </row>
    <row r="159" spans="1:22" ht="25.15" customHeight="1" outlineLevel="1">
      <c r="A159" s="63"/>
      <c r="B159" s="22" t="s">
        <v>160</v>
      </c>
      <c r="C159" s="17"/>
      <c r="D159" s="22" t="s">
        <v>161</v>
      </c>
      <c r="E159" s="41" t="s">
        <v>162</v>
      </c>
      <c r="F159" s="22" t="s">
        <v>163</v>
      </c>
      <c r="G159" s="41" t="s">
        <v>164</v>
      </c>
      <c r="H159" s="22" t="s">
        <v>165</v>
      </c>
      <c r="I159" s="41" t="s">
        <v>166</v>
      </c>
      <c r="J159" s="22" t="s">
        <v>167</v>
      </c>
      <c r="K159" s="41" t="s">
        <v>168</v>
      </c>
      <c r="L159" s="22" t="s">
        <v>169</v>
      </c>
      <c r="M159" s="41" t="s">
        <v>170</v>
      </c>
      <c r="N159" s="22" t="s">
        <v>171</v>
      </c>
      <c r="O159" s="41" t="s">
        <v>172</v>
      </c>
      <c r="P159" s="22" t="s">
        <v>173</v>
      </c>
      <c r="Q159" s="41" t="s">
        <v>174</v>
      </c>
      <c r="R159" s="22" t="s">
        <v>175</v>
      </c>
      <c r="S159" s="41" t="s">
        <v>176</v>
      </c>
      <c r="T159" s="22" t="s">
        <v>177</v>
      </c>
    </row>
    <row r="160" spans="1:22" ht="25.15" customHeight="1" outlineLevel="1">
      <c r="A160" s="63"/>
      <c r="B160" s="71" t="s">
        <v>137</v>
      </c>
      <c r="D160" s="72"/>
      <c r="E160" s="73"/>
      <c r="F160" s="74"/>
      <c r="G160" s="73"/>
      <c r="H160" s="74"/>
      <c r="I160" s="75"/>
      <c r="J160" s="72"/>
      <c r="K160" s="75"/>
      <c r="L160" s="11"/>
      <c r="M160" s="75"/>
      <c r="N160" s="72"/>
      <c r="O160" s="75"/>
      <c r="P160" s="72"/>
      <c r="Q160" s="75"/>
      <c r="R160" s="72"/>
      <c r="S160" s="75"/>
      <c r="T160" s="72"/>
      <c r="U160" s="72"/>
      <c r="V160" s="72"/>
    </row>
    <row r="161" spans="1:22" ht="25.15" customHeight="1" outlineLevel="1">
      <c r="A161" s="63"/>
      <c r="B161" s="3" t="s">
        <v>178</v>
      </c>
      <c r="D161" s="76">
        <v>0.92992956047516906</v>
      </c>
      <c r="E161" s="77">
        <v>0.92176129228273229</v>
      </c>
      <c r="F161" s="76">
        <v>0.90944993687388409</v>
      </c>
      <c r="G161" s="77">
        <v>0.90074060144434132</v>
      </c>
      <c r="H161" s="76">
        <v>0.89805696490313847</v>
      </c>
      <c r="I161" s="77">
        <v>0.90651511925262973</v>
      </c>
      <c r="J161" s="76">
        <v>0.87556197451864648</v>
      </c>
      <c r="K161" s="77">
        <v>0</v>
      </c>
      <c r="L161" s="76">
        <v>0</v>
      </c>
      <c r="M161" s="77">
        <v>0</v>
      </c>
      <c r="N161" s="76">
        <v>0</v>
      </c>
      <c r="O161" s="77">
        <v>0</v>
      </c>
      <c r="P161" s="76">
        <v>0</v>
      </c>
      <c r="Q161" s="77">
        <v>0</v>
      </c>
      <c r="R161" s="76">
        <v>0</v>
      </c>
      <c r="S161" s="77">
        <v>0</v>
      </c>
      <c r="T161" s="76">
        <v>0</v>
      </c>
      <c r="U161" s="72"/>
      <c r="V161" s="72"/>
    </row>
    <row r="162" spans="1:22" ht="25.15" customHeight="1" outlineLevel="1">
      <c r="A162" s="63"/>
      <c r="B162" s="5" t="s">
        <v>86</v>
      </c>
      <c r="D162" s="78">
        <v>2.2220160521170831E-2</v>
      </c>
      <c r="E162" s="79">
        <v>2.3316612109991905E-2</v>
      </c>
      <c r="F162" s="78">
        <v>3.5421286339261338E-2</v>
      </c>
      <c r="G162" s="79">
        <v>3.4155616057536073E-2</v>
      </c>
      <c r="H162" s="78">
        <v>1.6553007565183405E-2</v>
      </c>
      <c r="I162" s="79">
        <v>1.1365766445460623E-2</v>
      </c>
      <c r="J162" s="78">
        <v>3.781019851153062E-2</v>
      </c>
      <c r="K162" s="79">
        <v>0</v>
      </c>
      <c r="L162" s="78">
        <v>0</v>
      </c>
      <c r="M162" s="79">
        <v>0</v>
      </c>
      <c r="N162" s="78">
        <v>0</v>
      </c>
      <c r="O162" s="79">
        <v>0</v>
      </c>
      <c r="P162" s="78">
        <v>0</v>
      </c>
      <c r="Q162" s="79">
        <v>0</v>
      </c>
      <c r="R162" s="78">
        <v>0</v>
      </c>
      <c r="S162" s="79">
        <v>0</v>
      </c>
      <c r="T162" s="78">
        <v>0</v>
      </c>
      <c r="U162" s="72"/>
      <c r="V162" s="72"/>
    </row>
    <row r="163" spans="1:22" ht="25.15" customHeight="1" outlineLevel="1">
      <c r="A163" s="63"/>
      <c r="B163" s="3" t="s">
        <v>70</v>
      </c>
      <c r="C163" s="80"/>
      <c r="D163" s="81">
        <v>0.93119578549614346</v>
      </c>
      <c r="E163" s="82">
        <v>0.92259125182178203</v>
      </c>
      <c r="F163" s="81">
        <v>0.91235277210705135</v>
      </c>
      <c r="G163" s="82">
        <v>0.9059841391120983</v>
      </c>
      <c r="H163" s="81">
        <v>0.90362104696261158</v>
      </c>
      <c r="I163" s="82">
        <v>0.91323185799795992</v>
      </c>
      <c r="J163" s="81">
        <v>0.91261596905994646</v>
      </c>
      <c r="K163" s="82">
        <v>0</v>
      </c>
      <c r="L163" s="81">
        <v>0</v>
      </c>
      <c r="M163" s="82">
        <v>0</v>
      </c>
      <c r="N163" s="81">
        <v>0</v>
      </c>
      <c r="O163" s="82">
        <v>0</v>
      </c>
      <c r="P163" s="81">
        <v>0</v>
      </c>
      <c r="Q163" s="82">
        <v>0</v>
      </c>
      <c r="R163" s="81">
        <v>0</v>
      </c>
      <c r="S163" s="82">
        <v>0</v>
      </c>
      <c r="T163" s="81">
        <v>0</v>
      </c>
      <c r="U163" s="72"/>
      <c r="V163" s="72"/>
    </row>
    <row r="164" spans="1:22" ht="25.15" customHeight="1" outlineLevel="1">
      <c r="A164" s="63"/>
      <c r="B164" s="5" t="s">
        <v>71</v>
      </c>
      <c r="D164" s="78">
        <v>0.92866333545419466</v>
      </c>
      <c r="E164" s="79">
        <v>0.92093133274368255</v>
      </c>
      <c r="F164" s="78">
        <v>0.90654710164071683</v>
      </c>
      <c r="G164" s="79">
        <v>0.89549706377658433</v>
      </c>
      <c r="H164" s="78">
        <v>0.89249288284366535</v>
      </c>
      <c r="I164" s="79">
        <v>0.89979838050729954</v>
      </c>
      <c r="J164" s="78">
        <v>0.8385079799773465</v>
      </c>
      <c r="K164" s="79">
        <v>0</v>
      </c>
      <c r="L164" s="78">
        <v>0</v>
      </c>
      <c r="M164" s="79">
        <v>0</v>
      </c>
      <c r="N164" s="78">
        <v>0</v>
      </c>
      <c r="O164" s="79">
        <v>0</v>
      </c>
      <c r="P164" s="78">
        <v>0</v>
      </c>
      <c r="Q164" s="79">
        <v>0</v>
      </c>
      <c r="R164" s="78">
        <v>0</v>
      </c>
      <c r="S164" s="79">
        <v>0</v>
      </c>
      <c r="T164" s="78">
        <v>0</v>
      </c>
      <c r="U164" s="72"/>
      <c r="V164" s="72"/>
    </row>
    <row r="165" spans="1:22" ht="25.15" customHeight="1" outlineLevel="1">
      <c r="A165" s="63"/>
      <c r="B165" s="3" t="s">
        <v>179</v>
      </c>
      <c r="D165" s="81">
        <v>0.93045792193276966</v>
      </c>
      <c r="E165" s="82">
        <v>0.9243325242895799</v>
      </c>
      <c r="F165" s="81">
        <v>0.91587195080689765</v>
      </c>
      <c r="G165" s="82">
        <v>0.9082367994252365</v>
      </c>
      <c r="H165" s="81">
        <v>0.8997793474942114</v>
      </c>
      <c r="I165" s="82">
        <v>0.91077356471711568</v>
      </c>
      <c r="J165" s="81">
        <v>0.88874724979806641</v>
      </c>
      <c r="K165" s="82">
        <v>0</v>
      </c>
      <c r="L165" s="81">
        <v>0</v>
      </c>
      <c r="M165" s="82">
        <v>0</v>
      </c>
      <c r="N165" s="81">
        <v>0</v>
      </c>
      <c r="O165" s="82">
        <v>0</v>
      </c>
      <c r="P165" s="81">
        <v>0</v>
      </c>
      <c r="Q165" s="82">
        <v>0</v>
      </c>
      <c r="R165" s="81">
        <v>0</v>
      </c>
      <c r="S165" s="82">
        <v>0</v>
      </c>
      <c r="T165" s="81">
        <v>0</v>
      </c>
      <c r="U165" s="72"/>
      <c r="V165" s="72"/>
    </row>
    <row r="166" spans="1:22" ht="25.15" customHeight="1" outlineLevel="1">
      <c r="A166" s="63"/>
      <c r="B166" s="83" t="s">
        <v>180</v>
      </c>
      <c r="C166" s="84"/>
      <c r="D166" s="85">
        <v>1183</v>
      </c>
      <c r="E166" s="86">
        <v>3032</v>
      </c>
      <c r="F166" s="85">
        <v>572</v>
      </c>
      <c r="G166" s="86">
        <v>163</v>
      </c>
      <c r="H166" s="85">
        <v>34</v>
      </c>
      <c r="I166" s="86">
        <v>11</v>
      </c>
      <c r="J166" s="85">
        <v>4</v>
      </c>
      <c r="K166" s="86">
        <v>0</v>
      </c>
      <c r="L166" s="85">
        <v>0</v>
      </c>
      <c r="M166" s="86">
        <v>0</v>
      </c>
      <c r="N166" s="85">
        <v>0</v>
      </c>
      <c r="O166" s="86">
        <v>0</v>
      </c>
      <c r="P166" s="85">
        <v>0</v>
      </c>
      <c r="Q166" s="86">
        <v>0</v>
      </c>
      <c r="R166" s="85">
        <v>0</v>
      </c>
      <c r="S166" s="86">
        <v>0</v>
      </c>
      <c r="T166" s="85">
        <v>0</v>
      </c>
      <c r="U166" s="72"/>
      <c r="V166" s="72"/>
    </row>
    <row r="167" spans="1:22" ht="25.15" customHeight="1" outlineLevel="1">
      <c r="A167" s="63"/>
      <c r="B167" s="71" t="s">
        <v>150</v>
      </c>
      <c r="D167" s="72"/>
      <c r="E167" s="73"/>
      <c r="F167" s="74"/>
      <c r="G167" s="73"/>
      <c r="H167" s="74"/>
      <c r="I167" s="75"/>
      <c r="J167" s="72"/>
      <c r="K167" s="75"/>
      <c r="L167" s="11"/>
      <c r="M167" s="75"/>
      <c r="N167" s="72"/>
      <c r="O167" s="75"/>
      <c r="P167" s="72"/>
      <c r="Q167" s="75"/>
      <c r="R167" s="72"/>
      <c r="S167" s="75"/>
      <c r="T167" s="72"/>
      <c r="U167" s="72"/>
      <c r="V167" s="72"/>
    </row>
    <row r="168" spans="1:22" ht="25.15" customHeight="1" outlineLevel="1">
      <c r="A168" s="63"/>
      <c r="B168" s="3" t="s">
        <v>178</v>
      </c>
      <c r="D168" s="76">
        <v>0.92998675525518459</v>
      </c>
      <c r="E168" s="77">
        <v>0.9221003986645584</v>
      </c>
      <c r="F168" s="76">
        <v>0.91161546956495354</v>
      </c>
      <c r="G168" s="77">
        <v>0.90111278514602144</v>
      </c>
      <c r="H168" s="76">
        <v>0.89830570583130309</v>
      </c>
      <c r="I168" s="77">
        <v>0.91295583211491671</v>
      </c>
      <c r="J168" s="76">
        <v>0</v>
      </c>
      <c r="K168" s="77">
        <v>0</v>
      </c>
      <c r="L168" s="76">
        <v>0</v>
      </c>
      <c r="M168" s="77">
        <v>0</v>
      </c>
      <c r="N168" s="76">
        <v>0</v>
      </c>
      <c r="O168" s="77">
        <v>0</v>
      </c>
      <c r="P168" s="76">
        <v>0</v>
      </c>
      <c r="Q168" s="77">
        <v>0</v>
      </c>
      <c r="R168" s="76">
        <v>0</v>
      </c>
      <c r="S168" s="77">
        <v>0</v>
      </c>
      <c r="T168" s="76">
        <v>0</v>
      </c>
      <c r="U168" s="87"/>
      <c r="V168" s="87"/>
    </row>
    <row r="169" spans="1:22" ht="25.15" customHeight="1" outlineLevel="1">
      <c r="A169" s="63"/>
      <c r="B169" s="5" t="s">
        <v>86</v>
      </c>
      <c r="D169" s="78">
        <v>2.2182825736567054E-2</v>
      </c>
      <c r="E169" s="79">
        <v>2.231414049559672E-2</v>
      </c>
      <c r="F169" s="78">
        <v>3.1709173284555491E-2</v>
      </c>
      <c r="G169" s="79">
        <v>3.0223101524154857E-2</v>
      </c>
      <c r="H169" s="78">
        <v>1.5068148479892376E-2</v>
      </c>
      <c r="I169" s="79">
        <v>3.0555865547842675E-3</v>
      </c>
      <c r="J169" s="78">
        <v>0</v>
      </c>
      <c r="K169" s="79">
        <v>0</v>
      </c>
      <c r="L169" s="78">
        <v>0</v>
      </c>
      <c r="M169" s="79">
        <v>0</v>
      </c>
      <c r="N169" s="78">
        <v>0</v>
      </c>
      <c r="O169" s="79">
        <v>0</v>
      </c>
      <c r="P169" s="78">
        <v>0</v>
      </c>
      <c r="Q169" s="79">
        <v>0</v>
      </c>
      <c r="R169" s="78">
        <v>0</v>
      </c>
      <c r="S169" s="79">
        <v>0</v>
      </c>
      <c r="T169" s="78">
        <v>0</v>
      </c>
      <c r="U169" s="87"/>
      <c r="V169" s="87"/>
    </row>
    <row r="170" spans="1:22" ht="25.15" customHeight="1" outlineLevel="1">
      <c r="A170" s="63"/>
      <c r="B170" s="3" t="s">
        <v>70</v>
      </c>
      <c r="C170" s="80"/>
      <c r="D170" s="81">
        <v>0.93125731324426098</v>
      </c>
      <c r="E170" s="82">
        <v>0.922902787558051</v>
      </c>
      <c r="F170" s="81">
        <v>0.91431764259268089</v>
      </c>
      <c r="G170" s="82">
        <v>0.90686641830651338</v>
      </c>
      <c r="H170" s="81">
        <v>0.90619888470037446</v>
      </c>
      <c r="I170" s="82">
        <v>0.91719065902276187</v>
      </c>
      <c r="J170" s="81">
        <v>0</v>
      </c>
      <c r="K170" s="82">
        <v>0</v>
      </c>
      <c r="L170" s="81">
        <v>0</v>
      </c>
      <c r="M170" s="82">
        <v>0</v>
      </c>
      <c r="N170" s="81">
        <v>0</v>
      </c>
      <c r="O170" s="82">
        <v>0</v>
      </c>
      <c r="P170" s="81">
        <v>0</v>
      </c>
      <c r="Q170" s="82">
        <v>0</v>
      </c>
      <c r="R170" s="81">
        <v>0</v>
      </c>
      <c r="S170" s="82">
        <v>0</v>
      </c>
      <c r="T170" s="81">
        <v>0</v>
      </c>
      <c r="U170" s="87"/>
      <c r="V170" s="87"/>
    </row>
    <row r="171" spans="1:22" ht="25.15" customHeight="1" outlineLevel="1">
      <c r="A171" s="63"/>
      <c r="B171" s="5" t="s">
        <v>71</v>
      </c>
      <c r="D171" s="78">
        <v>0.92871619726610821</v>
      </c>
      <c r="E171" s="79">
        <v>0.9212980097710658</v>
      </c>
      <c r="F171" s="78">
        <v>0.90891329653722619</v>
      </c>
      <c r="G171" s="79">
        <v>0.89535915198552951</v>
      </c>
      <c r="H171" s="78">
        <v>0.89041252696223172</v>
      </c>
      <c r="I171" s="79">
        <v>0.90872100520707155</v>
      </c>
      <c r="J171" s="78">
        <v>0</v>
      </c>
      <c r="K171" s="79">
        <v>0</v>
      </c>
      <c r="L171" s="78">
        <v>0</v>
      </c>
      <c r="M171" s="79">
        <v>0</v>
      </c>
      <c r="N171" s="78">
        <v>0</v>
      </c>
      <c r="O171" s="79">
        <v>0</v>
      </c>
      <c r="P171" s="78">
        <v>0</v>
      </c>
      <c r="Q171" s="79">
        <v>0</v>
      </c>
      <c r="R171" s="78">
        <v>0</v>
      </c>
      <c r="S171" s="79">
        <v>0</v>
      </c>
      <c r="T171" s="78">
        <v>0</v>
      </c>
      <c r="U171" s="87"/>
      <c r="V171" s="87"/>
    </row>
    <row r="172" spans="1:22" ht="25.15" customHeight="1" outlineLevel="1">
      <c r="A172" s="63"/>
      <c r="B172" s="3" t="s">
        <v>179</v>
      </c>
      <c r="D172" s="81">
        <v>0.93060850284858021</v>
      </c>
      <c r="E172" s="82">
        <v>0.92466505905947705</v>
      </c>
      <c r="F172" s="81">
        <v>0.916408008622694</v>
      </c>
      <c r="G172" s="82">
        <v>0.9074679732059201</v>
      </c>
      <c r="H172" s="81">
        <v>0.90093787041017659</v>
      </c>
      <c r="I172" s="82">
        <v>0.91295583211491671</v>
      </c>
      <c r="J172" s="81">
        <v>0</v>
      </c>
      <c r="K172" s="82">
        <v>0</v>
      </c>
      <c r="L172" s="81">
        <v>0</v>
      </c>
      <c r="M172" s="82">
        <v>0</v>
      </c>
      <c r="N172" s="81">
        <v>0</v>
      </c>
      <c r="O172" s="82">
        <v>0</v>
      </c>
      <c r="P172" s="81">
        <v>0</v>
      </c>
      <c r="Q172" s="82">
        <v>0</v>
      </c>
      <c r="R172" s="81">
        <v>0</v>
      </c>
      <c r="S172" s="82">
        <v>0</v>
      </c>
      <c r="T172" s="81">
        <v>0</v>
      </c>
      <c r="U172" s="87"/>
      <c r="V172" s="87"/>
    </row>
    <row r="173" spans="1:22" ht="25.15" customHeight="1" outlineLevel="1">
      <c r="A173" s="63"/>
      <c r="B173" s="83" t="s">
        <v>180</v>
      </c>
      <c r="C173" s="84"/>
      <c r="D173" s="85">
        <v>1171</v>
      </c>
      <c r="E173" s="86">
        <v>2971</v>
      </c>
      <c r="F173" s="85">
        <v>529</v>
      </c>
      <c r="G173" s="86">
        <v>106</v>
      </c>
      <c r="H173" s="85">
        <v>14</v>
      </c>
      <c r="I173" s="86">
        <v>2</v>
      </c>
      <c r="J173" s="85">
        <v>0</v>
      </c>
      <c r="K173" s="86">
        <v>0</v>
      </c>
      <c r="L173" s="85">
        <v>0</v>
      </c>
      <c r="M173" s="86">
        <v>0</v>
      </c>
      <c r="N173" s="85">
        <v>0</v>
      </c>
      <c r="O173" s="86">
        <v>0</v>
      </c>
      <c r="P173" s="85">
        <v>0</v>
      </c>
      <c r="Q173" s="86">
        <v>0</v>
      </c>
      <c r="R173" s="85">
        <v>0</v>
      </c>
      <c r="S173" s="86">
        <v>0</v>
      </c>
      <c r="T173" s="85">
        <v>0</v>
      </c>
      <c r="U173" s="72"/>
      <c r="V173" s="72"/>
    </row>
    <row r="174" spans="1:22" ht="7.15" customHeight="1" outlineLevel="1">
      <c r="D174" s="74"/>
      <c r="E174" s="73"/>
      <c r="F174" s="74"/>
      <c r="G174" s="73"/>
      <c r="H174" s="74"/>
      <c r="I174" s="75"/>
      <c r="J174" s="72"/>
      <c r="K174" s="75"/>
      <c r="L174" s="72"/>
      <c r="M174" s="75"/>
      <c r="N174" s="72"/>
      <c r="O174" s="75"/>
      <c r="P174" s="72"/>
      <c r="Q174" s="75"/>
      <c r="R174" s="72"/>
      <c r="S174" s="75"/>
      <c r="T174" s="72"/>
      <c r="U174" s="72"/>
      <c r="V174" s="72"/>
    </row>
    <row r="175" spans="1:22" ht="25.15" customHeight="1" outlineLevel="1">
      <c r="A175" s="63"/>
      <c r="B175" s="71" t="s">
        <v>181</v>
      </c>
      <c r="E175" s="73"/>
      <c r="F175" s="74"/>
      <c r="G175" s="73"/>
      <c r="H175" s="74"/>
      <c r="I175" s="75"/>
      <c r="J175" s="72"/>
      <c r="K175" s="75"/>
      <c r="L175" s="72"/>
      <c r="M175" s="75"/>
      <c r="N175" s="72"/>
      <c r="O175" s="75"/>
      <c r="P175" s="72"/>
      <c r="Q175" s="75"/>
      <c r="R175" s="72"/>
      <c r="S175" s="75"/>
      <c r="T175" s="72"/>
      <c r="U175" s="72"/>
      <c r="V175" s="72"/>
    </row>
    <row r="176" spans="1:22" ht="25.15" customHeight="1" outlineLevel="1">
      <c r="A176" s="63"/>
      <c r="B176" s="3" t="s">
        <v>178</v>
      </c>
      <c r="D176" s="76">
        <v>0.92512850785940126</v>
      </c>
      <c r="E176" s="77">
        <v>0.90382892964435912</v>
      </c>
      <c r="F176" s="76">
        <v>0.87811344935847957</v>
      </c>
      <c r="G176" s="77">
        <v>0.89573563144108981</v>
      </c>
      <c r="H176" s="76">
        <v>0.9013316980612498</v>
      </c>
      <c r="I176" s="77">
        <v>0.9088270246372423</v>
      </c>
      <c r="J176" s="76">
        <v>0.89950055425776498</v>
      </c>
      <c r="K176" s="77">
        <v>0</v>
      </c>
      <c r="L176" s="76">
        <v>0</v>
      </c>
      <c r="M176" s="77">
        <v>0</v>
      </c>
      <c r="N176" s="76">
        <v>0</v>
      </c>
      <c r="O176" s="77">
        <v>0</v>
      </c>
      <c r="P176" s="76">
        <v>0</v>
      </c>
      <c r="Q176" s="77">
        <v>0</v>
      </c>
      <c r="R176" s="76">
        <v>0</v>
      </c>
      <c r="S176" s="77">
        <v>0</v>
      </c>
      <c r="T176" s="76">
        <v>0</v>
      </c>
      <c r="U176" s="72"/>
      <c r="V176" s="72"/>
    </row>
    <row r="177" spans="1:22" ht="25.15" customHeight="1" outlineLevel="1">
      <c r="A177" s="63"/>
      <c r="B177" s="5" t="s">
        <v>86</v>
      </c>
      <c r="D177" s="78">
        <v>2.7214770746899205E-2</v>
      </c>
      <c r="E177" s="79">
        <v>5.4027229868767512E-2</v>
      </c>
      <c r="F177" s="78">
        <v>6.4396711052433706E-2</v>
      </c>
      <c r="G177" s="79">
        <v>4.2104518462051752E-2</v>
      </c>
      <c r="H177" s="78">
        <v>1.8786959187938282E-2</v>
      </c>
      <c r="I177" s="79">
        <v>1.1065140383222757E-2</v>
      </c>
      <c r="J177" s="78">
        <v>0</v>
      </c>
      <c r="K177" s="79">
        <v>0</v>
      </c>
      <c r="L177" s="78">
        <v>0</v>
      </c>
      <c r="M177" s="79">
        <v>0</v>
      </c>
      <c r="N177" s="78">
        <v>0</v>
      </c>
      <c r="O177" s="79">
        <v>0</v>
      </c>
      <c r="P177" s="78">
        <v>0</v>
      </c>
      <c r="Q177" s="79">
        <v>0</v>
      </c>
      <c r="R177" s="78">
        <v>0</v>
      </c>
      <c r="S177" s="79">
        <v>0</v>
      </c>
      <c r="T177" s="78">
        <v>0</v>
      </c>
      <c r="U177" s="72"/>
      <c r="V177" s="72"/>
    </row>
    <row r="178" spans="1:22" ht="25.15" customHeight="1" outlineLevel="1">
      <c r="A178" s="63"/>
      <c r="B178" s="3" t="s">
        <v>70</v>
      </c>
      <c r="C178" s="80"/>
      <c r="D178" s="81">
        <v>0.94121140961513672</v>
      </c>
      <c r="E178" s="82">
        <v>0.91851369799911742</v>
      </c>
      <c r="F178" s="81">
        <v>0.89944810985838253</v>
      </c>
      <c r="G178" s="82">
        <v>0.91133136333027009</v>
      </c>
      <c r="H178" s="81">
        <v>0.91297597600438218</v>
      </c>
      <c r="I178" s="82">
        <v>0.91702419534652935</v>
      </c>
      <c r="J178" s="81">
        <v>0.89950055425776498</v>
      </c>
      <c r="K178" s="82">
        <v>0</v>
      </c>
      <c r="L178" s="81">
        <v>0</v>
      </c>
      <c r="M178" s="82">
        <v>0</v>
      </c>
      <c r="N178" s="81">
        <v>0</v>
      </c>
      <c r="O178" s="82">
        <v>0</v>
      </c>
      <c r="P178" s="81">
        <v>0</v>
      </c>
      <c r="Q178" s="82">
        <v>0</v>
      </c>
      <c r="R178" s="81">
        <v>0</v>
      </c>
      <c r="S178" s="82">
        <v>0</v>
      </c>
      <c r="T178" s="81">
        <v>0</v>
      </c>
      <c r="U178" s="72"/>
      <c r="V178" s="72"/>
    </row>
    <row r="179" spans="1:22" ht="25.15" customHeight="1" outlineLevel="1">
      <c r="A179" s="63"/>
      <c r="B179" s="5" t="s">
        <v>71</v>
      </c>
      <c r="D179" s="78">
        <v>0.9090456061036658</v>
      </c>
      <c r="E179" s="79">
        <v>0.88914416128960083</v>
      </c>
      <c r="F179" s="78">
        <v>0.85677878885857661</v>
      </c>
      <c r="G179" s="79">
        <v>0.88013989955190952</v>
      </c>
      <c r="H179" s="78">
        <v>0.88968742011811741</v>
      </c>
      <c r="I179" s="79">
        <v>0.90062985392795525</v>
      </c>
      <c r="J179" s="78">
        <v>0.89950055425776498</v>
      </c>
      <c r="K179" s="79">
        <v>0</v>
      </c>
      <c r="L179" s="78">
        <v>0</v>
      </c>
      <c r="M179" s="79">
        <v>0</v>
      </c>
      <c r="N179" s="78">
        <v>0</v>
      </c>
      <c r="O179" s="79">
        <v>0</v>
      </c>
      <c r="P179" s="78">
        <v>0</v>
      </c>
      <c r="Q179" s="79">
        <v>0</v>
      </c>
      <c r="R179" s="78">
        <v>0</v>
      </c>
      <c r="S179" s="79">
        <v>0</v>
      </c>
      <c r="T179" s="78">
        <v>0</v>
      </c>
      <c r="U179" s="72"/>
      <c r="V179" s="72"/>
    </row>
    <row r="180" spans="1:22" ht="25.15" customHeight="1" outlineLevel="1">
      <c r="A180" s="63"/>
      <c r="B180" s="3" t="s">
        <v>179</v>
      </c>
      <c r="D180" s="81">
        <v>0.92402508823648932</v>
      </c>
      <c r="E180" s="82">
        <v>0</v>
      </c>
      <c r="F180" s="81">
        <v>0</v>
      </c>
      <c r="G180" s="82">
        <v>0</v>
      </c>
      <c r="H180" s="81">
        <v>0</v>
      </c>
      <c r="I180" s="82">
        <v>0</v>
      </c>
      <c r="J180" s="81">
        <v>0</v>
      </c>
      <c r="K180" s="82">
        <v>0</v>
      </c>
      <c r="L180" s="81">
        <v>0</v>
      </c>
      <c r="M180" s="82">
        <v>0</v>
      </c>
      <c r="N180" s="81">
        <v>0</v>
      </c>
      <c r="O180" s="82">
        <v>0</v>
      </c>
      <c r="P180" s="81">
        <v>0</v>
      </c>
      <c r="Q180" s="82">
        <v>0</v>
      </c>
      <c r="R180" s="81">
        <v>0</v>
      </c>
      <c r="S180" s="82">
        <v>0</v>
      </c>
      <c r="T180" s="81">
        <v>0</v>
      </c>
      <c r="U180" s="72"/>
      <c r="V180" s="72"/>
    </row>
    <row r="181" spans="1:22" ht="25.15" customHeight="1" outlineLevel="1">
      <c r="A181" s="63"/>
      <c r="B181" s="83" t="s">
        <v>180</v>
      </c>
      <c r="C181" s="84"/>
      <c r="D181" s="85">
        <v>11</v>
      </c>
      <c r="E181" s="86">
        <v>52</v>
      </c>
      <c r="F181" s="85">
        <v>35</v>
      </c>
      <c r="G181" s="86">
        <v>28</v>
      </c>
      <c r="H181" s="85">
        <v>10</v>
      </c>
      <c r="I181" s="86">
        <v>7</v>
      </c>
      <c r="J181" s="85">
        <v>1</v>
      </c>
      <c r="K181" s="86">
        <v>0</v>
      </c>
      <c r="L181" s="85">
        <v>0</v>
      </c>
      <c r="M181" s="86">
        <v>0</v>
      </c>
      <c r="N181" s="85">
        <v>0</v>
      </c>
      <c r="O181" s="86">
        <v>0</v>
      </c>
      <c r="P181" s="85">
        <v>0</v>
      </c>
      <c r="Q181" s="86">
        <v>0</v>
      </c>
      <c r="R181" s="85">
        <v>0</v>
      </c>
      <c r="S181" s="86">
        <v>0</v>
      </c>
      <c r="T181" s="85">
        <v>0</v>
      </c>
      <c r="U181" s="72"/>
      <c r="V181" s="72"/>
    </row>
    <row r="182" spans="1:22" ht="7.15" customHeight="1" outlineLevel="1">
      <c r="D182" s="74"/>
      <c r="E182" s="73"/>
      <c r="F182" s="74"/>
      <c r="G182" s="73"/>
      <c r="H182" s="74"/>
      <c r="I182" s="75"/>
      <c r="J182" s="72"/>
      <c r="K182" s="75"/>
      <c r="L182" s="72"/>
      <c r="M182" s="75"/>
      <c r="N182" s="72"/>
      <c r="O182" s="75"/>
      <c r="P182" s="72"/>
      <c r="Q182" s="75"/>
      <c r="R182" s="72"/>
      <c r="S182" s="75"/>
      <c r="T182" s="72"/>
      <c r="U182" s="72"/>
      <c r="V182" s="72"/>
    </row>
    <row r="183" spans="1:22" ht="25.15" customHeight="1" outlineLevel="1">
      <c r="A183" s="63"/>
      <c r="B183" s="71" t="s">
        <v>182</v>
      </c>
      <c r="D183" s="74"/>
      <c r="E183" s="73"/>
      <c r="F183" s="74"/>
      <c r="G183" s="73"/>
      <c r="H183" s="74"/>
      <c r="I183" s="75"/>
      <c r="J183" s="72"/>
      <c r="K183" s="75"/>
      <c r="L183" s="72"/>
      <c r="M183" s="75"/>
      <c r="N183" s="72"/>
      <c r="O183" s="75"/>
      <c r="P183" s="72"/>
      <c r="Q183" s="75"/>
      <c r="R183" s="72"/>
      <c r="S183" s="75"/>
      <c r="T183" s="72"/>
      <c r="U183" s="72"/>
      <c r="V183" s="72"/>
    </row>
    <row r="184" spans="1:22" ht="25.15" customHeight="1" outlineLevel="1">
      <c r="A184" s="63"/>
      <c r="B184" s="3" t="s">
        <v>178</v>
      </c>
      <c r="D184" s="76">
        <v>0.91576605184992743</v>
      </c>
      <c r="E184" s="77">
        <v>0.91342771414837087</v>
      </c>
      <c r="F184" s="76">
        <v>0.90335122055679495</v>
      </c>
      <c r="G184" s="77">
        <v>0.90421259067582427</v>
      </c>
      <c r="H184" s="76">
        <v>0.8944339944455969</v>
      </c>
      <c r="I184" s="77">
        <v>0.89198273754419921</v>
      </c>
      <c r="J184" s="76">
        <v>0.86758244793894024</v>
      </c>
      <c r="K184" s="77">
        <v>0</v>
      </c>
      <c r="L184" s="76">
        <v>0</v>
      </c>
      <c r="M184" s="77">
        <v>0</v>
      </c>
      <c r="N184" s="76">
        <v>0</v>
      </c>
      <c r="O184" s="77">
        <v>0</v>
      </c>
      <c r="P184" s="76">
        <v>0</v>
      </c>
      <c r="Q184" s="77">
        <v>0</v>
      </c>
      <c r="R184" s="76">
        <v>0</v>
      </c>
      <c r="S184" s="77">
        <v>0</v>
      </c>
      <c r="T184" s="76">
        <v>0</v>
      </c>
      <c r="U184" s="72"/>
      <c r="V184" s="72"/>
    </row>
    <row r="185" spans="1:22" ht="25.15" customHeight="1" outlineLevel="1">
      <c r="A185" s="63"/>
      <c r="B185" s="5" t="s">
        <v>86</v>
      </c>
      <c r="D185" s="78">
        <v>0</v>
      </c>
      <c r="E185" s="79">
        <v>1.8053448454223259E-2</v>
      </c>
      <c r="F185" s="78">
        <v>3.0378487701455893E-2</v>
      </c>
      <c r="G185" s="79">
        <v>3.9017422615507752E-2</v>
      </c>
      <c r="H185" s="78">
        <v>1.6353950683574543E-2</v>
      </c>
      <c r="I185" s="79">
        <v>1.5946352861281321E-3</v>
      </c>
      <c r="J185" s="78">
        <v>3.4277102178223905E-2</v>
      </c>
      <c r="K185" s="79">
        <v>0</v>
      </c>
      <c r="L185" s="78">
        <v>0</v>
      </c>
      <c r="M185" s="79">
        <v>0</v>
      </c>
      <c r="N185" s="78">
        <v>0</v>
      </c>
      <c r="O185" s="79">
        <v>0</v>
      </c>
      <c r="P185" s="78">
        <v>0</v>
      </c>
      <c r="Q185" s="79">
        <v>0</v>
      </c>
      <c r="R185" s="78">
        <v>0</v>
      </c>
      <c r="S185" s="79">
        <v>0</v>
      </c>
      <c r="T185" s="78">
        <v>0</v>
      </c>
      <c r="U185" s="72"/>
      <c r="V185" s="72"/>
    </row>
    <row r="186" spans="1:22" ht="25.15" customHeight="1" outlineLevel="1">
      <c r="A186" s="63"/>
      <c r="B186" s="3" t="s">
        <v>70</v>
      </c>
      <c r="C186" s="80"/>
      <c r="D186" s="81">
        <v>0.91576605184992743</v>
      </c>
      <c r="E186" s="82">
        <v>0.92522263380513003</v>
      </c>
      <c r="F186" s="81">
        <v>0.92440243851956871</v>
      </c>
      <c r="G186" s="82">
        <v>0.9184134835110962</v>
      </c>
      <c r="H186" s="81">
        <v>0.90457027809442092</v>
      </c>
      <c r="I186" s="82">
        <v>0.89419278929590673</v>
      </c>
      <c r="J186" s="81">
        <v>0.90637064051143046</v>
      </c>
      <c r="K186" s="82">
        <v>0</v>
      </c>
      <c r="L186" s="81">
        <v>0</v>
      </c>
      <c r="M186" s="82">
        <v>0</v>
      </c>
      <c r="N186" s="81">
        <v>0</v>
      </c>
      <c r="O186" s="82">
        <v>0</v>
      </c>
      <c r="P186" s="81">
        <v>0</v>
      </c>
      <c r="Q186" s="82">
        <v>0</v>
      </c>
      <c r="R186" s="81">
        <v>0</v>
      </c>
      <c r="S186" s="82">
        <v>0</v>
      </c>
      <c r="T186" s="81">
        <v>0</v>
      </c>
      <c r="U186" s="72"/>
      <c r="V186" s="72"/>
    </row>
    <row r="187" spans="1:22" ht="25.15" customHeight="1" outlineLevel="1">
      <c r="A187" s="63"/>
      <c r="B187" s="5" t="s">
        <v>71</v>
      </c>
      <c r="D187" s="78">
        <v>0.91576605184992743</v>
      </c>
      <c r="E187" s="79">
        <v>0.90163279449161171</v>
      </c>
      <c r="F187" s="78">
        <v>0.88230000259402119</v>
      </c>
      <c r="G187" s="79">
        <v>0.89001169784055234</v>
      </c>
      <c r="H187" s="78">
        <v>0.88429771079677288</v>
      </c>
      <c r="I187" s="79">
        <v>0.88977268579249169</v>
      </c>
      <c r="J187" s="78">
        <v>0.82879425536645002</v>
      </c>
      <c r="K187" s="79">
        <v>0</v>
      </c>
      <c r="L187" s="78">
        <v>0</v>
      </c>
      <c r="M187" s="79">
        <v>0</v>
      </c>
      <c r="N187" s="78">
        <v>0</v>
      </c>
      <c r="O187" s="79">
        <v>0</v>
      </c>
      <c r="P187" s="78">
        <v>0</v>
      </c>
      <c r="Q187" s="79">
        <v>0</v>
      </c>
      <c r="R187" s="78">
        <v>0</v>
      </c>
      <c r="S187" s="79">
        <v>0</v>
      </c>
      <c r="T187" s="78">
        <v>0</v>
      </c>
      <c r="U187" s="72"/>
      <c r="V187" s="72"/>
    </row>
    <row r="188" spans="1:22" ht="25.15" customHeight="1" outlineLevel="1">
      <c r="A188" s="63"/>
      <c r="B188" s="3" t="s">
        <v>179</v>
      </c>
      <c r="D188" s="81">
        <v>0.91576605184992743</v>
      </c>
      <c r="E188" s="82">
        <v>0.91705593626244708</v>
      </c>
      <c r="F188" s="81">
        <v>0.91179128268698939</v>
      </c>
      <c r="G188" s="82">
        <v>0.9152394898800067</v>
      </c>
      <c r="H188" s="81">
        <v>0.89341698105986467</v>
      </c>
      <c r="I188" s="82">
        <v>0.89198273754419921</v>
      </c>
      <c r="J188" s="81">
        <v>0.87799394533836772</v>
      </c>
      <c r="K188" s="82">
        <v>0</v>
      </c>
      <c r="L188" s="81">
        <v>0</v>
      </c>
      <c r="M188" s="82">
        <v>0</v>
      </c>
      <c r="N188" s="81">
        <v>0</v>
      </c>
      <c r="O188" s="82">
        <v>0</v>
      </c>
      <c r="P188" s="81">
        <v>0</v>
      </c>
      <c r="Q188" s="82">
        <v>0</v>
      </c>
      <c r="R188" s="81">
        <v>0</v>
      </c>
      <c r="S188" s="82">
        <v>0</v>
      </c>
      <c r="T188" s="81">
        <v>0</v>
      </c>
      <c r="U188" s="72"/>
      <c r="V188" s="72"/>
    </row>
    <row r="189" spans="1:22" ht="25.15" customHeight="1" outlineLevel="1">
      <c r="A189" s="63"/>
      <c r="B189" s="83" t="s">
        <v>183</v>
      </c>
      <c r="C189" s="84"/>
      <c r="D189" s="78">
        <v>0.91576605184992743</v>
      </c>
      <c r="E189" s="79">
        <v>0.92522263380513003</v>
      </c>
      <c r="F189" s="78">
        <v>0.92440243851956871</v>
      </c>
      <c r="G189" s="79">
        <v>0.9184134835110962</v>
      </c>
      <c r="H189" s="78">
        <v>0.90457027809442092</v>
      </c>
      <c r="I189" s="79">
        <v>0.89419278929590673</v>
      </c>
      <c r="J189" s="78">
        <v>0.90637064051143046</v>
      </c>
      <c r="K189" s="79">
        <v>0</v>
      </c>
      <c r="L189" s="78">
        <v>0</v>
      </c>
      <c r="M189" s="79">
        <v>0</v>
      </c>
      <c r="N189" s="78">
        <v>0</v>
      </c>
      <c r="O189" s="79">
        <v>0</v>
      </c>
      <c r="P189" s="78">
        <v>0</v>
      </c>
      <c r="Q189" s="79">
        <v>0</v>
      </c>
      <c r="R189" s="78">
        <v>0</v>
      </c>
      <c r="S189" s="79">
        <v>0</v>
      </c>
      <c r="T189" s="78">
        <v>0</v>
      </c>
      <c r="U189" s="72"/>
      <c r="V189" s="72"/>
    </row>
    <row r="190" spans="1:22" ht="25.15" customHeight="1" outlineLevel="1">
      <c r="A190" s="63"/>
      <c r="B190" s="3" t="s">
        <v>180</v>
      </c>
      <c r="D190" s="85">
        <v>1</v>
      </c>
      <c r="E190" s="86">
        <v>9</v>
      </c>
      <c r="F190" s="85">
        <v>8</v>
      </c>
      <c r="G190" s="86">
        <v>29</v>
      </c>
      <c r="H190" s="85">
        <v>10</v>
      </c>
      <c r="I190" s="86">
        <v>2</v>
      </c>
      <c r="J190" s="85">
        <v>3</v>
      </c>
      <c r="K190" s="86">
        <v>0</v>
      </c>
      <c r="L190" s="85">
        <v>0</v>
      </c>
      <c r="M190" s="86">
        <v>0</v>
      </c>
      <c r="N190" s="85">
        <v>0</v>
      </c>
      <c r="O190" s="86">
        <v>0</v>
      </c>
      <c r="P190" s="85">
        <v>0</v>
      </c>
      <c r="Q190" s="86">
        <v>0</v>
      </c>
      <c r="R190" s="85">
        <v>0</v>
      </c>
      <c r="S190" s="86">
        <v>0</v>
      </c>
      <c r="T190" s="85">
        <v>0</v>
      </c>
      <c r="U190" s="72"/>
      <c r="V190" s="72"/>
    </row>
    <row r="191" spans="1:22" ht="15" customHeight="1" outlineLevel="1">
      <c r="E191" s="88"/>
      <c r="F191" s="89"/>
      <c r="G191" s="90"/>
      <c r="H191" s="89"/>
      <c r="I191" s="91"/>
      <c r="K191" s="91"/>
      <c r="M191" s="91"/>
      <c r="O191" s="91"/>
      <c r="Q191" s="91"/>
      <c r="S191" s="91"/>
    </row>
    <row r="192" spans="1:22" ht="30" customHeight="1">
      <c r="A192" s="63"/>
      <c r="B192" s="64" t="s">
        <v>184</v>
      </c>
      <c r="D192" s="60"/>
      <c r="E192" s="60"/>
      <c r="F192" s="60"/>
      <c r="G192" s="60"/>
      <c r="H192" s="60"/>
      <c r="I192" s="60"/>
      <c r="J192" s="62"/>
      <c r="K192" s="60"/>
      <c r="L192" s="60"/>
      <c r="M192" s="62"/>
    </row>
    <row r="193" spans="1:8" ht="7.15" customHeight="1" outlineLevel="1">
      <c r="B193" s="15"/>
      <c r="C193" s="15"/>
      <c r="D193" s="15"/>
      <c r="E193" s="15"/>
      <c r="F193" s="15"/>
    </row>
    <row r="194" spans="1:8" ht="19.899999999999999" customHeight="1" outlineLevel="1">
      <c r="A194" s="63"/>
      <c r="F194" s="89"/>
      <c r="G194" s="89"/>
      <c r="H194" s="89"/>
    </row>
    <row r="195" spans="1:8" ht="19.899999999999999" customHeight="1" outlineLevel="1">
      <c r="A195" s="63"/>
      <c r="F195" s="89"/>
      <c r="G195" s="89"/>
      <c r="H195" s="89"/>
    </row>
    <row r="196" spans="1:8" ht="19.899999999999999" customHeight="1" outlineLevel="1">
      <c r="A196" s="63"/>
      <c r="F196" s="89"/>
      <c r="G196" s="89"/>
      <c r="H196" s="89"/>
    </row>
    <row r="197" spans="1:8" ht="19.899999999999999" customHeight="1" outlineLevel="1">
      <c r="A197" s="63"/>
      <c r="F197" s="89"/>
      <c r="G197" s="89"/>
      <c r="H197" s="89"/>
    </row>
    <row r="198" spans="1:8" ht="19.899999999999999" customHeight="1" outlineLevel="1">
      <c r="A198" s="63"/>
    </row>
    <row r="199" spans="1:8" ht="19.899999999999999" customHeight="1" outlineLevel="1">
      <c r="A199" s="63"/>
      <c r="F199" s="89"/>
      <c r="G199" s="89"/>
      <c r="H199" s="89"/>
    </row>
    <row r="200" spans="1:8" ht="19.899999999999999" customHeight="1" outlineLevel="1">
      <c r="A200" s="63"/>
      <c r="F200" s="89"/>
      <c r="G200" s="89"/>
      <c r="H200" s="89"/>
    </row>
    <row r="201" spans="1:8" ht="19.899999999999999" customHeight="1" outlineLevel="1">
      <c r="A201" s="63"/>
      <c r="F201" s="89"/>
      <c r="G201" s="89"/>
      <c r="H201" s="89"/>
    </row>
    <row r="202" spans="1:8" ht="19.899999999999999" customHeight="1" outlineLevel="1">
      <c r="A202" s="63"/>
    </row>
    <row r="203" spans="1:8" ht="19.899999999999999" customHeight="1" outlineLevel="1">
      <c r="A203" s="63"/>
    </row>
    <row r="204" spans="1:8" ht="19.899999999999999" customHeight="1" outlineLevel="1">
      <c r="A204" s="63"/>
    </row>
    <row r="205" spans="1:8" ht="19.899999999999999" customHeight="1" outlineLevel="1">
      <c r="A205" s="63"/>
    </row>
    <row r="206" spans="1:8" ht="19.899999999999999" customHeight="1" outlineLevel="1">
      <c r="A206" s="63"/>
    </row>
    <row r="207" spans="1:8" ht="19.899999999999999" customHeight="1" outlineLevel="1">
      <c r="A207" s="63"/>
    </row>
    <row r="208" spans="1:8" ht="19.899999999999999" customHeight="1" outlineLevel="1">
      <c r="A208" s="63"/>
    </row>
    <row r="209" spans="1:1" ht="19.899999999999999" customHeight="1" outlineLevel="1">
      <c r="A209" s="63"/>
    </row>
    <row r="210" spans="1:1" ht="19.899999999999999" customHeight="1" outlineLevel="1">
      <c r="A210" s="63"/>
    </row>
    <row r="211" spans="1:1" ht="19.899999999999999" customHeight="1" outlineLevel="1">
      <c r="A211" s="63"/>
    </row>
    <row r="212" spans="1:1" ht="19.899999999999999" customHeight="1" outlineLevel="1">
      <c r="A212" s="63"/>
    </row>
    <row r="213" spans="1:1" ht="19.899999999999999" customHeight="1" outlineLevel="1">
      <c r="A213" s="63"/>
    </row>
    <row r="214" spans="1:1" ht="19.899999999999999" customHeight="1" outlineLevel="1">
      <c r="A214" s="63"/>
    </row>
    <row r="215" spans="1:1" ht="19.899999999999999" customHeight="1" outlineLevel="1">
      <c r="A215" s="63"/>
    </row>
    <row r="216" spans="1:1" ht="19.899999999999999" customHeight="1" outlineLevel="1">
      <c r="A216" s="63"/>
    </row>
    <row r="217" spans="1:1" ht="19.899999999999999" customHeight="1" outlineLevel="1">
      <c r="A217" s="63"/>
    </row>
    <row r="218" spans="1:1" ht="19.899999999999999" customHeight="1" outlineLevel="1">
      <c r="A218" s="63"/>
    </row>
    <row r="219" spans="1:1" ht="19.899999999999999" customHeight="1" outlineLevel="1">
      <c r="A219" s="63"/>
    </row>
    <row r="220" spans="1:1" ht="19.899999999999999" customHeight="1" outlineLevel="1">
      <c r="A220" s="63"/>
    </row>
    <row r="221" spans="1:1" ht="19.899999999999999" customHeight="1" outlineLevel="1">
      <c r="A221" s="63"/>
    </row>
    <row r="222" spans="1:1" ht="19.899999999999999" customHeight="1" outlineLevel="1">
      <c r="A222" s="63"/>
    </row>
    <row r="223" spans="1:1" ht="19.899999999999999" customHeight="1" outlineLevel="1">
      <c r="A223" s="63"/>
    </row>
    <row r="224" spans="1:1" ht="19.899999999999999" customHeight="1" outlineLevel="1">
      <c r="A224" s="63"/>
    </row>
    <row r="225" spans="1:1" ht="19.899999999999999" customHeight="1" outlineLevel="1">
      <c r="A225" s="63"/>
    </row>
    <row r="226" spans="1:1" ht="19.899999999999999" customHeight="1"/>
    <row r="227" spans="1:1" ht="19.899999999999999" customHeight="1"/>
    <row r="233" spans="1:1" ht="19.899999999999999" customHeight="1"/>
  </sheetData>
  <mergeCells count="173">
    <mergeCell ref="D5:E5"/>
    <mergeCell ref="D7:E7"/>
    <mergeCell ref="D14:E14"/>
    <mergeCell ref="F14:G14"/>
    <mergeCell ref="H14:I14"/>
    <mergeCell ref="D15:E15"/>
    <mergeCell ref="D19:E19"/>
    <mergeCell ref="F19:G19"/>
    <mergeCell ref="H19:I19"/>
    <mergeCell ref="D20:E20"/>
    <mergeCell ref="F20:G20"/>
    <mergeCell ref="H20:I20"/>
    <mergeCell ref="D17:E17"/>
    <mergeCell ref="F17:G17"/>
    <mergeCell ref="H17:I17"/>
    <mergeCell ref="D18:E18"/>
    <mergeCell ref="F18:G18"/>
    <mergeCell ref="H18:I18"/>
    <mergeCell ref="H23:I23"/>
    <mergeCell ref="D24:E24"/>
    <mergeCell ref="F24:G24"/>
    <mergeCell ref="H24:I24"/>
    <mergeCell ref="D21:E21"/>
    <mergeCell ref="F21:G21"/>
    <mergeCell ref="H21:I21"/>
    <mergeCell ref="D22:E22"/>
    <mergeCell ref="F22:G22"/>
    <mergeCell ref="H22:I22"/>
    <mergeCell ref="B26:B27"/>
    <mergeCell ref="D63:E63"/>
    <mergeCell ref="F63:G63"/>
    <mergeCell ref="D64:E64"/>
    <mergeCell ref="F64:G64"/>
    <mergeCell ref="D65:E65"/>
    <mergeCell ref="F65:G65"/>
    <mergeCell ref="D23:E23"/>
    <mergeCell ref="F23:G23"/>
    <mergeCell ref="H69:I69"/>
    <mergeCell ref="L69:M69"/>
    <mergeCell ref="D70:E70"/>
    <mergeCell ref="F70:G70"/>
    <mergeCell ref="H70:I70"/>
    <mergeCell ref="L70:M70"/>
    <mergeCell ref="D66:E66"/>
    <mergeCell ref="F66:G66"/>
    <mergeCell ref="D67:E67"/>
    <mergeCell ref="F67:G67"/>
    <mergeCell ref="D69:E69"/>
    <mergeCell ref="F69:G69"/>
    <mergeCell ref="D73:E73"/>
    <mergeCell ref="F73:G73"/>
    <mergeCell ref="H73:I73"/>
    <mergeCell ref="L73:M73"/>
    <mergeCell ref="D74:E74"/>
    <mergeCell ref="F74:G74"/>
    <mergeCell ref="H74:I74"/>
    <mergeCell ref="L74:M74"/>
    <mergeCell ref="D71:E71"/>
    <mergeCell ref="F71:G71"/>
    <mergeCell ref="H71:I71"/>
    <mergeCell ref="L71:M71"/>
    <mergeCell ref="D72:E72"/>
    <mergeCell ref="F72:G72"/>
    <mergeCell ref="H72:I72"/>
    <mergeCell ref="L72:M72"/>
    <mergeCell ref="D77:E77"/>
    <mergeCell ref="F77:G77"/>
    <mergeCell ref="H77:I77"/>
    <mergeCell ref="L77:M77"/>
    <mergeCell ref="D78:E78"/>
    <mergeCell ref="F78:G78"/>
    <mergeCell ref="H78:I78"/>
    <mergeCell ref="L78:M78"/>
    <mergeCell ref="D75:E75"/>
    <mergeCell ref="F75:G75"/>
    <mergeCell ref="H75:I75"/>
    <mergeCell ref="L75:M75"/>
    <mergeCell ref="D76:E76"/>
    <mergeCell ref="F76:G76"/>
    <mergeCell ref="H76:I76"/>
    <mergeCell ref="L76:M76"/>
    <mergeCell ref="D81:E81"/>
    <mergeCell ref="F81:G81"/>
    <mergeCell ref="H81:I81"/>
    <mergeCell ref="L81:M81"/>
    <mergeCell ref="D82:E82"/>
    <mergeCell ref="F82:G82"/>
    <mergeCell ref="H82:I82"/>
    <mergeCell ref="L82:M82"/>
    <mergeCell ref="D79:E79"/>
    <mergeCell ref="F79:G79"/>
    <mergeCell ref="H79:I79"/>
    <mergeCell ref="L79:M79"/>
    <mergeCell ref="D80:E80"/>
    <mergeCell ref="F80:G80"/>
    <mergeCell ref="H80:I80"/>
    <mergeCell ref="L80:M80"/>
    <mergeCell ref="D85:E85"/>
    <mergeCell ref="F85:G85"/>
    <mergeCell ref="H85:I85"/>
    <mergeCell ref="L85:M85"/>
    <mergeCell ref="D86:E86"/>
    <mergeCell ref="F86:G86"/>
    <mergeCell ref="H86:I86"/>
    <mergeCell ref="L86:M86"/>
    <mergeCell ref="D83:E83"/>
    <mergeCell ref="F83:G83"/>
    <mergeCell ref="H83:I83"/>
    <mergeCell ref="L83:M83"/>
    <mergeCell ref="D84:E84"/>
    <mergeCell ref="F84:G84"/>
    <mergeCell ref="H84:I84"/>
    <mergeCell ref="L84:M84"/>
    <mergeCell ref="D89:E89"/>
    <mergeCell ref="F89:G89"/>
    <mergeCell ref="H89:I89"/>
    <mergeCell ref="L89:M89"/>
    <mergeCell ref="D90:E90"/>
    <mergeCell ref="F90:G90"/>
    <mergeCell ref="H90:I90"/>
    <mergeCell ref="L90:M90"/>
    <mergeCell ref="D87:E87"/>
    <mergeCell ref="F87:G87"/>
    <mergeCell ref="H87:I87"/>
    <mergeCell ref="L87:M87"/>
    <mergeCell ref="D88:E88"/>
    <mergeCell ref="F88:G88"/>
    <mergeCell ref="H88:I88"/>
    <mergeCell ref="L88:M88"/>
    <mergeCell ref="D93:E93"/>
    <mergeCell ref="F93:G93"/>
    <mergeCell ref="H93:I93"/>
    <mergeCell ref="L93:M93"/>
    <mergeCell ref="D150:E150"/>
    <mergeCell ref="F150:G150"/>
    <mergeCell ref="H150:I150"/>
    <mergeCell ref="J150:K150"/>
    <mergeCell ref="D91:E91"/>
    <mergeCell ref="F91:G91"/>
    <mergeCell ref="H91:I91"/>
    <mergeCell ref="L91:M91"/>
    <mergeCell ref="D92:E92"/>
    <mergeCell ref="F92:G92"/>
    <mergeCell ref="H92:I92"/>
    <mergeCell ref="L92:M92"/>
    <mergeCell ref="D153:E153"/>
    <mergeCell ref="F153:G153"/>
    <mergeCell ref="H153:I153"/>
    <mergeCell ref="J153:K153"/>
    <mergeCell ref="D154:E154"/>
    <mergeCell ref="F154:G154"/>
    <mergeCell ref="H154:I154"/>
    <mergeCell ref="J154:K154"/>
    <mergeCell ref="D151:E151"/>
    <mergeCell ref="F151:G151"/>
    <mergeCell ref="H151:I151"/>
    <mergeCell ref="J151:K151"/>
    <mergeCell ref="D152:E152"/>
    <mergeCell ref="F152:G152"/>
    <mergeCell ref="H152:I152"/>
    <mergeCell ref="J152:K152"/>
    <mergeCell ref="D157:E157"/>
    <mergeCell ref="F157:G157"/>
    <mergeCell ref="H157:I157"/>
    <mergeCell ref="J157:K157"/>
    <mergeCell ref="D155:E155"/>
    <mergeCell ref="F155:G155"/>
    <mergeCell ref="H155:I155"/>
    <mergeCell ref="J155:K155"/>
    <mergeCell ref="D156:E156"/>
    <mergeCell ref="F156:G156"/>
    <mergeCell ref="H156:I156"/>
    <mergeCell ref="J156:K156"/>
  </mergeCell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5D35F-478B-42B7-A844-E9BAAA4543A2}">
  <sheetPr codeName="Tabelle4">
    <tabColor theme="5" tint="0.79998168889431442"/>
  </sheetPr>
  <dimension ref="B2:BH543"/>
  <sheetViews>
    <sheetView zoomScale="30" zoomScaleNormal="30" workbookViewId="0">
      <selection activeCell="D7" sqref="D7:E7"/>
    </sheetView>
  </sheetViews>
  <sheetFormatPr defaultColWidth="11.42578125" defaultRowHeight="14.45"/>
  <cols>
    <col min="2" max="2" width="15.7109375" bestFit="1" customWidth="1"/>
    <col min="3" max="3" width="11" customWidth="1"/>
    <col min="4" max="4" width="13.42578125" customWidth="1"/>
    <col min="5" max="5" width="12" customWidth="1"/>
    <col min="6" max="6" width="15.7109375" customWidth="1"/>
    <col min="7" max="7" width="15.7109375" bestFit="1" customWidth="1"/>
    <col min="9" max="9" width="9.28515625" customWidth="1"/>
    <col min="10" max="10" width="11" customWidth="1"/>
    <col min="11" max="11" width="13.42578125" customWidth="1"/>
    <col min="12" max="12" width="12" customWidth="1"/>
    <col min="13" max="13" width="15.7109375" customWidth="1"/>
    <col min="14" max="14" width="13.7109375" customWidth="1"/>
    <col min="16" max="16" width="9.28515625" customWidth="1"/>
    <col min="17" max="17" width="11.7109375" customWidth="1"/>
    <col min="18" max="18" width="13.42578125" customWidth="1"/>
    <col min="19" max="19" width="12" customWidth="1"/>
    <col min="20" max="20" width="15.7109375" customWidth="1"/>
    <col min="21" max="21" width="13.7109375" customWidth="1"/>
    <col min="23" max="23" width="9.28515625" customWidth="1"/>
    <col min="24" max="24" width="13.140625" customWidth="1"/>
    <col min="25" max="25" width="13.7109375" customWidth="1"/>
    <col min="26" max="26" width="12.140625" customWidth="1"/>
    <col min="27" max="27" width="16.28515625" customWidth="1"/>
    <col min="28" max="28" width="14.28515625" customWidth="1"/>
    <col min="30" max="30" width="13.140625" customWidth="1"/>
    <col min="31" max="31" width="13.7109375" customWidth="1"/>
    <col min="32" max="32" width="13.42578125" customWidth="1"/>
    <col min="33" max="33" width="16.28515625" customWidth="1"/>
    <col min="34" max="34" width="15.7109375" customWidth="1"/>
    <col min="35" max="35" width="13.7109375" customWidth="1"/>
    <col min="36" max="36" width="15.42578125" bestFit="1" customWidth="1"/>
    <col min="37" max="53" width="6.85546875" bestFit="1" customWidth="1"/>
  </cols>
  <sheetData>
    <row r="2" spans="2:28" ht="16.149999999999999">
      <c r="B2" s="292" t="s">
        <v>219</v>
      </c>
      <c r="C2" s="292"/>
      <c r="D2" s="292"/>
      <c r="E2" s="292"/>
      <c r="F2" s="292"/>
      <c r="G2" s="292"/>
      <c r="I2" s="292" t="s">
        <v>220</v>
      </c>
      <c r="J2" s="292"/>
      <c r="K2" s="292"/>
      <c r="L2" s="292"/>
      <c r="M2" s="292"/>
      <c r="N2" s="292"/>
      <c r="P2" s="292" t="s">
        <v>221</v>
      </c>
      <c r="Q2" s="292"/>
      <c r="R2" s="292"/>
      <c r="S2" s="292"/>
      <c r="T2" s="292"/>
      <c r="U2" s="292"/>
      <c r="W2" s="292" t="s">
        <v>222</v>
      </c>
      <c r="X2" s="292"/>
      <c r="Y2" s="292"/>
      <c r="Z2" s="292"/>
      <c r="AA2" s="292"/>
      <c r="AB2" s="292"/>
    </row>
    <row r="3" spans="2:28">
      <c r="D3">
        <v>4999</v>
      </c>
      <c r="E3">
        <v>4793</v>
      </c>
      <c r="F3">
        <v>144</v>
      </c>
      <c r="G3">
        <v>62</v>
      </c>
      <c r="K3">
        <v>4999</v>
      </c>
      <c r="L3">
        <v>4793</v>
      </c>
      <c r="M3">
        <v>144</v>
      </c>
      <c r="N3">
        <v>62</v>
      </c>
      <c r="R3">
        <v>4999</v>
      </c>
      <c r="S3">
        <v>4793</v>
      </c>
      <c r="T3">
        <v>144</v>
      </c>
      <c r="U3">
        <v>62</v>
      </c>
      <c r="X3" s="94"/>
      <c r="Y3">
        <v>5000</v>
      </c>
      <c r="Z3">
        <v>4794</v>
      </c>
      <c r="AA3">
        <v>144</v>
      </c>
      <c r="AB3">
        <v>62</v>
      </c>
    </row>
    <row r="4" spans="2:28">
      <c r="B4" s="96" t="s">
        <v>223</v>
      </c>
      <c r="C4" s="96" t="s">
        <v>224</v>
      </c>
      <c r="D4" s="96" t="s">
        <v>137</v>
      </c>
      <c r="E4" s="96" t="s">
        <v>225</v>
      </c>
      <c r="F4" s="96" t="s">
        <v>181</v>
      </c>
      <c r="G4" s="96" t="s">
        <v>152</v>
      </c>
      <c r="H4" s="7"/>
      <c r="I4" s="96" t="s">
        <v>223</v>
      </c>
      <c r="J4" s="96" t="s">
        <v>224</v>
      </c>
      <c r="K4" s="7" t="s">
        <v>137</v>
      </c>
      <c r="L4" s="7" t="s">
        <v>225</v>
      </c>
      <c r="M4" s="7" t="s">
        <v>181</v>
      </c>
      <c r="N4" s="7" t="s">
        <v>152</v>
      </c>
      <c r="O4" s="7"/>
      <c r="P4" s="96" t="s">
        <v>223</v>
      </c>
      <c r="Q4" s="96" t="s">
        <v>224</v>
      </c>
      <c r="R4" s="7" t="s">
        <v>137</v>
      </c>
      <c r="S4" s="7" t="s">
        <v>225</v>
      </c>
      <c r="T4" s="7" t="s">
        <v>181</v>
      </c>
      <c r="U4" s="7" t="s">
        <v>152</v>
      </c>
      <c r="W4" s="96" t="s">
        <v>223</v>
      </c>
      <c r="X4" s="96" t="s">
        <v>224</v>
      </c>
      <c r="Y4" s="7" t="s">
        <v>137</v>
      </c>
      <c r="Z4" s="7" t="s">
        <v>225</v>
      </c>
      <c r="AA4" s="7" t="s">
        <v>181</v>
      </c>
      <c r="AB4" s="7" t="s">
        <v>152</v>
      </c>
    </row>
    <row r="5" spans="2:28">
      <c r="B5">
        <v>19</v>
      </c>
      <c r="C5">
        <v>20</v>
      </c>
      <c r="D5">
        <v>0</v>
      </c>
      <c r="E5">
        <v>0</v>
      </c>
      <c r="F5">
        <v>0</v>
      </c>
      <c r="G5">
        <v>0</v>
      </c>
      <c r="I5" s="97">
        <v>283.5287369864788</v>
      </c>
      <c r="J5" s="97">
        <v>314.15926535897933</v>
      </c>
      <c r="K5">
        <v>0</v>
      </c>
      <c r="L5">
        <v>0</v>
      </c>
      <c r="M5">
        <v>0</v>
      </c>
      <c r="N5">
        <v>0</v>
      </c>
      <c r="P5" s="98">
        <v>59.690260418206066</v>
      </c>
      <c r="Q5" s="98">
        <v>62.831853071795862</v>
      </c>
      <c r="R5">
        <v>0</v>
      </c>
      <c r="S5">
        <v>0</v>
      </c>
      <c r="T5">
        <v>0</v>
      </c>
      <c r="U5">
        <v>0</v>
      </c>
      <c r="W5" s="14">
        <v>1</v>
      </c>
      <c r="X5" s="14">
        <v>0.99</v>
      </c>
      <c r="Y5">
        <v>3</v>
      </c>
      <c r="Z5">
        <v>3</v>
      </c>
      <c r="AA5">
        <v>0</v>
      </c>
      <c r="AB5">
        <v>0</v>
      </c>
    </row>
    <row r="6" spans="2:28">
      <c r="B6">
        <v>20</v>
      </c>
      <c r="C6">
        <v>21</v>
      </c>
      <c r="D6">
        <v>0</v>
      </c>
      <c r="E6">
        <v>0</v>
      </c>
      <c r="F6">
        <v>0</v>
      </c>
      <c r="G6">
        <v>0</v>
      </c>
      <c r="I6" s="97">
        <v>314.15926535897933</v>
      </c>
      <c r="J6" s="97">
        <v>346.36059005827468</v>
      </c>
      <c r="K6">
        <v>0</v>
      </c>
      <c r="L6">
        <v>0</v>
      </c>
      <c r="M6">
        <v>0</v>
      </c>
      <c r="N6">
        <v>0</v>
      </c>
      <c r="P6" s="98">
        <v>62.831853071795862</v>
      </c>
      <c r="Q6" s="98">
        <v>65.973445725385659</v>
      </c>
      <c r="R6">
        <v>0</v>
      </c>
      <c r="S6">
        <v>0</v>
      </c>
      <c r="T6">
        <v>0</v>
      </c>
      <c r="U6">
        <v>0</v>
      </c>
      <c r="W6" s="14">
        <v>0.99</v>
      </c>
      <c r="X6" s="14">
        <v>0.98</v>
      </c>
      <c r="Y6">
        <v>3</v>
      </c>
      <c r="Z6">
        <v>2</v>
      </c>
      <c r="AA6">
        <v>1</v>
      </c>
      <c r="AB6">
        <v>0</v>
      </c>
    </row>
    <row r="7" spans="2:28">
      <c r="B7">
        <v>21</v>
      </c>
      <c r="C7">
        <v>22</v>
      </c>
      <c r="D7">
        <v>0</v>
      </c>
      <c r="E7">
        <v>0</v>
      </c>
      <c r="F7">
        <v>0</v>
      </c>
      <c r="G7">
        <v>0</v>
      </c>
      <c r="I7" s="97">
        <v>346.36059005827468</v>
      </c>
      <c r="J7" s="97">
        <v>380.13271108436498</v>
      </c>
      <c r="K7">
        <v>0</v>
      </c>
      <c r="L7">
        <v>0</v>
      </c>
      <c r="M7">
        <v>0</v>
      </c>
      <c r="N7">
        <v>0</v>
      </c>
      <c r="P7" s="98">
        <v>65.973445725385659</v>
      </c>
      <c r="Q7" s="98">
        <v>69.115038378975441</v>
      </c>
      <c r="R7">
        <v>0</v>
      </c>
      <c r="S7">
        <v>0</v>
      </c>
      <c r="T7">
        <v>0</v>
      </c>
      <c r="U7">
        <v>0</v>
      </c>
      <c r="W7" s="14">
        <v>0.98</v>
      </c>
      <c r="X7" s="14">
        <v>0.97</v>
      </c>
      <c r="Y7">
        <v>26</v>
      </c>
      <c r="Z7">
        <v>26</v>
      </c>
      <c r="AA7">
        <v>0</v>
      </c>
      <c r="AB7">
        <v>0</v>
      </c>
    </row>
    <row r="8" spans="2:28">
      <c r="B8">
        <v>22</v>
      </c>
      <c r="C8">
        <v>23</v>
      </c>
      <c r="D8">
        <v>0</v>
      </c>
      <c r="E8">
        <v>0</v>
      </c>
      <c r="F8">
        <v>0</v>
      </c>
      <c r="G8">
        <v>0</v>
      </c>
      <c r="I8" s="97">
        <v>380.13271108436498</v>
      </c>
      <c r="J8" s="97">
        <v>415.47562843725012</v>
      </c>
      <c r="K8">
        <v>0</v>
      </c>
      <c r="L8">
        <v>0</v>
      </c>
      <c r="M8">
        <v>0</v>
      </c>
      <c r="N8">
        <v>0</v>
      </c>
      <c r="P8" s="98">
        <v>69.115038378975441</v>
      </c>
      <c r="Q8" s="98">
        <v>72.256631032565238</v>
      </c>
      <c r="R8">
        <v>0</v>
      </c>
      <c r="S8">
        <v>0</v>
      </c>
      <c r="T8">
        <v>0</v>
      </c>
      <c r="U8">
        <v>0</v>
      </c>
      <c r="W8" s="14">
        <v>0.97</v>
      </c>
      <c r="X8" s="14">
        <v>0.96</v>
      </c>
      <c r="Y8">
        <v>79</v>
      </c>
      <c r="Z8">
        <v>79</v>
      </c>
      <c r="AA8">
        <v>0</v>
      </c>
      <c r="AB8">
        <v>0</v>
      </c>
    </row>
    <row r="9" spans="2:28">
      <c r="B9">
        <v>23</v>
      </c>
      <c r="C9">
        <v>24</v>
      </c>
      <c r="D9">
        <v>0</v>
      </c>
      <c r="E9">
        <v>0</v>
      </c>
      <c r="F9">
        <v>0</v>
      </c>
      <c r="G9">
        <v>0</v>
      </c>
      <c r="I9" s="97">
        <v>415.47562843725012</v>
      </c>
      <c r="J9" s="97">
        <v>452.38934211693021</v>
      </c>
      <c r="K9">
        <v>0</v>
      </c>
      <c r="L9">
        <v>0</v>
      </c>
      <c r="M9">
        <v>0</v>
      </c>
      <c r="N9">
        <v>0</v>
      </c>
      <c r="P9" s="98">
        <v>72.256631032565238</v>
      </c>
      <c r="Q9" s="98">
        <v>75.398223686155035</v>
      </c>
      <c r="R9">
        <v>0</v>
      </c>
      <c r="S9">
        <v>0</v>
      </c>
      <c r="T9">
        <v>0</v>
      </c>
      <c r="U9">
        <v>0</v>
      </c>
      <c r="W9" s="14">
        <v>0.96</v>
      </c>
      <c r="X9" s="14">
        <v>0.95</v>
      </c>
      <c r="Y9">
        <v>239</v>
      </c>
      <c r="Z9">
        <v>238</v>
      </c>
      <c r="AA9">
        <v>1</v>
      </c>
      <c r="AB9">
        <v>0</v>
      </c>
    </row>
    <row r="10" spans="2:28">
      <c r="B10">
        <v>24</v>
      </c>
      <c r="C10">
        <v>25</v>
      </c>
      <c r="D10">
        <v>0</v>
      </c>
      <c r="E10">
        <v>0</v>
      </c>
      <c r="F10">
        <v>0</v>
      </c>
      <c r="G10">
        <v>0</v>
      </c>
      <c r="I10" s="97">
        <v>452.38934211693021</v>
      </c>
      <c r="J10" s="97">
        <v>490.87385212340519</v>
      </c>
      <c r="K10">
        <v>0</v>
      </c>
      <c r="L10">
        <v>0</v>
      </c>
      <c r="M10">
        <v>0</v>
      </c>
      <c r="N10">
        <v>0</v>
      </c>
      <c r="P10" s="98">
        <v>75.398223686155035</v>
      </c>
      <c r="Q10" s="98">
        <v>78.539816339744831</v>
      </c>
      <c r="R10">
        <v>0</v>
      </c>
      <c r="S10">
        <v>0</v>
      </c>
      <c r="T10">
        <v>0</v>
      </c>
      <c r="U10">
        <v>0</v>
      </c>
      <c r="W10" s="14">
        <v>0.95</v>
      </c>
      <c r="X10" s="14">
        <v>0.94</v>
      </c>
      <c r="Y10">
        <v>621</v>
      </c>
      <c r="Z10">
        <v>611</v>
      </c>
      <c r="AA10">
        <v>7</v>
      </c>
      <c r="AB10">
        <v>3</v>
      </c>
    </row>
    <row r="11" spans="2:28">
      <c r="B11">
        <v>25</v>
      </c>
      <c r="C11">
        <v>26</v>
      </c>
      <c r="D11">
        <v>0</v>
      </c>
      <c r="E11">
        <v>0</v>
      </c>
      <c r="F11">
        <v>0</v>
      </c>
      <c r="G11">
        <v>0</v>
      </c>
      <c r="I11" s="97">
        <v>490.87385212340519</v>
      </c>
      <c r="J11" s="97">
        <v>530.92915845667505</v>
      </c>
      <c r="K11">
        <v>0</v>
      </c>
      <c r="L11">
        <v>0</v>
      </c>
      <c r="M11">
        <v>0</v>
      </c>
      <c r="N11">
        <v>0</v>
      </c>
      <c r="P11" s="98">
        <v>78.539816339744831</v>
      </c>
      <c r="Q11" s="98">
        <v>81.681408993334628</v>
      </c>
      <c r="R11">
        <v>0</v>
      </c>
      <c r="S11">
        <v>0</v>
      </c>
      <c r="T11">
        <v>0</v>
      </c>
      <c r="U11">
        <v>0</v>
      </c>
      <c r="W11" s="14">
        <v>0.94</v>
      </c>
      <c r="X11" s="14">
        <v>0.92999999999999994</v>
      </c>
      <c r="Y11">
        <v>876</v>
      </c>
      <c r="Z11">
        <v>861</v>
      </c>
      <c r="AA11">
        <v>11</v>
      </c>
      <c r="AB11">
        <v>4</v>
      </c>
    </row>
    <row r="12" spans="2:28">
      <c r="B12">
        <v>26</v>
      </c>
      <c r="C12">
        <v>27</v>
      </c>
      <c r="D12">
        <v>0</v>
      </c>
      <c r="E12">
        <v>0</v>
      </c>
      <c r="F12">
        <v>0</v>
      </c>
      <c r="G12">
        <v>0</v>
      </c>
      <c r="I12" s="97">
        <v>530.92915845667505</v>
      </c>
      <c r="J12" s="97">
        <v>572.55526111673976</v>
      </c>
      <c r="K12">
        <v>0</v>
      </c>
      <c r="L12">
        <v>0</v>
      </c>
      <c r="M12">
        <v>0</v>
      </c>
      <c r="N12">
        <v>0</v>
      </c>
      <c r="P12" s="98">
        <v>81.681408993334628</v>
      </c>
      <c r="Q12" s="98">
        <v>84.823001646924411</v>
      </c>
      <c r="R12">
        <v>0</v>
      </c>
      <c r="S12">
        <v>0</v>
      </c>
      <c r="T12">
        <v>0</v>
      </c>
      <c r="U12">
        <v>0</v>
      </c>
      <c r="W12" s="14">
        <v>0.92999999999999994</v>
      </c>
      <c r="X12" s="14">
        <v>0.91999999999999993</v>
      </c>
      <c r="Y12">
        <v>1048</v>
      </c>
      <c r="Z12">
        <v>1019</v>
      </c>
      <c r="AA12">
        <v>22</v>
      </c>
      <c r="AB12">
        <v>7</v>
      </c>
    </row>
    <row r="13" spans="2:28">
      <c r="B13">
        <v>27</v>
      </c>
      <c r="C13">
        <v>28</v>
      </c>
      <c r="D13">
        <v>0</v>
      </c>
      <c r="E13">
        <v>0</v>
      </c>
      <c r="F13">
        <v>0</v>
      </c>
      <c r="G13">
        <v>0</v>
      </c>
      <c r="I13" s="97">
        <v>572.55526111673976</v>
      </c>
      <c r="J13" s="97">
        <v>615.75216010359941</v>
      </c>
      <c r="K13">
        <v>0</v>
      </c>
      <c r="L13">
        <v>0</v>
      </c>
      <c r="M13">
        <v>0</v>
      </c>
      <c r="N13">
        <v>0</v>
      </c>
      <c r="P13" s="98">
        <v>84.823001646924411</v>
      </c>
      <c r="Q13" s="98">
        <v>87.964594300514207</v>
      </c>
      <c r="R13">
        <v>0</v>
      </c>
      <c r="S13">
        <v>0</v>
      </c>
      <c r="T13">
        <v>0</v>
      </c>
      <c r="U13">
        <v>0</v>
      </c>
      <c r="W13" s="14">
        <v>0.91999999999999993</v>
      </c>
      <c r="X13" s="14">
        <v>0.90999999999999992</v>
      </c>
      <c r="Y13">
        <v>884</v>
      </c>
      <c r="Z13">
        <v>837</v>
      </c>
      <c r="AA13">
        <v>30</v>
      </c>
      <c r="AB13">
        <v>17</v>
      </c>
    </row>
    <row r="14" spans="2:28">
      <c r="B14">
        <v>28</v>
      </c>
      <c r="C14">
        <v>29</v>
      </c>
      <c r="D14">
        <v>0</v>
      </c>
      <c r="E14">
        <v>0</v>
      </c>
      <c r="F14">
        <v>0</v>
      </c>
      <c r="G14">
        <v>0</v>
      </c>
      <c r="I14" s="97">
        <v>615.75216010359941</v>
      </c>
      <c r="J14" s="97">
        <v>660.51985541725401</v>
      </c>
      <c r="K14">
        <v>0</v>
      </c>
      <c r="L14">
        <v>0</v>
      </c>
      <c r="M14">
        <v>0</v>
      </c>
      <c r="N14">
        <v>0</v>
      </c>
      <c r="P14" s="98">
        <v>87.964594300514207</v>
      </c>
      <c r="Q14" s="98">
        <v>91.106186954104004</v>
      </c>
      <c r="R14">
        <v>0</v>
      </c>
      <c r="S14">
        <v>0</v>
      </c>
      <c r="T14">
        <v>0</v>
      </c>
      <c r="U14">
        <v>0</v>
      </c>
      <c r="W14" s="14">
        <v>0.90999999999999992</v>
      </c>
      <c r="X14" s="14">
        <v>0.89999999999999991</v>
      </c>
      <c r="Y14">
        <v>562</v>
      </c>
      <c r="Z14">
        <v>533</v>
      </c>
      <c r="AA14">
        <v>19</v>
      </c>
      <c r="AB14">
        <v>10</v>
      </c>
    </row>
    <row r="15" spans="2:28">
      <c r="B15">
        <v>29</v>
      </c>
      <c r="C15">
        <v>30</v>
      </c>
      <c r="D15">
        <v>0</v>
      </c>
      <c r="E15">
        <v>0</v>
      </c>
      <c r="F15">
        <v>0</v>
      </c>
      <c r="G15">
        <v>0</v>
      </c>
      <c r="I15" s="97">
        <v>660.51985541725401</v>
      </c>
      <c r="J15" s="97">
        <v>706.85834705770344</v>
      </c>
      <c r="K15">
        <v>0</v>
      </c>
      <c r="L15">
        <v>0</v>
      </c>
      <c r="M15">
        <v>0</v>
      </c>
      <c r="N15">
        <v>0</v>
      </c>
      <c r="P15" s="98">
        <v>91.106186954104004</v>
      </c>
      <c r="Q15" s="98">
        <v>94.247779607693786</v>
      </c>
      <c r="R15">
        <v>0</v>
      </c>
      <c r="S15">
        <v>0</v>
      </c>
      <c r="T15">
        <v>0</v>
      </c>
      <c r="U15">
        <v>0</v>
      </c>
      <c r="W15" s="14">
        <v>0.89999999999999991</v>
      </c>
      <c r="X15" s="14">
        <v>0.8899999999999999</v>
      </c>
      <c r="Y15">
        <v>330</v>
      </c>
      <c r="Z15">
        <v>305</v>
      </c>
      <c r="AA15">
        <v>18</v>
      </c>
      <c r="AB15">
        <v>7</v>
      </c>
    </row>
    <row r="16" spans="2:28">
      <c r="B16">
        <v>30</v>
      </c>
      <c r="C16">
        <v>31</v>
      </c>
      <c r="D16">
        <v>0</v>
      </c>
      <c r="E16">
        <v>0</v>
      </c>
      <c r="F16">
        <v>0</v>
      </c>
      <c r="G16">
        <v>0</v>
      </c>
      <c r="I16" s="97">
        <v>706.85834705770344</v>
      </c>
      <c r="J16" s="97">
        <v>754.76763502494782</v>
      </c>
      <c r="K16">
        <v>0</v>
      </c>
      <c r="L16">
        <v>0</v>
      </c>
      <c r="M16">
        <v>0</v>
      </c>
      <c r="N16">
        <v>0</v>
      </c>
      <c r="P16" s="98">
        <v>94.247779607693786</v>
      </c>
      <c r="Q16" s="98">
        <v>97.389372261283583</v>
      </c>
      <c r="R16">
        <v>0</v>
      </c>
      <c r="S16">
        <v>0</v>
      </c>
      <c r="T16">
        <v>0</v>
      </c>
      <c r="U16">
        <v>0</v>
      </c>
      <c r="W16" s="14">
        <v>0.8899999999999999</v>
      </c>
      <c r="X16" s="14">
        <v>0.87999999999999989</v>
      </c>
      <c r="Y16">
        <v>131</v>
      </c>
      <c r="Z16">
        <v>114</v>
      </c>
      <c r="AA16">
        <v>12</v>
      </c>
      <c r="AB16">
        <v>5</v>
      </c>
    </row>
    <row r="17" spans="2:28">
      <c r="B17">
        <v>31</v>
      </c>
      <c r="C17">
        <v>32</v>
      </c>
      <c r="D17">
        <v>3</v>
      </c>
      <c r="E17">
        <v>3</v>
      </c>
      <c r="F17">
        <v>0</v>
      </c>
      <c r="G17">
        <v>0</v>
      </c>
      <c r="I17" s="97">
        <v>754.76763502494782</v>
      </c>
      <c r="J17" s="97">
        <v>804.24771931898704</v>
      </c>
      <c r="K17">
        <v>3</v>
      </c>
      <c r="L17">
        <v>3</v>
      </c>
      <c r="M17">
        <v>0</v>
      </c>
      <c r="N17">
        <v>0</v>
      </c>
      <c r="P17" s="98">
        <v>97.389372261283583</v>
      </c>
      <c r="Q17" s="98">
        <v>100.53096491487338</v>
      </c>
      <c r="R17">
        <v>0</v>
      </c>
      <c r="S17">
        <v>0</v>
      </c>
      <c r="T17">
        <v>0</v>
      </c>
      <c r="U17">
        <v>0</v>
      </c>
      <c r="W17" s="14">
        <v>0.87999999999999989</v>
      </c>
      <c r="X17" s="14">
        <v>0.86999999999999988</v>
      </c>
      <c r="Y17">
        <v>77</v>
      </c>
      <c r="Z17">
        <v>67</v>
      </c>
      <c r="AA17">
        <v>7</v>
      </c>
      <c r="AB17">
        <v>3</v>
      </c>
    </row>
    <row r="18" spans="2:28">
      <c r="B18">
        <v>32</v>
      </c>
      <c r="C18">
        <v>33</v>
      </c>
      <c r="D18">
        <v>8</v>
      </c>
      <c r="E18">
        <v>8</v>
      </c>
      <c r="F18">
        <v>0</v>
      </c>
      <c r="G18">
        <v>0</v>
      </c>
      <c r="I18" s="97">
        <v>804.24771931898704</v>
      </c>
      <c r="J18" s="97">
        <v>855.2985999398212</v>
      </c>
      <c r="K18">
        <v>8</v>
      </c>
      <c r="L18">
        <v>8</v>
      </c>
      <c r="M18">
        <v>0</v>
      </c>
      <c r="N18">
        <v>0</v>
      </c>
      <c r="P18" s="98">
        <v>100.53096491487338</v>
      </c>
      <c r="Q18" s="98">
        <v>103.67255756846318</v>
      </c>
      <c r="R18">
        <v>3</v>
      </c>
      <c r="S18">
        <v>3</v>
      </c>
      <c r="T18">
        <v>0</v>
      </c>
      <c r="U18">
        <v>0</v>
      </c>
      <c r="W18" s="14">
        <v>0.86999999999999988</v>
      </c>
      <c r="X18" s="14">
        <v>0.85999999999999988</v>
      </c>
      <c r="Y18">
        <v>40</v>
      </c>
      <c r="Z18">
        <v>34</v>
      </c>
      <c r="AA18">
        <v>4</v>
      </c>
      <c r="AB18">
        <v>2</v>
      </c>
    </row>
    <row r="19" spans="2:28">
      <c r="B19">
        <v>33</v>
      </c>
      <c r="C19">
        <v>34</v>
      </c>
      <c r="D19">
        <v>27</v>
      </c>
      <c r="E19">
        <v>27</v>
      </c>
      <c r="F19">
        <v>0</v>
      </c>
      <c r="G19">
        <v>0</v>
      </c>
      <c r="I19" s="97">
        <v>855.2985999398212</v>
      </c>
      <c r="J19" s="97">
        <v>907.9202768874502</v>
      </c>
      <c r="K19">
        <v>27</v>
      </c>
      <c r="L19">
        <v>27</v>
      </c>
      <c r="M19">
        <v>0</v>
      </c>
      <c r="N19">
        <v>0</v>
      </c>
      <c r="P19" s="98">
        <v>103.67255756846318</v>
      </c>
      <c r="Q19" s="98">
        <v>106.81415022205297</v>
      </c>
      <c r="R19">
        <v>8</v>
      </c>
      <c r="S19">
        <v>8</v>
      </c>
      <c r="T19">
        <v>0</v>
      </c>
      <c r="U19">
        <v>0</v>
      </c>
      <c r="W19" s="14">
        <v>0.85999999999999988</v>
      </c>
      <c r="X19" s="14">
        <v>0.84999999999999987</v>
      </c>
      <c r="Y19">
        <v>19</v>
      </c>
      <c r="Z19">
        <v>18</v>
      </c>
      <c r="AA19">
        <v>1</v>
      </c>
      <c r="AB19">
        <v>0</v>
      </c>
    </row>
    <row r="20" spans="2:28">
      <c r="B20">
        <v>34</v>
      </c>
      <c r="C20">
        <v>35</v>
      </c>
      <c r="D20">
        <v>47</v>
      </c>
      <c r="E20">
        <v>46</v>
      </c>
      <c r="F20">
        <v>1</v>
      </c>
      <c r="G20">
        <v>0</v>
      </c>
      <c r="I20" s="97">
        <v>907.9202768874502</v>
      </c>
      <c r="J20" s="97">
        <v>962.11275016187415</v>
      </c>
      <c r="K20">
        <v>47</v>
      </c>
      <c r="L20">
        <v>46</v>
      </c>
      <c r="M20">
        <v>1</v>
      </c>
      <c r="N20">
        <v>0</v>
      </c>
      <c r="P20" s="98">
        <v>106.81415022205297</v>
      </c>
      <c r="Q20" s="98">
        <v>109.95574287564276</v>
      </c>
      <c r="R20">
        <v>24</v>
      </c>
      <c r="S20">
        <v>24</v>
      </c>
      <c r="T20">
        <v>0</v>
      </c>
      <c r="U20">
        <v>0</v>
      </c>
      <c r="W20" s="14">
        <v>0.84999999999999987</v>
      </c>
      <c r="X20" s="14">
        <v>0.83999999999999986</v>
      </c>
      <c r="Y20">
        <v>12</v>
      </c>
      <c r="Z20">
        <v>11</v>
      </c>
      <c r="AA20">
        <v>0</v>
      </c>
      <c r="AB20">
        <v>1</v>
      </c>
    </row>
    <row r="21" spans="2:28">
      <c r="B21">
        <v>35</v>
      </c>
      <c r="C21">
        <v>36</v>
      </c>
      <c r="D21">
        <v>86</v>
      </c>
      <c r="E21">
        <v>86</v>
      </c>
      <c r="F21">
        <v>0</v>
      </c>
      <c r="G21">
        <v>0</v>
      </c>
      <c r="I21" s="97">
        <v>962.11275016187415</v>
      </c>
      <c r="J21" s="97">
        <v>1017.8760197630929</v>
      </c>
      <c r="K21">
        <v>86</v>
      </c>
      <c r="L21">
        <v>86</v>
      </c>
      <c r="M21">
        <v>0</v>
      </c>
      <c r="N21">
        <v>0</v>
      </c>
      <c r="P21" s="98">
        <v>109.95574287564276</v>
      </c>
      <c r="Q21" s="98">
        <v>113.09733552923255</v>
      </c>
      <c r="R21">
        <v>38</v>
      </c>
      <c r="S21">
        <v>37</v>
      </c>
      <c r="T21">
        <v>1</v>
      </c>
      <c r="U21">
        <v>0</v>
      </c>
      <c r="W21" s="14">
        <v>0.83999999999999986</v>
      </c>
      <c r="X21" s="14">
        <v>0.82999999999999985</v>
      </c>
      <c r="Y21">
        <v>10</v>
      </c>
      <c r="Z21">
        <v>8</v>
      </c>
      <c r="AA21">
        <v>2</v>
      </c>
      <c r="AB21">
        <v>0</v>
      </c>
    </row>
    <row r="22" spans="2:28">
      <c r="B22">
        <v>36</v>
      </c>
      <c r="C22">
        <v>37</v>
      </c>
      <c r="D22">
        <v>151</v>
      </c>
      <c r="E22">
        <v>150</v>
      </c>
      <c r="F22">
        <v>1</v>
      </c>
      <c r="G22">
        <v>0</v>
      </c>
      <c r="I22" s="97">
        <v>1017.8760197630929</v>
      </c>
      <c r="J22" s="97">
        <v>1075.2100856911068</v>
      </c>
      <c r="K22">
        <v>151</v>
      </c>
      <c r="L22">
        <v>150</v>
      </c>
      <c r="M22">
        <v>1</v>
      </c>
      <c r="N22">
        <v>0</v>
      </c>
      <c r="P22" s="98">
        <v>113.09733552923255</v>
      </c>
      <c r="Q22" s="98">
        <v>116.23892818282235</v>
      </c>
      <c r="R22">
        <v>74</v>
      </c>
      <c r="S22">
        <v>74</v>
      </c>
      <c r="T22">
        <v>0</v>
      </c>
      <c r="U22">
        <v>0</v>
      </c>
      <c r="W22" s="14">
        <v>0.82999999999999985</v>
      </c>
      <c r="X22" s="14">
        <v>0.81999999999999984</v>
      </c>
      <c r="Y22">
        <v>11</v>
      </c>
      <c r="Z22">
        <v>7</v>
      </c>
      <c r="AA22">
        <v>2</v>
      </c>
      <c r="AB22">
        <v>2</v>
      </c>
    </row>
    <row r="23" spans="2:28">
      <c r="B23">
        <v>37</v>
      </c>
      <c r="C23">
        <v>38</v>
      </c>
      <c r="D23">
        <v>214</v>
      </c>
      <c r="E23">
        <v>213</v>
      </c>
      <c r="F23">
        <v>1</v>
      </c>
      <c r="G23">
        <v>0</v>
      </c>
      <c r="I23" s="97">
        <v>1075.2100856911068</v>
      </c>
      <c r="J23" s="97">
        <v>1134.1149479459152</v>
      </c>
      <c r="K23">
        <v>214</v>
      </c>
      <c r="L23">
        <v>213</v>
      </c>
      <c r="M23">
        <v>1</v>
      </c>
      <c r="N23">
        <v>0</v>
      </c>
      <c r="P23" s="98">
        <v>116.23892818282235</v>
      </c>
      <c r="Q23" s="98">
        <v>119.38052083641213</v>
      </c>
      <c r="R23">
        <v>121</v>
      </c>
      <c r="S23">
        <v>120</v>
      </c>
      <c r="T23">
        <v>1</v>
      </c>
      <c r="U23">
        <v>0</v>
      </c>
      <c r="W23" s="14">
        <v>0.81999999999999984</v>
      </c>
      <c r="X23" s="14">
        <v>0.80999999999999983</v>
      </c>
      <c r="Y23">
        <v>6</v>
      </c>
      <c r="Z23">
        <v>6</v>
      </c>
      <c r="AA23">
        <v>0</v>
      </c>
      <c r="AB23">
        <v>0</v>
      </c>
    </row>
    <row r="24" spans="2:28">
      <c r="B24">
        <v>38</v>
      </c>
      <c r="C24">
        <v>39</v>
      </c>
      <c r="D24">
        <v>288</v>
      </c>
      <c r="E24">
        <v>285</v>
      </c>
      <c r="F24">
        <v>3</v>
      </c>
      <c r="G24">
        <v>0</v>
      </c>
      <c r="I24" s="97">
        <v>1134.1149479459152</v>
      </c>
      <c r="J24" s="97">
        <v>1194.5906065275187</v>
      </c>
      <c r="K24">
        <v>288</v>
      </c>
      <c r="L24">
        <v>285</v>
      </c>
      <c r="M24">
        <v>3</v>
      </c>
      <c r="N24">
        <v>0</v>
      </c>
      <c r="P24" s="98">
        <v>119.38052083641213</v>
      </c>
      <c r="Q24" s="98">
        <v>122.52211349000193</v>
      </c>
      <c r="R24">
        <v>190</v>
      </c>
      <c r="S24">
        <v>189</v>
      </c>
      <c r="T24">
        <v>1</v>
      </c>
      <c r="U24">
        <v>0</v>
      </c>
      <c r="W24" s="14">
        <v>0.80999999999999983</v>
      </c>
      <c r="X24" s="14">
        <v>0.79999999999999982</v>
      </c>
      <c r="Y24">
        <v>3</v>
      </c>
      <c r="Z24">
        <v>3</v>
      </c>
      <c r="AA24">
        <v>0</v>
      </c>
      <c r="AB24">
        <v>0</v>
      </c>
    </row>
    <row r="25" spans="2:28">
      <c r="B25">
        <v>39</v>
      </c>
      <c r="C25">
        <v>40</v>
      </c>
      <c r="D25">
        <v>349</v>
      </c>
      <c r="E25">
        <v>343</v>
      </c>
      <c r="F25">
        <v>5</v>
      </c>
      <c r="G25">
        <v>1</v>
      </c>
      <c r="I25" s="97">
        <v>1194.5906065275187</v>
      </c>
      <c r="J25" s="97">
        <v>1256.6370614359173</v>
      </c>
      <c r="K25">
        <v>349</v>
      </c>
      <c r="L25">
        <v>343</v>
      </c>
      <c r="M25">
        <v>5</v>
      </c>
      <c r="N25">
        <v>1</v>
      </c>
      <c r="P25" s="98">
        <v>122.52211349000193</v>
      </c>
      <c r="Q25" s="98">
        <v>125.66370614359172</v>
      </c>
      <c r="R25">
        <v>243</v>
      </c>
      <c r="S25">
        <v>242</v>
      </c>
      <c r="T25">
        <v>1</v>
      </c>
      <c r="U25">
        <v>0</v>
      </c>
      <c r="W25" s="14">
        <v>0.79999999999999982</v>
      </c>
      <c r="X25" s="14">
        <v>0.78999999999999981</v>
      </c>
      <c r="Y25">
        <v>0</v>
      </c>
      <c r="Z25">
        <v>0</v>
      </c>
      <c r="AA25">
        <v>0</v>
      </c>
      <c r="AB25">
        <v>0</v>
      </c>
    </row>
    <row r="26" spans="2:28">
      <c r="B26">
        <v>40</v>
      </c>
      <c r="C26">
        <v>41</v>
      </c>
      <c r="D26">
        <v>372</v>
      </c>
      <c r="E26">
        <v>367</v>
      </c>
      <c r="F26">
        <v>5</v>
      </c>
      <c r="G26">
        <v>0</v>
      </c>
      <c r="I26" s="97">
        <v>1256.6370614359173</v>
      </c>
      <c r="J26" s="97">
        <v>1320.2543126711105</v>
      </c>
      <c r="K26">
        <v>372</v>
      </c>
      <c r="L26">
        <v>367</v>
      </c>
      <c r="M26">
        <v>5</v>
      </c>
      <c r="N26">
        <v>0</v>
      </c>
      <c r="P26" s="98">
        <v>125.66370614359172</v>
      </c>
      <c r="Q26" s="98">
        <v>128.80529879718151</v>
      </c>
      <c r="R26">
        <v>278</v>
      </c>
      <c r="S26">
        <v>275</v>
      </c>
      <c r="T26">
        <v>3</v>
      </c>
      <c r="U26">
        <v>0</v>
      </c>
      <c r="W26" s="14">
        <v>0.78999999999999981</v>
      </c>
      <c r="X26" s="14">
        <v>0.7799999999999998</v>
      </c>
      <c r="Y26">
        <v>3</v>
      </c>
      <c r="Z26">
        <v>2</v>
      </c>
      <c r="AA26">
        <v>1</v>
      </c>
      <c r="AB26">
        <v>0</v>
      </c>
    </row>
    <row r="27" spans="2:28">
      <c r="B27">
        <v>41</v>
      </c>
      <c r="C27">
        <v>42</v>
      </c>
      <c r="D27">
        <v>400</v>
      </c>
      <c r="E27">
        <v>392</v>
      </c>
      <c r="F27">
        <v>8</v>
      </c>
      <c r="G27">
        <v>0</v>
      </c>
      <c r="I27" s="97">
        <v>1320.2543126711105</v>
      </c>
      <c r="J27" s="97">
        <v>1385.4423602330987</v>
      </c>
      <c r="K27">
        <v>400</v>
      </c>
      <c r="L27">
        <v>392</v>
      </c>
      <c r="M27">
        <v>8</v>
      </c>
      <c r="N27">
        <v>0</v>
      </c>
      <c r="P27" s="98">
        <v>128.80529879718151</v>
      </c>
      <c r="Q27" s="98">
        <v>131.94689145077132</v>
      </c>
      <c r="R27">
        <v>345</v>
      </c>
      <c r="S27">
        <v>340</v>
      </c>
      <c r="T27">
        <v>4</v>
      </c>
      <c r="U27">
        <v>1</v>
      </c>
      <c r="W27" s="14">
        <v>0.7799999999999998</v>
      </c>
      <c r="X27" s="14">
        <v>0.7699999999999998</v>
      </c>
      <c r="Y27">
        <v>1</v>
      </c>
      <c r="Z27">
        <v>1</v>
      </c>
      <c r="AA27">
        <v>0</v>
      </c>
      <c r="AB27">
        <v>0</v>
      </c>
    </row>
    <row r="28" spans="2:28">
      <c r="B28">
        <v>42</v>
      </c>
      <c r="C28">
        <v>43</v>
      </c>
      <c r="D28">
        <v>418</v>
      </c>
      <c r="E28">
        <v>413</v>
      </c>
      <c r="F28">
        <v>5</v>
      </c>
      <c r="G28">
        <v>0</v>
      </c>
      <c r="I28" s="97">
        <v>1385.4423602330987</v>
      </c>
      <c r="J28" s="97">
        <v>1452.2012041218818</v>
      </c>
      <c r="K28">
        <v>418</v>
      </c>
      <c r="L28">
        <v>413</v>
      </c>
      <c r="M28">
        <v>5</v>
      </c>
      <c r="N28">
        <v>0</v>
      </c>
      <c r="P28" s="98">
        <v>131.94689145077132</v>
      </c>
      <c r="Q28" s="98">
        <v>135.0884841043611</v>
      </c>
      <c r="R28">
        <v>354</v>
      </c>
      <c r="S28">
        <v>346</v>
      </c>
      <c r="T28">
        <v>8</v>
      </c>
      <c r="U28">
        <v>0</v>
      </c>
      <c r="W28" s="14">
        <v>0.7699999999999998</v>
      </c>
      <c r="X28" s="14">
        <v>0.75999999999999979</v>
      </c>
      <c r="Y28">
        <v>1</v>
      </c>
      <c r="Z28">
        <v>1</v>
      </c>
      <c r="AA28">
        <v>0</v>
      </c>
      <c r="AB28">
        <v>0</v>
      </c>
    </row>
    <row r="29" spans="2:28">
      <c r="B29">
        <v>43</v>
      </c>
      <c r="C29">
        <v>44</v>
      </c>
      <c r="D29">
        <v>375</v>
      </c>
      <c r="E29">
        <v>369</v>
      </c>
      <c r="F29">
        <v>5</v>
      </c>
      <c r="G29">
        <v>1</v>
      </c>
      <c r="I29" s="97">
        <v>1452.2012041218818</v>
      </c>
      <c r="J29" s="97">
        <v>1520.5308443374599</v>
      </c>
      <c r="K29">
        <v>375</v>
      </c>
      <c r="L29">
        <v>369</v>
      </c>
      <c r="M29">
        <v>5</v>
      </c>
      <c r="N29">
        <v>1</v>
      </c>
      <c r="P29" s="98">
        <v>135.0884841043611</v>
      </c>
      <c r="Q29" s="98">
        <v>138.23007675795088</v>
      </c>
      <c r="R29">
        <v>398</v>
      </c>
      <c r="S29">
        <v>394</v>
      </c>
      <c r="T29">
        <v>4</v>
      </c>
      <c r="U29">
        <v>0</v>
      </c>
      <c r="W29" s="14">
        <v>0.75999999999999979</v>
      </c>
      <c r="X29" s="14">
        <v>0.74999999999999978</v>
      </c>
      <c r="Y29">
        <v>0</v>
      </c>
      <c r="Z29">
        <v>0</v>
      </c>
      <c r="AA29">
        <v>0</v>
      </c>
      <c r="AB29">
        <v>0</v>
      </c>
    </row>
    <row r="30" spans="2:28">
      <c r="B30">
        <v>44</v>
      </c>
      <c r="C30">
        <v>45</v>
      </c>
      <c r="D30">
        <v>324</v>
      </c>
      <c r="E30">
        <v>322</v>
      </c>
      <c r="F30">
        <v>2</v>
      </c>
      <c r="G30">
        <v>0</v>
      </c>
      <c r="I30" s="97">
        <v>1520.5308443374599</v>
      </c>
      <c r="J30" s="97">
        <v>1590.4312808798327</v>
      </c>
      <c r="K30">
        <v>324</v>
      </c>
      <c r="L30">
        <v>322</v>
      </c>
      <c r="M30">
        <v>2</v>
      </c>
      <c r="N30">
        <v>0</v>
      </c>
      <c r="P30" s="98">
        <v>138.23007675795088</v>
      </c>
      <c r="Q30" s="98">
        <v>141.37166941154069</v>
      </c>
      <c r="R30">
        <v>373</v>
      </c>
      <c r="S30">
        <v>366</v>
      </c>
      <c r="T30">
        <v>7</v>
      </c>
      <c r="U30">
        <v>0</v>
      </c>
      <c r="W30" s="14">
        <v>0.74999999999999978</v>
      </c>
      <c r="X30" s="14">
        <v>0.73999999999999977</v>
      </c>
      <c r="Y30">
        <v>1</v>
      </c>
      <c r="Z30">
        <v>1</v>
      </c>
      <c r="AA30">
        <v>0</v>
      </c>
      <c r="AB30">
        <v>0</v>
      </c>
    </row>
    <row r="31" spans="2:28">
      <c r="B31">
        <v>45</v>
      </c>
      <c r="C31">
        <v>46</v>
      </c>
      <c r="D31">
        <v>304</v>
      </c>
      <c r="E31">
        <v>295</v>
      </c>
      <c r="F31">
        <v>8</v>
      </c>
      <c r="G31">
        <v>1</v>
      </c>
      <c r="I31" s="97">
        <v>1590.4312808798327</v>
      </c>
      <c r="J31" s="97">
        <v>1661.9025137490005</v>
      </c>
      <c r="K31">
        <v>304</v>
      </c>
      <c r="L31">
        <v>295</v>
      </c>
      <c r="M31">
        <v>8</v>
      </c>
      <c r="N31">
        <v>1</v>
      </c>
      <c r="P31" s="98">
        <v>141.37166941154069</v>
      </c>
      <c r="Q31" s="98">
        <v>144.51326206513048</v>
      </c>
      <c r="R31">
        <v>336</v>
      </c>
      <c r="S31">
        <v>331</v>
      </c>
      <c r="T31">
        <v>4</v>
      </c>
      <c r="U31">
        <v>1</v>
      </c>
      <c r="W31" s="14">
        <v>0.73999999999999977</v>
      </c>
      <c r="X31" s="14">
        <v>0.72999999999999976</v>
      </c>
      <c r="Y31">
        <v>2</v>
      </c>
      <c r="Z31">
        <v>1</v>
      </c>
      <c r="AA31">
        <v>0</v>
      </c>
      <c r="AB31">
        <v>1</v>
      </c>
    </row>
    <row r="32" spans="2:28">
      <c r="B32">
        <v>46</v>
      </c>
      <c r="C32">
        <v>47</v>
      </c>
      <c r="D32">
        <v>270</v>
      </c>
      <c r="E32">
        <v>265</v>
      </c>
      <c r="F32">
        <v>4</v>
      </c>
      <c r="G32">
        <v>1</v>
      </c>
      <c r="I32" s="97">
        <v>1661.9025137490005</v>
      </c>
      <c r="J32" s="97">
        <v>1734.9445429449634</v>
      </c>
      <c r="K32">
        <v>270</v>
      </c>
      <c r="L32">
        <v>265</v>
      </c>
      <c r="M32">
        <v>4</v>
      </c>
      <c r="N32">
        <v>1</v>
      </c>
      <c r="P32" s="98">
        <v>144.51326206513048</v>
      </c>
      <c r="Q32" s="98">
        <v>147.65485471872029</v>
      </c>
      <c r="R32">
        <v>312</v>
      </c>
      <c r="S32">
        <v>309</v>
      </c>
      <c r="T32">
        <v>3</v>
      </c>
      <c r="U32">
        <v>0</v>
      </c>
      <c r="W32" s="14">
        <v>0.72999999999999976</v>
      </c>
      <c r="X32" s="14">
        <v>0.71999999999999975</v>
      </c>
      <c r="Y32">
        <v>0</v>
      </c>
      <c r="Z32">
        <v>0</v>
      </c>
      <c r="AA32">
        <v>0</v>
      </c>
      <c r="AB32">
        <v>0</v>
      </c>
    </row>
    <row r="33" spans="2:28">
      <c r="B33">
        <v>47</v>
      </c>
      <c r="C33">
        <v>48</v>
      </c>
      <c r="D33">
        <v>249</v>
      </c>
      <c r="E33">
        <v>240</v>
      </c>
      <c r="F33">
        <v>6</v>
      </c>
      <c r="G33">
        <v>3</v>
      </c>
      <c r="I33" s="97">
        <v>1734.9445429449634</v>
      </c>
      <c r="J33" s="97">
        <v>1809.5573684677208</v>
      </c>
      <c r="K33">
        <v>249</v>
      </c>
      <c r="L33">
        <v>240</v>
      </c>
      <c r="M33">
        <v>6</v>
      </c>
      <c r="N33">
        <v>3</v>
      </c>
      <c r="P33" s="98">
        <v>147.65485471872029</v>
      </c>
      <c r="Q33" s="98">
        <v>150.79644737231007</v>
      </c>
      <c r="R33">
        <v>294</v>
      </c>
      <c r="S33">
        <v>289</v>
      </c>
      <c r="T33">
        <v>5</v>
      </c>
      <c r="U33">
        <v>0</v>
      </c>
      <c r="W33" s="14">
        <v>0.71999999999999975</v>
      </c>
      <c r="X33" s="14">
        <v>0.70999999999999974</v>
      </c>
      <c r="Y33">
        <v>4</v>
      </c>
      <c r="Z33">
        <v>1</v>
      </c>
      <c r="AA33">
        <v>3</v>
      </c>
      <c r="AB33">
        <v>0</v>
      </c>
    </row>
    <row r="34" spans="2:28">
      <c r="B34">
        <v>48</v>
      </c>
      <c r="C34">
        <v>49</v>
      </c>
      <c r="D34">
        <v>191</v>
      </c>
      <c r="E34">
        <v>184</v>
      </c>
      <c r="F34">
        <v>5</v>
      </c>
      <c r="G34">
        <v>2</v>
      </c>
      <c r="I34" s="97">
        <v>1809.5573684677208</v>
      </c>
      <c r="J34" s="97">
        <v>1885.7409903172734</v>
      </c>
      <c r="K34">
        <v>191</v>
      </c>
      <c r="L34">
        <v>184</v>
      </c>
      <c r="M34">
        <v>5</v>
      </c>
      <c r="N34">
        <v>2</v>
      </c>
      <c r="P34" s="98">
        <v>150.79644737231007</v>
      </c>
      <c r="Q34" s="98">
        <v>153.93804002589985</v>
      </c>
      <c r="R34">
        <v>259</v>
      </c>
      <c r="S34">
        <v>250</v>
      </c>
      <c r="T34">
        <v>8</v>
      </c>
      <c r="U34">
        <v>1</v>
      </c>
      <c r="W34" s="14">
        <v>0.70999999999999974</v>
      </c>
      <c r="X34" s="14">
        <v>0.69999999999999973</v>
      </c>
      <c r="Y34">
        <v>1</v>
      </c>
      <c r="Z34">
        <v>0</v>
      </c>
      <c r="AA34">
        <v>1</v>
      </c>
      <c r="AB34">
        <v>0</v>
      </c>
    </row>
    <row r="35" spans="2:28">
      <c r="B35">
        <v>49</v>
      </c>
      <c r="C35">
        <v>50</v>
      </c>
      <c r="D35">
        <v>139</v>
      </c>
      <c r="E35">
        <v>134</v>
      </c>
      <c r="F35">
        <v>4</v>
      </c>
      <c r="G35">
        <v>1</v>
      </c>
      <c r="I35" s="97">
        <v>1885.7409903172734</v>
      </c>
      <c r="J35" s="97">
        <v>1963.4954084936207</v>
      </c>
      <c r="K35">
        <v>139</v>
      </c>
      <c r="L35">
        <v>134</v>
      </c>
      <c r="M35">
        <v>4</v>
      </c>
      <c r="N35">
        <v>1</v>
      </c>
      <c r="P35" s="98">
        <v>153.93804002589985</v>
      </c>
      <c r="Q35" s="98">
        <v>157.07963267948966</v>
      </c>
      <c r="R35">
        <v>215</v>
      </c>
      <c r="S35">
        <v>210</v>
      </c>
      <c r="T35">
        <v>1</v>
      </c>
      <c r="U35">
        <v>4</v>
      </c>
      <c r="W35" s="14">
        <v>0.69999999999999973</v>
      </c>
      <c r="X35" s="14">
        <v>0.68999999999999972</v>
      </c>
      <c r="Y35">
        <v>1</v>
      </c>
      <c r="Z35">
        <v>1</v>
      </c>
      <c r="AA35">
        <v>0</v>
      </c>
      <c r="AB35">
        <v>0</v>
      </c>
    </row>
    <row r="36" spans="2:28">
      <c r="B36">
        <v>50</v>
      </c>
      <c r="C36">
        <v>51</v>
      </c>
      <c r="D36">
        <v>109</v>
      </c>
      <c r="E36">
        <v>104</v>
      </c>
      <c r="F36">
        <v>5</v>
      </c>
      <c r="G36">
        <v>0</v>
      </c>
      <c r="I36" s="97">
        <v>1963.4954084936207</v>
      </c>
      <c r="J36" s="97">
        <v>2042.8206229967629</v>
      </c>
      <c r="K36">
        <v>109</v>
      </c>
      <c r="L36">
        <v>104</v>
      </c>
      <c r="M36">
        <v>5</v>
      </c>
      <c r="N36">
        <v>0</v>
      </c>
      <c r="P36" s="98">
        <v>157.07963267948966</v>
      </c>
      <c r="Q36" s="98">
        <v>160.22122533307945</v>
      </c>
      <c r="R36">
        <v>172</v>
      </c>
      <c r="S36">
        <v>163</v>
      </c>
      <c r="T36">
        <v>7</v>
      </c>
      <c r="U36">
        <v>2</v>
      </c>
      <c r="W36" s="14">
        <v>0.68999999999999972</v>
      </c>
      <c r="X36" s="14">
        <v>0.67999999999999972</v>
      </c>
      <c r="Y36">
        <v>1</v>
      </c>
      <c r="Z36">
        <v>1</v>
      </c>
      <c r="AA36">
        <v>0</v>
      </c>
      <c r="AB36">
        <v>0</v>
      </c>
    </row>
    <row r="37" spans="2:28">
      <c r="B37">
        <v>51</v>
      </c>
      <c r="C37">
        <v>52</v>
      </c>
      <c r="D37">
        <v>91</v>
      </c>
      <c r="E37">
        <v>86</v>
      </c>
      <c r="F37">
        <v>4</v>
      </c>
      <c r="G37">
        <v>1</v>
      </c>
      <c r="I37" s="97">
        <v>2042.8206229967629</v>
      </c>
      <c r="J37" s="97">
        <v>2123.7166338267002</v>
      </c>
      <c r="K37">
        <v>91</v>
      </c>
      <c r="L37">
        <v>86</v>
      </c>
      <c r="M37">
        <v>4</v>
      </c>
      <c r="N37">
        <v>1</v>
      </c>
      <c r="P37" s="98">
        <v>160.22122533307945</v>
      </c>
      <c r="Q37" s="98">
        <v>163.36281798666926</v>
      </c>
      <c r="R37">
        <v>130</v>
      </c>
      <c r="S37">
        <v>129</v>
      </c>
      <c r="T37">
        <v>1</v>
      </c>
      <c r="U37">
        <v>0</v>
      </c>
      <c r="W37" s="14">
        <v>0.67999999999999972</v>
      </c>
      <c r="X37" s="14">
        <v>0.66999999999999971</v>
      </c>
      <c r="Y37">
        <v>0</v>
      </c>
      <c r="Z37">
        <v>0</v>
      </c>
      <c r="AA37">
        <v>0</v>
      </c>
      <c r="AB37">
        <v>0</v>
      </c>
    </row>
    <row r="38" spans="2:28">
      <c r="B38">
        <v>52</v>
      </c>
      <c r="C38">
        <v>53</v>
      </c>
      <c r="D38">
        <v>81</v>
      </c>
      <c r="E38">
        <v>78</v>
      </c>
      <c r="F38">
        <v>3</v>
      </c>
      <c r="G38">
        <v>0</v>
      </c>
      <c r="I38" s="97">
        <v>2123.7166338267002</v>
      </c>
      <c r="J38" s="97">
        <v>2206.1834409834323</v>
      </c>
      <c r="K38">
        <v>81</v>
      </c>
      <c r="L38">
        <v>78</v>
      </c>
      <c r="M38">
        <v>3</v>
      </c>
      <c r="N38">
        <v>0</v>
      </c>
      <c r="P38" s="98">
        <v>163.36281798666926</v>
      </c>
      <c r="Q38" s="98">
        <v>166.50441064025904</v>
      </c>
      <c r="R38">
        <v>123</v>
      </c>
      <c r="S38">
        <v>119</v>
      </c>
      <c r="T38">
        <v>3</v>
      </c>
      <c r="U38">
        <v>1</v>
      </c>
      <c r="W38" s="14">
        <v>0.66999999999999971</v>
      </c>
      <c r="X38" s="14">
        <v>0.6599999999999997</v>
      </c>
      <c r="Y38">
        <v>1</v>
      </c>
      <c r="Z38">
        <v>0</v>
      </c>
      <c r="AA38">
        <v>1</v>
      </c>
      <c r="AB38">
        <v>0</v>
      </c>
    </row>
    <row r="39" spans="2:28">
      <c r="B39">
        <v>53</v>
      </c>
      <c r="C39">
        <v>54</v>
      </c>
      <c r="D39">
        <v>82</v>
      </c>
      <c r="E39">
        <v>74</v>
      </c>
      <c r="F39">
        <v>7</v>
      </c>
      <c r="G39">
        <v>1</v>
      </c>
      <c r="I39" s="97">
        <v>2206.1834409834323</v>
      </c>
      <c r="J39" s="97">
        <v>2290.221044466959</v>
      </c>
      <c r="K39">
        <v>82</v>
      </c>
      <c r="L39">
        <v>74</v>
      </c>
      <c r="M39">
        <v>7</v>
      </c>
      <c r="N39">
        <v>1</v>
      </c>
      <c r="P39" s="98">
        <v>166.50441064025904</v>
      </c>
      <c r="Q39" s="98">
        <v>169.64600329384882</v>
      </c>
      <c r="R39">
        <v>89</v>
      </c>
      <c r="S39">
        <v>86</v>
      </c>
      <c r="T39">
        <v>3</v>
      </c>
      <c r="U39">
        <v>0</v>
      </c>
      <c r="W39" s="14">
        <v>0.6599999999999997</v>
      </c>
      <c r="X39" s="14">
        <v>0.64999999999999969</v>
      </c>
      <c r="Y39">
        <v>0</v>
      </c>
      <c r="Z39">
        <v>0</v>
      </c>
      <c r="AA39">
        <v>0</v>
      </c>
      <c r="AB39">
        <v>0</v>
      </c>
    </row>
    <row r="40" spans="2:28">
      <c r="B40">
        <v>54</v>
      </c>
      <c r="C40">
        <v>55</v>
      </c>
      <c r="D40">
        <v>59</v>
      </c>
      <c r="E40">
        <v>54</v>
      </c>
      <c r="F40">
        <v>5</v>
      </c>
      <c r="G40">
        <v>0</v>
      </c>
      <c r="I40" s="97">
        <v>2290.221044466959</v>
      </c>
      <c r="J40" s="97">
        <v>2375.8294442772813</v>
      </c>
      <c r="K40">
        <v>59</v>
      </c>
      <c r="L40">
        <v>54</v>
      </c>
      <c r="M40">
        <v>5</v>
      </c>
      <c r="N40">
        <v>0</v>
      </c>
      <c r="P40" s="98">
        <v>169.64600329384882</v>
      </c>
      <c r="Q40" s="98">
        <v>172.78759594743863</v>
      </c>
      <c r="R40">
        <v>87</v>
      </c>
      <c r="S40">
        <v>82</v>
      </c>
      <c r="T40">
        <v>5</v>
      </c>
      <c r="U40">
        <v>0</v>
      </c>
      <c r="W40" s="14">
        <v>0.64999999999999969</v>
      </c>
      <c r="X40" s="14">
        <v>0.63999999999999968</v>
      </c>
      <c r="Y40">
        <v>0</v>
      </c>
      <c r="Z40">
        <v>0</v>
      </c>
      <c r="AA40">
        <v>0</v>
      </c>
      <c r="AB40">
        <v>0</v>
      </c>
    </row>
    <row r="41" spans="2:28">
      <c r="B41">
        <v>55</v>
      </c>
      <c r="C41">
        <v>56</v>
      </c>
      <c r="D41">
        <v>35</v>
      </c>
      <c r="E41">
        <v>30</v>
      </c>
      <c r="F41">
        <v>2</v>
      </c>
      <c r="G41">
        <v>3</v>
      </c>
      <c r="I41" s="97">
        <v>2375.8294442772813</v>
      </c>
      <c r="J41" s="97">
        <v>2463.0086404143976</v>
      </c>
      <c r="K41">
        <v>35</v>
      </c>
      <c r="L41">
        <v>30</v>
      </c>
      <c r="M41">
        <v>2</v>
      </c>
      <c r="N41">
        <v>3</v>
      </c>
      <c r="P41" s="98">
        <v>172.78759594743863</v>
      </c>
      <c r="Q41" s="98">
        <v>175.92918860102841</v>
      </c>
      <c r="R41">
        <v>64</v>
      </c>
      <c r="S41">
        <v>61</v>
      </c>
      <c r="T41">
        <v>2</v>
      </c>
      <c r="U41">
        <v>1</v>
      </c>
      <c r="W41" s="14">
        <v>0.63999999999999968</v>
      </c>
      <c r="X41" s="14">
        <v>0.62999999999999967</v>
      </c>
      <c r="Y41">
        <v>1</v>
      </c>
      <c r="Z41">
        <v>1</v>
      </c>
      <c r="AA41">
        <v>0</v>
      </c>
      <c r="AB41">
        <v>0</v>
      </c>
    </row>
    <row r="42" spans="2:28">
      <c r="B42">
        <v>56</v>
      </c>
      <c r="C42">
        <v>57</v>
      </c>
      <c r="D42">
        <v>49</v>
      </c>
      <c r="E42">
        <v>47</v>
      </c>
      <c r="F42">
        <v>2</v>
      </c>
      <c r="G42">
        <v>0</v>
      </c>
      <c r="I42" s="97">
        <v>2463.0086404143976</v>
      </c>
      <c r="J42" s="97">
        <v>2551.7586328783095</v>
      </c>
      <c r="K42">
        <v>49</v>
      </c>
      <c r="L42">
        <v>47</v>
      </c>
      <c r="M42">
        <v>2</v>
      </c>
      <c r="N42">
        <v>0</v>
      </c>
      <c r="P42" s="98">
        <v>175.92918860102841</v>
      </c>
      <c r="Q42" s="98">
        <v>179.0707812546182</v>
      </c>
      <c r="R42">
        <v>58</v>
      </c>
      <c r="S42">
        <v>53</v>
      </c>
      <c r="T42">
        <v>4</v>
      </c>
      <c r="U42">
        <v>1</v>
      </c>
      <c r="W42" s="14">
        <v>0.62999999999999967</v>
      </c>
      <c r="X42" s="14">
        <v>0.61999999999999966</v>
      </c>
      <c r="Y42">
        <v>1</v>
      </c>
      <c r="Z42">
        <v>0</v>
      </c>
      <c r="AA42">
        <v>1</v>
      </c>
      <c r="AB42">
        <v>0</v>
      </c>
    </row>
    <row r="43" spans="2:28">
      <c r="B43">
        <v>57</v>
      </c>
      <c r="C43">
        <v>58</v>
      </c>
      <c r="D43">
        <v>26</v>
      </c>
      <c r="E43">
        <v>24</v>
      </c>
      <c r="F43">
        <v>1</v>
      </c>
      <c r="G43">
        <v>1</v>
      </c>
      <c r="I43" s="97">
        <v>2551.7586328783095</v>
      </c>
      <c r="J43" s="97">
        <v>2642.079421669016</v>
      </c>
      <c r="K43">
        <v>26</v>
      </c>
      <c r="L43">
        <v>24</v>
      </c>
      <c r="M43">
        <v>1</v>
      </c>
      <c r="N43">
        <v>1</v>
      </c>
      <c r="P43" s="98">
        <v>179.0707812546182</v>
      </c>
      <c r="Q43" s="98">
        <v>182.21237390820801</v>
      </c>
      <c r="R43">
        <v>48</v>
      </c>
      <c r="S43">
        <v>41</v>
      </c>
      <c r="T43">
        <v>5</v>
      </c>
      <c r="U43">
        <v>2</v>
      </c>
      <c r="W43" s="14">
        <v>0.61999999999999966</v>
      </c>
      <c r="X43" s="14">
        <v>0.60999999999999965</v>
      </c>
      <c r="Y43">
        <v>0</v>
      </c>
      <c r="Z43">
        <v>0</v>
      </c>
      <c r="AA43">
        <v>0</v>
      </c>
      <c r="AB43">
        <v>0</v>
      </c>
    </row>
    <row r="44" spans="2:28">
      <c r="B44">
        <v>58</v>
      </c>
      <c r="C44">
        <v>59</v>
      </c>
      <c r="D44">
        <v>33</v>
      </c>
      <c r="E44">
        <v>26</v>
      </c>
      <c r="F44">
        <v>5</v>
      </c>
      <c r="G44">
        <v>2</v>
      </c>
      <c r="I44" s="97">
        <v>2642.079421669016</v>
      </c>
      <c r="J44" s="97">
        <v>2733.9710067865176</v>
      </c>
      <c r="K44">
        <v>33</v>
      </c>
      <c r="L44">
        <v>26</v>
      </c>
      <c r="M44">
        <v>5</v>
      </c>
      <c r="N44">
        <v>2</v>
      </c>
      <c r="P44" s="98">
        <v>182.21237390820801</v>
      </c>
      <c r="Q44" s="98">
        <v>185.35396656179779</v>
      </c>
      <c r="R44">
        <v>39</v>
      </c>
      <c r="S44">
        <v>34</v>
      </c>
      <c r="T44">
        <v>3</v>
      </c>
      <c r="U44">
        <v>2</v>
      </c>
      <c r="W44" s="14">
        <v>0.60999999999999965</v>
      </c>
      <c r="X44" s="14">
        <v>0.59999999999999964</v>
      </c>
      <c r="Y44">
        <v>0</v>
      </c>
      <c r="Z44">
        <v>0</v>
      </c>
      <c r="AA44">
        <v>0</v>
      </c>
      <c r="AB44">
        <v>0</v>
      </c>
    </row>
    <row r="45" spans="2:28">
      <c r="B45">
        <v>59</v>
      </c>
      <c r="C45">
        <v>60</v>
      </c>
      <c r="D45">
        <v>7</v>
      </c>
      <c r="E45">
        <v>6</v>
      </c>
      <c r="F45">
        <v>1</v>
      </c>
      <c r="G45">
        <v>0</v>
      </c>
      <c r="I45" s="97">
        <v>2733.9710067865176</v>
      </c>
      <c r="J45" s="97">
        <v>2827.4333882308138</v>
      </c>
      <c r="K45">
        <v>7</v>
      </c>
      <c r="L45">
        <v>6</v>
      </c>
      <c r="M45">
        <v>1</v>
      </c>
      <c r="N45">
        <v>0</v>
      </c>
      <c r="P45" s="98">
        <v>185.35396656179779</v>
      </c>
      <c r="Q45" s="98">
        <v>188.49555921538757</v>
      </c>
      <c r="R45">
        <v>31</v>
      </c>
      <c r="S45">
        <v>29</v>
      </c>
      <c r="T45">
        <v>2</v>
      </c>
      <c r="U45">
        <v>0</v>
      </c>
      <c r="W45" s="14">
        <v>0.59999999999999964</v>
      </c>
      <c r="X45" s="14">
        <v>0.58999999999999964</v>
      </c>
      <c r="Y45">
        <v>0</v>
      </c>
      <c r="Z45">
        <v>0</v>
      </c>
      <c r="AA45">
        <v>0</v>
      </c>
      <c r="AB45">
        <v>0</v>
      </c>
    </row>
    <row r="46" spans="2:28">
      <c r="B46">
        <v>60</v>
      </c>
      <c r="C46">
        <v>61</v>
      </c>
      <c r="D46">
        <v>23</v>
      </c>
      <c r="E46">
        <v>17</v>
      </c>
      <c r="F46">
        <v>3</v>
      </c>
      <c r="G46">
        <v>3</v>
      </c>
      <c r="I46" s="97">
        <v>2827.4333882308138</v>
      </c>
      <c r="J46" s="97">
        <v>2922.466566001905</v>
      </c>
      <c r="K46">
        <v>23</v>
      </c>
      <c r="L46">
        <v>17</v>
      </c>
      <c r="M46">
        <v>3</v>
      </c>
      <c r="N46">
        <v>3</v>
      </c>
      <c r="P46" s="98">
        <v>188.49555921538757</v>
      </c>
      <c r="Q46" s="98">
        <v>191.63715186897738</v>
      </c>
      <c r="R46">
        <v>33</v>
      </c>
      <c r="S46">
        <v>30</v>
      </c>
      <c r="T46">
        <v>2</v>
      </c>
      <c r="U46">
        <v>1</v>
      </c>
      <c r="W46" s="14">
        <v>0.58999999999999964</v>
      </c>
      <c r="X46" s="14">
        <v>0.57999999999999963</v>
      </c>
      <c r="Y46">
        <v>0</v>
      </c>
      <c r="Z46">
        <v>0</v>
      </c>
      <c r="AA46">
        <v>0</v>
      </c>
      <c r="AB46">
        <v>0</v>
      </c>
    </row>
    <row r="47" spans="2:28">
      <c r="B47">
        <v>61</v>
      </c>
      <c r="C47">
        <v>62</v>
      </c>
      <c r="D47">
        <v>16</v>
      </c>
      <c r="E47">
        <v>8</v>
      </c>
      <c r="F47">
        <v>5</v>
      </c>
      <c r="G47">
        <v>3</v>
      </c>
      <c r="I47" s="97">
        <v>2922.466566001905</v>
      </c>
      <c r="J47" s="97">
        <v>3019.0705400997913</v>
      </c>
      <c r="K47">
        <v>16</v>
      </c>
      <c r="L47">
        <v>8</v>
      </c>
      <c r="M47">
        <v>5</v>
      </c>
      <c r="N47">
        <v>3</v>
      </c>
      <c r="P47" s="98">
        <v>191.63715186897738</v>
      </c>
      <c r="Q47" s="98">
        <v>194.77874452256717</v>
      </c>
      <c r="R47">
        <v>24</v>
      </c>
      <c r="S47">
        <v>20</v>
      </c>
      <c r="T47">
        <v>4</v>
      </c>
      <c r="U47">
        <v>0</v>
      </c>
      <c r="W47" s="14">
        <v>0.57999999999999963</v>
      </c>
      <c r="X47" s="14">
        <v>0.56999999999999962</v>
      </c>
      <c r="Y47">
        <v>0</v>
      </c>
      <c r="Z47">
        <v>0</v>
      </c>
      <c r="AA47">
        <v>0</v>
      </c>
      <c r="AB47">
        <v>0</v>
      </c>
    </row>
    <row r="48" spans="2:28">
      <c r="B48">
        <v>62</v>
      </c>
      <c r="C48">
        <v>63</v>
      </c>
      <c r="D48">
        <v>23</v>
      </c>
      <c r="E48">
        <v>20</v>
      </c>
      <c r="F48">
        <v>1</v>
      </c>
      <c r="G48">
        <v>2</v>
      </c>
      <c r="I48" s="97">
        <v>3019.0705400997913</v>
      </c>
      <c r="J48" s="97">
        <v>3117.2453105244722</v>
      </c>
      <c r="K48">
        <v>23</v>
      </c>
      <c r="L48">
        <v>20</v>
      </c>
      <c r="M48">
        <v>1</v>
      </c>
      <c r="N48">
        <v>2</v>
      </c>
      <c r="P48" s="98">
        <v>194.77874452256717</v>
      </c>
      <c r="Q48" s="98">
        <v>197.92033717615698</v>
      </c>
      <c r="R48">
        <v>15</v>
      </c>
      <c r="S48">
        <v>11</v>
      </c>
      <c r="T48">
        <v>3</v>
      </c>
      <c r="U48">
        <v>1</v>
      </c>
      <c r="W48" s="14">
        <v>0.56999999999999962</v>
      </c>
      <c r="X48" s="14">
        <v>0.55999999999999961</v>
      </c>
      <c r="Y48">
        <v>0</v>
      </c>
      <c r="Z48">
        <v>0</v>
      </c>
      <c r="AA48">
        <v>0</v>
      </c>
      <c r="AB48">
        <v>0</v>
      </c>
    </row>
    <row r="49" spans="2:28">
      <c r="B49">
        <v>63</v>
      </c>
      <c r="C49">
        <v>64</v>
      </c>
      <c r="D49">
        <v>25</v>
      </c>
      <c r="E49">
        <v>15</v>
      </c>
      <c r="F49">
        <v>5</v>
      </c>
      <c r="G49">
        <v>5</v>
      </c>
      <c r="I49" s="97">
        <v>3117.2453105244722</v>
      </c>
      <c r="J49" s="97">
        <v>3216.9908772759482</v>
      </c>
      <c r="K49">
        <v>25</v>
      </c>
      <c r="L49">
        <v>15</v>
      </c>
      <c r="M49">
        <v>5</v>
      </c>
      <c r="N49">
        <v>5</v>
      </c>
      <c r="P49" s="98">
        <v>197.92033717615698</v>
      </c>
      <c r="Q49" s="98">
        <v>201.06192982974676</v>
      </c>
      <c r="R49">
        <v>24</v>
      </c>
      <c r="S49">
        <v>15</v>
      </c>
      <c r="T49">
        <v>4</v>
      </c>
      <c r="U49">
        <v>5</v>
      </c>
      <c r="W49" s="14">
        <v>0.55999999999999961</v>
      </c>
      <c r="X49" s="14">
        <v>0.5499999999999996</v>
      </c>
      <c r="Y49">
        <v>0</v>
      </c>
      <c r="Z49">
        <v>0</v>
      </c>
      <c r="AA49">
        <v>0</v>
      </c>
      <c r="AB49">
        <v>0</v>
      </c>
    </row>
    <row r="50" spans="2:28">
      <c r="B50">
        <v>64</v>
      </c>
      <c r="C50">
        <v>65</v>
      </c>
      <c r="D50">
        <v>14</v>
      </c>
      <c r="E50">
        <v>9</v>
      </c>
      <c r="F50">
        <v>4</v>
      </c>
      <c r="G50">
        <v>1</v>
      </c>
      <c r="I50" s="97">
        <v>3216.9908772759482</v>
      </c>
      <c r="J50" s="97">
        <v>3318.3072403542192</v>
      </c>
      <c r="K50">
        <v>14</v>
      </c>
      <c r="L50">
        <v>9</v>
      </c>
      <c r="M50">
        <v>4</v>
      </c>
      <c r="N50">
        <v>1</v>
      </c>
      <c r="P50" s="98">
        <v>201.06192982974676</v>
      </c>
      <c r="Q50" s="98">
        <v>204.20352248333654</v>
      </c>
      <c r="R50">
        <v>16</v>
      </c>
      <c r="S50">
        <v>12</v>
      </c>
      <c r="T50">
        <v>4</v>
      </c>
      <c r="U50">
        <v>0</v>
      </c>
      <c r="W50" s="14">
        <v>0.5499999999999996</v>
      </c>
      <c r="X50" s="14">
        <v>0.53999999999999959</v>
      </c>
      <c r="Y50">
        <v>0</v>
      </c>
      <c r="Z50">
        <v>0</v>
      </c>
      <c r="AA50">
        <v>0</v>
      </c>
      <c r="AB50">
        <v>0</v>
      </c>
    </row>
    <row r="51" spans="2:28">
      <c r="B51">
        <v>65</v>
      </c>
      <c r="C51">
        <v>66</v>
      </c>
      <c r="D51">
        <v>13</v>
      </c>
      <c r="E51">
        <v>7</v>
      </c>
      <c r="F51">
        <v>3</v>
      </c>
      <c r="G51">
        <v>3</v>
      </c>
      <c r="I51" s="97">
        <v>3318.3072403542192</v>
      </c>
      <c r="J51" s="97">
        <v>3421.1943997592848</v>
      </c>
      <c r="K51">
        <v>13</v>
      </c>
      <c r="L51">
        <v>7</v>
      </c>
      <c r="M51">
        <v>3</v>
      </c>
      <c r="N51">
        <v>3</v>
      </c>
      <c r="P51" s="98">
        <v>204.20352248333654</v>
      </c>
      <c r="Q51" s="98">
        <v>207.34511513692635</v>
      </c>
      <c r="R51">
        <v>21</v>
      </c>
      <c r="S51">
        <v>18</v>
      </c>
      <c r="T51">
        <v>2</v>
      </c>
      <c r="U51">
        <v>1</v>
      </c>
      <c r="W51" s="14">
        <v>0.53999999999999959</v>
      </c>
      <c r="X51" s="14">
        <v>0.52999999999999958</v>
      </c>
      <c r="Y51">
        <v>1</v>
      </c>
      <c r="Z51">
        <v>1</v>
      </c>
      <c r="AA51">
        <v>0</v>
      </c>
      <c r="AB51">
        <v>0</v>
      </c>
    </row>
    <row r="52" spans="2:28">
      <c r="B52">
        <v>66</v>
      </c>
      <c r="C52">
        <v>67</v>
      </c>
      <c r="D52">
        <v>13</v>
      </c>
      <c r="E52">
        <v>9</v>
      </c>
      <c r="F52">
        <v>1</v>
      </c>
      <c r="G52">
        <v>3</v>
      </c>
      <c r="I52" s="97">
        <v>3421.1943997592848</v>
      </c>
      <c r="J52" s="97">
        <v>3525.6523554911455</v>
      </c>
      <c r="K52">
        <v>13</v>
      </c>
      <c r="L52">
        <v>9</v>
      </c>
      <c r="M52">
        <v>1</v>
      </c>
      <c r="N52">
        <v>3</v>
      </c>
      <c r="P52" s="98">
        <v>207.34511513692635</v>
      </c>
      <c r="Q52" s="98">
        <v>210.48670779051614</v>
      </c>
      <c r="R52">
        <v>23</v>
      </c>
      <c r="S52">
        <v>13</v>
      </c>
      <c r="T52">
        <v>5</v>
      </c>
      <c r="U52">
        <v>5</v>
      </c>
      <c r="W52" s="14">
        <v>0.52999999999999958</v>
      </c>
      <c r="X52" s="14">
        <v>0.51999999999999957</v>
      </c>
      <c r="Y52">
        <v>0</v>
      </c>
      <c r="Z52">
        <v>0</v>
      </c>
      <c r="AA52">
        <v>0</v>
      </c>
      <c r="AB52">
        <v>0</v>
      </c>
    </row>
    <row r="53" spans="2:28">
      <c r="B53">
        <v>67</v>
      </c>
      <c r="C53">
        <v>68</v>
      </c>
      <c r="D53">
        <v>15</v>
      </c>
      <c r="E53">
        <v>11</v>
      </c>
      <c r="F53">
        <v>1</v>
      </c>
      <c r="G53">
        <v>3</v>
      </c>
      <c r="I53" s="97">
        <v>3525.6523554911455</v>
      </c>
      <c r="J53" s="97">
        <v>3631.6811075498008</v>
      </c>
      <c r="K53">
        <v>15</v>
      </c>
      <c r="L53">
        <v>11</v>
      </c>
      <c r="M53">
        <v>1</v>
      </c>
      <c r="N53">
        <v>3</v>
      </c>
      <c r="P53" s="98">
        <v>210.48670779051614</v>
      </c>
      <c r="Q53" s="98">
        <v>213.62830044410595</v>
      </c>
      <c r="R53">
        <v>14</v>
      </c>
      <c r="S53">
        <v>8</v>
      </c>
      <c r="T53">
        <v>4</v>
      </c>
      <c r="U53">
        <v>2</v>
      </c>
      <c r="W53" s="14">
        <v>0.51999999999999957</v>
      </c>
      <c r="X53" s="14">
        <v>0.50999999999999956</v>
      </c>
      <c r="Y53">
        <v>0</v>
      </c>
      <c r="Z53">
        <v>0</v>
      </c>
      <c r="AA53">
        <v>0</v>
      </c>
      <c r="AB53">
        <v>0</v>
      </c>
    </row>
    <row r="54" spans="2:28">
      <c r="B54">
        <v>68</v>
      </c>
      <c r="C54">
        <v>69</v>
      </c>
      <c r="D54">
        <v>11</v>
      </c>
      <c r="E54">
        <v>6</v>
      </c>
      <c r="F54">
        <v>2</v>
      </c>
      <c r="G54">
        <v>3</v>
      </c>
      <c r="I54" s="97">
        <v>3631.6811075498008</v>
      </c>
      <c r="J54" s="97">
        <v>3739.2806559352512</v>
      </c>
      <c r="K54">
        <v>11</v>
      </c>
      <c r="L54">
        <v>6</v>
      </c>
      <c r="M54">
        <v>2</v>
      </c>
      <c r="N54">
        <v>3</v>
      </c>
      <c r="P54" s="98">
        <v>213.62830044410595</v>
      </c>
      <c r="Q54" s="98">
        <v>216.76989309769573</v>
      </c>
      <c r="R54">
        <v>16</v>
      </c>
      <c r="S54">
        <v>8</v>
      </c>
      <c r="T54">
        <v>5</v>
      </c>
      <c r="U54">
        <v>3</v>
      </c>
      <c r="W54" s="14">
        <v>0.50999999999999956</v>
      </c>
      <c r="X54" s="14">
        <v>0.49999999999999956</v>
      </c>
      <c r="Y54">
        <v>0</v>
      </c>
      <c r="Z54">
        <v>0</v>
      </c>
      <c r="AA54">
        <v>0</v>
      </c>
      <c r="AB54">
        <v>0</v>
      </c>
    </row>
    <row r="55" spans="2:28">
      <c r="B55">
        <v>69</v>
      </c>
      <c r="C55">
        <v>70</v>
      </c>
      <c r="D55">
        <v>10</v>
      </c>
      <c r="E55">
        <v>4</v>
      </c>
      <c r="F55">
        <v>3</v>
      </c>
      <c r="G55">
        <v>3</v>
      </c>
      <c r="I55" s="97">
        <v>3739.2806559352512</v>
      </c>
      <c r="J55" s="97">
        <v>3848.4510006474966</v>
      </c>
      <c r="K55">
        <v>10</v>
      </c>
      <c r="L55">
        <v>4</v>
      </c>
      <c r="M55">
        <v>3</v>
      </c>
      <c r="N55">
        <v>3</v>
      </c>
      <c r="P55" s="98">
        <v>216.76989309769573</v>
      </c>
      <c r="Q55" s="98">
        <v>219.91148575128551</v>
      </c>
      <c r="R55">
        <v>12</v>
      </c>
      <c r="S55">
        <v>9</v>
      </c>
      <c r="T55">
        <v>0</v>
      </c>
      <c r="U55">
        <v>3</v>
      </c>
      <c r="W55" s="14">
        <v>0.49999999999999956</v>
      </c>
      <c r="X55" s="14">
        <v>0.48999999999999955</v>
      </c>
      <c r="Y55">
        <v>0</v>
      </c>
      <c r="Z55">
        <v>0</v>
      </c>
      <c r="AA55">
        <v>0</v>
      </c>
      <c r="AB55">
        <v>0</v>
      </c>
    </row>
    <row r="56" spans="2:28">
      <c r="B56">
        <v>70</v>
      </c>
      <c r="C56">
        <v>71</v>
      </c>
      <c r="D56">
        <v>6</v>
      </c>
      <c r="E56">
        <v>2</v>
      </c>
      <c r="F56">
        <v>2</v>
      </c>
      <c r="G56">
        <v>2</v>
      </c>
      <c r="I56" s="97">
        <v>3848.4510006474966</v>
      </c>
      <c r="J56" s="97">
        <v>3959.1921416865366</v>
      </c>
      <c r="K56">
        <v>6</v>
      </c>
      <c r="L56">
        <v>2</v>
      </c>
      <c r="M56">
        <v>2</v>
      </c>
      <c r="N56">
        <v>2</v>
      </c>
      <c r="P56" s="98">
        <v>219.91148575128551</v>
      </c>
      <c r="Q56" s="98">
        <v>223.05307840487532</v>
      </c>
      <c r="R56">
        <v>13</v>
      </c>
      <c r="S56">
        <v>10</v>
      </c>
      <c r="T56">
        <v>1</v>
      </c>
      <c r="U56">
        <v>2</v>
      </c>
      <c r="W56" s="14">
        <v>0.48999999999999955</v>
      </c>
      <c r="X56" s="14">
        <v>0.47999999999999954</v>
      </c>
      <c r="Y56">
        <v>1</v>
      </c>
      <c r="Z56">
        <v>1</v>
      </c>
      <c r="AA56">
        <v>0</v>
      </c>
      <c r="AB56">
        <v>0</v>
      </c>
    </row>
    <row r="57" spans="2:28">
      <c r="B57">
        <v>71</v>
      </c>
      <c r="C57">
        <v>72</v>
      </c>
      <c r="D57">
        <v>2</v>
      </c>
      <c r="E57">
        <v>2</v>
      </c>
      <c r="F57">
        <v>0</v>
      </c>
      <c r="G57">
        <v>0</v>
      </c>
      <c r="I57" s="97">
        <v>3959.1921416865366</v>
      </c>
      <c r="J57" s="97">
        <v>4071.5040790523717</v>
      </c>
      <c r="K57">
        <v>2</v>
      </c>
      <c r="L57">
        <v>2</v>
      </c>
      <c r="M57">
        <v>0</v>
      </c>
      <c r="N57">
        <v>0</v>
      </c>
      <c r="P57" s="98">
        <v>223.05307840487532</v>
      </c>
      <c r="Q57" s="98">
        <v>226.1946710584651</v>
      </c>
      <c r="R57">
        <v>18</v>
      </c>
      <c r="S57">
        <v>11</v>
      </c>
      <c r="T57">
        <v>3</v>
      </c>
      <c r="U57">
        <v>4</v>
      </c>
      <c r="W57" s="14">
        <v>0.47999999999999954</v>
      </c>
      <c r="X57" s="14">
        <v>0.46999999999999953</v>
      </c>
      <c r="Y57">
        <v>0</v>
      </c>
      <c r="Z57">
        <v>0</v>
      </c>
      <c r="AA57">
        <v>0</v>
      </c>
      <c r="AB57">
        <v>0</v>
      </c>
    </row>
    <row r="58" spans="2:28">
      <c r="B58">
        <v>72</v>
      </c>
      <c r="C58">
        <v>73</v>
      </c>
      <c r="D58">
        <v>3</v>
      </c>
      <c r="E58">
        <v>1</v>
      </c>
      <c r="F58">
        <v>2</v>
      </c>
      <c r="G58">
        <v>0</v>
      </c>
      <c r="I58" s="97">
        <v>4071.5040790523717</v>
      </c>
      <c r="J58" s="97">
        <v>4185.3868127450023</v>
      </c>
      <c r="K58">
        <v>3</v>
      </c>
      <c r="L58">
        <v>1</v>
      </c>
      <c r="M58">
        <v>2</v>
      </c>
      <c r="N58">
        <v>0</v>
      </c>
      <c r="P58" s="98">
        <v>226.1946710584651</v>
      </c>
      <c r="Q58" s="98">
        <v>229.33626371205489</v>
      </c>
      <c r="R58">
        <v>7</v>
      </c>
      <c r="S58">
        <v>5</v>
      </c>
      <c r="T58">
        <v>0</v>
      </c>
      <c r="U58">
        <v>2</v>
      </c>
      <c r="W58" s="14">
        <v>0.46999999999999953</v>
      </c>
      <c r="X58" s="14">
        <v>0.45999999999999952</v>
      </c>
      <c r="Y58">
        <v>0</v>
      </c>
      <c r="Z58">
        <v>0</v>
      </c>
      <c r="AA58">
        <v>0</v>
      </c>
      <c r="AB58">
        <v>0</v>
      </c>
    </row>
    <row r="59" spans="2:28">
      <c r="B59">
        <v>73</v>
      </c>
      <c r="C59">
        <v>74</v>
      </c>
      <c r="D59">
        <v>2</v>
      </c>
      <c r="E59">
        <v>1</v>
      </c>
      <c r="F59">
        <v>0</v>
      </c>
      <c r="G59">
        <v>1</v>
      </c>
      <c r="I59" s="97">
        <v>4185.3868127450023</v>
      </c>
      <c r="J59" s="97">
        <v>4300.8403427644271</v>
      </c>
      <c r="K59">
        <v>2</v>
      </c>
      <c r="L59">
        <v>1</v>
      </c>
      <c r="M59">
        <v>0</v>
      </c>
      <c r="N59">
        <v>1</v>
      </c>
      <c r="P59" s="98">
        <v>229.33626371205489</v>
      </c>
      <c r="Q59" s="98">
        <v>232.4778563656447</v>
      </c>
      <c r="R59">
        <v>8</v>
      </c>
      <c r="S59">
        <v>2</v>
      </c>
      <c r="T59">
        <v>3</v>
      </c>
      <c r="U59">
        <v>3</v>
      </c>
      <c r="W59" s="14">
        <v>0.45999999999999952</v>
      </c>
      <c r="X59" s="14">
        <v>0.44999999999999951</v>
      </c>
      <c r="Y59">
        <v>0</v>
      </c>
      <c r="Z59">
        <v>0</v>
      </c>
      <c r="AA59">
        <v>0</v>
      </c>
      <c r="AB59">
        <v>0</v>
      </c>
    </row>
    <row r="60" spans="2:28">
      <c r="B60">
        <v>74</v>
      </c>
      <c r="C60">
        <v>75</v>
      </c>
      <c r="D60">
        <v>8</v>
      </c>
      <c r="E60">
        <v>4</v>
      </c>
      <c r="F60">
        <v>2</v>
      </c>
      <c r="G60">
        <v>2</v>
      </c>
      <c r="I60" s="97">
        <v>4300.8403427644271</v>
      </c>
      <c r="J60" s="97">
        <v>4417.8646691106469</v>
      </c>
      <c r="K60">
        <v>8</v>
      </c>
      <c r="L60">
        <v>4</v>
      </c>
      <c r="M60">
        <v>2</v>
      </c>
      <c r="N60">
        <v>2</v>
      </c>
      <c r="P60" s="98">
        <v>232.4778563656447</v>
      </c>
      <c r="Q60" s="98">
        <v>235.61944901923448</v>
      </c>
      <c r="R60">
        <v>3</v>
      </c>
      <c r="S60">
        <v>2</v>
      </c>
      <c r="T60">
        <v>0</v>
      </c>
      <c r="U60">
        <v>1</v>
      </c>
      <c r="W60" s="14">
        <v>0.44999999999999951</v>
      </c>
      <c r="X60" s="14">
        <v>0.4399999999999995</v>
      </c>
      <c r="Y60">
        <v>0</v>
      </c>
      <c r="Z60">
        <v>0</v>
      </c>
      <c r="AA60">
        <v>0</v>
      </c>
      <c r="AB60">
        <v>0</v>
      </c>
    </row>
    <row r="61" spans="2:28">
      <c r="B61">
        <v>75</v>
      </c>
      <c r="C61">
        <v>76</v>
      </c>
      <c r="D61">
        <v>3</v>
      </c>
      <c r="E61">
        <v>1</v>
      </c>
      <c r="F61">
        <v>1</v>
      </c>
      <c r="G61">
        <v>1</v>
      </c>
      <c r="I61" s="97">
        <v>4417.8646691106469</v>
      </c>
      <c r="J61" s="97">
        <v>4536.4597917836609</v>
      </c>
      <c r="K61">
        <v>3</v>
      </c>
      <c r="L61">
        <v>1</v>
      </c>
      <c r="M61">
        <v>1</v>
      </c>
      <c r="N61">
        <v>1</v>
      </c>
      <c r="P61" s="98">
        <v>235.61944901923448</v>
      </c>
      <c r="Q61" s="98">
        <v>238.76104167282426</v>
      </c>
      <c r="R61">
        <v>6</v>
      </c>
      <c r="S61">
        <v>4</v>
      </c>
      <c r="T61">
        <v>2</v>
      </c>
      <c r="U61">
        <v>0</v>
      </c>
      <c r="W61" s="14">
        <v>0.4399999999999995</v>
      </c>
      <c r="X61" s="14">
        <v>0.42999999999999949</v>
      </c>
      <c r="Y61">
        <v>0</v>
      </c>
      <c r="Z61">
        <v>0</v>
      </c>
      <c r="AA61">
        <v>0</v>
      </c>
      <c r="AB61">
        <v>0</v>
      </c>
    </row>
    <row r="62" spans="2:28">
      <c r="B62">
        <v>76</v>
      </c>
      <c r="C62">
        <v>77</v>
      </c>
      <c r="D62">
        <v>6</v>
      </c>
      <c r="E62">
        <v>2</v>
      </c>
      <c r="F62">
        <v>2</v>
      </c>
      <c r="G62">
        <v>2</v>
      </c>
      <c r="I62" s="97">
        <v>4536.4597917836609</v>
      </c>
      <c r="J62" s="97">
        <v>4656.6257107834708</v>
      </c>
      <c r="K62">
        <v>6</v>
      </c>
      <c r="L62">
        <v>2</v>
      </c>
      <c r="M62">
        <v>2</v>
      </c>
      <c r="N62">
        <v>2</v>
      </c>
      <c r="P62" s="98">
        <v>238.76104167282426</v>
      </c>
      <c r="Q62" s="98">
        <v>241.90263432641407</v>
      </c>
      <c r="R62">
        <v>2</v>
      </c>
      <c r="S62">
        <v>0</v>
      </c>
      <c r="T62">
        <v>2</v>
      </c>
      <c r="U62">
        <v>0</v>
      </c>
      <c r="W62" s="14">
        <v>0.42999999999999949</v>
      </c>
      <c r="X62" s="14">
        <v>0.41999999999999948</v>
      </c>
      <c r="Y62">
        <v>0</v>
      </c>
      <c r="Z62">
        <v>0</v>
      </c>
      <c r="AA62">
        <v>0</v>
      </c>
      <c r="AB62">
        <v>0</v>
      </c>
    </row>
    <row r="63" spans="2:28">
      <c r="B63">
        <v>77</v>
      </c>
      <c r="C63">
        <v>78</v>
      </c>
      <c r="D63">
        <v>1</v>
      </c>
      <c r="E63">
        <v>0</v>
      </c>
      <c r="F63">
        <v>1</v>
      </c>
      <c r="G63">
        <v>0</v>
      </c>
      <c r="I63" s="97">
        <v>4656.6257107834708</v>
      </c>
      <c r="J63" s="97">
        <v>4778.3624261100749</v>
      </c>
      <c r="K63">
        <v>1</v>
      </c>
      <c r="L63">
        <v>0</v>
      </c>
      <c r="M63">
        <v>1</v>
      </c>
      <c r="N63">
        <v>0</v>
      </c>
      <c r="P63" s="98">
        <v>241.90263432641407</v>
      </c>
      <c r="Q63" s="98">
        <v>245.04422698000386</v>
      </c>
      <c r="R63">
        <v>3</v>
      </c>
      <c r="S63">
        <v>2</v>
      </c>
      <c r="T63">
        <v>0</v>
      </c>
      <c r="U63">
        <v>1</v>
      </c>
      <c r="W63" s="14">
        <v>0.41999999999999948</v>
      </c>
      <c r="X63" s="14">
        <v>0.40999999999999948</v>
      </c>
      <c r="Y63">
        <v>0</v>
      </c>
      <c r="Z63">
        <v>0</v>
      </c>
      <c r="AA63">
        <v>0</v>
      </c>
      <c r="AB63">
        <v>0</v>
      </c>
    </row>
    <row r="64" spans="2:28">
      <c r="B64">
        <v>78</v>
      </c>
      <c r="C64">
        <v>79</v>
      </c>
      <c r="D64">
        <v>1</v>
      </c>
      <c r="E64">
        <v>1</v>
      </c>
      <c r="F64">
        <v>0</v>
      </c>
      <c r="G64">
        <v>0</v>
      </c>
      <c r="I64" s="97">
        <v>4778.3624261100749</v>
      </c>
      <c r="J64" s="97">
        <v>4901.669937763475</v>
      </c>
      <c r="K64">
        <v>1</v>
      </c>
      <c r="L64">
        <v>1</v>
      </c>
      <c r="M64">
        <v>0</v>
      </c>
      <c r="N64">
        <v>0</v>
      </c>
      <c r="P64" s="98">
        <v>245.04422698000386</v>
      </c>
      <c r="Q64" s="98">
        <v>248.18581963359367</v>
      </c>
      <c r="R64">
        <v>5</v>
      </c>
      <c r="S64">
        <v>3</v>
      </c>
      <c r="T64">
        <v>1</v>
      </c>
      <c r="U64">
        <v>1</v>
      </c>
      <c r="W64" s="14">
        <v>0.40999999999999948</v>
      </c>
      <c r="X64" s="14">
        <v>0.39999999999999947</v>
      </c>
      <c r="Y64">
        <v>0</v>
      </c>
      <c r="Z64">
        <v>0</v>
      </c>
      <c r="AA64">
        <v>0</v>
      </c>
      <c r="AB64">
        <v>0</v>
      </c>
    </row>
    <row r="65" spans="2:24">
      <c r="B65">
        <v>79</v>
      </c>
      <c r="C65">
        <v>80</v>
      </c>
      <c r="D65">
        <v>2</v>
      </c>
      <c r="E65">
        <v>0</v>
      </c>
      <c r="F65">
        <v>0</v>
      </c>
      <c r="G65">
        <v>2</v>
      </c>
      <c r="I65" s="97">
        <v>4901.669937763475</v>
      </c>
      <c r="J65" s="97">
        <v>5026.5482457436692</v>
      </c>
      <c r="K65">
        <v>2</v>
      </c>
      <c r="L65">
        <v>0</v>
      </c>
      <c r="M65">
        <v>0</v>
      </c>
      <c r="N65">
        <v>2</v>
      </c>
      <c r="P65" s="98">
        <v>248.18581963359367</v>
      </c>
      <c r="Q65" s="98">
        <v>251.32741228718345</v>
      </c>
      <c r="R65">
        <v>4</v>
      </c>
      <c r="S65">
        <v>1</v>
      </c>
      <c r="T65">
        <v>1</v>
      </c>
      <c r="U65">
        <v>2</v>
      </c>
      <c r="W65" s="14"/>
      <c r="X65" s="14"/>
    </row>
    <row r="66" spans="2:24">
      <c r="B66">
        <v>80</v>
      </c>
      <c r="C66">
        <v>81</v>
      </c>
      <c r="D66">
        <v>1</v>
      </c>
      <c r="E66">
        <v>0</v>
      </c>
      <c r="F66">
        <v>1</v>
      </c>
      <c r="G66">
        <v>0</v>
      </c>
      <c r="I66" s="97">
        <v>5026.5482457436692</v>
      </c>
      <c r="J66" s="97">
        <v>5152.9973500506585</v>
      </c>
      <c r="K66">
        <v>1</v>
      </c>
      <c r="L66">
        <v>0</v>
      </c>
      <c r="M66">
        <v>1</v>
      </c>
      <c r="N66">
        <v>0</v>
      </c>
      <c r="P66" s="98">
        <v>251.32741228718345</v>
      </c>
      <c r="Q66" s="98">
        <v>254.46900494077323</v>
      </c>
      <c r="R66">
        <v>2</v>
      </c>
      <c r="S66">
        <v>1</v>
      </c>
      <c r="T66">
        <v>0</v>
      </c>
      <c r="U66">
        <v>1</v>
      </c>
      <c r="W66" s="14"/>
      <c r="X66" s="14"/>
    </row>
    <row r="67" spans="2:24">
      <c r="B67">
        <v>81</v>
      </c>
      <c r="C67">
        <v>82</v>
      </c>
      <c r="D67">
        <v>0</v>
      </c>
      <c r="E67">
        <v>0</v>
      </c>
      <c r="F67">
        <v>0</v>
      </c>
      <c r="G67">
        <v>0</v>
      </c>
      <c r="I67" s="97">
        <v>5152.9973500506585</v>
      </c>
      <c r="J67" s="97">
        <v>5281.0172506844419</v>
      </c>
      <c r="K67">
        <v>0</v>
      </c>
      <c r="L67">
        <v>0</v>
      </c>
      <c r="M67">
        <v>0</v>
      </c>
      <c r="N67">
        <v>0</v>
      </c>
      <c r="P67" s="98">
        <v>254.46900494077323</v>
      </c>
      <c r="Q67" s="98">
        <v>257.61059759436301</v>
      </c>
      <c r="R67">
        <v>6</v>
      </c>
      <c r="S67">
        <v>1</v>
      </c>
      <c r="T67">
        <v>4</v>
      </c>
      <c r="U67">
        <v>1</v>
      </c>
      <c r="W67" s="14"/>
      <c r="X67" s="14"/>
    </row>
    <row r="68" spans="2:24">
      <c r="B68">
        <v>82</v>
      </c>
      <c r="C68">
        <v>83</v>
      </c>
      <c r="D68">
        <v>1</v>
      </c>
      <c r="E68">
        <v>0</v>
      </c>
      <c r="F68">
        <v>1</v>
      </c>
      <c r="G68">
        <v>0</v>
      </c>
      <c r="I68" s="97">
        <v>5281.0172506844419</v>
      </c>
      <c r="J68" s="97">
        <v>5410.6079476450213</v>
      </c>
      <c r="K68">
        <v>1</v>
      </c>
      <c r="L68">
        <v>0</v>
      </c>
      <c r="M68">
        <v>1</v>
      </c>
      <c r="N68">
        <v>0</v>
      </c>
      <c r="P68" s="98">
        <v>257.61059759436301</v>
      </c>
      <c r="Q68" s="98">
        <v>260.75219024795285</v>
      </c>
      <c r="R68">
        <v>1</v>
      </c>
      <c r="S68">
        <v>0</v>
      </c>
      <c r="T68">
        <v>0</v>
      </c>
      <c r="U68">
        <v>1</v>
      </c>
      <c r="W68" s="14"/>
      <c r="X68" s="14"/>
    </row>
    <row r="69" spans="2:24">
      <c r="B69">
        <v>83</v>
      </c>
      <c r="C69">
        <v>84</v>
      </c>
      <c r="D69">
        <v>2</v>
      </c>
      <c r="E69">
        <v>0</v>
      </c>
      <c r="F69">
        <v>2</v>
      </c>
      <c r="G69">
        <v>0</v>
      </c>
      <c r="I69" s="97">
        <v>5410.6079476450213</v>
      </c>
      <c r="J69" s="97">
        <v>5541.7694409323949</v>
      </c>
      <c r="K69">
        <v>2</v>
      </c>
      <c r="L69">
        <v>0</v>
      </c>
      <c r="M69">
        <v>2</v>
      </c>
      <c r="N69">
        <v>0</v>
      </c>
      <c r="P69" s="98">
        <v>260.75219024795285</v>
      </c>
      <c r="Q69" s="98">
        <v>263.89378290154264</v>
      </c>
      <c r="R69">
        <v>1</v>
      </c>
      <c r="S69">
        <v>1</v>
      </c>
      <c r="T69">
        <v>0</v>
      </c>
      <c r="U69">
        <v>0</v>
      </c>
      <c r="W69" s="14"/>
      <c r="X69" s="14"/>
    </row>
    <row r="70" spans="2:24">
      <c r="B70">
        <v>84</v>
      </c>
      <c r="C70">
        <v>85</v>
      </c>
      <c r="D70">
        <v>2</v>
      </c>
      <c r="E70">
        <v>1</v>
      </c>
      <c r="F70">
        <v>0</v>
      </c>
      <c r="G70">
        <v>1</v>
      </c>
      <c r="I70" s="97">
        <v>5541.7694409323949</v>
      </c>
      <c r="J70" s="97">
        <v>5674.5017305465635</v>
      </c>
      <c r="K70">
        <v>2</v>
      </c>
      <c r="L70">
        <v>1</v>
      </c>
      <c r="M70">
        <v>0</v>
      </c>
      <c r="N70">
        <v>1</v>
      </c>
      <c r="P70" s="98">
        <v>263.89378290154264</v>
      </c>
      <c r="Q70" s="98">
        <v>267.03537555513242</v>
      </c>
      <c r="R70">
        <v>1</v>
      </c>
      <c r="S70">
        <v>0</v>
      </c>
      <c r="T70">
        <v>1</v>
      </c>
      <c r="U70">
        <v>0</v>
      </c>
      <c r="W70" s="14"/>
      <c r="X70" s="14"/>
    </row>
    <row r="71" spans="2:24">
      <c r="B71">
        <v>85</v>
      </c>
      <c r="C71">
        <v>86</v>
      </c>
      <c r="D71">
        <v>0</v>
      </c>
      <c r="E71">
        <v>0</v>
      </c>
      <c r="F71">
        <v>0</v>
      </c>
      <c r="G71">
        <v>0</v>
      </c>
      <c r="I71" s="97">
        <v>5674.5017305465635</v>
      </c>
      <c r="J71" s="97">
        <v>5808.8048164875272</v>
      </c>
      <c r="K71">
        <v>0</v>
      </c>
      <c r="L71">
        <v>0</v>
      </c>
      <c r="M71">
        <v>0</v>
      </c>
      <c r="N71">
        <v>0</v>
      </c>
      <c r="P71" s="98">
        <v>267.03537555513242</v>
      </c>
      <c r="Q71" s="98">
        <v>270.1769682087222</v>
      </c>
      <c r="R71">
        <v>1</v>
      </c>
      <c r="S71">
        <v>0</v>
      </c>
      <c r="T71">
        <v>0</v>
      </c>
      <c r="U71">
        <v>1</v>
      </c>
      <c r="W71" s="14"/>
      <c r="X71" s="14"/>
    </row>
    <row r="72" spans="2:24">
      <c r="B72">
        <v>86</v>
      </c>
      <c r="C72">
        <v>87</v>
      </c>
      <c r="D72">
        <v>3</v>
      </c>
      <c r="E72">
        <v>0</v>
      </c>
      <c r="F72">
        <v>2</v>
      </c>
      <c r="G72">
        <v>1</v>
      </c>
      <c r="I72" s="97">
        <v>5808.8048164875272</v>
      </c>
      <c r="J72" s="97">
        <v>5944.678698755286</v>
      </c>
      <c r="K72">
        <v>3</v>
      </c>
      <c r="L72">
        <v>0</v>
      </c>
      <c r="M72">
        <v>2</v>
      </c>
      <c r="N72">
        <v>1</v>
      </c>
      <c r="P72" s="98">
        <v>270.1769682087222</v>
      </c>
      <c r="Q72" s="98">
        <v>273.31856086231198</v>
      </c>
      <c r="R72">
        <v>2</v>
      </c>
      <c r="S72">
        <v>0</v>
      </c>
      <c r="T72">
        <v>2</v>
      </c>
      <c r="U72">
        <v>0</v>
      </c>
      <c r="W72" s="14"/>
      <c r="X72" s="14"/>
    </row>
    <row r="73" spans="2:24">
      <c r="B73">
        <v>87</v>
      </c>
      <c r="C73">
        <v>88</v>
      </c>
      <c r="D73">
        <v>2</v>
      </c>
      <c r="E73">
        <v>1</v>
      </c>
      <c r="F73">
        <v>1</v>
      </c>
      <c r="G73">
        <v>0</v>
      </c>
      <c r="I73" s="97">
        <v>5944.678698755286</v>
      </c>
      <c r="J73" s="97">
        <v>6082.1233773498398</v>
      </c>
      <c r="K73">
        <v>2</v>
      </c>
      <c r="L73">
        <v>1</v>
      </c>
      <c r="M73">
        <v>1</v>
      </c>
      <c r="N73">
        <v>0</v>
      </c>
      <c r="P73" s="98">
        <v>273.31856086231198</v>
      </c>
      <c r="Q73" s="98">
        <v>276.46015351590177</v>
      </c>
      <c r="R73">
        <v>0</v>
      </c>
      <c r="S73">
        <v>0</v>
      </c>
      <c r="T73">
        <v>0</v>
      </c>
      <c r="U73">
        <v>0</v>
      </c>
      <c r="W73" s="14"/>
      <c r="X73" s="14"/>
    </row>
    <row r="74" spans="2:24">
      <c r="B74">
        <v>88</v>
      </c>
      <c r="C74">
        <v>89</v>
      </c>
      <c r="D74">
        <v>0</v>
      </c>
      <c r="E74">
        <v>0</v>
      </c>
      <c r="F74">
        <v>0</v>
      </c>
      <c r="G74">
        <v>0</v>
      </c>
      <c r="I74" s="97">
        <v>6082.1233773498398</v>
      </c>
      <c r="J74" s="97">
        <v>6221.1388522711877</v>
      </c>
      <c r="K74">
        <v>0</v>
      </c>
      <c r="L74">
        <v>0</v>
      </c>
      <c r="M74">
        <v>0</v>
      </c>
      <c r="N74">
        <v>0</v>
      </c>
      <c r="P74" s="98">
        <v>276.46015351590177</v>
      </c>
      <c r="Q74" s="98">
        <v>279.60174616949161</v>
      </c>
      <c r="R74">
        <v>2</v>
      </c>
      <c r="S74">
        <v>1</v>
      </c>
      <c r="T74">
        <v>1</v>
      </c>
      <c r="U74">
        <v>0</v>
      </c>
      <c r="W74" s="14"/>
      <c r="X74" s="14"/>
    </row>
    <row r="75" spans="2:24">
      <c r="B75">
        <v>89</v>
      </c>
      <c r="C75">
        <v>90</v>
      </c>
      <c r="D75">
        <v>0</v>
      </c>
      <c r="E75">
        <v>0</v>
      </c>
      <c r="F75">
        <v>0</v>
      </c>
      <c r="G75">
        <v>0</v>
      </c>
      <c r="I75" s="97">
        <v>6221.1388522711877</v>
      </c>
      <c r="J75" s="97">
        <v>6361.7251235193307</v>
      </c>
      <c r="K75">
        <v>0</v>
      </c>
      <c r="L75">
        <v>0</v>
      </c>
      <c r="M75">
        <v>0</v>
      </c>
      <c r="N75">
        <v>0</v>
      </c>
      <c r="P75" s="98">
        <v>279.60174616949161</v>
      </c>
      <c r="Q75" s="98">
        <v>282.74333882308139</v>
      </c>
      <c r="R75">
        <v>1</v>
      </c>
      <c r="S75">
        <v>0</v>
      </c>
      <c r="T75">
        <v>0</v>
      </c>
      <c r="U75">
        <v>1</v>
      </c>
      <c r="W75" s="14"/>
      <c r="X75" s="14"/>
    </row>
    <row r="76" spans="2:24">
      <c r="B76">
        <v>90</v>
      </c>
      <c r="C76">
        <v>91</v>
      </c>
      <c r="D76">
        <v>2</v>
      </c>
      <c r="E76">
        <v>0</v>
      </c>
      <c r="F76">
        <v>1</v>
      </c>
      <c r="G76">
        <v>1</v>
      </c>
      <c r="I76" s="97">
        <v>6361.7251235193307</v>
      </c>
      <c r="J76" s="97">
        <v>6503.8821910942688</v>
      </c>
      <c r="K76">
        <v>2</v>
      </c>
      <c r="L76">
        <v>0</v>
      </c>
      <c r="M76">
        <v>1</v>
      </c>
      <c r="N76">
        <v>1</v>
      </c>
      <c r="P76" s="98">
        <v>282.74333882308139</v>
      </c>
      <c r="Q76" s="98">
        <v>285.88493147667117</v>
      </c>
      <c r="R76">
        <v>1</v>
      </c>
      <c r="S76">
        <v>0</v>
      </c>
      <c r="T76">
        <v>1</v>
      </c>
      <c r="U76">
        <v>0</v>
      </c>
      <c r="W76" s="14"/>
      <c r="X76" s="14"/>
    </row>
    <row r="77" spans="2:24">
      <c r="B77">
        <v>91</v>
      </c>
      <c r="C77">
        <v>92</v>
      </c>
      <c r="D77">
        <v>0</v>
      </c>
      <c r="E77">
        <v>0</v>
      </c>
      <c r="F77">
        <v>0</v>
      </c>
      <c r="G77">
        <v>0</v>
      </c>
      <c r="I77" s="97">
        <v>6503.8821910942688</v>
      </c>
      <c r="J77" s="97">
        <v>6647.610054996002</v>
      </c>
      <c r="K77">
        <v>0</v>
      </c>
      <c r="L77">
        <v>0</v>
      </c>
      <c r="M77">
        <v>0</v>
      </c>
      <c r="N77">
        <v>0</v>
      </c>
      <c r="P77" s="98">
        <v>285.88493147667117</v>
      </c>
      <c r="Q77" s="98">
        <v>289.02652413026095</v>
      </c>
      <c r="R77">
        <v>3</v>
      </c>
      <c r="S77">
        <v>1</v>
      </c>
      <c r="T77">
        <v>1</v>
      </c>
      <c r="U77">
        <v>1</v>
      </c>
      <c r="W77" s="14"/>
      <c r="X77" s="14"/>
    </row>
    <row r="78" spans="2:24">
      <c r="B78">
        <v>92</v>
      </c>
      <c r="C78">
        <v>93</v>
      </c>
      <c r="D78">
        <v>1</v>
      </c>
      <c r="E78">
        <v>0</v>
      </c>
      <c r="F78">
        <v>0</v>
      </c>
      <c r="G78">
        <v>1</v>
      </c>
      <c r="I78" s="97">
        <v>6647.610054996002</v>
      </c>
      <c r="J78" s="97">
        <v>6792.9087152245302</v>
      </c>
      <c r="K78">
        <v>1</v>
      </c>
      <c r="L78">
        <v>0</v>
      </c>
      <c r="M78">
        <v>0</v>
      </c>
      <c r="N78">
        <v>1</v>
      </c>
      <c r="P78" s="98">
        <v>289.02652413026095</v>
      </c>
      <c r="Q78" s="98">
        <v>292.16811678385073</v>
      </c>
      <c r="R78">
        <v>1</v>
      </c>
      <c r="S78">
        <v>0</v>
      </c>
      <c r="T78">
        <v>1</v>
      </c>
      <c r="U78">
        <v>0</v>
      </c>
      <c r="W78" s="14"/>
      <c r="X78" s="14"/>
    </row>
    <row r="79" spans="2:24">
      <c r="B79">
        <v>93</v>
      </c>
      <c r="C79">
        <v>94</v>
      </c>
      <c r="D79">
        <v>0</v>
      </c>
      <c r="E79">
        <v>0</v>
      </c>
      <c r="F79">
        <v>0</v>
      </c>
      <c r="G79">
        <v>0</v>
      </c>
      <c r="I79" s="97">
        <v>6792.9087152245302</v>
      </c>
      <c r="J79" s="97">
        <v>6939.7781717798534</v>
      </c>
      <c r="K79">
        <v>0</v>
      </c>
      <c r="L79">
        <v>0</v>
      </c>
      <c r="M79">
        <v>0</v>
      </c>
      <c r="N79">
        <v>0</v>
      </c>
      <c r="P79" s="98">
        <v>292.16811678385073</v>
      </c>
      <c r="Q79" s="98">
        <v>295.30970943744057</v>
      </c>
      <c r="R79">
        <v>0</v>
      </c>
      <c r="S79">
        <v>0</v>
      </c>
      <c r="T79">
        <v>0</v>
      </c>
      <c r="U79">
        <v>0</v>
      </c>
      <c r="W79" s="14"/>
      <c r="X79" s="14"/>
    </row>
    <row r="80" spans="2:24">
      <c r="B80">
        <v>94</v>
      </c>
      <c r="C80">
        <v>95</v>
      </c>
      <c r="D80">
        <v>0</v>
      </c>
      <c r="E80">
        <v>0</v>
      </c>
      <c r="F80">
        <v>0</v>
      </c>
      <c r="G80">
        <v>0</v>
      </c>
      <c r="I80" s="97">
        <v>6939.7781717798534</v>
      </c>
      <c r="J80" s="97">
        <v>7088.2184246619709</v>
      </c>
      <c r="K80">
        <v>0</v>
      </c>
      <c r="L80">
        <v>0</v>
      </c>
      <c r="M80">
        <v>0</v>
      </c>
      <c r="N80">
        <v>0</v>
      </c>
      <c r="P80" s="98">
        <v>295.30970943744057</v>
      </c>
      <c r="Q80" s="98">
        <v>298.45130209103036</v>
      </c>
      <c r="R80">
        <v>0</v>
      </c>
      <c r="S80">
        <v>0</v>
      </c>
      <c r="T80">
        <v>0</v>
      </c>
      <c r="U80">
        <v>0</v>
      </c>
      <c r="W80" s="14"/>
      <c r="X80" s="14"/>
    </row>
    <row r="81" spans="2:24">
      <c r="B81">
        <v>95</v>
      </c>
      <c r="C81">
        <v>96</v>
      </c>
      <c r="D81">
        <v>0</v>
      </c>
      <c r="E81">
        <v>0</v>
      </c>
      <c r="F81">
        <v>0</v>
      </c>
      <c r="G81">
        <v>0</v>
      </c>
      <c r="I81" s="97">
        <v>7088.2184246619709</v>
      </c>
      <c r="J81" s="97">
        <v>7238.2294738708833</v>
      </c>
      <c r="K81">
        <v>0</v>
      </c>
      <c r="L81">
        <v>0</v>
      </c>
      <c r="M81">
        <v>0</v>
      </c>
      <c r="N81">
        <v>0</v>
      </c>
      <c r="P81" s="98">
        <v>298.45130209103036</v>
      </c>
      <c r="Q81" s="98">
        <v>301.59289474462014</v>
      </c>
      <c r="R81">
        <v>2</v>
      </c>
      <c r="S81">
        <v>0</v>
      </c>
      <c r="T81">
        <v>1</v>
      </c>
      <c r="U81">
        <v>1</v>
      </c>
      <c r="W81" s="14"/>
      <c r="X81" s="14"/>
    </row>
    <row r="82" spans="2:24">
      <c r="B82">
        <v>96</v>
      </c>
      <c r="C82">
        <v>97</v>
      </c>
      <c r="D82">
        <v>0</v>
      </c>
      <c r="E82">
        <v>0</v>
      </c>
      <c r="F82">
        <v>0</v>
      </c>
      <c r="G82">
        <v>0</v>
      </c>
      <c r="I82" s="97">
        <v>7238.2294738708833</v>
      </c>
      <c r="J82" s="97">
        <v>7389.8113194065909</v>
      </c>
      <c r="K82">
        <v>0</v>
      </c>
      <c r="L82">
        <v>0</v>
      </c>
      <c r="M82">
        <v>0</v>
      </c>
      <c r="N82">
        <v>0</v>
      </c>
      <c r="P82" s="98">
        <v>301.59289474462014</v>
      </c>
      <c r="Q82" s="98">
        <v>304.73448739820992</v>
      </c>
      <c r="R82">
        <v>0</v>
      </c>
      <c r="S82">
        <v>0</v>
      </c>
      <c r="T82">
        <v>0</v>
      </c>
      <c r="U82">
        <v>0</v>
      </c>
      <c r="W82" s="14"/>
      <c r="X82" s="14"/>
    </row>
    <row r="83" spans="2:24">
      <c r="B83">
        <v>97</v>
      </c>
      <c r="C83">
        <v>98</v>
      </c>
      <c r="D83">
        <v>0</v>
      </c>
      <c r="E83">
        <v>0</v>
      </c>
      <c r="F83">
        <v>0</v>
      </c>
      <c r="G83">
        <v>0</v>
      </c>
      <c r="I83" s="97">
        <v>7389.8113194065909</v>
      </c>
      <c r="J83" s="97">
        <v>7542.9639612690935</v>
      </c>
      <c r="K83">
        <v>0</v>
      </c>
      <c r="L83">
        <v>0</v>
      </c>
      <c r="M83">
        <v>0</v>
      </c>
      <c r="N83">
        <v>0</v>
      </c>
      <c r="P83" s="98">
        <v>304.73448739820992</v>
      </c>
      <c r="Q83" s="98">
        <v>307.8760800517997</v>
      </c>
      <c r="R83">
        <v>0</v>
      </c>
      <c r="S83">
        <v>0</v>
      </c>
      <c r="T83">
        <v>0</v>
      </c>
      <c r="U83">
        <v>0</v>
      </c>
      <c r="W83" s="14"/>
      <c r="X83" s="14"/>
    </row>
    <row r="84" spans="2:24">
      <c r="B84">
        <v>98</v>
      </c>
      <c r="C84">
        <v>99</v>
      </c>
      <c r="D84">
        <v>0</v>
      </c>
      <c r="E84">
        <v>0</v>
      </c>
      <c r="F84">
        <v>0</v>
      </c>
      <c r="G84">
        <v>0</v>
      </c>
      <c r="I84" s="97">
        <v>7542.9639612690935</v>
      </c>
      <c r="J84" s="97">
        <v>7697.6873994583902</v>
      </c>
      <c r="K84">
        <v>0</v>
      </c>
      <c r="L84">
        <v>0</v>
      </c>
      <c r="M84">
        <v>0</v>
      </c>
      <c r="N84">
        <v>0</v>
      </c>
      <c r="P84" s="98">
        <v>307.8760800517997</v>
      </c>
      <c r="Q84" s="98">
        <v>311.01767270538954</v>
      </c>
      <c r="R84">
        <v>0</v>
      </c>
      <c r="S84">
        <v>0</v>
      </c>
      <c r="T84">
        <v>0</v>
      </c>
      <c r="U84">
        <v>0</v>
      </c>
      <c r="W84" s="14"/>
      <c r="X84" s="14"/>
    </row>
    <row r="85" spans="2:24">
      <c r="B85">
        <v>99</v>
      </c>
      <c r="C85">
        <v>100</v>
      </c>
      <c r="D85">
        <v>1</v>
      </c>
      <c r="E85">
        <v>0</v>
      </c>
      <c r="F85">
        <v>0</v>
      </c>
      <c r="G85">
        <v>1</v>
      </c>
      <c r="I85" s="97">
        <v>7697.6873994583902</v>
      </c>
      <c r="J85" s="97">
        <v>7853.981633974483</v>
      </c>
      <c r="K85">
        <v>1</v>
      </c>
      <c r="L85">
        <v>0</v>
      </c>
      <c r="M85">
        <v>0</v>
      </c>
      <c r="N85">
        <v>1</v>
      </c>
      <c r="P85" s="98">
        <v>311.01767270538954</v>
      </c>
      <c r="Q85" s="98">
        <v>314.15926535897933</v>
      </c>
      <c r="R85">
        <v>1</v>
      </c>
      <c r="S85">
        <v>0</v>
      </c>
      <c r="T85">
        <v>0</v>
      </c>
      <c r="U85">
        <v>1</v>
      </c>
      <c r="W85" s="14"/>
      <c r="X85" s="14"/>
    </row>
    <row r="86" spans="2:24">
      <c r="B86">
        <v>100</v>
      </c>
      <c r="C86">
        <v>101</v>
      </c>
      <c r="D86">
        <v>0</v>
      </c>
      <c r="E86">
        <v>0</v>
      </c>
      <c r="F86">
        <v>0</v>
      </c>
      <c r="G86">
        <v>0</v>
      </c>
      <c r="I86" s="97">
        <v>7853.981633974483</v>
      </c>
      <c r="J86" s="97">
        <v>8011.8466648173699</v>
      </c>
      <c r="K86">
        <v>0</v>
      </c>
      <c r="L86">
        <v>0</v>
      </c>
      <c r="M86">
        <v>0</v>
      </c>
      <c r="N86">
        <v>0</v>
      </c>
      <c r="P86" s="98">
        <v>314.15926535897933</v>
      </c>
      <c r="Q86" s="98">
        <v>317.30085801256911</v>
      </c>
      <c r="R86">
        <v>0</v>
      </c>
      <c r="S86">
        <v>0</v>
      </c>
      <c r="T86">
        <v>0</v>
      </c>
      <c r="U86">
        <v>0</v>
      </c>
      <c r="W86" s="14"/>
      <c r="X86" s="14"/>
    </row>
    <row r="87" spans="2:24">
      <c r="B87">
        <v>101</v>
      </c>
      <c r="C87">
        <v>102</v>
      </c>
      <c r="D87">
        <v>0</v>
      </c>
      <c r="E87">
        <v>0</v>
      </c>
      <c r="F87">
        <v>0</v>
      </c>
      <c r="G87">
        <v>0</v>
      </c>
      <c r="I87" s="97">
        <v>8011.8466648173699</v>
      </c>
      <c r="J87" s="97">
        <v>8171.2824919870518</v>
      </c>
      <c r="K87">
        <v>0</v>
      </c>
      <c r="L87">
        <v>0</v>
      </c>
      <c r="M87">
        <v>0</v>
      </c>
      <c r="N87">
        <v>0</v>
      </c>
      <c r="P87" s="98">
        <v>317.30085801256911</v>
      </c>
      <c r="Q87" s="98">
        <v>320.44245066615889</v>
      </c>
      <c r="R87">
        <v>0</v>
      </c>
      <c r="S87">
        <v>0</v>
      </c>
      <c r="T87">
        <v>0</v>
      </c>
      <c r="U87">
        <v>0</v>
      </c>
      <c r="W87" s="14"/>
      <c r="X87" s="14"/>
    </row>
    <row r="88" spans="2:24">
      <c r="B88">
        <v>102</v>
      </c>
      <c r="C88">
        <v>103</v>
      </c>
      <c r="D88">
        <v>0</v>
      </c>
      <c r="E88">
        <v>0</v>
      </c>
      <c r="F88">
        <v>0</v>
      </c>
      <c r="G88">
        <v>0</v>
      </c>
      <c r="I88" s="97">
        <v>8171.2824919870518</v>
      </c>
      <c r="J88" s="97">
        <v>8332.2891154835288</v>
      </c>
      <c r="K88">
        <v>0</v>
      </c>
      <c r="L88">
        <v>0</v>
      </c>
      <c r="M88">
        <v>0</v>
      </c>
      <c r="N88">
        <v>0</v>
      </c>
      <c r="P88" s="98">
        <v>320.44245066615889</v>
      </c>
      <c r="Q88" s="98">
        <v>323.58404331974867</v>
      </c>
      <c r="R88">
        <v>0</v>
      </c>
      <c r="S88">
        <v>0</v>
      </c>
      <c r="T88">
        <v>0</v>
      </c>
      <c r="U88">
        <v>0</v>
      </c>
      <c r="W88" s="14"/>
      <c r="X88" s="14"/>
    </row>
    <row r="89" spans="2:24">
      <c r="B89">
        <v>103</v>
      </c>
      <c r="C89">
        <v>104</v>
      </c>
      <c r="D89">
        <v>0</v>
      </c>
      <c r="E89">
        <v>0</v>
      </c>
      <c r="F89">
        <v>0</v>
      </c>
      <c r="G89">
        <v>0</v>
      </c>
      <c r="I89" s="97">
        <v>8332.2891154835288</v>
      </c>
      <c r="J89" s="97">
        <v>8494.8665353068009</v>
      </c>
      <c r="K89">
        <v>0</v>
      </c>
      <c r="L89">
        <v>0</v>
      </c>
      <c r="M89">
        <v>0</v>
      </c>
      <c r="N89">
        <v>0</v>
      </c>
      <c r="P89" s="98">
        <v>323.58404331974867</v>
      </c>
      <c r="Q89" s="98">
        <v>326.72563597333851</v>
      </c>
      <c r="R89">
        <v>0</v>
      </c>
      <c r="S89">
        <v>0</v>
      </c>
      <c r="T89">
        <v>0</v>
      </c>
      <c r="U89">
        <v>0</v>
      </c>
      <c r="W89" s="14"/>
      <c r="X89" s="14"/>
    </row>
    <row r="90" spans="2:24">
      <c r="B90">
        <v>104</v>
      </c>
      <c r="C90">
        <v>105</v>
      </c>
      <c r="D90">
        <v>0</v>
      </c>
      <c r="E90">
        <v>0</v>
      </c>
      <c r="F90">
        <v>0</v>
      </c>
      <c r="G90">
        <v>0</v>
      </c>
      <c r="I90" s="97">
        <v>8494.8665353068009</v>
      </c>
      <c r="J90" s="97">
        <v>8659.0147514568671</v>
      </c>
      <c r="K90">
        <v>0</v>
      </c>
      <c r="L90">
        <v>0</v>
      </c>
      <c r="M90">
        <v>0</v>
      </c>
      <c r="N90">
        <v>0</v>
      </c>
      <c r="P90" s="98">
        <v>326.72563597333851</v>
      </c>
      <c r="Q90" s="98">
        <v>329.86722862692829</v>
      </c>
      <c r="R90">
        <v>0</v>
      </c>
      <c r="S90">
        <v>0</v>
      </c>
      <c r="T90">
        <v>0</v>
      </c>
      <c r="U90">
        <v>0</v>
      </c>
      <c r="W90" s="14"/>
      <c r="X90" s="14"/>
    </row>
    <row r="91" spans="2:24">
      <c r="B91">
        <v>105</v>
      </c>
      <c r="C91">
        <v>106</v>
      </c>
      <c r="D91">
        <v>0</v>
      </c>
      <c r="E91">
        <v>0</v>
      </c>
      <c r="F91">
        <v>0</v>
      </c>
      <c r="G91">
        <v>0</v>
      </c>
      <c r="I91" s="97">
        <v>8659.0147514568671</v>
      </c>
      <c r="J91" s="97">
        <v>8824.7337639337293</v>
      </c>
      <c r="K91">
        <v>0</v>
      </c>
      <c r="L91">
        <v>0</v>
      </c>
      <c r="M91">
        <v>0</v>
      </c>
      <c r="N91">
        <v>0</v>
      </c>
      <c r="P91" s="98">
        <v>329.86722862692829</v>
      </c>
      <c r="Q91" s="98">
        <v>333.00882128051808</v>
      </c>
      <c r="R91">
        <v>0</v>
      </c>
      <c r="S91">
        <v>0</v>
      </c>
      <c r="T91">
        <v>0</v>
      </c>
      <c r="U91">
        <v>0</v>
      </c>
      <c r="W91" s="14"/>
      <c r="X91" s="14"/>
    </row>
    <row r="92" spans="2:24">
      <c r="B92">
        <v>106</v>
      </c>
      <c r="C92">
        <v>107</v>
      </c>
      <c r="D92">
        <v>0</v>
      </c>
      <c r="E92">
        <v>0</v>
      </c>
      <c r="F92">
        <v>0</v>
      </c>
      <c r="G92">
        <v>0</v>
      </c>
      <c r="I92" s="97">
        <v>8824.7337639337293</v>
      </c>
      <c r="J92" s="97">
        <v>8992.0235727373856</v>
      </c>
      <c r="K92">
        <v>0</v>
      </c>
      <c r="L92">
        <v>0</v>
      </c>
      <c r="M92">
        <v>0</v>
      </c>
      <c r="N92">
        <v>0</v>
      </c>
      <c r="P92" s="98">
        <v>333.00882128051808</v>
      </c>
      <c r="Q92" s="98">
        <v>336.15041393410786</v>
      </c>
      <c r="R92">
        <v>0</v>
      </c>
      <c r="S92">
        <v>0</v>
      </c>
      <c r="T92">
        <v>0</v>
      </c>
      <c r="U92">
        <v>0</v>
      </c>
      <c r="W92" s="14"/>
      <c r="X92" s="14"/>
    </row>
    <row r="93" spans="2:24">
      <c r="B93">
        <v>107</v>
      </c>
      <c r="C93">
        <v>108</v>
      </c>
      <c r="D93">
        <v>0</v>
      </c>
      <c r="E93">
        <v>0</v>
      </c>
      <c r="F93">
        <v>0</v>
      </c>
      <c r="G93">
        <v>0</v>
      </c>
      <c r="I93" s="97">
        <v>8992.0235727373856</v>
      </c>
      <c r="J93" s="97">
        <v>9160.8841778678361</v>
      </c>
      <c r="K93">
        <v>0</v>
      </c>
      <c r="L93">
        <v>0</v>
      </c>
      <c r="M93">
        <v>0</v>
      </c>
      <c r="N93">
        <v>0</v>
      </c>
      <c r="P93" s="98">
        <v>336.15041393410786</v>
      </c>
      <c r="Q93" s="98">
        <v>339.29200658769764</v>
      </c>
      <c r="R93">
        <v>0</v>
      </c>
      <c r="S93">
        <v>0</v>
      </c>
      <c r="T93">
        <v>0</v>
      </c>
      <c r="U93">
        <v>0</v>
      </c>
      <c r="W93" s="14"/>
      <c r="X93" s="14"/>
    </row>
    <row r="94" spans="2:24">
      <c r="B94">
        <v>108</v>
      </c>
      <c r="C94">
        <v>109</v>
      </c>
      <c r="D94">
        <v>0</v>
      </c>
      <c r="E94">
        <v>0</v>
      </c>
      <c r="F94">
        <v>0</v>
      </c>
      <c r="G94">
        <v>0</v>
      </c>
      <c r="I94" s="97">
        <v>9160.8841778678361</v>
      </c>
      <c r="J94" s="97">
        <v>9331.3155793250826</v>
      </c>
      <c r="K94">
        <v>0</v>
      </c>
      <c r="L94">
        <v>0</v>
      </c>
      <c r="M94">
        <v>0</v>
      </c>
      <c r="N94">
        <v>0</v>
      </c>
      <c r="P94" s="98">
        <v>339.29200658769764</v>
      </c>
      <c r="Q94" s="98">
        <v>342.43359924128742</v>
      </c>
      <c r="R94">
        <v>0</v>
      </c>
      <c r="S94">
        <v>0</v>
      </c>
      <c r="T94">
        <v>0</v>
      </c>
      <c r="U94">
        <v>0</v>
      </c>
      <c r="W94" s="14"/>
      <c r="X94" s="14"/>
    </row>
    <row r="95" spans="2:24">
      <c r="B95">
        <v>109</v>
      </c>
      <c r="C95">
        <v>110</v>
      </c>
      <c r="D95">
        <v>0</v>
      </c>
      <c r="E95">
        <v>0</v>
      </c>
      <c r="F95">
        <v>0</v>
      </c>
      <c r="G95">
        <v>0</v>
      </c>
      <c r="I95" s="97">
        <v>9331.3155793250826</v>
      </c>
      <c r="J95" s="97">
        <v>9503.317777109125</v>
      </c>
      <c r="K95">
        <v>0</v>
      </c>
      <c r="L95">
        <v>0</v>
      </c>
      <c r="M95">
        <v>0</v>
      </c>
      <c r="N95">
        <v>0</v>
      </c>
      <c r="P95" s="98">
        <v>342.43359924128742</v>
      </c>
      <c r="Q95" s="98">
        <v>345.57519189487726</v>
      </c>
      <c r="R95">
        <v>1</v>
      </c>
      <c r="S95">
        <v>0</v>
      </c>
      <c r="T95">
        <v>0</v>
      </c>
      <c r="U95">
        <v>1</v>
      </c>
      <c r="W95" s="14"/>
      <c r="X95" s="14"/>
    </row>
    <row r="96" spans="2:24">
      <c r="B96">
        <v>110</v>
      </c>
      <c r="C96">
        <v>111</v>
      </c>
      <c r="D96">
        <v>0</v>
      </c>
      <c r="E96">
        <v>0</v>
      </c>
      <c r="F96">
        <v>0</v>
      </c>
      <c r="G96">
        <v>0</v>
      </c>
      <c r="I96" s="97">
        <v>9503.317777109125</v>
      </c>
      <c r="J96" s="97">
        <v>9676.8907712199598</v>
      </c>
      <c r="K96">
        <v>0</v>
      </c>
      <c r="L96">
        <v>0</v>
      </c>
      <c r="M96">
        <v>0</v>
      </c>
      <c r="N96">
        <v>0</v>
      </c>
      <c r="P96" s="98">
        <v>345.57519189487726</v>
      </c>
      <c r="Q96" s="98">
        <v>348.71678454846705</v>
      </c>
      <c r="R96">
        <v>0</v>
      </c>
      <c r="S96">
        <v>0</v>
      </c>
      <c r="T96">
        <v>0</v>
      </c>
      <c r="U96">
        <v>0</v>
      </c>
      <c r="W96" s="14"/>
      <c r="X96" s="14"/>
    </row>
    <row r="97" spans="2:24">
      <c r="B97">
        <v>111</v>
      </c>
      <c r="C97">
        <v>112</v>
      </c>
      <c r="D97">
        <v>0</v>
      </c>
      <c r="E97">
        <v>0</v>
      </c>
      <c r="F97">
        <v>0</v>
      </c>
      <c r="G97">
        <v>0</v>
      </c>
      <c r="I97" s="97">
        <v>9676.8907712199598</v>
      </c>
      <c r="J97" s="97">
        <v>9852.0345616575905</v>
      </c>
      <c r="K97">
        <v>0</v>
      </c>
      <c r="L97">
        <v>0</v>
      </c>
      <c r="M97">
        <v>0</v>
      </c>
      <c r="N97">
        <v>0</v>
      </c>
      <c r="P97" s="98">
        <v>348.71678454846705</v>
      </c>
      <c r="Q97" s="98">
        <v>351.85837720205683</v>
      </c>
      <c r="R97">
        <v>0</v>
      </c>
      <c r="S97">
        <v>0</v>
      </c>
      <c r="T97">
        <v>0</v>
      </c>
      <c r="U97">
        <v>0</v>
      </c>
      <c r="W97" s="14"/>
      <c r="X97" s="14"/>
    </row>
    <row r="98" spans="2:24">
      <c r="B98">
        <v>112</v>
      </c>
      <c r="C98">
        <v>113</v>
      </c>
      <c r="D98">
        <v>0</v>
      </c>
      <c r="E98">
        <v>0</v>
      </c>
      <c r="F98">
        <v>0</v>
      </c>
      <c r="G98">
        <v>0</v>
      </c>
      <c r="I98" s="97">
        <v>9852.0345616575905</v>
      </c>
      <c r="J98" s="97">
        <v>10028.749148422017</v>
      </c>
      <c r="K98">
        <v>0</v>
      </c>
      <c r="L98">
        <v>0</v>
      </c>
      <c r="M98">
        <v>0</v>
      </c>
      <c r="N98">
        <v>0</v>
      </c>
      <c r="P98" s="98">
        <v>351.85837720205683</v>
      </c>
      <c r="Q98" s="98">
        <v>354.99996985564661</v>
      </c>
      <c r="R98">
        <v>0</v>
      </c>
      <c r="S98">
        <v>0</v>
      </c>
      <c r="T98">
        <v>0</v>
      </c>
      <c r="U98">
        <v>0</v>
      </c>
      <c r="W98" s="14"/>
      <c r="X98" s="14"/>
    </row>
    <row r="99" spans="2:24">
      <c r="B99">
        <v>113</v>
      </c>
      <c r="C99">
        <v>114</v>
      </c>
      <c r="D99">
        <v>0</v>
      </c>
      <c r="E99">
        <v>0</v>
      </c>
      <c r="F99">
        <v>0</v>
      </c>
      <c r="G99">
        <v>0</v>
      </c>
      <c r="I99" s="97">
        <v>10028.749148422017</v>
      </c>
      <c r="J99" s="97">
        <v>10207.034531513238</v>
      </c>
      <c r="K99">
        <v>0</v>
      </c>
      <c r="L99">
        <v>0</v>
      </c>
      <c r="M99">
        <v>0</v>
      </c>
      <c r="N99">
        <v>0</v>
      </c>
      <c r="P99" s="98">
        <v>354.99996985564661</v>
      </c>
      <c r="Q99" s="98">
        <v>358.14156250923639</v>
      </c>
      <c r="R99">
        <v>0</v>
      </c>
      <c r="S99">
        <v>0</v>
      </c>
      <c r="T99">
        <v>0</v>
      </c>
      <c r="U99">
        <v>0</v>
      </c>
      <c r="W99" s="14"/>
      <c r="X99" s="14"/>
    </row>
    <row r="100" spans="2:24">
      <c r="B100">
        <v>114</v>
      </c>
      <c r="C100">
        <v>115</v>
      </c>
      <c r="D100">
        <v>0</v>
      </c>
      <c r="E100">
        <v>0</v>
      </c>
      <c r="F100">
        <v>0</v>
      </c>
      <c r="G100">
        <v>0</v>
      </c>
      <c r="I100" s="97">
        <v>10207.034531513238</v>
      </c>
      <c r="J100" s="97">
        <v>10386.890710931253</v>
      </c>
      <c r="K100">
        <v>0</v>
      </c>
      <c r="L100">
        <v>0</v>
      </c>
      <c r="M100">
        <v>0</v>
      </c>
      <c r="N100">
        <v>0</v>
      </c>
      <c r="P100" s="98">
        <v>358.14156250923639</v>
      </c>
      <c r="Q100" s="98">
        <v>361.28315516282623</v>
      </c>
      <c r="R100">
        <v>0</v>
      </c>
      <c r="S100">
        <v>0</v>
      </c>
      <c r="T100">
        <v>0</v>
      </c>
      <c r="U100">
        <v>0</v>
      </c>
      <c r="W100" s="14"/>
      <c r="X100" s="14"/>
    </row>
    <row r="101" spans="2:24">
      <c r="B101">
        <v>115</v>
      </c>
      <c r="C101">
        <v>116</v>
      </c>
      <c r="D101">
        <v>0</v>
      </c>
      <c r="E101">
        <v>0</v>
      </c>
      <c r="F101">
        <v>0</v>
      </c>
      <c r="G101">
        <v>0</v>
      </c>
      <c r="I101" s="97">
        <v>10386.890710931253</v>
      </c>
      <c r="J101" s="97">
        <v>10568.317686676064</v>
      </c>
      <c r="K101">
        <v>0</v>
      </c>
      <c r="L101">
        <v>0</v>
      </c>
      <c r="M101">
        <v>0</v>
      </c>
      <c r="N101">
        <v>0</v>
      </c>
      <c r="P101" s="98">
        <v>361.28315516282623</v>
      </c>
      <c r="Q101" s="98">
        <v>364.42474781641602</v>
      </c>
      <c r="R101">
        <v>0</v>
      </c>
      <c r="S101">
        <v>0</v>
      </c>
      <c r="T101">
        <v>0</v>
      </c>
      <c r="U101">
        <v>0</v>
      </c>
      <c r="W101" s="14"/>
      <c r="X101" s="14"/>
    </row>
    <row r="102" spans="2:24">
      <c r="B102">
        <v>116</v>
      </c>
      <c r="C102">
        <v>117</v>
      </c>
      <c r="D102">
        <v>0</v>
      </c>
      <c r="E102">
        <v>0</v>
      </c>
      <c r="F102">
        <v>0</v>
      </c>
      <c r="G102">
        <v>0</v>
      </c>
      <c r="I102" s="97">
        <v>10568.317686676064</v>
      </c>
      <c r="J102" s="97">
        <v>10751.315458747669</v>
      </c>
      <c r="K102">
        <v>0</v>
      </c>
      <c r="L102">
        <v>0</v>
      </c>
      <c r="M102">
        <v>0</v>
      </c>
      <c r="N102">
        <v>0</v>
      </c>
      <c r="P102" s="98">
        <v>364.42474781641602</v>
      </c>
      <c r="Q102" s="98">
        <v>367.5663404700058</v>
      </c>
      <c r="R102">
        <v>0</v>
      </c>
      <c r="S102">
        <v>0</v>
      </c>
      <c r="T102">
        <v>0</v>
      </c>
      <c r="U102">
        <v>0</v>
      </c>
      <c r="W102" s="14"/>
      <c r="X102" s="14"/>
    </row>
    <row r="103" spans="2:24">
      <c r="B103">
        <v>117</v>
      </c>
      <c r="C103">
        <v>118</v>
      </c>
      <c r="D103">
        <v>0</v>
      </c>
      <c r="E103">
        <v>0</v>
      </c>
      <c r="F103">
        <v>0</v>
      </c>
      <c r="G103">
        <v>0</v>
      </c>
      <c r="I103" s="97">
        <v>10751.315458747669</v>
      </c>
      <c r="J103" s="97">
        <v>10935.88402714607</v>
      </c>
      <c r="K103">
        <v>0</v>
      </c>
      <c r="L103">
        <v>0</v>
      </c>
      <c r="M103">
        <v>0</v>
      </c>
      <c r="N103">
        <v>0</v>
      </c>
      <c r="P103" s="98">
        <v>367.5663404700058</v>
      </c>
      <c r="Q103" s="98">
        <v>370.70793312359558</v>
      </c>
      <c r="R103">
        <v>0</v>
      </c>
      <c r="S103">
        <v>0</v>
      </c>
      <c r="T103">
        <v>0</v>
      </c>
      <c r="U103">
        <v>0</v>
      </c>
      <c r="W103" s="14"/>
      <c r="X103" s="14"/>
    </row>
    <row r="104" spans="2:24">
      <c r="B104">
        <v>118</v>
      </c>
      <c r="C104">
        <v>119</v>
      </c>
      <c r="D104">
        <v>0</v>
      </c>
      <c r="E104">
        <v>0</v>
      </c>
      <c r="F104">
        <v>0</v>
      </c>
      <c r="G104">
        <v>0</v>
      </c>
      <c r="I104" s="97">
        <v>10935.88402714607</v>
      </c>
      <c r="J104" s="97">
        <v>11122.023391871266</v>
      </c>
      <c r="K104">
        <v>0</v>
      </c>
      <c r="L104">
        <v>0</v>
      </c>
      <c r="M104">
        <v>0</v>
      </c>
      <c r="N104">
        <v>0</v>
      </c>
      <c r="P104" s="98">
        <v>370.70793312359558</v>
      </c>
      <c r="Q104" s="98">
        <v>373.84952577718536</v>
      </c>
      <c r="R104">
        <v>0</v>
      </c>
      <c r="S104">
        <v>0</v>
      </c>
      <c r="T104">
        <v>0</v>
      </c>
      <c r="U104">
        <v>0</v>
      </c>
      <c r="W104" s="14"/>
      <c r="X104" s="14"/>
    </row>
    <row r="105" spans="2:24">
      <c r="B105">
        <v>119</v>
      </c>
      <c r="C105">
        <v>120</v>
      </c>
      <c r="D105">
        <v>0</v>
      </c>
      <c r="E105">
        <v>0</v>
      </c>
      <c r="F105">
        <v>0</v>
      </c>
      <c r="G105">
        <v>0</v>
      </c>
      <c r="I105" s="97">
        <v>11122.023391871266</v>
      </c>
      <c r="J105" s="97">
        <v>11309.733552923255</v>
      </c>
      <c r="K105">
        <v>0</v>
      </c>
      <c r="L105">
        <v>0</v>
      </c>
      <c r="M105">
        <v>0</v>
      </c>
      <c r="N105">
        <v>0</v>
      </c>
      <c r="P105" s="98">
        <v>373.84952577718536</v>
      </c>
      <c r="Q105" s="98">
        <v>376.99111843077515</v>
      </c>
      <c r="R105">
        <v>0</v>
      </c>
      <c r="S105">
        <v>0</v>
      </c>
      <c r="T105">
        <v>0</v>
      </c>
      <c r="U105">
        <v>0</v>
      </c>
      <c r="X105" s="14"/>
    </row>
    <row r="106" spans="2:24">
      <c r="B106">
        <v>120</v>
      </c>
      <c r="C106">
        <v>121</v>
      </c>
      <c r="D106">
        <v>0</v>
      </c>
      <c r="E106">
        <v>0</v>
      </c>
      <c r="F106">
        <v>0</v>
      </c>
      <c r="G106">
        <v>0</v>
      </c>
      <c r="I106" s="97">
        <v>11309.733552923255</v>
      </c>
      <c r="J106" s="97">
        <v>11499.01451030204</v>
      </c>
      <c r="K106">
        <v>0</v>
      </c>
      <c r="L106">
        <v>0</v>
      </c>
      <c r="M106">
        <v>0</v>
      </c>
      <c r="N106">
        <v>0</v>
      </c>
      <c r="P106" s="98">
        <v>376.99111843077515</v>
      </c>
      <c r="Q106" s="98">
        <v>380.13271108436498</v>
      </c>
      <c r="R106">
        <v>0</v>
      </c>
      <c r="S106">
        <v>0</v>
      </c>
      <c r="T106">
        <v>0</v>
      </c>
      <c r="U106">
        <v>0</v>
      </c>
    </row>
    <row r="107" spans="2:24">
      <c r="B107">
        <v>121</v>
      </c>
      <c r="C107">
        <v>122</v>
      </c>
      <c r="D107">
        <v>0</v>
      </c>
      <c r="E107">
        <v>0</v>
      </c>
      <c r="F107">
        <v>0</v>
      </c>
      <c r="G107">
        <v>0</v>
      </c>
      <c r="I107" s="97">
        <v>11499.01451030204</v>
      </c>
      <c r="J107" s="97">
        <v>11689.86626400762</v>
      </c>
      <c r="K107">
        <v>0</v>
      </c>
      <c r="L107">
        <v>0</v>
      </c>
      <c r="M107">
        <v>0</v>
      </c>
      <c r="N107">
        <v>0</v>
      </c>
      <c r="P107" s="98">
        <v>380.13271108436498</v>
      </c>
      <c r="Q107" s="98">
        <v>383.27430373795477</v>
      </c>
      <c r="R107">
        <v>0</v>
      </c>
      <c r="S107">
        <v>0</v>
      </c>
      <c r="T107">
        <v>0</v>
      </c>
      <c r="U107">
        <v>0</v>
      </c>
    </row>
    <row r="108" spans="2:24">
      <c r="B108">
        <v>122</v>
      </c>
      <c r="C108">
        <v>123</v>
      </c>
      <c r="D108">
        <v>0</v>
      </c>
      <c r="E108">
        <v>0</v>
      </c>
      <c r="F108">
        <v>0</v>
      </c>
      <c r="G108">
        <v>0</v>
      </c>
      <c r="I108" s="97">
        <v>11689.86626400762</v>
      </c>
      <c r="J108" s="97">
        <v>11882.288814039995</v>
      </c>
      <c r="K108">
        <v>0</v>
      </c>
      <c r="L108">
        <v>0</v>
      </c>
      <c r="M108">
        <v>0</v>
      </c>
      <c r="N108">
        <v>0</v>
      </c>
      <c r="P108" s="98">
        <v>383.27430373795477</v>
      </c>
      <c r="Q108" s="98">
        <v>386.41589639154455</v>
      </c>
      <c r="R108">
        <v>0</v>
      </c>
      <c r="S108">
        <v>0</v>
      </c>
      <c r="T108">
        <v>0</v>
      </c>
      <c r="U108">
        <v>0</v>
      </c>
    </row>
    <row r="109" spans="2:24">
      <c r="B109">
        <v>123</v>
      </c>
      <c r="C109">
        <v>124</v>
      </c>
      <c r="D109">
        <v>0</v>
      </c>
      <c r="E109">
        <v>0</v>
      </c>
      <c r="F109">
        <v>0</v>
      </c>
      <c r="G109">
        <v>0</v>
      </c>
      <c r="I109" s="97">
        <v>11882.288814039995</v>
      </c>
      <c r="J109" s="97">
        <v>12076.282160399165</v>
      </c>
      <c r="K109">
        <v>0</v>
      </c>
      <c r="L109">
        <v>0</v>
      </c>
      <c r="M109">
        <v>0</v>
      </c>
      <c r="N109">
        <v>0</v>
      </c>
      <c r="P109" s="98">
        <v>386.41589639154455</v>
      </c>
      <c r="Q109" s="98">
        <v>389.55748904513433</v>
      </c>
      <c r="R109">
        <v>0</v>
      </c>
      <c r="S109">
        <v>0</v>
      </c>
      <c r="T109">
        <v>0</v>
      </c>
      <c r="U109">
        <v>0</v>
      </c>
    </row>
    <row r="110" spans="2:24">
      <c r="B110">
        <v>124</v>
      </c>
      <c r="C110">
        <v>125</v>
      </c>
      <c r="D110">
        <v>0</v>
      </c>
      <c r="E110">
        <v>0</v>
      </c>
      <c r="F110">
        <v>0</v>
      </c>
      <c r="G110">
        <v>0</v>
      </c>
      <c r="I110" s="97">
        <v>12076.282160399165</v>
      </c>
      <c r="J110" s="97">
        <v>12271.846303085129</v>
      </c>
      <c r="K110">
        <v>0</v>
      </c>
      <c r="L110">
        <v>0</v>
      </c>
      <c r="M110">
        <v>0</v>
      </c>
      <c r="N110">
        <v>0</v>
      </c>
      <c r="P110" s="98">
        <v>389.55748904513433</v>
      </c>
      <c r="Q110" s="98">
        <v>392.69908169872411</v>
      </c>
      <c r="R110">
        <v>0</v>
      </c>
      <c r="S110">
        <v>0</v>
      </c>
      <c r="T110">
        <v>0</v>
      </c>
      <c r="U110">
        <v>0</v>
      </c>
    </row>
    <row r="111" spans="2:24">
      <c r="B111">
        <v>125</v>
      </c>
      <c r="C111">
        <v>126</v>
      </c>
      <c r="D111">
        <v>0</v>
      </c>
      <c r="E111">
        <v>0</v>
      </c>
      <c r="F111">
        <v>0</v>
      </c>
      <c r="G111">
        <v>0</v>
      </c>
      <c r="I111" s="97">
        <v>12271.846303085129</v>
      </c>
      <c r="J111" s="97">
        <v>12468.981242097889</v>
      </c>
      <c r="K111">
        <v>0</v>
      </c>
      <c r="L111">
        <v>0</v>
      </c>
      <c r="M111">
        <v>0</v>
      </c>
      <c r="N111">
        <v>0</v>
      </c>
      <c r="P111" s="98">
        <v>392.69908169872411</v>
      </c>
      <c r="Q111" s="98">
        <v>395.84067435231395</v>
      </c>
      <c r="R111">
        <v>0</v>
      </c>
      <c r="S111">
        <v>0</v>
      </c>
      <c r="T111">
        <v>0</v>
      </c>
      <c r="U111">
        <v>0</v>
      </c>
    </row>
    <row r="112" spans="2:24">
      <c r="B112">
        <v>126</v>
      </c>
      <c r="C112">
        <v>127</v>
      </c>
      <c r="D112">
        <v>0</v>
      </c>
      <c r="E112">
        <v>0</v>
      </c>
      <c r="F112">
        <v>0</v>
      </c>
      <c r="G112">
        <v>0</v>
      </c>
      <c r="I112" s="97">
        <v>12468.981242097889</v>
      </c>
      <c r="J112" s="97">
        <v>12667.686977437443</v>
      </c>
      <c r="K112">
        <v>0</v>
      </c>
      <c r="L112">
        <v>0</v>
      </c>
      <c r="M112">
        <v>0</v>
      </c>
      <c r="N112">
        <v>0</v>
      </c>
      <c r="P112" s="98">
        <v>395.84067435231395</v>
      </c>
      <c r="Q112" s="98">
        <v>398.98226700590374</v>
      </c>
      <c r="R112">
        <v>0</v>
      </c>
      <c r="S112">
        <v>0</v>
      </c>
      <c r="T112">
        <v>0</v>
      </c>
      <c r="U112">
        <v>0</v>
      </c>
    </row>
    <row r="113" spans="2:21">
      <c r="B113">
        <v>127</v>
      </c>
      <c r="C113">
        <v>128</v>
      </c>
      <c r="D113">
        <v>0</v>
      </c>
      <c r="E113">
        <v>0</v>
      </c>
      <c r="F113">
        <v>0</v>
      </c>
      <c r="G113">
        <v>0</v>
      </c>
      <c r="I113" s="97">
        <v>12667.686977437443</v>
      </c>
      <c r="J113" s="97">
        <v>12867.963509103793</v>
      </c>
      <c r="K113">
        <v>0</v>
      </c>
      <c r="L113">
        <v>0</v>
      </c>
      <c r="M113">
        <v>0</v>
      </c>
      <c r="N113">
        <v>0</v>
      </c>
      <c r="P113" s="98">
        <v>398.98226700590374</v>
      </c>
      <c r="Q113" s="98">
        <v>402.12385965949352</v>
      </c>
      <c r="R113">
        <v>0</v>
      </c>
      <c r="S113">
        <v>0</v>
      </c>
      <c r="T113">
        <v>0</v>
      </c>
      <c r="U113">
        <v>0</v>
      </c>
    </row>
    <row r="114" spans="2:21">
      <c r="B114">
        <v>128</v>
      </c>
      <c r="C114">
        <v>129</v>
      </c>
      <c r="D114">
        <v>0</v>
      </c>
      <c r="E114">
        <v>0</v>
      </c>
      <c r="F114">
        <v>0</v>
      </c>
      <c r="G114">
        <v>0</v>
      </c>
      <c r="I114" s="97">
        <v>12867.963509103793</v>
      </c>
      <c r="J114" s="97">
        <v>13069.810837096937</v>
      </c>
      <c r="K114">
        <v>0</v>
      </c>
      <c r="L114">
        <v>0</v>
      </c>
      <c r="M114">
        <v>0</v>
      </c>
      <c r="N114">
        <v>0</v>
      </c>
      <c r="P114" s="98">
        <v>402.12385965949352</v>
      </c>
      <c r="Q114" s="98">
        <v>405.2654523130833</v>
      </c>
      <c r="R114">
        <v>0</v>
      </c>
      <c r="S114">
        <v>0</v>
      </c>
      <c r="T114">
        <v>0</v>
      </c>
      <c r="U114">
        <v>0</v>
      </c>
    </row>
    <row r="115" spans="2:21">
      <c r="B115">
        <v>129</v>
      </c>
      <c r="C115">
        <v>130</v>
      </c>
      <c r="D115">
        <v>0</v>
      </c>
      <c r="E115">
        <v>0</v>
      </c>
      <c r="F115">
        <v>0</v>
      </c>
      <c r="G115">
        <v>0</v>
      </c>
      <c r="I115" s="97">
        <v>13069.810837096937</v>
      </c>
      <c r="J115" s="97">
        <v>13273.228961416877</v>
      </c>
      <c r="K115">
        <v>0</v>
      </c>
      <c r="L115">
        <v>0</v>
      </c>
      <c r="M115">
        <v>0</v>
      </c>
      <c r="N115">
        <v>0</v>
      </c>
      <c r="P115" s="98">
        <v>405.2654523130833</v>
      </c>
      <c r="Q115" s="98">
        <v>408.40704496667308</v>
      </c>
      <c r="R115">
        <v>0</v>
      </c>
      <c r="S115">
        <v>0</v>
      </c>
      <c r="T115">
        <v>0</v>
      </c>
      <c r="U115">
        <v>0</v>
      </c>
    </row>
    <row r="116" spans="2:21">
      <c r="B116">
        <v>130</v>
      </c>
      <c r="C116">
        <v>131</v>
      </c>
      <c r="D116">
        <v>0</v>
      </c>
      <c r="E116">
        <v>0</v>
      </c>
      <c r="F116">
        <v>0</v>
      </c>
      <c r="G116">
        <v>0</v>
      </c>
      <c r="I116" s="97">
        <v>13273.228961416877</v>
      </c>
      <c r="J116" s="97">
        <v>13478.217882063609</v>
      </c>
      <c r="K116">
        <v>0</v>
      </c>
      <c r="L116">
        <v>0</v>
      </c>
      <c r="M116">
        <v>0</v>
      </c>
      <c r="N116">
        <v>0</v>
      </c>
      <c r="P116" s="98">
        <v>408.40704496667308</v>
      </c>
      <c r="Q116" s="98">
        <v>411.54863762026292</v>
      </c>
      <c r="R116">
        <v>0</v>
      </c>
      <c r="S116">
        <v>0</v>
      </c>
      <c r="T116">
        <v>0</v>
      </c>
      <c r="U116">
        <v>0</v>
      </c>
    </row>
    <row r="117" spans="2:21">
      <c r="B117">
        <v>131</v>
      </c>
      <c r="C117">
        <v>132</v>
      </c>
      <c r="D117">
        <v>0</v>
      </c>
      <c r="E117">
        <v>0</v>
      </c>
      <c r="F117">
        <v>0</v>
      </c>
      <c r="G117">
        <v>0</v>
      </c>
      <c r="I117" s="97">
        <v>13478.217882063609</v>
      </c>
      <c r="J117" s="97">
        <v>13684.777599037139</v>
      </c>
      <c r="K117">
        <v>0</v>
      </c>
      <c r="L117">
        <v>0</v>
      </c>
      <c r="M117">
        <v>0</v>
      </c>
      <c r="N117">
        <v>0</v>
      </c>
      <c r="P117" s="98">
        <v>411.54863762026292</v>
      </c>
      <c r="Q117" s="98">
        <v>414.69023027385271</v>
      </c>
      <c r="R117">
        <v>0</v>
      </c>
      <c r="S117">
        <v>0</v>
      </c>
      <c r="T117">
        <v>0</v>
      </c>
      <c r="U117">
        <v>0</v>
      </c>
    </row>
    <row r="118" spans="2:21">
      <c r="B118">
        <v>132</v>
      </c>
      <c r="C118">
        <v>133</v>
      </c>
      <c r="D118">
        <v>0</v>
      </c>
      <c r="E118">
        <v>0</v>
      </c>
      <c r="F118">
        <v>0</v>
      </c>
      <c r="G118">
        <v>0</v>
      </c>
      <c r="I118" s="97">
        <v>13684.777599037139</v>
      </c>
      <c r="J118" s="97">
        <v>13892.908112337462</v>
      </c>
      <c r="K118">
        <v>0</v>
      </c>
      <c r="L118">
        <v>0</v>
      </c>
      <c r="M118">
        <v>0</v>
      </c>
      <c r="N118">
        <v>0</v>
      </c>
      <c r="P118" s="98">
        <v>414.69023027385271</v>
      </c>
      <c r="Q118" s="98">
        <v>417.83182292744249</v>
      </c>
      <c r="R118">
        <v>0</v>
      </c>
      <c r="S118">
        <v>0</v>
      </c>
      <c r="T118">
        <v>0</v>
      </c>
      <c r="U118">
        <v>0</v>
      </c>
    </row>
    <row r="119" spans="2:21">
      <c r="B119">
        <v>133</v>
      </c>
      <c r="C119">
        <v>134</v>
      </c>
      <c r="D119">
        <v>0</v>
      </c>
      <c r="E119">
        <v>0</v>
      </c>
      <c r="F119">
        <v>0</v>
      </c>
      <c r="G119">
        <v>0</v>
      </c>
      <c r="I119" s="97">
        <v>13892.908112337462</v>
      </c>
      <c r="J119" s="97">
        <v>14102.609421964582</v>
      </c>
      <c r="K119">
        <v>0</v>
      </c>
      <c r="L119">
        <v>0</v>
      </c>
      <c r="M119">
        <v>0</v>
      </c>
      <c r="N119">
        <v>0</v>
      </c>
      <c r="P119" s="98">
        <v>417.83182292744249</v>
      </c>
      <c r="Q119" s="98">
        <v>420.97341558103227</v>
      </c>
      <c r="R119">
        <v>0</v>
      </c>
      <c r="S119">
        <v>0</v>
      </c>
      <c r="T119">
        <v>0</v>
      </c>
      <c r="U119">
        <v>0</v>
      </c>
    </row>
    <row r="120" spans="2:21">
      <c r="B120">
        <v>134</v>
      </c>
      <c r="C120">
        <v>135</v>
      </c>
      <c r="D120">
        <v>0</v>
      </c>
      <c r="E120">
        <v>0</v>
      </c>
      <c r="F120">
        <v>0</v>
      </c>
      <c r="G120">
        <v>0</v>
      </c>
      <c r="I120" s="97">
        <v>14102.609421964582</v>
      </c>
      <c r="J120" s="97">
        <v>14313.881527918495</v>
      </c>
      <c r="K120">
        <v>0</v>
      </c>
      <c r="L120">
        <v>0</v>
      </c>
      <c r="M120">
        <v>0</v>
      </c>
      <c r="N120">
        <v>0</v>
      </c>
      <c r="P120" s="98">
        <v>420.97341558103227</v>
      </c>
      <c r="Q120" s="98">
        <v>424.11500823462205</v>
      </c>
      <c r="R120">
        <v>0</v>
      </c>
      <c r="S120">
        <v>0</v>
      </c>
      <c r="T120">
        <v>0</v>
      </c>
      <c r="U120">
        <v>0</v>
      </c>
    </row>
    <row r="121" spans="2:21">
      <c r="B121">
        <v>135</v>
      </c>
      <c r="C121">
        <v>136</v>
      </c>
      <c r="D121">
        <v>0</v>
      </c>
      <c r="E121">
        <v>0</v>
      </c>
      <c r="F121">
        <v>0</v>
      </c>
      <c r="G121">
        <v>0</v>
      </c>
      <c r="I121" s="97">
        <v>14313.881527918495</v>
      </c>
      <c r="J121" s="97">
        <v>14526.724430199203</v>
      </c>
      <c r="K121">
        <v>0</v>
      </c>
      <c r="L121">
        <v>0</v>
      </c>
      <c r="M121">
        <v>0</v>
      </c>
      <c r="N121">
        <v>0</v>
      </c>
      <c r="P121" s="98">
        <v>424.11500823462205</v>
      </c>
      <c r="Q121" s="98">
        <v>427.25660088821189</v>
      </c>
      <c r="R121">
        <v>0</v>
      </c>
      <c r="S121">
        <v>0</v>
      </c>
      <c r="T121">
        <v>0</v>
      </c>
      <c r="U121">
        <v>0</v>
      </c>
    </row>
    <row r="122" spans="2:21">
      <c r="B122">
        <v>136</v>
      </c>
      <c r="C122">
        <v>137</v>
      </c>
      <c r="D122">
        <v>0</v>
      </c>
      <c r="E122">
        <v>0</v>
      </c>
      <c r="F122">
        <v>0</v>
      </c>
      <c r="G122">
        <v>0</v>
      </c>
      <c r="I122" s="97">
        <v>14526.724430199203</v>
      </c>
      <c r="J122" s="97">
        <v>14741.138128806706</v>
      </c>
      <c r="K122">
        <v>0</v>
      </c>
      <c r="L122">
        <v>0</v>
      </c>
      <c r="M122">
        <v>0</v>
      </c>
      <c r="N122">
        <v>0</v>
      </c>
      <c r="P122" s="98">
        <v>427.25660088821189</v>
      </c>
      <c r="Q122" s="98">
        <v>430.39819354180167</v>
      </c>
      <c r="R122">
        <v>0</v>
      </c>
      <c r="S122">
        <v>0</v>
      </c>
      <c r="T122">
        <v>0</v>
      </c>
      <c r="U122">
        <v>0</v>
      </c>
    </row>
    <row r="123" spans="2:21">
      <c r="B123">
        <v>137</v>
      </c>
      <c r="C123">
        <v>138</v>
      </c>
      <c r="D123">
        <v>0</v>
      </c>
      <c r="E123">
        <v>0</v>
      </c>
      <c r="F123">
        <v>0</v>
      </c>
      <c r="G123">
        <v>0</v>
      </c>
      <c r="I123" s="97">
        <v>14741.138128806706</v>
      </c>
      <c r="J123" s="97">
        <v>14957.122623741005</v>
      </c>
      <c r="K123">
        <v>0</v>
      </c>
      <c r="L123">
        <v>0</v>
      </c>
      <c r="M123">
        <v>0</v>
      </c>
      <c r="N123">
        <v>0</v>
      </c>
      <c r="P123" s="98">
        <v>430.39819354180167</v>
      </c>
      <c r="Q123" s="98">
        <v>433.53978619539146</v>
      </c>
      <c r="R123">
        <v>0</v>
      </c>
      <c r="S123">
        <v>0</v>
      </c>
      <c r="T123">
        <v>0</v>
      </c>
      <c r="U123">
        <v>0</v>
      </c>
    </row>
    <row r="124" spans="2:21">
      <c r="B124">
        <v>138</v>
      </c>
      <c r="C124">
        <v>139</v>
      </c>
      <c r="D124">
        <v>0</v>
      </c>
      <c r="E124">
        <v>0</v>
      </c>
      <c r="F124">
        <v>0</v>
      </c>
      <c r="G124">
        <v>0</v>
      </c>
      <c r="I124" s="97">
        <v>14957.122623741005</v>
      </c>
      <c r="J124" s="97">
        <v>15174.677915002098</v>
      </c>
      <c r="K124">
        <v>0</v>
      </c>
      <c r="L124">
        <v>0</v>
      </c>
      <c r="M124">
        <v>0</v>
      </c>
      <c r="N124">
        <v>0</v>
      </c>
      <c r="P124" s="98">
        <v>433.53978619539146</v>
      </c>
      <c r="Q124" s="98">
        <v>436.68137884898124</v>
      </c>
      <c r="R124">
        <v>0</v>
      </c>
      <c r="S124">
        <v>0</v>
      </c>
      <c r="T124">
        <v>0</v>
      </c>
      <c r="U124">
        <v>0</v>
      </c>
    </row>
    <row r="125" spans="2:21">
      <c r="B125">
        <v>139</v>
      </c>
      <c r="C125">
        <v>140</v>
      </c>
      <c r="D125">
        <v>0</v>
      </c>
      <c r="E125">
        <v>0</v>
      </c>
      <c r="F125">
        <v>0</v>
      </c>
      <c r="G125">
        <v>0</v>
      </c>
      <c r="I125" s="97">
        <v>15174.677915002098</v>
      </c>
      <c r="J125" s="97">
        <v>15393.804002589986</v>
      </c>
      <c r="K125">
        <v>0</v>
      </c>
      <c r="L125">
        <v>0</v>
      </c>
      <c r="M125">
        <v>0</v>
      </c>
      <c r="N125">
        <v>0</v>
      </c>
      <c r="P125" s="98">
        <v>436.68137884898124</v>
      </c>
      <c r="Q125" s="98">
        <v>439.82297150257102</v>
      </c>
      <c r="R125">
        <v>0</v>
      </c>
      <c r="S125">
        <v>0</v>
      </c>
      <c r="T125">
        <v>0</v>
      </c>
      <c r="U125">
        <v>0</v>
      </c>
    </row>
    <row r="126" spans="2:21">
      <c r="B126">
        <v>140</v>
      </c>
      <c r="C126">
        <v>141</v>
      </c>
      <c r="D126">
        <v>0</v>
      </c>
      <c r="E126">
        <v>0</v>
      </c>
      <c r="F126">
        <v>0</v>
      </c>
      <c r="G126">
        <v>0</v>
      </c>
      <c r="I126" s="97">
        <v>15393.804002589986</v>
      </c>
      <c r="J126" s="97">
        <v>15614.500886504669</v>
      </c>
      <c r="K126">
        <v>0</v>
      </c>
      <c r="L126">
        <v>0</v>
      </c>
      <c r="M126">
        <v>0</v>
      </c>
      <c r="N126">
        <v>0</v>
      </c>
      <c r="P126" s="98">
        <v>439.82297150257102</v>
      </c>
      <c r="Q126" s="98">
        <v>442.9645641561608</v>
      </c>
      <c r="R126">
        <v>0</v>
      </c>
      <c r="S126">
        <v>0</v>
      </c>
      <c r="T126">
        <v>0</v>
      </c>
      <c r="U126">
        <v>0</v>
      </c>
    </row>
    <row r="127" spans="2:21">
      <c r="B127">
        <v>141</v>
      </c>
      <c r="C127">
        <v>142</v>
      </c>
      <c r="D127">
        <v>0</v>
      </c>
      <c r="E127">
        <v>0</v>
      </c>
      <c r="F127">
        <v>0</v>
      </c>
      <c r="G127">
        <v>0</v>
      </c>
      <c r="I127" s="97">
        <v>15614.500886504669</v>
      </c>
      <c r="J127" s="97">
        <v>15836.768566746146</v>
      </c>
      <c r="K127">
        <v>0</v>
      </c>
      <c r="L127">
        <v>0</v>
      </c>
      <c r="M127">
        <v>0</v>
      </c>
      <c r="N127">
        <v>0</v>
      </c>
      <c r="P127" s="98">
        <v>442.9645641561608</v>
      </c>
      <c r="Q127" s="98">
        <v>446.10615680975064</v>
      </c>
      <c r="R127">
        <v>0</v>
      </c>
      <c r="S127">
        <v>0</v>
      </c>
      <c r="T127">
        <v>0</v>
      </c>
      <c r="U127">
        <v>0</v>
      </c>
    </row>
    <row r="128" spans="2:21">
      <c r="B128">
        <v>142</v>
      </c>
      <c r="C128">
        <v>143</v>
      </c>
      <c r="D128">
        <v>0</v>
      </c>
      <c r="E128">
        <v>0</v>
      </c>
      <c r="F128">
        <v>0</v>
      </c>
      <c r="G128">
        <v>0</v>
      </c>
      <c r="I128" s="97">
        <v>15836.768566746146</v>
      </c>
      <c r="J128" s="97">
        <v>16060.60704331442</v>
      </c>
      <c r="K128">
        <v>0</v>
      </c>
      <c r="L128">
        <v>0</v>
      </c>
      <c r="M128">
        <v>0</v>
      </c>
      <c r="N128">
        <v>0</v>
      </c>
      <c r="P128" s="98">
        <v>446.10615680975064</v>
      </c>
      <c r="Q128" s="98">
        <v>449.24774946334043</v>
      </c>
      <c r="R128">
        <v>0</v>
      </c>
      <c r="S128">
        <v>0</v>
      </c>
      <c r="T128">
        <v>0</v>
      </c>
      <c r="U128">
        <v>0</v>
      </c>
    </row>
    <row r="129" spans="2:21">
      <c r="B129">
        <v>143</v>
      </c>
      <c r="C129">
        <v>144</v>
      </c>
      <c r="D129">
        <v>0</v>
      </c>
      <c r="E129">
        <v>0</v>
      </c>
      <c r="F129">
        <v>0</v>
      </c>
      <c r="G129">
        <v>0</v>
      </c>
      <c r="I129" s="97">
        <v>16060.60704331442</v>
      </c>
      <c r="J129" s="97">
        <v>16286.016316209487</v>
      </c>
      <c r="K129">
        <v>0</v>
      </c>
      <c r="L129">
        <v>0</v>
      </c>
      <c r="M129">
        <v>0</v>
      </c>
      <c r="N129">
        <v>0</v>
      </c>
      <c r="P129" s="98">
        <v>449.24774946334043</v>
      </c>
      <c r="Q129" s="98">
        <v>452.38934211693021</v>
      </c>
      <c r="R129">
        <v>0</v>
      </c>
      <c r="S129">
        <v>0</v>
      </c>
      <c r="T129">
        <v>0</v>
      </c>
      <c r="U129">
        <v>0</v>
      </c>
    </row>
    <row r="130" spans="2:21">
      <c r="B130">
        <v>144</v>
      </c>
      <c r="C130">
        <v>145</v>
      </c>
      <c r="D130">
        <v>0</v>
      </c>
      <c r="E130">
        <v>0</v>
      </c>
      <c r="F130">
        <v>0</v>
      </c>
      <c r="G130">
        <v>0</v>
      </c>
      <c r="I130" s="97">
        <v>16286.016316209487</v>
      </c>
      <c r="J130" s="97">
        <v>16512.99638543135</v>
      </c>
      <c r="K130">
        <v>0</v>
      </c>
      <c r="L130">
        <v>0</v>
      </c>
      <c r="M130">
        <v>0</v>
      </c>
      <c r="N130">
        <v>0</v>
      </c>
      <c r="P130" s="98">
        <v>452.38934211693021</v>
      </c>
      <c r="Q130" s="98">
        <v>455.53093477051999</v>
      </c>
      <c r="R130">
        <v>0</v>
      </c>
      <c r="S130">
        <v>0</v>
      </c>
      <c r="T130">
        <v>0</v>
      </c>
      <c r="U130">
        <v>0</v>
      </c>
    </row>
    <row r="131" spans="2:21">
      <c r="B131">
        <v>145</v>
      </c>
      <c r="C131">
        <v>146</v>
      </c>
      <c r="D131">
        <v>0</v>
      </c>
      <c r="E131">
        <v>0</v>
      </c>
      <c r="F131">
        <v>0</v>
      </c>
      <c r="G131">
        <v>0</v>
      </c>
      <c r="I131" s="97">
        <v>16512.99638543135</v>
      </c>
      <c r="J131" s="97">
        <v>16741.547250980009</v>
      </c>
      <c r="K131">
        <v>0</v>
      </c>
      <c r="L131">
        <v>0</v>
      </c>
      <c r="M131">
        <v>0</v>
      </c>
      <c r="N131">
        <v>0</v>
      </c>
      <c r="P131" s="98">
        <v>455.53093477051999</v>
      </c>
      <c r="Q131" s="98">
        <v>458.67252742410977</v>
      </c>
      <c r="R131">
        <v>0</v>
      </c>
      <c r="S131">
        <v>0</v>
      </c>
      <c r="T131">
        <v>0</v>
      </c>
      <c r="U131">
        <v>0</v>
      </c>
    </row>
    <row r="132" spans="2:21">
      <c r="B132">
        <v>146</v>
      </c>
      <c r="C132">
        <v>147</v>
      </c>
      <c r="D132">
        <v>0</v>
      </c>
      <c r="E132">
        <v>0</v>
      </c>
      <c r="F132">
        <v>0</v>
      </c>
      <c r="G132">
        <v>0</v>
      </c>
      <c r="I132" s="97">
        <v>16741.547250980009</v>
      </c>
      <c r="J132" s="97">
        <v>16971.668912855461</v>
      </c>
      <c r="K132">
        <v>0</v>
      </c>
      <c r="L132">
        <v>0</v>
      </c>
      <c r="M132">
        <v>0</v>
      </c>
      <c r="N132">
        <v>0</v>
      </c>
      <c r="P132" s="98">
        <v>458.67252742410977</v>
      </c>
      <c r="Q132" s="98">
        <v>461.81412007769961</v>
      </c>
      <c r="R132">
        <v>0</v>
      </c>
      <c r="S132">
        <v>0</v>
      </c>
      <c r="T132">
        <v>0</v>
      </c>
      <c r="U132">
        <v>0</v>
      </c>
    </row>
    <row r="133" spans="2:21">
      <c r="B133">
        <v>147</v>
      </c>
      <c r="C133">
        <v>148</v>
      </c>
      <c r="D133">
        <v>0</v>
      </c>
      <c r="E133">
        <v>0</v>
      </c>
      <c r="F133">
        <v>0</v>
      </c>
      <c r="G133">
        <v>0</v>
      </c>
      <c r="I133" s="97">
        <v>16971.668912855461</v>
      </c>
      <c r="J133" s="97">
        <v>17203.361371057708</v>
      </c>
      <c r="K133">
        <v>0</v>
      </c>
      <c r="L133">
        <v>0</v>
      </c>
      <c r="M133">
        <v>0</v>
      </c>
      <c r="N133">
        <v>0</v>
      </c>
      <c r="P133" s="98">
        <v>461.81412007769961</v>
      </c>
      <c r="Q133" s="98">
        <v>464.9557127312894</v>
      </c>
      <c r="R133">
        <v>0</v>
      </c>
      <c r="S133">
        <v>0</v>
      </c>
      <c r="T133">
        <v>0</v>
      </c>
      <c r="U133">
        <v>0</v>
      </c>
    </row>
    <row r="134" spans="2:21">
      <c r="B134">
        <v>148</v>
      </c>
      <c r="C134">
        <v>149</v>
      </c>
      <c r="D134">
        <v>0</v>
      </c>
      <c r="E134">
        <v>0</v>
      </c>
      <c r="F134">
        <v>0</v>
      </c>
      <c r="G134">
        <v>0</v>
      </c>
      <c r="I134" s="97">
        <v>17203.361371057708</v>
      </c>
      <c r="J134" s="97">
        <v>17436.624625586748</v>
      </c>
      <c r="K134">
        <v>0</v>
      </c>
      <c r="L134">
        <v>0</v>
      </c>
      <c r="M134">
        <v>0</v>
      </c>
      <c r="N134">
        <v>0</v>
      </c>
      <c r="P134" s="98">
        <v>464.9557127312894</v>
      </c>
      <c r="Q134" s="98">
        <v>468.09730538487918</v>
      </c>
      <c r="R134">
        <v>0</v>
      </c>
      <c r="S134">
        <v>0</v>
      </c>
      <c r="T134">
        <v>0</v>
      </c>
      <c r="U134">
        <v>0</v>
      </c>
    </row>
    <row r="135" spans="2:21">
      <c r="B135">
        <v>149</v>
      </c>
      <c r="C135">
        <v>150</v>
      </c>
      <c r="D135">
        <v>0</v>
      </c>
      <c r="E135">
        <v>0</v>
      </c>
      <c r="F135">
        <v>0</v>
      </c>
      <c r="G135">
        <v>0</v>
      </c>
      <c r="I135" s="97">
        <v>17436.624625586748</v>
      </c>
      <c r="J135" s="97">
        <v>17671.458676442588</v>
      </c>
      <c r="K135">
        <v>0</v>
      </c>
      <c r="L135">
        <v>0</v>
      </c>
      <c r="M135">
        <v>0</v>
      </c>
      <c r="N135">
        <v>0</v>
      </c>
      <c r="P135" s="98">
        <v>468.09730538487918</v>
      </c>
      <c r="Q135" s="98">
        <v>471.23889803846896</v>
      </c>
      <c r="R135">
        <v>0</v>
      </c>
      <c r="S135">
        <v>0</v>
      </c>
      <c r="T135">
        <v>0</v>
      </c>
      <c r="U135">
        <v>0</v>
      </c>
    </row>
    <row r="136" spans="2:21">
      <c r="B136">
        <v>150</v>
      </c>
      <c r="C136">
        <v>151</v>
      </c>
      <c r="D136">
        <v>0</v>
      </c>
      <c r="E136">
        <v>0</v>
      </c>
      <c r="F136">
        <v>0</v>
      </c>
      <c r="G136">
        <v>0</v>
      </c>
      <c r="I136" s="97">
        <v>17671.458676442588</v>
      </c>
      <c r="J136" s="97">
        <v>17907.863523625219</v>
      </c>
      <c r="K136">
        <v>0</v>
      </c>
      <c r="L136">
        <v>0</v>
      </c>
      <c r="M136">
        <v>0</v>
      </c>
      <c r="N136">
        <v>0</v>
      </c>
      <c r="P136" s="98">
        <v>471.23889803846896</v>
      </c>
      <c r="Q136" s="98">
        <v>474.38049069205874</v>
      </c>
      <c r="R136">
        <v>0</v>
      </c>
      <c r="S136">
        <v>0</v>
      </c>
      <c r="T136">
        <v>0</v>
      </c>
      <c r="U136">
        <v>0</v>
      </c>
    </row>
    <row r="137" spans="2:21">
      <c r="B137">
        <v>151</v>
      </c>
      <c r="C137">
        <v>152</v>
      </c>
      <c r="D137">
        <v>0</v>
      </c>
      <c r="E137">
        <v>0</v>
      </c>
      <c r="F137">
        <v>0</v>
      </c>
      <c r="G137">
        <v>0</v>
      </c>
      <c r="I137" s="97">
        <v>17907.863523625219</v>
      </c>
      <c r="J137" s="97">
        <v>18145.839167134644</v>
      </c>
      <c r="K137">
        <v>0</v>
      </c>
      <c r="L137">
        <v>0</v>
      </c>
      <c r="M137">
        <v>0</v>
      </c>
      <c r="N137">
        <v>0</v>
      </c>
      <c r="P137" s="98">
        <v>474.38049069205874</v>
      </c>
      <c r="Q137" s="98">
        <v>477.52208334564853</v>
      </c>
      <c r="R137">
        <v>0</v>
      </c>
      <c r="S137">
        <v>0</v>
      </c>
      <c r="T137">
        <v>0</v>
      </c>
      <c r="U137">
        <v>0</v>
      </c>
    </row>
    <row r="138" spans="2:21">
      <c r="B138">
        <v>152</v>
      </c>
      <c r="C138">
        <v>153</v>
      </c>
      <c r="D138">
        <v>0</v>
      </c>
      <c r="E138">
        <v>0</v>
      </c>
      <c r="F138">
        <v>0</v>
      </c>
      <c r="G138">
        <v>0</v>
      </c>
      <c r="I138" s="97">
        <v>18145.839167134644</v>
      </c>
      <c r="J138" s="97">
        <v>18385.385606970867</v>
      </c>
      <c r="K138">
        <v>0</v>
      </c>
      <c r="L138">
        <v>0</v>
      </c>
      <c r="M138">
        <v>0</v>
      </c>
      <c r="N138">
        <v>0</v>
      </c>
      <c r="P138" s="98">
        <v>477.52208334564853</v>
      </c>
      <c r="Q138" s="98">
        <v>480.66367599923836</v>
      </c>
      <c r="R138">
        <v>0</v>
      </c>
      <c r="S138">
        <v>0</v>
      </c>
      <c r="T138">
        <v>0</v>
      </c>
      <c r="U138">
        <v>0</v>
      </c>
    </row>
    <row r="139" spans="2:21">
      <c r="B139">
        <v>153</v>
      </c>
      <c r="C139">
        <v>154</v>
      </c>
      <c r="D139">
        <v>0</v>
      </c>
      <c r="E139">
        <v>0</v>
      </c>
      <c r="F139">
        <v>0</v>
      </c>
      <c r="G139">
        <v>0</v>
      </c>
      <c r="I139" s="97">
        <v>18385.385606970867</v>
      </c>
      <c r="J139" s="97">
        <v>18626.502843133883</v>
      </c>
      <c r="K139">
        <v>0</v>
      </c>
      <c r="L139">
        <v>0</v>
      </c>
      <c r="M139">
        <v>0</v>
      </c>
      <c r="N139">
        <v>0</v>
      </c>
      <c r="P139" s="98">
        <v>480.66367599923836</v>
      </c>
      <c r="Q139" s="98">
        <v>483.80526865282815</v>
      </c>
      <c r="R139">
        <v>0</v>
      </c>
      <c r="S139">
        <v>0</v>
      </c>
      <c r="T139">
        <v>0</v>
      </c>
      <c r="U139">
        <v>0</v>
      </c>
    </row>
    <row r="140" spans="2:21">
      <c r="B140">
        <v>154</v>
      </c>
      <c r="C140">
        <v>155</v>
      </c>
      <c r="D140">
        <v>0</v>
      </c>
      <c r="E140">
        <v>0</v>
      </c>
      <c r="F140">
        <v>0</v>
      </c>
      <c r="G140">
        <v>0</v>
      </c>
      <c r="I140" s="97">
        <v>18626.502843133883</v>
      </c>
      <c r="J140" s="97">
        <v>18869.190875623695</v>
      </c>
      <c r="K140">
        <v>0</v>
      </c>
      <c r="L140">
        <v>0</v>
      </c>
      <c r="M140">
        <v>0</v>
      </c>
      <c r="N140">
        <v>0</v>
      </c>
      <c r="P140" s="98">
        <v>483.80526865282815</v>
      </c>
      <c r="Q140" s="98">
        <v>486.94686130641793</v>
      </c>
      <c r="R140">
        <v>0</v>
      </c>
      <c r="S140">
        <v>0</v>
      </c>
      <c r="T140">
        <v>0</v>
      </c>
      <c r="U140">
        <v>0</v>
      </c>
    </row>
    <row r="141" spans="2:21">
      <c r="B141">
        <v>155</v>
      </c>
      <c r="C141">
        <v>156</v>
      </c>
      <c r="D141">
        <v>0</v>
      </c>
      <c r="E141">
        <v>0</v>
      </c>
      <c r="F141">
        <v>0</v>
      </c>
      <c r="G141">
        <v>0</v>
      </c>
      <c r="I141" s="97">
        <v>18869.190875623695</v>
      </c>
      <c r="J141" s="97">
        <v>19113.4497044403</v>
      </c>
      <c r="K141">
        <v>0</v>
      </c>
      <c r="L141">
        <v>0</v>
      </c>
      <c r="M141">
        <v>0</v>
      </c>
      <c r="N141">
        <v>0</v>
      </c>
      <c r="P141" s="98">
        <v>486.94686130641793</v>
      </c>
      <c r="Q141" s="98">
        <v>490.08845396000771</v>
      </c>
      <c r="R141">
        <v>0</v>
      </c>
      <c r="S141">
        <v>0</v>
      </c>
      <c r="T141">
        <v>0</v>
      </c>
      <c r="U141">
        <v>0</v>
      </c>
    </row>
    <row r="142" spans="2:21">
      <c r="B142">
        <v>156</v>
      </c>
      <c r="C142">
        <v>157</v>
      </c>
      <c r="D142">
        <v>0</v>
      </c>
      <c r="E142">
        <v>0</v>
      </c>
      <c r="F142">
        <v>0</v>
      </c>
      <c r="G142">
        <v>0</v>
      </c>
      <c r="I142" s="97">
        <v>19113.4497044403</v>
      </c>
      <c r="J142" s="97">
        <v>19359.279329583704</v>
      </c>
      <c r="K142">
        <v>0</v>
      </c>
      <c r="L142">
        <v>0</v>
      </c>
      <c r="M142">
        <v>0</v>
      </c>
      <c r="N142">
        <v>0</v>
      </c>
      <c r="P142" s="98">
        <v>490.08845396000771</v>
      </c>
      <c r="Q142" s="98">
        <v>493.23004661359749</v>
      </c>
      <c r="R142">
        <v>0</v>
      </c>
      <c r="S142">
        <v>0</v>
      </c>
      <c r="T142">
        <v>0</v>
      </c>
      <c r="U142">
        <v>0</v>
      </c>
    </row>
    <row r="143" spans="2:21">
      <c r="B143">
        <v>157</v>
      </c>
      <c r="C143">
        <v>158</v>
      </c>
      <c r="D143">
        <v>0</v>
      </c>
      <c r="E143">
        <v>0</v>
      </c>
      <c r="F143">
        <v>0</v>
      </c>
      <c r="G143">
        <v>0</v>
      </c>
      <c r="I143" s="97">
        <v>19359.279329583704</v>
      </c>
      <c r="J143" s="97">
        <v>19606.6797510539</v>
      </c>
      <c r="K143">
        <v>0</v>
      </c>
      <c r="L143">
        <v>0</v>
      </c>
      <c r="M143">
        <v>0</v>
      </c>
      <c r="N143">
        <v>0</v>
      </c>
      <c r="P143" s="98">
        <v>493.23004661359749</v>
      </c>
      <c r="Q143" s="98">
        <v>496.37163926718733</v>
      </c>
      <c r="R143">
        <v>0</v>
      </c>
      <c r="S143">
        <v>0</v>
      </c>
      <c r="T143">
        <v>0</v>
      </c>
      <c r="U143">
        <v>0</v>
      </c>
    </row>
    <row r="144" spans="2:21">
      <c r="B144">
        <v>158</v>
      </c>
      <c r="C144">
        <v>159</v>
      </c>
      <c r="D144">
        <v>0</v>
      </c>
      <c r="E144">
        <v>0</v>
      </c>
      <c r="F144">
        <v>0</v>
      </c>
      <c r="G144">
        <v>0</v>
      </c>
      <c r="I144" s="97">
        <v>19606.6797510539</v>
      </c>
      <c r="J144" s="97">
        <v>19855.650968850889</v>
      </c>
      <c r="K144">
        <v>0</v>
      </c>
      <c r="L144">
        <v>0</v>
      </c>
      <c r="M144">
        <v>0</v>
      </c>
      <c r="N144">
        <v>0</v>
      </c>
      <c r="P144" s="98">
        <v>496.37163926718733</v>
      </c>
      <c r="Q144" s="98">
        <v>499.51323192077712</v>
      </c>
      <c r="R144">
        <v>0</v>
      </c>
      <c r="S144">
        <v>0</v>
      </c>
      <c r="T144">
        <v>0</v>
      </c>
      <c r="U144">
        <v>0</v>
      </c>
    </row>
    <row r="145" spans="2:41">
      <c r="B145">
        <v>159</v>
      </c>
      <c r="C145">
        <v>160</v>
      </c>
      <c r="D145">
        <v>0</v>
      </c>
      <c r="E145">
        <v>0</v>
      </c>
      <c r="F145">
        <v>0</v>
      </c>
      <c r="G145">
        <v>0</v>
      </c>
      <c r="I145" s="97">
        <v>19855.650968850889</v>
      </c>
      <c r="J145" s="97">
        <v>20106.192982974677</v>
      </c>
      <c r="K145">
        <v>0</v>
      </c>
      <c r="L145">
        <v>0</v>
      </c>
      <c r="M145">
        <v>0</v>
      </c>
      <c r="N145">
        <v>0</v>
      </c>
      <c r="P145" s="98">
        <v>499.51323192077712</v>
      </c>
      <c r="Q145" s="98">
        <v>502.6548245743669</v>
      </c>
      <c r="R145">
        <v>0</v>
      </c>
      <c r="S145">
        <v>0</v>
      </c>
      <c r="T145">
        <v>0</v>
      </c>
      <c r="U145">
        <v>0</v>
      </c>
    </row>
    <row r="146" spans="2:41">
      <c r="B146">
        <v>160</v>
      </c>
      <c r="C146">
        <v>161</v>
      </c>
      <c r="D146">
        <v>0</v>
      </c>
      <c r="E146">
        <v>0</v>
      </c>
      <c r="F146">
        <v>0</v>
      </c>
      <c r="G146">
        <v>0</v>
      </c>
      <c r="I146" s="97">
        <v>20106.192982974677</v>
      </c>
      <c r="J146" s="97">
        <v>20358.305793425257</v>
      </c>
      <c r="K146">
        <v>0</v>
      </c>
      <c r="L146">
        <v>0</v>
      </c>
      <c r="M146">
        <v>0</v>
      </c>
      <c r="N146">
        <v>0</v>
      </c>
      <c r="P146" s="98">
        <v>502.6548245743669</v>
      </c>
      <c r="Q146" s="98">
        <v>505.79641722795668</v>
      </c>
      <c r="R146">
        <v>0</v>
      </c>
      <c r="S146">
        <v>0</v>
      </c>
      <c r="T146">
        <v>0</v>
      </c>
      <c r="U146">
        <v>0</v>
      </c>
    </row>
    <row r="147" spans="2:41">
      <c r="B147">
        <v>161</v>
      </c>
      <c r="C147">
        <v>162</v>
      </c>
      <c r="D147">
        <v>0</v>
      </c>
      <c r="E147">
        <v>0</v>
      </c>
      <c r="F147">
        <v>0</v>
      </c>
      <c r="G147">
        <v>0</v>
      </c>
      <c r="I147" s="97">
        <v>20358.305793425257</v>
      </c>
      <c r="J147" s="97">
        <v>20611.989400202634</v>
      </c>
      <c r="K147">
        <v>0</v>
      </c>
      <c r="L147">
        <v>0</v>
      </c>
      <c r="M147">
        <v>0</v>
      </c>
      <c r="N147">
        <v>0</v>
      </c>
      <c r="P147" s="98">
        <v>505.79641722795668</v>
      </c>
      <c r="Q147" s="98">
        <v>508.93800988154646</v>
      </c>
      <c r="R147">
        <v>0</v>
      </c>
      <c r="S147">
        <v>0</v>
      </c>
      <c r="T147">
        <v>0</v>
      </c>
      <c r="U147">
        <v>0</v>
      </c>
    </row>
    <row r="148" spans="2:41">
      <c r="B148">
        <v>162</v>
      </c>
      <c r="C148">
        <v>163</v>
      </c>
      <c r="D148">
        <v>0</v>
      </c>
      <c r="E148">
        <v>0</v>
      </c>
      <c r="F148">
        <v>0</v>
      </c>
      <c r="G148">
        <v>0</v>
      </c>
      <c r="I148" s="97">
        <v>20611.989400202634</v>
      </c>
      <c r="J148" s="97">
        <v>20867.243803306803</v>
      </c>
      <c r="K148">
        <v>0</v>
      </c>
      <c r="L148">
        <v>0</v>
      </c>
      <c r="M148">
        <v>0</v>
      </c>
      <c r="N148">
        <v>0</v>
      </c>
      <c r="P148" s="98">
        <v>508.93800988154646</v>
      </c>
      <c r="Q148" s="98">
        <v>512.07960253513625</v>
      </c>
      <c r="R148">
        <v>0</v>
      </c>
      <c r="S148">
        <v>0</v>
      </c>
      <c r="T148">
        <v>0</v>
      </c>
      <c r="U148">
        <v>0</v>
      </c>
    </row>
    <row r="149" spans="2:41">
      <c r="B149">
        <v>163</v>
      </c>
      <c r="C149">
        <v>164</v>
      </c>
      <c r="D149">
        <v>0</v>
      </c>
      <c r="E149">
        <v>0</v>
      </c>
      <c r="F149">
        <v>0</v>
      </c>
      <c r="G149">
        <v>0</v>
      </c>
      <c r="I149" s="97">
        <v>20867.243803306803</v>
      </c>
      <c r="J149" s="97">
        <v>21124.069002737768</v>
      </c>
      <c r="K149">
        <v>0</v>
      </c>
      <c r="L149">
        <v>0</v>
      </c>
      <c r="M149">
        <v>0</v>
      </c>
      <c r="N149">
        <v>0</v>
      </c>
      <c r="P149" s="98">
        <v>512.07960253513625</v>
      </c>
      <c r="Q149" s="98">
        <v>515.22119518872603</v>
      </c>
      <c r="R149">
        <v>0</v>
      </c>
      <c r="S149">
        <v>0</v>
      </c>
      <c r="T149">
        <v>0</v>
      </c>
      <c r="U149">
        <v>0</v>
      </c>
    </row>
    <row r="150" spans="2:41">
      <c r="B150">
        <v>164</v>
      </c>
      <c r="C150">
        <v>165</v>
      </c>
      <c r="D150">
        <v>0</v>
      </c>
      <c r="E150">
        <v>0</v>
      </c>
      <c r="F150">
        <v>0</v>
      </c>
      <c r="G150">
        <v>0</v>
      </c>
      <c r="I150" s="97">
        <v>21124.069002737768</v>
      </c>
      <c r="J150" s="97">
        <v>21382.464998495529</v>
      </c>
      <c r="K150">
        <v>0</v>
      </c>
      <c r="L150">
        <v>0</v>
      </c>
      <c r="M150">
        <v>0</v>
      </c>
      <c r="N150">
        <v>0</v>
      </c>
      <c r="P150" s="98">
        <v>515.22119518872603</v>
      </c>
      <c r="Q150" s="98">
        <v>518.36278784231581</v>
      </c>
      <c r="R150">
        <v>0</v>
      </c>
      <c r="S150">
        <v>0</v>
      </c>
      <c r="T150">
        <v>0</v>
      </c>
      <c r="U150">
        <v>0</v>
      </c>
    </row>
    <row r="151" spans="2:41">
      <c r="B151">
        <v>165</v>
      </c>
      <c r="C151">
        <v>166</v>
      </c>
      <c r="D151">
        <v>0</v>
      </c>
      <c r="E151">
        <v>0</v>
      </c>
      <c r="F151">
        <v>0</v>
      </c>
      <c r="G151">
        <v>0</v>
      </c>
      <c r="I151" s="97">
        <v>21382.464998495529</v>
      </c>
      <c r="J151" s="97">
        <v>21642.431790580085</v>
      </c>
      <c r="K151">
        <v>0</v>
      </c>
      <c r="L151">
        <v>0</v>
      </c>
      <c r="M151">
        <v>0</v>
      </c>
      <c r="N151">
        <v>0</v>
      </c>
      <c r="P151" s="98">
        <v>518.36278784231581</v>
      </c>
      <c r="Q151" s="98">
        <v>521.50438049590571</v>
      </c>
      <c r="R151">
        <v>0</v>
      </c>
      <c r="S151">
        <v>0</v>
      </c>
      <c r="T151">
        <v>0</v>
      </c>
      <c r="U151">
        <v>0</v>
      </c>
    </row>
    <row r="152" spans="2:41">
      <c r="B152">
        <v>166</v>
      </c>
      <c r="C152">
        <v>167</v>
      </c>
      <c r="D152">
        <v>0</v>
      </c>
      <c r="E152">
        <v>0</v>
      </c>
      <c r="F152">
        <v>0</v>
      </c>
      <c r="G152">
        <v>0</v>
      </c>
      <c r="I152" s="97">
        <v>21642.431790580085</v>
      </c>
      <c r="J152" s="97">
        <v>21903.969378991434</v>
      </c>
      <c r="K152">
        <v>0</v>
      </c>
      <c r="L152">
        <v>0</v>
      </c>
      <c r="M152">
        <v>0</v>
      </c>
      <c r="N152">
        <v>0</v>
      </c>
      <c r="P152" s="98">
        <v>521.50438049590571</v>
      </c>
      <c r="Q152" s="98">
        <v>524.64597314949549</v>
      </c>
      <c r="R152">
        <v>0</v>
      </c>
      <c r="S152">
        <v>0</v>
      </c>
      <c r="T152">
        <v>0</v>
      </c>
      <c r="U152">
        <v>0</v>
      </c>
    </row>
    <row r="153" spans="2:41">
      <c r="B153">
        <v>167</v>
      </c>
      <c r="C153">
        <v>168</v>
      </c>
      <c r="D153">
        <v>0</v>
      </c>
      <c r="E153">
        <v>0</v>
      </c>
      <c r="F153">
        <v>0</v>
      </c>
      <c r="G153">
        <v>0</v>
      </c>
      <c r="I153" s="97">
        <v>21903.969378991434</v>
      </c>
      <c r="J153" s="97">
        <v>22167.07776372958</v>
      </c>
      <c r="K153">
        <v>0</v>
      </c>
      <c r="L153">
        <v>0</v>
      </c>
      <c r="M153">
        <v>0</v>
      </c>
      <c r="N153">
        <v>0</v>
      </c>
      <c r="P153" s="98">
        <v>524.64597314949549</v>
      </c>
      <c r="Q153" s="98">
        <v>527.78756580308527</v>
      </c>
      <c r="R153">
        <v>0</v>
      </c>
      <c r="S153">
        <v>0</v>
      </c>
      <c r="T153">
        <v>0</v>
      </c>
      <c r="U153">
        <v>0</v>
      </c>
    </row>
    <row r="154" spans="2:41">
      <c r="B154">
        <v>168</v>
      </c>
      <c r="C154">
        <v>169</v>
      </c>
      <c r="D154">
        <v>0</v>
      </c>
      <c r="E154">
        <v>0</v>
      </c>
      <c r="F154">
        <v>0</v>
      </c>
      <c r="G154">
        <v>0</v>
      </c>
      <c r="I154" s="97">
        <v>22167.07776372958</v>
      </c>
      <c r="J154" s="97">
        <v>22431.756944794521</v>
      </c>
      <c r="K154">
        <v>0</v>
      </c>
      <c r="L154">
        <v>0</v>
      </c>
      <c r="M154">
        <v>0</v>
      </c>
      <c r="N154">
        <v>0</v>
      </c>
      <c r="P154" s="98">
        <v>527.78756580308527</v>
      </c>
      <c r="Q154" s="98">
        <v>530.92915845667505</v>
      </c>
      <c r="R154">
        <v>0</v>
      </c>
      <c r="S154">
        <v>0</v>
      </c>
      <c r="T154">
        <v>0</v>
      </c>
      <c r="U154">
        <v>0</v>
      </c>
    </row>
    <row r="155" spans="2:41">
      <c r="B155">
        <v>169</v>
      </c>
      <c r="C155">
        <v>170</v>
      </c>
      <c r="D155">
        <v>0</v>
      </c>
      <c r="E155">
        <v>0</v>
      </c>
      <c r="F155">
        <v>0</v>
      </c>
      <c r="G155">
        <v>0</v>
      </c>
      <c r="I155" s="97">
        <v>22431.756944794521</v>
      </c>
      <c r="J155" s="97">
        <v>22698.006922186254</v>
      </c>
      <c r="K155">
        <v>0</v>
      </c>
      <c r="L155">
        <v>0</v>
      </c>
      <c r="M155">
        <v>0</v>
      </c>
      <c r="N155">
        <v>0</v>
      </c>
      <c r="P155" s="98">
        <v>530.92915845667505</v>
      </c>
      <c r="Q155" s="98">
        <v>534.07075111026484</v>
      </c>
      <c r="R155">
        <v>0</v>
      </c>
      <c r="S155">
        <v>0</v>
      </c>
      <c r="T155">
        <v>0</v>
      </c>
      <c r="U155">
        <v>0</v>
      </c>
    </row>
    <row r="156" spans="2:41">
      <c r="B156">
        <v>170</v>
      </c>
      <c r="C156">
        <v>171</v>
      </c>
      <c r="D156">
        <v>0</v>
      </c>
      <c r="E156">
        <v>0</v>
      </c>
      <c r="F156">
        <v>0</v>
      </c>
      <c r="G156">
        <v>0</v>
      </c>
      <c r="I156" s="97">
        <v>22698.006922186254</v>
      </c>
      <c r="J156" s="97">
        <v>22965.827695904783</v>
      </c>
      <c r="K156">
        <v>0</v>
      </c>
      <c r="L156">
        <v>0</v>
      </c>
      <c r="M156">
        <v>0</v>
      </c>
      <c r="N156">
        <v>0</v>
      </c>
      <c r="P156" s="98">
        <v>534.07075111026484</v>
      </c>
      <c r="Q156" s="98">
        <v>537.21234376385462</v>
      </c>
      <c r="R156">
        <v>0</v>
      </c>
      <c r="S156">
        <v>0</v>
      </c>
      <c r="T156">
        <v>0</v>
      </c>
      <c r="U156">
        <v>0</v>
      </c>
    </row>
    <row r="157" spans="2:41">
      <c r="B157">
        <v>171</v>
      </c>
      <c r="C157">
        <v>172</v>
      </c>
      <c r="D157">
        <v>0</v>
      </c>
      <c r="E157">
        <v>0</v>
      </c>
      <c r="F157">
        <v>0</v>
      </c>
      <c r="G157">
        <v>0</v>
      </c>
      <c r="I157" s="97">
        <v>22965.827695904783</v>
      </c>
      <c r="J157" s="97">
        <v>23235.219265950109</v>
      </c>
      <c r="K157">
        <v>0</v>
      </c>
      <c r="L157">
        <v>0</v>
      </c>
      <c r="M157">
        <v>0</v>
      </c>
      <c r="N157">
        <v>0</v>
      </c>
      <c r="P157" s="98">
        <v>537.21234376385462</v>
      </c>
      <c r="Q157" s="98">
        <v>540.3539364174444</v>
      </c>
      <c r="R157">
        <v>0</v>
      </c>
      <c r="S157">
        <v>0</v>
      </c>
      <c r="T157">
        <v>0</v>
      </c>
      <c r="U157">
        <v>0</v>
      </c>
    </row>
    <row r="158" spans="2:41">
      <c r="B158">
        <v>172</v>
      </c>
      <c r="C158">
        <v>173</v>
      </c>
      <c r="D158">
        <v>0</v>
      </c>
      <c r="E158">
        <v>0</v>
      </c>
      <c r="F158">
        <v>0</v>
      </c>
      <c r="G158">
        <v>0</v>
      </c>
      <c r="I158" s="97">
        <v>23235.219265950109</v>
      </c>
      <c r="J158" s="97">
        <v>23506.18163232223</v>
      </c>
      <c r="K158">
        <v>0</v>
      </c>
      <c r="L158">
        <v>0</v>
      </c>
      <c r="M158">
        <v>0</v>
      </c>
      <c r="N158">
        <v>0</v>
      </c>
      <c r="P158" s="98">
        <v>540.3539364174444</v>
      </c>
      <c r="Q158" s="98">
        <v>543.49552907103418</v>
      </c>
      <c r="R158">
        <v>0</v>
      </c>
      <c r="S158">
        <v>0</v>
      </c>
      <c r="T158">
        <v>0</v>
      </c>
      <c r="U158">
        <v>0</v>
      </c>
    </row>
    <row r="159" spans="2:41">
      <c r="B159">
        <v>173</v>
      </c>
      <c r="C159">
        <v>174</v>
      </c>
      <c r="D159">
        <v>0</v>
      </c>
      <c r="E159">
        <v>0</v>
      </c>
      <c r="F159">
        <v>0</v>
      </c>
      <c r="G159">
        <v>0</v>
      </c>
      <c r="I159" s="97">
        <v>23506.18163232223</v>
      </c>
      <c r="J159" s="97">
        <v>23778.714795021144</v>
      </c>
      <c r="K159">
        <v>0</v>
      </c>
      <c r="L159">
        <v>0</v>
      </c>
      <c r="M159">
        <v>0</v>
      </c>
      <c r="N159">
        <v>0</v>
      </c>
      <c r="P159" s="98">
        <v>543.49552907103418</v>
      </c>
      <c r="Q159" s="98">
        <v>546.63712172462397</v>
      </c>
      <c r="R159">
        <v>0</v>
      </c>
      <c r="S159">
        <v>0</v>
      </c>
      <c r="T159">
        <v>0</v>
      </c>
      <c r="U159">
        <v>0</v>
      </c>
      <c r="AK159" s="99"/>
    </row>
    <row r="160" spans="2:41">
      <c r="B160">
        <v>174</v>
      </c>
      <c r="C160">
        <v>175</v>
      </c>
      <c r="D160">
        <v>0</v>
      </c>
      <c r="E160">
        <v>0</v>
      </c>
      <c r="F160">
        <v>0</v>
      </c>
      <c r="G160">
        <v>0</v>
      </c>
      <c r="I160" s="97">
        <v>23778.714795021144</v>
      </c>
      <c r="J160" s="97">
        <v>24052.818754046853</v>
      </c>
      <c r="K160">
        <v>0</v>
      </c>
      <c r="L160">
        <v>0</v>
      </c>
      <c r="M160">
        <v>0</v>
      </c>
      <c r="N160">
        <v>0</v>
      </c>
      <c r="P160" s="98">
        <v>546.63712172462397</v>
      </c>
      <c r="Q160" s="98">
        <v>549.77871437821375</v>
      </c>
      <c r="R160">
        <v>0</v>
      </c>
      <c r="S160">
        <v>0</v>
      </c>
      <c r="T160">
        <v>0</v>
      </c>
      <c r="U160">
        <v>0</v>
      </c>
      <c r="AK160" s="99"/>
      <c r="AM160" s="99"/>
      <c r="AN160" s="99"/>
      <c r="AO160" s="99"/>
    </row>
    <row r="161" spans="2:37">
      <c r="B161">
        <v>175</v>
      </c>
      <c r="C161">
        <v>176</v>
      </c>
      <c r="D161">
        <v>0</v>
      </c>
      <c r="E161">
        <v>0</v>
      </c>
      <c r="F161">
        <v>0</v>
      </c>
      <c r="G161">
        <v>0</v>
      </c>
      <c r="I161" s="97">
        <v>24052.818754046853</v>
      </c>
      <c r="J161" s="97">
        <v>24328.493509399359</v>
      </c>
      <c r="K161">
        <v>0</v>
      </c>
      <c r="L161">
        <v>0</v>
      </c>
      <c r="M161">
        <v>0</v>
      </c>
      <c r="N161">
        <v>0</v>
      </c>
      <c r="P161" s="98">
        <v>549.77871437821375</v>
      </c>
      <c r="Q161" s="98">
        <v>552.92030703180353</v>
      </c>
      <c r="R161">
        <v>0</v>
      </c>
      <c r="S161">
        <v>0</v>
      </c>
      <c r="T161">
        <v>0</v>
      </c>
      <c r="U161">
        <v>0</v>
      </c>
      <c r="AK161" s="99"/>
    </row>
    <row r="162" spans="2:37">
      <c r="B162">
        <v>176</v>
      </c>
      <c r="C162">
        <v>177</v>
      </c>
      <c r="D162">
        <v>0</v>
      </c>
      <c r="E162">
        <v>0</v>
      </c>
      <c r="F162">
        <v>0</v>
      </c>
      <c r="G162">
        <v>0</v>
      </c>
      <c r="I162" s="97">
        <v>24328.493509399359</v>
      </c>
      <c r="J162" s="97">
        <v>24605.739061078657</v>
      </c>
      <c r="K162">
        <v>0</v>
      </c>
      <c r="L162">
        <v>0</v>
      </c>
      <c r="M162">
        <v>0</v>
      </c>
      <c r="N162">
        <v>0</v>
      </c>
      <c r="P162" s="98">
        <v>552.92030703180353</v>
      </c>
      <c r="Q162" s="98">
        <v>556.06189968539343</v>
      </c>
      <c r="R162">
        <v>0</v>
      </c>
      <c r="S162">
        <v>0</v>
      </c>
      <c r="T162">
        <v>0</v>
      </c>
      <c r="U162">
        <v>0</v>
      </c>
      <c r="AK162" s="99"/>
    </row>
    <row r="163" spans="2:37">
      <c r="B163">
        <v>177</v>
      </c>
      <c r="C163">
        <v>178</v>
      </c>
      <c r="D163">
        <v>0</v>
      </c>
      <c r="E163">
        <v>0</v>
      </c>
      <c r="F163">
        <v>0</v>
      </c>
      <c r="G163">
        <v>0</v>
      </c>
      <c r="I163" s="97">
        <v>24605.739061078657</v>
      </c>
      <c r="J163" s="97">
        <v>24884.555409084751</v>
      </c>
      <c r="K163">
        <v>0</v>
      </c>
      <c r="L163">
        <v>0</v>
      </c>
      <c r="M163">
        <v>0</v>
      </c>
      <c r="N163">
        <v>0</v>
      </c>
      <c r="P163" s="98">
        <v>556.06189968539343</v>
      </c>
      <c r="Q163" s="98">
        <v>559.20349233898321</v>
      </c>
      <c r="R163">
        <v>0</v>
      </c>
      <c r="S163">
        <v>0</v>
      </c>
      <c r="T163">
        <v>0</v>
      </c>
      <c r="U163">
        <v>0</v>
      </c>
    </row>
    <row r="164" spans="2:37">
      <c r="B164">
        <v>178</v>
      </c>
      <c r="C164">
        <v>179</v>
      </c>
      <c r="D164">
        <v>0</v>
      </c>
      <c r="E164">
        <v>0</v>
      </c>
      <c r="F164">
        <v>0</v>
      </c>
      <c r="G164">
        <v>0</v>
      </c>
      <c r="I164" s="97">
        <v>24884.555409084751</v>
      </c>
      <c r="J164" s="97">
        <v>25164.942553417641</v>
      </c>
      <c r="K164">
        <v>0</v>
      </c>
      <c r="L164">
        <v>0</v>
      </c>
      <c r="M164">
        <v>0</v>
      </c>
      <c r="N164">
        <v>0</v>
      </c>
      <c r="P164" s="98">
        <v>559.20349233898321</v>
      </c>
      <c r="Q164" s="98">
        <v>562.34508499257299</v>
      </c>
      <c r="R164">
        <v>0</v>
      </c>
      <c r="S164">
        <v>0</v>
      </c>
      <c r="T164">
        <v>0</v>
      </c>
      <c r="U164">
        <v>0</v>
      </c>
    </row>
    <row r="165" spans="2:37">
      <c r="B165">
        <v>179</v>
      </c>
      <c r="C165">
        <v>180</v>
      </c>
      <c r="D165">
        <v>0</v>
      </c>
      <c r="E165">
        <v>0</v>
      </c>
      <c r="F165">
        <v>0</v>
      </c>
      <c r="G165">
        <v>0</v>
      </c>
      <c r="I165" s="97">
        <v>25164.942553417641</v>
      </c>
      <c r="J165" s="97">
        <v>25446.900494077323</v>
      </c>
      <c r="K165">
        <v>0</v>
      </c>
      <c r="L165">
        <v>0</v>
      </c>
      <c r="M165">
        <v>0</v>
      </c>
      <c r="N165">
        <v>0</v>
      </c>
      <c r="P165" s="98">
        <v>562.34508499257299</v>
      </c>
      <c r="Q165" s="98">
        <v>565.48667764616278</v>
      </c>
      <c r="R165">
        <v>0</v>
      </c>
      <c r="S165">
        <v>0</v>
      </c>
      <c r="T165">
        <v>0</v>
      </c>
      <c r="U165">
        <v>0</v>
      </c>
    </row>
    <row r="166" spans="2:37">
      <c r="I166" s="97"/>
      <c r="J166" s="97"/>
      <c r="P166" s="98"/>
      <c r="Q166" s="98"/>
    </row>
    <row r="167" spans="2:37" ht="16.149999999999999">
      <c r="B167" s="293" t="s">
        <v>226</v>
      </c>
      <c r="C167" s="293"/>
      <c r="D167" s="293"/>
      <c r="E167" s="293"/>
      <c r="F167" s="293"/>
      <c r="G167" s="293"/>
      <c r="I167" s="293" t="s">
        <v>227</v>
      </c>
      <c r="J167" s="293"/>
      <c r="K167" s="293"/>
      <c r="L167" s="293"/>
      <c r="M167" s="293"/>
      <c r="N167" s="293"/>
      <c r="P167" s="293" t="s">
        <v>228</v>
      </c>
      <c r="Q167" s="293"/>
      <c r="R167" s="293"/>
      <c r="S167" s="293"/>
      <c r="T167" s="293"/>
      <c r="U167" s="293"/>
      <c r="W167" s="293" t="s">
        <v>229</v>
      </c>
      <c r="X167" s="293"/>
      <c r="Y167" s="293"/>
      <c r="Z167" s="293"/>
      <c r="AA167" s="293"/>
      <c r="AB167" s="293"/>
    </row>
    <row r="168" spans="2:37">
      <c r="B168" s="96" t="s">
        <v>223</v>
      </c>
      <c r="C168" s="96" t="s">
        <v>224</v>
      </c>
      <c r="D168" s="7" t="s">
        <v>137</v>
      </c>
      <c r="E168" s="7" t="s">
        <v>225</v>
      </c>
      <c r="F168" s="7" t="s">
        <v>181</v>
      </c>
      <c r="G168" s="7" t="s">
        <v>152</v>
      </c>
      <c r="I168" s="96" t="s">
        <v>223</v>
      </c>
      <c r="J168" s="96" t="s">
        <v>224</v>
      </c>
      <c r="K168" s="7" t="s">
        <v>137</v>
      </c>
      <c r="L168" s="7" t="s">
        <v>225</v>
      </c>
      <c r="M168" s="7" t="s">
        <v>181</v>
      </c>
      <c r="N168" s="7" t="s">
        <v>152</v>
      </c>
      <c r="P168" s="96" t="s">
        <v>223</v>
      </c>
      <c r="Q168" s="96" t="s">
        <v>224</v>
      </c>
      <c r="R168" s="7" t="s">
        <v>137</v>
      </c>
      <c r="S168" s="7" t="s">
        <v>225</v>
      </c>
      <c r="T168" s="7" t="s">
        <v>181</v>
      </c>
      <c r="U168" s="7" t="s">
        <v>152</v>
      </c>
      <c r="W168" t="s">
        <v>230</v>
      </c>
      <c r="X168" s="7" t="s">
        <v>157</v>
      </c>
      <c r="Y168" s="7" t="s">
        <v>137</v>
      </c>
      <c r="Z168" s="7" t="s">
        <v>225</v>
      </c>
      <c r="AA168" s="7" t="s">
        <v>181</v>
      </c>
      <c r="AB168" s="7" t="s">
        <v>152</v>
      </c>
      <c r="AD168" t="s">
        <v>230</v>
      </c>
      <c r="AE168" s="7" t="s">
        <v>157</v>
      </c>
      <c r="AF168" s="7" t="s">
        <v>137</v>
      </c>
      <c r="AG168" s="7" t="s">
        <v>225</v>
      </c>
      <c r="AH168" s="7" t="s">
        <v>181</v>
      </c>
      <c r="AI168" s="7" t="s">
        <v>152</v>
      </c>
    </row>
    <row r="169" spans="2:37">
      <c r="B169">
        <v>19</v>
      </c>
      <c r="C169">
        <v>20</v>
      </c>
      <c r="D169" s="14">
        <v>0</v>
      </c>
      <c r="E169" s="14">
        <v>0</v>
      </c>
      <c r="F169" s="14">
        <v>0</v>
      </c>
      <c r="G169" s="14">
        <v>0</v>
      </c>
      <c r="I169" s="97">
        <v>283.5287369864788</v>
      </c>
      <c r="J169" s="97">
        <v>314.15926535897933</v>
      </c>
      <c r="K169">
        <v>0</v>
      </c>
      <c r="L169">
        <v>0</v>
      </c>
      <c r="M169">
        <v>0</v>
      </c>
      <c r="N169">
        <v>0</v>
      </c>
      <c r="P169" s="98">
        <v>59.690260418206066</v>
      </c>
      <c r="Q169" s="98">
        <v>62.831853071795862</v>
      </c>
      <c r="R169">
        <v>0</v>
      </c>
      <c r="S169">
        <v>0</v>
      </c>
      <c r="T169">
        <v>0</v>
      </c>
      <c r="U169">
        <v>0</v>
      </c>
      <c r="W169" s="14">
        <v>1</v>
      </c>
      <c r="X169" s="14">
        <v>0.99</v>
      </c>
      <c r="Y169" s="14">
        <v>5.9999999999999995E-4</v>
      </c>
      <c r="Z169" s="14">
        <v>5.9999999999999995E-4</v>
      </c>
      <c r="AA169" s="14">
        <v>0</v>
      </c>
      <c r="AB169" s="14">
        <v>0</v>
      </c>
      <c r="AD169" s="14">
        <v>1</v>
      </c>
      <c r="AE169" s="14">
        <v>0.99</v>
      </c>
      <c r="AG169" s="100">
        <v>6.2578222778473093E-4</v>
      </c>
      <c r="AH169" s="100">
        <v>0</v>
      </c>
      <c r="AI169" s="100">
        <v>0</v>
      </c>
    </row>
    <row r="170" spans="2:37">
      <c r="B170">
        <v>20</v>
      </c>
      <c r="C170">
        <v>21</v>
      </c>
      <c r="D170" s="14">
        <v>0</v>
      </c>
      <c r="E170" s="14">
        <v>0</v>
      </c>
      <c r="F170" s="14">
        <v>0</v>
      </c>
      <c r="G170" s="14">
        <v>0</v>
      </c>
      <c r="I170" s="97">
        <v>314.15926535897933</v>
      </c>
      <c r="J170" s="97">
        <v>346.36059005827468</v>
      </c>
      <c r="K170" s="13">
        <v>0</v>
      </c>
      <c r="L170" s="14">
        <v>0</v>
      </c>
      <c r="M170" s="14">
        <v>0</v>
      </c>
      <c r="N170" s="14">
        <v>0</v>
      </c>
      <c r="P170" s="98">
        <v>62.831853071795862</v>
      </c>
      <c r="Q170" s="98">
        <v>65.973445725385659</v>
      </c>
      <c r="R170" s="13">
        <v>0</v>
      </c>
      <c r="S170" s="14">
        <v>0</v>
      </c>
      <c r="T170" s="14">
        <v>0</v>
      </c>
      <c r="U170" s="14">
        <v>0</v>
      </c>
      <c r="W170" s="14">
        <v>0.99</v>
      </c>
      <c r="X170" s="14">
        <v>0.98</v>
      </c>
      <c r="Y170" s="14">
        <v>5.9999999999999995E-4</v>
      </c>
      <c r="Z170" s="14">
        <v>4.0000000000000002E-4</v>
      </c>
      <c r="AA170" s="14">
        <v>2.0000000000000001E-4</v>
      </c>
      <c r="AB170" s="14">
        <v>0</v>
      </c>
      <c r="AD170" s="14">
        <v>0.99</v>
      </c>
      <c r="AE170" s="14">
        <v>0.98</v>
      </c>
      <c r="AG170" s="100">
        <v>4.1718815185648727E-4</v>
      </c>
      <c r="AH170" s="100">
        <v>6.9444444444444441E-3</v>
      </c>
      <c r="AI170" s="100">
        <v>0</v>
      </c>
    </row>
    <row r="171" spans="2:37">
      <c r="B171">
        <v>21</v>
      </c>
      <c r="C171">
        <v>22</v>
      </c>
      <c r="D171" s="14">
        <v>0</v>
      </c>
      <c r="E171" s="14">
        <v>0</v>
      </c>
      <c r="F171" s="14">
        <v>0</v>
      </c>
      <c r="G171" s="14">
        <v>0</v>
      </c>
      <c r="I171" s="97">
        <v>346.36059005827468</v>
      </c>
      <c r="J171" s="97">
        <v>380.13271108436498</v>
      </c>
      <c r="K171" s="13">
        <v>0</v>
      </c>
      <c r="L171" s="14">
        <v>0</v>
      </c>
      <c r="M171" s="14">
        <v>0</v>
      </c>
      <c r="N171" s="14">
        <v>0</v>
      </c>
      <c r="P171" s="98">
        <v>65.973445725385659</v>
      </c>
      <c r="Q171" s="98">
        <v>69.115038378975441</v>
      </c>
      <c r="R171" s="13">
        <v>0</v>
      </c>
      <c r="S171" s="14">
        <v>0</v>
      </c>
      <c r="T171" s="14">
        <v>0</v>
      </c>
      <c r="U171" s="14">
        <v>0</v>
      </c>
      <c r="W171" s="14">
        <v>0.98</v>
      </c>
      <c r="X171" s="14">
        <v>0.97</v>
      </c>
      <c r="Y171" s="14">
        <v>5.1999999999999998E-3</v>
      </c>
      <c r="Z171" s="14">
        <v>5.1999999999999998E-3</v>
      </c>
      <c r="AA171" s="14">
        <v>0</v>
      </c>
      <c r="AB171" s="14">
        <v>0</v>
      </c>
      <c r="AD171" s="14">
        <v>0.98</v>
      </c>
      <c r="AE171" s="14">
        <v>0.97</v>
      </c>
      <c r="AG171" s="100">
        <v>5.4234459741343347E-3</v>
      </c>
      <c r="AH171" s="100">
        <v>0</v>
      </c>
      <c r="AI171" s="100">
        <v>0</v>
      </c>
    </row>
    <row r="172" spans="2:37">
      <c r="B172">
        <v>22</v>
      </c>
      <c r="C172">
        <v>23</v>
      </c>
      <c r="D172" s="14">
        <v>0</v>
      </c>
      <c r="E172" s="14">
        <v>0</v>
      </c>
      <c r="F172" s="14">
        <v>0</v>
      </c>
      <c r="G172" s="14">
        <v>0</v>
      </c>
      <c r="I172" s="97">
        <v>380.13271108436498</v>
      </c>
      <c r="J172" s="97">
        <v>415.47562843725012</v>
      </c>
      <c r="K172" s="13">
        <v>0</v>
      </c>
      <c r="L172" s="14">
        <v>0</v>
      </c>
      <c r="M172" s="14">
        <v>0</v>
      </c>
      <c r="N172" s="14">
        <v>0</v>
      </c>
      <c r="P172" s="98">
        <v>69.115038378975441</v>
      </c>
      <c r="Q172" s="98">
        <v>72.256631032565238</v>
      </c>
      <c r="R172" s="13">
        <v>0</v>
      </c>
      <c r="S172" s="14">
        <v>0</v>
      </c>
      <c r="T172" s="14">
        <v>0</v>
      </c>
      <c r="U172" s="14">
        <v>0</v>
      </c>
      <c r="W172" s="14">
        <v>0.97</v>
      </c>
      <c r="X172" s="14">
        <v>0.96</v>
      </c>
      <c r="Y172" s="14">
        <v>1.5800000000000002E-2</v>
      </c>
      <c r="Z172" s="14">
        <v>1.5800000000000002E-2</v>
      </c>
      <c r="AA172" s="14">
        <v>0</v>
      </c>
      <c r="AB172" s="14">
        <v>0</v>
      </c>
      <c r="AD172" s="14">
        <v>0.97</v>
      </c>
      <c r="AE172" s="14">
        <v>0.96</v>
      </c>
      <c r="AG172" s="100">
        <v>1.6478931998331246E-2</v>
      </c>
      <c r="AH172" s="100">
        <v>0</v>
      </c>
      <c r="AI172" s="100">
        <v>0</v>
      </c>
    </row>
    <row r="173" spans="2:37">
      <c r="B173">
        <v>23</v>
      </c>
      <c r="C173">
        <v>24</v>
      </c>
      <c r="D173" s="14">
        <v>0</v>
      </c>
      <c r="E173" s="14">
        <v>0</v>
      </c>
      <c r="F173" s="14">
        <v>0</v>
      </c>
      <c r="G173" s="14">
        <v>0</v>
      </c>
      <c r="I173" s="97">
        <v>415.47562843725012</v>
      </c>
      <c r="J173" s="97">
        <v>452.38934211693021</v>
      </c>
      <c r="K173" s="13">
        <v>0</v>
      </c>
      <c r="L173" s="14">
        <v>0</v>
      </c>
      <c r="M173" s="14">
        <v>0</v>
      </c>
      <c r="N173" s="14">
        <v>0</v>
      </c>
      <c r="P173" s="98">
        <v>72.256631032565238</v>
      </c>
      <c r="Q173" s="98">
        <v>75.398223686155035</v>
      </c>
      <c r="R173" s="13">
        <v>0</v>
      </c>
      <c r="S173" s="14">
        <v>0</v>
      </c>
      <c r="T173" s="14">
        <v>0</v>
      </c>
      <c r="U173" s="14">
        <v>0</v>
      </c>
      <c r="W173" s="14">
        <v>0.96</v>
      </c>
      <c r="X173" s="14">
        <v>0.95</v>
      </c>
      <c r="Y173" s="14">
        <v>4.7800000000000002E-2</v>
      </c>
      <c r="Z173" s="14">
        <v>4.7600000000000003E-2</v>
      </c>
      <c r="AA173" s="14">
        <v>2.0000000000000001E-4</v>
      </c>
      <c r="AB173" s="14">
        <v>0</v>
      </c>
      <c r="AD173" s="14">
        <v>0.96</v>
      </c>
      <c r="AE173" s="14">
        <v>0.95</v>
      </c>
      <c r="AG173" s="100">
        <v>4.9645390070921988E-2</v>
      </c>
      <c r="AH173" s="100">
        <v>6.9444444444444441E-3</v>
      </c>
      <c r="AI173" s="100">
        <v>0</v>
      </c>
    </row>
    <row r="174" spans="2:37">
      <c r="B174">
        <v>24</v>
      </c>
      <c r="C174">
        <v>25</v>
      </c>
      <c r="D174" s="14">
        <v>0</v>
      </c>
      <c r="E174" s="14">
        <v>0</v>
      </c>
      <c r="F174" s="14">
        <v>0</v>
      </c>
      <c r="G174" s="14">
        <v>0</v>
      </c>
      <c r="I174" s="97">
        <v>452.38934211693021</v>
      </c>
      <c r="J174" s="97">
        <v>490.87385212340519</v>
      </c>
      <c r="K174" s="13">
        <v>0</v>
      </c>
      <c r="L174" s="14">
        <v>0</v>
      </c>
      <c r="M174" s="14">
        <v>0</v>
      </c>
      <c r="N174" s="14">
        <v>0</v>
      </c>
      <c r="P174" s="98">
        <v>75.398223686155035</v>
      </c>
      <c r="Q174" s="98">
        <v>78.539816339744831</v>
      </c>
      <c r="R174" s="13">
        <v>0</v>
      </c>
      <c r="S174" s="14">
        <v>0</v>
      </c>
      <c r="T174" s="14">
        <v>0</v>
      </c>
      <c r="U174" s="14">
        <v>0</v>
      </c>
      <c r="W174" s="14">
        <v>0.95</v>
      </c>
      <c r="X174" s="14">
        <v>0.94</v>
      </c>
      <c r="Y174" s="14">
        <v>0.1242</v>
      </c>
      <c r="Z174" s="14">
        <v>0.1222</v>
      </c>
      <c r="AA174" s="14">
        <v>1.4E-3</v>
      </c>
      <c r="AB174" s="14">
        <v>5.9999999999999995E-4</v>
      </c>
      <c r="AD174" s="14">
        <v>0.95</v>
      </c>
      <c r="AE174" s="14">
        <v>0.94</v>
      </c>
      <c r="AG174" s="100">
        <v>0.12745098039215685</v>
      </c>
      <c r="AH174" s="100">
        <v>4.8611111111111112E-2</v>
      </c>
      <c r="AI174" s="100">
        <v>4.8387096774193547E-2</v>
      </c>
    </row>
    <row r="175" spans="2:37">
      <c r="B175">
        <v>25</v>
      </c>
      <c r="C175">
        <v>26</v>
      </c>
      <c r="D175" s="14">
        <v>0</v>
      </c>
      <c r="E175" s="14">
        <v>0</v>
      </c>
      <c r="F175" s="14">
        <v>0</v>
      </c>
      <c r="G175" s="14">
        <v>0</v>
      </c>
      <c r="I175" s="97">
        <v>490.87385212340519</v>
      </c>
      <c r="J175" s="97">
        <v>530.92915845667505</v>
      </c>
      <c r="K175" s="13">
        <v>0</v>
      </c>
      <c r="L175" s="14">
        <v>0</v>
      </c>
      <c r="M175" s="14">
        <v>0</v>
      </c>
      <c r="N175" s="14">
        <v>0</v>
      </c>
      <c r="P175" s="98">
        <v>78.539816339744831</v>
      </c>
      <c r="Q175" s="98">
        <v>81.681408993334628</v>
      </c>
      <c r="R175" s="13">
        <v>0</v>
      </c>
      <c r="S175" s="14">
        <v>0</v>
      </c>
      <c r="T175" s="14">
        <v>0</v>
      </c>
      <c r="U175" s="14">
        <v>0</v>
      </c>
      <c r="W175" s="14">
        <v>0.94</v>
      </c>
      <c r="X175" s="14">
        <v>0.92999999999999994</v>
      </c>
      <c r="Y175" s="14">
        <v>0.17519999999999999</v>
      </c>
      <c r="Z175" s="14">
        <v>0.17219999999999999</v>
      </c>
      <c r="AA175" s="14">
        <v>2.2000000000000001E-3</v>
      </c>
      <c r="AB175" s="14">
        <v>8.0000000000000004E-4</v>
      </c>
      <c r="AD175" s="14">
        <v>0.94</v>
      </c>
      <c r="AE175" s="14">
        <v>0.92999999999999994</v>
      </c>
      <c r="AG175" s="100">
        <v>0.17959949937421776</v>
      </c>
      <c r="AH175" s="100">
        <v>7.6388888888888895E-2</v>
      </c>
      <c r="AI175" s="100">
        <v>6.4516129032258063E-2</v>
      </c>
    </row>
    <row r="176" spans="2:37">
      <c r="B176">
        <v>26</v>
      </c>
      <c r="C176">
        <v>27</v>
      </c>
      <c r="D176" s="14">
        <v>0</v>
      </c>
      <c r="E176" s="14">
        <v>0</v>
      </c>
      <c r="F176" s="14">
        <v>0</v>
      </c>
      <c r="G176" s="14">
        <v>0</v>
      </c>
      <c r="I176" s="97">
        <v>530.92915845667505</v>
      </c>
      <c r="J176" s="97">
        <v>572.55526111673976</v>
      </c>
      <c r="K176" s="13">
        <v>0</v>
      </c>
      <c r="L176" s="14">
        <v>0</v>
      </c>
      <c r="M176" s="14">
        <v>0</v>
      </c>
      <c r="N176" s="14">
        <v>0</v>
      </c>
      <c r="P176" s="98">
        <v>81.681408993334628</v>
      </c>
      <c r="Q176" s="98">
        <v>84.823001646924411</v>
      </c>
      <c r="R176" s="13">
        <v>0</v>
      </c>
      <c r="S176" s="14">
        <v>0</v>
      </c>
      <c r="T176" s="14">
        <v>0</v>
      </c>
      <c r="U176" s="14">
        <v>0</v>
      </c>
      <c r="W176" s="14">
        <v>0.92999999999999994</v>
      </c>
      <c r="X176" s="14">
        <v>0.91999999999999993</v>
      </c>
      <c r="Y176" s="14">
        <v>0.20960000000000001</v>
      </c>
      <c r="Z176" s="14">
        <v>0.20380000000000001</v>
      </c>
      <c r="AA176" s="14">
        <v>4.4000000000000003E-3</v>
      </c>
      <c r="AB176" s="14">
        <v>1.4E-3</v>
      </c>
      <c r="AD176" s="14">
        <v>0.92999999999999994</v>
      </c>
      <c r="AE176" s="14">
        <v>0.91999999999999993</v>
      </c>
      <c r="AG176" s="100">
        <v>0.21255736337088027</v>
      </c>
      <c r="AH176" s="100">
        <v>0.15277777777777779</v>
      </c>
      <c r="AI176" s="100">
        <v>0.11290322580645161</v>
      </c>
    </row>
    <row r="177" spans="2:35">
      <c r="B177">
        <v>27</v>
      </c>
      <c r="C177">
        <v>28</v>
      </c>
      <c r="D177" s="14">
        <v>0</v>
      </c>
      <c r="E177" s="14">
        <v>0</v>
      </c>
      <c r="F177" s="14">
        <v>0</v>
      </c>
      <c r="G177" s="14">
        <v>0</v>
      </c>
      <c r="I177" s="97">
        <v>572.55526111673976</v>
      </c>
      <c r="J177" s="97">
        <v>615.75216010359941</v>
      </c>
      <c r="K177" s="13">
        <v>0</v>
      </c>
      <c r="L177" s="14">
        <v>0</v>
      </c>
      <c r="M177" s="14">
        <v>0</v>
      </c>
      <c r="N177" s="14">
        <v>0</v>
      </c>
      <c r="P177" s="98">
        <v>84.823001646924411</v>
      </c>
      <c r="Q177" s="98">
        <v>87.964594300514207</v>
      </c>
      <c r="R177" s="13">
        <v>0</v>
      </c>
      <c r="S177" s="14">
        <v>0</v>
      </c>
      <c r="T177" s="14">
        <v>0</v>
      </c>
      <c r="U177" s="14">
        <v>0</v>
      </c>
      <c r="W177" s="14">
        <v>0.91999999999999993</v>
      </c>
      <c r="X177" s="14">
        <v>0.90999999999999992</v>
      </c>
      <c r="Y177" s="14">
        <v>0.17680000000000001</v>
      </c>
      <c r="Z177" s="14">
        <v>0.16739999999999999</v>
      </c>
      <c r="AA177" s="14">
        <v>6.0000000000000001E-3</v>
      </c>
      <c r="AB177" s="14">
        <v>3.3999999999999998E-3</v>
      </c>
      <c r="AD177" s="14">
        <v>0.91999999999999993</v>
      </c>
      <c r="AE177" s="14">
        <v>0.90999999999999992</v>
      </c>
      <c r="AG177" s="100">
        <v>0.17459324155193992</v>
      </c>
      <c r="AH177" s="100">
        <v>0.20833333333333334</v>
      </c>
      <c r="AI177" s="100">
        <v>0.27419354838709675</v>
      </c>
    </row>
    <row r="178" spans="2:35">
      <c r="B178">
        <v>28</v>
      </c>
      <c r="C178">
        <v>29</v>
      </c>
      <c r="D178" s="14">
        <v>0</v>
      </c>
      <c r="E178" s="14">
        <v>0</v>
      </c>
      <c r="F178" s="14">
        <v>0</v>
      </c>
      <c r="G178" s="14">
        <v>0</v>
      </c>
      <c r="I178" s="97">
        <v>615.75216010359941</v>
      </c>
      <c r="J178" s="97">
        <v>660.51985541725401</v>
      </c>
      <c r="K178" s="13">
        <v>0</v>
      </c>
      <c r="L178" s="14">
        <v>0</v>
      </c>
      <c r="M178" s="14">
        <v>0</v>
      </c>
      <c r="N178" s="14">
        <v>0</v>
      </c>
      <c r="P178" s="98">
        <v>87.964594300514207</v>
      </c>
      <c r="Q178" s="98">
        <v>91.106186954104004</v>
      </c>
      <c r="R178" s="13">
        <v>0</v>
      </c>
      <c r="S178" s="14">
        <v>0</v>
      </c>
      <c r="T178" s="14">
        <v>0</v>
      </c>
      <c r="U178" s="14">
        <v>0</v>
      </c>
      <c r="W178" s="14">
        <v>0.90999999999999992</v>
      </c>
      <c r="X178" s="14">
        <v>0.89999999999999991</v>
      </c>
      <c r="Y178" s="14">
        <v>0.1124</v>
      </c>
      <c r="Z178" s="14">
        <v>0.1066</v>
      </c>
      <c r="AA178" s="14">
        <v>3.8E-3</v>
      </c>
      <c r="AB178" s="14">
        <v>2E-3</v>
      </c>
      <c r="AD178" s="14">
        <v>0.90999999999999992</v>
      </c>
      <c r="AE178" s="14">
        <v>0.89999999999999991</v>
      </c>
      <c r="AG178" s="100">
        <v>0.11118064246975386</v>
      </c>
      <c r="AH178" s="100">
        <v>0.13194444444444445</v>
      </c>
      <c r="AI178" s="100">
        <v>0.16129032258064516</v>
      </c>
    </row>
    <row r="179" spans="2:35">
      <c r="B179">
        <v>29</v>
      </c>
      <c r="C179">
        <v>30</v>
      </c>
      <c r="D179" s="14">
        <v>0</v>
      </c>
      <c r="E179" s="14">
        <v>0</v>
      </c>
      <c r="F179" s="14">
        <v>0</v>
      </c>
      <c r="G179" s="14">
        <v>0</v>
      </c>
      <c r="I179" s="97">
        <v>660.51985541725401</v>
      </c>
      <c r="J179" s="97">
        <v>706.85834705770344</v>
      </c>
      <c r="K179" s="13">
        <v>0</v>
      </c>
      <c r="L179" s="14">
        <v>0</v>
      </c>
      <c r="M179" s="14">
        <v>0</v>
      </c>
      <c r="N179" s="14">
        <v>0</v>
      </c>
      <c r="P179" s="98">
        <v>91.106186954104004</v>
      </c>
      <c r="Q179" s="98">
        <v>94.247779607693786</v>
      </c>
      <c r="R179" s="13">
        <v>0</v>
      </c>
      <c r="S179" s="14">
        <v>0</v>
      </c>
      <c r="T179" s="14">
        <v>0</v>
      </c>
      <c r="U179" s="14">
        <v>0</v>
      </c>
      <c r="W179" s="14">
        <v>0.89999999999999991</v>
      </c>
      <c r="X179" s="14">
        <v>0.8899999999999999</v>
      </c>
      <c r="Y179" s="14">
        <v>6.6000000000000003E-2</v>
      </c>
      <c r="Z179" s="14">
        <v>6.0999999999999999E-2</v>
      </c>
      <c r="AA179" s="14">
        <v>3.5999999999999999E-3</v>
      </c>
      <c r="AB179" s="14">
        <v>1.4E-3</v>
      </c>
      <c r="AD179" s="14">
        <v>0.89999999999999991</v>
      </c>
      <c r="AE179" s="14">
        <v>0.8899999999999999</v>
      </c>
      <c r="AG179" s="100">
        <v>6.3621193158114306E-2</v>
      </c>
      <c r="AH179" s="100">
        <v>0.125</v>
      </c>
      <c r="AI179" s="100">
        <v>0.11290322580645161</v>
      </c>
    </row>
    <row r="180" spans="2:35">
      <c r="B180">
        <v>30</v>
      </c>
      <c r="C180">
        <v>31</v>
      </c>
      <c r="D180" s="14">
        <v>0</v>
      </c>
      <c r="E180" s="14">
        <v>0</v>
      </c>
      <c r="F180" s="14">
        <v>0</v>
      </c>
      <c r="G180" s="14">
        <v>0</v>
      </c>
      <c r="I180" s="97">
        <v>706.85834705770344</v>
      </c>
      <c r="J180" s="97">
        <v>754.76763502494782</v>
      </c>
      <c r="K180" s="13">
        <v>0</v>
      </c>
      <c r="L180" s="14">
        <v>0</v>
      </c>
      <c r="M180" s="14">
        <v>0</v>
      </c>
      <c r="N180" s="14">
        <v>0</v>
      </c>
      <c r="P180" s="98">
        <v>94.247779607693786</v>
      </c>
      <c r="Q180" s="98">
        <v>97.389372261283583</v>
      </c>
      <c r="R180" s="13">
        <v>0</v>
      </c>
      <c r="S180" s="14">
        <v>0</v>
      </c>
      <c r="T180" s="14">
        <v>0</v>
      </c>
      <c r="U180" s="14">
        <v>0</v>
      </c>
      <c r="W180" s="14">
        <v>0.8899999999999999</v>
      </c>
      <c r="X180" s="14">
        <v>0.87999999999999989</v>
      </c>
      <c r="Y180" s="14">
        <v>2.6200000000000001E-2</v>
      </c>
      <c r="Z180" s="14">
        <v>2.2800000000000001E-2</v>
      </c>
      <c r="AA180" s="14">
        <v>2.3999999999999998E-3</v>
      </c>
      <c r="AB180" s="14">
        <v>1E-3</v>
      </c>
      <c r="AD180" s="14">
        <v>0.8899999999999999</v>
      </c>
      <c r="AE180" s="14">
        <v>0.87999999999999989</v>
      </c>
      <c r="AG180" s="100">
        <v>2.3779724655819776E-2</v>
      </c>
      <c r="AH180" s="100">
        <v>8.3333333333333329E-2</v>
      </c>
      <c r="AI180" s="100">
        <v>8.0645161290322578E-2</v>
      </c>
    </row>
    <row r="181" spans="2:35">
      <c r="B181">
        <v>31</v>
      </c>
      <c r="C181">
        <v>32</v>
      </c>
      <c r="D181" s="14">
        <v>6.0012002400480096E-4</v>
      </c>
      <c r="E181" s="14">
        <v>6.0012002400480096E-4</v>
      </c>
      <c r="F181" s="14">
        <v>0</v>
      </c>
      <c r="G181" s="14">
        <v>0</v>
      </c>
      <c r="I181" s="97">
        <v>754.76763502494782</v>
      </c>
      <c r="J181" s="97">
        <v>804.24771931898704</v>
      </c>
      <c r="K181" s="13">
        <v>6.0012002400480096E-4</v>
      </c>
      <c r="L181" s="14">
        <v>6.0012002400480096E-4</v>
      </c>
      <c r="M181" s="14">
        <v>0</v>
      </c>
      <c r="N181" s="14">
        <v>0</v>
      </c>
      <c r="P181" s="98">
        <v>97.389372261283583</v>
      </c>
      <c r="Q181" s="98">
        <v>100.53096491487338</v>
      </c>
      <c r="R181" s="13">
        <v>0</v>
      </c>
      <c r="S181" s="14">
        <v>0</v>
      </c>
      <c r="T181" s="14">
        <v>0</v>
      </c>
      <c r="U181" s="14">
        <v>0</v>
      </c>
      <c r="W181" s="14">
        <v>0.87999999999999989</v>
      </c>
      <c r="X181" s="14">
        <v>0.86999999999999988</v>
      </c>
      <c r="Y181" s="14">
        <v>1.54E-2</v>
      </c>
      <c r="Z181" s="14">
        <v>1.34E-2</v>
      </c>
      <c r="AA181" s="14">
        <v>1.4E-3</v>
      </c>
      <c r="AB181" s="14">
        <v>5.9999999999999995E-4</v>
      </c>
      <c r="AD181" s="14">
        <v>0.87999999999999989</v>
      </c>
      <c r="AE181" s="14">
        <v>0.86999999999999988</v>
      </c>
      <c r="AG181" s="100">
        <v>1.3975803087192323E-2</v>
      </c>
      <c r="AH181" s="100">
        <v>4.8611111111111112E-2</v>
      </c>
      <c r="AI181" s="100">
        <v>4.8387096774193547E-2</v>
      </c>
    </row>
    <row r="182" spans="2:35">
      <c r="B182">
        <v>32</v>
      </c>
      <c r="C182">
        <v>33</v>
      </c>
      <c r="D182" s="14">
        <v>1.6003200640128026E-3</v>
      </c>
      <c r="E182" s="14">
        <v>1.6003200640128026E-3</v>
      </c>
      <c r="F182" s="14">
        <v>0</v>
      </c>
      <c r="G182" s="14">
        <v>0</v>
      </c>
      <c r="I182" s="97">
        <v>804.24771931898704</v>
      </c>
      <c r="J182" s="97">
        <v>855.2985999398212</v>
      </c>
      <c r="K182" s="13">
        <v>1.6003200640128026E-3</v>
      </c>
      <c r="L182" s="14">
        <v>1.6003200640128026E-3</v>
      </c>
      <c r="M182" s="14">
        <v>0</v>
      </c>
      <c r="N182" s="14">
        <v>0</v>
      </c>
      <c r="P182" s="98">
        <v>100.53096491487338</v>
      </c>
      <c r="Q182" s="98">
        <v>103.67255756846318</v>
      </c>
      <c r="R182" s="13">
        <v>6.0012002400480096E-4</v>
      </c>
      <c r="S182" s="14">
        <v>6.0012002400480096E-4</v>
      </c>
      <c r="T182" s="14">
        <v>0</v>
      </c>
      <c r="U182" s="14">
        <v>0</v>
      </c>
      <c r="W182" s="14">
        <v>0.86999999999999988</v>
      </c>
      <c r="X182" s="14">
        <v>0.85999999999999988</v>
      </c>
      <c r="Y182" s="14">
        <v>8.0000000000000002E-3</v>
      </c>
      <c r="Z182" s="14">
        <v>6.7999999999999996E-3</v>
      </c>
      <c r="AA182" s="14">
        <v>8.0000000000000004E-4</v>
      </c>
      <c r="AB182" s="14">
        <v>4.0000000000000002E-4</v>
      </c>
      <c r="AD182" s="14">
        <v>0.86999999999999988</v>
      </c>
      <c r="AE182" s="14">
        <v>0.85999999999999988</v>
      </c>
      <c r="AG182" s="100">
        <v>7.0921985815602835E-3</v>
      </c>
      <c r="AH182" s="100">
        <v>2.7777777777777776E-2</v>
      </c>
      <c r="AI182" s="100">
        <v>3.2258064516129031E-2</v>
      </c>
    </row>
    <row r="183" spans="2:35">
      <c r="B183">
        <v>33</v>
      </c>
      <c r="C183">
        <v>34</v>
      </c>
      <c r="D183" s="14">
        <v>5.4010802160432084E-3</v>
      </c>
      <c r="E183" s="14">
        <v>5.4010802160432084E-3</v>
      </c>
      <c r="F183" s="14">
        <v>0</v>
      </c>
      <c r="G183" s="14">
        <v>0</v>
      </c>
      <c r="I183" s="97">
        <v>855.2985999398212</v>
      </c>
      <c r="J183" s="97">
        <v>907.9202768874502</v>
      </c>
      <c r="K183" s="13">
        <v>5.4010802160432084E-3</v>
      </c>
      <c r="L183" s="14">
        <v>5.4010802160432084E-3</v>
      </c>
      <c r="M183" s="14">
        <v>0</v>
      </c>
      <c r="N183" s="14">
        <v>0</v>
      </c>
      <c r="P183" s="98">
        <v>103.67255756846318</v>
      </c>
      <c r="Q183" s="98">
        <v>106.81415022205297</v>
      </c>
      <c r="R183" s="13">
        <v>1.6003200640128026E-3</v>
      </c>
      <c r="S183" s="14">
        <v>1.6003200640128026E-3</v>
      </c>
      <c r="T183" s="14">
        <v>0</v>
      </c>
      <c r="U183" s="14">
        <v>0</v>
      </c>
      <c r="W183" s="14">
        <v>0.85999999999999988</v>
      </c>
      <c r="X183" s="14">
        <v>0.84999999999999987</v>
      </c>
      <c r="Y183" s="14">
        <v>3.8E-3</v>
      </c>
      <c r="Z183" s="14">
        <v>3.5999999999999999E-3</v>
      </c>
      <c r="AA183" s="14">
        <v>2.0000000000000001E-4</v>
      </c>
      <c r="AB183" s="14">
        <v>0</v>
      </c>
      <c r="AD183" s="14">
        <v>0.85999999999999988</v>
      </c>
      <c r="AE183" s="14">
        <v>0.84999999999999987</v>
      </c>
      <c r="AG183" s="100">
        <v>3.7546933667083854E-3</v>
      </c>
      <c r="AH183" s="100">
        <v>6.9444444444444441E-3</v>
      </c>
      <c r="AI183" s="100">
        <v>0</v>
      </c>
    </row>
    <row r="184" spans="2:35">
      <c r="B184">
        <v>34</v>
      </c>
      <c r="C184">
        <v>35</v>
      </c>
      <c r="D184" s="14">
        <v>9.4018803760752157E-3</v>
      </c>
      <c r="E184" s="14">
        <v>9.2018403680736143E-3</v>
      </c>
      <c r="F184" s="14">
        <v>2.0004000800160032E-4</v>
      </c>
      <c r="G184" s="14">
        <v>0</v>
      </c>
      <c r="I184" s="97">
        <v>907.9202768874502</v>
      </c>
      <c r="J184" s="97">
        <v>962.11275016187415</v>
      </c>
      <c r="K184" s="13">
        <v>9.4018803760752157E-3</v>
      </c>
      <c r="L184" s="14">
        <v>9.2018403680736143E-3</v>
      </c>
      <c r="M184" s="14">
        <v>2.0004000800160032E-4</v>
      </c>
      <c r="N184" s="14">
        <v>0</v>
      </c>
      <c r="P184" s="98">
        <v>106.81415022205297</v>
      </c>
      <c r="Q184" s="98">
        <v>109.95574287564276</v>
      </c>
      <c r="R184" s="13">
        <v>4.8009601920384077E-3</v>
      </c>
      <c r="S184" s="14">
        <v>4.8009601920384077E-3</v>
      </c>
      <c r="T184" s="14">
        <v>0</v>
      </c>
      <c r="U184" s="14">
        <v>0</v>
      </c>
      <c r="W184" s="14">
        <v>0.84999999999999987</v>
      </c>
      <c r="X184" s="14">
        <v>0.83999999999999986</v>
      </c>
      <c r="Y184" s="14">
        <v>2.3999999999999998E-3</v>
      </c>
      <c r="Z184" s="14">
        <v>2.2000000000000001E-3</v>
      </c>
      <c r="AA184" s="14">
        <v>0</v>
      </c>
      <c r="AB184" s="14">
        <v>2.0000000000000001E-4</v>
      </c>
      <c r="AD184" s="14">
        <v>0.84999999999999987</v>
      </c>
      <c r="AE184" s="14">
        <v>0.83999999999999986</v>
      </c>
      <c r="AG184" s="100">
        <v>2.2945348352106801E-3</v>
      </c>
      <c r="AH184" s="100">
        <v>0</v>
      </c>
      <c r="AI184" s="100">
        <v>1.6129032258064516E-2</v>
      </c>
    </row>
    <row r="185" spans="2:35">
      <c r="B185">
        <v>35</v>
      </c>
      <c r="C185">
        <v>36</v>
      </c>
      <c r="D185" s="14">
        <v>1.7203440688137627E-2</v>
      </c>
      <c r="E185" s="14">
        <v>1.7203440688137627E-2</v>
      </c>
      <c r="F185" s="14">
        <v>0</v>
      </c>
      <c r="G185" s="14">
        <v>0</v>
      </c>
      <c r="I185" s="97">
        <v>962.11275016187415</v>
      </c>
      <c r="J185" s="97">
        <v>1017.8760197630929</v>
      </c>
      <c r="K185" s="13">
        <v>1.7203440688137627E-2</v>
      </c>
      <c r="L185" s="14">
        <v>1.7203440688137627E-2</v>
      </c>
      <c r="M185" s="14">
        <v>0</v>
      </c>
      <c r="N185" s="14">
        <v>0</v>
      </c>
      <c r="P185" s="98">
        <v>109.95574287564276</v>
      </c>
      <c r="Q185" s="98">
        <v>113.09733552923255</v>
      </c>
      <c r="R185" s="13">
        <v>7.6015203040608118E-3</v>
      </c>
      <c r="S185" s="14">
        <v>7.4014802960592121E-3</v>
      </c>
      <c r="T185" s="14">
        <v>2.0004000800160032E-4</v>
      </c>
      <c r="U185" s="14">
        <v>0</v>
      </c>
      <c r="W185" s="14">
        <v>0.83999999999999986</v>
      </c>
      <c r="X185" s="14">
        <v>0.82999999999999985</v>
      </c>
      <c r="Y185" s="14">
        <v>2E-3</v>
      </c>
      <c r="Z185" s="14">
        <v>1.6000000000000001E-3</v>
      </c>
      <c r="AA185" s="14">
        <v>4.0000000000000002E-4</v>
      </c>
      <c r="AB185" s="14">
        <v>0</v>
      </c>
      <c r="AD185" s="14">
        <v>0.83999999999999986</v>
      </c>
      <c r="AE185" s="14">
        <v>0.82999999999999985</v>
      </c>
      <c r="AG185" s="100">
        <v>1.6687526074259491E-3</v>
      </c>
      <c r="AH185" s="100">
        <v>1.3888888888888888E-2</v>
      </c>
      <c r="AI185" s="100">
        <v>0</v>
      </c>
    </row>
    <row r="186" spans="2:35">
      <c r="B186">
        <v>36</v>
      </c>
      <c r="C186">
        <v>37</v>
      </c>
      <c r="D186" s="14">
        <v>3.0206041208241649E-2</v>
      </c>
      <c r="E186" s="14">
        <v>3.0006001200240048E-2</v>
      </c>
      <c r="F186" s="14">
        <v>2.0004000800160032E-4</v>
      </c>
      <c r="G186" s="14">
        <v>0</v>
      </c>
      <c r="I186" s="97">
        <v>1017.8760197630929</v>
      </c>
      <c r="J186" s="97">
        <v>1075.2100856911068</v>
      </c>
      <c r="K186" s="13">
        <v>3.0206041208241649E-2</v>
      </c>
      <c r="L186" s="14">
        <v>3.0006001200240048E-2</v>
      </c>
      <c r="M186" s="14">
        <v>2.0004000800160032E-4</v>
      </c>
      <c r="N186" s="14">
        <v>0</v>
      </c>
      <c r="P186" s="98">
        <v>113.09733552923255</v>
      </c>
      <c r="Q186" s="98">
        <v>116.23892818282235</v>
      </c>
      <c r="R186" s="13">
        <v>1.4802960592118424E-2</v>
      </c>
      <c r="S186" s="14">
        <v>1.4802960592118424E-2</v>
      </c>
      <c r="T186" s="14">
        <v>0</v>
      </c>
      <c r="U186" s="14">
        <v>0</v>
      </c>
      <c r="W186" s="14">
        <v>0.82999999999999985</v>
      </c>
      <c r="X186" s="14">
        <v>0.81999999999999984</v>
      </c>
      <c r="Y186" s="14">
        <v>2.2000000000000001E-3</v>
      </c>
      <c r="Z186" s="14">
        <v>1.4E-3</v>
      </c>
      <c r="AA186" s="14">
        <v>4.0000000000000002E-4</v>
      </c>
      <c r="AB186" s="14">
        <v>4.0000000000000002E-4</v>
      </c>
      <c r="AD186" s="14">
        <v>0.82999999999999985</v>
      </c>
      <c r="AE186" s="14">
        <v>0.81999999999999984</v>
      </c>
      <c r="AG186" s="100">
        <v>1.4601585314977055E-3</v>
      </c>
      <c r="AH186" s="100">
        <v>1.3888888888888888E-2</v>
      </c>
      <c r="AI186" s="100">
        <v>3.2258064516129031E-2</v>
      </c>
    </row>
    <row r="187" spans="2:35">
      <c r="B187">
        <v>37</v>
      </c>
      <c r="C187">
        <v>38</v>
      </c>
      <c r="D187" s="14">
        <v>4.2808561712342472E-2</v>
      </c>
      <c r="E187" s="14">
        <v>4.2608521704340867E-2</v>
      </c>
      <c r="F187" s="14">
        <v>2.0004000800160032E-4</v>
      </c>
      <c r="G187" s="14">
        <v>0</v>
      </c>
      <c r="I187" s="97">
        <v>1075.2100856911068</v>
      </c>
      <c r="J187" s="97">
        <v>1134.1149479459152</v>
      </c>
      <c r="K187" s="13">
        <v>4.2808561712342472E-2</v>
      </c>
      <c r="L187" s="14">
        <v>4.2608521704340867E-2</v>
      </c>
      <c r="M187" s="14">
        <v>2.0004000800160032E-4</v>
      </c>
      <c r="N187" s="14">
        <v>0</v>
      </c>
      <c r="P187" s="98">
        <v>116.23892818282235</v>
      </c>
      <c r="Q187" s="98">
        <v>119.38052083641213</v>
      </c>
      <c r="R187" s="13">
        <v>2.4204840968193638E-2</v>
      </c>
      <c r="S187" s="14">
        <v>2.4004800960192037E-2</v>
      </c>
      <c r="T187" s="14">
        <v>2.0004000800160032E-4</v>
      </c>
      <c r="U187" s="14">
        <v>0</v>
      </c>
      <c r="W187" s="14">
        <v>0.81999999999999984</v>
      </c>
      <c r="X187" s="14">
        <v>0.80999999999999983</v>
      </c>
      <c r="Y187" s="14">
        <v>1.1999999999999999E-3</v>
      </c>
      <c r="Z187" s="14">
        <v>1.1999999999999999E-3</v>
      </c>
      <c r="AA187" s="14">
        <v>0</v>
      </c>
      <c r="AB187" s="14">
        <v>0</v>
      </c>
      <c r="AD187" s="14">
        <v>0.81999999999999984</v>
      </c>
      <c r="AE187" s="14">
        <v>0.80999999999999983</v>
      </c>
      <c r="AG187" s="100">
        <v>1.2515644555694619E-3</v>
      </c>
      <c r="AH187" s="100">
        <v>0</v>
      </c>
      <c r="AI187" s="100">
        <v>0</v>
      </c>
    </row>
    <row r="188" spans="2:35">
      <c r="B188">
        <v>38</v>
      </c>
      <c r="C188">
        <v>39</v>
      </c>
      <c r="D188" s="14">
        <v>5.7611522304460892E-2</v>
      </c>
      <c r="E188" s="14">
        <v>5.7011402280456092E-2</v>
      </c>
      <c r="F188" s="14">
        <v>6.0012002400480096E-4</v>
      </c>
      <c r="G188" s="14">
        <v>0</v>
      </c>
      <c r="I188" s="97">
        <v>1134.1149479459152</v>
      </c>
      <c r="J188" s="97">
        <v>1194.5906065275187</v>
      </c>
      <c r="K188" s="13">
        <v>5.7611522304460892E-2</v>
      </c>
      <c r="L188" s="14">
        <v>5.7011402280456092E-2</v>
      </c>
      <c r="M188" s="14">
        <v>6.0012002400480096E-4</v>
      </c>
      <c r="N188" s="14">
        <v>0</v>
      </c>
      <c r="P188" s="98">
        <v>119.38052083641213</v>
      </c>
      <c r="Q188" s="98">
        <v>122.52211349000193</v>
      </c>
      <c r="R188" s="13">
        <v>3.8007601520304059E-2</v>
      </c>
      <c r="S188" s="14">
        <v>3.7807561512302461E-2</v>
      </c>
      <c r="T188" s="14">
        <v>2.0004000800160032E-4</v>
      </c>
      <c r="U188" s="14">
        <v>0</v>
      </c>
      <c r="W188" s="14">
        <v>0.80999999999999983</v>
      </c>
      <c r="X188" s="14">
        <v>0.79999999999999982</v>
      </c>
      <c r="Y188" s="14">
        <v>5.9999999999999995E-4</v>
      </c>
      <c r="Z188" s="14">
        <v>5.9999999999999995E-4</v>
      </c>
      <c r="AA188" s="14">
        <v>0</v>
      </c>
      <c r="AB188" s="14">
        <v>0</v>
      </c>
      <c r="AD188" s="14">
        <v>0.80999999999999983</v>
      </c>
      <c r="AE188" s="14">
        <v>0.79999999999999982</v>
      </c>
      <c r="AG188" s="100">
        <v>6.2578222778473093E-4</v>
      </c>
      <c r="AH188" s="100">
        <v>0</v>
      </c>
      <c r="AI188" s="100">
        <v>0</v>
      </c>
    </row>
    <row r="189" spans="2:35">
      <c r="B189">
        <v>39</v>
      </c>
      <c r="C189">
        <v>40</v>
      </c>
      <c r="D189" s="14">
        <v>6.9813962792558512E-2</v>
      </c>
      <c r="E189" s="14">
        <v>6.8613722744548911E-2</v>
      </c>
      <c r="F189" s="14">
        <v>1.0002000400080016E-3</v>
      </c>
      <c r="G189" s="14">
        <v>2.0004000800160032E-4</v>
      </c>
      <c r="I189" s="97">
        <v>1194.5906065275187</v>
      </c>
      <c r="J189" s="97">
        <v>1256.6370614359173</v>
      </c>
      <c r="K189" s="13">
        <v>6.9813962792558512E-2</v>
      </c>
      <c r="L189" s="14">
        <v>6.8613722744548911E-2</v>
      </c>
      <c r="M189" s="14">
        <v>1.0002000400080016E-3</v>
      </c>
      <c r="N189" s="14">
        <v>2.0004000800160032E-4</v>
      </c>
      <c r="P189" s="98">
        <v>122.52211349000193</v>
      </c>
      <c r="Q189" s="98">
        <v>125.66370614359172</v>
      </c>
      <c r="R189" s="13">
        <v>4.8609721944388881E-2</v>
      </c>
      <c r="S189" s="14">
        <v>4.8409681936387276E-2</v>
      </c>
      <c r="T189" s="14">
        <v>2.0004000800160032E-4</v>
      </c>
      <c r="U189" s="14">
        <v>0</v>
      </c>
      <c r="W189" s="14">
        <v>0.79999999999999982</v>
      </c>
      <c r="X189" s="14">
        <v>0.78999999999999981</v>
      </c>
      <c r="Y189" s="14">
        <v>0</v>
      </c>
      <c r="Z189" s="14">
        <v>0</v>
      </c>
      <c r="AA189" s="14">
        <v>0</v>
      </c>
      <c r="AB189" s="14">
        <v>0</v>
      </c>
      <c r="AD189" s="14">
        <v>0.79999999999999982</v>
      </c>
      <c r="AE189" s="14">
        <v>0.78999999999999981</v>
      </c>
      <c r="AG189" s="100">
        <v>0</v>
      </c>
      <c r="AH189" s="100">
        <v>0</v>
      </c>
      <c r="AI189" s="100">
        <v>0</v>
      </c>
    </row>
    <row r="190" spans="2:35">
      <c r="B190">
        <v>40</v>
      </c>
      <c r="C190">
        <v>41</v>
      </c>
      <c r="D190" s="14">
        <v>7.441488297659532E-2</v>
      </c>
      <c r="E190" s="14">
        <v>7.3414682936587317E-2</v>
      </c>
      <c r="F190" s="14">
        <v>1.0002000400080016E-3</v>
      </c>
      <c r="G190" s="14">
        <v>0</v>
      </c>
      <c r="I190" s="97">
        <v>1256.6370614359173</v>
      </c>
      <c r="J190" s="97">
        <v>1320.2543126711105</v>
      </c>
      <c r="K190" s="13">
        <v>7.441488297659532E-2</v>
      </c>
      <c r="L190" s="14">
        <v>7.3414682936587317E-2</v>
      </c>
      <c r="M190" s="14">
        <v>1.0002000400080016E-3</v>
      </c>
      <c r="N190" s="14">
        <v>0</v>
      </c>
      <c r="P190" s="98">
        <v>125.66370614359172</v>
      </c>
      <c r="Q190" s="98">
        <v>128.80529879718151</v>
      </c>
      <c r="R190" s="13">
        <v>5.5611122224444892E-2</v>
      </c>
      <c r="S190" s="14">
        <v>5.5011002200440091E-2</v>
      </c>
      <c r="T190" s="14">
        <v>6.0012002400480096E-4</v>
      </c>
      <c r="U190" s="14">
        <v>0</v>
      </c>
      <c r="W190" s="14">
        <v>0.78999999999999981</v>
      </c>
      <c r="X190" s="14">
        <v>0.7799999999999998</v>
      </c>
      <c r="Y190" s="14">
        <v>5.9999999999999995E-4</v>
      </c>
      <c r="Z190" s="14">
        <v>4.0000000000000002E-4</v>
      </c>
      <c r="AA190" s="14">
        <v>2.0000000000000001E-4</v>
      </c>
      <c r="AB190" s="14">
        <v>0</v>
      </c>
      <c r="AD190" s="14">
        <v>0.78999999999999981</v>
      </c>
      <c r="AE190" s="14">
        <v>0.7799999999999998</v>
      </c>
      <c r="AG190" s="100">
        <v>4.1718815185648727E-4</v>
      </c>
      <c r="AH190" s="100">
        <v>6.9444444444444441E-3</v>
      </c>
      <c r="AI190" s="100">
        <v>0</v>
      </c>
    </row>
    <row r="191" spans="2:35">
      <c r="B191">
        <v>41</v>
      </c>
      <c r="C191">
        <v>42</v>
      </c>
      <c r="D191" s="14">
        <v>8.0016003200640132E-2</v>
      </c>
      <c r="E191" s="14">
        <v>7.841568313662732E-2</v>
      </c>
      <c r="F191" s="14">
        <v>1.6003200640128026E-3</v>
      </c>
      <c r="G191" s="14">
        <v>0</v>
      </c>
      <c r="I191" s="97">
        <v>1320.2543126711105</v>
      </c>
      <c r="J191" s="97">
        <v>1385.4423602330987</v>
      </c>
      <c r="K191" s="13">
        <v>8.0016003200640132E-2</v>
      </c>
      <c r="L191" s="14">
        <v>7.841568313662732E-2</v>
      </c>
      <c r="M191" s="14">
        <v>1.6003200640128026E-3</v>
      </c>
      <c r="N191" s="14">
        <v>0</v>
      </c>
      <c r="P191" s="98">
        <v>128.80529879718151</v>
      </c>
      <c r="Q191" s="98">
        <v>131.94689145077132</v>
      </c>
      <c r="R191" s="13">
        <v>6.9013802760552106E-2</v>
      </c>
      <c r="S191" s="14">
        <v>6.8013602720544103E-2</v>
      </c>
      <c r="T191" s="14">
        <v>8.0016003200640128E-4</v>
      </c>
      <c r="U191" s="14">
        <v>2.0004000800160032E-4</v>
      </c>
      <c r="W191" s="14">
        <v>0.7799999999999998</v>
      </c>
      <c r="X191" s="14">
        <v>0.7699999999999998</v>
      </c>
      <c r="Y191" s="14">
        <v>2.0000000000000001E-4</v>
      </c>
      <c r="Z191" s="14">
        <v>2.0000000000000001E-4</v>
      </c>
      <c r="AA191" s="14">
        <v>0</v>
      </c>
      <c r="AB191" s="14">
        <v>0</v>
      </c>
      <c r="AD191" s="14">
        <v>0.7799999999999998</v>
      </c>
      <c r="AE191" s="14">
        <v>0.7699999999999998</v>
      </c>
      <c r="AG191" s="100">
        <v>2.0859407592824363E-4</v>
      </c>
      <c r="AH191" s="100">
        <v>0</v>
      </c>
      <c r="AI191" s="100">
        <v>0</v>
      </c>
    </row>
    <row r="192" spans="2:35">
      <c r="B192">
        <v>42</v>
      </c>
      <c r="C192">
        <v>43</v>
      </c>
      <c r="D192" s="14">
        <v>8.3616723344668936E-2</v>
      </c>
      <c r="E192" s="14">
        <v>8.2616523304660933E-2</v>
      </c>
      <c r="F192" s="14">
        <v>1.0002000400080016E-3</v>
      </c>
      <c r="G192" s="14">
        <v>0</v>
      </c>
      <c r="I192" s="97">
        <v>1385.4423602330987</v>
      </c>
      <c r="J192" s="97">
        <v>1452.2012041218818</v>
      </c>
      <c r="K192" s="13">
        <v>8.3616723344668936E-2</v>
      </c>
      <c r="L192" s="14">
        <v>8.2616523304660933E-2</v>
      </c>
      <c r="M192" s="14">
        <v>1.0002000400080016E-3</v>
      </c>
      <c r="N192" s="14">
        <v>0</v>
      </c>
      <c r="P192" s="98">
        <v>131.94689145077132</v>
      </c>
      <c r="Q192" s="98">
        <v>135.0884841043611</v>
      </c>
      <c r="R192" s="13">
        <v>7.0814162832566516E-2</v>
      </c>
      <c r="S192" s="14">
        <v>6.9213842768553704E-2</v>
      </c>
      <c r="T192" s="14">
        <v>1.6003200640128026E-3</v>
      </c>
      <c r="U192" s="14">
        <v>0</v>
      </c>
      <c r="W192" s="14">
        <v>0.7699999999999998</v>
      </c>
      <c r="X192" s="14">
        <v>0.75999999999999979</v>
      </c>
      <c r="Y192" s="14">
        <v>2.0000000000000001E-4</v>
      </c>
      <c r="Z192" s="14">
        <v>2.0000000000000001E-4</v>
      </c>
      <c r="AA192" s="14">
        <v>0</v>
      </c>
      <c r="AB192" s="14">
        <v>0</v>
      </c>
      <c r="AD192" s="14">
        <v>0.7699999999999998</v>
      </c>
      <c r="AE192" s="14">
        <v>0.75999999999999979</v>
      </c>
      <c r="AG192" s="100">
        <v>2.0859407592824363E-4</v>
      </c>
      <c r="AH192" s="100">
        <v>0</v>
      </c>
      <c r="AI192" s="100">
        <v>0</v>
      </c>
    </row>
    <row r="193" spans="2:35">
      <c r="B193">
        <v>43</v>
      </c>
      <c r="C193">
        <v>44</v>
      </c>
      <c r="D193" s="14">
        <v>7.5015003000600114E-2</v>
      </c>
      <c r="E193" s="14">
        <v>7.3814762952590512E-2</v>
      </c>
      <c r="F193" s="14">
        <v>1.0002000400080016E-3</v>
      </c>
      <c r="G193" s="14">
        <v>2.0004000800160032E-4</v>
      </c>
      <c r="I193" s="97">
        <v>1452.2012041218818</v>
      </c>
      <c r="J193" s="97">
        <v>1520.5308443374599</v>
      </c>
      <c r="K193" s="13">
        <v>7.5015003000600114E-2</v>
      </c>
      <c r="L193" s="14">
        <v>7.3814762952590512E-2</v>
      </c>
      <c r="M193" s="14">
        <v>1.0002000400080016E-3</v>
      </c>
      <c r="N193" s="14">
        <v>2.0004000800160032E-4</v>
      </c>
      <c r="P193" s="98">
        <v>135.0884841043611</v>
      </c>
      <c r="Q193" s="98">
        <v>138.23007675795088</v>
      </c>
      <c r="R193" s="13">
        <v>7.9615923184636922E-2</v>
      </c>
      <c r="S193" s="14">
        <v>7.881576315263053E-2</v>
      </c>
      <c r="T193" s="14">
        <v>8.0016003200640128E-4</v>
      </c>
      <c r="U193" s="14">
        <v>0</v>
      </c>
      <c r="W193" s="14">
        <v>0.75999999999999979</v>
      </c>
      <c r="X193" s="14">
        <v>0.74999999999999978</v>
      </c>
      <c r="Y193" s="14">
        <v>0</v>
      </c>
      <c r="Z193" s="14">
        <v>0</v>
      </c>
      <c r="AA193" s="14">
        <v>0</v>
      </c>
      <c r="AB193" s="14">
        <v>0</v>
      </c>
      <c r="AD193" s="14">
        <v>0.75999999999999979</v>
      </c>
      <c r="AE193" s="14">
        <v>0.74999999999999978</v>
      </c>
      <c r="AG193" s="100">
        <v>0</v>
      </c>
      <c r="AH193" s="100">
        <v>0</v>
      </c>
      <c r="AI193" s="100">
        <v>0</v>
      </c>
    </row>
    <row r="194" spans="2:35">
      <c r="B194">
        <v>44</v>
      </c>
      <c r="C194">
        <v>45</v>
      </c>
      <c r="D194" s="14">
        <v>6.4812962592518508E-2</v>
      </c>
      <c r="E194" s="14">
        <v>6.4412882576515298E-2</v>
      </c>
      <c r="F194" s="14">
        <v>4.0008001600320064E-4</v>
      </c>
      <c r="G194" s="14">
        <v>0</v>
      </c>
      <c r="I194" s="97">
        <v>1520.5308443374599</v>
      </c>
      <c r="J194" s="97">
        <v>1590.4312808798327</v>
      </c>
      <c r="K194" s="13">
        <v>6.4812962592518508E-2</v>
      </c>
      <c r="L194" s="14">
        <v>6.4412882576515298E-2</v>
      </c>
      <c r="M194" s="14">
        <v>4.0008001600320064E-4</v>
      </c>
      <c r="N194" s="14">
        <v>0</v>
      </c>
      <c r="P194" s="98">
        <v>138.23007675795088</v>
      </c>
      <c r="Q194" s="98">
        <v>141.37166941154069</v>
      </c>
      <c r="R194" s="13">
        <v>7.4614922984596918E-2</v>
      </c>
      <c r="S194" s="14">
        <v>7.3214642928585719E-2</v>
      </c>
      <c r="T194" s="14">
        <v>1.4002800560112022E-3</v>
      </c>
      <c r="U194" s="14">
        <v>0</v>
      </c>
      <c r="W194" s="14">
        <v>0.74999999999999978</v>
      </c>
      <c r="X194" s="14">
        <v>0.73999999999999977</v>
      </c>
      <c r="Y194" s="14">
        <v>2.0000000000000001E-4</v>
      </c>
      <c r="Z194" s="14">
        <v>2.0000000000000001E-4</v>
      </c>
      <c r="AA194" s="14">
        <v>0</v>
      </c>
      <c r="AB194" s="14">
        <v>0</v>
      </c>
      <c r="AD194" s="14">
        <v>0.74999999999999978</v>
      </c>
      <c r="AE194" s="14">
        <v>0.73999999999999977</v>
      </c>
      <c r="AG194" s="100">
        <v>2.0859407592824363E-4</v>
      </c>
      <c r="AH194" s="100">
        <v>0</v>
      </c>
      <c r="AI194" s="100">
        <v>0</v>
      </c>
    </row>
    <row r="195" spans="2:35">
      <c r="B195">
        <v>45</v>
      </c>
      <c r="C195">
        <v>46</v>
      </c>
      <c r="D195" s="14">
        <v>6.0812162432486494E-2</v>
      </c>
      <c r="E195" s="14">
        <v>5.9011802360472092E-2</v>
      </c>
      <c r="F195" s="14">
        <v>1.6003200640128026E-3</v>
      </c>
      <c r="G195" s="14">
        <v>2.0004000800160032E-4</v>
      </c>
      <c r="I195" s="97">
        <v>1590.4312808798327</v>
      </c>
      <c r="J195" s="97">
        <v>1661.9025137490005</v>
      </c>
      <c r="K195" s="13">
        <v>6.0812162432486494E-2</v>
      </c>
      <c r="L195" s="14">
        <v>5.9011802360472092E-2</v>
      </c>
      <c r="M195" s="14">
        <v>1.6003200640128026E-3</v>
      </c>
      <c r="N195" s="14">
        <v>2.0004000800160032E-4</v>
      </c>
      <c r="P195" s="98">
        <v>141.37166941154069</v>
      </c>
      <c r="Q195" s="98">
        <v>144.51326206513048</v>
      </c>
      <c r="R195" s="13">
        <v>6.7213442688537711E-2</v>
      </c>
      <c r="S195" s="14">
        <v>6.6213242648529708E-2</v>
      </c>
      <c r="T195" s="14">
        <v>8.0016003200640128E-4</v>
      </c>
      <c r="U195" s="14">
        <v>2.0004000800160032E-4</v>
      </c>
      <c r="W195" s="14">
        <v>0.73999999999999977</v>
      </c>
      <c r="X195" s="14">
        <v>0.72999999999999976</v>
      </c>
      <c r="Y195" s="14">
        <v>4.0000000000000002E-4</v>
      </c>
      <c r="Z195" s="14">
        <v>2.0000000000000001E-4</v>
      </c>
      <c r="AA195" s="14">
        <v>0</v>
      </c>
      <c r="AB195" s="14">
        <v>2.0000000000000001E-4</v>
      </c>
      <c r="AD195" s="14">
        <v>0.73999999999999977</v>
      </c>
      <c r="AE195" s="14">
        <v>0.72999999999999976</v>
      </c>
      <c r="AG195" s="100">
        <v>2.0859407592824363E-4</v>
      </c>
      <c r="AH195" s="100">
        <v>0</v>
      </c>
      <c r="AI195" s="100">
        <v>1.6129032258064516E-2</v>
      </c>
    </row>
    <row r="196" spans="2:35">
      <c r="B196">
        <v>46</v>
      </c>
      <c r="C196">
        <v>47</v>
      </c>
      <c r="D196" s="14">
        <v>5.4010802160432088E-2</v>
      </c>
      <c r="E196" s="14">
        <v>5.3010602120424084E-2</v>
      </c>
      <c r="F196" s="14">
        <v>8.0016003200640128E-4</v>
      </c>
      <c r="G196" s="14">
        <v>2.0004000800160032E-4</v>
      </c>
      <c r="I196" s="97">
        <v>1661.9025137490005</v>
      </c>
      <c r="J196" s="97">
        <v>1734.9445429449634</v>
      </c>
      <c r="K196" s="13">
        <v>5.4010802160432088E-2</v>
      </c>
      <c r="L196" s="14">
        <v>5.3010602120424084E-2</v>
      </c>
      <c r="M196" s="14">
        <v>8.0016003200640128E-4</v>
      </c>
      <c r="N196" s="14">
        <v>2.0004000800160032E-4</v>
      </c>
      <c r="P196" s="98">
        <v>144.51326206513048</v>
      </c>
      <c r="Q196" s="98">
        <v>147.65485471872029</v>
      </c>
      <c r="R196" s="13">
        <v>6.2412482496499298E-2</v>
      </c>
      <c r="S196" s="14">
        <v>6.1812362472494498E-2</v>
      </c>
      <c r="T196" s="14">
        <v>6.0012002400480096E-4</v>
      </c>
      <c r="U196" s="14">
        <v>0</v>
      </c>
      <c r="W196" s="14">
        <v>0.72999999999999976</v>
      </c>
      <c r="X196" s="14">
        <v>0.71999999999999975</v>
      </c>
      <c r="Y196" s="14">
        <v>0</v>
      </c>
      <c r="Z196" s="14">
        <v>0</v>
      </c>
      <c r="AA196" s="14">
        <v>0</v>
      </c>
      <c r="AB196" s="14">
        <v>0</v>
      </c>
      <c r="AD196" s="14">
        <v>0.72999999999999976</v>
      </c>
      <c r="AE196" s="14">
        <v>0.71999999999999975</v>
      </c>
      <c r="AG196" s="100">
        <v>0</v>
      </c>
      <c r="AH196" s="100">
        <v>0</v>
      </c>
      <c r="AI196" s="100">
        <v>0</v>
      </c>
    </row>
    <row r="197" spans="2:35">
      <c r="B197">
        <v>47</v>
      </c>
      <c r="C197">
        <v>48</v>
      </c>
      <c r="D197" s="14">
        <v>4.9809961992398483E-2</v>
      </c>
      <c r="E197" s="14">
        <v>4.8009601920384073E-2</v>
      </c>
      <c r="F197" s="14">
        <v>1.2002400480096019E-3</v>
      </c>
      <c r="G197" s="14">
        <v>6.0012002400480096E-4</v>
      </c>
      <c r="I197" s="97">
        <v>1734.9445429449634</v>
      </c>
      <c r="J197" s="97">
        <v>1809.5573684677208</v>
      </c>
      <c r="K197" s="13">
        <v>4.9809961992398483E-2</v>
      </c>
      <c r="L197" s="14">
        <v>4.8009601920384073E-2</v>
      </c>
      <c r="M197" s="14">
        <v>1.2002400480096019E-3</v>
      </c>
      <c r="N197" s="14">
        <v>6.0012002400480096E-4</v>
      </c>
      <c r="P197" s="98">
        <v>147.65485471872029</v>
      </c>
      <c r="Q197" s="98">
        <v>150.79644737231007</v>
      </c>
      <c r="R197" s="13">
        <v>5.8811762352470494E-2</v>
      </c>
      <c r="S197" s="14">
        <v>5.781156231246249E-2</v>
      </c>
      <c r="T197" s="14">
        <v>1.0002000400080016E-3</v>
      </c>
      <c r="U197" s="14">
        <v>0</v>
      </c>
      <c r="W197" s="14">
        <v>0.71999999999999975</v>
      </c>
      <c r="X197" s="14">
        <v>0.70999999999999974</v>
      </c>
      <c r="Y197" s="14">
        <v>8.0000000000000004E-4</v>
      </c>
      <c r="Z197" s="14">
        <v>2.0000000000000001E-4</v>
      </c>
      <c r="AA197" s="14">
        <v>5.9999999999999995E-4</v>
      </c>
      <c r="AB197" s="14">
        <v>0</v>
      </c>
      <c r="AD197" s="14">
        <v>0.71999999999999975</v>
      </c>
      <c r="AE197" s="14">
        <v>0.70999999999999974</v>
      </c>
      <c r="AG197" s="100">
        <v>2.0859407592824363E-4</v>
      </c>
      <c r="AH197" s="100">
        <v>2.0833333333333332E-2</v>
      </c>
      <c r="AI197" s="100">
        <v>0</v>
      </c>
    </row>
    <row r="198" spans="2:35">
      <c r="B198">
        <v>48</v>
      </c>
      <c r="C198">
        <v>49</v>
      </c>
      <c r="D198" s="14">
        <v>3.8207641528305664E-2</v>
      </c>
      <c r="E198" s="14">
        <v>3.6807361472294457E-2</v>
      </c>
      <c r="F198" s="14">
        <v>1.0002000400080016E-3</v>
      </c>
      <c r="G198" s="14">
        <v>4.0008001600320064E-4</v>
      </c>
      <c r="I198" s="97">
        <v>1809.5573684677208</v>
      </c>
      <c r="J198" s="97">
        <v>1885.7409903172734</v>
      </c>
      <c r="K198" s="13">
        <v>3.8207641528305664E-2</v>
      </c>
      <c r="L198" s="14">
        <v>3.6807361472294457E-2</v>
      </c>
      <c r="M198" s="14">
        <v>1.0002000400080016E-3</v>
      </c>
      <c r="N198" s="14">
        <v>4.0008001600320064E-4</v>
      </c>
      <c r="P198" s="98">
        <v>150.79644737231007</v>
      </c>
      <c r="Q198" s="98">
        <v>153.93804002589985</v>
      </c>
      <c r="R198" s="13">
        <v>5.1810362072414483E-2</v>
      </c>
      <c r="S198" s="14">
        <v>5.0010002000400081E-2</v>
      </c>
      <c r="T198" s="14">
        <v>1.6003200640128026E-3</v>
      </c>
      <c r="U198" s="14">
        <v>2.0004000800160032E-4</v>
      </c>
      <c r="W198" s="14">
        <v>0.70999999999999974</v>
      </c>
      <c r="X198" s="14">
        <v>0.69999999999999973</v>
      </c>
      <c r="Y198" s="14">
        <v>2.0000000000000001E-4</v>
      </c>
      <c r="Z198" s="14">
        <v>0</v>
      </c>
      <c r="AA198" s="14">
        <v>2.0000000000000001E-4</v>
      </c>
      <c r="AB198" s="14">
        <v>0</v>
      </c>
      <c r="AD198" s="14">
        <v>0.70999999999999974</v>
      </c>
      <c r="AE198" s="14">
        <v>0.69999999999999973</v>
      </c>
      <c r="AG198" s="100">
        <v>0</v>
      </c>
      <c r="AH198" s="100">
        <v>6.9444444444444441E-3</v>
      </c>
      <c r="AI198" s="100">
        <v>0</v>
      </c>
    </row>
    <row r="199" spans="2:35">
      <c r="B199">
        <v>49</v>
      </c>
      <c r="C199">
        <v>50</v>
      </c>
      <c r="D199" s="14">
        <v>2.7805561112222446E-2</v>
      </c>
      <c r="E199" s="14">
        <v>2.6805361072214443E-2</v>
      </c>
      <c r="F199" s="14">
        <v>8.0016003200640128E-4</v>
      </c>
      <c r="G199" s="14">
        <v>2.0004000800160032E-4</v>
      </c>
      <c r="I199" s="97">
        <v>1885.7409903172734</v>
      </c>
      <c r="J199" s="97">
        <v>1963.4954084936207</v>
      </c>
      <c r="K199" s="13">
        <v>2.7805561112222446E-2</v>
      </c>
      <c r="L199" s="14">
        <v>2.6805361072214443E-2</v>
      </c>
      <c r="M199" s="14">
        <v>8.0016003200640128E-4</v>
      </c>
      <c r="N199" s="14">
        <v>2.0004000800160032E-4</v>
      </c>
      <c r="P199" s="98">
        <v>153.93804002589985</v>
      </c>
      <c r="Q199" s="98">
        <v>157.07963267948966</v>
      </c>
      <c r="R199" s="13">
        <v>4.300860172034407E-2</v>
      </c>
      <c r="S199" s="14">
        <v>4.2008401680336066E-2</v>
      </c>
      <c r="T199" s="14">
        <v>2.0004000800160032E-4</v>
      </c>
      <c r="U199" s="14">
        <v>8.0016003200640128E-4</v>
      </c>
      <c r="W199" s="14">
        <v>0.69999999999999973</v>
      </c>
      <c r="X199" s="14">
        <v>0.68999999999999972</v>
      </c>
      <c r="Y199" s="14">
        <v>2.0000000000000001E-4</v>
      </c>
      <c r="Z199" s="14">
        <v>2.0000000000000001E-4</v>
      </c>
      <c r="AA199" s="14">
        <v>0</v>
      </c>
      <c r="AB199" s="14">
        <v>0</v>
      </c>
      <c r="AD199" s="14">
        <v>0.69999999999999973</v>
      </c>
      <c r="AE199" s="14">
        <v>0.68999999999999972</v>
      </c>
      <c r="AG199" s="100">
        <v>2.0859407592824363E-4</v>
      </c>
      <c r="AH199" s="100">
        <v>0</v>
      </c>
      <c r="AI199" s="100">
        <v>0</v>
      </c>
    </row>
    <row r="200" spans="2:35">
      <c r="B200">
        <v>50</v>
      </c>
      <c r="C200">
        <v>51</v>
      </c>
      <c r="D200" s="14">
        <v>2.1804360872174435E-2</v>
      </c>
      <c r="E200" s="14">
        <v>2.0804160832166432E-2</v>
      </c>
      <c r="F200" s="14">
        <v>1.0002000400080016E-3</v>
      </c>
      <c r="G200" s="14">
        <v>0</v>
      </c>
      <c r="I200" s="97">
        <v>1963.4954084936207</v>
      </c>
      <c r="J200" s="97">
        <v>2042.8206229967629</v>
      </c>
      <c r="K200" s="13">
        <v>2.1804360872174435E-2</v>
      </c>
      <c r="L200" s="14">
        <v>2.0804160832166432E-2</v>
      </c>
      <c r="M200" s="14">
        <v>1.0002000400080016E-3</v>
      </c>
      <c r="N200" s="14">
        <v>0</v>
      </c>
      <c r="P200" s="98">
        <v>157.07963267948966</v>
      </c>
      <c r="Q200" s="98">
        <v>160.22122533307945</v>
      </c>
      <c r="R200" s="13">
        <v>3.4406881376275254E-2</v>
      </c>
      <c r="S200" s="14">
        <v>3.2606521304260852E-2</v>
      </c>
      <c r="T200" s="14">
        <v>1.4002800560112022E-3</v>
      </c>
      <c r="U200" s="14">
        <v>4.0008001600320064E-4</v>
      </c>
      <c r="W200" s="14">
        <v>0.68999999999999972</v>
      </c>
      <c r="X200" s="14">
        <v>0.67999999999999972</v>
      </c>
      <c r="Y200" s="14">
        <v>2.0000000000000001E-4</v>
      </c>
      <c r="Z200" s="14">
        <v>2.0000000000000001E-4</v>
      </c>
      <c r="AA200" s="14">
        <v>0</v>
      </c>
      <c r="AB200" s="14">
        <v>0</v>
      </c>
      <c r="AD200" s="14">
        <v>0.68999999999999972</v>
      </c>
      <c r="AE200" s="14">
        <v>0.67999999999999972</v>
      </c>
      <c r="AG200" s="100">
        <v>2.0859407592824363E-4</v>
      </c>
      <c r="AH200" s="100">
        <v>0</v>
      </c>
      <c r="AI200" s="100">
        <v>0</v>
      </c>
    </row>
    <row r="201" spans="2:35">
      <c r="B201">
        <v>51</v>
      </c>
      <c r="C201">
        <v>52</v>
      </c>
      <c r="D201" s="14">
        <v>1.8203640728145631E-2</v>
      </c>
      <c r="E201" s="14">
        <v>1.7203440688137627E-2</v>
      </c>
      <c r="F201" s="14">
        <v>8.0016003200640128E-4</v>
      </c>
      <c r="G201" s="14">
        <v>2.0004000800160032E-4</v>
      </c>
      <c r="I201" s="97">
        <v>2042.8206229967629</v>
      </c>
      <c r="J201" s="97">
        <v>2123.7166338267002</v>
      </c>
      <c r="K201" s="13">
        <v>1.8203640728145631E-2</v>
      </c>
      <c r="L201" s="14">
        <v>1.7203440688137627E-2</v>
      </c>
      <c r="M201" s="14">
        <v>8.0016003200640128E-4</v>
      </c>
      <c r="N201" s="14">
        <v>2.0004000800160032E-4</v>
      </c>
      <c r="P201" s="98">
        <v>160.22122533307945</v>
      </c>
      <c r="Q201" s="98">
        <v>163.36281798666926</v>
      </c>
      <c r="R201" s="13">
        <v>2.600520104020804E-2</v>
      </c>
      <c r="S201" s="14">
        <v>2.5805161032206442E-2</v>
      </c>
      <c r="T201" s="14">
        <v>2.0004000800160032E-4</v>
      </c>
      <c r="U201" s="14">
        <v>0</v>
      </c>
      <c r="W201" s="14">
        <v>0.67999999999999972</v>
      </c>
      <c r="X201" s="14">
        <v>0.66999999999999971</v>
      </c>
      <c r="Y201" s="14">
        <v>0</v>
      </c>
      <c r="Z201" s="14">
        <v>0</v>
      </c>
      <c r="AA201" s="14">
        <v>0</v>
      </c>
      <c r="AB201" s="14">
        <v>0</v>
      </c>
      <c r="AD201" s="14">
        <v>0.67999999999999972</v>
      </c>
      <c r="AE201" s="14">
        <v>0.66999999999999971</v>
      </c>
      <c r="AG201" s="100">
        <v>0</v>
      </c>
      <c r="AH201" s="100">
        <v>0</v>
      </c>
      <c r="AI201" s="100">
        <v>0</v>
      </c>
    </row>
    <row r="202" spans="2:35">
      <c r="B202">
        <v>52</v>
      </c>
      <c r="C202">
        <v>53</v>
      </c>
      <c r="D202" s="14">
        <v>1.6203240648129627E-2</v>
      </c>
      <c r="E202" s="14">
        <v>1.5603120624124825E-2</v>
      </c>
      <c r="F202" s="14">
        <v>6.0012002400480096E-4</v>
      </c>
      <c r="G202" s="14">
        <v>0</v>
      </c>
      <c r="I202" s="97">
        <v>2123.7166338267002</v>
      </c>
      <c r="J202" s="97">
        <v>2206.1834409834323</v>
      </c>
      <c r="K202" s="13">
        <v>1.6203240648129627E-2</v>
      </c>
      <c r="L202" s="14">
        <v>1.5603120624124825E-2</v>
      </c>
      <c r="M202" s="14">
        <v>6.0012002400480096E-4</v>
      </c>
      <c r="N202" s="14">
        <v>0</v>
      </c>
      <c r="P202" s="98">
        <v>163.36281798666926</v>
      </c>
      <c r="Q202" s="98">
        <v>166.50441064025904</v>
      </c>
      <c r="R202" s="13">
        <v>2.4604920984196841E-2</v>
      </c>
      <c r="S202" s="14">
        <v>2.3804760952190439E-2</v>
      </c>
      <c r="T202" s="14">
        <v>6.0012002400480096E-4</v>
      </c>
      <c r="U202" s="14">
        <v>2.0004000800160032E-4</v>
      </c>
      <c r="W202" s="14">
        <v>0.66999999999999971</v>
      </c>
      <c r="X202" s="14">
        <v>0.6599999999999997</v>
      </c>
      <c r="Y202" s="14">
        <v>2.0000000000000001E-4</v>
      </c>
      <c r="Z202" s="14">
        <v>0</v>
      </c>
      <c r="AA202" s="14">
        <v>2.0000000000000001E-4</v>
      </c>
      <c r="AB202" s="14">
        <v>0</v>
      </c>
      <c r="AD202" s="14">
        <v>0.66999999999999971</v>
      </c>
      <c r="AE202" s="14">
        <v>0.6599999999999997</v>
      </c>
      <c r="AG202" s="100">
        <v>0</v>
      </c>
      <c r="AH202" s="100">
        <v>6.9444444444444441E-3</v>
      </c>
      <c r="AI202" s="100">
        <v>0</v>
      </c>
    </row>
    <row r="203" spans="2:35">
      <c r="B203">
        <v>53</v>
      </c>
      <c r="C203">
        <v>54</v>
      </c>
      <c r="D203" s="14">
        <v>1.6403280656131225E-2</v>
      </c>
      <c r="E203" s="14">
        <v>1.4802960592118424E-2</v>
      </c>
      <c r="F203" s="14">
        <v>1.4002800560112022E-3</v>
      </c>
      <c r="G203" s="14">
        <v>2.0004000800160032E-4</v>
      </c>
      <c r="I203" s="97">
        <v>2206.1834409834323</v>
      </c>
      <c r="J203" s="97">
        <v>2290.221044466959</v>
      </c>
      <c r="K203" s="13">
        <v>1.6403280656131225E-2</v>
      </c>
      <c r="L203" s="14">
        <v>1.4802960592118424E-2</v>
      </c>
      <c r="M203" s="14">
        <v>1.4002800560112022E-3</v>
      </c>
      <c r="N203" s="14">
        <v>2.0004000800160032E-4</v>
      </c>
      <c r="P203" s="98">
        <v>166.50441064025904</v>
      </c>
      <c r="Q203" s="98">
        <v>169.64600329384882</v>
      </c>
      <c r="R203" s="13">
        <v>1.7803560712142428E-2</v>
      </c>
      <c r="S203" s="14">
        <v>1.7203440688137627E-2</v>
      </c>
      <c r="T203" s="14">
        <v>6.0012002400480096E-4</v>
      </c>
      <c r="U203" s="14">
        <v>0</v>
      </c>
      <c r="W203" s="14">
        <v>0.6599999999999997</v>
      </c>
      <c r="X203" s="14">
        <v>0.64999999999999969</v>
      </c>
      <c r="Y203" s="14">
        <v>0</v>
      </c>
      <c r="Z203" s="14">
        <v>0</v>
      </c>
      <c r="AA203" s="14">
        <v>0</v>
      </c>
      <c r="AB203" s="14">
        <v>0</v>
      </c>
      <c r="AD203" s="14">
        <v>0.6599999999999997</v>
      </c>
      <c r="AE203" s="14">
        <v>0.64999999999999969</v>
      </c>
      <c r="AG203" s="100">
        <v>0</v>
      </c>
      <c r="AH203" s="100">
        <v>0</v>
      </c>
      <c r="AI203" s="100">
        <v>0</v>
      </c>
    </row>
    <row r="204" spans="2:35">
      <c r="B204">
        <v>54</v>
      </c>
      <c r="C204">
        <v>55</v>
      </c>
      <c r="D204" s="14">
        <v>1.1802360472094419E-2</v>
      </c>
      <c r="E204" s="14">
        <v>1.0802160432086417E-2</v>
      </c>
      <c r="F204" s="14">
        <v>1.0002000400080016E-3</v>
      </c>
      <c r="G204" s="14">
        <v>0</v>
      </c>
      <c r="I204" s="97">
        <v>2290.221044466959</v>
      </c>
      <c r="J204" s="97">
        <v>2375.8294442772813</v>
      </c>
      <c r="K204" s="13">
        <v>1.1802360472094419E-2</v>
      </c>
      <c r="L204" s="14">
        <v>1.0802160432086417E-2</v>
      </c>
      <c r="M204" s="14">
        <v>1.0002000400080016E-3</v>
      </c>
      <c r="N204" s="14">
        <v>0</v>
      </c>
      <c r="P204" s="98">
        <v>169.64600329384882</v>
      </c>
      <c r="Q204" s="98">
        <v>172.78759594743863</v>
      </c>
      <c r="R204" s="13">
        <v>1.7403480696139229E-2</v>
      </c>
      <c r="S204" s="14">
        <v>1.6403280656131225E-2</v>
      </c>
      <c r="T204" s="14">
        <v>1.0002000400080016E-3</v>
      </c>
      <c r="U204" s="14">
        <v>0</v>
      </c>
      <c r="W204" s="14">
        <v>0.64999999999999969</v>
      </c>
      <c r="X204" s="14">
        <v>0.63999999999999968</v>
      </c>
      <c r="Y204" s="14">
        <v>0</v>
      </c>
      <c r="Z204" s="14">
        <v>0</v>
      </c>
      <c r="AA204" s="14">
        <v>0</v>
      </c>
      <c r="AB204" s="14">
        <v>0</v>
      </c>
      <c r="AD204" s="14">
        <v>0.64999999999999969</v>
      </c>
      <c r="AE204" s="14">
        <v>0.63999999999999968</v>
      </c>
      <c r="AG204" s="100">
        <v>0</v>
      </c>
      <c r="AH204" s="100">
        <v>0</v>
      </c>
      <c r="AI204" s="100">
        <v>0</v>
      </c>
    </row>
    <row r="205" spans="2:35">
      <c r="B205">
        <v>55</v>
      </c>
      <c r="C205">
        <v>56</v>
      </c>
      <c r="D205" s="14">
        <v>7.001400280056011E-3</v>
      </c>
      <c r="E205" s="14">
        <v>6.0012002400480092E-3</v>
      </c>
      <c r="F205" s="14">
        <v>4.0008001600320064E-4</v>
      </c>
      <c r="G205" s="14">
        <v>6.0012002400480096E-4</v>
      </c>
      <c r="I205" s="97">
        <v>2375.8294442772813</v>
      </c>
      <c r="J205" s="97">
        <v>2463.0086404143976</v>
      </c>
      <c r="K205" s="13">
        <v>7.001400280056011E-3</v>
      </c>
      <c r="L205" s="14">
        <v>6.0012002400480092E-3</v>
      </c>
      <c r="M205" s="14">
        <v>4.0008001600320064E-4</v>
      </c>
      <c r="N205" s="14">
        <v>6.0012002400480096E-4</v>
      </c>
      <c r="P205" s="98">
        <v>172.78759594743863</v>
      </c>
      <c r="Q205" s="98">
        <v>175.92918860102841</v>
      </c>
      <c r="R205" s="13">
        <v>1.2802560512102421E-2</v>
      </c>
      <c r="S205" s="14">
        <v>1.220244048809762E-2</v>
      </c>
      <c r="T205" s="14">
        <v>4.0008001600320064E-4</v>
      </c>
      <c r="U205" s="14">
        <v>2.0004000800160032E-4</v>
      </c>
      <c r="W205" s="14">
        <v>0.63999999999999968</v>
      </c>
      <c r="X205" s="14">
        <v>0.62999999999999967</v>
      </c>
      <c r="Y205" s="14">
        <v>2.0000000000000001E-4</v>
      </c>
      <c r="Z205" s="14">
        <v>2.0000000000000001E-4</v>
      </c>
      <c r="AA205" s="14">
        <v>0</v>
      </c>
      <c r="AB205" s="14">
        <v>0</v>
      </c>
      <c r="AD205" s="14">
        <v>0.63999999999999968</v>
      </c>
      <c r="AE205" s="14">
        <v>0.62999999999999967</v>
      </c>
      <c r="AG205" s="100">
        <v>2.0859407592824363E-4</v>
      </c>
      <c r="AH205" s="100">
        <v>0</v>
      </c>
      <c r="AI205" s="100">
        <v>0</v>
      </c>
    </row>
    <row r="206" spans="2:35">
      <c r="B206">
        <v>56</v>
      </c>
      <c r="C206">
        <v>57</v>
      </c>
      <c r="D206" s="14">
        <v>9.8019603920784151E-3</v>
      </c>
      <c r="E206" s="14">
        <v>9.4018803760752157E-3</v>
      </c>
      <c r="F206" s="14">
        <v>4.0008001600320064E-4</v>
      </c>
      <c r="G206" s="14">
        <v>0</v>
      </c>
      <c r="I206" s="97">
        <v>2463.0086404143976</v>
      </c>
      <c r="J206" s="97">
        <v>2551.7586328783095</v>
      </c>
      <c r="K206" s="13">
        <v>9.8019603920784151E-3</v>
      </c>
      <c r="L206" s="14">
        <v>9.4018803760752157E-3</v>
      </c>
      <c r="M206" s="14">
        <v>4.0008001600320064E-4</v>
      </c>
      <c r="N206" s="14">
        <v>0</v>
      </c>
      <c r="P206" s="98">
        <v>175.92918860102841</v>
      </c>
      <c r="Q206" s="98">
        <v>179.0707812546182</v>
      </c>
      <c r="R206" s="13">
        <v>1.1602320464092819E-2</v>
      </c>
      <c r="S206" s="14">
        <v>1.0602120424084817E-2</v>
      </c>
      <c r="T206" s="14">
        <v>8.0016003200640128E-4</v>
      </c>
      <c r="U206" s="14">
        <v>2.0004000800160032E-4</v>
      </c>
      <c r="W206" s="14">
        <v>0.62999999999999967</v>
      </c>
      <c r="X206" s="14">
        <v>0.61999999999999966</v>
      </c>
      <c r="Y206" s="14">
        <v>2.0000000000000001E-4</v>
      </c>
      <c r="Z206" s="14">
        <v>0</v>
      </c>
      <c r="AA206" s="14">
        <v>2.0000000000000001E-4</v>
      </c>
      <c r="AB206" s="14">
        <v>0</v>
      </c>
      <c r="AD206" s="14">
        <v>0.62999999999999967</v>
      </c>
      <c r="AE206" s="14">
        <v>0.61999999999999966</v>
      </c>
      <c r="AG206" s="100">
        <v>0</v>
      </c>
      <c r="AH206" s="100">
        <v>6.9444444444444441E-3</v>
      </c>
      <c r="AI206" s="100">
        <v>0</v>
      </c>
    </row>
    <row r="207" spans="2:35">
      <c r="B207">
        <v>57</v>
      </c>
      <c r="C207">
        <v>58</v>
      </c>
      <c r="D207" s="14">
        <v>5.2010402080416079E-3</v>
      </c>
      <c r="E207" s="14">
        <v>4.8009601920384077E-3</v>
      </c>
      <c r="F207" s="14">
        <v>2.0004000800160032E-4</v>
      </c>
      <c r="G207" s="14">
        <v>2.0004000800160032E-4</v>
      </c>
      <c r="I207" s="97">
        <v>2551.7586328783095</v>
      </c>
      <c r="J207" s="97">
        <v>2642.079421669016</v>
      </c>
      <c r="K207" s="13">
        <v>5.2010402080416079E-3</v>
      </c>
      <c r="L207" s="14">
        <v>4.8009601920384077E-3</v>
      </c>
      <c r="M207" s="14">
        <v>2.0004000800160032E-4</v>
      </c>
      <c r="N207" s="14">
        <v>2.0004000800160032E-4</v>
      </c>
      <c r="P207" s="98">
        <v>179.0707812546182</v>
      </c>
      <c r="Q207" s="98">
        <v>182.21237390820801</v>
      </c>
      <c r="R207" s="13">
        <v>9.6019203840768154E-3</v>
      </c>
      <c r="S207" s="14">
        <v>8.2016403280656125E-3</v>
      </c>
      <c r="T207" s="14">
        <v>1.0002000400080016E-3</v>
      </c>
      <c r="U207" s="14">
        <v>4.0008001600320064E-4</v>
      </c>
      <c r="W207" s="14">
        <v>0.61999999999999966</v>
      </c>
      <c r="X207" s="14">
        <v>0.60999999999999965</v>
      </c>
      <c r="Y207" s="14">
        <v>0</v>
      </c>
      <c r="Z207" s="14">
        <v>0</v>
      </c>
      <c r="AA207" s="14">
        <v>0</v>
      </c>
      <c r="AB207" s="14">
        <v>0</v>
      </c>
      <c r="AD207" s="14">
        <v>0.61999999999999966</v>
      </c>
      <c r="AE207" s="14">
        <v>0.60999999999999965</v>
      </c>
      <c r="AG207" s="100">
        <v>0</v>
      </c>
      <c r="AH207" s="100">
        <v>0</v>
      </c>
      <c r="AI207" s="100">
        <v>0</v>
      </c>
    </row>
    <row r="208" spans="2:35">
      <c r="B208">
        <v>58</v>
      </c>
      <c r="C208">
        <v>59</v>
      </c>
      <c r="D208" s="14">
        <v>6.6013202640528108E-3</v>
      </c>
      <c r="E208" s="14">
        <v>5.2010402080416079E-3</v>
      </c>
      <c r="F208" s="14">
        <v>1.0002000400080016E-3</v>
      </c>
      <c r="G208" s="14">
        <v>4.0008001600320064E-4</v>
      </c>
      <c r="I208" s="97">
        <v>2642.079421669016</v>
      </c>
      <c r="J208" s="97">
        <v>2733.9710067865176</v>
      </c>
      <c r="K208" s="13">
        <v>6.6013202640528108E-3</v>
      </c>
      <c r="L208" s="14">
        <v>5.2010402080416079E-3</v>
      </c>
      <c r="M208" s="14">
        <v>1.0002000400080016E-3</v>
      </c>
      <c r="N208" s="14">
        <v>4.0008001600320064E-4</v>
      </c>
      <c r="P208" s="98">
        <v>182.21237390820801</v>
      </c>
      <c r="Q208" s="98">
        <v>185.35396656179779</v>
      </c>
      <c r="R208" s="13">
        <v>7.8015603120624123E-3</v>
      </c>
      <c r="S208" s="14">
        <v>6.8013602720544105E-3</v>
      </c>
      <c r="T208" s="14">
        <v>6.0012002400480096E-4</v>
      </c>
      <c r="U208" s="14">
        <v>4.0008001600320064E-4</v>
      </c>
      <c r="W208" s="14">
        <v>0.60999999999999965</v>
      </c>
      <c r="X208" s="14">
        <v>0.59999999999999964</v>
      </c>
      <c r="Y208" s="14">
        <v>0</v>
      </c>
      <c r="Z208" s="14">
        <v>0</v>
      </c>
      <c r="AA208" s="14">
        <v>0</v>
      </c>
      <c r="AB208" s="14">
        <v>0</v>
      </c>
      <c r="AD208" s="14">
        <v>0.60999999999999965</v>
      </c>
      <c r="AE208" s="14">
        <v>0.59999999999999964</v>
      </c>
      <c r="AG208" s="100">
        <v>0</v>
      </c>
      <c r="AH208" s="100">
        <v>0</v>
      </c>
      <c r="AI208" s="100">
        <v>0</v>
      </c>
    </row>
    <row r="209" spans="2:35">
      <c r="B209">
        <v>59</v>
      </c>
      <c r="C209">
        <v>60</v>
      </c>
      <c r="D209" s="14">
        <v>1.4002800560112022E-3</v>
      </c>
      <c r="E209" s="14">
        <v>1.2002400480096019E-3</v>
      </c>
      <c r="F209" s="14">
        <v>2.0004000800160032E-4</v>
      </c>
      <c r="G209" s="14">
        <v>0</v>
      </c>
      <c r="I209" s="97">
        <v>2733.9710067865176</v>
      </c>
      <c r="J209" s="97">
        <v>2827.4333882308138</v>
      </c>
      <c r="K209" s="13">
        <v>1.4002800560112022E-3</v>
      </c>
      <c r="L209" s="14">
        <v>1.2002400480096019E-3</v>
      </c>
      <c r="M209" s="14">
        <v>2.0004000800160032E-4</v>
      </c>
      <c r="N209" s="14">
        <v>0</v>
      </c>
      <c r="P209" s="98">
        <v>185.35396656179779</v>
      </c>
      <c r="Q209" s="98">
        <v>188.49555921538757</v>
      </c>
      <c r="R209" s="13">
        <v>6.2012402480496097E-3</v>
      </c>
      <c r="S209" s="14">
        <v>5.8011602320464095E-3</v>
      </c>
      <c r="T209" s="14">
        <v>4.0008001600320064E-4</v>
      </c>
      <c r="U209" s="14">
        <v>0</v>
      </c>
      <c r="W209" s="14">
        <v>0.59999999999999964</v>
      </c>
      <c r="X209" s="14">
        <v>0.58999999999999964</v>
      </c>
      <c r="Y209" s="14">
        <v>0</v>
      </c>
      <c r="Z209" s="14">
        <v>0</v>
      </c>
      <c r="AA209" s="14">
        <v>0</v>
      </c>
      <c r="AB209" s="14">
        <v>0</v>
      </c>
      <c r="AD209" s="14">
        <v>0.59999999999999964</v>
      </c>
      <c r="AE209" s="14">
        <v>0.58999999999999964</v>
      </c>
      <c r="AG209" s="100">
        <v>0</v>
      </c>
      <c r="AH209" s="100">
        <v>0</v>
      </c>
      <c r="AI209" s="100">
        <v>0</v>
      </c>
    </row>
    <row r="210" spans="2:35">
      <c r="B210">
        <v>60</v>
      </c>
      <c r="C210">
        <v>61</v>
      </c>
      <c r="D210" s="14">
        <v>4.6009201840368072E-3</v>
      </c>
      <c r="E210" s="14">
        <v>3.4006801360272052E-3</v>
      </c>
      <c r="F210" s="14">
        <v>6.0012002400480096E-4</v>
      </c>
      <c r="G210" s="14">
        <v>6.0012002400480096E-4</v>
      </c>
      <c r="I210" s="97">
        <v>2827.4333882308138</v>
      </c>
      <c r="J210" s="97">
        <v>2922.466566001905</v>
      </c>
      <c r="K210" s="13">
        <v>4.6009201840368072E-3</v>
      </c>
      <c r="L210" s="14">
        <v>3.4006801360272052E-3</v>
      </c>
      <c r="M210" s="14">
        <v>6.0012002400480096E-4</v>
      </c>
      <c r="N210" s="14">
        <v>6.0012002400480096E-4</v>
      </c>
      <c r="P210" s="98">
        <v>188.49555921538757</v>
      </c>
      <c r="Q210" s="98">
        <v>191.63715186897738</v>
      </c>
      <c r="R210" s="13">
        <v>6.6013202640528108E-3</v>
      </c>
      <c r="S210" s="14">
        <v>6.0012002400480092E-3</v>
      </c>
      <c r="T210" s="14">
        <v>4.0008001600320064E-4</v>
      </c>
      <c r="U210" s="14">
        <v>2.0004000800160032E-4</v>
      </c>
      <c r="W210" s="14">
        <v>0.58999999999999964</v>
      </c>
      <c r="X210" s="14">
        <v>0.57999999999999963</v>
      </c>
      <c r="Y210" s="14">
        <v>0</v>
      </c>
      <c r="Z210" s="14">
        <v>0</v>
      </c>
      <c r="AA210" s="14">
        <v>0</v>
      </c>
      <c r="AB210" s="14">
        <v>0</v>
      </c>
      <c r="AD210" s="14">
        <v>0.58999999999999964</v>
      </c>
      <c r="AE210" s="14">
        <v>0.57999999999999963</v>
      </c>
      <c r="AG210" s="100">
        <v>0</v>
      </c>
      <c r="AH210" s="100">
        <v>0</v>
      </c>
      <c r="AI210" s="100">
        <v>0</v>
      </c>
    </row>
    <row r="211" spans="2:35">
      <c r="B211">
        <v>61</v>
      </c>
      <c r="C211">
        <v>62</v>
      </c>
      <c r="D211" s="14">
        <v>3.2006401280256051E-3</v>
      </c>
      <c r="E211" s="14">
        <v>1.6003200640128026E-3</v>
      </c>
      <c r="F211" s="14">
        <v>1.0002000400080016E-3</v>
      </c>
      <c r="G211" s="14">
        <v>6.0012002400480096E-4</v>
      </c>
      <c r="I211" s="97">
        <v>2922.466566001905</v>
      </c>
      <c r="J211" s="97">
        <v>3019.0705400997913</v>
      </c>
      <c r="K211" s="13">
        <v>3.2006401280256051E-3</v>
      </c>
      <c r="L211" s="14">
        <v>1.6003200640128026E-3</v>
      </c>
      <c r="M211" s="14">
        <v>1.0002000400080016E-3</v>
      </c>
      <c r="N211" s="14">
        <v>6.0012002400480096E-4</v>
      </c>
      <c r="P211" s="98">
        <v>191.63715186897738</v>
      </c>
      <c r="Q211" s="98">
        <v>194.77874452256717</v>
      </c>
      <c r="R211" s="13">
        <v>4.8009601920384077E-3</v>
      </c>
      <c r="S211" s="14">
        <v>4.0008001600320064E-3</v>
      </c>
      <c r="T211" s="14">
        <v>8.0016003200640128E-4</v>
      </c>
      <c r="U211" s="14">
        <v>0</v>
      </c>
      <c r="W211" s="14">
        <v>0.57999999999999963</v>
      </c>
      <c r="X211" s="14">
        <v>0.56999999999999962</v>
      </c>
      <c r="Y211" s="14">
        <v>0</v>
      </c>
      <c r="Z211" s="14">
        <v>0</v>
      </c>
      <c r="AA211" s="14">
        <v>0</v>
      </c>
      <c r="AB211" s="14">
        <v>0</v>
      </c>
      <c r="AD211" s="14">
        <v>0.57999999999999963</v>
      </c>
      <c r="AE211" s="14">
        <v>0.56999999999999962</v>
      </c>
      <c r="AG211" s="100">
        <v>0</v>
      </c>
      <c r="AH211" s="100">
        <v>0</v>
      </c>
      <c r="AI211" s="100">
        <v>0</v>
      </c>
    </row>
    <row r="212" spans="2:35">
      <c r="B212">
        <v>62</v>
      </c>
      <c r="C212">
        <v>63</v>
      </c>
      <c r="D212" s="14">
        <v>4.6009201840368072E-3</v>
      </c>
      <c r="E212" s="14">
        <v>4.0008001600320064E-3</v>
      </c>
      <c r="F212" s="14">
        <v>2.0004000800160032E-4</v>
      </c>
      <c r="G212" s="14">
        <v>4.0008001600320064E-4</v>
      </c>
      <c r="I212" s="97">
        <v>3019.0705400997913</v>
      </c>
      <c r="J212" s="97">
        <v>3117.2453105244722</v>
      </c>
      <c r="K212" s="13">
        <v>4.6009201840368072E-3</v>
      </c>
      <c r="L212" s="14">
        <v>4.0008001600320064E-3</v>
      </c>
      <c r="M212" s="14">
        <v>2.0004000800160032E-4</v>
      </c>
      <c r="N212" s="14">
        <v>4.0008001600320064E-4</v>
      </c>
      <c r="P212" s="98">
        <v>194.77874452256717</v>
      </c>
      <c r="Q212" s="98">
        <v>197.92033717615698</v>
      </c>
      <c r="R212" s="13">
        <v>3.0006001200240046E-3</v>
      </c>
      <c r="S212" s="14">
        <v>2.2004400880176033E-3</v>
      </c>
      <c r="T212" s="14">
        <v>6.0012002400480096E-4</v>
      </c>
      <c r="U212" s="14">
        <v>2.0004000800160032E-4</v>
      </c>
      <c r="W212" s="14">
        <v>0.56999999999999962</v>
      </c>
      <c r="X212" s="14">
        <v>0.55999999999999961</v>
      </c>
      <c r="Y212" s="14">
        <v>0</v>
      </c>
      <c r="Z212" s="14">
        <v>0</v>
      </c>
      <c r="AA212" s="14">
        <v>0</v>
      </c>
      <c r="AB212" s="14">
        <v>0</v>
      </c>
      <c r="AD212" s="14">
        <v>0.56999999999999962</v>
      </c>
      <c r="AE212" s="14">
        <v>0.55999999999999961</v>
      </c>
      <c r="AG212" s="100">
        <v>0</v>
      </c>
      <c r="AH212" s="100">
        <v>0</v>
      </c>
      <c r="AI212" s="100">
        <v>0</v>
      </c>
    </row>
    <row r="213" spans="2:35">
      <c r="B213">
        <v>63</v>
      </c>
      <c r="C213">
        <v>64</v>
      </c>
      <c r="D213" s="14">
        <v>5.0010002000400082E-3</v>
      </c>
      <c r="E213" s="14">
        <v>3.0006001200240046E-3</v>
      </c>
      <c r="F213" s="14">
        <v>1.0002000400080016E-3</v>
      </c>
      <c r="G213" s="14">
        <v>1.0002000400080016E-3</v>
      </c>
      <c r="I213" s="97">
        <v>3117.2453105244722</v>
      </c>
      <c r="J213" s="97">
        <v>3216.9908772759482</v>
      </c>
      <c r="K213" s="13">
        <v>5.0010002000400082E-3</v>
      </c>
      <c r="L213" s="14">
        <v>3.0006001200240046E-3</v>
      </c>
      <c r="M213" s="14">
        <v>1.0002000400080016E-3</v>
      </c>
      <c r="N213" s="14">
        <v>1.0002000400080016E-3</v>
      </c>
      <c r="P213" s="98">
        <v>197.92033717615698</v>
      </c>
      <c r="Q213" s="98">
        <v>201.06192982974676</v>
      </c>
      <c r="R213" s="13">
        <v>4.8009601920384077E-3</v>
      </c>
      <c r="S213" s="14">
        <v>3.0006001200240046E-3</v>
      </c>
      <c r="T213" s="14">
        <v>8.0016003200640128E-4</v>
      </c>
      <c r="U213" s="14">
        <v>1.0002000400080016E-3</v>
      </c>
      <c r="W213" s="14">
        <v>0.55999999999999961</v>
      </c>
      <c r="X213" s="14">
        <v>0.5499999999999996</v>
      </c>
      <c r="Y213" s="14">
        <v>0</v>
      </c>
      <c r="Z213" s="14">
        <v>0</v>
      </c>
      <c r="AA213" s="14">
        <v>0</v>
      </c>
      <c r="AB213" s="14">
        <v>0</v>
      </c>
      <c r="AD213" s="14">
        <v>0.55999999999999961</v>
      </c>
      <c r="AE213" s="14">
        <v>0.5499999999999996</v>
      </c>
      <c r="AG213" s="100">
        <v>0</v>
      </c>
      <c r="AH213" s="100">
        <v>0</v>
      </c>
      <c r="AI213" s="100">
        <v>0</v>
      </c>
    </row>
    <row r="214" spans="2:35">
      <c r="B214">
        <v>64</v>
      </c>
      <c r="C214">
        <v>65</v>
      </c>
      <c r="D214" s="14">
        <v>2.8005601120224045E-3</v>
      </c>
      <c r="E214" s="14">
        <v>1.8003600720144029E-3</v>
      </c>
      <c r="F214" s="14">
        <v>8.0016003200640128E-4</v>
      </c>
      <c r="G214" s="14">
        <v>2.0004000800160032E-4</v>
      </c>
      <c r="I214" s="97">
        <v>3216.9908772759482</v>
      </c>
      <c r="J214" s="97">
        <v>3318.3072403542192</v>
      </c>
      <c r="K214" s="13">
        <v>2.8005601120224045E-3</v>
      </c>
      <c r="L214" s="14">
        <v>1.8003600720144029E-3</v>
      </c>
      <c r="M214" s="14">
        <v>8.0016003200640128E-4</v>
      </c>
      <c r="N214" s="14">
        <v>2.0004000800160032E-4</v>
      </c>
      <c r="P214" s="98">
        <v>201.06192982974676</v>
      </c>
      <c r="Q214" s="98">
        <v>204.20352248333654</v>
      </c>
      <c r="R214" s="13">
        <v>3.2006401280256051E-3</v>
      </c>
      <c r="S214" s="14">
        <v>2.4004800960192038E-3</v>
      </c>
      <c r="T214" s="14">
        <v>8.0016003200640128E-4</v>
      </c>
      <c r="U214" s="14">
        <v>0</v>
      </c>
      <c r="W214" s="14">
        <v>0.5499999999999996</v>
      </c>
      <c r="X214" s="14">
        <v>0.53999999999999959</v>
      </c>
      <c r="Y214" s="14">
        <v>0</v>
      </c>
      <c r="Z214" s="14">
        <v>0</v>
      </c>
      <c r="AA214" s="14">
        <v>0</v>
      </c>
      <c r="AB214" s="14">
        <v>0</v>
      </c>
      <c r="AD214" s="14">
        <v>0.5499999999999996</v>
      </c>
      <c r="AE214" s="14">
        <v>0.53999999999999959</v>
      </c>
      <c r="AG214" s="100">
        <v>0</v>
      </c>
      <c r="AH214" s="100">
        <v>0</v>
      </c>
      <c r="AI214" s="100">
        <v>0</v>
      </c>
    </row>
    <row r="215" spans="2:35">
      <c r="B215">
        <v>65</v>
      </c>
      <c r="C215">
        <v>66</v>
      </c>
      <c r="D215" s="14">
        <v>2.600520104020804E-3</v>
      </c>
      <c r="E215" s="14">
        <v>1.4002800560112022E-3</v>
      </c>
      <c r="F215" s="14">
        <v>6.0012002400480096E-4</v>
      </c>
      <c r="G215" s="14">
        <v>6.0012002400480096E-4</v>
      </c>
      <c r="I215" s="97">
        <v>3318.3072403542192</v>
      </c>
      <c r="J215" s="97">
        <v>3421.1943997592848</v>
      </c>
      <c r="K215" s="13">
        <v>2.600520104020804E-3</v>
      </c>
      <c r="L215" s="14">
        <v>1.4002800560112022E-3</v>
      </c>
      <c r="M215" s="14">
        <v>6.0012002400480096E-4</v>
      </c>
      <c r="N215" s="14">
        <v>6.0012002400480096E-4</v>
      </c>
      <c r="P215" s="98">
        <v>204.20352248333654</v>
      </c>
      <c r="Q215" s="98">
        <v>207.34511513692635</v>
      </c>
      <c r="R215" s="13">
        <v>4.200840168033607E-3</v>
      </c>
      <c r="S215" s="14">
        <v>3.6007201440288058E-3</v>
      </c>
      <c r="T215" s="14">
        <v>4.0008001600320064E-4</v>
      </c>
      <c r="U215" s="14">
        <v>2.0004000800160032E-4</v>
      </c>
      <c r="W215" s="14">
        <v>0.53999999999999959</v>
      </c>
      <c r="X215" s="14">
        <v>0.52999999999999958</v>
      </c>
      <c r="Y215" s="14">
        <v>2.0000000000000001E-4</v>
      </c>
      <c r="Z215" s="14">
        <v>2.0000000000000001E-4</v>
      </c>
      <c r="AA215" s="14">
        <v>0</v>
      </c>
      <c r="AB215" s="14">
        <v>0</v>
      </c>
      <c r="AD215" s="14">
        <v>0.53999999999999959</v>
      </c>
      <c r="AE215" s="14">
        <v>0.52999999999999958</v>
      </c>
      <c r="AG215" s="100">
        <v>2.0859407592824363E-4</v>
      </c>
      <c r="AH215" s="100">
        <v>0</v>
      </c>
      <c r="AI215" s="100">
        <v>0</v>
      </c>
    </row>
    <row r="216" spans="2:35">
      <c r="B216">
        <v>66</v>
      </c>
      <c r="C216">
        <v>67</v>
      </c>
      <c r="D216" s="14">
        <v>2.600520104020804E-3</v>
      </c>
      <c r="E216" s="14">
        <v>1.8003600720144029E-3</v>
      </c>
      <c r="F216" s="14">
        <v>2.0004000800160032E-4</v>
      </c>
      <c r="G216" s="14">
        <v>6.0012002400480096E-4</v>
      </c>
      <c r="I216" s="97">
        <v>3421.1943997592848</v>
      </c>
      <c r="J216" s="97">
        <v>3525.6523554911455</v>
      </c>
      <c r="K216" s="13">
        <v>2.600520104020804E-3</v>
      </c>
      <c r="L216" s="14">
        <v>1.8003600720144029E-3</v>
      </c>
      <c r="M216" s="14">
        <v>2.0004000800160032E-4</v>
      </c>
      <c r="N216" s="14">
        <v>6.0012002400480096E-4</v>
      </c>
      <c r="P216" s="98">
        <v>207.34511513692635</v>
      </c>
      <c r="Q216" s="98">
        <v>210.48670779051614</v>
      </c>
      <c r="R216" s="13">
        <v>4.6009201840368072E-3</v>
      </c>
      <c r="S216" s="14">
        <v>2.600520104020804E-3</v>
      </c>
      <c r="T216" s="14">
        <v>1.0002000400080016E-3</v>
      </c>
      <c r="U216" s="14">
        <v>1.0002000400080016E-3</v>
      </c>
      <c r="W216" s="14">
        <v>0.52999999999999958</v>
      </c>
      <c r="X216" s="14">
        <v>0.51999999999999957</v>
      </c>
      <c r="Y216" s="14">
        <v>0</v>
      </c>
      <c r="Z216" s="14">
        <v>0</v>
      </c>
      <c r="AA216" s="14">
        <v>0</v>
      </c>
      <c r="AB216" s="14">
        <v>0</v>
      </c>
      <c r="AD216" s="14">
        <v>0.52999999999999958</v>
      </c>
      <c r="AE216" s="14">
        <v>0.51999999999999957</v>
      </c>
      <c r="AG216" s="100">
        <v>0</v>
      </c>
      <c r="AH216" s="100">
        <v>0</v>
      </c>
      <c r="AI216" s="100">
        <v>0</v>
      </c>
    </row>
    <row r="217" spans="2:35">
      <c r="B217">
        <v>67</v>
      </c>
      <c r="C217">
        <v>68</v>
      </c>
      <c r="D217" s="14">
        <v>3.0006001200240046E-3</v>
      </c>
      <c r="E217" s="14">
        <v>2.2004400880176033E-3</v>
      </c>
      <c r="F217" s="14">
        <v>2.0004000800160032E-4</v>
      </c>
      <c r="G217" s="14">
        <v>6.0012002400480096E-4</v>
      </c>
      <c r="I217" s="97">
        <v>3525.6523554911455</v>
      </c>
      <c r="J217" s="97">
        <v>3631.6811075498008</v>
      </c>
      <c r="K217" s="13">
        <v>3.0006001200240046E-3</v>
      </c>
      <c r="L217" s="14">
        <v>2.2004400880176033E-3</v>
      </c>
      <c r="M217" s="14">
        <v>2.0004000800160032E-4</v>
      </c>
      <c r="N217" s="14">
        <v>6.0012002400480096E-4</v>
      </c>
      <c r="P217" s="98">
        <v>210.48670779051614</v>
      </c>
      <c r="Q217" s="98">
        <v>213.62830044410595</v>
      </c>
      <c r="R217" s="13">
        <v>2.8005601120224045E-3</v>
      </c>
      <c r="S217" s="14">
        <v>1.6003200640128026E-3</v>
      </c>
      <c r="T217" s="14">
        <v>8.0016003200640128E-4</v>
      </c>
      <c r="U217" s="14">
        <v>4.0008001600320064E-4</v>
      </c>
      <c r="W217" s="14">
        <v>0.51999999999999957</v>
      </c>
      <c r="X217" s="14">
        <v>0.50999999999999956</v>
      </c>
      <c r="Y217" s="14">
        <v>0</v>
      </c>
      <c r="Z217" s="14">
        <v>0</v>
      </c>
      <c r="AA217" s="14">
        <v>0</v>
      </c>
      <c r="AB217" s="14">
        <v>0</v>
      </c>
      <c r="AD217" s="14">
        <v>0.51999999999999957</v>
      </c>
      <c r="AE217" s="14">
        <v>0.50999999999999956</v>
      </c>
      <c r="AG217" s="100">
        <v>0</v>
      </c>
      <c r="AH217" s="100">
        <v>0</v>
      </c>
      <c r="AI217" s="100">
        <v>0</v>
      </c>
    </row>
    <row r="218" spans="2:35">
      <c r="B218">
        <v>68</v>
      </c>
      <c r="C218">
        <v>69</v>
      </c>
      <c r="D218" s="14">
        <v>2.2004400880176033E-3</v>
      </c>
      <c r="E218" s="14">
        <v>1.2002400480096019E-3</v>
      </c>
      <c r="F218" s="14">
        <v>4.0008001600320064E-4</v>
      </c>
      <c r="G218" s="14">
        <v>6.0012002400480096E-4</v>
      </c>
      <c r="I218" s="97">
        <v>3631.6811075498008</v>
      </c>
      <c r="J218" s="97">
        <v>3739.2806559352512</v>
      </c>
      <c r="K218" s="13">
        <v>2.2004400880176033E-3</v>
      </c>
      <c r="L218" s="14">
        <v>1.2002400480096019E-3</v>
      </c>
      <c r="M218" s="14">
        <v>4.0008001600320064E-4</v>
      </c>
      <c r="N218" s="14">
        <v>6.0012002400480096E-4</v>
      </c>
      <c r="P218" s="98">
        <v>213.62830044410595</v>
      </c>
      <c r="Q218" s="98">
        <v>216.76989309769573</v>
      </c>
      <c r="R218" s="13">
        <v>3.2006401280256051E-3</v>
      </c>
      <c r="S218" s="14">
        <v>1.6003200640128026E-3</v>
      </c>
      <c r="T218" s="14">
        <v>1.0002000400080016E-3</v>
      </c>
      <c r="U218" s="14">
        <v>6.0012002400480096E-4</v>
      </c>
      <c r="W218" s="14">
        <v>0.50999999999999956</v>
      </c>
      <c r="X218" s="14">
        <v>0.49999999999999956</v>
      </c>
      <c r="Y218" s="14">
        <v>0</v>
      </c>
      <c r="Z218" s="14">
        <v>0</v>
      </c>
      <c r="AA218" s="14">
        <v>0</v>
      </c>
      <c r="AB218" s="14">
        <v>0</v>
      </c>
      <c r="AD218" s="14">
        <v>0.50999999999999956</v>
      </c>
      <c r="AE218" s="14">
        <v>0.49999999999999956</v>
      </c>
      <c r="AG218" s="100">
        <v>0</v>
      </c>
      <c r="AH218" s="100">
        <v>0</v>
      </c>
      <c r="AI218" s="100">
        <v>0</v>
      </c>
    </row>
    <row r="219" spans="2:35">
      <c r="B219">
        <v>69</v>
      </c>
      <c r="C219">
        <v>70</v>
      </c>
      <c r="D219" s="14">
        <v>2.0004000800160032E-3</v>
      </c>
      <c r="E219" s="14">
        <v>8.0016003200640128E-4</v>
      </c>
      <c r="F219" s="14">
        <v>6.0012002400480096E-4</v>
      </c>
      <c r="G219" s="14">
        <v>6.0012002400480096E-4</v>
      </c>
      <c r="I219" s="97">
        <v>3739.2806559352512</v>
      </c>
      <c r="J219" s="97">
        <v>3848.4510006474966</v>
      </c>
      <c r="K219" s="13">
        <v>2.0004000800160032E-3</v>
      </c>
      <c r="L219" s="14">
        <v>8.0016003200640128E-4</v>
      </c>
      <c r="M219" s="14">
        <v>6.0012002400480096E-4</v>
      </c>
      <c r="N219" s="14">
        <v>6.0012002400480096E-4</v>
      </c>
      <c r="P219" s="98">
        <v>216.76989309769573</v>
      </c>
      <c r="Q219" s="98">
        <v>219.91148575128551</v>
      </c>
      <c r="R219" s="13">
        <v>2.4004800960192038E-3</v>
      </c>
      <c r="S219" s="14">
        <v>1.8003600720144029E-3</v>
      </c>
      <c r="T219" s="14">
        <v>0</v>
      </c>
      <c r="U219" s="14">
        <v>6.0012002400480096E-4</v>
      </c>
      <c r="W219" s="14">
        <v>0.49999999999999956</v>
      </c>
      <c r="X219" s="14">
        <v>0.48999999999999955</v>
      </c>
      <c r="Y219" s="14">
        <v>0</v>
      </c>
      <c r="Z219" s="14">
        <v>0</v>
      </c>
      <c r="AA219" s="14">
        <v>0</v>
      </c>
      <c r="AB219" s="14">
        <v>0</v>
      </c>
      <c r="AD219" s="14">
        <v>0.49999999999999956</v>
      </c>
      <c r="AE219" s="14">
        <v>0.48999999999999955</v>
      </c>
      <c r="AG219" s="100">
        <v>0</v>
      </c>
      <c r="AH219" s="100">
        <v>0</v>
      </c>
      <c r="AI219" s="100">
        <v>0</v>
      </c>
    </row>
    <row r="220" spans="2:35">
      <c r="B220">
        <v>70</v>
      </c>
      <c r="C220">
        <v>71</v>
      </c>
      <c r="D220" s="14">
        <v>1.2002400480096019E-3</v>
      </c>
      <c r="E220" s="14">
        <v>4.0008001600320064E-4</v>
      </c>
      <c r="F220" s="14">
        <v>4.0008001600320064E-4</v>
      </c>
      <c r="G220" s="14">
        <v>4.0008001600320064E-4</v>
      </c>
      <c r="I220" s="97">
        <v>3848.4510006474966</v>
      </c>
      <c r="J220" s="97">
        <v>3959.1921416865366</v>
      </c>
      <c r="K220" s="13">
        <v>1.2002400480096019E-3</v>
      </c>
      <c r="L220" s="14">
        <v>4.0008001600320064E-4</v>
      </c>
      <c r="M220" s="14">
        <v>4.0008001600320064E-4</v>
      </c>
      <c r="N220" s="14">
        <v>4.0008001600320064E-4</v>
      </c>
      <c r="P220" s="98">
        <v>219.91148575128551</v>
      </c>
      <c r="Q220" s="98">
        <v>223.05307840487532</v>
      </c>
      <c r="R220" s="13">
        <v>2.600520104020804E-3</v>
      </c>
      <c r="S220" s="14">
        <v>2.0004000800160032E-3</v>
      </c>
      <c r="T220" s="14">
        <v>2.0004000800160032E-4</v>
      </c>
      <c r="U220" s="14">
        <v>4.0008001600320064E-4</v>
      </c>
      <c r="W220" s="14">
        <v>0.48999999999999955</v>
      </c>
      <c r="X220" s="14">
        <v>0.47999999999999954</v>
      </c>
      <c r="Y220" s="14">
        <v>2.0000000000000001E-4</v>
      </c>
      <c r="Z220" s="14">
        <v>2.0000000000000001E-4</v>
      </c>
      <c r="AA220" s="14">
        <v>0</v>
      </c>
      <c r="AB220" s="14">
        <v>0</v>
      </c>
      <c r="AD220" s="14">
        <v>0.48999999999999955</v>
      </c>
      <c r="AE220" s="14">
        <v>0.47999999999999954</v>
      </c>
      <c r="AG220" s="100">
        <v>2.0859407592824363E-4</v>
      </c>
      <c r="AH220" s="100">
        <v>0</v>
      </c>
      <c r="AI220" s="100">
        <v>0</v>
      </c>
    </row>
    <row r="221" spans="2:35">
      <c r="B221">
        <v>71</v>
      </c>
      <c r="C221">
        <v>72</v>
      </c>
      <c r="D221" s="14">
        <v>4.0008001600320064E-4</v>
      </c>
      <c r="E221" s="14">
        <v>4.0008001600320064E-4</v>
      </c>
      <c r="F221" s="14">
        <v>0</v>
      </c>
      <c r="G221" s="14">
        <v>0</v>
      </c>
      <c r="I221" s="97">
        <v>3959.1921416865366</v>
      </c>
      <c r="J221" s="97">
        <v>4071.5040790523717</v>
      </c>
      <c r="K221" s="13">
        <v>4.0008001600320064E-4</v>
      </c>
      <c r="L221" s="14">
        <v>4.0008001600320064E-4</v>
      </c>
      <c r="M221" s="14">
        <v>0</v>
      </c>
      <c r="N221" s="14">
        <v>0</v>
      </c>
      <c r="P221" s="98">
        <v>223.05307840487532</v>
      </c>
      <c r="Q221" s="98">
        <v>226.1946710584651</v>
      </c>
      <c r="R221" s="13">
        <v>3.6007201440288058E-3</v>
      </c>
      <c r="S221" s="14">
        <v>2.2004400880176033E-3</v>
      </c>
      <c r="T221" s="14">
        <v>6.0012002400480096E-4</v>
      </c>
      <c r="U221" s="14">
        <v>8.0016003200640128E-4</v>
      </c>
      <c r="W221" s="14">
        <v>0.47999999999999954</v>
      </c>
      <c r="X221" s="14">
        <v>0.46999999999999953</v>
      </c>
      <c r="Y221" s="14">
        <v>0</v>
      </c>
      <c r="Z221" s="14">
        <v>0</v>
      </c>
      <c r="AA221" s="14">
        <v>0</v>
      </c>
      <c r="AB221" s="14">
        <v>0</v>
      </c>
      <c r="AD221" s="14">
        <v>0.47999999999999954</v>
      </c>
      <c r="AE221" s="14">
        <v>0.46999999999999953</v>
      </c>
      <c r="AG221" s="100">
        <v>0</v>
      </c>
      <c r="AH221" s="100">
        <v>0</v>
      </c>
      <c r="AI221" s="100">
        <v>0</v>
      </c>
    </row>
    <row r="222" spans="2:35">
      <c r="B222">
        <v>72</v>
      </c>
      <c r="C222">
        <v>73</v>
      </c>
      <c r="D222" s="14">
        <v>6.0012002400480096E-4</v>
      </c>
      <c r="E222" s="14">
        <v>2.0004000800160032E-4</v>
      </c>
      <c r="F222" s="14">
        <v>4.0008001600320064E-4</v>
      </c>
      <c r="G222" s="14">
        <v>0</v>
      </c>
      <c r="I222" s="97">
        <v>4071.5040790523717</v>
      </c>
      <c r="J222" s="97">
        <v>4185.3868127450023</v>
      </c>
      <c r="K222" s="13">
        <v>6.0012002400480096E-4</v>
      </c>
      <c r="L222" s="14">
        <v>2.0004000800160032E-4</v>
      </c>
      <c r="M222" s="14">
        <v>4.0008001600320064E-4</v>
      </c>
      <c r="N222" s="14">
        <v>0</v>
      </c>
      <c r="P222" s="98">
        <v>226.1946710584651</v>
      </c>
      <c r="Q222" s="98">
        <v>229.33626371205489</v>
      </c>
      <c r="R222" s="13">
        <v>1.4002800560112022E-3</v>
      </c>
      <c r="S222" s="14">
        <v>1.0002000400080016E-3</v>
      </c>
      <c r="T222" s="14">
        <v>0</v>
      </c>
      <c r="U222" s="14">
        <v>4.0008001600320064E-4</v>
      </c>
      <c r="W222" s="14">
        <v>0.46999999999999953</v>
      </c>
      <c r="X222" s="14">
        <v>0.45999999999999952</v>
      </c>
      <c r="Y222" s="14">
        <v>0</v>
      </c>
      <c r="Z222" s="14">
        <v>0</v>
      </c>
      <c r="AA222" s="14">
        <v>0</v>
      </c>
      <c r="AB222" s="14">
        <v>0</v>
      </c>
      <c r="AD222" s="14">
        <v>0.46999999999999953</v>
      </c>
      <c r="AE222" s="14">
        <v>0.45999999999999952</v>
      </c>
      <c r="AG222" s="100">
        <v>0</v>
      </c>
      <c r="AH222" s="100">
        <v>0</v>
      </c>
      <c r="AI222" s="100">
        <v>0</v>
      </c>
    </row>
    <row r="223" spans="2:35">
      <c r="B223">
        <v>73</v>
      </c>
      <c r="C223">
        <v>74</v>
      </c>
      <c r="D223" s="14">
        <v>4.0008001600320064E-4</v>
      </c>
      <c r="E223" s="14">
        <v>2.0004000800160032E-4</v>
      </c>
      <c r="F223" s="14">
        <v>0</v>
      </c>
      <c r="G223" s="14">
        <v>2.0004000800160032E-4</v>
      </c>
      <c r="I223" s="97">
        <v>4185.3868127450023</v>
      </c>
      <c r="J223" s="97">
        <v>4300.8403427644271</v>
      </c>
      <c r="K223" s="13">
        <v>4.0008001600320064E-4</v>
      </c>
      <c r="L223" s="14">
        <v>2.0004000800160032E-4</v>
      </c>
      <c r="M223" s="14">
        <v>0</v>
      </c>
      <c r="N223" s="14">
        <v>2.0004000800160032E-4</v>
      </c>
      <c r="P223" s="98">
        <v>229.33626371205489</v>
      </c>
      <c r="Q223" s="98">
        <v>232.4778563656447</v>
      </c>
      <c r="R223" s="13">
        <v>1.6003200640128026E-3</v>
      </c>
      <c r="S223" s="14">
        <v>4.0008001600320064E-4</v>
      </c>
      <c r="T223" s="14">
        <v>6.0012002400480096E-4</v>
      </c>
      <c r="U223" s="14">
        <v>6.0012002400480096E-4</v>
      </c>
      <c r="W223" s="14">
        <v>0.45999999999999952</v>
      </c>
      <c r="X223" s="14">
        <v>0.44999999999999951</v>
      </c>
      <c r="Y223" s="14">
        <v>0</v>
      </c>
      <c r="Z223" s="14">
        <v>0</v>
      </c>
      <c r="AA223" s="14">
        <v>0</v>
      </c>
      <c r="AB223" s="14">
        <v>0</v>
      </c>
      <c r="AD223" s="14">
        <v>0.45999999999999952</v>
      </c>
      <c r="AE223" s="14">
        <v>0.44999999999999951</v>
      </c>
      <c r="AG223" s="100">
        <v>0</v>
      </c>
      <c r="AH223" s="100">
        <v>0</v>
      </c>
      <c r="AI223" s="100">
        <v>0</v>
      </c>
    </row>
    <row r="224" spans="2:35">
      <c r="B224">
        <v>74</v>
      </c>
      <c r="C224">
        <v>75</v>
      </c>
      <c r="D224" s="14">
        <v>1.6003200640128026E-3</v>
      </c>
      <c r="E224" s="14">
        <v>8.0016003200640128E-4</v>
      </c>
      <c r="F224" s="14">
        <v>4.0008001600320064E-4</v>
      </c>
      <c r="G224" s="14">
        <v>4.0008001600320064E-4</v>
      </c>
      <c r="I224" s="97">
        <v>4300.8403427644271</v>
      </c>
      <c r="J224" s="97">
        <v>4417.8646691106469</v>
      </c>
      <c r="K224" s="13">
        <v>1.6003200640128026E-3</v>
      </c>
      <c r="L224" s="14">
        <v>8.0016003200640128E-4</v>
      </c>
      <c r="M224" s="14">
        <v>4.0008001600320064E-4</v>
      </c>
      <c r="N224" s="14">
        <v>4.0008001600320064E-4</v>
      </c>
      <c r="P224" s="98">
        <v>232.4778563656447</v>
      </c>
      <c r="Q224" s="98">
        <v>235.61944901923448</v>
      </c>
      <c r="R224" s="13">
        <v>6.0012002400480096E-4</v>
      </c>
      <c r="S224" s="14">
        <v>4.0008001600320064E-4</v>
      </c>
      <c r="T224" s="14">
        <v>0</v>
      </c>
      <c r="U224" s="14">
        <v>2.0004000800160032E-4</v>
      </c>
      <c r="W224" s="14">
        <v>0.44999999999999951</v>
      </c>
      <c r="X224" s="14">
        <v>0.4399999999999995</v>
      </c>
      <c r="Y224" s="14">
        <v>0</v>
      </c>
      <c r="Z224" s="14">
        <v>0</v>
      </c>
      <c r="AA224" s="14">
        <v>0</v>
      </c>
      <c r="AB224" s="14">
        <v>0</v>
      </c>
      <c r="AD224" s="14">
        <v>0.44999999999999951</v>
      </c>
      <c r="AE224" s="14">
        <v>0.4399999999999995</v>
      </c>
      <c r="AG224" s="100">
        <v>0</v>
      </c>
      <c r="AH224" s="100">
        <v>0</v>
      </c>
      <c r="AI224" s="100">
        <v>0</v>
      </c>
    </row>
    <row r="225" spans="2:35">
      <c r="B225">
        <v>75</v>
      </c>
      <c r="C225">
        <v>76</v>
      </c>
      <c r="D225" s="14">
        <v>6.0012002400480096E-4</v>
      </c>
      <c r="E225" s="14">
        <v>2.0004000800160032E-4</v>
      </c>
      <c r="F225" s="14">
        <v>2.0004000800160032E-4</v>
      </c>
      <c r="G225" s="14">
        <v>2.0004000800160032E-4</v>
      </c>
      <c r="I225" s="97">
        <v>4417.8646691106469</v>
      </c>
      <c r="J225" s="97">
        <v>4536.4597917836609</v>
      </c>
      <c r="K225" s="13">
        <v>6.0012002400480096E-4</v>
      </c>
      <c r="L225" s="14">
        <v>2.0004000800160032E-4</v>
      </c>
      <c r="M225" s="14">
        <v>2.0004000800160032E-4</v>
      </c>
      <c r="N225" s="14">
        <v>2.0004000800160032E-4</v>
      </c>
      <c r="P225" s="98">
        <v>235.61944901923448</v>
      </c>
      <c r="Q225" s="98">
        <v>238.76104167282426</v>
      </c>
      <c r="R225" s="13">
        <v>1.2002400480096019E-3</v>
      </c>
      <c r="S225" s="14">
        <v>8.0016003200640128E-4</v>
      </c>
      <c r="T225" s="14">
        <v>4.0008001600320064E-4</v>
      </c>
      <c r="U225" s="14">
        <v>0</v>
      </c>
      <c r="W225" s="14">
        <v>0.4399999999999995</v>
      </c>
      <c r="X225" s="14">
        <v>0.42999999999999949</v>
      </c>
      <c r="Y225" s="14">
        <v>0</v>
      </c>
      <c r="Z225" s="14">
        <v>0</v>
      </c>
      <c r="AA225" s="14">
        <v>0</v>
      </c>
      <c r="AB225" s="14">
        <v>0</v>
      </c>
      <c r="AD225" s="14">
        <v>0.4399999999999995</v>
      </c>
      <c r="AE225" s="14">
        <v>0.42999999999999949</v>
      </c>
      <c r="AG225" s="100">
        <v>0</v>
      </c>
      <c r="AH225" s="100">
        <v>0</v>
      </c>
      <c r="AI225" s="100">
        <v>0</v>
      </c>
    </row>
    <row r="226" spans="2:35">
      <c r="B226">
        <v>76</v>
      </c>
      <c r="C226">
        <v>77</v>
      </c>
      <c r="D226" s="14">
        <v>1.2002400480096019E-3</v>
      </c>
      <c r="E226" s="14">
        <v>4.0008001600320064E-4</v>
      </c>
      <c r="F226" s="14">
        <v>4.0008001600320064E-4</v>
      </c>
      <c r="G226" s="14">
        <v>4.0008001600320064E-4</v>
      </c>
      <c r="I226" s="97">
        <v>4536.4597917836609</v>
      </c>
      <c r="J226" s="97">
        <v>4656.6257107834708</v>
      </c>
      <c r="K226" s="13">
        <v>1.2002400480096019E-3</v>
      </c>
      <c r="L226" s="14">
        <v>4.0008001600320064E-4</v>
      </c>
      <c r="M226" s="14">
        <v>4.0008001600320064E-4</v>
      </c>
      <c r="N226" s="14">
        <v>4.0008001600320064E-4</v>
      </c>
      <c r="P226" s="98">
        <v>238.76104167282426</v>
      </c>
      <c r="Q226" s="98">
        <v>241.90263432641407</v>
      </c>
      <c r="R226" s="13">
        <v>4.0008001600320064E-4</v>
      </c>
      <c r="S226" s="14">
        <v>0</v>
      </c>
      <c r="T226" s="14">
        <v>4.0008001600320064E-4</v>
      </c>
      <c r="U226" s="14">
        <v>0</v>
      </c>
      <c r="W226" s="14">
        <v>0.42999999999999949</v>
      </c>
      <c r="X226" s="14">
        <v>0.41999999999999948</v>
      </c>
      <c r="Y226" s="14">
        <v>0</v>
      </c>
      <c r="Z226" s="14">
        <v>0</v>
      </c>
      <c r="AA226" s="14">
        <v>0</v>
      </c>
      <c r="AB226" s="14">
        <v>0</v>
      </c>
      <c r="AD226" s="14">
        <v>0.42999999999999949</v>
      </c>
      <c r="AE226" s="14">
        <v>0.41999999999999948</v>
      </c>
      <c r="AG226" s="100">
        <v>0</v>
      </c>
      <c r="AH226" s="100">
        <v>0</v>
      </c>
      <c r="AI226" s="100">
        <v>0</v>
      </c>
    </row>
    <row r="227" spans="2:35">
      <c r="B227">
        <v>77</v>
      </c>
      <c r="C227">
        <v>78</v>
      </c>
      <c r="D227" s="14">
        <v>2.0004000800160032E-4</v>
      </c>
      <c r="E227" s="14">
        <v>0</v>
      </c>
      <c r="F227" s="14">
        <v>2.0004000800160032E-4</v>
      </c>
      <c r="G227" s="14">
        <v>0</v>
      </c>
      <c r="I227" s="97">
        <v>4656.6257107834708</v>
      </c>
      <c r="J227" s="97">
        <v>4778.3624261100749</v>
      </c>
      <c r="K227" s="13">
        <v>2.0004000800160032E-4</v>
      </c>
      <c r="L227" s="14">
        <v>0</v>
      </c>
      <c r="M227" s="14">
        <v>2.0004000800160032E-4</v>
      </c>
      <c r="N227" s="14">
        <v>0</v>
      </c>
      <c r="P227" s="98">
        <v>241.90263432641407</v>
      </c>
      <c r="Q227" s="98">
        <v>245.04422698000386</v>
      </c>
      <c r="R227" s="13">
        <v>6.0012002400480096E-4</v>
      </c>
      <c r="S227" s="14">
        <v>4.0008001600320064E-4</v>
      </c>
      <c r="T227" s="14">
        <v>0</v>
      </c>
      <c r="U227" s="14">
        <v>2.0004000800160032E-4</v>
      </c>
      <c r="W227" s="14">
        <v>0.41999999999999948</v>
      </c>
      <c r="X227" s="14">
        <v>0.40999999999999948</v>
      </c>
      <c r="Y227" s="14">
        <v>0</v>
      </c>
      <c r="Z227" s="14">
        <v>0</v>
      </c>
      <c r="AA227" s="14">
        <v>0</v>
      </c>
      <c r="AB227" s="14">
        <v>0</v>
      </c>
      <c r="AD227" s="14">
        <v>0.41999999999999948</v>
      </c>
      <c r="AE227" s="14">
        <v>0.40999999999999948</v>
      </c>
      <c r="AG227" s="100">
        <v>0</v>
      </c>
      <c r="AH227" s="100">
        <v>0</v>
      </c>
      <c r="AI227" s="100">
        <v>0</v>
      </c>
    </row>
    <row r="228" spans="2:35">
      <c r="B228">
        <v>78</v>
      </c>
      <c r="C228">
        <v>79</v>
      </c>
      <c r="D228" s="14">
        <v>2.0004000800160032E-4</v>
      </c>
      <c r="E228" s="14">
        <v>2.0004000800160032E-4</v>
      </c>
      <c r="F228" s="14">
        <v>0</v>
      </c>
      <c r="G228" s="14">
        <v>0</v>
      </c>
      <c r="I228" s="97">
        <v>4778.3624261100749</v>
      </c>
      <c r="J228" s="97">
        <v>4901.669937763475</v>
      </c>
      <c r="K228" s="13">
        <v>2.0004000800160032E-4</v>
      </c>
      <c r="L228" s="14">
        <v>2.0004000800160032E-4</v>
      </c>
      <c r="M228" s="14">
        <v>0</v>
      </c>
      <c r="N228" s="14">
        <v>0</v>
      </c>
      <c r="P228" s="98">
        <v>245.04422698000386</v>
      </c>
      <c r="Q228" s="98">
        <v>248.18581963359367</v>
      </c>
      <c r="R228" s="13">
        <v>1.0002000400080016E-3</v>
      </c>
      <c r="S228" s="14">
        <v>6.0012002400480096E-4</v>
      </c>
      <c r="T228" s="14">
        <v>2.0004000800160032E-4</v>
      </c>
      <c r="U228" s="14">
        <v>2.0004000800160032E-4</v>
      </c>
      <c r="W228" s="14">
        <v>0.40999999999999948</v>
      </c>
      <c r="X228" s="14">
        <v>0.39999999999999947</v>
      </c>
      <c r="Y228" s="14">
        <v>0</v>
      </c>
      <c r="Z228" s="14">
        <v>0</v>
      </c>
      <c r="AA228" s="14">
        <v>0</v>
      </c>
      <c r="AB228" s="14">
        <v>0</v>
      </c>
      <c r="AD228" s="14">
        <v>0.40999999999999948</v>
      </c>
      <c r="AE228" s="14">
        <v>0.39999999999999947</v>
      </c>
      <c r="AG228" s="100">
        <v>0</v>
      </c>
      <c r="AH228" s="100">
        <v>0</v>
      </c>
      <c r="AI228" s="100">
        <v>0</v>
      </c>
    </row>
    <row r="229" spans="2:35">
      <c r="B229">
        <v>79</v>
      </c>
      <c r="C229">
        <v>80</v>
      </c>
      <c r="D229" s="14">
        <v>4.0008001600320064E-4</v>
      </c>
      <c r="E229" s="14">
        <v>0</v>
      </c>
      <c r="F229" s="14">
        <v>0</v>
      </c>
      <c r="G229" s="14">
        <v>4.0008001600320064E-4</v>
      </c>
      <c r="I229" s="97">
        <v>4901.669937763475</v>
      </c>
      <c r="J229" s="97">
        <v>5026.5482457436692</v>
      </c>
      <c r="K229" s="13">
        <v>4.0008001600320064E-4</v>
      </c>
      <c r="L229" s="14">
        <v>0</v>
      </c>
      <c r="M229" s="14">
        <v>0</v>
      </c>
      <c r="N229" s="14">
        <v>4.0008001600320064E-4</v>
      </c>
      <c r="P229" s="98">
        <v>248.18581963359367</v>
      </c>
      <c r="Q229" s="98">
        <v>251.32741228718345</v>
      </c>
      <c r="R229" s="13">
        <v>8.0016003200640128E-4</v>
      </c>
      <c r="S229" s="14">
        <v>2.0004000800160032E-4</v>
      </c>
      <c r="T229" s="14">
        <v>2.0004000800160032E-4</v>
      </c>
      <c r="U229" s="14">
        <v>4.0008001600320064E-4</v>
      </c>
    </row>
    <row r="230" spans="2:35">
      <c r="B230">
        <v>80</v>
      </c>
      <c r="C230">
        <v>81</v>
      </c>
      <c r="D230" s="14">
        <v>2.0004000800160032E-4</v>
      </c>
      <c r="E230" s="14">
        <v>0</v>
      </c>
      <c r="F230" s="14">
        <v>2.0004000800160032E-4</v>
      </c>
      <c r="G230" s="14">
        <v>0</v>
      </c>
      <c r="I230" s="97">
        <v>5026.5482457436692</v>
      </c>
      <c r="J230" s="97">
        <v>5152.9973500506585</v>
      </c>
      <c r="K230" s="13">
        <v>2.0004000800160032E-4</v>
      </c>
      <c r="L230" s="14">
        <v>0</v>
      </c>
      <c r="M230" s="14">
        <v>2.0004000800160032E-4</v>
      </c>
      <c r="N230" s="14">
        <v>0</v>
      </c>
      <c r="P230" s="98">
        <v>251.32741228718345</v>
      </c>
      <c r="Q230" s="98">
        <v>254.46900494077323</v>
      </c>
      <c r="R230" s="13">
        <v>4.0008001600320064E-4</v>
      </c>
      <c r="S230" s="14">
        <v>2.0004000800160032E-4</v>
      </c>
      <c r="T230" s="14">
        <v>0</v>
      </c>
      <c r="U230" s="14">
        <v>2.0004000800160032E-4</v>
      </c>
    </row>
    <row r="231" spans="2:35">
      <c r="B231">
        <v>81</v>
      </c>
      <c r="C231">
        <v>82</v>
      </c>
      <c r="D231" s="14">
        <v>0</v>
      </c>
      <c r="E231" s="14">
        <v>0</v>
      </c>
      <c r="F231" s="14">
        <v>0</v>
      </c>
      <c r="G231" s="14">
        <v>0</v>
      </c>
      <c r="I231" s="97">
        <v>5152.9973500506585</v>
      </c>
      <c r="J231" s="97">
        <v>5281.0172506844419</v>
      </c>
      <c r="K231" s="13">
        <v>0</v>
      </c>
      <c r="L231" s="14">
        <v>0</v>
      </c>
      <c r="M231" s="14">
        <v>0</v>
      </c>
      <c r="N231" s="14">
        <v>0</v>
      </c>
      <c r="P231" s="98">
        <v>254.46900494077323</v>
      </c>
      <c r="Q231" s="98">
        <v>257.61059759436301</v>
      </c>
      <c r="R231" s="13">
        <v>1.2002400480096019E-3</v>
      </c>
      <c r="S231" s="14">
        <v>2.0004000800160032E-4</v>
      </c>
      <c r="T231" s="14">
        <v>8.0016003200640128E-4</v>
      </c>
      <c r="U231" s="14">
        <v>2.0004000800160032E-4</v>
      </c>
    </row>
    <row r="232" spans="2:35">
      <c r="B232">
        <v>82</v>
      </c>
      <c r="C232">
        <v>83</v>
      </c>
      <c r="D232" s="14">
        <v>2.0004000800160032E-4</v>
      </c>
      <c r="E232" s="14">
        <v>0</v>
      </c>
      <c r="F232" s="14">
        <v>2.0004000800160032E-4</v>
      </c>
      <c r="G232" s="14">
        <v>0</v>
      </c>
      <c r="I232" s="97">
        <v>5281.0172506844419</v>
      </c>
      <c r="J232" s="97">
        <v>5410.6079476450213</v>
      </c>
      <c r="K232" s="13">
        <v>2.0004000800160032E-4</v>
      </c>
      <c r="L232" s="14">
        <v>0</v>
      </c>
      <c r="M232" s="14">
        <v>2.0004000800160032E-4</v>
      </c>
      <c r="N232" s="14">
        <v>0</v>
      </c>
      <c r="P232" s="98">
        <v>257.61059759436301</v>
      </c>
      <c r="Q232" s="98">
        <v>260.75219024795285</v>
      </c>
      <c r="R232" s="13">
        <v>2.0004000800160032E-4</v>
      </c>
      <c r="S232" s="14">
        <v>0</v>
      </c>
      <c r="T232" s="14">
        <v>0</v>
      </c>
      <c r="U232" s="14">
        <v>2.0004000800160032E-4</v>
      </c>
    </row>
    <row r="233" spans="2:35">
      <c r="B233">
        <v>83</v>
      </c>
      <c r="C233">
        <v>84</v>
      </c>
      <c r="D233" s="14">
        <v>4.0008001600320064E-4</v>
      </c>
      <c r="E233" s="14">
        <v>0</v>
      </c>
      <c r="F233" s="14">
        <v>4.0008001600320064E-4</v>
      </c>
      <c r="G233" s="14">
        <v>0</v>
      </c>
      <c r="I233" s="97">
        <v>5410.6079476450213</v>
      </c>
      <c r="J233" s="97">
        <v>5541.7694409323949</v>
      </c>
      <c r="K233" s="13">
        <v>4.0008001600320064E-4</v>
      </c>
      <c r="L233" s="14">
        <v>0</v>
      </c>
      <c r="M233" s="14">
        <v>4.0008001600320064E-4</v>
      </c>
      <c r="N233" s="14">
        <v>0</v>
      </c>
      <c r="P233" s="98">
        <v>260.75219024795285</v>
      </c>
      <c r="Q233" s="98">
        <v>263.89378290154264</v>
      </c>
      <c r="R233" s="13">
        <v>2.0004000800160032E-4</v>
      </c>
      <c r="S233" s="14">
        <v>2.0004000800160032E-4</v>
      </c>
      <c r="T233" s="14">
        <v>0</v>
      </c>
      <c r="U233" s="14">
        <v>0</v>
      </c>
    </row>
    <row r="234" spans="2:35">
      <c r="B234">
        <v>84</v>
      </c>
      <c r="C234">
        <v>85</v>
      </c>
      <c r="D234" s="14">
        <v>4.0008001600320064E-4</v>
      </c>
      <c r="E234" s="14">
        <v>2.0004000800160032E-4</v>
      </c>
      <c r="F234" s="14">
        <v>0</v>
      </c>
      <c r="G234" s="14">
        <v>2.0004000800160032E-4</v>
      </c>
      <c r="I234" s="97">
        <v>5541.7694409323949</v>
      </c>
      <c r="J234" s="97">
        <v>5674.5017305465635</v>
      </c>
      <c r="K234" s="13">
        <v>4.0008001600320064E-4</v>
      </c>
      <c r="L234" s="14">
        <v>2.0004000800160032E-4</v>
      </c>
      <c r="M234" s="14">
        <v>0</v>
      </c>
      <c r="N234" s="14">
        <v>2.0004000800160032E-4</v>
      </c>
      <c r="P234" s="98">
        <v>263.89378290154264</v>
      </c>
      <c r="Q234" s="98">
        <v>267.03537555513242</v>
      </c>
      <c r="R234" s="13">
        <v>2.0004000800160032E-4</v>
      </c>
      <c r="S234" s="14">
        <v>0</v>
      </c>
      <c r="T234" s="14">
        <v>2.0004000800160032E-4</v>
      </c>
      <c r="U234" s="14">
        <v>0</v>
      </c>
    </row>
    <row r="235" spans="2:35">
      <c r="B235">
        <v>85</v>
      </c>
      <c r="C235">
        <v>86</v>
      </c>
      <c r="D235" s="14">
        <v>0</v>
      </c>
      <c r="E235" s="14">
        <v>0</v>
      </c>
      <c r="F235" s="14">
        <v>0</v>
      </c>
      <c r="G235" s="14">
        <v>0</v>
      </c>
      <c r="I235" s="97">
        <v>5674.5017305465635</v>
      </c>
      <c r="J235" s="97">
        <v>5808.8048164875272</v>
      </c>
      <c r="K235" s="13">
        <v>0</v>
      </c>
      <c r="L235" s="14">
        <v>0</v>
      </c>
      <c r="M235" s="14">
        <v>0</v>
      </c>
      <c r="N235" s="14">
        <v>0</v>
      </c>
      <c r="P235" s="98">
        <v>267.03537555513242</v>
      </c>
      <c r="Q235" s="98">
        <v>270.1769682087222</v>
      </c>
      <c r="R235" s="13">
        <v>2.0004000800160032E-4</v>
      </c>
      <c r="S235" s="14">
        <v>0</v>
      </c>
      <c r="T235" s="14">
        <v>0</v>
      </c>
      <c r="U235" s="14">
        <v>2.0004000800160032E-4</v>
      </c>
    </row>
    <row r="236" spans="2:35">
      <c r="B236">
        <v>86</v>
      </c>
      <c r="C236">
        <v>87</v>
      </c>
      <c r="D236" s="14">
        <v>6.0012002400480096E-4</v>
      </c>
      <c r="E236" s="14">
        <v>0</v>
      </c>
      <c r="F236" s="14">
        <v>4.0008001600320064E-4</v>
      </c>
      <c r="G236" s="14">
        <v>2.0004000800160032E-4</v>
      </c>
      <c r="I236" s="97">
        <v>5808.8048164875272</v>
      </c>
      <c r="J236" s="97">
        <v>5944.678698755286</v>
      </c>
      <c r="K236" s="13">
        <v>6.0012002400480096E-4</v>
      </c>
      <c r="L236" s="14">
        <v>0</v>
      </c>
      <c r="M236" s="14">
        <v>4.0008001600320064E-4</v>
      </c>
      <c r="N236" s="14">
        <v>2.0004000800160032E-4</v>
      </c>
      <c r="P236" s="98">
        <v>270.1769682087222</v>
      </c>
      <c r="Q236" s="98">
        <v>273.31856086231198</v>
      </c>
      <c r="R236" s="13">
        <v>4.0008001600320064E-4</v>
      </c>
      <c r="S236" s="14">
        <v>0</v>
      </c>
      <c r="T236" s="14">
        <v>4.0008001600320064E-4</v>
      </c>
      <c r="U236" s="14">
        <v>0</v>
      </c>
    </row>
    <row r="237" spans="2:35">
      <c r="B237">
        <v>87</v>
      </c>
      <c r="C237">
        <v>88</v>
      </c>
      <c r="D237" s="14">
        <v>4.0008001600320064E-4</v>
      </c>
      <c r="E237" s="14">
        <v>2.0004000800160032E-4</v>
      </c>
      <c r="F237" s="14">
        <v>2.0004000800160032E-4</v>
      </c>
      <c r="G237" s="14">
        <v>0</v>
      </c>
      <c r="I237" s="97">
        <v>5944.678698755286</v>
      </c>
      <c r="J237" s="97">
        <v>6082.1233773498398</v>
      </c>
      <c r="K237" s="13">
        <v>4.0008001600320064E-4</v>
      </c>
      <c r="L237" s="14">
        <v>2.0004000800160032E-4</v>
      </c>
      <c r="M237" s="14">
        <v>2.0004000800160032E-4</v>
      </c>
      <c r="N237" s="14">
        <v>0</v>
      </c>
      <c r="P237" s="98">
        <v>273.31856086231198</v>
      </c>
      <c r="Q237" s="98">
        <v>276.46015351590177</v>
      </c>
      <c r="R237" s="13">
        <v>0</v>
      </c>
      <c r="S237" s="14">
        <v>0</v>
      </c>
      <c r="T237" s="14">
        <v>0</v>
      </c>
      <c r="U237" s="14">
        <v>0</v>
      </c>
    </row>
    <row r="238" spans="2:35">
      <c r="B238">
        <v>88</v>
      </c>
      <c r="C238">
        <v>89</v>
      </c>
      <c r="D238" s="14">
        <v>0</v>
      </c>
      <c r="E238" s="14">
        <v>0</v>
      </c>
      <c r="F238" s="14">
        <v>0</v>
      </c>
      <c r="G238" s="14">
        <v>0</v>
      </c>
      <c r="I238" s="97">
        <v>6082.1233773498398</v>
      </c>
      <c r="J238" s="97">
        <v>6221.1388522711877</v>
      </c>
      <c r="K238" s="13">
        <v>0</v>
      </c>
      <c r="L238" s="14">
        <v>0</v>
      </c>
      <c r="M238" s="14">
        <v>0</v>
      </c>
      <c r="N238" s="14">
        <v>0</v>
      </c>
      <c r="P238" s="98">
        <v>276.46015351590177</v>
      </c>
      <c r="Q238" s="98">
        <v>279.60174616949161</v>
      </c>
      <c r="R238" s="13">
        <v>4.0008001600320064E-4</v>
      </c>
      <c r="S238" s="14">
        <v>2.0004000800160032E-4</v>
      </c>
      <c r="T238" s="14">
        <v>2.0004000800160032E-4</v>
      </c>
      <c r="U238" s="14">
        <v>0</v>
      </c>
    </row>
    <row r="239" spans="2:35">
      <c r="B239">
        <v>89</v>
      </c>
      <c r="C239">
        <v>90</v>
      </c>
      <c r="D239" s="14">
        <v>0</v>
      </c>
      <c r="E239" s="14">
        <v>0</v>
      </c>
      <c r="F239" s="14">
        <v>0</v>
      </c>
      <c r="G239" s="14">
        <v>0</v>
      </c>
      <c r="I239" s="97">
        <v>6221.1388522711877</v>
      </c>
      <c r="J239" s="97">
        <v>6361.7251235193307</v>
      </c>
      <c r="K239" s="13">
        <v>0</v>
      </c>
      <c r="L239" s="14">
        <v>0</v>
      </c>
      <c r="M239" s="14">
        <v>0</v>
      </c>
      <c r="N239" s="14">
        <v>0</v>
      </c>
      <c r="P239" s="98">
        <v>279.60174616949161</v>
      </c>
      <c r="Q239" s="98">
        <v>282.74333882308139</v>
      </c>
      <c r="R239" s="13">
        <v>2.0004000800160032E-4</v>
      </c>
      <c r="S239" s="14">
        <v>0</v>
      </c>
      <c r="T239" s="14">
        <v>0</v>
      </c>
      <c r="U239" s="14">
        <v>2.0004000800160032E-4</v>
      </c>
    </row>
    <row r="240" spans="2:35">
      <c r="B240">
        <v>90</v>
      </c>
      <c r="C240">
        <v>91</v>
      </c>
      <c r="D240" s="14">
        <v>4.0008001600320064E-4</v>
      </c>
      <c r="E240" s="14">
        <v>0</v>
      </c>
      <c r="F240" s="14">
        <v>2.0004000800160032E-4</v>
      </c>
      <c r="G240" s="14">
        <v>2.0004000800160032E-4</v>
      </c>
      <c r="I240" s="97">
        <v>6361.7251235193307</v>
      </c>
      <c r="J240" s="97">
        <v>6503.8821910942688</v>
      </c>
      <c r="K240" s="13">
        <v>4.0008001600320064E-4</v>
      </c>
      <c r="L240" s="14">
        <v>0</v>
      </c>
      <c r="M240" s="14">
        <v>2.0004000800160032E-4</v>
      </c>
      <c r="N240" s="14">
        <v>2.0004000800160032E-4</v>
      </c>
      <c r="P240" s="98">
        <v>282.74333882308139</v>
      </c>
      <c r="Q240" s="98">
        <v>285.88493147667117</v>
      </c>
      <c r="R240" s="13">
        <v>2.0004000800160032E-4</v>
      </c>
      <c r="S240" s="14">
        <v>0</v>
      </c>
      <c r="T240" s="14">
        <v>2.0004000800160032E-4</v>
      </c>
      <c r="U240" s="14">
        <v>0</v>
      </c>
    </row>
    <row r="241" spans="2:21">
      <c r="B241">
        <v>91</v>
      </c>
      <c r="C241">
        <v>92</v>
      </c>
      <c r="D241" s="14">
        <v>0</v>
      </c>
      <c r="E241" s="14">
        <v>0</v>
      </c>
      <c r="F241" s="14">
        <v>0</v>
      </c>
      <c r="G241" s="14">
        <v>0</v>
      </c>
      <c r="I241" s="97">
        <v>6503.8821910942688</v>
      </c>
      <c r="J241" s="97">
        <v>6647.610054996002</v>
      </c>
      <c r="K241" s="13">
        <v>0</v>
      </c>
      <c r="L241" s="14">
        <v>0</v>
      </c>
      <c r="M241" s="14">
        <v>0</v>
      </c>
      <c r="N241" s="14">
        <v>0</v>
      </c>
      <c r="P241" s="98">
        <v>285.88493147667117</v>
      </c>
      <c r="Q241" s="98">
        <v>289.02652413026095</v>
      </c>
      <c r="R241" s="13">
        <v>6.0012002400480096E-4</v>
      </c>
      <c r="S241" s="14">
        <v>2.0004000800160032E-4</v>
      </c>
      <c r="T241" s="14">
        <v>2.0004000800160032E-4</v>
      </c>
      <c r="U241" s="14">
        <v>2.0004000800160032E-4</v>
      </c>
    </row>
    <row r="242" spans="2:21">
      <c r="B242">
        <v>92</v>
      </c>
      <c r="C242">
        <v>93</v>
      </c>
      <c r="D242" s="14">
        <v>2.0004000800160032E-4</v>
      </c>
      <c r="E242" s="14">
        <v>0</v>
      </c>
      <c r="F242" s="14">
        <v>0</v>
      </c>
      <c r="G242" s="14">
        <v>2.0004000800160032E-4</v>
      </c>
      <c r="I242" s="97">
        <v>6647.610054996002</v>
      </c>
      <c r="J242" s="97">
        <v>6792.9087152245302</v>
      </c>
      <c r="K242" s="13">
        <v>2.0004000800160032E-4</v>
      </c>
      <c r="L242" s="14">
        <v>0</v>
      </c>
      <c r="M242" s="14">
        <v>0</v>
      </c>
      <c r="N242" s="14">
        <v>2.0004000800160032E-4</v>
      </c>
      <c r="P242" s="98">
        <v>289.02652413026095</v>
      </c>
      <c r="Q242" s="98">
        <v>292.16811678385073</v>
      </c>
      <c r="R242" s="13">
        <v>2.0004000800160032E-4</v>
      </c>
      <c r="S242" s="14">
        <v>0</v>
      </c>
      <c r="T242" s="14">
        <v>2.0004000800160032E-4</v>
      </c>
      <c r="U242" s="14">
        <v>0</v>
      </c>
    </row>
    <row r="243" spans="2:21">
      <c r="B243">
        <v>93</v>
      </c>
      <c r="C243">
        <v>94</v>
      </c>
      <c r="D243" s="14">
        <v>0</v>
      </c>
      <c r="E243" s="14">
        <v>0</v>
      </c>
      <c r="F243" s="14">
        <v>0</v>
      </c>
      <c r="G243" s="14">
        <v>0</v>
      </c>
      <c r="I243" s="97">
        <v>6792.9087152245302</v>
      </c>
      <c r="J243" s="97">
        <v>6939.7781717798534</v>
      </c>
      <c r="K243" s="13">
        <v>0</v>
      </c>
      <c r="L243" s="14">
        <v>0</v>
      </c>
      <c r="M243" s="14">
        <v>0</v>
      </c>
      <c r="N243" s="14">
        <v>0</v>
      </c>
      <c r="P243" s="98">
        <v>292.16811678385073</v>
      </c>
      <c r="Q243" s="98">
        <v>295.30970943744057</v>
      </c>
      <c r="R243" s="13">
        <v>0</v>
      </c>
      <c r="S243" s="14">
        <v>0</v>
      </c>
      <c r="T243" s="14">
        <v>0</v>
      </c>
      <c r="U243" s="14">
        <v>0</v>
      </c>
    </row>
    <row r="244" spans="2:21">
      <c r="B244">
        <v>94</v>
      </c>
      <c r="C244">
        <v>95</v>
      </c>
      <c r="D244" s="14">
        <v>0</v>
      </c>
      <c r="E244" s="14">
        <v>0</v>
      </c>
      <c r="F244" s="14">
        <v>0</v>
      </c>
      <c r="G244" s="14">
        <v>0</v>
      </c>
      <c r="I244" s="97">
        <v>6939.7781717798534</v>
      </c>
      <c r="J244" s="97">
        <v>7088.2184246619709</v>
      </c>
      <c r="K244" s="13">
        <v>0</v>
      </c>
      <c r="L244" s="14">
        <v>0</v>
      </c>
      <c r="M244" s="14">
        <v>0</v>
      </c>
      <c r="N244" s="14">
        <v>0</v>
      </c>
      <c r="P244" s="98">
        <v>295.30970943744057</v>
      </c>
      <c r="Q244" s="98">
        <v>298.45130209103036</v>
      </c>
      <c r="R244" s="13">
        <v>0</v>
      </c>
      <c r="S244" s="14">
        <v>0</v>
      </c>
      <c r="T244" s="14">
        <v>0</v>
      </c>
      <c r="U244" s="14">
        <v>0</v>
      </c>
    </row>
    <row r="245" spans="2:21">
      <c r="B245">
        <v>95</v>
      </c>
      <c r="C245">
        <v>96</v>
      </c>
      <c r="D245" s="14">
        <v>0</v>
      </c>
      <c r="E245" s="14">
        <v>0</v>
      </c>
      <c r="F245" s="14">
        <v>0</v>
      </c>
      <c r="G245" s="14">
        <v>0</v>
      </c>
      <c r="I245" s="97">
        <v>7088.2184246619709</v>
      </c>
      <c r="J245" s="97">
        <v>7238.2294738708833</v>
      </c>
      <c r="K245" s="13">
        <v>0</v>
      </c>
      <c r="L245" s="14">
        <v>0</v>
      </c>
      <c r="M245" s="14">
        <v>0</v>
      </c>
      <c r="N245" s="14">
        <v>0</v>
      </c>
      <c r="P245" s="98">
        <v>298.45130209103036</v>
      </c>
      <c r="Q245" s="98">
        <v>301.59289474462014</v>
      </c>
      <c r="R245" s="13">
        <v>4.0008001600320064E-4</v>
      </c>
      <c r="S245" s="14">
        <v>0</v>
      </c>
      <c r="T245" s="14">
        <v>2.0004000800160032E-4</v>
      </c>
      <c r="U245" s="14">
        <v>2.0004000800160032E-4</v>
      </c>
    </row>
    <row r="246" spans="2:21">
      <c r="B246">
        <v>96</v>
      </c>
      <c r="C246">
        <v>97</v>
      </c>
      <c r="D246" s="14">
        <v>0</v>
      </c>
      <c r="E246" s="14">
        <v>0</v>
      </c>
      <c r="F246" s="14">
        <v>0</v>
      </c>
      <c r="G246" s="14">
        <v>0</v>
      </c>
      <c r="I246" s="97">
        <v>7238.2294738708833</v>
      </c>
      <c r="J246" s="97">
        <v>7389.8113194065909</v>
      </c>
      <c r="K246" s="13">
        <v>0</v>
      </c>
      <c r="L246" s="14">
        <v>0</v>
      </c>
      <c r="M246" s="14">
        <v>0</v>
      </c>
      <c r="N246" s="14">
        <v>0</v>
      </c>
      <c r="P246" s="98">
        <v>301.59289474462014</v>
      </c>
      <c r="Q246" s="98">
        <v>304.73448739820992</v>
      </c>
      <c r="R246" s="13">
        <v>0</v>
      </c>
      <c r="S246" s="14">
        <v>0</v>
      </c>
      <c r="T246" s="14">
        <v>0</v>
      </c>
      <c r="U246" s="14">
        <v>0</v>
      </c>
    </row>
    <row r="247" spans="2:21">
      <c r="B247">
        <v>97</v>
      </c>
      <c r="C247">
        <v>98</v>
      </c>
      <c r="D247" s="14">
        <v>0</v>
      </c>
      <c r="E247" s="14">
        <v>0</v>
      </c>
      <c r="F247" s="14">
        <v>0</v>
      </c>
      <c r="G247" s="14">
        <v>0</v>
      </c>
      <c r="I247" s="97">
        <v>7389.8113194065909</v>
      </c>
      <c r="J247" s="97">
        <v>7542.9639612690935</v>
      </c>
      <c r="K247" s="13">
        <v>0</v>
      </c>
      <c r="L247" s="14">
        <v>0</v>
      </c>
      <c r="M247" s="14">
        <v>0</v>
      </c>
      <c r="N247" s="14">
        <v>0</v>
      </c>
      <c r="P247" s="98">
        <v>304.73448739820992</v>
      </c>
      <c r="Q247" s="98">
        <v>307.8760800517997</v>
      </c>
      <c r="R247" s="13">
        <v>0</v>
      </c>
      <c r="S247" s="14">
        <v>0</v>
      </c>
      <c r="T247" s="14">
        <v>0</v>
      </c>
      <c r="U247" s="14">
        <v>0</v>
      </c>
    </row>
    <row r="248" spans="2:21">
      <c r="B248">
        <v>98</v>
      </c>
      <c r="C248">
        <v>99</v>
      </c>
      <c r="D248" s="14">
        <v>0</v>
      </c>
      <c r="E248" s="14">
        <v>0</v>
      </c>
      <c r="F248" s="14">
        <v>0</v>
      </c>
      <c r="G248" s="14">
        <v>0</v>
      </c>
      <c r="I248" s="97">
        <v>7542.9639612690935</v>
      </c>
      <c r="J248" s="97">
        <v>7697.6873994583902</v>
      </c>
      <c r="K248" s="13">
        <v>0</v>
      </c>
      <c r="L248" s="14">
        <v>0</v>
      </c>
      <c r="M248" s="14">
        <v>0</v>
      </c>
      <c r="N248" s="14">
        <v>0</v>
      </c>
      <c r="P248" s="98">
        <v>307.8760800517997</v>
      </c>
      <c r="Q248" s="98">
        <v>311.01767270538954</v>
      </c>
      <c r="R248" s="13">
        <v>0</v>
      </c>
      <c r="S248" s="14">
        <v>0</v>
      </c>
      <c r="T248" s="14">
        <v>0</v>
      </c>
      <c r="U248" s="14">
        <v>0</v>
      </c>
    </row>
    <row r="249" spans="2:21">
      <c r="B249">
        <v>99</v>
      </c>
      <c r="C249">
        <v>100</v>
      </c>
      <c r="D249" s="14">
        <v>2.0004000800160032E-4</v>
      </c>
      <c r="E249" s="14">
        <v>0</v>
      </c>
      <c r="F249" s="14">
        <v>0</v>
      </c>
      <c r="G249" s="14">
        <v>2.0004000800160032E-4</v>
      </c>
      <c r="I249" s="97">
        <v>7697.6873994583902</v>
      </c>
      <c r="J249" s="97">
        <v>7853.981633974483</v>
      </c>
      <c r="K249" s="13">
        <v>2.0004000800160032E-4</v>
      </c>
      <c r="L249" s="14">
        <v>0</v>
      </c>
      <c r="M249" s="14">
        <v>0</v>
      </c>
      <c r="N249" s="14">
        <v>2.0004000800160032E-4</v>
      </c>
      <c r="P249" s="98">
        <v>311.01767270538954</v>
      </c>
      <c r="Q249" s="98">
        <v>314.15926535897933</v>
      </c>
      <c r="R249" s="13">
        <v>2.0004000800160032E-4</v>
      </c>
      <c r="S249" s="14">
        <v>0</v>
      </c>
      <c r="T249" s="14">
        <v>0</v>
      </c>
      <c r="U249" s="14">
        <v>2.0004000800160032E-4</v>
      </c>
    </row>
    <row r="250" spans="2:21">
      <c r="B250">
        <v>100</v>
      </c>
      <c r="C250">
        <v>101</v>
      </c>
      <c r="D250" s="14">
        <v>0</v>
      </c>
      <c r="E250" s="14">
        <v>0</v>
      </c>
      <c r="F250" s="14">
        <v>0</v>
      </c>
      <c r="G250" s="14">
        <v>0</v>
      </c>
      <c r="I250" s="97">
        <v>7853.981633974483</v>
      </c>
      <c r="J250" s="97">
        <v>8011.8466648173699</v>
      </c>
      <c r="K250" s="13">
        <v>0</v>
      </c>
      <c r="L250" s="14">
        <v>0</v>
      </c>
      <c r="M250" s="14">
        <v>0</v>
      </c>
      <c r="N250" s="14">
        <v>0</v>
      </c>
      <c r="P250" s="98">
        <v>314.15926535897933</v>
      </c>
      <c r="Q250" s="98">
        <v>317.30085801256911</v>
      </c>
      <c r="R250" s="13">
        <v>0</v>
      </c>
      <c r="S250" s="14">
        <v>0</v>
      </c>
      <c r="T250" s="14">
        <v>0</v>
      </c>
      <c r="U250" s="14">
        <v>0</v>
      </c>
    </row>
    <row r="251" spans="2:21">
      <c r="B251">
        <v>101</v>
      </c>
      <c r="C251">
        <v>102</v>
      </c>
      <c r="D251" s="14">
        <v>0</v>
      </c>
      <c r="E251" s="14">
        <v>0</v>
      </c>
      <c r="F251" s="14">
        <v>0</v>
      </c>
      <c r="G251" s="14">
        <v>0</v>
      </c>
      <c r="I251" s="97">
        <v>8011.8466648173699</v>
      </c>
      <c r="J251" s="97">
        <v>8171.2824919870518</v>
      </c>
      <c r="K251" s="13">
        <v>0</v>
      </c>
      <c r="L251" s="14">
        <v>0</v>
      </c>
      <c r="M251" s="14">
        <v>0</v>
      </c>
      <c r="N251" s="14">
        <v>0</v>
      </c>
      <c r="P251" s="98">
        <v>317.30085801256911</v>
      </c>
      <c r="Q251" s="98">
        <v>320.44245066615889</v>
      </c>
      <c r="R251" s="13">
        <v>0</v>
      </c>
      <c r="S251" s="14">
        <v>0</v>
      </c>
      <c r="T251" s="14">
        <v>0</v>
      </c>
      <c r="U251" s="14">
        <v>0</v>
      </c>
    </row>
    <row r="252" spans="2:21">
      <c r="B252">
        <v>102</v>
      </c>
      <c r="C252">
        <v>103</v>
      </c>
      <c r="D252" s="14">
        <v>0</v>
      </c>
      <c r="E252" s="14">
        <v>0</v>
      </c>
      <c r="F252" s="14">
        <v>0</v>
      </c>
      <c r="G252" s="14">
        <v>0</v>
      </c>
      <c r="I252" s="97">
        <v>8171.2824919870518</v>
      </c>
      <c r="J252" s="97">
        <v>8332.2891154835288</v>
      </c>
      <c r="K252" s="13">
        <v>0</v>
      </c>
      <c r="L252" s="14">
        <v>0</v>
      </c>
      <c r="M252" s="14">
        <v>0</v>
      </c>
      <c r="N252" s="14">
        <v>0</v>
      </c>
      <c r="P252" s="98">
        <v>320.44245066615889</v>
      </c>
      <c r="Q252" s="98">
        <v>323.58404331974867</v>
      </c>
      <c r="R252" s="13">
        <v>0</v>
      </c>
      <c r="S252" s="14">
        <v>0</v>
      </c>
      <c r="T252" s="14">
        <v>0</v>
      </c>
      <c r="U252" s="14">
        <v>0</v>
      </c>
    </row>
    <row r="253" spans="2:21">
      <c r="B253">
        <v>103</v>
      </c>
      <c r="C253">
        <v>104</v>
      </c>
      <c r="D253" s="14">
        <v>0</v>
      </c>
      <c r="E253" s="14">
        <v>0</v>
      </c>
      <c r="F253" s="14">
        <v>0</v>
      </c>
      <c r="G253" s="14">
        <v>0</v>
      </c>
      <c r="I253" s="97">
        <v>8332.2891154835288</v>
      </c>
      <c r="J253" s="97">
        <v>8494.8665353068009</v>
      </c>
      <c r="K253" s="13">
        <v>0</v>
      </c>
      <c r="L253" s="14">
        <v>0</v>
      </c>
      <c r="M253" s="14">
        <v>0</v>
      </c>
      <c r="N253" s="14">
        <v>0</v>
      </c>
      <c r="P253" s="98">
        <v>323.58404331974867</v>
      </c>
      <c r="Q253" s="98">
        <v>326.72563597333851</v>
      </c>
      <c r="R253" s="13">
        <v>0</v>
      </c>
      <c r="S253" s="14">
        <v>0</v>
      </c>
      <c r="T253" s="14">
        <v>0</v>
      </c>
      <c r="U253" s="14">
        <v>0</v>
      </c>
    </row>
    <row r="254" spans="2:21">
      <c r="B254">
        <v>104</v>
      </c>
      <c r="C254">
        <v>105</v>
      </c>
      <c r="D254" s="14">
        <v>0</v>
      </c>
      <c r="E254" s="14">
        <v>0</v>
      </c>
      <c r="F254" s="14">
        <v>0</v>
      </c>
      <c r="G254" s="14">
        <v>0</v>
      </c>
      <c r="I254" s="97">
        <v>8494.8665353068009</v>
      </c>
      <c r="J254" s="97">
        <v>8659.0147514568671</v>
      </c>
      <c r="K254" s="13">
        <v>0</v>
      </c>
      <c r="L254" s="14">
        <v>0</v>
      </c>
      <c r="M254" s="14">
        <v>0</v>
      </c>
      <c r="N254" s="14">
        <v>0</v>
      </c>
      <c r="P254" s="98">
        <v>326.72563597333851</v>
      </c>
      <c r="Q254" s="98">
        <v>329.86722862692829</v>
      </c>
      <c r="R254" s="13">
        <v>0</v>
      </c>
      <c r="S254" s="14">
        <v>0</v>
      </c>
      <c r="T254" s="14">
        <v>0</v>
      </c>
      <c r="U254" s="14">
        <v>0</v>
      </c>
    </row>
    <row r="255" spans="2:21">
      <c r="B255">
        <v>105</v>
      </c>
      <c r="C255">
        <v>106</v>
      </c>
      <c r="D255" s="14">
        <v>0</v>
      </c>
      <c r="E255" s="14">
        <v>0</v>
      </c>
      <c r="F255" s="14">
        <v>0</v>
      </c>
      <c r="G255" s="14">
        <v>0</v>
      </c>
      <c r="I255" s="97">
        <v>8659.0147514568671</v>
      </c>
      <c r="J255" s="97">
        <v>8824.7337639337293</v>
      </c>
      <c r="K255" s="13">
        <v>0</v>
      </c>
      <c r="L255" s="14">
        <v>0</v>
      </c>
      <c r="M255" s="14">
        <v>0</v>
      </c>
      <c r="N255" s="14">
        <v>0</v>
      </c>
      <c r="P255" s="98">
        <v>329.86722862692829</v>
      </c>
      <c r="Q255" s="98">
        <v>333.00882128051808</v>
      </c>
      <c r="R255" s="13">
        <v>0</v>
      </c>
      <c r="S255" s="14">
        <v>0</v>
      </c>
      <c r="T255" s="14">
        <v>0</v>
      </c>
      <c r="U255" s="14">
        <v>0</v>
      </c>
    </row>
    <row r="256" spans="2:21">
      <c r="B256">
        <v>106</v>
      </c>
      <c r="C256">
        <v>107</v>
      </c>
      <c r="D256" s="14">
        <v>0</v>
      </c>
      <c r="E256" s="14">
        <v>0</v>
      </c>
      <c r="F256" s="14">
        <v>0</v>
      </c>
      <c r="G256" s="14">
        <v>0</v>
      </c>
      <c r="I256" s="97">
        <v>8824.7337639337293</v>
      </c>
      <c r="J256" s="97">
        <v>8992.0235727373856</v>
      </c>
      <c r="K256" s="13">
        <v>0</v>
      </c>
      <c r="L256" s="14">
        <v>0</v>
      </c>
      <c r="M256" s="14">
        <v>0</v>
      </c>
      <c r="N256" s="14">
        <v>0</v>
      </c>
      <c r="P256" s="98">
        <v>333.00882128051808</v>
      </c>
      <c r="Q256" s="98">
        <v>336.15041393410786</v>
      </c>
      <c r="R256" s="13">
        <v>0</v>
      </c>
      <c r="S256" s="14">
        <v>0</v>
      </c>
      <c r="T256" s="14">
        <v>0</v>
      </c>
      <c r="U256" s="14">
        <v>0</v>
      </c>
    </row>
    <row r="257" spans="2:21">
      <c r="B257">
        <v>107</v>
      </c>
      <c r="C257">
        <v>108</v>
      </c>
      <c r="D257" s="14">
        <v>0</v>
      </c>
      <c r="E257" s="14">
        <v>0</v>
      </c>
      <c r="F257" s="14">
        <v>0</v>
      </c>
      <c r="G257" s="14">
        <v>0</v>
      </c>
      <c r="I257" s="97">
        <v>8992.0235727373856</v>
      </c>
      <c r="J257" s="97">
        <v>9160.8841778678361</v>
      </c>
      <c r="K257" s="13">
        <v>0</v>
      </c>
      <c r="L257" s="14">
        <v>0</v>
      </c>
      <c r="M257" s="14">
        <v>0</v>
      </c>
      <c r="N257" s="14">
        <v>0</v>
      </c>
      <c r="P257" s="98">
        <v>336.15041393410786</v>
      </c>
      <c r="Q257" s="98">
        <v>339.29200658769764</v>
      </c>
      <c r="R257" s="13">
        <v>0</v>
      </c>
      <c r="S257" s="14">
        <v>0</v>
      </c>
      <c r="T257" s="14">
        <v>0</v>
      </c>
      <c r="U257" s="14">
        <v>0</v>
      </c>
    </row>
    <row r="258" spans="2:21">
      <c r="B258">
        <v>108</v>
      </c>
      <c r="C258">
        <v>109</v>
      </c>
      <c r="D258" s="14">
        <v>0</v>
      </c>
      <c r="E258" s="14">
        <v>0</v>
      </c>
      <c r="F258" s="14">
        <v>0</v>
      </c>
      <c r="G258" s="14">
        <v>0</v>
      </c>
      <c r="I258" s="97">
        <v>9160.8841778678361</v>
      </c>
      <c r="J258" s="97">
        <v>9331.3155793250826</v>
      </c>
      <c r="K258" s="13">
        <v>0</v>
      </c>
      <c r="L258" s="14">
        <v>0</v>
      </c>
      <c r="M258" s="14">
        <v>0</v>
      </c>
      <c r="N258" s="14">
        <v>0</v>
      </c>
      <c r="P258" s="98">
        <v>339.29200658769764</v>
      </c>
      <c r="Q258" s="98">
        <v>342.43359924128742</v>
      </c>
      <c r="R258" s="13">
        <v>0</v>
      </c>
      <c r="S258" s="14">
        <v>0</v>
      </c>
      <c r="T258" s="14">
        <v>0</v>
      </c>
      <c r="U258" s="14">
        <v>0</v>
      </c>
    </row>
    <row r="259" spans="2:21">
      <c r="B259">
        <v>109</v>
      </c>
      <c r="C259">
        <v>110</v>
      </c>
      <c r="D259" s="14">
        <v>0</v>
      </c>
      <c r="E259" s="14">
        <v>0</v>
      </c>
      <c r="F259" s="14">
        <v>0</v>
      </c>
      <c r="G259" s="14">
        <v>0</v>
      </c>
      <c r="I259" s="97">
        <v>9331.3155793250826</v>
      </c>
      <c r="J259" s="97">
        <v>9503.317777109125</v>
      </c>
      <c r="K259" s="13">
        <v>0</v>
      </c>
      <c r="L259" s="14">
        <v>0</v>
      </c>
      <c r="M259" s="14">
        <v>0</v>
      </c>
      <c r="N259" s="14">
        <v>0</v>
      </c>
      <c r="P259" s="98">
        <v>342.43359924128742</v>
      </c>
      <c r="Q259" s="98">
        <v>345.57519189487726</v>
      </c>
      <c r="R259" s="13">
        <v>2.0004000800160032E-4</v>
      </c>
      <c r="S259" s="14">
        <v>0</v>
      </c>
      <c r="T259" s="14">
        <v>0</v>
      </c>
      <c r="U259" s="14">
        <v>2.0004000800160032E-4</v>
      </c>
    </row>
    <row r="260" spans="2:21">
      <c r="B260">
        <v>110</v>
      </c>
      <c r="C260">
        <v>111</v>
      </c>
      <c r="D260" s="14">
        <v>0</v>
      </c>
      <c r="E260" s="14">
        <v>0</v>
      </c>
      <c r="F260" s="14">
        <v>0</v>
      </c>
      <c r="G260" s="14">
        <v>0</v>
      </c>
      <c r="I260" s="97">
        <v>9503.317777109125</v>
      </c>
      <c r="J260" s="97">
        <v>9676.8907712199598</v>
      </c>
      <c r="K260" s="13">
        <v>0</v>
      </c>
      <c r="L260" s="14">
        <v>0</v>
      </c>
      <c r="M260" s="14">
        <v>0</v>
      </c>
      <c r="N260" s="14">
        <v>0</v>
      </c>
      <c r="P260" s="98">
        <v>345.57519189487726</v>
      </c>
      <c r="Q260" s="98">
        <v>348.71678454846705</v>
      </c>
      <c r="R260" s="13">
        <v>0</v>
      </c>
      <c r="S260" s="14">
        <v>0</v>
      </c>
      <c r="T260" s="14">
        <v>0</v>
      </c>
      <c r="U260" s="14">
        <v>0</v>
      </c>
    </row>
    <row r="261" spans="2:21">
      <c r="B261">
        <v>111</v>
      </c>
      <c r="C261">
        <v>112</v>
      </c>
      <c r="D261" s="14">
        <v>0</v>
      </c>
      <c r="E261" s="14">
        <v>0</v>
      </c>
      <c r="F261" s="14">
        <v>0</v>
      </c>
      <c r="G261" s="14">
        <v>0</v>
      </c>
      <c r="I261" s="97">
        <v>9676.8907712199598</v>
      </c>
      <c r="J261" s="97">
        <v>9852.0345616575905</v>
      </c>
      <c r="K261" s="13">
        <v>0</v>
      </c>
      <c r="L261" s="14">
        <v>0</v>
      </c>
      <c r="M261" s="14">
        <v>0</v>
      </c>
      <c r="N261" s="14">
        <v>0</v>
      </c>
      <c r="P261" s="98">
        <v>348.71678454846705</v>
      </c>
      <c r="Q261" s="98">
        <v>351.85837720205683</v>
      </c>
      <c r="R261" s="13">
        <v>0</v>
      </c>
      <c r="S261" s="14">
        <v>0</v>
      </c>
      <c r="T261" s="14">
        <v>0</v>
      </c>
      <c r="U261" s="14">
        <v>0</v>
      </c>
    </row>
    <row r="262" spans="2:21">
      <c r="B262">
        <v>112</v>
      </c>
      <c r="C262">
        <v>113</v>
      </c>
      <c r="D262" s="14">
        <v>0</v>
      </c>
      <c r="E262" s="14">
        <v>0</v>
      </c>
      <c r="F262" s="14">
        <v>0</v>
      </c>
      <c r="G262" s="14">
        <v>0</v>
      </c>
      <c r="I262" s="97">
        <v>9852.0345616575905</v>
      </c>
      <c r="J262" s="97">
        <v>10028.749148422017</v>
      </c>
      <c r="K262" s="13">
        <v>0</v>
      </c>
      <c r="L262" s="14">
        <v>0</v>
      </c>
      <c r="M262" s="14">
        <v>0</v>
      </c>
      <c r="N262" s="14">
        <v>0</v>
      </c>
      <c r="P262" s="98">
        <v>351.85837720205683</v>
      </c>
      <c r="Q262" s="98">
        <v>354.99996985564661</v>
      </c>
      <c r="R262" s="13">
        <v>0</v>
      </c>
      <c r="S262" s="14">
        <v>0</v>
      </c>
      <c r="T262" s="14">
        <v>0</v>
      </c>
      <c r="U262" s="14">
        <v>0</v>
      </c>
    </row>
    <row r="263" spans="2:21">
      <c r="B263">
        <v>113</v>
      </c>
      <c r="C263">
        <v>114</v>
      </c>
      <c r="D263" s="14">
        <v>0</v>
      </c>
      <c r="E263" s="14">
        <v>0</v>
      </c>
      <c r="F263" s="14">
        <v>0</v>
      </c>
      <c r="G263" s="14">
        <v>0</v>
      </c>
      <c r="I263" s="97">
        <v>10028.749148422017</v>
      </c>
      <c r="J263" s="97">
        <v>10207.034531513238</v>
      </c>
      <c r="K263" s="13">
        <v>0</v>
      </c>
      <c r="L263" s="14">
        <v>0</v>
      </c>
      <c r="M263" s="14">
        <v>0</v>
      </c>
      <c r="N263" s="14">
        <v>0</v>
      </c>
      <c r="P263" s="98">
        <v>354.99996985564661</v>
      </c>
      <c r="Q263" s="98">
        <v>358.14156250923639</v>
      </c>
      <c r="R263" s="13">
        <v>0</v>
      </c>
      <c r="S263" s="14">
        <v>0</v>
      </c>
      <c r="T263" s="14">
        <v>0</v>
      </c>
      <c r="U263" s="14">
        <v>0</v>
      </c>
    </row>
    <row r="264" spans="2:21">
      <c r="B264">
        <v>114</v>
      </c>
      <c r="C264">
        <v>115</v>
      </c>
      <c r="D264" s="14">
        <v>0</v>
      </c>
      <c r="E264" s="14">
        <v>0</v>
      </c>
      <c r="F264" s="14">
        <v>0</v>
      </c>
      <c r="G264" s="14">
        <v>0</v>
      </c>
      <c r="I264" s="97">
        <v>10207.034531513238</v>
      </c>
      <c r="J264" s="97">
        <v>10386.890710931253</v>
      </c>
      <c r="K264" s="13">
        <v>0</v>
      </c>
      <c r="L264" s="14">
        <v>0</v>
      </c>
      <c r="M264" s="14">
        <v>0</v>
      </c>
      <c r="N264" s="14">
        <v>0</v>
      </c>
      <c r="P264" s="98">
        <v>358.14156250923639</v>
      </c>
      <c r="Q264" s="98">
        <v>361.28315516282623</v>
      </c>
      <c r="R264" s="13">
        <v>0</v>
      </c>
      <c r="S264" s="14">
        <v>0</v>
      </c>
      <c r="T264" s="14">
        <v>0</v>
      </c>
      <c r="U264" s="14">
        <v>0</v>
      </c>
    </row>
    <row r="265" spans="2:21">
      <c r="B265">
        <v>115</v>
      </c>
      <c r="C265">
        <v>116</v>
      </c>
      <c r="D265" s="14">
        <v>0</v>
      </c>
      <c r="E265" s="14">
        <v>0</v>
      </c>
      <c r="F265" s="14">
        <v>0</v>
      </c>
      <c r="G265" s="14">
        <v>0</v>
      </c>
      <c r="I265" s="97">
        <v>10386.890710931253</v>
      </c>
      <c r="J265" s="97">
        <v>10568.317686676064</v>
      </c>
      <c r="K265" s="13">
        <v>0</v>
      </c>
      <c r="L265" s="14">
        <v>0</v>
      </c>
      <c r="M265" s="14">
        <v>0</v>
      </c>
      <c r="N265" s="14">
        <v>0</v>
      </c>
      <c r="P265" s="98">
        <v>361.28315516282623</v>
      </c>
      <c r="Q265" s="98">
        <v>364.42474781641602</v>
      </c>
      <c r="R265" s="13">
        <v>0</v>
      </c>
      <c r="S265" s="14">
        <v>0</v>
      </c>
      <c r="T265" s="14">
        <v>0</v>
      </c>
      <c r="U265" s="14">
        <v>0</v>
      </c>
    </row>
    <row r="266" spans="2:21">
      <c r="B266">
        <v>116</v>
      </c>
      <c r="C266">
        <v>117</v>
      </c>
      <c r="D266" s="14">
        <v>0</v>
      </c>
      <c r="E266" s="14">
        <v>0</v>
      </c>
      <c r="F266" s="14">
        <v>0</v>
      </c>
      <c r="G266" s="14">
        <v>0</v>
      </c>
      <c r="I266" s="97">
        <v>10568.317686676064</v>
      </c>
      <c r="J266" s="97">
        <v>10751.315458747669</v>
      </c>
      <c r="K266" s="13">
        <v>0</v>
      </c>
      <c r="L266" s="14">
        <v>0</v>
      </c>
      <c r="M266" s="14">
        <v>0</v>
      </c>
      <c r="N266" s="14">
        <v>0</v>
      </c>
      <c r="P266" s="98">
        <v>364.42474781641602</v>
      </c>
      <c r="Q266" s="98">
        <v>367.5663404700058</v>
      </c>
      <c r="R266" s="13">
        <v>0</v>
      </c>
      <c r="S266" s="14">
        <v>0</v>
      </c>
      <c r="T266" s="14">
        <v>0</v>
      </c>
      <c r="U266" s="14">
        <v>0</v>
      </c>
    </row>
    <row r="267" spans="2:21">
      <c r="B267">
        <v>117</v>
      </c>
      <c r="C267">
        <v>118</v>
      </c>
      <c r="D267" s="14">
        <v>0</v>
      </c>
      <c r="E267" s="14">
        <v>0</v>
      </c>
      <c r="F267" s="14">
        <v>0</v>
      </c>
      <c r="G267" s="14">
        <v>0</v>
      </c>
      <c r="I267" s="97">
        <v>10751.315458747669</v>
      </c>
      <c r="J267" s="97">
        <v>10935.88402714607</v>
      </c>
      <c r="K267" s="13">
        <v>0</v>
      </c>
      <c r="L267" s="14">
        <v>0</v>
      </c>
      <c r="M267" s="14">
        <v>0</v>
      </c>
      <c r="N267" s="14">
        <v>0</v>
      </c>
      <c r="P267" s="98">
        <v>367.5663404700058</v>
      </c>
      <c r="Q267" s="98">
        <v>370.70793312359558</v>
      </c>
      <c r="R267" s="13">
        <v>0</v>
      </c>
      <c r="S267" s="14">
        <v>0</v>
      </c>
      <c r="T267" s="14">
        <v>0</v>
      </c>
      <c r="U267" s="14">
        <v>0</v>
      </c>
    </row>
    <row r="268" spans="2:21">
      <c r="B268">
        <v>118</v>
      </c>
      <c r="C268">
        <v>119</v>
      </c>
      <c r="D268" s="14">
        <v>0</v>
      </c>
      <c r="E268" s="14">
        <v>0</v>
      </c>
      <c r="F268" s="14">
        <v>0</v>
      </c>
      <c r="G268" s="14">
        <v>0</v>
      </c>
      <c r="I268" s="97">
        <v>10935.88402714607</v>
      </c>
      <c r="J268" s="97">
        <v>11122.023391871266</v>
      </c>
      <c r="K268" s="13">
        <v>0</v>
      </c>
      <c r="L268" s="14">
        <v>0</v>
      </c>
      <c r="M268" s="14">
        <v>0</v>
      </c>
      <c r="N268" s="14">
        <v>0</v>
      </c>
      <c r="P268" s="98">
        <v>370.70793312359558</v>
      </c>
      <c r="Q268" s="98">
        <v>373.84952577718536</v>
      </c>
      <c r="R268" s="13">
        <v>0</v>
      </c>
      <c r="S268" s="14">
        <v>0</v>
      </c>
      <c r="T268" s="14">
        <v>0</v>
      </c>
      <c r="U268" s="14">
        <v>0</v>
      </c>
    </row>
    <row r="269" spans="2:21">
      <c r="B269">
        <v>119</v>
      </c>
      <c r="C269">
        <v>120</v>
      </c>
      <c r="D269" s="14">
        <v>0</v>
      </c>
      <c r="E269" s="14">
        <v>0</v>
      </c>
      <c r="F269" s="14">
        <v>0</v>
      </c>
      <c r="G269" s="14">
        <v>0</v>
      </c>
      <c r="I269" s="97">
        <v>11122.023391871266</v>
      </c>
      <c r="J269" s="97">
        <v>11309.733552923255</v>
      </c>
      <c r="K269" s="13">
        <v>0</v>
      </c>
      <c r="L269" s="14">
        <v>0</v>
      </c>
      <c r="M269" s="14">
        <v>0</v>
      </c>
      <c r="N269" s="14">
        <v>0</v>
      </c>
      <c r="P269" s="98">
        <v>373.84952577718536</v>
      </c>
      <c r="Q269" s="98">
        <v>376.99111843077515</v>
      </c>
      <c r="R269" s="13">
        <v>0</v>
      </c>
      <c r="S269" s="14">
        <v>0</v>
      </c>
      <c r="T269" s="14">
        <v>0</v>
      </c>
      <c r="U269" s="14">
        <v>0</v>
      </c>
    </row>
    <row r="270" spans="2:21">
      <c r="B270">
        <v>120</v>
      </c>
      <c r="C270">
        <v>121</v>
      </c>
      <c r="D270" s="14">
        <v>0</v>
      </c>
      <c r="E270" s="14">
        <v>0</v>
      </c>
      <c r="F270" s="14">
        <v>0</v>
      </c>
      <c r="G270" s="14">
        <v>0</v>
      </c>
      <c r="I270" s="97">
        <v>11309.733552923255</v>
      </c>
      <c r="J270" s="97">
        <v>11499.01451030204</v>
      </c>
      <c r="K270" s="13">
        <v>0</v>
      </c>
      <c r="L270" s="14">
        <v>0</v>
      </c>
      <c r="M270" s="14">
        <v>0</v>
      </c>
      <c r="N270" s="14">
        <v>0</v>
      </c>
      <c r="P270" s="98">
        <v>376.99111843077515</v>
      </c>
      <c r="Q270" s="98">
        <v>380.13271108436498</v>
      </c>
      <c r="R270" s="13">
        <v>0</v>
      </c>
      <c r="S270" s="14">
        <v>0</v>
      </c>
      <c r="T270" s="14">
        <v>0</v>
      </c>
      <c r="U270" s="14">
        <v>0</v>
      </c>
    </row>
    <row r="271" spans="2:21">
      <c r="B271">
        <v>121</v>
      </c>
      <c r="C271">
        <v>122</v>
      </c>
      <c r="D271" s="14">
        <v>0</v>
      </c>
      <c r="E271" s="14">
        <v>0</v>
      </c>
      <c r="F271" s="14">
        <v>0</v>
      </c>
      <c r="G271" s="14">
        <v>0</v>
      </c>
      <c r="I271" s="97">
        <v>11499.01451030204</v>
      </c>
      <c r="J271" s="97">
        <v>11689.86626400762</v>
      </c>
      <c r="K271" s="13">
        <v>0</v>
      </c>
      <c r="L271" s="14">
        <v>0</v>
      </c>
      <c r="M271" s="14">
        <v>0</v>
      </c>
      <c r="N271" s="14">
        <v>0</v>
      </c>
      <c r="P271" s="98">
        <v>380.13271108436498</v>
      </c>
      <c r="Q271" s="98">
        <v>383.27430373795477</v>
      </c>
      <c r="R271" s="13">
        <v>0</v>
      </c>
      <c r="S271" s="14">
        <v>0</v>
      </c>
      <c r="T271" s="14">
        <v>0</v>
      </c>
      <c r="U271" s="14">
        <v>0</v>
      </c>
    </row>
    <row r="272" spans="2:21">
      <c r="B272">
        <v>122</v>
      </c>
      <c r="C272">
        <v>123</v>
      </c>
      <c r="D272" s="14">
        <v>0</v>
      </c>
      <c r="E272" s="14">
        <v>0</v>
      </c>
      <c r="F272" s="14">
        <v>0</v>
      </c>
      <c r="G272" s="14">
        <v>0</v>
      </c>
      <c r="I272" s="97">
        <v>11689.86626400762</v>
      </c>
      <c r="J272" s="97">
        <v>11882.288814039995</v>
      </c>
      <c r="K272" s="13">
        <v>0</v>
      </c>
      <c r="L272" s="14">
        <v>0</v>
      </c>
      <c r="M272" s="14">
        <v>0</v>
      </c>
      <c r="N272" s="14">
        <v>0</v>
      </c>
      <c r="P272" s="98">
        <v>383.27430373795477</v>
      </c>
      <c r="Q272" s="98">
        <v>386.41589639154455</v>
      </c>
      <c r="R272" s="13">
        <v>0</v>
      </c>
      <c r="S272" s="14">
        <v>0</v>
      </c>
      <c r="T272" s="14">
        <v>0</v>
      </c>
      <c r="U272" s="14">
        <v>0</v>
      </c>
    </row>
    <row r="273" spans="2:21">
      <c r="B273">
        <v>123</v>
      </c>
      <c r="C273">
        <v>124</v>
      </c>
      <c r="D273" s="14">
        <v>0</v>
      </c>
      <c r="E273" s="14">
        <v>0</v>
      </c>
      <c r="F273" s="14">
        <v>0</v>
      </c>
      <c r="G273" s="14">
        <v>0</v>
      </c>
      <c r="I273" s="97">
        <v>11882.288814039995</v>
      </c>
      <c r="J273" s="97">
        <v>12076.282160399165</v>
      </c>
      <c r="K273" s="13">
        <v>0</v>
      </c>
      <c r="L273" s="14">
        <v>0</v>
      </c>
      <c r="M273" s="14">
        <v>0</v>
      </c>
      <c r="N273" s="14">
        <v>0</v>
      </c>
      <c r="P273" s="98">
        <v>386.41589639154455</v>
      </c>
      <c r="Q273" s="98">
        <v>389.55748904513433</v>
      </c>
      <c r="R273" s="13">
        <v>0</v>
      </c>
      <c r="S273" s="14">
        <v>0</v>
      </c>
      <c r="T273" s="14">
        <v>0</v>
      </c>
      <c r="U273" s="14">
        <v>0</v>
      </c>
    </row>
    <row r="274" spans="2:21">
      <c r="B274">
        <v>124</v>
      </c>
      <c r="C274">
        <v>125</v>
      </c>
      <c r="D274" s="14">
        <v>0</v>
      </c>
      <c r="E274" s="14">
        <v>0</v>
      </c>
      <c r="F274" s="14">
        <v>0</v>
      </c>
      <c r="G274" s="14">
        <v>0</v>
      </c>
      <c r="I274" s="97">
        <v>12076.282160399165</v>
      </c>
      <c r="J274" s="97">
        <v>12271.846303085129</v>
      </c>
      <c r="K274" s="13">
        <v>0</v>
      </c>
      <c r="L274" s="14">
        <v>0</v>
      </c>
      <c r="M274" s="14">
        <v>0</v>
      </c>
      <c r="N274" s="14">
        <v>0</v>
      </c>
      <c r="P274" s="98">
        <v>389.55748904513433</v>
      </c>
      <c r="Q274" s="98">
        <v>392.69908169872411</v>
      </c>
      <c r="R274" s="13">
        <v>0</v>
      </c>
      <c r="S274" s="14">
        <v>0</v>
      </c>
      <c r="T274" s="14">
        <v>0</v>
      </c>
      <c r="U274" s="14">
        <v>0</v>
      </c>
    </row>
    <row r="275" spans="2:21">
      <c r="B275">
        <v>125</v>
      </c>
      <c r="C275">
        <v>126</v>
      </c>
      <c r="D275" s="14">
        <v>0</v>
      </c>
      <c r="E275" s="14">
        <v>0</v>
      </c>
      <c r="F275" s="14">
        <v>0</v>
      </c>
      <c r="G275" s="14">
        <v>0</v>
      </c>
      <c r="I275" s="97">
        <v>12271.846303085129</v>
      </c>
      <c r="J275" s="97">
        <v>12468.981242097889</v>
      </c>
      <c r="K275" s="13">
        <v>0</v>
      </c>
      <c r="L275" s="14">
        <v>0</v>
      </c>
      <c r="M275" s="14">
        <v>0</v>
      </c>
      <c r="N275" s="14">
        <v>0</v>
      </c>
      <c r="P275" s="98">
        <v>392.69908169872411</v>
      </c>
      <c r="Q275" s="98">
        <v>395.84067435231395</v>
      </c>
      <c r="R275" s="13">
        <v>0</v>
      </c>
      <c r="S275" s="14">
        <v>0</v>
      </c>
      <c r="T275" s="14">
        <v>0</v>
      </c>
      <c r="U275" s="14">
        <v>0</v>
      </c>
    </row>
    <row r="276" spans="2:21">
      <c r="B276">
        <v>126</v>
      </c>
      <c r="C276">
        <v>127</v>
      </c>
      <c r="D276" s="14">
        <v>0</v>
      </c>
      <c r="E276" s="14">
        <v>0</v>
      </c>
      <c r="F276" s="14">
        <v>0</v>
      </c>
      <c r="G276" s="14">
        <v>0</v>
      </c>
      <c r="I276" s="97">
        <v>12468.981242097889</v>
      </c>
      <c r="J276" s="97">
        <v>12667.686977437443</v>
      </c>
      <c r="K276" s="13">
        <v>0</v>
      </c>
      <c r="L276" s="14">
        <v>0</v>
      </c>
      <c r="M276" s="14">
        <v>0</v>
      </c>
      <c r="N276" s="14">
        <v>0</v>
      </c>
      <c r="P276" s="98">
        <v>395.84067435231395</v>
      </c>
      <c r="Q276" s="98">
        <v>398.98226700590374</v>
      </c>
      <c r="R276" s="13">
        <v>0</v>
      </c>
      <c r="S276" s="14">
        <v>0</v>
      </c>
      <c r="T276" s="14">
        <v>0</v>
      </c>
      <c r="U276" s="14">
        <v>0</v>
      </c>
    </row>
    <row r="277" spans="2:21">
      <c r="B277">
        <v>127</v>
      </c>
      <c r="C277">
        <v>128</v>
      </c>
      <c r="D277" s="14">
        <v>0</v>
      </c>
      <c r="E277" s="14">
        <v>0</v>
      </c>
      <c r="F277" s="14">
        <v>0</v>
      </c>
      <c r="G277" s="14">
        <v>0</v>
      </c>
      <c r="I277" s="97">
        <v>12667.686977437443</v>
      </c>
      <c r="J277" s="97">
        <v>12867.963509103793</v>
      </c>
      <c r="K277" s="13">
        <v>0</v>
      </c>
      <c r="L277" s="14">
        <v>0</v>
      </c>
      <c r="M277" s="14">
        <v>0</v>
      </c>
      <c r="N277" s="14">
        <v>0</v>
      </c>
      <c r="P277" s="98">
        <v>398.98226700590374</v>
      </c>
      <c r="Q277" s="98">
        <v>402.12385965949352</v>
      </c>
      <c r="R277" s="13">
        <v>0</v>
      </c>
      <c r="S277" s="14">
        <v>0</v>
      </c>
      <c r="T277" s="14">
        <v>0</v>
      </c>
      <c r="U277" s="14">
        <v>0</v>
      </c>
    </row>
    <row r="278" spans="2:21">
      <c r="B278">
        <v>128</v>
      </c>
      <c r="C278">
        <v>129</v>
      </c>
      <c r="D278" s="14">
        <v>0</v>
      </c>
      <c r="E278" s="14">
        <v>0</v>
      </c>
      <c r="F278" s="14">
        <v>0</v>
      </c>
      <c r="G278" s="14">
        <v>0</v>
      </c>
      <c r="I278" s="97">
        <v>12867.963509103793</v>
      </c>
      <c r="J278" s="97">
        <v>13069.810837096937</v>
      </c>
      <c r="K278" s="13">
        <v>0</v>
      </c>
      <c r="L278" s="14">
        <v>0</v>
      </c>
      <c r="M278" s="14">
        <v>0</v>
      </c>
      <c r="N278" s="14">
        <v>0</v>
      </c>
      <c r="P278" s="98">
        <v>402.12385965949352</v>
      </c>
      <c r="Q278" s="98">
        <v>405.2654523130833</v>
      </c>
      <c r="R278" s="13">
        <v>0</v>
      </c>
      <c r="S278" s="14">
        <v>0</v>
      </c>
      <c r="T278" s="14">
        <v>0</v>
      </c>
      <c r="U278" s="14">
        <v>0</v>
      </c>
    </row>
    <row r="279" spans="2:21">
      <c r="B279">
        <v>129</v>
      </c>
      <c r="C279">
        <v>130</v>
      </c>
      <c r="D279" s="14">
        <v>0</v>
      </c>
      <c r="E279" s="14">
        <v>0</v>
      </c>
      <c r="F279" s="14">
        <v>0</v>
      </c>
      <c r="G279" s="14">
        <v>0</v>
      </c>
      <c r="I279" s="97">
        <v>13069.810837096937</v>
      </c>
      <c r="J279" s="97">
        <v>13273.228961416877</v>
      </c>
      <c r="K279" s="13">
        <v>0</v>
      </c>
      <c r="L279" s="14">
        <v>0</v>
      </c>
      <c r="M279" s="14">
        <v>0</v>
      </c>
      <c r="N279" s="14">
        <v>0</v>
      </c>
      <c r="P279" s="98">
        <v>405.2654523130833</v>
      </c>
      <c r="Q279" s="98">
        <v>408.40704496667308</v>
      </c>
      <c r="R279" s="13">
        <v>0</v>
      </c>
      <c r="S279" s="14">
        <v>0</v>
      </c>
      <c r="T279" s="14">
        <v>0</v>
      </c>
      <c r="U279" s="14">
        <v>0</v>
      </c>
    </row>
    <row r="280" spans="2:21">
      <c r="B280">
        <v>130</v>
      </c>
      <c r="C280">
        <v>131</v>
      </c>
      <c r="D280" s="14">
        <v>0</v>
      </c>
      <c r="E280" s="14">
        <v>0</v>
      </c>
      <c r="F280" s="14">
        <v>0</v>
      </c>
      <c r="G280" s="14">
        <v>0</v>
      </c>
      <c r="I280" s="97">
        <v>13273.228961416877</v>
      </c>
      <c r="J280" s="97">
        <v>13478.217882063609</v>
      </c>
      <c r="K280" s="13">
        <v>0</v>
      </c>
      <c r="L280" s="14">
        <v>0</v>
      </c>
      <c r="M280" s="14">
        <v>0</v>
      </c>
      <c r="N280" s="14">
        <v>0</v>
      </c>
      <c r="P280" s="98">
        <v>408.40704496667308</v>
      </c>
      <c r="Q280" s="98">
        <v>411.54863762026292</v>
      </c>
      <c r="R280" s="13">
        <v>0</v>
      </c>
      <c r="S280" s="14">
        <v>0</v>
      </c>
      <c r="T280" s="14">
        <v>0</v>
      </c>
      <c r="U280" s="14">
        <v>0</v>
      </c>
    </row>
    <row r="281" spans="2:21">
      <c r="B281">
        <v>131</v>
      </c>
      <c r="C281">
        <v>132</v>
      </c>
      <c r="D281" s="14">
        <v>0</v>
      </c>
      <c r="E281" s="14">
        <v>0</v>
      </c>
      <c r="F281" s="14">
        <v>0</v>
      </c>
      <c r="G281" s="14">
        <v>0</v>
      </c>
      <c r="I281" s="97">
        <v>13478.217882063609</v>
      </c>
      <c r="J281" s="97">
        <v>13684.777599037139</v>
      </c>
      <c r="K281" s="13">
        <v>0</v>
      </c>
      <c r="L281" s="14">
        <v>0</v>
      </c>
      <c r="M281" s="14">
        <v>0</v>
      </c>
      <c r="N281" s="14">
        <v>0</v>
      </c>
      <c r="P281" s="98">
        <v>411.54863762026292</v>
      </c>
      <c r="Q281" s="98">
        <v>414.69023027385271</v>
      </c>
      <c r="R281" s="13">
        <v>0</v>
      </c>
      <c r="S281" s="14">
        <v>0</v>
      </c>
      <c r="T281" s="14">
        <v>0</v>
      </c>
      <c r="U281" s="14">
        <v>0</v>
      </c>
    </row>
    <row r="282" spans="2:21">
      <c r="B282">
        <v>132</v>
      </c>
      <c r="C282">
        <v>133</v>
      </c>
      <c r="D282" s="14">
        <v>0</v>
      </c>
      <c r="E282" s="14">
        <v>0</v>
      </c>
      <c r="F282" s="14">
        <v>0</v>
      </c>
      <c r="G282" s="14">
        <v>0</v>
      </c>
      <c r="I282" s="97">
        <v>13684.777599037139</v>
      </c>
      <c r="J282" s="97">
        <v>13892.908112337462</v>
      </c>
      <c r="K282" s="13">
        <v>0</v>
      </c>
      <c r="L282" s="14">
        <v>0</v>
      </c>
      <c r="M282" s="14">
        <v>0</v>
      </c>
      <c r="N282" s="14">
        <v>0</v>
      </c>
      <c r="P282" s="98">
        <v>414.69023027385271</v>
      </c>
      <c r="Q282" s="98">
        <v>417.83182292744249</v>
      </c>
      <c r="R282" s="13">
        <v>0</v>
      </c>
      <c r="S282" s="14">
        <v>0</v>
      </c>
      <c r="T282" s="14">
        <v>0</v>
      </c>
      <c r="U282" s="14">
        <v>0</v>
      </c>
    </row>
    <row r="283" spans="2:21">
      <c r="B283">
        <v>133</v>
      </c>
      <c r="C283">
        <v>134</v>
      </c>
      <c r="D283" s="14">
        <v>0</v>
      </c>
      <c r="E283" s="14">
        <v>0</v>
      </c>
      <c r="F283" s="14">
        <v>0</v>
      </c>
      <c r="G283" s="14">
        <v>0</v>
      </c>
      <c r="I283" s="97">
        <v>13892.908112337462</v>
      </c>
      <c r="J283" s="97">
        <v>14102.609421964582</v>
      </c>
      <c r="K283" s="13">
        <v>0</v>
      </c>
      <c r="L283" s="14">
        <v>0</v>
      </c>
      <c r="M283" s="14">
        <v>0</v>
      </c>
      <c r="N283" s="14">
        <v>0</v>
      </c>
      <c r="P283" s="98">
        <v>417.83182292744249</v>
      </c>
      <c r="Q283" s="98">
        <v>420.97341558103227</v>
      </c>
      <c r="R283" s="13">
        <v>0</v>
      </c>
      <c r="S283" s="14">
        <v>0</v>
      </c>
      <c r="T283" s="14">
        <v>0</v>
      </c>
      <c r="U283" s="14">
        <v>0</v>
      </c>
    </row>
    <row r="284" spans="2:21">
      <c r="B284">
        <v>134</v>
      </c>
      <c r="C284">
        <v>135</v>
      </c>
      <c r="D284" s="14">
        <v>0</v>
      </c>
      <c r="E284" s="14">
        <v>0</v>
      </c>
      <c r="F284" s="14">
        <v>0</v>
      </c>
      <c r="G284" s="14">
        <v>0</v>
      </c>
      <c r="I284" s="97">
        <v>14102.609421964582</v>
      </c>
      <c r="J284" s="97">
        <v>14313.881527918495</v>
      </c>
      <c r="K284" s="13">
        <v>0</v>
      </c>
      <c r="L284" s="14">
        <v>0</v>
      </c>
      <c r="M284" s="14">
        <v>0</v>
      </c>
      <c r="N284" s="14">
        <v>0</v>
      </c>
      <c r="P284" s="98">
        <v>420.97341558103227</v>
      </c>
      <c r="Q284" s="98">
        <v>424.11500823462205</v>
      </c>
      <c r="R284" s="13">
        <v>0</v>
      </c>
      <c r="S284" s="14">
        <v>0</v>
      </c>
      <c r="T284" s="14">
        <v>0</v>
      </c>
      <c r="U284" s="14">
        <v>0</v>
      </c>
    </row>
    <row r="285" spans="2:21">
      <c r="B285">
        <v>135</v>
      </c>
      <c r="C285">
        <v>136</v>
      </c>
      <c r="D285" s="14">
        <v>0</v>
      </c>
      <c r="E285" s="14">
        <v>0</v>
      </c>
      <c r="F285" s="14">
        <v>0</v>
      </c>
      <c r="G285" s="14">
        <v>0</v>
      </c>
      <c r="I285" s="97">
        <v>14313.881527918495</v>
      </c>
      <c r="J285" s="97">
        <v>14526.724430199203</v>
      </c>
      <c r="K285" s="13">
        <v>0</v>
      </c>
      <c r="L285" s="14">
        <v>0</v>
      </c>
      <c r="M285" s="14">
        <v>0</v>
      </c>
      <c r="N285" s="14">
        <v>0</v>
      </c>
      <c r="P285" s="98">
        <v>424.11500823462205</v>
      </c>
      <c r="Q285" s="98">
        <v>427.25660088821189</v>
      </c>
      <c r="R285" s="13">
        <v>0</v>
      </c>
      <c r="S285" s="14">
        <v>0</v>
      </c>
      <c r="T285" s="14">
        <v>0</v>
      </c>
      <c r="U285" s="14">
        <v>0</v>
      </c>
    </row>
    <row r="286" spans="2:21">
      <c r="B286">
        <v>136</v>
      </c>
      <c r="C286">
        <v>137</v>
      </c>
      <c r="D286" s="14">
        <v>0</v>
      </c>
      <c r="E286" s="14">
        <v>0</v>
      </c>
      <c r="F286" s="14">
        <v>0</v>
      </c>
      <c r="G286" s="14">
        <v>0</v>
      </c>
      <c r="I286" s="97">
        <v>14526.724430199203</v>
      </c>
      <c r="J286" s="97">
        <v>14741.138128806706</v>
      </c>
      <c r="K286" s="13">
        <v>0</v>
      </c>
      <c r="L286" s="14">
        <v>0</v>
      </c>
      <c r="M286" s="14">
        <v>0</v>
      </c>
      <c r="N286" s="14">
        <v>0</v>
      </c>
      <c r="P286" s="98">
        <v>427.25660088821189</v>
      </c>
      <c r="Q286" s="98">
        <v>430.39819354180167</v>
      </c>
      <c r="R286" s="13">
        <v>0</v>
      </c>
      <c r="S286" s="14">
        <v>0</v>
      </c>
      <c r="T286" s="14">
        <v>0</v>
      </c>
      <c r="U286" s="14">
        <v>0</v>
      </c>
    </row>
    <row r="287" spans="2:21">
      <c r="B287">
        <v>137</v>
      </c>
      <c r="C287">
        <v>138</v>
      </c>
      <c r="D287" s="14">
        <v>0</v>
      </c>
      <c r="E287" s="14">
        <v>0</v>
      </c>
      <c r="F287" s="14">
        <v>0</v>
      </c>
      <c r="G287" s="14">
        <v>0</v>
      </c>
      <c r="I287" s="97">
        <v>14741.138128806706</v>
      </c>
      <c r="J287" s="97">
        <v>14957.122623741005</v>
      </c>
      <c r="K287" s="13">
        <v>0</v>
      </c>
      <c r="L287" s="14">
        <v>0</v>
      </c>
      <c r="M287" s="14">
        <v>0</v>
      </c>
      <c r="N287" s="14">
        <v>0</v>
      </c>
      <c r="P287" s="98">
        <v>430.39819354180167</v>
      </c>
      <c r="Q287" s="98">
        <v>433.53978619539146</v>
      </c>
      <c r="R287" s="13">
        <v>0</v>
      </c>
      <c r="S287" s="14">
        <v>0</v>
      </c>
      <c r="T287" s="14">
        <v>0</v>
      </c>
      <c r="U287" s="14">
        <v>0</v>
      </c>
    </row>
    <row r="288" spans="2:21">
      <c r="B288">
        <v>138</v>
      </c>
      <c r="C288">
        <v>139</v>
      </c>
      <c r="D288" s="14">
        <v>0</v>
      </c>
      <c r="E288" s="14">
        <v>0</v>
      </c>
      <c r="F288" s="14">
        <v>0</v>
      </c>
      <c r="G288" s="14">
        <v>0</v>
      </c>
      <c r="I288" s="97">
        <v>14957.122623741005</v>
      </c>
      <c r="J288" s="97">
        <v>15174.677915002098</v>
      </c>
      <c r="K288" s="13">
        <v>0</v>
      </c>
      <c r="L288" s="14">
        <v>0</v>
      </c>
      <c r="M288" s="14">
        <v>0</v>
      </c>
      <c r="N288" s="14">
        <v>0</v>
      </c>
      <c r="P288" s="98">
        <v>433.53978619539146</v>
      </c>
      <c r="Q288" s="98">
        <v>436.68137884898124</v>
      </c>
      <c r="R288" s="13">
        <v>0</v>
      </c>
      <c r="S288" s="14">
        <v>0</v>
      </c>
      <c r="T288" s="14">
        <v>0</v>
      </c>
      <c r="U288" s="14">
        <v>0</v>
      </c>
    </row>
    <row r="289" spans="2:21">
      <c r="B289">
        <v>139</v>
      </c>
      <c r="C289">
        <v>140</v>
      </c>
      <c r="D289" s="14">
        <v>0</v>
      </c>
      <c r="E289" s="14">
        <v>0</v>
      </c>
      <c r="F289" s="14">
        <v>0</v>
      </c>
      <c r="G289" s="14">
        <v>0</v>
      </c>
      <c r="I289" s="97">
        <v>15174.677915002098</v>
      </c>
      <c r="J289" s="97">
        <v>15393.804002589986</v>
      </c>
      <c r="K289" s="13">
        <v>0</v>
      </c>
      <c r="L289" s="14">
        <v>0</v>
      </c>
      <c r="M289" s="14">
        <v>0</v>
      </c>
      <c r="N289" s="14">
        <v>0</v>
      </c>
      <c r="P289" s="98">
        <v>436.68137884898124</v>
      </c>
      <c r="Q289" s="98">
        <v>439.82297150257102</v>
      </c>
      <c r="R289" s="13">
        <v>0</v>
      </c>
      <c r="S289" s="14">
        <v>0</v>
      </c>
      <c r="T289" s="14">
        <v>0</v>
      </c>
      <c r="U289" s="14">
        <v>0</v>
      </c>
    </row>
    <row r="290" spans="2:21">
      <c r="B290">
        <v>140</v>
      </c>
      <c r="C290">
        <v>141</v>
      </c>
      <c r="D290" s="14">
        <v>0</v>
      </c>
      <c r="E290" s="14">
        <v>0</v>
      </c>
      <c r="F290" s="14">
        <v>0</v>
      </c>
      <c r="G290" s="14">
        <v>0</v>
      </c>
      <c r="I290" s="97">
        <v>15393.804002589986</v>
      </c>
      <c r="J290" s="97">
        <v>15614.500886504669</v>
      </c>
      <c r="K290" s="13">
        <v>0</v>
      </c>
      <c r="L290" s="14">
        <v>0</v>
      </c>
      <c r="M290" s="14">
        <v>0</v>
      </c>
      <c r="N290" s="14">
        <v>0</v>
      </c>
      <c r="P290" s="98">
        <v>439.82297150257102</v>
      </c>
      <c r="Q290" s="98">
        <v>442.9645641561608</v>
      </c>
      <c r="R290" s="13">
        <v>0</v>
      </c>
      <c r="S290" s="14">
        <v>0</v>
      </c>
      <c r="T290" s="14">
        <v>0</v>
      </c>
      <c r="U290" s="14">
        <v>0</v>
      </c>
    </row>
    <row r="291" spans="2:21">
      <c r="B291">
        <v>141</v>
      </c>
      <c r="C291">
        <v>142</v>
      </c>
      <c r="D291" s="14">
        <v>0</v>
      </c>
      <c r="E291" s="14">
        <v>0</v>
      </c>
      <c r="F291" s="14">
        <v>0</v>
      </c>
      <c r="G291" s="14">
        <v>0</v>
      </c>
      <c r="I291" s="97">
        <v>15614.500886504669</v>
      </c>
      <c r="J291" s="97">
        <v>15836.768566746146</v>
      </c>
      <c r="K291" s="13">
        <v>0</v>
      </c>
      <c r="L291" s="14">
        <v>0</v>
      </c>
      <c r="M291" s="14">
        <v>0</v>
      </c>
      <c r="N291" s="14">
        <v>0</v>
      </c>
      <c r="P291" s="98">
        <v>442.9645641561608</v>
      </c>
      <c r="Q291" s="98">
        <v>446.10615680975064</v>
      </c>
      <c r="R291" s="13">
        <v>0</v>
      </c>
      <c r="S291" s="14">
        <v>0</v>
      </c>
      <c r="T291" s="14">
        <v>0</v>
      </c>
      <c r="U291" s="14">
        <v>0</v>
      </c>
    </row>
    <row r="292" spans="2:21">
      <c r="B292">
        <v>142</v>
      </c>
      <c r="C292">
        <v>143</v>
      </c>
      <c r="D292" s="14">
        <v>0</v>
      </c>
      <c r="E292" s="14">
        <v>0</v>
      </c>
      <c r="F292" s="14">
        <v>0</v>
      </c>
      <c r="G292" s="14">
        <v>0</v>
      </c>
      <c r="I292" s="97">
        <v>15836.768566746146</v>
      </c>
      <c r="J292" s="97">
        <v>16060.60704331442</v>
      </c>
      <c r="K292" s="13">
        <v>0</v>
      </c>
      <c r="L292" s="14">
        <v>0</v>
      </c>
      <c r="M292" s="14">
        <v>0</v>
      </c>
      <c r="N292" s="14">
        <v>0</v>
      </c>
      <c r="P292" s="98">
        <v>446.10615680975064</v>
      </c>
      <c r="Q292" s="98">
        <v>449.24774946334043</v>
      </c>
      <c r="R292" s="13">
        <v>0</v>
      </c>
      <c r="S292" s="14">
        <v>0</v>
      </c>
      <c r="T292" s="14">
        <v>0</v>
      </c>
      <c r="U292" s="14">
        <v>0</v>
      </c>
    </row>
    <row r="293" spans="2:21">
      <c r="B293">
        <v>143</v>
      </c>
      <c r="C293">
        <v>144</v>
      </c>
      <c r="D293" s="14">
        <v>0</v>
      </c>
      <c r="E293" s="14">
        <v>0</v>
      </c>
      <c r="F293" s="14">
        <v>0</v>
      </c>
      <c r="G293" s="14">
        <v>0</v>
      </c>
      <c r="I293" s="97">
        <v>16060.60704331442</v>
      </c>
      <c r="J293" s="97">
        <v>16286.016316209487</v>
      </c>
      <c r="K293" s="13">
        <v>0</v>
      </c>
      <c r="L293" s="14">
        <v>0</v>
      </c>
      <c r="M293" s="14">
        <v>0</v>
      </c>
      <c r="N293" s="14">
        <v>0</v>
      </c>
      <c r="P293" s="98">
        <v>449.24774946334043</v>
      </c>
      <c r="Q293" s="98">
        <v>452.38934211693021</v>
      </c>
      <c r="R293" s="13">
        <v>0</v>
      </c>
      <c r="S293" s="14">
        <v>0</v>
      </c>
      <c r="T293" s="14">
        <v>0</v>
      </c>
      <c r="U293" s="14">
        <v>0</v>
      </c>
    </row>
    <row r="294" spans="2:21">
      <c r="B294">
        <v>144</v>
      </c>
      <c r="C294">
        <v>145</v>
      </c>
      <c r="D294" s="14">
        <v>0</v>
      </c>
      <c r="E294" s="14">
        <v>0</v>
      </c>
      <c r="F294" s="14">
        <v>0</v>
      </c>
      <c r="G294" s="14">
        <v>0</v>
      </c>
      <c r="I294" s="97">
        <v>16286.016316209487</v>
      </c>
      <c r="J294" s="97">
        <v>16512.99638543135</v>
      </c>
      <c r="K294" s="13">
        <v>0</v>
      </c>
      <c r="L294" s="14">
        <v>0</v>
      </c>
      <c r="M294" s="14">
        <v>0</v>
      </c>
      <c r="N294" s="14">
        <v>0</v>
      </c>
      <c r="P294" s="98">
        <v>452.38934211693021</v>
      </c>
      <c r="Q294" s="98">
        <v>455.53093477051999</v>
      </c>
      <c r="R294" s="13">
        <v>0</v>
      </c>
      <c r="S294" s="14">
        <v>0</v>
      </c>
      <c r="T294" s="14">
        <v>0</v>
      </c>
      <c r="U294" s="14">
        <v>0</v>
      </c>
    </row>
    <row r="295" spans="2:21">
      <c r="B295">
        <v>145</v>
      </c>
      <c r="C295">
        <v>146</v>
      </c>
      <c r="D295" s="14">
        <v>0</v>
      </c>
      <c r="E295" s="14">
        <v>0</v>
      </c>
      <c r="F295" s="14">
        <v>0</v>
      </c>
      <c r="G295" s="14">
        <v>0</v>
      </c>
      <c r="I295" s="97">
        <v>16512.99638543135</v>
      </c>
      <c r="J295" s="97">
        <v>16741.547250980009</v>
      </c>
      <c r="K295" s="13">
        <v>0</v>
      </c>
      <c r="L295" s="14">
        <v>0</v>
      </c>
      <c r="M295" s="14">
        <v>0</v>
      </c>
      <c r="N295" s="14">
        <v>0</v>
      </c>
      <c r="P295" s="98">
        <v>455.53093477051999</v>
      </c>
      <c r="Q295" s="98">
        <v>458.67252742410977</v>
      </c>
      <c r="R295" s="13">
        <v>0</v>
      </c>
      <c r="S295" s="14">
        <v>0</v>
      </c>
      <c r="T295" s="14">
        <v>0</v>
      </c>
      <c r="U295" s="14">
        <v>0</v>
      </c>
    </row>
    <row r="296" spans="2:21">
      <c r="B296">
        <v>146</v>
      </c>
      <c r="C296">
        <v>147</v>
      </c>
      <c r="D296" s="14">
        <v>0</v>
      </c>
      <c r="E296" s="14">
        <v>0</v>
      </c>
      <c r="F296" s="14">
        <v>0</v>
      </c>
      <c r="G296" s="14">
        <v>0</v>
      </c>
      <c r="I296" s="97">
        <v>16741.547250980009</v>
      </c>
      <c r="J296" s="97">
        <v>16971.668912855461</v>
      </c>
      <c r="K296" s="13">
        <v>0</v>
      </c>
      <c r="L296" s="14">
        <v>0</v>
      </c>
      <c r="M296" s="14">
        <v>0</v>
      </c>
      <c r="N296" s="14">
        <v>0</v>
      </c>
      <c r="P296" s="98">
        <v>458.67252742410977</v>
      </c>
      <c r="Q296" s="98">
        <v>461.81412007769961</v>
      </c>
      <c r="R296" s="13">
        <v>0</v>
      </c>
      <c r="S296" s="14">
        <v>0</v>
      </c>
      <c r="T296" s="14">
        <v>0</v>
      </c>
      <c r="U296" s="14">
        <v>0</v>
      </c>
    </row>
    <row r="297" spans="2:21">
      <c r="B297">
        <v>147</v>
      </c>
      <c r="C297">
        <v>148</v>
      </c>
      <c r="D297" s="14">
        <v>0</v>
      </c>
      <c r="E297" s="14">
        <v>0</v>
      </c>
      <c r="F297" s="14">
        <v>0</v>
      </c>
      <c r="G297" s="14">
        <v>0</v>
      </c>
      <c r="I297" s="97">
        <v>16971.668912855461</v>
      </c>
      <c r="J297" s="97">
        <v>17203.361371057708</v>
      </c>
      <c r="K297" s="13">
        <v>0</v>
      </c>
      <c r="L297" s="14">
        <v>0</v>
      </c>
      <c r="M297" s="14">
        <v>0</v>
      </c>
      <c r="N297" s="14">
        <v>0</v>
      </c>
      <c r="P297" s="98">
        <v>461.81412007769961</v>
      </c>
      <c r="Q297" s="98">
        <v>464.9557127312894</v>
      </c>
      <c r="R297" s="13">
        <v>0</v>
      </c>
      <c r="S297" s="14">
        <v>0</v>
      </c>
      <c r="T297" s="14">
        <v>0</v>
      </c>
      <c r="U297" s="14">
        <v>0</v>
      </c>
    </row>
    <row r="298" spans="2:21">
      <c r="B298">
        <v>148</v>
      </c>
      <c r="C298">
        <v>149</v>
      </c>
      <c r="D298" s="14">
        <v>0</v>
      </c>
      <c r="E298" s="14">
        <v>0</v>
      </c>
      <c r="F298" s="14">
        <v>0</v>
      </c>
      <c r="G298" s="14">
        <v>0</v>
      </c>
      <c r="I298" s="97">
        <v>17203.361371057708</v>
      </c>
      <c r="J298" s="97">
        <v>17436.624625586748</v>
      </c>
      <c r="K298" s="13">
        <v>0</v>
      </c>
      <c r="L298" s="14">
        <v>0</v>
      </c>
      <c r="M298" s="14">
        <v>0</v>
      </c>
      <c r="N298" s="14">
        <v>0</v>
      </c>
      <c r="P298" s="98">
        <v>464.9557127312894</v>
      </c>
      <c r="Q298" s="98">
        <v>468.09730538487918</v>
      </c>
      <c r="R298" s="13">
        <v>0</v>
      </c>
      <c r="S298" s="14">
        <v>0</v>
      </c>
      <c r="T298" s="14">
        <v>0</v>
      </c>
      <c r="U298" s="14">
        <v>0</v>
      </c>
    </row>
    <row r="299" spans="2:21">
      <c r="B299">
        <v>149</v>
      </c>
      <c r="C299">
        <v>150</v>
      </c>
      <c r="D299" s="14">
        <v>0</v>
      </c>
      <c r="E299" s="14">
        <v>0</v>
      </c>
      <c r="F299" s="14">
        <v>0</v>
      </c>
      <c r="G299" s="14">
        <v>0</v>
      </c>
      <c r="I299" s="97">
        <v>17436.624625586748</v>
      </c>
      <c r="J299" s="97">
        <v>17671.458676442588</v>
      </c>
      <c r="K299" s="13">
        <v>0</v>
      </c>
      <c r="L299" s="14">
        <v>0</v>
      </c>
      <c r="M299" s="14">
        <v>0</v>
      </c>
      <c r="N299" s="14">
        <v>0</v>
      </c>
      <c r="P299" s="98">
        <v>468.09730538487918</v>
      </c>
      <c r="Q299" s="98">
        <v>471.23889803846896</v>
      </c>
      <c r="R299" s="13">
        <v>0</v>
      </c>
      <c r="S299" s="14">
        <v>0</v>
      </c>
      <c r="T299" s="14">
        <v>0</v>
      </c>
      <c r="U299" s="14">
        <v>0</v>
      </c>
    </row>
    <row r="300" spans="2:21">
      <c r="B300">
        <v>150</v>
      </c>
      <c r="C300">
        <v>151</v>
      </c>
      <c r="D300" s="14">
        <v>0</v>
      </c>
      <c r="E300" s="14">
        <v>0</v>
      </c>
      <c r="F300" s="14">
        <v>0</v>
      </c>
      <c r="G300" s="14">
        <v>0</v>
      </c>
      <c r="I300" s="97">
        <v>17671.458676442588</v>
      </c>
      <c r="J300" s="97">
        <v>17907.863523625219</v>
      </c>
      <c r="K300" s="13">
        <v>0</v>
      </c>
      <c r="L300" s="14">
        <v>0</v>
      </c>
      <c r="M300" s="14">
        <v>0</v>
      </c>
      <c r="N300" s="14">
        <v>0</v>
      </c>
      <c r="P300" s="98">
        <v>471.23889803846896</v>
      </c>
      <c r="Q300" s="98">
        <v>474.38049069205874</v>
      </c>
      <c r="R300" s="13">
        <v>0</v>
      </c>
      <c r="S300" s="14">
        <v>0</v>
      </c>
      <c r="T300" s="14">
        <v>0</v>
      </c>
      <c r="U300" s="14">
        <v>0</v>
      </c>
    </row>
    <row r="301" spans="2:21">
      <c r="B301">
        <v>151</v>
      </c>
      <c r="C301">
        <v>152</v>
      </c>
      <c r="D301" s="14">
        <v>0</v>
      </c>
      <c r="E301" s="14">
        <v>0</v>
      </c>
      <c r="F301" s="14">
        <v>0</v>
      </c>
      <c r="G301" s="14">
        <v>0</v>
      </c>
      <c r="I301" s="97">
        <v>17907.863523625219</v>
      </c>
      <c r="J301" s="97">
        <v>18145.839167134644</v>
      </c>
      <c r="K301" s="13">
        <v>0</v>
      </c>
      <c r="L301" s="14">
        <v>0</v>
      </c>
      <c r="M301" s="14">
        <v>0</v>
      </c>
      <c r="N301" s="14">
        <v>0</v>
      </c>
      <c r="P301" s="98">
        <v>474.38049069205874</v>
      </c>
      <c r="Q301" s="98">
        <v>477.52208334564853</v>
      </c>
      <c r="R301" s="13">
        <v>0</v>
      </c>
      <c r="S301" s="14">
        <v>0</v>
      </c>
      <c r="T301" s="14">
        <v>0</v>
      </c>
      <c r="U301" s="14">
        <v>0</v>
      </c>
    </row>
    <row r="302" spans="2:21">
      <c r="B302">
        <v>152</v>
      </c>
      <c r="C302">
        <v>153</v>
      </c>
      <c r="D302" s="14">
        <v>0</v>
      </c>
      <c r="E302" s="14">
        <v>0</v>
      </c>
      <c r="F302" s="14">
        <v>0</v>
      </c>
      <c r="G302" s="14">
        <v>0</v>
      </c>
      <c r="I302" s="97">
        <v>18145.839167134644</v>
      </c>
      <c r="J302" s="97">
        <v>18385.385606970867</v>
      </c>
      <c r="K302" s="13">
        <v>0</v>
      </c>
      <c r="L302" s="14">
        <v>0</v>
      </c>
      <c r="M302" s="14">
        <v>0</v>
      </c>
      <c r="N302" s="14">
        <v>0</v>
      </c>
      <c r="P302" s="98">
        <v>477.52208334564853</v>
      </c>
      <c r="Q302" s="98">
        <v>480.66367599923836</v>
      </c>
      <c r="R302" s="13">
        <v>0</v>
      </c>
      <c r="S302" s="14">
        <v>0</v>
      </c>
      <c r="T302" s="14">
        <v>0</v>
      </c>
      <c r="U302" s="14">
        <v>0</v>
      </c>
    </row>
    <row r="303" spans="2:21">
      <c r="B303">
        <v>153</v>
      </c>
      <c r="C303">
        <v>154</v>
      </c>
      <c r="D303" s="14">
        <v>0</v>
      </c>
      <c r="E303" s="14">
        <v>0</v>
      </c>
      <c r="F303" s="14">
        <v>0</v>
      </c>
      <c r="G303" s="14">
        <v>0</v>
      </c>
      <c r="I303" s="97">
        <v>18385.385606970867</v>
      </c>
      <c r="J303" s="97">
        <v>18626.502843133883</v>
      </c>
      <c r="K303" s="13">
        <v>0</v>
      </c>
      <c r="L303" s="14">
        <v>0</v>
      </c>
      <c r="M303" s="14">
        <v>0</v>
      </c>
      <c r="N303" s="14">
        <v>0</v>
      </c>
      <c r="P303" s="98">
        <v>480.66367599923836</v>
      </c>
      <c r="Q303" s="98">
        <v>483.80526865282815</v>
      </c>
      <c r="R303" s="13">
        <v>0</v>
      </c>
      <c r="S303" s="14">
        <v>0</v>
      </c>
      <c r="T303" s="14">
        <v>0</v>
      </c>
      <c r="U303" s="14">
        <v>0</v>
      </c>
    </row>
    <row r="304" spans="2:21">
      <c r="B304">
        <v>154</v>
      </c>
      <c r="C304">
        <v>155</v>
      </c>
      <c r="D304" s="14">
        <v>0</v>
      </c>
      <c r="E304" s="14">
        <v>0</v>
      </c>
      <c r="F304" s="14">
        <v>0</v>
      </c>
      <c r="G304" s="14">
        <v>0</v>
      </c>
      <c r="I304" s="97">
        <v>18626.502843133883</v>
      </c>
      <c r="J304" s="97">
        <v>18869.190875623695</v>
      </c>
      <c r="K304" s="13">
        <v>0</v>
      </c>
      <c r="L304" s="14">
        <v>0</v>
      </c>
      <c r="M304" s="14">
        <v>0</v>
      </c>
      <c r="N304" s="14">
        <v>0</v>
      </c>
      <c r="P304" s="98">
        <v>483.80526865282815</v>
      </c>
      <c r="Q304" s="98">
        <v>486.94686130641793</v>
      </c>
      <c r="R304" s="13">
        <v>0</v>
      </c>
      <c r="S304" s="14">
        <v>0</v>
      </c>
      <c r="T304" s="14">
        <v>0</v>
      </c>
      <c r="U304" s="14">
        <v>0</v>
      </c>
    </row>
    <row r="305" spans="2:21">
      <c r="B305">
        <v>155</v>
      </c>
      <c r="C305">
        <v>156</v>
      </c>
      <c r="D305" s="14">
        <v>0</v>
      </c>
      <c r="E305" s="14">
        <v>0</v>
      </c>
      <c r="F305" s="14">
        <v>0</v>
      </c>
      <c r="G305" s="14">
        <v>0</v>
      </c>
      <c r="I305" s="97">
        <v>18869.190875623695</v>
      </c>
      <c r="J305" s="97">
        <v>19113.4497044403</v>
      </c>
      <c r="K305" s="13">
        <v>0</v>
      </c>
      <c r="L305" s="14">
        <v>0</v>
      </c>
      <c r="M305" s="14">
        <v>0</v>
      </c>
      <c r="N305" s="14">
        <v>0</v>
      </c>
      <c r="P305" s="98">
        <v>486.94686130641793</v>
      </c>
      <c r="Q305" s="98">
        <v>490.08845396000771</v>
      </c>
      <c r="R305" s="13">
        <v>0</v>
      </c>
      <c r="S305" s="14">
        <v>0</v>
      </c>
      <c r="T305" s="14">
        <v>0</v>
      </c>
      <c r="U305" s="14">
        <v>0</v>
      </c>
    </row>
    <row r="306" spans="2:21">
      <c r="B306">
        <v>156</v>
      </c>
      <c r="C306">
        <v>157</v>
      </c>
      <c r="D306" s="14">
        <v>0</v>
      </c>
      <c r="E306" s="14">
        <v>0</v>
      </c>
      <c r="F306" s="14">
        <v>0</v>
      </c>
      <c r="G306" s="14">
        <v>0</v>
      </c>
      <c r="I306" s="97">
        <v>19113.4497044403</v>
      </c>
      <c r="J306" s="97">
        <v>19359.279329583704</v>
      </c>
      <c r="K306" s="13">
        <v>0</v>
      </c>
      <c r="L306" s="14">
        <v>0</v>
      </c>
      <c r="M306" s="14">
        <v>0</v>
      </c>
      <c r="N306" s="14">
        <v>0</v>
      </c>
      <c r="P306" s="98">
        <v>490.08845396000771</v>
      </c>
      <c r="Q306" s="98">
        <v>493.23004661359749</v>
      </c>
      <c r="R306" s="13">
        <v>0</v>
      </c>
      <c r="S306" s="14">
        <v>0</v>
      </c>
      <c r="T306" s="14">
        <v>0</v>
      </c>
      <c r="U306" s="14">
        <v>0</v>
      </c>
    </row>
    <row r="307" spans="2:21">
      <c r="B307">
        <v>157</v>
      </c>
      <c r="C307">
        <v>158</v>
      </c>
      <c r="D307" s="14">
        <v>0</v>
      </c>
      <c r="E307" s="14">
        <v>0</v>
      </c>
      <c r="F307" s="14">
        <v>0</v>
      </c>
      <c r="G307" s="14">
        <v>0</v>
      </c>
      <c r="I307" s="97">
        <v>19359.279329583704</v>
      </c>
      <c r="J307" s="97">
        <v>19606.6797510539</v>
      </c>
      <c r="K307" s="13">
        <v>0</v>
      </c>
      <c r="L307" s="14">
        <v>0</v>
      </c>
      <c r="M307" s="14">
        <v>0</v>
      </c>
      <c r="N307" s="14">
        <v>0</v>
      </c>
      <c r="P307" s="98">
        <v>493.23004661359749</v>
      </c>
      <c r="Q307" s="98">
        <v>496.37163926718733</v>
      </c>
      <c r="R307" s="13">
        <v>0</v>
      </c>
      <c r="S307" s="14">
        <v>0</v>
      </c>
      <c r="T307" s="14">
        <v>0</v>
      </c>
      <c r="U307" s="14">
        <v>0</v>
      </c>
    </row>
    <row r="308" spans="2:21">
      <c r="B308">
        <v>158</v>
      </c>
      <c r="C308">
        <v>159</v>
      </c>
      <c r="D308" s="14">
        <v>0</v>
      </c>
      <c r="E308" s="14">
        <v>0</v>
      </c>
      <c r="F308" s="14">
        <v>0</v>
      </c>
      <c r="G308" s="14">
        <v>0</v>
      </c>
      <c r="I308" s="97">
        <v>19606.6797510539</v>
      </c>
      <c r="J308" s="97">
        <v>19855.650968850889</v>
      </c>
      <c r="K308" s="13">
        <v>0</v>
      </c>
      <c r="L308" s="14">
        <v>0</v>
      </c>
      <c r="M308" s="14">
        <v>0</v>
      </c>
      <c r="N308" s="14">
        <v>0</v>
      </c>
      <c r="P308" s="98">
        <v>496.37163926718733</v>
      </c>
      <c r="Q308" s="98">
        <v>499.51323192077712</v>
      </c>
      <c r="R308" s="13">
        <v>0</v>
      </c>
      <c r="S308" s="14">
        <v>0</v>
      </c>
      <c r="T308" s="14">
        <v>0</v>
      </c>
      <c r="U308" s="14">
        <v>0</v>
      </c>
    </row>
    <row r="309" spans="2:21">
      <c r="B309">
        <v>159</v>
      </c>
      <c r="C309">
        <v>160</v>
      </c>
      <c r="D309" s="14">
        <v>0</v>
      </c>
      <c r="E309" s="14">
        <v>0</v>
      </c>
      <c r="F309" s="14">
        <v>0</v>
      </c>
      <c r="G309" s="14">
        <v>0</v>
      </c>
      <c r="I309" s="97">
        <v>19855.650968850889</v>
      </c>
      <c r="J309" s="97">
        <v>20106.192982974677</v>
      </c>
      <c r="K309" s="13">
        <v>0</v>
      </c>
      <c r="L309" s="14">
        <v>0</v>
      </c>
      <c r="M309" s="14">
        <v>0</v>
      </c>
      <c r="N309" s="14">
        <v>0</v>
      </c>
      <c r="P309" s="98">
        <v>499.51323192077712</v>
      </c>
      <c r="Q309" s="98">
        <v>502.6548245743669</v>
      </c>
      <c r="R309" s="13">
        <v>0</v>
      </c>
      <c r="S309" s="14">
        <v>0</v>
      </c>
      <c r="T309" s="14">
        <v>0</v>
      </c>
      <c r="U309" s="14">
        <v>0</v>
      </c>
    </row>
    <row r="310" spans="2:21">
      <c r="B310">
        <v>160</v>
      </c>
      <c r="C310">
        <v>161</v>
      </c>
      <c r="D310" s="14">
        <v>0</v>
      </c>
      <c r="E310" s="14">
        <v>0</v>
      </c>
      <c r="F310" s="14">
        <v>0</v>
      </c>
      <c r="G310" s="14">
        <v>0</v>
      </c>
      <c r="I310" s="97">
        <v>20106.192982974677</v>
      </c>
      <c r="J310" s="97">
        <v>20358.305793425257</v>
      </c>
      <c r="K310" s="13">
        <v>0</v>
      </c>
      <c r="L310" s="14">
        <v>0</v>
      </c>
      <c r="M310" s="14">
        <v>0</v>
      </c>
      <c r="N310" s="14">
        <v>0</v>
      </c>
      <c r="P310" s="98">
        <v>502.6548245743669</v>
      </c>
      <c r="Q310" s="98">
        <v>505.79641722795668</v>
      </c>
      <c r="R310" s="13">
        <v>0</v>
      </c>
      <c r="S310" s="14">
        <v>0</v>
      </c>
      <c r="T310" s="14">
        <v>0</v>
      </c>
      <c r="U310" s="14">
        <v>0</v>
      </c>
    </row>
    <row r="311" spans="2:21">
      <c r="B311">
        <v>161</v>
      </c>
      <c r="C311">
        <v>162</v>
      </c>
      <c r="D311" s="14">
        <v>0</v>
      </c>
      <c r="E311" s="14">
        <v>0</v>
      </c>
      <c r="F311" s="14">
        <v>0</v>
      </c>
      <c r="G311" s="14">
        <v>0</v>
      </c>
      <c r="I311" s="97">
        <v>20358.305793425257</v>
      </c>
      <c r="J311" s="97">
        <v>20611.989400202634</v>
      </c>
      <c r="K311" s="13">
        <v>0</v>
      </c>
      <c r="L311" s="14">
        <v>0</v>
      </c>
      <c r="M311" s="14">
        <v>0</v>
      </c>
      <c r="N311" s="14">
        <v>0</v>
      </c>
      <c r="P311" s="98">
        <v>505.79641722795668</v>
      </c>
      <c r="Q311" s="98">
        <v>508.93800988154646</v>
      </c>
      <c r="R311" s="13">
        <v>0</v>
      </c>
      <c r="S311" s="14">
        <v>0</v>
      </c>
      <c r="T311" s="14">
        <v>0</v>
      </c>
      <c r="U311" s="14">
        <v>0</v>
      </c>
    </row>
    <row r="312" spans="2:21">
      <c r="B312">
        <v>162</v>
      </c>
      <c r="C312">
        <v>163</v>
      </c>
      <c r="D312" s="14">
        <v>0</v>
      </c>
      <c r="E312" s="14">
        <v>0</v>
      </c>
      <c r="F312" s="14">
        <v>0</v>
      </c>
      <c r="G312" s="14">
        <v>0</v>
      </c>
      <c r="I312" s="97">
        <v>20611.989400202634</v>
      </c>
      <c r="J312" s="97">
        <v>20867.243803306803</v>
      </c>
      <c r="K312" s="13">
        <v>0</v>
      </c>
      <c r="L312" s="14">
        <v>0</v>
      </c>
      <c r="M312" s="14">
        <v>0</v>
      </c>
      <c r="N312" s="14">
        <v>0</v>
      </c>
      <c r="P312" s="98">
        <v>508.93800988154646</v>
      </c>
      <c r="Q312" s="98">
        <v>512.07960253513625</v>
      </c>
      <c r="R312" s="13">
        <v>0</v>
      </c>
      <c r="S312" s="14">
        <v>0</v>
      </c>
      <c r="T312" s="14">
        <v>0</v>
      </c>
      <c r="U312" s="14">
        <v>0</v>
      </c>
    </row>
    <row r="313" spans="2:21">
      <c r="B313">
        <v>163</v>
      </c>
      <c r="C313">
        <v>164</v>
      </c>
      <c r="D313" s="14">
        <v>0</v>
      </c>
      <c r="E313" s="14">
        <v>0</v>
      </c>
      <c r="F313" s="14">
        <v>0</v>
      </c>
      <c r="G313" s="14">
        <v>0</v>
      </c>
      <c r="I313" s="97">
        <v>20867.243803306803</v>
      </c>
      <c r="J313" s="97">
        <v>21124.069002737768</v>
      </c>
      <c r="K313" s="13">
        <v>0</v>
      </c>
      <c r="L313" s="14">
        <v>0</v>
      </c>
      <c r="M313" s="14">
        <v>0</v>
      </c>
      <c r="N313" s="14">
        <v>0</v>
      </c>
      <c r="P313" s="98">
        <v>512.07960253513625</v>
      </c>
      <c r="Q313" s="98">
        <v>515.22119518872603</v>
      </c>
      <c r="R313" s="13">
        <v>0</v>
      </c>
      <c r="S313" s="14">
        <v>0</v>
      </c>
      <c r="T313" s="14">
        <v>0</v>
      </c>
      <c r="U313" s="14">
        <v>0</v>
      </c>
    </row>
    <row r="314" spans="2:21">
      <c r="B314">
        <v>164</v>
      </c>
      <c r="C314">
        <v>165</v>
      </c>
      <c r="D314" s="14">
        <v>0</v>
      </c>
      <c r="E314" s="14">
        <v>0</v>
      </c>
      <c r="F314" s="14">
        <v>0</v>
      </c>
      <c r="G314" s="14">
        <v>0</v>
      </c>
      <c r="I314" s="97">
        <v>21124.069002737768</v>
      </c>
      <c r="J314" s="97">
        <v>21382.464998495529</v>
      </c>
      <c r="K314" s="13">
        <v>0</v>
      </c>
      <c r="L314" s="14">
        <v>0</v>
      </c>
      <c r="M314" s="14">
        <v>0</v>
      </c>
      <c r="N314" s="14">
        <v>0</v>
      </c>
      <c r="P314" s="98">
        <v>515.22119518872603</v>
      </c>
      <c r="Q314" s="98">
        <v>518.36278784231581</v>
      </c>
      <c r="R314" s="13">
        <v>0</v>
      </c>
      <c r="S314" s="14">
        <v>0</v>
      </c>
      <c r="T314" s="14">
        <v>0</v>
      </c>
      <c r="U314" s="14">
        <v>0</v>
      </c>
    </row>
    <row r="315" spans="2:21">
      <c r="B315">
        <v>165</v>
      </c>
      <c r="C315">
        <v>166</v>
      </c>
      <c r="D315" s="14">
        <v>0</v>
      </c>
      <c r="E315" s="14">
        <v>0</v>
      </c>
      <c r="F315" s="14">
        <v>0</v>
      </c>
      <c r="G315" s="14">
        <v>0</v>
      </c>
      <c r="I315" s="97">
        <v>21382.464998495529</v>
      </c>
      <c r="J315" s="97">
        <v>21642.431790580085</v>
      </c>
      <c r="K315" s="13">
        <v>0</v>
      </c>
      <c r="L315" s="14">
        <v>0</v>
      </c>
      <c r="M315" s="14">
        <v>0</v>
      </c>
      <c r="N315" s="14">
        <v>0</v>
      </c>
      <c r="P315" s="98">
        <v>518.36278784231581</v>
      </c>
      <c r="Q315" s="98">
        <v>521.50438049590571</v>
      </c>
      <c r="R315" s="13">
        <v>0</v>
      </c>
      <c r="S315" s="14">
        <v>0</v>
      </c>
      <c r="T315" s="14">
        <v>0</v>
      </c>
      <c r="U315" s="14">
        <v>0</v>
      </c>
    </row>
    <row r="316" spans="2:21">
      <c r="B316">
        <v>166</v>
      </c>
      <c r="C316">
        <v>167</v>
      </c>
      <c r="D316" s="14">
        <v>0</v>
      </c>
      <c r="E316" s="14">
        <v>0</v>
      </c>
      <c r="F316" s="14">
        <v>0</v>
      </c>
      <c r="G316" s="14">
        <v>0</v>
      </c>
      <c r="I316" s="97">
        <v>21642.431790580085</v>
      </c>
      <c r="J316" s="97">
        <v>21903.969378991434</v>
      </c>
      <c r="K316" s="13">
        <v>0</v>
      </c>
      <c r="L316" s="14">
        <v>0</v>
      </c>
      <c r="M316" s="14">
        <v>0</v>
      </c>
      <c r="N316" s="14">
        <v>0</v>
      </c>
      <c r="P316" s="98">
        <v>521.50438049590571</v>
      </c>
      <c r="Q316" s="98">
        <v>524.64597314949549</v>
      </c>
      <c r="R316" s="13">
        <v>0</v>
      </c>
      <c r="S316" s="14">
        <v>0</v>
      </c>
      <c r="T316" s="14">
        <v>0</v>
      </c>
      <c r="U316" s="14">
        <v>0</v>
      </c>
    </row>
    <row r="317" spans="2:21">
      <c r="B317">
        <v>167</v>
      </c>
      <c r="C317">
        <v>168</v>
      </c>
      <c r="D317" s="14">
        <v>0</v>
      </c>
      <c r="E317" s="14">
        <v>0</v>
      </c>
      <c r="F317" s="14">
        <v>0</v>
      </c>
      <c r="G317" s="14">
        <v>0</v>
      </c>
      <c r="I317" s="97">
        <v>21903.969378991434</v>
      </c>
      <c r="J317" s="97">
        <v>22167.07776372958</v>
      </c>
      <c r="K317" s="13">
        <v>0</v>
      </c>
      <c r="L317" s="14">
        <v>0</v>
      </c>
      <c r="M317" s="14">
        <v>0</v>
      </c>
      <c r="N317" s="14">
        <v>0</v>
      </c>
      <c r="P317" s="98">
        <v>524.64597314949549</v>
      </c>
      <c r="Q317" s="98">
        <v>527.78756580308527</v>
      </c>
      <c r="R317" s="13">
        <v>0</v>
      </c>
      <c r="S317" s="14">
        <v>0</v>
      </c>
      <c r="T317" s="14">
        <v>0</v>
      </c>
      <c r="U317" s="14">
        <v>0</v>
      </c>
    </row>
    <row r="318" spans="2:21">
      <c r="B318">
        <v>168</v>
      </c>
      <c r="C318">
        <v>169</v>
      </c>
      <c r="D318" s="14">
        <v>0</v>
      </c>
      <c r="E318" s="14">
        <v>0</v>
      </c>
      <c r="F318" s="14">
        <v>0</v>
      </c>
      <c r="G318" s="14">
        <v>0</v>
      </c>
      <c r="I318" s="97">
        <v>22167.07776372958</v>
      </c>
      <c r="J318" s="97">
        <v>22431.756944794521</v>
      </c>
      <c r="K318" s="13">
        <v>0</v>
      </c>
      <c r="L318" s="14">
        <v>0</v>
      </c>
      <c r="M318" s="14">
        <v>0</v>
      </c>
      <c r="N318" s="14">
        <v>0</v>
      </c>
      <c r="P318" s="98">
        <v>527.78756580308527</v>
      </c>
      <c r="Q318" s="98">
        <v>530.92915845667505</v>
      </c>
      <c r="R318" s="13">
        <v>0</v>
      </c>
      <c r="S318" s="14">
        <v>0</v>
      </c>
      <c r="T318" s="14">
        <v>0</v>
      </c>
      <c r="U318" s="14">
        <v>0</v>
      </c>
    </row>
    <row r="319" spans="2:21">
      <c r="B319">
        <v>169</v>
      </c>
      <c r="C319">
        <v>170</v>
      </c>
      <c r="D319" s="14">
        <v>0</v>
      </c>
      <c r="E319" s="14">
        <v>0</v>
      </c>
      <c r="F319" s="14">
        <v>0</v>
      </c>
      <c r="G319" s="14">
        <v>0</v>
      </c>
      <c r="I319" s="97">
        <v>22431.756944794521</v>
      </c>
      <c r="J319" s="97">
        <v>22698.006922186254</v>
      </c>
      <c r="K319" s="13">
        <v>0</v>
      </c>
      <c r="L319" s="14">
        <v>0</v>
      </c>
      <c r="M319" s="14">
        <v>0</v>
      </c>
      <c r="N319" s="14">
        <v>0</v>
      </c>
      <c r="P319" s="98">
        <v>530.92915845667505</v>
      </c>
      <c r="Q319" s="98">
        <v>534.07075111026484</v>
      </c>
      <c r="R319" s="13">
        <v>0</v>
      </c>
      <c r="S319" s="14">
        <v>0</v>
      </c>
      <c r="T319" s="14">
        <v>0</v>
      </c>
      <c r="U319" s="14">
        <v>0</v>
      </c>
    </row>
    <row r="320" spans="2:21">
      <c r="B320">
        <v>170</v>
      </c>
      <c r="C320">
        <v>171</v>
      </c>
      <c r="D320" s="14">
        <v>0</v>
      </c>
      <c r="E320" s="14">
        <v>0</v>
      </c>
      <c r="F320" s="14">
        <v>0</v>
      </c>
      <c r="G320" s="14">
        <v>0</v>
      </c>
      <c r="I320" s="97">
        <v>22698.006922186254</v>
      </c>
      <c r="J320" s="97">
        <v>22965.827695904783</v>
      </c>
      <c r="K320" s="13">
        <v>0</v>
      </c>
      <c r="L320" s="14">
        <v>0</v>
      </c>
      <c r="M320" s="14">
        <v>0</v>
      </c>
      <c r="N320" s="14">
        <v>0</v>
      </c>
      <c r="P320" s="98">
        <v>534.07075111026484</v>
      </c>
      <c r="Q320" s="98">
        <v>537.21234376385462</v>
      </c>
      <c r="R320" s="13">
        <v>0</v>
      </c>
      <c r="S320" s="14">
        <v>0</v>
      </c>
      <c r="T320" s="14">
        <v>0</v>
      </c>
      <c r="U320" s="14">
        <v>0</v>
      </c>
    </row>
    <row r="321" spans="2:21">
      <c r="B321">
        <v>171</v>
      </c>
      <c r="C321">
        <v>172</v>
      </c>
      <c r="D321" s="14">
        <v>0</v>
      </c>
      <c r="E321" s="14">
        <v>0</v>
      </c>
      <c r="F321" s="14">
        <v>0</v>
      </c>
      <c r="G321" s="14">
        <v>0</v>
      </c>
      <c r="I321" s="97">
        <v>22965.827695904783</v>
      </c>
      <c r="J321" s="97">
        <v>23235.219265950109</v>
      </c>
      <c r="K321" s="13">
        <v>0</v>
      </c>
      <c r="L321" s="14">
        <v>0</v>
      </c>
      <c r="M321" s="14">
        <v>0</v>
      </c>
      <c r="N321" s="14">
        <v>0</v>
      </c>
      <c r="P321" s="98">
        <v>537.21234376385462</v>
      </c>
      <c r="Q321" s="98">
        <v>540.3539364174444</v>
      </c>
      <c r="R321" s="13">
        <v>0</v>
      </c>
      <c r="S321" s="14">
        <v>0</v>
      </c>
      <c r="T321" s="14">
        <v>0</v>
      </c>
      <c r="U321" s="14">
        <v>0</v>
      </c>
    </row>
    <row r="322" spans="2:21">
      <c r="B322">
        <v>172</v>
      </c>
      <c r="C322">
        <v>173</v>
      </c>
      <c r="D322" s="14">
        <v>0</v>
      </c>
      <c r="E322" s="14">
        <v>0</v>
      </c>
      <c r="F322" s="14">
        <v>0</v>
      </c>
      <c r="G322" s="14">
        <v>0</v>
      </c>
      <c r="I322" s="97">
        <v>23235.219265950109</v>
      </c>
      <c r="J322" s="97">
        <v>23506.18163232223</v>
      </c>
      <c r="K322" s="13">
        <v>0</v>
      </c>
      <c r="L322" s="14">
        <v>0</v>
      </c>
      <c r="M322" s="14">
        <v>0</v>
      </c>
      <c r="N322" s="14">
        <v>0</v>
      </c>
      <c r="P322" s="98">
        <v>540.3539364174444</v>
      </c>
      <c r="Q322" s="98">
        <v>543.49552907103418</v>
      </c>
      <c r="R322" s="13">
        <v>0</v>
      </c>
      <c r="S322" s="14">
        <v>0</v>
      </c>
      <c r="T322" s="14">
        <v>0</v>
      </c>
      <c r="U322" s="14">
        <v>0</v>
      </c>
    </row>
    <row r="323" spans="2:21">
      <c r="B323">
        <v>173</v>
      </c>
      <c r="C323">
        <v>174</v>
      </c>
      <c r="D323" s="14">
        <v>0</v>
      </c>
      <c r="E323" s="14">
        <v>0</v>
      </c>
      <c r="F323" s="14">
        <v>0</v>
      </c>
      <c r="G323" s="14">
        <v>0</v>
      </c>
      <c r="I323" s="97">
        <v>23506.18163232223</v>
      </c>
      <c r="J323" s="97">
        <v>23778.714795021144</v>
      </c>
      <c r="K323" s="13">
        <v>0</v>
      </c>
      <c r="L323" s="14">
        <v>0</v>
      </c>
      <c r="M323" s="14">
        <v>0</v>
      </c>
      <c r="N323" s="14">
        <v>0</v>
      </c>
      <c r="P323" s="98">
        <v>543.49552907103418</v>
      </c>
      <c r="Q323" s="98">
        <v>546.63712172462397</v>
      </c>
      <c r="R323" s="13">
        <v>0</v>
      </c>
      <c r="S323" s="14">
        <v>0</v>
      </c>
      <c r="T323" s="14">
        <v>0</v>
      </c>
      <c r="U323" s="14">
        <v>0</v>
      </c>
    </row>
    <row r="324" spans="2:21">
      <c r="B324">
        <v>174</v>
      </c>
      <c r="C324">
        <v>175</v>
      </c>
      <c r="D324" s="14">
        <v>0</v>
      </c>
      <c r="E324" s="14">
        <v>0</v>
      </c>
      <c r="F324" s="14">
        <v>0</v>
      </c>
      <c r="G324" s="14">
        <v>0</v>
      </c>
      <c r="I324" s="97">
        <v>23778.714795021144</v>
      </c>
      <c r="J324" s="97">
        <v>24052.818754046853</v>
      </c>
      <c r="K324" s="13">
        <v>0</v>
      </c>
      <c r="L324" s="14">
        <v>0</v>
      </c>
      <c r="M324" s="14">
        <v>0</v>
      </c>
      <c r="N324" s="14">
        <v>0</v>
      </c>
      <c r="P324" s="98">
        <v>546.63712172462397</v>
      </c>
      <c r="Q324" s="98">
        <v>549.77871437821375</v>
      </c>
      <c r="R324" s="13">
        <v>0</v>
      </c>
      <c r="S324" s="14">
        <v>0</v>
      </c>
      <c r="T324" s="14">
        <v>0</v>
      </c>
      <c r="U324" s="14">
        <v>0</v>
      </c>
    </row>
    <row r="325" spans="2:21">
      <c r="B325">
        <v>175</v>
      </c>
      <c r="C325">
        <v>176</v>
      </c>
      <c r="D325" s="14">
        <v>0</v>
      </c>
      <c r="E325" s="14">
        <v>0</v>
      </c>
      <c r="F325" s="14">
        <v>0</v>
      </c>
      <c r="G325" s="14">
        <v>0</v>
      </c>
      <c r="I325" s="97">
        <v>24052.818754046853</v>
      </c>
      <c r="J325" s="97">
        <v>24328.493509399359</v>
      </c>
      <c r="K325" s="13">
        <v>0</v>
      </c>
      <c r="L325" s="14">
        <v>0</v>
      </c>
      <c r="M325" s="14">
        <v>0</v>
      </c>
      <c r="N325" s="14">
        <v>0</v>
      </c>
      <c r="P325" s="98">
        <v>549.77871437821375</v>
      </c>
      <c r="Q325" s="98">
        <v>552.92030703180353</v>
      </c>
      <c r="R325" s="13">
        <v>0</v>
      </c>
      <c r="S325" s="14">
        <v>0</v>
      </c>
      <c r="T325" s="14">
        <v>0</v>
      </c>
      <c r="U325" s="14">
        <v>0</v>
      </c>
    </row>
    <row r="326" spans="2:21">
      <c r="B326">
        <v>176</v>
      </c>
      <c r="C326">
        <v>177</v>
      </c>
      <c r="D326" s="14">
        <v>0</v>
      </c>
      <c r="E326" s="14">
        <v>0</v>
      </c>
      <c r="F326" s="14">
        <v>0</v>
      </c>
      <c r="G326" s="14">
        <v>0</v>
      </c>
      <c r="I326" s="97">
        <v>24328.493509399359</v>
      </c>
      <c r="J326" s="97">
        <v>24605.739061078657</v>
      </c>
      <c r="K326" s="13">
        <v>0</v>
      </c>
      <c r="L326" s="14">
        <v>0</v>
      </c>
      <c r="M326" s="14">
        <v>0</v>
      </c>
      <c r="N326" s="14">
        <v>0</v>
      </c>
      <c r="P326" s="98">
        <v>552.92030703180353</v>
      </c>
      <c r="Q326" s="98">
        <v>556.06189968539343</v>
      </c>
      <c r="R326" s="13">
        <v>0</v>
      </c>
      <c r="S326" s="14">
        <v>0</v>
      </c>
      <c r="T326" s="14">
        <v>0</v>
      </c>
      <c r="U326" s="14">
        <v>0</v>
      </c>
    </row>
    <row r="327" spans="2:21">
      <c r="B327">
        <v>177</v>
      </c>
      <c r="C327">
        <v>178</v>
      </c>
      <c r="D327" s="14">
        <v>0</v>
      </c>
      <c r="E327" s="14">
        <v>0</v>
      </c>
      <c r="F327" s="14">
        <v>0</v>
      </c>
      <c r="G327" s="14">
        <v>0</v>
      </c>
      <c r="I327" s="97">
        <v>24605.739061078657</v>
      </c>
      <c r="J327" s="97">
        <v>24884.555409084751</v>
      </c>
      <c r="K327" s="13">
        <v>0</v>
      </c>
      <c r="L327" s="14">
        <v>0</v>
      </c>
      <c r="M327" s="14">
        <v>0</v>
      </c>
      <c r="N327" s="14">
        <v>0</v>
      </c>
      <c r="P327" s="98">
        <v>556.06189968539343</v>
      </c>
      <c r="Q327" s="98">
        <v>559.20349233898321</v>
      </c>
      <c r="R327" s="13">
        <v>0</v>
      </c>
      <c r="S327" s="14">
        <v>0</v>
      </c>
      <c r="T327" s="14">
        <v>0</v>
      </c>
      <c r="U327" s="14">
        <v>0</v>
      </c>
    </row>
    <row r="328" spans="2:21">
      <c r="B328">
        <v>178</v>
      </c>
      <c r="C328">
        <v>179</v>
      </c>
      <c r="D328" s="14">
        <v>0</v>
      </c>
      <c r="E328" s="14">
        <v>0</v>
      </c>
      <c r="F328" s="14">
        <v>0</v>
      </c>
      <c r="G328" s="14">
        <v>0</v>
      </c>
      <c r="I328" s="97">
        <v>24884.555409084751</v>
      </c>
      <c r="J328" s="97">
        <v>25164.942553417641</v>
      </c>
      <c r="K328" s="13">
        <v>0</v>
      </c>
      <c r="L328" s="14">
        <v>0</v>
      </c>
      <c r="M328" s="14">
        <v>0</v>
      </c>
      <c r="N328" s="14">
        <v>0</v>
      </c>
      <c r="P328" s="98">
        <v>559.20349233898321</v>
      </c>
      <c r="Q328" s="98">
        <v>562.34508499257299</v>
      </c>
      <c r="R328" s="13">
        <v>0</v>
      </c>
      <c r="S328" s="14">
        <v>0</v>
      </c>
      <c r="T328" s="14">
        <v>0</v>
      </c>
      <c r="U328" s="14">
        <v>0</v>
      </c>
    </row>
    <row r="329" spans="2:21">
      <c r="B329">
        <v>179</v>
      </c>
      <c r="C329">
        <v>180</v>
      </c>
      <c r="D329" s="14">
        <v>0</v>
      </c>
      <c r="E329" s="14">
        <v>0</v>
      </c>
      <c r="F329" s="14">
        <v>0</v>
      </c>
      <c r="G329" s="14">
        <v>0</v>
      </c>
      <c r="I329" s="97">
        <v>25164.942553417641</v>
      </c>
      <c r="J329" s="97">
        <v>25446.900494077323</v>
      </c>
      <c r="K329" s="13">
        <v>0</v>
      </c>
      <c r="L329" s="14">
        <v>0</v>
      </c>
      <c r="M329" s="14">
        <v>0</v>
      </c>
      <c r="N329" s="14">
        <v>0</v>
      </c>
      <c r="P329" s="98">
        <v>562.34508499257299</v>
      </c>
      <c r="Q329" s="98">
        <v>565.48667764616278</v>
      </c>
      <c r="R329" s="13">
        <v>0</v>
      </c>
      <c r="S329" s="14">
        <v>0</v>
      </c>
      <c r="T329" s="14">
        <v>0</v>
      </c>
      <c r="U329" s="14">
        <v>0</v>
      </c>
    </row>
    <row r="330" spans="2:21">
      <c r="I330" s="97"/>
      <c r="J330" s="97"/>
      <c r="P330" s="98"/>
      <c r="Q330" s="98"/>
    </row>
    <row r="331" spans="2:21" ht="16.149999999999999">
      <c r="B331" s="293" t="s">
        <v>231</v>
      </c>
      <c r="C331" s="293"/>
      <c r="D331" s="293"/>
      <c r="E331" s="293"/>
      <c r="F331" s="293"/>
      <c r="G331" s="293"/>
      <c r="I331" s="293" t="s">
        <v>232</v>
      </c>
      <c r="J331" s="293"/>
      <c r="K331" s="293"/>
      <c r="L331" s="293"/>
      <c r="M331" s="293"/>
      <c r="N331" s="293"/>
      <c r="P331" s="293" t="s">
        <v>233</v>
      </c>
      <c r="Q331" s="293"/>
      <c r="R331" s="293"/>
      <c r="S331" s="293"/>
      <c r="T331" s="293"/>
      <c r="U331" s="293"/>
    </row>
    <row r="332" spans="2:21">
      <c r="B332" t="s">
        <v>234</v>
      </c>
      <c r="D332">
        <v>3</v>
      </c>
      <c r="P332" s="98"/>
      <c r="Q332" s="98"/>
    </row>
    <row r="333" spans="2:21">
      <c r="B333" s="96" t="s">
        <v>223</v>
      </c>
      <c r="C333" s="96" t="s">
        <v>224</v>
      </c>
      <c r="D333" s="7" t="s">
        <v>137</v>
      </c>
      <c r="E333" s="7" t="s">
        <v>225</v>
      </c>
      <c r="F333" s="7" t="s">
        <v>181</v>
      </c>
      <c r="G333" s="7" t="s">
        <v>152</v>
      </c>
      <c r="I333" s="96" t="s">
        <v>223</v>
      </c>
      <c r="J333" s="96" t="s">
        <v>224</v>
      </c>
      <c r="K333" s="7" t="s">
        <v>137</v>
      </c>
      <c r="L333" s="7" t="s">
        <v>225</v>
      </c>
      <c r="M333" s="7" t="s">
        <v>181</v>
      </c>
      <c r="N333" s="7" t="s">
        <v>152</v>
      </c>
      <c r="P333" s="96" t="s">
        <v>223</v>
      </c>
      <c r="Q333" s="96" t="s">
        <v>224</v>
      </c>
      <c r="R333" s="7" t="s">
        <v>137</v>
      </c>
      <c r="S333" s="7" t="s">
        <v>225</v>
      </c>
      <c r="T333" s="7" t="s">
        <v>181</v>
      </c>
      <c r="U333" s="7" t="s">
        <v>152</v>
      </c>
    </row>
    <row r="334" spans="2:21">
      <c r="B334">
        <v>20</v>
      </c>
      <c r="C334">
        <v>22</v>
      </c>
      <c r="D334" s="14">
        <v>0</v>
      </c>
      <c r="E334" s="14">
        <v>0</v>
      </c>
      <c r="F334" s="14">
        <v>0</v>
      </c>
      <c r="G334" s="14">
        <v>0</v>
      </c>
      <c r="I334" s="97">
        <v>314.15926535897933</v>
      </c>
      <c r="J334" s="97">
        <v>380.13271108436498</v>
      </c>
      <c r="K334" s="14">
        <v>0</v>
      </c>
      <c r="L334" s="14">
        <v>0</v>
      </c>
      <c r="M334" s="14">
        <v>0</v>
      </c>
      <c r="N334" s="14">
        <v>0</v>
      </c>
      <c r="P334" s="98">
        <v>62.831853071795862</v>
      </c>
      <c r="Q334" s="98">
        <v>69.115038378975441</v>
      </c>
      <c r="R334" s="14">
        <v>0</v>
      </c>
      <c r="S334" s="14">
        <v>0</v>
      </c>
      <c r="T334" s="14">
        <v>0</v>
      </c>
      <c r="U334" s="14">
        <v>0</v>
      </c>
    </row>
    <row r="335" spans="2:21">
      <c r="B335">
        <v>22</v>
      </c>
      <c r="C335">
        <v>25</v>
      </c>
      <c r="D335" s="14">
        <v>0</v>
      </c>
      <c r="E335" s="14">
        <v>0</v>
      </c>
      <c r="F335" s="14">
        <v>0</v>
      </c>
      <c r="G335" s="14">
        <v>0</v>
      </c>
      <c r="I335" s="97">
        <v>380.13271108436498</v>
      </c>
      <c r="J335" s="97">
        <v>490.87385212340519</v>
      </c>
      <c r="K335" s="14">
        <v>0</v>
      </c>
      <c r="L335" s="14">
        <v>0</v>
      </c>
      <c r="M335" s="14">
        <v>0</v>
      </c>
      <c r="N335" s="14">
        <v>0</v>
      </c>
      <c r="P335" s="98">
        <v>69.115038378975441</v>
      </c>
      <c r="Q335" s="98">
        <v>78.539816339744831</v>
      </c>
      <c r="R335" s="14">
        <v>0</v>
      </c>
      <c r="S335" s="14">
        <v>0</v>
      </c>
      <c r="T335" s="14">
        <v>0</v>
      </c>
      <c r="U335" s="14">
        <v>0</v>
      </c>
    </row>
    <row r="336" spans="2:21">
      <c r="B336">
        <v>25</v>
      </c>
      <c r="C336">
        <v>28</v>
      </c>
      <c r="D336" s="14">
        <v>0</v>
      </c>
      <c r="E336" s="14">
        <v>0</v>
      </c>
      <c r="F336" s="14">
        <v>0</v>
      </c>
      <c r="G336" s="14">
        <v>0</v>
      </c>
      <c r="I336" s="97">
        <v>490.87385212340519</v>
      </c>
      <c r="J336" s="97">
        <v>615.75216010359941</v>
      </c>
      <c r="K336" s="14">
        <v>0</v>
      </c>
      <c r="L336" s="14">
        <v>0</v>
      </c>
      <c r="M336" s="14">
        <v>0</v>
      </c>
      <c r="N336" s="14">
        <v>0</v>
      </c>
      <c r="P336" s="98">
        <v>78.539816339744831</v>
      </c>
      <c r="Q336" s="98">
        <v>87.964594300514207</v>
      </c>
      <c r="R336" s="14">
        <v>0</v>
      </c>
      <c r="S336" s="14">
        <v>0</v>
      </c>
      <c r="T336" s="14">
        <v>0</v>
      </c>
      <c r="U336" s="14">
        <v>0</v>
      </c>
    </row>
    <row r="337" spans="2:21">
      <c r="B337">
        <v>28</v>
      </c>
      <c r="C337">
        <v>31</v>
      </c>
      <c r="D337" s="14">
        <v>0</v>
      </c>
      <c r="E337" s="14">
        <v>0</v>
      </c>
      <c r="F337" s="14">
        <v>0</v>
      </c>
      <c r="G337" s="14">
        <v>0</v>
      </c>
      <c r="I337" s="97">
        <v>615.75216010359941</v>
      </c>
      <c r="J337" s="97">
        <v>754.76763502494782</v>
      </c>
      <c r="K337" s="14">
        <v>0</v>
      </c>
      <c r="L337" s="14">
        <v>0</v>
      </c>
      <c r="M337" s="14">
        <v>0</v>
      </c>
      <c r="N337" s="14">
        <v>0</v>
      </c>
      <c r="P337" s="98">
        <v>87.964594300514207</v>
      </c>
      <c r="Q337" s="98">
        <v>97.389372261283583</v>
      </c>
      <c r="R337" s="14">
        <v>0</v>
      </c>
      <c r="S337" s="14">
        <v>0</v>
      </c>
      <c r="T337" s="14">
        <v>0</v>
      </c>
      <c r="U337" s="14">
        <v>0</v>
      </c>
    </row>
    <row r="338" spans="2:21">
      <c r="B338">
        <v>31</v>
      </c>
      <c r="C338">
        <v>34</v>
      </c>
      <c r="D338" s="14">
        <v>7.6015203040608118E-3</v>
      </c>
      <c r="E338" s="14">
        <v>7.9282286668057589E-3</v>
      </c>
      <c r="F338" s="14">
        <v>0</v>
      </c>
      <c r="G338" s="14">
        <v>0</v>
      </c>
      <c r="I338" s="97">
        <v>754.76763502494782</v>
      </c>
      <c r="J338" s="97">
        <v>907.9202768874502</v>
      </c>
      <c r="K338" s="14">
        <v>7.6015203040608118E-3</v>
      </c>
      <c r="L338" s="14">
        <v>7.9282286668057589E-3</v>
      </c>
      <c r="M338" s="14">
        <v>0</v>
      </c>
      <c r="N338" s="14">
        <v>0</v>
      </c>
      <c r="P338" s="98">
        <v>97.389372261283583</v>
      </c>
      <c r="Q338" s="98">
        <v>106.81415022205297</v>
      </c>
      <c r="R338" s="14">
        <v>2.2004400880176033E-3</v>
      </c>
      <c r="S338" s="14">
        <v>2.2950135614437724E-3</v>
      </c>
      <c r="T338" s="14">
        <v>0</v>
      </c>
      <c r="U338" s="14">
        <v>0</v>
      </c>
    </row>
    <row r="339" spans="2:21">
      <c r="B339">
        <v>34</v>
      </c>
      <c r="C339">
        <v>37</v>
      </c>
      <c r="D339" s="14">
        <v>5.6811362272454494E-2</v>
      </c>
      <c r="E339" s="14">
        <v>5.883580221155852E-2</v>
      </c>
      <c r="F339" s="14">
        <v>1.3888888888888888E-2</v>
      </c>
      <c r="G339" s="14">
        <v>0</v>
      </c>
      <c r="I339" s="97">
        <v>907.9202768874502</v>
      </c>
      <c r="J339" s="97">
        <v>1075.2100856911068</v>
      </c>
      <c r="K339" s="14">
        <v>5.6811362272454494E-2</v>
      </c>
      <c r="L339" s="14">
        <v>5.883580221155852E-2</v>
      </c>
      <c r="M339" s="14">
        <v>1.3888888888888888E-2</v>
      </c>
      <c r="N339" s="14">
        <v>0</v>
      </c>
      <c r="P339" s="98">
        <v>106.81415022205297</v>
      </c>
      <c r="Q339" s="98">
        <v>116.23892818282235</v>
      </c>
      <c r="R339" s="14">
        <v>2.7205441088217642E-2</v>
      </c>
      <c r="S339" s="14">
        <v>2.8166075526809931E-2</v>
      </c>
      <c r="T339" s="14">
        <v>6.9444444444444441E-3</v>
      </c>
      <c r="U339" s="14">
        <v>0</v>
      </c>
    </row>
    <row r="340" spans="2:21">
      <c r="B340">
        <v>37</v>
      </c>
      <c r="C340">
        <v>40</v>
      </c>
      <c r="D340" s="14">
        <v>0.17023404680936188</v>
      </c>
      <c r="E340" s="14">
        <v>0.17546421865220113</v>
      </c>
      <c r="F340" s="14">
        <v>6.25E-2</v>
      </c>
      <c r="G340" s="14">
        <v>1.6129032258064516E-2</v>
      </c>
      <c r="I340" s="97">
        <v>1075.2100856911068</v>
      </c>
      <c r="J340" s="97">
        <v>1256.6370614359173</v>
      </c>
      <c r="K340" s="14">
        <v>0.17023404680936188</v>
      </c>
      <c r="L340" s="14">
        <v>0.17546421865220113</v>
      </c>
      <c r="M340" s="14">
        <v>6.25E-2</v>
      </c>
      <c r="N340" s="14">
        <v>1.6129032258064516E-2</v>
      </c>
      <c r="P340" s="98">
        <v>116.23892818282235</v>
      </c>
      <c r="Q340" s="98">
        <v>125.66370614359172</v>
      </c>
      <c r="R340" s="14">
        <v>0.11082216443288657</v>
      </c>
      <c r="S340" s="14">
        <v>0.11495931566868349</v>
      </c>
      <c r="T340" s="14">
        <v>2.0833333333333332E-2</v>
      </c>
      <c r="U340" s="14">
        <v>0</v>
      </c>
    </row>
    <row r="341" spans="2:21">
      <c r="B341">
        <v>40</v>
      </c>
      <c r="C341">
        <v>43</v>
      </c>
      <c r="D341" s="14">
        <v>0.23804760952190437</v>
      </c>
      <c r="E341" s="14">
        <v>0.24452326309200917</v>
      </c>
      <c r="F341" s="14">
        <v>0.125</v>
      </c>
      <c r="G341" s="14">
        <v>0</v>
      </c>
      <c r="I341" s="97">
        <v>1256.6370614359173</v>
      </c>
      <c r="J341" s="97">
        <v>1452.2012041218818</v>
      </c>
      <c r="K341" s="14">
        <v>0.23804760952190437</v>
      </c>
      <c r="L341" s="14">
        <v>0.24452326309200917</v>
      </c>
      <c r="M341" s="14">
        <v>0.125</v>
      </c>
      <c r="N341" s="14">
        <v>0</v>
      </c>
      <c r="P341" s="98">
        <v>125.66370614359172</v>
      </c>
      <c r="Q341" s="98">
        <v>135.0884841043611</v>
      </c>
      <c r="R341" s="14">
        <v>0.1954390878175635</v>
      </c>
      <c r="S341" s="14">
        <v>0.20050073023158774</v>
      </c>
      <c r="T341" s="14">
        <v>0.10416666666666667</v>
      </c>
      <c r="U341" s="14">
        <v>1.6129032258064516E-2</v>
      </c>
    </row>
    <row r="342" spans="2:21">
      <c r="B342">
        <v>43</v>
      </c>
      <c r="C342">
        <v>46</v>
      </c>
      <c r="D342" s="14">
        <v>0.20064012802560513</v>
      </c>
      <c r="E342" s="14">
        <v>0.20571667014395995</v>
      </c>
      <c r="F342" s="14">
        <v>0.10416666666666667</v>
      </c>
      <c r="G342" s="14">
        <v>3.2258064516129031E-2</v>
      </c>
      <c r="I342" s="97">
        <v>1452.2012041218818</v>
      </c>
      <c r="J342" s="97">
        <v>1661.9025137490005</v>
      </c>
      <c r="K342" s="14">
        <v>0.20064012802560513</v>
      </c>
      <c r="L342" s="14">
        <v>0.20571667014395995</v>
      </c>
      <c r="M342" s="14">
        <v>0.10416666666666667</v>
      </c>
      <c r="N342" s="14">
        <v>3.2258064516129031E-2</v>
      </c>
      <c r="P342" s="98">
        <v>135.0884841043611</v>
      </c>
      <c r="Q342" s="98">
        <v>144.51326206513048</v>
      </c>
      <c r="R342" s="14">
        <v>0.22144428885777157</v>
      </c>
      <c r="S342" s="14">
        <v>0.22762361777592321</v>
      </c>
      <c r="T342" s="14">
        <v>0.10416666666666667</v>
      </c>
      <c r="U342" s="14">
        <v>1.6129032258064516E-2</v>
      </c>
    </row>
    <row r="343" spans="2:21">
      <c r="B343">
        <v>46</v>
      </c>
      <c r="C343">
        <v>49</v>
      </c>
      <c r="D343" s="14">
        <v>0.14202840568113623</v>
      </c>
      <c r="E343" s="14">
        <v>0.1437513039849781</v>
      </c>
      <c r="F343" s="14">
        <v>0.10416666666666667</v>
      </c>
      <c r="G343" s="14">
        <v>9.6774193548387094E-2</v>
      </c>
      <c r="I343" s="97">
        <v>1661.9025137490005</v>
      </c>
      <c r="J343" s="97">
        <v>1885.7409903172734</v>
      </c>
      <c r="K343" s="14">
        <v>0.14202840568113623</v>
      </c>
      <c r="L343" s="14">
        <v>0.1437513039849781</v>
      </c>
      <c r="M343" s="14">
        <v>0.10416666666666667</v>
      </c>
      <c r="N343" s="14">
        <v>9.6774193548387094E-2</v>
      </c>
      <c r="P343" s="98">
        <v>144.51326206513048</v>
      </c>
      <c r="Q343" s="98">
        <v>153.93804002589985</v>
      </c>
      <c r="R343" s="14">
        <v>0.17303460692138428</v>
      </c>
      <c r="S343" s="14">
        <v>0.17692468182766535</v>
      </c>
      <c r="T343" s="14">
        <v>0.1111111111111111</v>
      </c>
      <c r="U343" s="14">
        <v>1.6129032258064516E-2</v>
      </c>
    </row>
    <row r="344" spans="2:21">
      <c r="B344">
        <v>49</v>
      </c>
      <c r="C344">
        <v>52</v>
      </c>
      <c r="D344" s="14">
        <v>6.7813562712542505E-2</v>
      </c>
      <c r="E344" s="14">
        <v>6.7598581264343829E-2</v>
      </c>
      <c r="F344" s="14">
        <v>9.0277777777777776E-2</v>
      </c>
      <c r="G344" s="14">
        <v>3.2258064516129031E-2</v>
      </c>
      <c r="I344" s="97">
        <v>1885.7409903172734</v>
      </c>
      <c r="J344" s="97">
        <v>2123.7166338267002</v>
      </c>
      <c r="K344" s="14">
        <v>6.7813562712542505E-2</v>
      </c>
      <c r="L344" s="14">
        <v>6.7598581264343829E-2</v>
      </c>
      <c r="M344" s="14">
        <v>9.0277777777777776E-2</v>
      </c>
      <c r="N344" s="14">
        <v>3.2258064516129031E-2</v>
      </c>
      <c r="P344" s="98">
        <v>153.93804002589985</v>
      </c>
      <c r="Q344" s="98">
        <v>163.36281798666926</v>
      </c>
      <c r="R344" s="14">
        <v>0.10342068413682737</v>
      </c>
      <c r="S344" s="14">
        <v>0.10473607344043397</v>
      </c>
      <c r="T344" s="14">
        <v>6.25E-2</v>
      </c>
      <c r="U344" s="14">
        <v>9.6774193548387094E-2</v>
      </c>
    </row>
    <row r="345" spans="2:21">
      <c r="B345">
        <v>52</v>
      </c>
      <c r="C345">
        <v>55</v>
      </c>
      <c r="D345" s="14">
        <v>4.4408881776355269E-2</v>
      </c>
      <c r="E345" s="14">
        <v>4.2979344877947009E-2</v>
      </c>
      <c r="F345" s="14">
        <v>0.10416666666666667</v>
      </c>
      <c r="G345" s="14">
        <v>1.6129032258064516E-2</v>
      </c>
      <c r="I345" s="97">
        <v>2123.7166338267002</v>
      </c>
      <c r="J345" s="97">
        <v>2375.8294442772813</v>
      </c>
      <c r="K345" s="14">
        <v>4.4408881776355269E-2</v>
      </c>
      <c r="L345" s="14">
        <v>4.2979344877947009E-2</v>
      </c>
      <c r="M345" s="14">
        <v>0.10416666666666667</v>
      </c>
      <c r="N345" s="14">
        <v>1.6129032258064516E-2</v>
      </c>
      <c r="P345" s="98">
        <v>163.36281798666926</v>
      </c>
      <c r="Q345" s="98">
        <v>172.78759594743863</v>
      </c>
      <c r="R345" s="14">
        <v>5.9811962392478497E-2</v>
      </c>
      <c r="S345" s="14">
        <v>5.9878990194032963E-2</v>
      </c>
      <c r="T345" s="14">
        <v>7.6388888888888895E-2</v>
      </c>
      <c r="U345" s="14">
        <v>1.6129032258064516E-2</v>
      </c>
    </row>
    <row r="346" spans="2:21">
      <c r="B346">
        <v>55</v>
      </c>
      <c r="C346">
        <v>58</v>
      </c>
      <c r="D346" s="14">
        <v>2.2004400880176037E-2</v>
      </c>
      <c r="E346" s="14">
        <v>2.1072397245983726E-2</v>
      </c>
      <c r="F346" s="14">
        <v>3.4722222222222224E-2</v>
      </c>
      <c r="G346" s="14">
        <v>6.4516129032258063E-2</v>
      </c>
      <c r="I346" s="97">
        <v>2375.8294442772813</v>
      </c>
      <c r="J346" s="97">
        <v>2642.079421669016</v>
      </c>
      <c r="K346" s="14">
        <v>2.2004400880176037E-2</v>
      </c>
      <c r="L346" s="14">
        <v>2.1072397245983726E-2</v>
      </c>
      <c r="M346" s="14">
        <v>3.4722222222222224E-2</v>
      </c>
      <c r="N346" s="14">
        <v>6.4516129032258063E-2</v>
      </c>
      <c r="P346" s="98">
        <v>172.78759594743863</v>
      </c>
      <c r="Q346" s="98">
        <v>182.21237390820801</v>
      </c>
      <c r="R346" s="14">
        <v>3.4006801360272051E-2</v>
      </c>
      <c r="S346" s="14">
        <v>3.23388274567077E-2</v>
      </c>
      <c r="T346" s="14">
        <v>7.6388888888888895E-2</v>
      </c>
      <c r="U346" s="14">
        <v>6.4516129032258063E-2</v>
      </c>
    </row>
    <row r="347" spans="2:21">
      <c r="B347">
        <v>58</v>
      </c>
      <c r="C347">
        <v>61</v>
      </c>
      <c r="D347" s="14">
        <v>1.2602520504100821E-2</v>
      </c>
      <c r="E347" s="14">
        <v>1.0223242228249531E-2</v>
      </c>
      <c r="F347" s="14">
        <v>6.25E-2</v>
      </c>
      <c r="G347" s="14">
        <v>8.0645161290322578E-2</v>
      </c>
      <c r="I347" s="97">
        <v>2642.079421669016</v>
      </c>
      <c r="J347" s="97">
        <v>2922.466566001905</v>
      </c>
      <c r="K347" s="14">
        <v>1.2602520504100821E-2</v>
      </c>
      <c r="L347" s="14">
        <v>1.0223242228249531E-2</v>
      </c>
      <c r="M347" s="14">
        <v>6.25E-2</v>
      </c>
      <c r="N347" s="14">
        <v>8.0645161290322578E-2</v>
      </c>
      <c r="P347" s="98">
        <v>182.21237390820801</v>
      </c>
      <c r="Q347" s="98">
        <v>191.63715186897738</v>
      </c>
      <c r="R347" s="14">
        <v>2.0604120824164834E-2</v>
      </c>
      <c r="S347" s="14">
        <v>1.9403296474024619E-2</v>
      </c>
      <c r="T347" s="14">
        <v>4.8611111111111112E-2</v>
      </c>
      <c r="U347" s="14">
        <v>4.8387096774193547E-2</v>
      </c>
    </row>
    <row r="348" spans="2:21">
      <c r="B348">
        <v>61</v>
      </c>
      <c r="C348">
        <v>64</v>
      </c>
      <c r="D348" s="14">
        <v>1.2802560512102421E-2</v>
      </c>
      <c r="E348" s="14">
        <v>8.9714166492802002E-3</v>
      </c>
      <c r="F348" s="14">
        <v>7.6388888888888895E-2</v>
      </c>
      <c r="G348" s="14">
        <v>0.16129032258064516</v>
      </c>
      <c r="I348" s="97">
        <v>2922.466566001905</v>
      </c>
      <c r="J348" s="97">
        <v>3216.9908772759482</v>
      </c>
      <c r="K348" s="14">
        <v>1.2802560512102421E-2</v>
      </c>
      <c r="L348" s="14">
        <v>8.9714166492802002E-3</v>
      </c>
      <c r="M348" s="14">
        <v>7.6388888888888895E-2</v>
      </c>
      <c r="N348" s="14">
        <v>0.16129032258064516</v>
      </c>
      <c r="P348" s="98">
        <v>191.63715186897738</v>
      </c>
      <c r="Q348" s="98">
        <v>201.06192982974676</v>
      </c>
      <c r="R348" s="14">
        <v>1.2602520504100821E-2</v>
      </c>
      <c r="S348" s="14">
        <v>9.5973294387648646E-3</v>
      </c>
      <c r="T348" s="14">
        <v>7.6388888888888895E-2</v>
      </c>
      <c r="U348" s="14">
        <v>9.6774193548387094E-2</v>
      </c>
    </row>
    <row r="349" spans="2:21">
      <c r="B349">
        <v>64</v>
      </c>
      <c r="C349">
        <v>67</v>
      </c>
      <c r="D349" s="14">
        <v>8.0016003200640128E-3</v>
      </c>
      <c r="E349" s="14">
        <v>5.2159399123722092E-3</v>
      </c>
      <c r="F349" s="14">
        <v>5.5555555555555552E-2</v>
      </c>
      <c r="G349" s="14">
        <v>0.11290322580645161</v>
      </c>
      <c r="I349" s="97">
        <v>3216.9908772759482</v>
      </c>
      <c r="J349" s="97">
        <v>3525.6523554911455</v>
      </c>
      <c r="K349" s="14">
        <v>8.0016003200640128E-3</v>
      </c>
      <c r="L349" s="14">
        <v>5.2159399123722092E-3</v>
      </c>
      <c r="M349" s="14">
        <v>5.5555555555555552E-2</v>
      </c>
      <c r="N349" s="14">
        <v>0.11290322580645161</v>
      </c>
      <c r="P349" s="98">
        <v>201.06192982974676</v>
      </c>
      <c r="Q349" s="98">
        <v>210.48670779051614</v>
      </c>
      <c r="R349" s="14">
        <v>1.2002400480096018E-2</v>
      </c>
      <c r="S349" s="14">
        <v>8.9714166492802002E-3</v>
      </c>
      <c r="T349" s="14">
        <v>7.6388888888888895E-2</v>
      </c>
      <c r="U349" s="14">
        <v>9.6774193548387094E-2</v>
      </c>
    </row>
    <row r="350" spans="2:21">
      <c r="B350">
        <v>67</v>
      </c>
      <c r="C350">
        <v>70</v>
      </c>
      <c r="D350" s="14">
        <v>7.2014402880576115E-3</v>
      </c>
      <c r="E350" s="14">
        <v>4.3813895263926563E-3</v>
      </c>
      <c r="F350" s="14">
        <v>4.1666666666666664E-2</v>
      </c>
      <c r="G350" s="14">
        <v>0.14516129032258066</v>
      </c>
      <c r="I350" s="97">
        <v>3525.6523554911455</v>
      </c>
      <c r="J350" s="97">
        <v>3848.4510006474966</v>
      </c>
      <c r="K350" s="14">
        <v>7.2014402880576115E-3</v>
      </c>
      <c r="L350" s="14">
        <v>4.3813895263926563E-3</v>
      </c>
      <c r="M350" s="14">
        <v>4.1666666666666664E-2</v>
      </c>
      <c r="N350" s="14">
        <v>0.14516129032258066</v>
      </c>
      <c r="P350" s="98">
        <v>210.48670779051614</v>
      </c>
      <c r="Q350" s="98">
        <v>219.91148575128551</v>
      </c>
      <c r="R350" s="14">
        <v>8.4016803360672139E-3</v>
      </c>
      <c r="S350" s="14">
        <v>5.2159399123722092E-3</v>
      </c>
      <c r="T350" s="14">
        <v>6.25E-2</v>
      </c>
      <c r="U350" s="14">
        <v>0.12903225806451613</v>
      </c>
    </row>
    <row r="351" spans="2:21">
      <c r="B351">
        <v>70</v>
      </c>
      <c r="C351">
        <v>73</v>
      </c>
      <c r="D351" s="14">
        <v>2.2004400880176033E-3</v>
      </c>
      <c r="E351" s="14">
        <v>1.043187982474442E-3</v>
      </c>
      <c r="F351" s="14">
        <v>2.7777777777777776E-2</v>
      </c>
      <c r="G351" s="14">
        <v>3.2258064516129031E-2</v>
      </c>
      <c r="I351" s="97">
        <v>3848.4510006474966</v>
      </c>
      <c r="J351" s="97">
        <v>4185.3868127450023</v>
      </c>
      <c r="K351" s="14">
        <v>2.2004400880176033E-3</v>
      </c>
      <c r="L351" s="14">
        <v>1.043187982474442E-3</v>
      </c>
      <c r="M351" s="14">
        <v>2.7777777777777776E-2</v>
      </c>
      <c r="N351" s="14">
        <v>3.2258064516129031E-2</v>
      </c>
      <c r="P351" s="98">
        <v>219.91148575128551</v>
      </c>
      <c r="Q351" s="98">
        <v>229.33626371205489</v>
      </c>
      <c r="R351" s="14">
        <v>7.6015203040608118E-3</v>
      </c>
      <c r="S351" s="14">
        <v>5.4245775088670976E-3</v>
      </c>
      <c r="T351" s="14">
        <v>2.7777777777777776E-2</v>
      </c>
      <c r="U351" s="14">
        <v>0.12903225806451613</v>
      </c>
    </row>
    <row r="352" spans="2:21">
      <c r="B352">
        <v>73</v>
      </c>
      <c r="C352">
        <v>76</v>
      </c>
      <c r="D352" s="14">
        <v>2.600520104020804E-3</v>
      </c>
      <c r="E352" s="14">
        <v>1.2518255789693302E-3</v>
      </c>
      <c r="F352" s="14">
        <v>2.0833333333333332E-2</v>
      </c>
      <c r="G352" s="14">
        <v>6.4516129032258063E-2</v>
      </c>
      <c r="I352" s="97">
        <v>4185.3868127450023</v>
      </c>
      <c r="J352" s="97">
        <v>4536.4597917836609</v>
      </c>
      <c r="K352" s="14">
        <v>2.600520104020804E-3</v>
      </c>
      <c r="L352" s="14">
        <v>1.2518255789693302E-3</v>
      </c>
      <c r="M352" s="14">
        <v>2.0833333333333332E-2</v>
      </c>
      <c r="N352" s="14">
        <v>6.4516129032258063E-2</v>
      </c>
      <c r="P352" s="98">
        <v>229.33626371205489</v>
      </c>
      <c r="Q352" s="98">
        <v>238.76104167282426</v>
      </c>
      <c r="R352" s="14">
        <v>3.4006801360272052E-3</v>
      </c>
      <c r="S352" s="14">
        <v>1.6691007719591071E-3</v>
      </c>
      <c r="T352" s="14">
        <v>3.4722222222222224E-2</v>
      </c>
      <c r="U352" s="14">
        <v>6.4516129032258063E-2</v>
      </c>
    </row>
    <row r="353" spans="2:21">
      <c r="B353">
        <v>76</v>
      </c>
      <c r="C353">
        <v>79</v>
      </c>
      <c r="D353" s="14">
        <v>1.6003200640128026E-3</v>
      </c>
      <c r="E353" s="14">
        <v>6.259127894846651E-4</v>
      </c>
      <c r="F353" s="14">
        <v>2.0833333333333332E-2</v>
      </c>
      <c r="G353" s="14">
        <v>3.2258064516129031E-2</v>
      </c>
      <c r="I353" s="97">
        <v>4536.4597917836609</v>
      </c>
      <c r="J353" s="97">
        <v>4901.669937763475</v>
      </c>
      <c r="K353" s="14">
        <v>1.6003200640128026E-3</v>
      </c>
      <c r="L353" s="14">
        <v>6.259127894846651E-4</v>
      </c>
      <c r="M353" s="14">
        <v>2.0833333333333332E-2</v>
      </c>
      <c r="N353" s="14">
        <v>3.2258064516129031E-2</v>
      </c>
      <c r="P353" s="98">
        <v>238.76104167282426</v>
      </c>
      <c r="Q353" s="98">
        <v>248.18581963359367</v>
      </c>
      <c r="R353" s="14">
        <v>2.0004000800160032E-3</v>
      </c>
      <c r="S353" s="14">
        <v>1.043187982474442E-3</v>
      </c>
      <c r="T353" s="14">
        <v>2.0833333333333332E-2</v>
      </c>
      <c r="U353" s="14">
        <v>3.2258064516129031E-2</v>
      </c>
    </row>
    <row r="354" spans="2:21">
      <c r="B354">
        <v>79</v>
      </c>
      <c r="C354">
        <v>82</v>
      </c>
      <c r="D354" s="14">
        <v>6.0012002400480096E-4</v>
      </c>
      <c r="E354" s="14">
        <v>0</v>
      </c>
      <c r="F354" s="14">
        <v>6.9444444444444441E-3</v>
      </c>
      <c r="G354" s="14">
        <v>3.2258064516129031E-2</v>
      </c>
      <c r="I354" s="97">
        <v>4901.669937763475</v>
      </c>
      <c r="J354" s="97">
        <v>5281.0172506844419</v>
      </c>
      <c r="K354" s="14">
        <v>6.0012002400480096E-4</v>
      </c>
      <c r="L354" s="14">
        <v>0</v>
      </c>
      <c r="M354" s="14">
        <v>6.9444444444444441E-3</v>
      </c>
      <c r="N354" s="14">
        <v>3.2258064516129031E-2</v>
      </c>
      <c r="P354" s="98">
        <v>248.18581963359367</v>
      </c>
      <c r="Q354" s="98">
        <v>257.61059759436301</v>
      </c>
      <c r="R354" s="14">
        <v>2.4004800960192038E-3</v>
      </c>
      <c r="S354" s="14">
        <v>6.259127894846651E-4</v>
      </c>
      <c r="T354" s="14">
        <v>3.4722222222222224E-2</v>
      </c>
      <c r="U354" s="14">
        <v>6.4516129032258063E-2</v>
      </c>
    </row>
    <row r="355" spans="2:21">
      <c r="B355">
        <v>82</v>
      </c>
      <c r="C355">
        <v>85</v>
      </c>
      <c r="D355" s="14">
        <v>1.0002000400080016E-3</v>
      </c>
      <c r="E355" s="14">
        <v>2.0863759649488838E-4</v>
      </c>
      <c r="F355" s="14">
        <v>2.0833333333333332E-2</v>
      </c>
      <c r="G355" s="14">
        <v>1.6129032258064516E-2</v>
      </c>
      <c r="I355" s="97">
        <v>5281.0172506844419</v>
      </c>
      <c r="J355" s="97">
        <v>5674.5017305465635</v>
      </c>
      <c r="K355" s="14">
        <v>1.0002000400080016E-3</v>
      </c>
      <c r="L355" s="14">
        <v>2.0863759649488838E-4</v>
      </c>
      <c r="M355" s="14">
        <v>2.0833333333333332E-2</v>
      </c>
      <c r="N355" s="14">
        <v>1.6129032258064516E-2</v>
      </c>
      <c r="P355" s="98">
        <v>257.61059759436301</v>
      </c>
      <c r="Q355" s="98">
        <v>267.03537555513242</v>
      </c>
      <c r="R355" s="14">
        <v>6.0012002400480096E-4</v>
      </c>
      <c r="S355" s="14">
        <v>2.0863759649488838E-4</v>
      </c>
      <c r="T355" s="14">
        <v>6.9444444444444441E-3</v>
      </c>
      <c r="U355" s="14">
        <v>1.6129032258064516E-2</v>
      </c>
    </row>
    <row r="356" spans="2:21">
      <c r="B356">
        <v>85</v>
      </c>
      <c r="C356">
        <v>88</v>
      </c>
      <c r="D356" s="14">
        <v>1.0002000400080016E-3</v>
      </c>
      <c r="E356" s="14">
        <v>2.0863759649488838E-4</v>
      </c>
      <c r="F356" s="14">
        <v>2.0833333333333332E-2</v>
      </c>
      <c r="G356" s="14">
        <v>1.6129032258064516E-2</v>
      </c>
      <c r="I356" s="97">
        <v>5674.5017305465635</v>
      </c>
      <c r="J356" s="97">
        <v>6082.1233773498398</v>
      </c>
      <c r="K356" s="14">
        <v>1.0002000400080016E-3</v>
      </c>
      <c r="L356" s="14">
        <v>2.0863759649488838E-4</v>
      </c>
      <c r="M356" s="14">
        <v>2.0833333333333332E-2</v>
      </c>
      <c r="N356" s="14">
        <v>1.6129032258064516E-2</v>
      </c>
      <c r="P356" s="98">
        <v>267.03537555513242</v>
      </c>
      <c r="Q356" s="98">
        <v>276.46015351590177</v>
      </c>
      <c r="R356" s="14">
        <v>6.0012002400480096E-4</v>
      </c>
      <c r="S356" s="14">
        <v>0</v>
      </c>
      <c r="T356" s="14">
        <v>1.3888888888888888E-2</v>
      </c>
      <c r="U356" s="14">
        <v>1.6129032258064516E-2</v>
      </c>
    </row>
    <row r="357" spans="2:21">
      <c r="B357">
        <v>88</v>
      </c>
      <c r="C357">
        <v>91</v>
      </c>
      <c r="D357" s="14">
        <v>4.0008001600320064E-4</v>
      </c>
      <c r="E357" s="14">
        <v>0</v>
      </c>
      <c r="F357" s="14">
        <v>6.9444444444444441E-3</v>
      </c>
      <c r="G357" s="14">
        <v>1.6129032258064516E-2</v>
      </c>
      <c r="I357" s="97">
        <v>6082.1233773498398</v>
      </c>
      <c r="J357" s="97">
        <v>6503.8821910942688</v>
      </c>
      <c r="K357" s="14">
        <v>4.0008001600320064E-4</v>
      </c>
      <c r="L357" s="14">
        <v>0</v>
      </c>
      <c r="M357" s="14">
        <v>6.9444444444444441E-3</v>
      </c>
      <c r="N357" s="14">
        <v>1.6129032258064516E-2</v>
      </c>
      <c r="P357" s="98">
        <v>276.46015351590177</v>
      </c>
      <c r="Q357" s="98">
        <v>285.88493147667117</v>
      </c>
      <c r="R357" s="14">
        <v>8.0016003200640128E-4</v>
      </c>
      <c r="S357" s="14">
        <v>2.0863759649488838E-4</v>
      </c>
      <c r="T357" s="14">
        <v>1.3888888888888888E-2</v>
      </c>
      <c r="U357" s="14">
        <v>1.6129032258064516E-2</v>
      </c>
    </row>
    <row r="358" spans="2:21">
      <c r="B358">
        <v>91</v>
      </c>
      <c r="C358">
        <v>94</v>
      </c>
      <c r="D358" s="14">
        <v>2.0004000800160032E-4</v>
      </c>
      <c r="E358" s="14">
        <v>0</v>
      </c>
      <c r="F358" s="14">
        <v>0</v>
      </c>
      <c r="G358" s="14">
        <v>1.6129032258064516E-2</v>
      </c>
      <c r="I358" s="97">
        <v>6503.8821910942688</v>
      </c>
      <c r="J358" s="97">
        <v>6939.7781717798534</v>
      </c>
      <c r="K358" s="14">
        <v>2.0004000800160032E-4</v>
      </c>
      <c r="L358" s="14">
        <v>0</v>
      </c>
      <c r="M358" s="14">
        <v>0</v>
      </c>
      <c r="N358" s="14">
        <v>1.6129032258064516E-2</v>
      </c>
      <c r="P358" s="98">
        <v>285.88493147667117</v>
      </c>
      <c r="Q358" s="98">
        <v>295.30970943744057</v>
      </c>
      <c r="R358" s="14">
        <v>8.0016003200640128E-4</v>
      </c>
      <c r="S358" s="14">
        <v>2.0863759649488838E-4</v>
      </c>
      <c r="T358" s="14">
        <v>1.3888888888888888E-2</v>
      </c>
      <c r="U358" s="14">
        <v>1.6129032258064516E-2</v>
      </c>
    </row>
    <row r="359" spans="2:21">
      <c r="B359">
        <v>94</v>
      </c>
      <c r="C359">
        <v>97</v>
      </c>
      <c r="D359" s="14">
        <v>0</v>
      </c>
      <c r="E359" s="14">
        <v>0</v>
      </c>
      <c r="F359" s="14">
        <v>0</v>
      </c>
      <c r="G359" s="14">
        <v>0</v>
      </c>
      <c r="I359" s="97">
        <v>6939.7781717798534</v>
      </c>
      <c r="J359" s="97">
        <v>7389.8113194065909</v>
      </c>
      <c r="K359" s="14">
        <v>0</v>
      </c>
      <c r="L359" s="14">
        <v>0</v>
      </c>
      <c r="M359" s="14">
        <v>0</v>
      </c>
      <c r="N359" s="14">
        <v>0</v>
      </c>
      <c r="P359" s="98">
        <v>295.30970943744057</v>
      </c>
      <c r="Q359" s="98">
        <v>304.73448739820992</v>
      </c>
      <c r="R359" s="14">
        <v>4.0008001600320064E-4</v>
      </c>
      <c r="S359" s="14">
        <v>0</v>
      </c>
      <c r="T359" s="14">
        <v>6.9444444444444441E-3</v>
      </c>
      <c r="U359" s="14">
        <v>1.6129032258064516E-2</v>
      </c>
    </row>
    <row r="360" spans="2:21">
      <c r="B360">
        <v>97</v>
      </c>
      <c r="C360">
        <v>100</v>
      </c>
      <c r="D360" s="14">
        <v>2.0004000800160032E-4</v>
      </c>
      <c r="E360" s="14">
        <v>0</v>
      </c>
      <c r="F360" s="14">
        <v>0</v>
      </c>
      <c r="G360" s="14">
        <v>1.6129032258064516E-2</v>
      </c>
      <c r="I360" s="97">
        <v>7389.8113194065909</v>
      </c>
      <c r="J360" s="97">
        <v>7853.981633974483</v>
      </c>
      <c r="K360" s="14">
        <v>2.0004000800160032E-4</v>
      </c>
      <c r="L360" s="14">
        <v>0</v>
      </c>
      <c r="M360" s="14">
        <v>0</v>
      </c>
      <c r="N360" s="14">
        <v>1.6129032258064516E-2</v>
      </c>
      <c r="P360" s="98">
        <v>304.73448739820992</v>
      </c>
      <c r="Q360" s="98">
        <v>314.15926535897933</v>
      </c>
      <c r="R360" s="14">
        <v>2.0004000800160032E-4</v>
      </c>
      <c r="S360" s="14">
        <v>0</v>
      </c>
      <c r="T360" s="14">
        <v>0</v>
      </c>
      <c r="U360" s="14">
        <v>1.6129032258064516E-2</v>
      </c>
    </row>
    <row r="361" spans="2:21">
      <c r="B361">
        <v>100</v>
      </c>
      <c r="C361">
        <v>103</v>
      </c>
      <c r="D361" s="14">
        <v>0</v>
      </c>
      <c r="E361" s="14">
        <v>0</v>
      </c>
      <c r="F361" s="14">
        <v>0</v>
      </c>
      <c r="G361" s="14">
        <v>0</v>
      </c>
      <c r="I361" s="97">
        <v>7853.981633974483</v>
      </c>
      <c r="J361" s="97">
        <v>8332.2891154835288</v>
      </c>
      <c r="K361" s="14">
        <v>0</v>
      </c>
      <c r="L361" s="14">
        <v>0</v>
      </c>
      <c r="M361" s="14">
        <v>0</v>
      </c>
      <c r="N361" s="14">
        <v>0</v>
      </c>
      <c r="P361" s="98">
        <v>314.15926535897933</v>
      </c>
      <c r="Q361" s="98">
        <v>323.58404331974867</v>
      </c>
      <c r="R361" s="14">
        <v>0</v>
      </c>
      <c r="S361" s="14">
        <v>0</v>
      </c>
      <c r="T361" s="14">
        <v>0</v>
      </c>
      <c r="U361" s="14">
        <v>0</v>
      </c>
    </row>
    <row r="362" spans="2:21">
      <c r="B362">
        <v>103</v>
      </c>
      <c r="C362">
        <v>106</v>
      </c>
      <c r="D362" s="14">
        <v>0</v>
      </c>
      <c r="E362" s="14">
        <v>0</v>
      </c>
      <c r="F362" s="14">
        <v>0</v>
      </c>
      <c r="G362" s="14">
        <v>0</v>
      </c>
      <c r="I362" s="97">
        <v>8332.2891154835288</v>
      </c>
      <c r="J362" s="97">
        <v>8824.7337639337293</v>
      </c>
      <c r="K362" s="14">
        <v>0</v>
      </c>
      <c r="L362" s="14">
        <v>0</v>
      </c>
      <c r="M362" s="14">
        <v>0</v>
      </c>
      <c r="N362" s="14">
        <v>0</v>
      </c>
      <c r="P362" s="98">
        <v>323.58404331974867</v>
      </c>
      <c r="Q362" s="98">
        <v>333.00882128051808</v>
      </c>
      <c r="R362" s="14">
        <v>0</v>
      </c>
      <c r="S362" s="14">
        <v>0</v>
      </c>
      <c r="T362" s="14">
        <v>0</v>
      </c>
      <c r="U362" s="14">
        <v>0</v>
      </c>
    </row>
    <row r="363" spans="2:21">
      <c r="B363">
        <v>106</v>
      </c>
      <c r="C363">
        <v>109</v>
      </c>
      <c r="D363" s="14">
        <v>0</v>
      </c>
      <c r="E363" s="14">
        <v>0</v>
      </c>
      <c r="F363" s="14">
        <v>0</v>
      </c>
      <c r="G363" s="14">
        <v>0</v>
      </c>
      <c r="I363" s="97">
        <v>8824.7337639337293</v>
      </c>
      <c r="J363" s="97">
        <v>9331.3155793250826</v>
      </c>
      <c r="K363" s="14">
        <v>0</v>
      </c>
      <c r="L363" s="14">
        <v>0</v>
      </c>
      <c r="M363" s="14">
        <v>0</v>
      </c>
      <c r="N363" s="14">
        <v>0</v>
      </c>
      <c r="P363" s="98">
        <v>333.00882128051808</v>
      </c>
      <c r="Q363" s="98">
        <v>342.43359924128742</v>
      </c>
      <c r="R363" s="14">
        <v>0</v>
      </c>
      <c r="S363" s="14">
        <v>0</v>
      </c>
      <c r="T363" s="14">
        <v>0</v>
      </c>
      <c r="U363" s="14">
        <v>0</v>
      </c>
    </row>
    <row r="364" spans="2:21">
      <c r="B364">
        <v>109</v>
      </c>
      <c r="C364">
        <v>112</v>
      </c>
      <c r="D364" s="14">
        <v>0</v>
      </c>
      <c r="E364" s="14">
        <v>0</v>
      </c>
      <c r="F364" s="14">
        <v>0</v>
      </c>
      <c r="G364" s="14">
        <v>0</v>
      </c>
      <c r="I364" s="97">
        <v>9331.3155793250826</v>
      </c>
      <c r="J364" s="97">
        <v>9852.0345616575905</v>
      </c>
      <c r="K364" s="14">
        <v>0</v>
      </c>
      <c r="L364" s="14">
        <v>0</v>
      </c>
      <c r="M364" s="14">
        <v>0</v>
      </c>
      <c r="N364" s="14">
        <v>0</v>
      </c>
      <c r="P364" s="98">
        <v>342.43359924128742</v>
      </c>
      <c r="Q364" s="98">
        <v>351.85837720205683</v>
      </c>
      <c r="R364" s="14">
        <v>2.0004000800160032E-4</v>
      </c>
      <c r="S364" s="14">
        <v>0</v>
      </c>
      <c r="T364" s="14">
        <v>0</v>
      </c>
      <c r="U364" s="14">
        <v>1.6129032258064516E-2</v>
      </c>
    </row>
    <row r="365" spans="2:21">
      <c r="B365">
        <v>112</v>
      </c>
      <c r="C365">
        <v>115</v>
      </c>
      <c r="D365" s="14">
        <v>0</v>
      </c>
      <c r="E365" s="14">
        <v>0</v>
      </c>
      <c r="F365" s="14">
        <v>0</v>
      </c>
      <c r="G365" s="14">
        <v>0</v>
      </c>
      <c r="I365" s="97">
        <v>9852.0345616575905</v>
      </c>
      <c r="J365" s="97">
        <v>10386.890710931253</v>
      </c>
      <c r="K365" s="14">
        <v>0</v>
      </c>
      <c r="L365" s="14">
        <v>0</v>
      </c>
      <c r="M365" s="14">
        <v>0</v>
      </c>
      <c r="N365" s="14">
        <v>0</v>
      </c>
      <c r="P365" s="98">
        <v>351.85837720205683</v>
      </c>
      <c r="Q365" s="98">
        <v>361.28315516282623</v>
      </c>
      <c r="R365" s="14">
        <v>0</v>
      </c>
      <c r="S365" s="14">
        <v>0</v>
      </c>
      <c r="T365" s="14">
        <v>0</v>
      </c>
      <c r="U365" s="14">
        <v>0</v>
      </c>
    </row>
    <row r="366" spans="2:21">
      <c r="B366">
        <v>115</v>
      </c>
      <c r="C366">
        <v>118</v>
      </c>
      <c r="D366" s="14">
        <v>0</v>
      </c>
      <c r="E366" s="14">
        <v>0</v>
      </c>
      <c r="F366" s="14">
        <v>0</v>
      </c>
      <c r="G366" s="14">
        <v>0</v>
      </c>
      <c r="I366" s="97">
        <v>10386.890710931253</v>
      </c>
      <c r="J366" s="97">
        <v>10935.88402714607</v>
      </c>
      <c r="K366" s="14">
        <v>0</v>
      </c>
      <c r="L366" s="14">
        <v>0</v>
      </c>
      <c r="M366" s="14">
        <v>0</v>
      </c>
      <c r="N366" s="14">
        <v>0</v>
      </c>
      <c r="P366" s="98">
        <v>361.28315516282623</v>
      </c>
      <c r="Q366" s="98">
        <v>370.70793312359558</v>
      </c>
      <c r="R366" s="14">
        <v>0</v>
      </c>
      <c r="S366" s="14">
        <v>0</v>
      </c>
      <c r="T366" s="14">
        <v>0</v>
      </c>
      <c r="U366" s="14">
        <v>0</v>
      </c>
    </row>
    <row r="367" spans="2:21">
      <c r="B367">
        <v>118</v>
      </c>
      <c r="C367">
        <v>121</v>
      </c>
      <c r="D367" s="14">
        <v>0</v>
      </c>
      <c r="E367" s="14">
        <v>0</v>
      </c>
      <c r="F367" s="14">
        <v>0</v>
      </c>
      <c r="G367" s="14">
        <v>0</v>
      </c>
      <c r="I367" s="97">
        <v>10935.88402714607</v>
      </c>
      <c r="J367" s="97">
        <v>11499.01451030204</v>
      </c>
      <c r="K367" s="14">
        <v>0</v>
      </c>
      <c r="L367" s="14">
        <v>0</v>
      </c>
      <c r="M367" s="14">
        <v>0</v>
      </c>
      <c r="N367" s="14">
        <v>0</v>
      </c>
      <c r="P367" s="98">
        <v>370.70793312359558</v>
      </c>
      <c r="Q367" s="98">
        <v>380.13271108436498</v>
      </c>
      <c r="R367" s="14">
        <v>0</v>
      </c>
      <c r="S367" s="14">
        <v>0</v>
      </c>
      <c r="T367" s="14">
        <v>0</v>
      </c>
      <c r="U367" s="14">
        <v>0</v>
      </c>
    </row>
    <row r="368" spans="2:21">
      <c r="B368">
        <v>121</v>
      </c>
      <c r="C368">
        <v>124</v>
      </c>
      <c r="D368" s="14">
        <v>0</v>
      </c>
      <c r="E368" s="14">
        <v>0</v>
      </c>
      <c r="F368" s="14">
        <v>0</v>
      </c>
      <c r="G368" s="14">
        <v>0</v>
      </c>
      <c r="I368" s="97">
        <v>11499.01451030204</v>
      </c>
      <c r="J368" s="97">
        <v>12076.282160399165</v>
      </c>
      <c r="K368" s="14">
        <v>0</v>
      </c>
      <c r="L368" s="14">
        <v>0</v>
      </c>
      <c r="M368" s="14">
        <v>0</v>
      </c>
      <c r="N368" s="14">
        <v>0</v>
      </c>
      <c r="P368" s="98">
        <v>380.13271108436498</v>
      </c>
      <c r="Q368" s="98">
        <v>389.55748904513433</v>
      </c>
      <c r="R368" s="14">
        <v>0</v>
      </c>
      <c r="S368" s="14">
        <v>0</v>
      </c>
      <c r="T368" s="14">
        <v>0</v>
      </c>
      <c r="U368" s="14">
        <v>0</v>
      </c>
    </row>
    <row r="369" spans="2:21">
      <c r="B369">
        <v>124</v>
      </c>
      <c r="C369">
        <v>127</v>
      </c>
      <c r="D369" s="14">
        <v>0</v>
      </c>
      <c r="E369" s="14">
        <v>0</v>
      </c>
      <c r="F369" s="14">
        <v>0</v>
      </c>
      <c r="G369" s="14">
        <v>0</v>
      </c>
      <c r="I369" s="97">
        <v>12076.282160399165</v>
      </c>
      <c r="J369" s="97">
        <v>12667.686977437443</v>
      </c>
      <c r="K369" s="14">
        <v>0</v>
      </c>
      <c r="L369" s="14">
        <v>0</v>
      </c>
      <c r="M369" s="14">
        <v>0</v>
      </c>
      <c r="N369" s="14">
        <v>0</v>
      </c>
      <c r="P369" s="98">
        <v>389.55748904513433</v>
      </c>
      <c r="Q369" s="98">
        <v>398.98226700590374</v>
      </c>
      <c r="R369" s="14">
        <v>0</v>
      </c>
      <c r="S369" s="14">
        <v>0</v>
      </c>
      <c r="T369" s="14">
        <v>0</v>
      </c>
      <c r="U369" s="14">
        <v>0</v>
      </c>
    </row>
    <row r="370" spans="2:21">
      <c r="B370">
        <v>127</v>
      </c>
      <c r="C370">
        <v>130</v>
      </c>
      <c r="D370" s="14">
        <v>0</v>
      </c>
      <c r="E370" s="14">
        <v>0</v>
      </c>
      <c r="F370" s="14">
        <v>0</v>
      </c>
      <c r="G370" s="14">
        <v>0</v>
      </c>
      <c r="I370" s="97">
        <v>12667.686977437443</v>
      </c>
      <c r="J370" s="97">
        <v>13273.228961416877</v>
      </c>
      <c r="K370" s="14">
        <v>0</v>
      </c>
      <c r="L370" s="14">
        <v>0</v>
      </c>
      <c r="M370" s="14">
        <v>0</v>
      </c>
      <c r="N370" s="14">
        <v>0</v>
      </c>
      <c r="P370" s="98">
        <v>398.98226700590374</v>
      </c>
      <c r="Q370" s="98">
        <v>408.40704496667308</v>
      </c>
      <c r="R370" s="14">
        <v>0</v>
      </c>
      <c r="S370" s="14">
        <v>0</v>
      </c>
      <c r="T370" s="14">
        <v>0</v>
      </c>
      <c r="U370" s="14">
        <v>0</v>
      </c>
    </row>
    <row r="371" spans="2:21">
      <c r="B371">
        <v>130</v>
      </c>
      <c r="C371">
        <v>133</v>
      </c>
      <c r="D371" s="14">
        <v>0</v>
      </c>
      <c r="E371" s="14">
        <v>0</v>
      </c>
      <c r="F371" s="14">
        <v>0</v>
      </c>
      <c r="G371" s="14">
        <v>0</v>
      </c>
      <c r="I371" s="97">
        <v>13273.228961416877</v>
      </c>
      <c r="J371" s="97">
        <v>13892.908112337462</v>
      </c>
      <c r="K371" s="14">
        <v>0</v>
      </c>
      <c r="L371" s="14">
        <v>0</v>
      </c>
      <c r="M371" s="14">
        <v>0</v>
      </c>
      <c r="N371" s="14">
        <v>0</v>
      </c>
      <c r="P371" s="98">
        <v>408.40704496667308</v>
      </c>
      <c r="Q371" s="98">
        <v>417.83182292744249</v>
      </c>
      <c r="R371" s="14">
        <v>0</v>
      </c>
      <c r="S371" s="14">
        <v>0</v>
      </c>
      <c r="T371" s="14">
        <v>0</v>
      </c>
      <c r="U371" s="14">
        <v>0</v>
      </c>
    </row>
    <row r="372" spans="2:21">
      <c r="B372">
        <v>133</v>
      </c>
      <c r="C372">
        <v>136</v>
      </c>
      <c r="D372" s="14">
        <v>0</v>
      </c>
      <c r="E372" s="14">
        <v>0</v>
      </c>
      <c r="F372" s="14">
        <v>0</v>
      </c>
      <c r="G372" s="14">
        <v>0</v>
      </c>
      <c r="I372" s="97">
        <v>13892.908112337462</v>
      </c>
      <c r="J372" s="97">
        <v>14526.724430199203</v>
      </c>
      <c r="K372" s="14">
        <v>0</v>
      </c>
      <c r="L372" s="14">
        <v>0</v>
      </c>
      <c r="M372" s="14">
        <v>0</v>
      </c>
      <c r="N372" s="14">
        <v>0</v>
      </c>
      <c r="P372" s="98">
        <v>417.83182292744249</v>
      </c>
      <c r="Q372" s="98">
        <v>427.25660088821189</v>
      </c>
      <c r="R372" s="14">
        <v>0</v>
      </c>
      <c r="S372" s="14">
        <v>0</v>
      </c>
      <c r="T372" s="14">
        <v>0</v>
      </c>
      <c r="U372" s="14">
        <v>0</v>
      </c>
    </row>
    <row r="373" spans="2:21">
      <c r="B373">
        <v>136</v>
      </c>
      <c r="C373">
        <v>139</v>
      </c>
      <c r="D373" s="14">
        <v>0</v>
      </c>
      <c r="E373" s="14">
        <v>0</v>
      </c>
      <c r="F373" s="14">
        <v>0</v>
      </c>
      <c r="G373" s="14">
        <v>0</v>
      </c>
      <c r="I373" s="97">
        <v>14526.724430199203</v>
      </c>
      <c r="J373" s="97">
        <v>15174.677915002098</v>
      </c>
      <c r="K373" s="14">
        <v>0</v>
      </c>
      <c r="L373" s="14">
        <v>0</v>
      </c>
      <c r="M373" s="14">
        <v>0</v>
      </c>
      <c r="N373" s="14">
        <v>0</v>
      </c>
      <c r="P373" s="98">
        <v>427.25660088821189</v>
      </c>
      <c r="Q373" s="98">
        <v>436.68137884898124</v>
      </c>
      <c r="R373" s="14">
        <v>0</v>
      </c>
      <c r="S373" s="14">
        <v>0</v>
      </c>
      <c r="T373" s="14">
        <v>0</v>
      </c>
      <c r="U373" s="14">
        <v>0</v>
      </c>
    </row>
    <row r="374" spans="2:21">
      <c r="B374">
        <v>139</v>
      </c>
      <c r="C374">
        <v>142</v>
      </c>
      <c r="D374" s="14">
        <v>0</v>
      </c>
      <c r="E374" s="14">
        <v>0</v>
      </c>
      <c r="F374" s="14">
        <v>0</v>
      </c>
      <c r="G374" s="14">
        <v>0</v>
      </c>
      <c r="I374" s="97">
        <v>15174.677915002098</v>
      </c>
      <c r="J374" s="97">
        <v>15836.768566746146</v>
      </c>
      <c r="K374" s="14">
        <v>0</v>
      </c>
      <c r="L374" s="14">
        <v>0</v>
      </c>
      <c r="M374" s="14">
        <v>0</v>
      </c>
      <c r="N374" s="14">
        <v>0</v>
      </c>
      <c r="P374" s="98">
        <v>436.68137884898124</v>
      </c>
      <c r="Q374" s="98">
        <v>446.10615680975064</v>
      </c>
      <c r="R374" s="14">
        <v>0</v>
      </c>
      <c r="S374" s="14">
        <v>0</v>
      </c>
      <c r="T374" s="14">
        <v>0</v>
      </c>
      <c r="U374" s="14">
        <v>0</v>
      </c>
    </row>
    <row r="375" spans="2:21">
      <c r="B375">
        <v>142</v>
      </c>
      <c r="C375">
        <v>145</v>
      </c>
      <c r="D375" s="14">
        <v>0</v>
      </c>
      <c r="E375" s="14">
        <v>0</v>
      </c>
      <c r="F375" s="14">
        <v>0</v>
      </c>
      <c r="G375" s="14">
        <v>0</v>
      </c>
      <c r="I375" s="97">
        <v>15836.768566746146</v>
      </c>
      <c r="J375" s="97">
        <v>16512.99638543135</v>
      </c>
      <c r="K375" s="14">
        <v>0</v>
      </c>
      <c r="L375" s="14">
        <v>0</v>
      </c>
      <c r="M375" s="14">
        <v>0</v>
      </c>
      <c r="N375" s="14">
        <v>0</v>
      </c>
      <c r="P375" s="98">
        <v>446.10615680975064</v>
      </c>
      <c r="Q375" s="98">
        <v>455.53093477051999</v>
      </c>
      <c r="R375" s="14">
        <v>0</v>
      </c>
      <c r="S375" s="14">
        <v>0</v>
      </c>
      <c r="T375" s="14">
        <v>0</v>
      </c>
      <c r="U375" s="14">
        <v>0</v>
      </c>
    </row>
    <row r="376" spans="2:21">
      <c r="B376">
        <v>145</v>
      </c>
      <c r="C376">
        <v>148</v>
      </c>
      <c r="D376" s="14">
        <v>0</v>
      </c>
      <c r="E376" s="14">
        <v>0</v>
      </c>
      <c r="F376" s="14">
        <v>0</v>
      </c>
      <c r="G376" s="14">
        <v>0</v>
      </c>
      <c r="I376" s="97">
        <v>16512.99638543135</v>
      </c>
      <c r="J376" s="97">
        <v>17203.361371057708</v>
      </c>
      <c r="K376" s="14">
        <v>0</v>
      </c>
      <c r="L376" s="14">
        <v>0</v>
      </c>
      <c r="M376" s="14">
        <v>0</v>
      </c>
      <c r="N376" s="14">
        <v>0</v>
      </c>
      <c r="P376" s="98">
        <v>455.53093477051999</v>
      </c>
      <c r="Q376" s="98">
        <v>464.9557127312894</v>
      </c>
      <c r="R376" s="14">
        <v>0</v>
      </c>
      <c r="S376" s="14">
        <v>0</v>
      </c>
      <c r="T376" s="14">
        <v>0</v>
      </c>
      <c r="U376" s="14">
        <v>0</v>
      </c>
    </row>
    <row r="377" spans="2:21">
      <c r="B377">
        <v>148</v>
      </c>
      <c r="C377">
        <v>151</v>
      </c>
      <c r="D377" s="14">
        <v>0</v>
      </c>
      <c r="E377" s="14">
        <v>0</v>
      </c>
      <c r="F377" s="14">
        <v>0</v>
      </c>
      <c r="G377" s="14">
        <v>0</v>
      </c>
      <c r="I377" s="97">
        <v>17203.361371057708</v>
      </c>
      <c r="J377" s="97">
        <v>17907.863523625219</v>
      </c>
      <c r="K377" s="14">
        <v>0</v>
      </c>
      <c r="L377" s="14">
        <v>0</v>
      </c>
      <c r="M377" s="14">
        <v>0</v>
      </c>
      <c r="N377" s="14">
        <v>0</v>
      </c>
      <c r="P377" s="98">
        <v>464.9557127312894</v>
      </c>
      <c r="Q377" s="98">
        <v>474.38049069205874</v>
      </c>
      <c r="R377" s="14">
        <v>0</v>
      </c>
      <c r="S377" s="14">
        <v>0</v>
      </c>
      <c r="T377" s="14">
        <v>0</v>
      </c>
      <c r="U377" s="14">
        <v>0</v>
      </c>
    </row>
    <row r="378" spans="2:21">
      <c r="B378">
        <v>151</v>
      </c>
      <c r="C378">
        <v>154</v>
      </c>
      <c r="D378" s="14">
        <v>0</v>
      </c>
      <c r="E378" s="14">
        <v>0</v>
      </c>
      <c r="F378" s="14">
        <v>0</v>
      </c>
      <c r="G378" s="14">
        <v>0</v>
      </c>
      <c r="I378" s="97">
        <v>17907.863523625219</v>
      </c>
      <c r="J378" s="97">
        <v>18626.502843133883</v>
      </c>
      <c r="K378" s="14">
        <v>0</v>
      </c>
      <c r="L378" s="14">
        <v>0</v>
      </c>
      <c r="M378" s="14">
        <v>0</v>
      </c>
      <c r="N378" s="14">
        <v>0</v>
      </c>
      <c r="P378" s="98">
        <v>474.38049069205874</v>
      </c>
      <c r="Q378" s="98">
        <v>483.80526865282815</v>
      </c>
      <c r="R378" s="14">
        <v>0</v>
      </c>
      <c r="S378" s="14">
        <v>0</v>
      </c>
      <c r="T378" s="14">
        <v>0</v>
      </c>
      <c r="U378" s="14">
        <v>0</v>
      </c>
    </row>
    <row r="379" spans="2:21">
      <c r="B379">
        <v>154</v>
      </c>
      <c r="C379">
        <v>157</v>
      </c>
      <c r="D379" s="14">
        <v>0</v>
      </c>
      <c r="E379" s="14">
        <v>0</v>
      </c>
      <c r="F379" s="14">
        <v>0</v>
      </c>
      <c r="G379" s="14">
        <v>0</v>
      </c>
      <c r="I379" s="97">
        <v>18626.502843133883</v>
      </c>
      <c r="J379" s="97">
        <v>19359.279329583704</v>
      </c>
      <c r="K379" s="14">
        <v>0</v>
      </c>
      <c r="L379" s="14">
        <v>0</v>
      </c>
      <c r="M379" s="14">
        <v>0</v>
      </c>
      <c r="N379" s="14">
        <v>0</v>
      </c>
      <c r="P379" s="98">
        <v>483.80526865282815</v>
      </c>
      <c r="Q379" s="98">
        <v>493.23004661359749</v>
      </c>
      <c r="R379" s="14">
        <v>0</v>
      </c>
      <c r="S379" s="14">
        <v>0</v>
      </c>
      <c r="T379" s="14">
        <v>0</v>
      </c>
      <c r="U379" s="14">
        <v>0</v>
      </c>
    </row>
    <row r="380" spans="2:21">
      <c r="B380">
        <v>157</v>
      </c>
      <c r="C380">
        <v>160</v>
      </c>
      <c r="D380" s="14">
        <v>0</v>
      </c>
      <c r="E380" s="14">
        <v>0</v>
      </c>
      <c r="F380" s="14">
        <v>0</v>
      </c>
      <c r="G380" s="14">
        <v>0</v>
      </c>
      <c r="I380" s="97">
        <v>19359.279329583704</v>
      </c>
      <c r="J380" s="97">
        <v>20106.192982974677</v>
      </c>
      <c r="K380" s="14">
        <v>0</v>
      </c>
      <c r="L380" s="14">
        <v>0</v>
      </c>
      <c r="M380" s="14">
        <v>0</v>
      </c>
      <c r="N380" s="14">
        <v>0</v>
      </c>
      <c r="P380" s="98">
        <v>493.23004661359749</v>
      </c>
      <c r="Q380" s="98">
        <v>502.6548245743669</v>
      </c>
      <c r="R380" s="14">
        <v>0</v>
      </c>
      <c r="S380" s="14">
        <v>0</v>
      </c>
      <c r="T380" s="14">
        <v>0</v>
      </c>
      <c r="U380" s="14">
        <v>0</v>
      </c>
    </row>
    <row r="381" spans="2:21">
      <c r="B381">
        <v>160</v>
      </c>
      <c r="C381">
        <v>163</v>
      </c>
      <c r="D381" s="14">
        <v>0</v>
      </c>
      <c r="E381" s="14">
        <v>0</v>
      </c>
      <c r="F381" s="14">
        <v>0</v>
      </c>
      <c r="G381" s="14">
        <v>0</v>
      </c>
      <c r="I381" s="97">
        <v>20106.192982974677</v>
      </c>
      <c r="J381" s="97">
        <v>20867.243803306803</v>
      </c>
      <c r="K381" s="14">
        <v>0</v>
      </c>
      <c r="L381" s="14">
        <v>0</v>
      </c>
      <c r="M381" s="14">
        <v>0</v>
      </c>
      <c r="N381" s="14">
        <v>0</v>
      </c>
      <c r="P381" s="98">
        <v>502.6548245743669</v>
      </c>
      <c r="Q381" s="98">
        <v>512.07960253513625</v>
      </c>
      <c r="R381" s="14">
        <v>0</v>
      </c>
      <c r="S381" s="14">
        <v>0</v>
      </c>
      <c r="T381" s="14">
        <v>0</v>
      </c>
      <c r="U381" s="14">
        <v>0</v>
      </c>
    </row>
    <row r="382" spans="2:21">
      <c r="B382">
        <v>163</v>
      </c>
      <c r="C382">
        <v>166</v>
      </c>
      <c r="D382" s="14">
        <v>0</v>
      </c>
      <c r="E382" s="14">
        <v>0</v>
      </c>
      <c r="F382" s="14">
        <v>0</v>
      </c>
      <c r="G382" s="14">
        <v>0</v>
      </c>
      <c r="I382" s="97">
        <v>20867.243803306803</v>
      </c>
      <c r="J382" s="97">
        <v>21642.431790580085</v>
      </c>
      <c r="K382" s="14">
        <v>0</v>
      </c>
      <c r="L382" s="14">
        <v>0</v>
      </c>
      <c r="M382" s="14">
        <v>0</v>
      </c>
      <c r="N382" s="14">
        <v>0</v>
      </c>
      <c r="P382" s="98">
        <v>512.07960253513625</v>
      </c>
      <c r="Q382" s="98">
        <v>521.50438049590571</v>
      </c>
      <c r="R382" s="14">
        <v>0</v>
      </c>
      <c r="S382" s="14">
        <v>0</v>
      </c>
      <c r="T382" s="14">
        <v>0</v>
      </c>
      <c r="U382" s="14">
        <v>0</v>
      </c>
    </row>
    <row r="383" spans="2:21">
      <c r="B383">
        <v>166</v>
      </c>
      <c r="C383">
        <v>169</v>
      </c>
      <c r="D383" s="14">
        <v>0</v>
      </c>
      <c r="E383" s="14">
        <v>0</v>
      </c>
      <c r="F383" s="14">
        <v>0</v>
      </c>
      <c r="G383" s="14">
        <v>0</v>
      </c>
      <c r="I383" s="97">
        <v>21642.431790580085</v>
      </c>
      <c r="J383" s="97">
        <v>22431.756944794521</v>
      </c>
      <c r="K383" s="14">
        <v>0</v>
      </c>
      <c r="L383" s="14">
        <v>0</v>
      </c>
      <c r="M383" s="14">
        <v>0</v>
      </c>
      <c r="N383" s="14">
        <v>0</v>
      </c>
      <c r="P383" s="98">
        <v>521.50438049590571</v>
      </c>
      <c r="Q383" s="98">
        <v>530.92915845667505</v>
      </c>
      <c r="R383" s="14">
        <v>0</v>
      </c>
      <c r="S383" s="14">
        <v>0</v>
      </c>
      <c r="T383" s="14">
        <v>0</v>
      </c>
      <c r="U383" s="14">
        <v>0</v>
      </c>
    </row>
    <row r="384" spans="2:21">
      <c r="B384">
        <v>169</v>
      </c>
      <c r="C384">
        <v>172</v>
      </c>
      <c r="D384" s="14">
        <v>0</v>
      </c>
      <c r="E384" s="14">
        <v>0</v>
      </c>
      <c r="F384" s="14">
        <v>0</v>
      </c>
      <c r="G384" s="14">
        <v>0</v>
      </c>
      <c r="I384" s="97">
        <v>22431.756944794521</v>
      </c>
      <c r="J384" s="97">
        <v>23235.219265950109</v>
      </c>
      <c r="K384" s="14">
        <v>0</v>
      </c>
      <c r="L384" s="14">
        <v>0</v>
      </c>
      <c r="M384" s="14">
        <v>0</v>
      </c>
      <c r="N384" s="14">
        <v>0</v>
      </c>
      <c r="P384" s="98">
        <v>530.92915845667505</v>
      </c>
      <c r="Q384" s="98">
        <v>540.3539364174444</v>
      </c>
      <c r="R384" s="14">
        <v>0</v>
      </c>
      <c r="S384" s="14">
        <v>0</v>
      </c>
      <c r="T384" s="14">
        <v>0</v>
      </c>
      <c r="U384" s="14">
        <v>0</v>
      </c>
    </row>
    <row r="385" spans="2:21">
      <c r="B385">
        <v>172</v>
      </c>
      <c r="C385">
        <v>175</v>
      </c>
      <c r="D385" s="14">
        <v>0</v>
      </c>
      <c r="E385" s="14">
        <v>0</v>
      </c>
      <c r="F385" s="14">
        <v>0</v>
      </c>
      <c r="G385" s="14">
        <v>0</v>
      </c>
      <c r="I385" s="97">
        <v>23235.219265950109</v>
      </c>
      <c r="J385" s="97">
        <v>24052.818754046853</v>
      </c>
      <c r="K385" s="14">
        <v>0</v>
      </c>
      <c r="L385" s="14">
        <v>0</v>
      </c>
      <c r="M385" s="14">
        <v>0</v>
      </c>
      <c r="N385" s="14">
        <v>0</v>
      </c>
      <c r="P385" s="98">
        <v>540.3539364174444</v>
      </c>
      <c r="Q385" s="98">
        <v>549.77871437821375</v>
      </c>
      <c r="R385" s="14">
        <v>0</v>
      </c>
      <c r="S385" s="14">
        <v>0</v>
      </c>
      <c r="T385" s="14">
        <v>0</v>
      </c>
      <c r="U385" s="14">
        <v>0</v>
      </c>
    </row>
    <row r="386" spans="2:21">
      <c r="B386">
        <v>175</v>
      </c>
      <c r="C386">
        <v>178</v>
      </c>
      <c r="D386" s="14">
        <v>0</v>
      </c>
      <c r="E386" s="14">
        <v>0</v>
      </c>
      <c r="F386" s="14">
        <v>0</v>
      </c>
      <c r="G386" s="14">
        <v>0</v>
      </c>
      <c r="I386" s="97">
        <v>24052.818754046853</v>
      </c>
      <c r="J386" s="97">
        <v>24884.555409084751</v>
      </c>
      <c r="K386" s="14">
        <v>0</v>
      </c>
      <c r="L386" s="14">
        <v>0</v>
      </c>
      <c r="M386" s="14">
        <v>0</v>
      </c>
      <c r="N386" s="14">
        <v>0</v>
      </c>
      <c r="P386" s="98">
        <v>549.77871437821375</v>
      </c>
      <c r="Q386" s="98">
        <v>559.20349233898321</v>
      </c>
      <c r="R386" s="14">
        <v>0</v>
      </c>
      <c r="S386" s="14">
        <v>0</v>
      </c>
      <c r="T386" s="14">
        <v>0</v>
      </c>
      <c r="U386" s="14">
        <v>0</v>
      </c>
    </row>
    <row r="387" spans="2:21">
      <c r="B387">
        <v>178</v>
      </c>
      <c r="C387">
        <v>181</v>
      </c>
      <c r="D387" s="14">
        <v>0</v>
      </c>
      <c r="E387" s="14">
        <v>0</v>
      </c>
      <c r="F387" s="14">
        <v>0</v>
      </c>
      <c r="G387" s="14">
        <v>0</v>
      </c>
      <c r="I387" s="97">
        <v>24884.555409084751</v>
      </c>
      <c r="J387" s="97">
        <v>25730.429231063805</v>
      </c>
      <c r="K387" s="14">
        <v>0</v>
      </c>
      <c r="L387" s="14">
        <v>0</v>
      </c>
      <c r="M387" s="14">
        <v>0</v>
      </c>
      <c r="N387" s="14">
        <v>0</v>
      </c>
      <c r="P387" s="98">
        <v>559.20349233898321</v>
      </c>
      <c r="Q387" s="98">
        <v>568.62827029975256</v>
      </c>
      <c r="R387" s="14">
        <v>0</v>
      </c>
      <c r="S387" s="14">
        <v>0</v>
      </c>
      <c r="T387" s="14">
        <v>0</v>
      </c>
      <c r="U387" s="14">
        <v>0</v>
      </c>
    </row>
    <row r="388" spans="2:21">
      <c r="B388">
        <v>181</v>
      </c>
      <c r="C388">
        <v>184</v>
      </c>
      <c r="D388" s="14">
        <v>0</v>
      </c>
      <c r="E388" s="14">
        <v>0</v>
      </c>
      <c r="F388" s="14">
        <v>0</v>
      </c>
      <c r="G388" s="14">
        <v>0</v>
      </c>
      <c r="I388" s="97">
        <v>25730.429231063805</v>
      </c>
      <c r="J388" s="97">
        <v>26590.440219984008</v>
      </c>
      <c r="K388" s="14">
        <v>0</v>
      </c>
      <c r="L388" s="14">
        <v>0</v>
      </c>
      <c r="M388" s="14">
        <v>0</v>
      </c>
      <c r="N388" s="14">
        <v>0</v>
      </c>
      <c r="P388" s="98">
        <v>568.62827029975256</v>
      </c>
      <c r="Q388" s="98">
        <v>578.0530482605219</v>
      </c>
      <c r="R388" s="14">
        <v>0</v>
      </c>
      <c r="S388" s="14">
        <v>0</v>
      </c>
      <c r="T388" s="14">
        <v>0</v>
      </c>
      <c r="U388" s="14">
        <v>0</v>
      </c>
    </row>
    <row r="389" spans="2:21">
      <c r="B389">
        <v>184</v>
      </c>
      <c r="C389">
        <v>187</v>
      </c>
      <c r="D389" s="14">
        <v>0</v>
      </c>
      <c r="E389" s="14">
        <v>0</v>
      </c>
      <c r="F389" s="14">
        <v>0</v>
      </c>
      <c r="G389" s="14">
        <v>0</v>
      </c>
      <c r="I389" s="97">
        <v>26590.440219984008</v>
      </c>
      <c r="J389" s="97">
        <v>27464.588375845367</v>
      </c>
      <c r="K389" s="14">
        <v>0</v>
      </c>
      <c r="L389" s="14">
        <v>0</v>
      </c>
      <c r="M389" s="14">
        <v>0</v>
      </c>
      <c r="N389" s="14">
        <v>0</v>
      </c>
      <c r="P389" s="98">
        <v>578.0530482605219</v>
      </c>
      <c r="Q389" s="98">
        <v>587.47782622129137</v>
      </c>
      <c r="R389" s="14">
        <v>0</v>
      </c>
      <c r="S389" s="14">
        <v>0</v>
      </c>
      <c r="T389" s="14">
        <v>0</v>
      </c>
      <c r="U389" s="14">
        <v>0</v>
      </c>
    </row>
    <row r="390" spans="2:21">
      <c r="B390">
        <v>187</v>
      </c>
      <c r="C390">
        <v>190</v>
      </c>
      <c r="D390" s="14">
        <v>0</v>
      </c>
      <c r="E390" s="14">
        <v>0</v>
      </c>
      <c r="F390" s="14">
        <v>0</v>
      </c>
      <c r="G390" s="14">
        <v>0</v>
      </c>
      <c r="I390" s="97">
        <v>27464.588375845367</v>
      </c>
      <c r="J390" s="97">
        <v>28352.873698647883</v>
      </c>
      <c r="K390" s="14">
        <v>0</v>
      </c>
      <c r="L390" s="14">
        <v>0</v>
      </c>
      <c r="M390" s="14">
        <v>0</v>
      </c>
      <c r="N390" s="14">
        <v>0</v>
      </c>
      <c r="P390" s="98">
        <v>587.47782622129137</v>
      </c>
      <c r="Q390" s="98">
        <v>596.90260418206071</v>
      </c>
      <c r="R390" s="14">
        <v>0</v>
      </c>
      <c r="S390" s="14">
        <v>0</v>
      </c>
      <c r="T390" s="14">
        <v>0</v>
      </c>
      <c r="U390" s="14">
        <v>0</v>
      </c>
    </row>
    <row r="391" spans="2:21">
      <c r="B391">
        <v>190</v>
      </c>
      <c r="C391">
        <v>193</v>
      </c>
      <c r="D391" s="14">
        <v>0</v>
      </c>
      <c r="E391" s="14">
        <v>0</v>
      </c>
      <c r="F391" s="14">
        <v>0</v>
      </c>
      <c r="G391" s="14">
        <v>0</v>
      </c>
      <c r="I391" s="97">
        <v>28352.873698647883</v>
      </c>
      <c r="J391" s="97">
        <v>29255.296188391552</v>
      </c>
      <c r="K391" s="14">
        <v>0</v>
      </c>
      <c r="L391" s="14">
        <v>0</v>
      </c>
      <c r="M391" s="14">
        <v>0</v>
      </c>
      <c r="N391" s="14">
        <v>0</v>
      </c>
      <c r="P391" s="98">
        <v>596.90260418206071</v>
      </c>
      <c r="Q391" s="98">
        <v>606.32738214283006</v>
      </c>
      <c r="R391" s="14">
        <v>0</v>
      </c>
      <c r="S391" s="14">
        <v>0</v>
      </c>
      <c r="T391" s="14">
        <v>0</v>
      </c>
      <c r="U391" s="14">
        <v>0</v>
      </c>
    </row>
    <row r="392" spans="2:21">
      <c r="B392">
        <v>193</v>
      </c>
      <c r="C392">
        <v>196</v>
      </c>
      <c r="D392" s="14">
        <v>0</v>
      </c>
      <c r="E392" s="14">
        <v>0</v>
      </c>
      <c r="F392" s="14">
        <v>0</v>
      </c>
      <c r="G392" s="14">
        <v>0</v>
      </c>
      <c r="I392" s="97">
        <v>29255.296188391552</v>
      </c>
      <c r="J392" s="97">
        <v>30171.855845076374</v>
      </c>
      <c r="K392" s="14">
        <v>0</v>
      </c>
      <c r="L392" s="14">
        <v>0</v>
      </c>
      <c r="M392" s="14">
        <v>0</v>
      </c>
      <c r="N392" s="14">
        <v>0</v>
      </c>
      <c r="P392" s="98">
        <v>606.32738214283006</v>
      </c>
      <c r="Q392" s="98">
        <v>615.75216010359941</v>
      </c>
      <c r="R392" s="14">
        <v>0</v>
      </c>
      <c r="S392" s="14">
        <v>0</v>
      </c>
      <c r="T392" s="14">
        <v>0</v>
      </c>
      <c r="U392" s="14">
        <v>0</v>
      </c>
    </row>
    <row r="393" spans="2:21">
      <c r="B393">
        <v>196</v>
      </c>
      <c r="C393">
        <v>199</v>
      </c>
      <c r="D393" s="14">
        <v>0</v>
      </c>
      <c r="E393" s="14">
        <v>0</v>
      </c>
      <c r="F393" s="14">
        <v>0</v>
      </c>
      <c r="G393" s="14">
        <v>0</v>
      </c>
      <c r="I393" s="97">
        <v>30171.855845076374</v>
      </c>
      <c r="J393" s="97">
        <v>31102.552668702348</v>
      </c>
      <c r="K393" s="14">
        <v>0</v>
      </c>
      <c r="L393" s="14">
        <v>0</v>
      </c>
      <c r="M393" s="14">
        <v>0</v>
      </c>
      <c r="N393" s="14">
        <v>0</v>
      </c>
      <c r="P393" s="98">
        <v>615.75216010359941</v>
      </c>
      <c r="Q393" s="98">
        <v>625.17693806436887</v>
      </c>
      <c r="R393" s="14">
        <v>0</v>
      </c>
      <c r="S393" s="14">
        <v>0</v>
      </c>
      <c r="T393" s="14">
        <v>0</v>
      </c>
      <c r="U393" s="14">
        <v>0</v>
      </c>
    </row>
    <row r="394" spans="2:21">
      <c r="B394">
        <v>199</v>
      </c>
      <c r="C394">
        <v>202</v>
      </c>
      <c r="D394" s="14">
        <v>0</v>
      </c>
      <c r="E394" s="14">
        <v>0</v>
      </c>
      <c r="F394" s="14">
        <v>0</v>
      </c>
      <c r="G394" s="14">
        <v>0</v>
      </c>
      <c r="I394" s="97">
        <v>31102.552668702348</v>
      </c>
      <c r="J394" s="97">
        <v>32047.386659269479</v>
      </c>
      <c r="K394" s="14">
        <v>0</v>
      </c>
      <c r="L394" s="14">
        <v>0</v>
      </c>
      <c r="M394" s="14">
        <v>0</v>
      </c>
      <c r="N394" s="14">
        <v>0</v>
      </c>
      <c r="P394" s="98">
        <v>625.17693806436887</v>
      </c>
      <c r="Q394" s="98">
        <v>634.60171602513822</v>
      </c>
      <c r="R394" s="14">
        <v>0</v>
      </c>
      <c r="S394" s="14">
        <v>0</v>
      </c>
      <c r="T394" s="14">
        <v>0</v>
      </c>
      <c r="U394" s="14">
        <v>0</v>
      </c>
    </row>
    <row r="395" spans="2:21">
      <c r="B395">
        <v>202</v>
      </c>
      <c r="C395">
        <v>205</v>
      </c>
      <c r="D395" s="14">
        <v>0</v>
      </c>
      <c r="E395" s="14">
        <v>0</v>
      </c>
      <c r="F395" s="14">
        <v>0</v>
      </c>
      <c r="G395" s="14">
        <v>0</v>
      </c>
      <c r="I395" s="97">
        <v>32047.386659269479</v>
      </c>
      <c r="J395" s="97">
        <v>33006.357816777767</v>
      </c>
      <c r="K395" s="14">
        <v>0</v>
      </c>
      <c r="L395" s="14">
        <v>0</v>
      </c>
      <c r="M395" s="14">
        <v>0</v>
      </c>
      <c r="N395" s="14">
        <v>0</v>
      </c>
      <c r="P395" s="98">
        <v>634.60171602513822</v>
      </c>
      <c r="Q395" s="98">
        <v>644.02649398590756</v>
      </c>
      <c r="R395" s="14">
        <v>0</v>
      </c>
      <c r="S395" s="14">
        <v>0</v>
      </c>
      <c r="T395" s="14">
        <v>0</v>
      </c>
      <c r="U395" s="14">
        <v>0</v>
      </c>
    </row>
    <row r="396" spans="2:21">
      <c r="B396">
        <v>205</v>
      </c>
      <c r="C396">
        <v>208</v>
      </c>
      <c r="D396" s="14">
        <v>0</v>
      </c>
      <c r="E396" s="14">
        <v>0</v>
      </c>
      <c r="F396" s="14">
        <v>0</v>
      </c>
      <c r="G396" s="14">
        <v>0</v>
      </c>
      <c r="I396" s="97">
        <v>33006.357816777767</v>
      </c>
      <c r="J396" s="97">
        <v>33979.466141227203</v>
      </c>
      <c r="K396" s="14">
        <v>0</v>
      </c>
      <c r="L396" s="14">
        <v>0</v>
      </c>
      <c r="M396" s="14">
        <v>0</v>
      </c>
      <c r="N396" s="14">
        <v>0</v>
      </c>
      <c r="P396" s="98">
        <v>644.02649398590756</v>
      </c>
      <c r="Q396" s="98">
        <v>653.45127194667702</v>
      </c>
      <c r="R396" s="14">
        <v>0</v>
      </c>
      <c r="S396" s="14">
        <v>0</v>
      </c>
      <c r="T396" s="14">
        <v>0</v>
      </c>
      <c r="U396" s="14">
        <v>0</v>
      </c>
    </row>
    <row r="397" spans="2:21">
      <c r="B397">
        <v>208</v>
      </c>
      <c r="C397">
        <v>211</v>
      </c>
      <c r="D397" s="14">
        <v>0</v>
      </c>
      <c r="E397" s="14">
        <v>0</v>
      </c>
      <c r="F397" s="14">
        <v>0</v>
      </c>
      <c r="G397" s="14">
        <v>0</v>
      </c>
      <c r="I397" s="97">
        <v>33979.466141227203</v>
      </c>
      <c r="J397" s="97">
        <v>34966.711632617793</v>
      </c>
      <c r="K397" s="14">
        <v>0</v>
      </c>
      <c r="L397" s="14">
        <v>0</v>
      </c>
      <c r="M397" s="14">
        <v>0</v>
      </c>
      <c r="N397" s="14">
        <v>0</v>
      </c>
      <c r="P397" s="98">
        <v>653.45127194667702</v>
      </c>
      <c r="Q397" s="98">
        <v>662.87604990744637</v>
      </c>
      <c r="R397" s="14">
        <v>0</v>
      </c>
      <c r="S397" s="14">
        <v>0</v>
      </c>
      <c r="T397" s="14">
        <v>0</v>
      </c>
      <c r="U397" s="14">
        <v>0</v>
      </c>
    </row>
    <row r="398" spans="2:21">
      <c r="B398">
        <v>211</v>
      </c>
      <c r="C398">
        <v>214</v>
      </c>
      <c r="D398" s="14">
        <v>0</v>
      </c>
      <c r="E398" s="14">
        <v>0</v>
      </c>
      <c r="F398" s="14">
        <v>0</v>
      </c>
      <c r="G398" s="14">
        <v>0</v>
      </c>
      <c r="I398" s="97">
        <v>34966.711632617793</v>
      </c>
      <c r="J398" s="97">
        <v>35968.094290949542</v>
      </c>
      <c r="K398" s="14">
        <v>0</v>
      </c>
      <c r="L398" s="14">
        <v>0</v>
      </c>
      <c r="M398" s="14">
        <v>0</v>
      </c>
      <c r="N398" s="14">
        <v>0</v>
      </c>
      <c r="P398" s="98">
        <v>662.87604990744637</v>
      </c>
      <c r="Q398" s="98">
        <v>672.30082786821572</v>
      </c>
      <c r="R398" s="14">
        <v>0</v>
      </c>
      <c r="S398" s="14">
        <v>0</v>
      </c>
      <c r="T398" s="14">
        <v>0</v>
      </c>
      <c r="U398" s="14">
        <v>0</v>
      </c>
    </row>
    <row r="399" spans="2:21">
      <c r="B399">
        <v>214</v>
      </c>
      <c r="C399">
        <v>217</v>
      </c>
      <c r="D399" s="14">
        <v>0</v>
      </c>
      <c r="E399" s="14">
        <v>0</v>
      </c>
      <c r="F399" s="14">
        <v>0</v>
      </c>
      <c r="G399" s="14">
        <v>0</v>
      </c>
      <c r="I399" s="97">
        <v>35968.094290949542</v>
      </c>
      <c r="J399" s="97">
        <v>36983.614116222445</v>
      </c>
      <c r="K399" s="14">
        <v>0</v>
      </c>
      <c r="L399" s="14">
        <v>0</v>
      </c>
      <c r="M399" s="14">
        <v>0</v>
      </c>
      <c r="N399" s="14">
        <v>0</v>
      </c>
      <c r="P399" s="98">
        <v>672.30082786821572</v>
      </c>
      <c r="Q399" s="98">
        <v>681.72560582898507</v>
      </c>
      <c r="R399" s="14">
        <v>0</v>
      </c>
      <c r="S399" s="14">
        <v>0</v>
      </c>
      <c r="T399" s="14">
        <v>0</v>
      </c>
      <c r="U399" s="14">
        <v>0</v>
      </c>
    </row>
    <row r="400" spans="2:21">
      <c r="B400">
        <v>217</v>
      </c>
      <c r="C400">
        <v>220</v>
      </c>
      <c r="D400" s="14">
        <v>0</v>
      </c>
      <c r="E400" s="14">
        <v>0</v>
      </c>
      <c r="F400" s="14">
        <v>0</v>
      </c>
      <c r="G400" s="14">
        <v>0</v>
      </c>
      <c r="I400" s="97">
        <v>36983.614116222445</v>
      </c>
      <c r="J400" s="97">
        <v>38013.2711084365</v>
      </c>
      <c r="K400" s="14">
        <v>0</v>
      </c>
      <c r="L400" s="14">
        <v>0</v>
      </c>
      <c r="M400" s="14">
        <v>0</v>
      </c>
      <c r="N400" s="14">
        <v>0</v>
      </c>
      <c r="P400" s="98">
        <v>681.72560582898507</v>
      </c>
      <c r="Q400" s="98">
        <v>691.15038378975453</v>
      </c>
      <c r="R400" s="14">
        <v>0</v>
      </c>
      <c r="S400" s="14">
        <v>0</v>
      </c>
      <c r="T400" s="14">
        <v>0</v>
      </c>
      <c r="U400" s="14">
        <v>0</v>
      </c>
    </row>
    <row r="401" spans="2:60">
      <c r="B401">
        <v>220</v>
      </c>
      <c r="C401">
        <v>223</v>
      </c>
      <c r="D401" s="14">
        <v>0</v>
      </c>
      <c r="E401" s="14">
        <v>0</v>
      </c>
      <c r="F401" s="14">
        <v>0</v>
      </c>
      <c r="G401" s="14">
        <v>0</v>
      </c>
      <c r="I401" s="97">
        <v>38013.2711084365</v>
      </c>
      <c r="J401" s="97">
        <v>39057.065267591708</v>
      </c>
      <c r="K401" s="14">
        <v>0</v>
      </c>
      <c r="L401" s="14">
        <v>0</v>
      </c>
      <c r="M401" s="14">
        <v>0</v>
      </c>
      <c r="N401" s="14">
        <v>0</v>
      </c>
      <c r="P401" s="98">
        <v>691.15038378975453</v>
      </c>
      <c r="Q401" s="98">
        <v>700.57516175052388</v>
      </c>
      <c r="R401" s="14">
        <v>0</v>
      </c>
      <c r="S401" s="14">
        <v>0</v>
      </c>
      <c r="T401" s="14">
        <v>0</v>
      </c>
      <c r="U401" s="14">
        <v>0</v>
      </c>
    </row>
    <row r="402" spans="2:60">
      <c r="B402">
        <v>223</v>
      </c>
      <c r="C402">
        <v>226</v>
      </c>
      <c r="D402" s="14">
        <v>0</v>
      </c>
      <c r="E402" s="14">
        <v>0</v>
      </c>
      <c r="F402" s="14">
        <v>0</v>
      </c>
      <c r="G402" s="14">
        <v>0</v>
      </c>
      <c r="I402" s="97">
        <v>39057.065267591708</v>
      </c>
      <c r="J402" s="97">
        <v>40114.996593688069</v>
      </c>
      <c r="K402" s="14">
        <v>0</v>
      </c>
      <c r="L402" s="14">
        <v>0</v>
      </c>
      <c r="M402" s="14">
        <v>0</v>
      </c>
      <c r="N402" s="14">
        <v>0</v>
      </c>
      <c r="P402" s="98">
        <v>700.57516175052388</v>
      </c>
      <c r="Q402" s="98">
        <v>709.99993971129322</v>
      </c>
      <c r="R402" s="14">
        <v>0</v>
      </c>
      <c r="S402" s="14">
        <v>0</v>
      </c>
      <c r="T402" s="14">
        <v>0</v>
      </c>
      <c r="U402" s="14">
        <v>0</v>
      </c>
    </row>
    <row r="403" spans="2:60">
      <c r="B403">
        <v>226</v>
      </c>
      <c r="C403">
        <v>229</v>
      </c>
      <c r="D403" s="14">
        <v>0</v>
      </c>
      <c r="E403" s="14">
        <v>0</v>
      </c>
      <c r="F403" s="14">
        <v>0</v>
      </c>
      <c r="G403" s="14">
        <v>0</v>
      </c>
      <c r="I403" s="97">
        <v>40114.996593688069</v>
      </c>
      <c r="J403" s="97">
        <v>41187.065086725583</v>
      </c>
      <c r="K403" s="14">
        <v>0</v>
      </c>
      <c r="L403" s="14">
        <v>0</v>
      </c>
      <c r="M403" s="14">
        <v>0</v>
      </c>
      <c r="N403" s="14">
        <v>0</v>
      </c>
      <c r="P403" s="98">
        <v>709.99993971129322</v>
      </c>
      <c r="Q403" s="98">
        <v>719.42471767206257</v>
      </c>
      <c r="R403" s="14">
        <v>0</v>
      </c>
      <c r="S403" s="14">
        <v>0</v>
      </c>
      <c r="T403" s="14">
        <v>0</v>
      </c>
      <c r="U403" s="14">
        <v>0</v>
      </c>
    </row>
    <row r="404" spans="2:60">
      <c r="B404">
        <v>229</v>
      </c>
      <c r="C404">
        <v>232</v>
      </c>
      <c r="D404" s="14">
        <v>0</v>
      </c>
      <c r="E404" s="14">
        <v>0</v>
      </c>
      <c r="F404" s="14">
        <v>0</v>
      </c>
      <c r="G404" s="14">
        <v>0</v>
      </c>
      <c r="I404" s="97">
        <v>41187.065086725583</v>
      </c>
      <c r="J404" s="97">
        <v>42273.270746704256</v>
      </c>
      <c r="K404" s="14">
        <v>0</v>
      </c>
      <c r="L404" s="14">
        <v>0</v>
      </c>
      <c r="M404" s="14">
        <v>0</v>
      </c>
      <c r="N404" s="14">
        <v>0</v>
      </c>
      <c r="P404" s="98">
        <v>719.42471767206257</v>
      </c>
      <c r="Q404" s="98">
        <v>728.84949563283203</v>
      </c>
      <c r="R404" s="14">
        <v>0</v>
      </c>
      <c r="S404" s="14">
        <v>0</v>
      </c>
      <c r="T404" s="14">
        <v>0</v>
      </c>
      <c r="U404" s="14">
        <v>0</v>
      </c>
    </row>
    <row r="405" spans="2:60">
      <c r="B405">
        <v>232</v>
      </c>
      <c r="C405">
        <v>235</v>
      </c>
      <c r="D405" s="14">
        <v>0</v>
      </c>
      <c r="E405" s="14">
        <v>0</v>
      </c>
      <c r="F405" s="14">
        <v>0</v>
      </c>
      <c r="G405" s="14">
        <v>0</v>
      </c>
      <c r="I405" s="97">
        <v>42273.270746704256</v>
      </c>
      <c r="J405" s="97">
        <v>43373.613573624083</v>
      </c>
      <c r="K405" s="14">
        <v>0</v>
      </c>
      <c r="L405" s="14">
        <v>0</v>
      </c>
      <c r="M405" s="14">
        <v>0</v>
      </c>
      <c r="N405" s="14">
        <v>0</v>
      </c>
      <c r="P405" s="98">
        <v>728.84949563283203</v>
      </c>
      <c r="Q405" s="98">
        <v>738.27427359360138</v>
      </c>
      <c r="R405" s="14">
        <v>0</v>
      </c>
      <c r="S405" s="14">
        <v>0</v>
      </c>
      <c r="T405" s="14">
        <v>0</v>
      </c>
      <c r="U405" s="14">
        <v>0</v>
      </c>
    </row>
    <row r="406" spans="2:60">
      <c r="B406">
        <v>235</v>
      </c>
      <c r="C406">
        <v>238</v>
      </c>
      <c r="D406" s="14">
        <v>0</v>
      </c>
      <c r="E406" s="14">
        <v>0</v>
      </c>
      <c r="F406" s="14">
        <v>0</v>
      </c>
      <c r="G406" s="14">
        <v>0</v>
      </c>
      <c r="I406" s="97">
        <v>43373.613573624083</v>
      </c>
      <c r="J406" s="97">
        <v>44488.093567485063</v>
      </c>
      <c r="K406" s="14">
        <v>0</v>
      </c>
      <c r="L406" s="14">
        <v>0</v>
      </c>
      <c r="M406" s="14">
        <v>0</v>
      </c>
      <c r="N406" s="14">
        <v>0</v>
      </c>
      <c r="P406" s="98">
        <v>738.27427359360138</v>
      </c>
      <c r="Q406" s="98">
        <v>747.69905155437073</v>
      </c>
      <c r="R406" s="14">
        <v>0</v>
      </c>
      <c r="S406" s="14">
        <v>0</v>
      </c>
      <c r="T406" s="14">
        <v>0</v>
      </c>
      <c r="U406" s="14">
        <v>0</v>
      </c>
    </row>
    <row r="407" spans="2:60">
      <c r="B407">
        <v>238</v>
      </c>
      <c r="C407">
        <v>241</v>
      </c>
      <c r="D407" s="14">
        <v>0</v>
      </c>
      <c r="E407" s="14">
        <v>0</v>
      </c>
      <c r="F407" s="14">
        <v>0</v>
      </c>
      <c r="G407" s="14">
        <v>0</v>
      </c>
      <c r="I407" s="97">
        <v>44488.093567485063</v>
      </c>
      <c r="J407" s="97">
        <v>45616.710728287195</v>
      </c>
      <c r="K407" s="14">
        <v>0</v>
      </c>
      <c r="L407" s="14">
        <v>0</v>
      </c>
      <c r="M407" s="14">
        <v>0</v>
      </c>
      <c r="N407" s="14">
        <v>0</v>
      </c>
      <c r="P407" s="98">
        <v>747.69905155437073</v>
      </c>
      <c r="Q407" s="98">
        <v>757.12382951514019</v>
      </c>
      <c r="R407" s="14">
        <v>0</v>
      </c>
      <c r="S407" s="14">
        <v>0</v>
      </c>
      <c r="T407" s="14">
        <v>0</v>
      </c>
      <c r="U407" s="14">
        <v>0</v>
      </c>
    </row>
    <row r="408" spans="2:60">
      <c r="B408">
        <v>241</v>
      </c>
      <c r="C408">
        <v>244</v>
      </c>
      <c r="D408" s="14">
        <v>0</v>
      </c>
      <c r="E408" s="14">
        <v>0</v>
      </c>
      <c r="F408" s="14">
        <v>0</v>
      </c>
      <c r="G408" s="14">
        <v>0</v>
      </c>
      <c r="I408" s="97">
        <v>45616.710728287195</v>
      </c>
      <c r="J408" s="97">
        <v>46759.46505603048</v>
      </c>
      <c r="K408" s="14">
        <v>0</v>
      </c>
      <c r="L408" s="14">
        <v>0</v>
      </c>
      <c r="M408" s="14">
        <v>0</v>
      </c>
      <c r="N408" s="14">
        <v>0</v>
      </c>
      <c r="P408" s="98">
        <v>757.12382951514019</v>
      </c>
      <c r="Q408" s="98">
        <v>766.54860747590953</v>
      </c>
      <c r="R408" s="14">
        <v>0</v>
      </c>
      <c r="S408" s="14">
        <v>0</v>
      </c>
      <c r="T408" s="14">
        <v>0</v>
      </c>
      <c r="U408" s="14">
        <v>0</v>
      </c>
    </row>
    <row r="409" spans="2:60">
      <c r="B409">
        <v>244</v>
      </c>
      <c r="C409">
        <v>247</v>
      </c>
      <c r="D409" s="14">
        <v>0</v>
      </c>
      <c r="E409" s="14">
        <v>0</v>
      </c>
      <c r="F409" s="14">
        <v>0</v>
      </c>
      <c r="G409" s="14">
        <v>0</v>
      </c>
      <c r="I409" s="97">
        <v>46759.46505603048</v>
      </c>
      <c r="J409" s="97">
        <v>47916.356550714925</v>
      </c>
      <c r="K409" s="14">
        <v>0</v>
      </c>
      <c r="L409" s="14">
        <v>0</v>
      </c>
      <c r="M409" s="14">
        <v>0</v>
      </c>
      <c r="N409" s="14">
        <v>0</v>
      </c>
      <c r="P409" s="98">
        <v>766.54860747590953</v>
      </c>
      <c r="Q409" s="98">
        <v>775.97338543667888</v>
      </c>
      <c r="R409" s="14">
        <v>0</v>
      </c>
      <c r="S409" s="14">
        <v>0</v>
      </c>
      <c r="T409" s="14">
        <v>0</v>
      </c>
      <c r="U409" s="14">
        <v>0</v>
      </c>
    </row>
    <row r="410" spans="2:60">
      <c r="B410">
        <v>247</v>
      </c>
      <c r="C410">
        <v>250</v>
      </c>
      <c r="D410" s="14">
        <v>0</v>
      </c>
      <c r="E410" s="14">
        <v>0</v>
      </c>
      <c r="F410" s="14">
        <v>0</v>
      </c>
      <c r="G410" s="14">
        <v>0</v>
      </c>
      <c r="I410" s="97">
        <v>47916.356550714925</v>
      </c>
      <c r="J410" s="97">
        <v>49087.385212340516</v>
      </c>
      <c r="K410" s="14">
        <v>0</v>
      </c>
      <c r="L410" s="14">
        <v>0</v>
      </c>
      <c r="M410" s="14">
        <v>0</v>
      </c>
      <c r="N410" s="14">
        <v>0</v>
      </c>
      <c r="P410" s="98">
        <v>775.97338543667888</v>
      </c>
      <c r="Q410" s="98">
        <v>785.39816339744823</v>
      </c>
      <c r="R410" s="14">
        <v>0</v>
      </c>
      <c r="S410" s="14">
        <v>0</v>
      </c>
      <c r="T410" s="14">
        <v>0</v>
      </c>
      <c r="U410" s="14">
        <v>0</v>
      </c>
    </row>
    <row r="411" spans="2:60">
      <c r="B411">
        <v>250</v>
      </c>
      <c r="C411">
        <v>253</v>
      </c>
      <c r="D411" s="14">
        <v>0</v>
      </c>
      <c r="E411" s="14">
        <v>0</v>
      </c>
      <c r="F411" s="14">
        <v>0</v>
      </c>
      <c r="G411" s="14">
        <v>0</v>
      </c>
      <c r="I411" s="97">
        <v>49087.385212340516</v>
      </c>
      <c r="J411" s="97">
        <v>50272.551040907267</v>
      </c>
      <c r="K411" s="14">
        <v>0</v>
      </c>
      <c r="L411" s="14">
        <v>0</v>
      </c>
      <c r="M411" s="14">
        <v>0</v>
      </c>
      <c r="N411" s="14">
        <v>0</v>
      </c>
      <c r="P411" s="98">
        <v>785.39816339744823</v>
      </c>
      <c r="Q411" s="98">
        <v>794.82294135821769</v>
      </c>
      <c r="R411" s="14">
        <v>0</v>
      </c>
      <c r="S411" s="14">
        <v>0</v>
      </c>
      <c r="T411" s="14">
        <v>0</v>
      </c>
      <c r="U411" s="14">
        <v>0</v>
      </c>
    </row>
    <row r="412" spans="2:60">
      <c r="B412">
        <v>253</v>
      </c>
      <c r="C412">
        <v>256</v>
      </c>
      <c r="D412" s="14">
        <v>0</v>
      </c>
      <c r="E412" s="14">
        <v>0</v>
      </c>
      <c r="F412" s="14">
        <v>0</v>
      </c>
      <c r="G412" s="14">
        <v>0</v>
      </c>
      <c r="I412" s="97">
        <v>50272.551040907267</v>
      </c>
      <c r="J412" s="97">
        <v>51471.85403641517</v>
      </c>
      <c r="K412" s="14">
        <v>0</v>
      </c>
      <c r="L412" s="14">
        <v>0</v>
      </c>
      <c r="M412" s="14">
        <v>0</v>
      </c>
      <c r="N412" s="14">
        <v>0</v>
      </c>
      <c r="P412" s="98">
        <v>794.82294135821769</v>
      </c>
      <c r="Q412" s="98">
        <v>804.24771931898704</v>
      </c>
      <c r="R412" s="14">
        <v>0</v>
      </c>
      <c r="S412" s="14">
        <v>0</v>
      </c>
      <c r="T412" s="14">
        <v>0</v>
      </c>
      <c r="U412" s="14">
        <v>0</v>
      </c>
    </row>
    <row r="413" spans="2:60">
      <c r="B413">
        <v>256</v>
      </c>
      <c r="C413">
        <v>259</v>
      </c>
      <c r="D413" s="14">
        <v>0</v>
      </c>
      <c r="E413" s="14">
        <v>0</v>
      </c>
      <c r="F413" s="14">
        <v>0</v>
      </c>
      <c r="G413" s="14">
        <v>0</v>
      </c>
      <c r="I413" s="97">
        <v>51471.85403641517</v>
      </c>
      <c r="J413" s="97">
        <v>52685.294198864227</v>
      </c>
      <c r="K413" s="14">
        <v>0</v>
      </c>
      <c r="L413" s="14">
        <v>0</v>
      </c>
      <c r="M413" s="14">
        <v>0</v>
      </c>
      <c r="N413" s="14">
        <v>0</v>
      </c>
      <c r="P413" s="98">
        <v>804.24771931898704</v>
      </c>
      <c r="Q413" s="98">
        <v>813.67249727975639</v>
      </c>
      <c r="R413" s="14">
        <v>0</v>
      </c>
      <c r="S413" s="14">
        <v>0</v>
      </c>
      <c r="T413" s="14">
        <v>0</v>
      </c>
      <c r="U413" s="14">
        <v>0</v>
      </c>
    </row>
    <row r="414" spans="2:60">
      <c r="I414" s="97"/>
      <c r="J414" s="97"/>
      <c r="P414" s="98"/>
      <c r="Q414" s="98"/>
    </row>
    <row r="415" spans="2:60" ht="16.149999999999999">
      <c r="B415" s="293" t="s">
        <v>235</v>
      </c>
      <c r="C415" s="293"/>
      <c r="D415" s="293"/>
      <c r="E415" s="293"/>
      <c r="F415" s="293"/>
      <c r="G415" s="293"/>
      <c r="I415" s="293" t="s">
        <v>236</v>
      </c>
      <c r="J415" s="293"/>
      <c r="K415" s="293"/>
      <c r="L415" s="293"/>
      <c r="M415" s="293"/>
      <c r="N415" s="293"/>
      <c r="P415" s="293" t="s">
        <v>237</v>
      </c>
      <c r="Q415" s="293"/>
      <c r="R415" s="293"/>
      <c r="S415" s="293"/>
      <c r="T415" s="293"/>
      <c r="U415" s="293"/>
      <c r="W415" s="293" t="s">
        <v>238</v>
      </c>
      <c r="X415" s="293"/>
      <c r="Y415" s="293"/>
      <c r="Z415" s="293"/>
      <c r="AA415" s="293"/>
      <c r="AB415" s="293"/>
      <c r="AD415" s="293" t="s">
        <v>239</v>
      </c>
      <c r="AE415" s="293"/>
      <c r="AF415" s="293"/>
      <c r="AG415" s="293"/>
      <c r="AH415" s="293"/>
      <c r="AI415" s="7"/>
      <c r="AJ415" s="294" t="s">
        <v>240</v>
      </c>
      <c r="AK415" s="294"/>
      <c r="AL415" s="294"/>
      <c r="AM415" s="294"/>
      <c r="AN415" s="294"/>
    </row>
    <row r="416" spans="2:60">
      <c r="B416" t="s">
        <v>234</v>
      </c>
      <c r="C416">
        <v>10</v>
      </c>
      <c r="D416">
        <v>4999</v>
      </c>
      <c r="E416">
        <v>4793</v>
      </c>
      <c r="F416">
        <v>144</v>
      </c>
      <c r="G416">
        <v>62</v>
      </c>
      <c r="K416">
        <v>4999</v>
      </c>
      <c r="L416">
        <v>4793</v>
      </c>
      <c r="M416">
        <v>144</v>
      </c>
      <c r="N416">
        <v>62</v>
      </c>
      <c r="R416">
        <v>4999</v>
      </c>
      <c r="S416">
        <v>4793</v>
      </c>
      <c r="T416">
        <v>144</v>
      </c>
      <c r="U416">
        <v>62</v>
      </c>
      <c r="W416" s="13">
        <v>1.4999999999999999E-2</v>
      </c>
      <c r="Y416">
        <v>5000</v>
      </c>
      <c r="Z416">
        <v>4794</v>
      </c>
      <c r="AA416">
        <v>144</v>
      </c>
      <c r="AB416">
        <v>62</v>
      </c>
      <c r="AS416" s="100"/>
      <c r="AT416" s="100"/>
      <c r="AU416" s="100"/>
      <c r="AV416" s="100"/>
      <c r="AW416" s="100"/>
      <c r="AX416" s="100"/>
      <c r="AY416" s="100"/>
      <c r="AZ416" s="14"/>
      <c r="BA416" s="14"/>
      <c r="BB416" s="14"/>
      <c r="BC416" s="14"/>
      <c r="BD416" s="14"/>
      <c r="BE416" s="14"/>
      <c r="BF416" s="14"/>
      <c r="BG416" s="14"/>
      <c r="BH416" s="14"/>
    </row>
    <row r="417" spans="2:60">
      <c r="B417" s="96" t="s">
        <v>223</v>
      </c>
      <c r="C417" s="96" t="s">
        <v>224</v>
      </c>
      <c r="D417" s="7" t="s">
        <v>137</v>
      </c>
      <c r="E417" s="7" t="s">
        <v>225</v>
      </c>
      <c r="F417" s="7" t="s">
        <v>181</v>
      </c>
      <c r="G417" s="7" t="s">
        <v>152</v>
      </c>
      <c r="I417" s="96" t="s">
        <v>223</v>
      </c>
      <c r="J417" s="96" t="s">
        <v>224</v>
      </c>
      <c r="K417" s="7" t="s">
        <v>137</v>
      </c>
      <c r="L417" s="7" t="s">
        <v>225</v>
      </c>
      <c r="M417" s="7" t="s">
        <v>181</v>
      </c>
      <c r="N417" s="7" t="s">
        <v>152</v>
      </c>
      <c r="P417" s="96" t="s">
        <v>223</v>
      </c>
      <c r="Q417" s="96" t="s">
        <v>224</v>
      </c>
      <c r="R417" s="7" t="s">
        <v>137</v>
      </c>
      <c r="S417" s="7" t="s">
        <v>225</v>
      </c>
      <c r="T417" s="7" t="s">
        <v>181</v>
      </c>
      <c r="U417" s="7" t="s">
        <v>152</v>
      </c>
      <c r="W417" s="96" t="s">
        <v>223</v>
      </c>
      <c r="X417" s="96" t="s">
        <v>224</v>
      </c>
      <c r="Y417" s="7" t="s">
        <v>137</v>
      </c>
      <c r="Z417" s="7" t="s">
        <v>225</v>
      </c>
      <c r="AA417" s="7" t="s">
        <v>181</v>
      </c>
      <c r="AB417" s="7" t="s">
        <v>152</v>
      </c>
      <c r="AD417" s="96" t="s">
        <v>223</v>
      </c>
      <c r="AE417" s="96" t="s">
        <v>224</v>
      </c>
      <c r="AF417" s="7" t="s">
        <v>225</v>
      </c>
      <c r="AG417" s="7" t="s">
        <v>181</v>
      </c>
      <c r="AH417" s="7" t="s">
        <v>152</v>
      </c>
      <c r="AJ417" s="101" t="s">
        <v>150</v>
      </c>
      <c r="AK417" s="101">
        <v>30</v>
      </c>
      <c r="AL417" s="101">
        <v>40</v>
      </c>
      <c r="AM417" s="101">
        <v>50</v>
      </c>
      <c r="AN417" s="101">
        <v>60</v>
      </c>
      <c r="AO417" s="101">
        <v>70</v>
      </c>
      <c r="AP417" s="101">
        <v>80</v>
      </c>
      <c r="AQ417" s="101">
        <v>90</v>
      </c>
      <c r="AR417" s="101">
        <v>100</v>
      </c>
      <c r="AS417" s="101">
        <v>110</v>
      </c>
      <c r="AT417" s="101">
        <v>120</v>
      </c>
      <c r="AU417" s="101">
        <v>130</v>
      </c>
      <c r="AV417" s="101">
        <v>140</v>
      </c>
      <c r="AW417" s="101">
        <v>150</v>
      </c>
      <c r="AX417" s="101">
        <v>160</v>
      </c>
      <c r="AY417" s="101">
        <v>170</v>
      </c>
      <c r="AZ417" s="101">
        <v>180</v>
      </c>
      <c r="BA417" s="101">
        <v>190</v>
      </c>
    </row>
    <row r="418" spans="2:60">
      <c r="B418">
        <v>20</v>
      </c>
      <c r="C418">
        <v>30</v>
      </c>
      <c r="D418">
        <v>0</v>
      </c>
      <c r="E418">
        <v>0</v>
      </c>
      <c r="F418">
        <v>0</v>
      </c>
      <c r="G418">
        <v>0</v>
      </c>
      <c r="I418" s="97">
        <v>314.15926535897933</v>
      </c>
      <c r="J418" s="97">
        <v>706.85834705770344</v>
      </c>
      <c r="K418">
        <v>0</v>
      </c>
      <c r="L418">
        <v>0</v>
      </c>
      <c r="M418">
        <v>0</v>
      </c>
      <c r="N418">
        <v>0</v>
      </c>
      <c r="P418" s="98">
        <v>62.831853071795862</v>
      </c>
      <c r="Q418" s="98">
        <v>94.247779607693786</v>
      </c>
      <c r="R418">
        <v>0</v>
      </c>
      <c r="S418">
        <v>0</v>
      </c>
      <c r="T418">
        <v>0</v>
      </c>
      <c r="U418">
        <v>0</v>
      </c>
      <c r="W418" s="14">
        <v>1</v>
      </c>
      <c r="X418" s="14">
        <v>0.98499999999999999</v>
      </c>
      <c r="Y418">
        <v>4</v>
      </c>
      <c r="Z418">
        <v>3</v>
      </c>
      <c r="AA418">
        <v>1</v>
      </c>
      <c r="AB418">
        <v>0</v>
      </c>
      <c r="AD418" s="14">
        <v>0.98499999999999999</v>
      </c>
      <c r="AE418" s="14">
        <v>8.0000000000000004E-4</v>
      </c>
      <c r="AF418" s="14">
        <v>6.2578222778473093E-4</v>
      </c>
      <c r="AG418" s="14">
        <v>6.9444444444444441E-3</v>
      </c>
      <c r="AH418" s="14">
        <v>0</v>
      </c>
      <c r="AJ418" s="102">
        <v>10</v>
      </c>
      <c r="AK418" s="101">
        <v>40</v>
      </c>
      <c r="AL418" s="101">
        <v>50</v>
      </c>
      <c r="AM418" s="101">
        <v>60</v>
      </c>
      <c r="AN418" s="101">
        <v>70</v>
      </c>
      <c r="AO418" s="101">
        <v>80</v>
      </c>
      <c r="AP418" s="101">
        <v>90</v>
      </c>
      <c r="AQ418" s="101">
        <v>100</v>
      </c>
      <c r="AR418" s="101">
        <v>110</v>
      </c>
      <c r="AS418" s="101">
        <v>120</v>
      </c>
      <c r="AT418" s="101">
        <v>130</v>
      </c>
      <c r="AU418" s="101">
        <v>140</v>
      </c>
      <c r="AV418" s="101">
        <v>150</v>
      </c>
      <c r="AW418" s="101">
        <v>160</v>
      </c>
      <c r="AX418" s="101">
        <v>170</v>
      </c>
      <c r="AY418" s="101">
        <v>180</v>
      </c>
      <c r="AZ418" s="101">
        <v>190</v>
      </c>
      <c r="BA418" s="101">
        <v>200</v>
      </c>
      <c r="BC418" s="14"/>
    </row>
    <row r="419" spans="2:60">
      <c r="B419">
        <v>30</v>
      </c>
      <c r="C419">
        <v>40</v>
      </c>
      <c r="D419">
        <v>1173</v>
      </c>
      <c r="E419">
        <v>1161</v>
      </c>
      <c r="F419">
        <v>11</v>
      </c>
      <c r="G419">
        <v>1</v>
      </c>
      <c r="I419" s="97">
        <v>706.85834705770344</v>
      </c>
      <c r="J419" s="97">
        <v>1256.6370614359173</v>
      </c>
      <c r="K419">
        <v>1173</v>
      </c>
      <c r="L419">
        <v>1161</v>
      </c>
      <c r="M419">
        <v>11</v>
      </c>
      <c r="N419">
        <v>1</v>
      </c>
      <c r="P419" s="98">
        <v>94.247779607693786</v>
      </c>
      <c r="Q419" s="98">
        <v>125.66370614359172</v>
      </c>
      <c r="R419">
        <v>701</v>
      </c>
      <c r="S419">
        <v>697</v>
      </c>
      <c r="T419">
        <v>4</v>
      </c>
      <c r="U419">
        <v>0</v>
      </c>
      <c r="W419" s="14">
        <v>0.98499999999999999</v>
      </c>
      <c r="X419" s="14">
        <v>0.97</v>
      </c>
      <c r="Y419">
        <v>28</v>
      </c>
      <c r="Z419">
        <v>28</v>
      </c>
      <c r="AA419">
        <v>0</v>
      </c>
      <c r="AB419">
        <v>0</v>
      </c>
      <c r="AD419" s="14">
        <v>0.97</v>
      </c>
      <c r="AE419" s="14">
        <v>5.5999999999999999E-3</v>
      </c>
      <c r="AF419" s="14">
        <v>5.8406341259908219E-3</v>
      </c>
      <c r="AG419" s="14">
        <v>0</v>
      </c>
      <c r="AH419" s="14">
        <v>0</v>
      </c>
      <c r="AJ419" s="103" t="s">
        <v>241</v>
      </c>
      <c r="AK419" s="104">
        <v>0.92998675525518459</v>
      </c>
      <c r="AL419" s="104">
        <v>0.9221003986645584</v>
      </c>
      <c r="AM419" s="104">
        <v>0.91161546956495354</v>
      </c>
      <c r="AN419" s="104">
        <v>0.90111278514602144</v>
      </c>
      <c r="AO419" s="104">
        <v>0.89830570583130309</v>
      </c>
      <c r="AP419" s="104">
        <v>0.91295583211491671</v>
      </c>
      <c r="AQ419" s="104">
        <v>0</v>
      </c>
      <c r="AR419" s="104">
        <v>0</v>
      </c>
      <c r="AS419" s="104">
        <v>0</v>
      </c>
      <c r="AT419" s="104">
        <v>0</v>
      </c>
      <c r="AU419" s="104">
        <v>0</v>
      </c>
      <c r="AV419" s="104">
        <v>0</v>
      </c>
      <c r="AW419" s="104">
        <v>0</v>
      </c>
      <c r="AX419" s="104">
        <v>0</v>
      </c>
      <c r="AY419" s="104">
        <v>0</v>
      </c>
      <c r="AZ419" s="104">
        <v>0</v>
      </c>
      <c r="BA419" s="104">
        <v>0</v>
      </c>
      <c r="BB419" s="105"/>
      <c r="BC419" s="14"/>
      <c r="BD419" s="105"/>
      <c r="BE419" s="105"/>
      <c r="BF419" s="105"/>
      <c r="BG419" s="105"/>
      <c r="BH419" s="105"/>
    </row>
    <row r="420" spans="2:60">
      <c r="B420">
        <v>40</v>
      </c>
      <c r="C420">
        <v>50</v>
      </c>
      <c r="D420">
        <v>3042</v>
      </c>
      <c r="E420">
        <v>2981</v>
      </c>
      <c r="F420">
        <v>52</v>
      </c>
      <c r="G420">
        <v>9</v>
      </c>
      <c r="I420" s="97">
        <v>1256.6370614359173</v>
      </c>
      <c r="J420" s="97">
        <v>1963.4954084936207</v>
      </c>
      <c r="K420">
        <v>3042</v>
      </c>
      <c r="L420">
        <v>2981</v>
      </c>
      <c r="M420">
        <v>52</v>
      </c>
      <c r="N420">
        <v>9</v>
      </c>
      <c r="P420" s="98">
        <v>125.66370614359172</v>
      </c>
      <c r="Q420" s="98">
        <v>157.07963267948966</v>
      </c>
      <c r="R420">
        <v>3164</v>
      </c>
      <c r="S420">
        <v>3110</v>
      </c>
      <c r="T420">
        <v>47</v>
      </c>
      <c r="U420">
        <v>7</v>
      </c>
      <c r="W420" s="14">
        <v>0.97</v>
      </c>
      <c r="X420" s="14">
        <v>0.95499999999999996</v>
      </c>
      <c r="Y420">
        <v>154</v>
      </c>
      <c r="Z420">
        <v>154</v>
      </c>
      <c r="AA420">
        <v>0</v>
      </c>
      <c r="AB420">
        <v>0</v>
      </c>
      <c r="AD420" s="14">
        <v>0.95499999999999996</v>
      </c>
      <c r="AE420" s="14">
        <v>3.0800000000000001E-2</v>
      </c>
      <c r="AF420" s="14">
        <v>3.2123487692949523E-2</v>
      </c>
      <c r="AG420" s="14">
        <v>0</v>
      </c>
      <c r="AH420" s="14">
        <v>0</v>
      </c>
      <c r="AJ420" s="103" t="s">
        <v>242</v>
      </c>
      <c r="AK420" s="105">
        <v>2.2182825736567054E-2</v>
      </c>
      <c r="AL420" s="105">
        <v>2.231414049559672E-2</v>
      </c>
      <c r="AM420" s="105">
        <v>3.1709173284555491E-2</v>
      </c>
      <c r="AN420" s="105">
        <v>3.0223101524154857E-2</v>
      </c>
      <c r="AO420" s="105">
        <v>1.5068148479892376E-2</v>
      </c>
      <c r="AP420" s="105">
        <v>3.0555865547842675E-3</v>
      </c>
      <c r="AQ420" s="105">
        <v>0</v>
      </c>
      <c r="AR420" s="105">
        <v>0</v>
      </c>
      <c r="AS420" s="105">
        <v>0</v>
      </c>
      <c r="AT420" s="105">
        <v>0</v>
      </c>
      <c r="AU420" s="105">
        <v>0</v>
      </c>
      <c r="AV420" s="105">
        <v>0</v>
      </c>
      <c r="AW420" s="105">
        <v>0</v>
      </c>
      <c r="AX420" s="105">
        <v>0</v>
      </c>
      <c r="AY420" s="105">
        <v>0</v>
      </c>
      <c r="AZ420" s="105">
        <v>0</v>
      </c>
      <c r="BA420" s="105">
        <v>0</v>
      </c>
      <c r="BC420" s="14"/>
    </row>
    <row r="421" spans="2:60">
      <c r="B421">
        <v>50</v>
      </c>
      <c r="C421">
        <v>60</v>
      </c>
      <c r="D421">
        <v>572</v>
      </c>
      <c r="E421">
        <v>529</v>
      </c>
      <c r="F421">
        <v>35</v>
      </c>
      <c r="G421">
        <v>8</v>
      </c>
      <c r="I421" s="97">
        <v>1963.4954084936207</v>
      </c>
      <c r="J421" s="97">
        <v>2827.4333882308138</v>
      </c>
      <c r="K421">
        <v>572</v>
      </c>
      <c r="L421">
        <v>529</v>
      </c>
      <c r="M421">
        <v>35</v>
      </c>
      <c r="N421">
        <v>8</v>
      </c>
      <c r="P421" s="98">
        <v>157.07963267948966</v>
      </c>
      <c r="Q421" s="98">
        <v>188.49555921538757</v>
      </c>
      <c r="R421">
        <v>841</v>
      </c>
      <c r="S421">
        <v>797</v>
      </c>
      <c r="T421">
        <v>35</v>
      </c>
      <c r="U421">
        <v>9</v>
      </c>
      <c r="W421" s="14">
        <v>0.95499999999999996</v>
      </c>
      <c r="X421" s="14">
        <v>0.94</v>
      </c>
      <c r="Y421">
        <v>785</v>
      </c>
      <c r="Z421">
        <v>774</v>
      </c>
      <c r="AA421">
        <v>8</v>
      </c>
      <c r="AB421">
        <v>3</v>
      </c>
      <c r="AD421" s="14">
        <v>0.94</v>
      </c>
      <c r="AE421" s="14">
        <v>0.157</v>
      </c>
      <c r="AF421" s="14">
        <v>0.16145181476846057</v>
      </c>
      <c r="AG421" s="14">
        <v>5.5555555555555552E-2</v>
      </c>
      <c r="AH421" s="14">
        <v>4.8387096774193547E-2</v>
      </c>
      <c r="AJ421" s="103" t="s">
        <v>69</v>
      </c>
      <c r="AK421" s="104">
        <v>0.93060850284858021</v>
      </c>
      <c r="AL421" s="104">
        <v>0.92466505905947705</v>
      </c>
      <c r="AM421" s="104">
        <v>0.916408008622694</v>
      </c>
      <c r="AN421" s="104">
        <v>0.9074679732059201</v>
      </c>
      <c r="AO421" s="104">
        <v>0.90093787041017659</v>
      </c>
      <c r="AP421" s="104">
        <v>0.91295583211491671</v>
      </c>
      <c r="AQ421" s="104">
        <v>0</v>
      </c>
      <c r="AR421" s="104">
        <v>0</v>
      </c>
      <c r="AS421" s="104">
        <v>0</v>
      </c>
      <c r="AT421" s="104">
        <v>0</v>
      </c>
      <c r="AU421" s="104">
        <v>0</v>
      </c>
      <c r="AV421" s="104">
        <v>0</v>
      </c>
      <c r="AW421" s="104">
        <v>0</v>
      </c>
      <c r="AX421" s="104">
        <v>0</v>
      </c>
      <c r="AY421" s="104">
        <v>0</v>
      </c>
      <c r="AZ421" s="104">
        <v>0</v>
      </c>
      <c r="BA421" s="104">
        <v>0</v>
      </c>
      <c r="BC421" s="14"/>
    </row>
    <row r="422" spans="2:60">
      <c r="B422">
        <v>60</v>
      </c>
      <c r="C422">
        <v>70</v>
      </c>
      <c r="D422">
        <v>163</v>
      </c>
      <c r="E422">
        <v>106</v>
      </c>
      <c r="F422">
        <v>28</v>
      </c>
      <c r="G422">
        <v>29</v>
      </c>
      <c r="I422" s="97">
        <v>2827.4333882308138</v>
      </c>
      <c r="J422" s="97">
        <v>3848.4510006474966</v>
      </c>
      <c r="K422">
        <v>163</v>
      </c>
      <c r="L422">
        <v>106</v>
      </c>
      <c r="M422">
        <v>28</v>
      </c>
      <c r="N422">
        <v>29</v>
      </c>
      <c r="P422" s="98">
        <v>188.49555921538757</v>
      </c>
      <c r="Q422" s="98">
        <v>219.91148575128551</v>
      </c>
      <c r="R422">
        <v>198</v>
      </c>
      <c r="S422">
        <v>144</v>
      </c>
      <c r="T422">
        <v>33</v>
      </c>
      <c r="U422">
        <v>21</v>
      </c>
      <c r="W422" s="14">
        <v>0.94</v>
      </c>
      <c r="X422" s="14">
        <v>0.92499999999999993</v>
      </c>
      <c r="Y422">
        <v>1438</v>
      </c>
      <c r="Z422">
        <v>1411</v>
      </c>
      <c r="AA422">
        <v>20</v>
      </c>
      <c r="AB422">
        <v>7</v>
      </c>
      <c r="AD422" s="14">
        <v>0.92499999999999993</v>
      </c>
      <c r="AE422" s="14">
        <v>0.28760000000000002</v>
      </c>
      <c r="AF422" s="14">
        <v>0.29432624113475175</v>
      </c>
      <c r="AG422" s="14">
        <v>0.1388888888888889</v>
      </c>
      <c r="AH422" s="14">
        <v>0.11290322580645161</v>
      </c>
      <c r="AJ422" s="103" t="s">
        <v>243</v>
      </c>
      <c r="AK422" s="106">
        <v>0.93125731324426098</v>
      </c>
      <c r="AL422" s="106">
        <v>0.922902787558051</v>
      </c>
      <c r="AM422" s="106">
        <v>0.91431764259268089</v>
      </c>
      <c r="AN422" s="106">
        <v>0.90686641830651338</v>
      </c>
      <c r="AO422" s="106">
        <v>0.90619888470037446</v>
      </c>
      <c r="AP422" s="106">
        <v>0.91719065902276187</v>
      </c>
      <c r="AQ422" s="106">
        <v>0</v>
      </c>
      <c r="AR422" s="106">
        <v>0</v>
      </c>
      <c r="AS422" s="106">
        <v>0</v>
      </c>
      <c r="AT422" s="106">
        <v>0</v>
      </c>
      <c r="AU422" s="106">
        <v>0</v>
      </c>
      <c r="AV422" s="106">
        <v>0</v>
      </c>
      <c r="AW422" s="106">
        <v>0</v>
      </c>
      <c r="AX422" s="106">
        <v>0</v>
      </c>
      <c r="AY422" s="106">
        <v>0</v>
      </c>
      <c r="AZ422" s="106">
        <v>0</v>
      </c>
      <c r="BA422" s="106">
        <v>0</v>
      </c>
      <c r="BC422" s="14"/>
    </row>
    <row r="423" spans="2:60">
      <c r="B423">
        <v>70</v>
      </c>
      <c r="C423">
        <v>80</v>
      </c>
      <c r="D423">
        <v>34</v>
      </c>
      <c r="E423">
        <v>14</v>
      </c>
      <c r="F423">
        <v>10</v>
      </c>
      <c r="G423">
        <v>10</v>
      </c>
      <c r="I423" s="97">
        <v>3848.4510006474966</v>
      </c>
      <c r="J423" s="97">
        <v>5026.5482457436692</v>
      </c>
      <c r="K423">
        <v>34</v>
      </c>
      <c r="L423">
        <v>14</v>
      </c>
      <c r="M423">
        <v>10</v>
      </c>
      <c r="N423">
        <v>10</v>
      </c>
      <c r="P423" s="98">
        <v>219.91148575128551</v>
      </c>
      <c r="Q423" s="98">
        <v>251.32741228718345</v>
      </c>
      <c r="R423">
        <v>69</v>
      </c>
      <c r="S423">
        <v>40</v>
      </c>
      <c r="T423">
        <v>13</v>
      </c>
      <c r="U423">
        <v>16</v>
      </c>
      <c r="W423" s="14">
        <v>0.92499999999999993</v>
      </c>
      <c r="X423" s="14">
        <v>0.90999999999999992</v>
      </c>
      <c r="Y423">
        <v>1370</v>
      </c>
      <c r="Z423">
        <v>1306</v>
      </c>
      <c r="AA423">
        <v>43</v>
      </c>
      <c r="AB423">
        <v>21</v>
      </c>
      <c r="AD423" s="14">
        <v>0.90999999999999992</v>
      </c>
      <c r="AE423" s="14">
        <v>0.27400000000000002</v>
      </c>
      <c r="AF423" s="14">
        <v>0.27242386316228617</v>
      </c>
      <c r="AG423" s="14">
        <v>0.2986111111111111</v>
      </c>
      <c r="AH423" s="14">
        <v>0.33870967741935482</v>
      </c>
      <c r="AJ423" s="103" t="s">
        <v>244</v>
      </c>
      <c r="AK423" s="107">
        <v>0.92871619726610821</v>
      </c>
      <c r="AL423" s="107">
        <v>0.9212980097710658</v>
      </c>
      <c r="AM423" s="107">
        <v>0.90891329653722619</v>
      </c>
      <c r="AN423" s="107">
        <v>0.89535915198552951</v>
      </c>
      <c r="AO423" s="107">
        <v>0.89041252696223172</v>
      </c>
      <c r="AP423" s="107">
        <v>0.90872100520707155</v>
      </c>
      <c r="AQ423" s="107">
        <v>0</v>
      </c>
      <c r="AR423" s="107">
        <v>0</v>
      </c>
      <c r="AS423" s="107">
        <v>0</v>
      </c>
      <c r="AT423" s="107">
        <v>0</v>
      </c>
      <c r="AU423" s="107">
        <v>0</v>
      </c>
      <c r="AV423" s="107">
        <v>0</v>
      </c>
      <c r="AW423" s="107">
        <v>0</v>
      </c>
      <c r="AX423" s="107">
        <v>0</v>
      </c>
      <c r="AY423" s="107">
        <v>0</v>
      </c>
      <c r="AZ423" s="107">
        <v>0</v>
      </c>
      <c r="BA423" s="107">
        <v>0</v>
      </c>
      <c r="BC423" s="14"/>
    </row>
    <row r="424" spans="2:60">
      <c r="B424">
        <v>80</v>
      </c>
      <c r="C424">
        <v>90</v>
      </c>
      <c r="D424">
        <v>11</v>
      </c>
      <c r="E424">
        <v>2</v>
      </c>
      <c r="F424">
        <v>7</v>
      </c>
      <c r="G424">
        <v>2</v>
      </c>
      <c r="I424" s="97">
        <v>5026.5482457436692</v>
      </c>
      <c r="J424" s="97">
        <v>6361.7251235193307</v>
      </c>
      <c r="K424">
        <v>11</v>
      </c>
      <c r="L424">
        <v>2</v>
      </c>
      <c r="M424">
        <v>7</v>
      </c>
      <c r="N424">
        <v>2</v>
      </c>
      <c r="P424" s="98">
        <v>251.32741228718345</v>
      </c>
      <c r="Q424" s="98">
        <v>282.74333882308139</v>
      </c>
      <c r="R424">
        <v>17</v>
      </c>
      <c r="S424">
        <v>4</v>
      </c>
      <c r="T424">
        <v>8</v>
      </c>
      <c r="U424">
        <v>5</v>
      </c>
      <c r="W424" s="14">
        <v>0.90999999999999992</v>
      </c>
      <c r="X424" s="14">
        <v>0.89499999999999991</v>
      </c>
      <c r="Y424">
        <v>752</v>
      </c>
      <c r="Z424">
        <v>711</v>
      </c>
      <c r="AA424">
        <v>28</v>
      </c>
      <c r="AB424">
        <v>13</v>
      </c>
      <c r="AD424" s="14">
        <v>0.89499999999999991</v>
      </c>
      <c r="AE424" s="14">
        <v>0.15040000000000001</v>
      </c>
      <c r="AF424" s="14">
        <v>0.14831038798498122</v>
      </c>
      <c r="AG424" s="14">
        <v>0.19444444444444445</v>
      </c>
      <c r="AH424" s="14">
        <v>0.20967741935483872</v>
      </c>
      <c r="AJ424" s="103" t="s">
        <v>180</v>
      </c>
      <c r="AK424">
        <v>1171</v>
      </c>
      <c r="AL424">
        <v>2971</v>
      </c>
      <c r="AM424">
        <v>529</v>
      </c>
      <c r="AN424">
        <v>106</v>
      </c>
      <c r="AO424">
        <v>14</v>
      </c>
      <c r="AP424">
        <v>2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C424" s="14"/>
    </row>
    <row r="425" spans="2:60">
      <c r="B425">
        <v>90</v>
      </c>
      <c r="C425">
        <v>100</v>
      </c>
      <c r="D425">
        <v>4</v>
      </c>
      <c r="E425">
        <v>0</v>
      </c>
      <c r="F425">
        <v>1</v>
      </c>
      <c r="G425">
        <v>3</v>
      </c>
      <c r="I425" s="97">
        <v>6361.7251235193307</v>
      </c>
      <c r="J425" s="97">
        <v>7853.981633974483</v>
      </c>
      <c r="K425">
        <v>4</v>
      </c>
      <c r="L425">
        <v>0</v>
      </c>
      <c r="M425">
        <v>1</v>
      </c>
      <c r="N425">
        <v>3</v>
      </c>
      <c r="P425" s="98">
        <v>282.74333882308139</v>
      </c>
      <c r="Q425" s="98">
        <v>314.15926535897933</v>
      </c>
      <c r="R425">
        <v>8</v>
      </c>
      <c r="S425">
        <v>1</v>
      </c>
      <c r="T425">
        <v>4</v>
      </c>
      <c r="U425">
        <v>3</v>
      </c>
      <c r="W425" s="14">
        <v>0.89499999999999991</v>
      </c>
      <c r="X425" s="14">
        <v>0.87999999999999989</v>
      </c>
      <c r="Y425">
        <v>271</v>
      </c>
      <c r="Z425">
        <v>241</v>
      </c>
      <c r="AA425">
        <v>21</v>
      </c>
      <c r="AB425">
        <v>9</v>
      </c>
      <c r="AD425" s="14">
        <v>0.87999999999999989</v>
      </c>
      <c r="AE425" s="14">
        <v>5.4199999999999998E-2</v>
      </c>
      <c r="AF425" s="14">
        <v>5.0271172298706715E-2</v>
      </c>
      <c r="AG425" s="14">
        <v>0.14583333333333334</v>
      </c>
      <c r="AH425" s="14">
        <v>0.14516129032258066</v>
      </c>
      <c r="AK425" s="99"/>
      <c r="AL425" s="99"/>
      <c r="AM425" s="99"/>
      <c r="AN425" s="99"/>
      <c r="AO425" s="99"/>
      <c r="AP425" s="99"/>
      <c r="AQ425" s="99"/>
      <c r="AR425" s="99"/>
      <c r="AS425" s="99"/>
      <c r="AT425" s="99"/>
      <c r="AU425" s="99"/>
      <c r="AV425" s="99"/>
      <c r="AW425" s="99"/>
      <c r="AX425" s="99"/>
      <c r="AY425" s="99"/>
      <c r="AZ425" s="99"/>
      <c r="BA425" s="99"/>
      <c r="BC425" s="14"/>
    </row>
    <row r="426" spans="2:60">
      <c r="B426">
        <v>100</v>
      </c>
      <c r="C426">
        <v>110</v>
      </c>
      <c r="D426">
        <v>0</v>
      </c>
      <c r="E426">
        <v>0</v>
      </c>
      <c r="F426">
        <v>0</v>
      </c>
      <c r="G426">
        <v>0</v>
      </c>
      <c r="I426" s="97">
        <v>7853.981633974483</v>
      </c>
      <c r="J426" s="97">
        <v>9503.317777109125</v>
      </c>
      <c r="K426">
        <v>0</v>
      </c>
      <c r="L426">
        <v>0</v>
      </c>
      <c r="M426">
        <v>0</v>
      </c>
      <c r="N426">
        <v>0</v>
      </c>
      <c r="P426" s="98">
        <v>314.15926535897933</v>
      </c>
      <c r="Q426" s="98">
        <v>345.57519189487726</v>
      </c>
      <c r="R426">
        <v>1</v>
      </c>
      <c r="S426">
        <v>0</v>
      </c>
      <c r="T426">
        <v>0</v>
      </c>
      <c r="U426">
        <v>1</v>
      </c>
      <c r="W426" s="14">
        <v>0.87999999999999989</v>
      </c>
      <c r="X426" s="14">
        <v>0.86499999999999988</v>
      </c>
      <c r="Y426">
        <v>100</v>
      </c>
      <c r="Z426">
        <v>88</v>
      </c>
      <c r="AA426">
        <v>9</v>
      </c>
      <c r="AB426">
        <v>3</v>
      </c>
      <c r="AD426" s="14">
        <v>0.86499999999999988</v>
      </c>
      <c r="AE426" s="14">
        <v>0.02</v>
      </c>
      <c r="AF426" s="14">
        <v>1.8356278681685441E-2</v>
      </c>
      <c r="AG426" s="14">
        <v>6.25E-2</v>
      </c>
      <c r="AH426" s="14">
        <v>4.8387096774193547E-2</v>
      </c>
      <c r="AJ426" s="101" t="s">
        <v>151</v>
      </c>
      <c r="AK426" s="101">
        <v>30</v>
      </c>
      <c r="AL426" s="101">
        <v>40</v>
      </c>
      <c r="AM426" s="101">
        <v>50</v>
      </c>
      <c r="AN426" s="101">
        <v>60</v>
      </c>
      <c r="AO426" s="101">
        <v>70</v>
      </c>
      <c r="AP426" s="101">
        <v>80</v>
      </c>
      <c r="AQ426" s="101">
        <v>90</v>
      </c>
      <c r="AR426" s="101">
        <v>100</v>
      </c>
      <c r="AS426" s="101">
        <v>110</v>
      </c>
      <c r="AT426" s="101">
        <v>120</v>
      </c>
      <c r="AU426" s="101">
        <v>130</v>
      </c>
      <c r="AV426" s="101">
        <v>140</v>
      </c>
      <c r="AW426" s="101">
        <v>150</v>
      </c>
      <c r="AX426" s="101">
        <v>160</v>
      </c>
      <c r="AY426" s="101">
        <v>170</v>
      </c>
      <c r="AZ426" s="101">
        <v>180</v>
      </c>
      <c r="BA426" s="101">
        <v>190</v>
      </c>
      <c r="BC426" s="14"/>
    </row>
    <row r="427" spans="2:60">
      <c r="B427">
        <v>110</v>
      </c>
      <c r="C427">
        <v>120</v>
      </c>
      <c r="D427">
        <v>0</v>
      </c>
      <c r="E427">
        <v>0</v>
      </c>
      <c r="F427">
        <v>0</v>
      </c>
      <c r="G427">
        <v>0</v>
      </c>
      <c r="I427" s="97">
        <v>9503.317777109125</v>
      </c>
      <c r="J427" s="97">
        <v>11309.733552923255</v>
      </c>
      <c r="K427">
        <v>0</v>
      </c>
      <c r="L427">
        <v>0</v>
      </c>
      <c r="M427">
        <v>0</v>
      </c>
      <c r="N427">
        <v>0</v>
      </c>
      <c r="P427" s="98">
        <v>345.57519189487726</v>
      </c>
      <c r="Q427" s="98">
        <v>376.99111843077515</v>
      </c>
      <c r="R427">
        <v>0</v>
      </c>
      <c r="S427">
        <v>0</v>
      </c>
      <c r="T427">
        <v>0</v>
      </c>
      <c r="U427">
        <v>0</v>
      </c>
      <c r="W427" s="14">
        <v>0.86499999999999988</v>
      </c>
      <c r="X427" s="14">
        <v>0.84999999999999987</v>
      </c>
      <c r="Y427">
        <v>36</v>
      </c>
      <c r="Z427">
        <v>31</v>
      </c>
      <c r="AA427">
        <v>3</v>
      </c>
      <c r="AB427">
        <v>2</v>
      </c>
      <c r="AD427" s="14">
        <v>0.84999999999999987</v>
      </c>
      <c r="AE427" s="14">
        <v>7.1999999999999998E-3</v>
      </c>
      <c r="AF427" s="14">
        <v>6.4664163537755531E-3</v>
      </c>
      <c r="AG427" s="14">
        <v>2.0833333333333332E-2</v>
      </c>
      <c r="AH427" s="14">
        <v>3.2258064516129031E-2</v>
      </c>
      <c r="AJ427" s="101"/>
      <c r="AK427" s="101">
        <v>40</v>
      </c>
      <c r="AL427" s="101">
        <v>50</v>
      </c>
      <c r="AM427" s="101">
        <v>60</v>
      </c>
      <c r="AN427" s="101">
        <v>70</v>
      </c>
      <c r="AO427" s="101">
        <v>80</v>
      </c>
      <c r="AP427" s="101">
        <v>90</v>
      </c>
      <c r="AQ427" s="101">
        <v>100</v>
      </c>
      <c r="AR427" s="101">
        <v>110</v>
      </c>
      <c r="AS427" s="101">
        <v>120</v>
      </c>
      <c r="AT427" s="101">
        <v>130</v>
      </c>
      <c r="AU427" s="101">
        <v>140</v>
      </c>
      <c r="AV427" s="101">
        <v>150</v>
      </c>
      <c r="AW427" s="101">
        <v>160</v>
      </c>
      <c r="AX427" s="101">
        <v>170</v>
      </c>
      <c r="AY427" s="101">
        <v>180</v>
      </c>
      <c r="AZ427" s="101">
        <v>190</v>
      </c>
      <c r="BA427" s="101">
        <v>200</v>
      </c>
      <c r="BB427" s="105"/>
      <c r="BC427" s="14"/>
      <c r="BD427" s="105"/>
      <c r="BE427" s="105"/>
      <c r="BF427" s="105"/>
      <c r="BG427" s="105"/>
      <c r="BH427" s="105"/>
    </row>
    <row r="428" spans="2:60">
      <c r="B428">
        <v>120</v>
      </c>
      <c r="C428">
        <v>130</v>
      </c>
      <c r="D428">
        <v>0</v>
      </c>
      <c r="E428">
        <v>0</v>
      </c>
      <c r="F428">
        <v>0</v>
      </c>
      <c r="G428">
        <v>0</v>
      </c>
      <c r="I428" s="97">
        <v>11309.733552923255</v>
      </c>
      <c r="J428" s="97">
        <v>13273.228961416877</v>
      </c>
      <c r="K428">
        <v>0</v>
      </c>
      <c r="L428">
        <v>0</v>
      </c>
      <c r="M428">
        <v>0</v>
      </c>
      <c r="N428">
        <v>0</v>
      </c>
      <c r="P428" s="98">
        <v>376.99111843077515</v>
      </c>
      <c r="Q428" s="98">
        <v>408.40704496667308</v>
      </c>
      <c r="R428">
        <v>0</v>
      </c>
      <c r="S428">
        <v>0</v>
      </c>
      <c r="T428">
        <v>0</v>
      </c>
      <c r="U428">
        <v>0</v>
      </c>
      <c r="W428" s="14">
        <v>0.84999999999999987</v>
      </c>
      <c r="X428" s="14">
        <v>0.83499999999999985</v>
      </c>
      <c r="Y428">
        <v>17</v>
      </c>
      <c r="Z428">
        <v>15</v>
      </c>
      <c r="AA428">
        <v>1</v>
      </c>
      <c r="AB428">
        <v>1</v>
      </c>
      <c r="AD428" s="14">
        <v>0.83499999999999985</v>
      </c>
      <c r="AE428" s="14">
        <v>3.3999999999999998E-3</v>
      </c>
      <c r="AF428" s="14">
        <v>3.1289111389236545E-3</v>
      </c>
      <c r="AG428" s="14">
        <v>6.9444444444444441E-3</v>
      </c>
      <c r="AH428" s="14">
        <v>1.6129032258064516E-2</v>
      </c>
      <c r="AJ428" s="103" t="s">
        <v>245</v>
      </c>
      <c r="AK428" s="104">
        <v>0.92512850785940126</v>
      </c>
      <c r="AL428" s="104">
        <v>0.90382892964435912</v>
      </c>
      <c r="AM428" s="104">
        <v>0.87811344935847957</v>
      </c>
      <c r="AN428" s="104">
        <v>0.89573563144108981</v>
      </c>
      <c r="AO428" s="104">
        <v>0.9013316980612498</v>
      </c>
      <c r="AP428" s="104">
        <v>0.9088270246372423</v>
      </c>
      <c r="AQ428" s="104">
        <v>0.89950055425776498</v>
      </c>
      <c r="AR428" s="104">
        <v>0</v>
      </c>
      <c r="AS428" s="104">
        <v>0</v>
      </c>
      <c r="AT428" s="104">
        <v>0</v>
      </c>
      <c r="AU428" s="104">
        <v>0</v>
      </c>
      <c r="AV428" s="104">
        <v>0</v>
      </c>
      <c r="AW428" s="104">
        <v>0</v>
      </c>
      <c r="AX428" s="104">
        <v>0</v>
      </c>
      <c r="AY428" s="104">
        <v>0</v>
      </c>
      <c r="AZ428" s="104">
        <v>0</v>
      </c>
      <c r="BA428" s="104">
        <v>0</v>
      </c>
      <c r="BC428" s="14"/>
    </row>
    <row r="429" spans="2:60">
      <c r="B429">
        <v>130</v>
      </c>
      <c r="C429">
        <v>140</v>
      </c>
      <c r="D429">
        <v>0</v>
      </c>
      <c r="E429">
        <v>0</v>
      </c>
      <c r="F429">
        <v>0</v>
      </c>
      <c r="G429">
        <v>0</v>
      </c>
      <c r="I429" s="97">
        <v>13273.228961416877</v>
      </c>
      <c r="J429" s="97">
        <v>15393.804002589986</v>
      </c>
      <c r="K429">
        <v>0</v>
      </c>
      <c r="L429">
        <v>0</v>
      </c>
      <c r="M429">
        <v>0</v>
      </c>
      <c r="N429">
        <v>0</v>
      </c>
      <c r="P429" s="98">
        <v>408.40704496667308</v>
      </c>
      <c r="Q429" s="98">
        <v>439.82297150257102</v>
      </c>
      <c r="R429">
        <v>0</v>
      </c>
      <c r="S429">
        <v>0</v>
      </c>
      <c r="T429">
        <v>0</v>
      </c>
      <c r="U429">
        <v>0</v>
      </c>
      <c r="W429" s="14">
        <v>0.83499999999999985</v>
      </c>
      <c r="X429" s="14">
        <v>0.81999999999999984</v>
      </c>
      <c r="Y429">
        <v>16</v>
      </c>
      <c r="Z429">
        <v>11</v>
      </c>
      <c r="AA429">
        <v>3</v>
      </c>
      <c r="AB429">
        <v>2</v>
      </c>
      <c r="AD429" s="14">
        <v>0.81999999999999984</v>
      </c>
      <c r="AE429" s="14">
        <v>3.2000000000000002E-3</v>
      </c>
      <c r="AF429" s="14">
        <v>2.2945348352106801E-3</v>
      </c>
      <c r="AG429" s="14">
        <v>2.0833333333333332E-2</v>
      </c>
      <c r="AH429" s="14">
        <v>3.2258064516129031E-2</v>
      </c>
      <c r="AJ429" s="103" t="s">
        <v>242</v>
      </c>
      <c r="AK429" s="105">
        <v>2.7214770746899205E-2</v>
      </c>
      <c r="AL429" s="105">
        <v>5.4027229868767512E-2</v>
      </c>
      <c r="AM429" s="105">
        <v>6.4396711052433706E-2</v>
      </c>
      <c r="AN429" s="105">
        <v>4.2104518462051752E-2</v>
      </c>
      <c r="AO429" s="105">
        <v>1.8786959187938282E-2</v>
      </c>
      <c r="AP429" s="105">
        <v>1.1065140383222757E-2</v>
      </c>
      <c r="AQ429" s="105">
        <v>0</v>
      </c>
      <c r="AR429" s="105">
        <v>0</v>
      </c>
      <c r="AS429" s="105">
        <v>0</v>
      </c>
      <c r="AT429" s="105">
        <v>0</v>
      </c>
      <c r="AU429" s="105">
        <v>0</v>
      </c>
      <c r="AV429" s="105">
        <v>0</v>
      </c>
      <c r="AW429" s="105">
        <v>0</v>
      </c>
      <c r="AX429" s="105">
        <v>0</v>
      </c>
      <c r="AY429" s="105">
        <v>0</v>
      </c>
      <c r="AZ429" s="105">
        <v>0</v>
      </c>
      <c r="BA429" s="105">
        <v>0</v>
      </c>
      <c r="BC429" s="14"/>
    </row>
    <row r="430" spans="2:60">
      <c r="B430">
        <v>140</v>
      </c>
      <c r="C430">
        <v>150</v>
      </c>
      <c r="D430">
        <v>0</v>
      </c>
      <c r="E430">
        <v>0</v>
      </c>
      <c r="F430">
        <v>0</v>
      </c>
      <c r="G430">
        <v>0</v>
      </c>
      <c r="I430" s="97">
        <v>15393.804002589986</v>
      </c>
      <c r="J430" s="97">
        <v>17671.458676442588</v>
      </c>
      <c r="K430">
        <v>0</v>
      </c>
      <c r="L430">
        <v>0</v>
      </c>
      <c r="M430">
        <v>0</v>
      </c>
      <c r="N430">
        <v>0</v>
      </c>
      <c r="P430" s="98">
        <v>439.82297150257102</v>
      </c>
      <c r="Q430" s="98">
        <v>471.23889803846896</v>
      </c>
      <c r="R430">
        <v>0</v>
      </c>
      <c r="S430">
        <v>0</v>
      </c>
      <c r="T430">
        <v>0</v>
      </c>
      <c r="U430">
        <v>0</v>
      </c>
      <c r="W430" s="14">
        <v>0.81999999999999984</v>
      </c>
      <c r="X430" s="14">
        <v>0.80499999999999983</v>
      </c>
      <c r="Y430">
        <v>9</v>
      </c>
      <c r="Z430">
        <v>9</v>
      </c>
      <c r="AA430">
        <v>0</v>
      </c>
      <c r="AB430">
        <v>0</v>
      </c>
      <c r="AD430" s="14">
        <v>0.80499999999999983</v>
      </c>
      <c r="AE430" s="14">
        <v>1.8E-3</v>
      </c>
      <c r="AF430" s="14">
        <v>1.8773466833541927E-3</v>
      </c>
      <c r="AG430" s="14">
        <v>0</v>
      </c>
      <c r="AH430" s="14">
        <v>0</v>
      </c>
      <c r="AJ430" s="103" t="s">
        <v>69</v>
      </c>
      <c r="AK430" s="104">
        <v>0.92402508823648932</v>
      </c>
      <c r="AL430" s="104">
        <v>0</v>
      </c>
      <c r="AM430" s="104">
        <v>0</v>
      </c>
      <c r="AN430" s="104">
        <v>0</v>
      </c>
      <c r="AO430" s="104">
        <v>0</v>
      </c>
      <c r="AP430" s="104">
        <v>0</v>
      </c>
      <c r="AQ430" s="104">
        <v>0</v>
      </c>
      <c r="AR430" s="104">
        <v>0</v>
      </c>
      <c r="AS430" s="104">
        <v>0</v>
      </c>
      <c r="AT430" s="104">
        <v>0</v>
      </c>
      <c r="AU430" s="104">
        <v>0</v>
      </c>
      <c r="AV430" s="104">
        <v>0</v>
      </c>
      <c r="AW430" s="104">
        <v>0</v>
      </c>
      <c r="AX430" s="104">
        <v>0</v>
      </c>
      <c r="AY430" s="104">
        <v>0</v>
      </c>
      <c r="AZ430" s="104">
        <v>0</v>
      </c>
      <c r="BA430" s="104">
        <v>0</v>
      </c>
      <c r="BC430" s="14"/>
    </row>
    <row r="431" spans="2:60">
      <c r="B431">
        <v>150</v>
      </c>
      <c r="C431">
        <v>160</v>
      </c>
      <c r="D431">
        <v>0</v>
      </c>
      <c r="E431">
        <v>0</v>
      </c>
      <c r="F431">
        <v>0</v>
      </c>
      <c r="G431">
        <v>0</v>
      </c>
      <c r="I431" s="97">
        <v>17671.458676442588</v>
      </c>
      <c r="J431" s="97">
        <v>20106.192982974677</v>
      </c>
      <c r="K431">
        <v>0</v>
      </c>
      <c r="L431">
        <v>0</v>
      </c>
      <c r="M431">
        <v>0</v>
      </c>
      <c r="N431">
        <v>0</v>
      </c>
      <c r="P431" s="98">
        <v>471.23889803846896</v>
      </c>
      <c r="Q431" s="98">
        <v>502.6548245743669</v>
      </c>
      <c r="R431">
        <v>0</v>
      </c>
      <c r="S431">
        <v>0</v>
      </c>
      <c r="T431">
        <v>0</v>
      </c>
      <c r="U431">
        <v>0</v>
      </c>
      <c r="W431" s="14">
        <v>0.80499999999999983</v>
      </c>
      <c r="X431" s="14">
        <v>0.78999999999999981</v>
      </c>
      <c r="Y431">
        <v>0</v>
      </c>
      <c r="Z431">
        <v>0</v>
      </c>
      <c r="AA431">
        <v>0</v>
      </c>
      <c r="AB431">
        <v>0</v>
      </c>
      <c r="AD431" s="14">
        <v>0.78999999999999981</v>
      </c>
      <c r="AE431" s="14">
        <v>0</v>
      </c>
      <c r="AF431" s="14">
        <v>0</v>
      </c>
      <c r="AG431" s="14">
        <v>0</v>
      </c>
      <c r="AH431" s="14">
        <v>0</v>
      </c>
      <c r="AJ431" s="103" t="s">
        <v>243</v>
      </c>
      <c r="AK431" s="106">
        <v>0.94121140961513672</v>
      </c>
      <c r="AL431" s="106">
        <v>0.91851369799911742</v>
      </c>
      <c r="AM431" s="106">
        <v>0.89944810985838253</v>
      </c>
      <c r="AN431" s="106">
        <v>0.91133136333027009</v>
      </c>
      <c r="AO431" s="106">
        <v>0.91297597600438218</v>
      </c>
      <c r="AP431" s="106">
        <v>0.91702419534652935</v>
      </c>
      <c r="AQ431" s="106">
        <v>0.89950055425776498</v>
      </c>
      <c r="AR431" s="106">
        <v>0</v>
      </c>
      <c r="AS431" s="106">
        <v>0</v>
      </c>
      <c r="AT431" s="106">
        <v>0</v>
      </c>
      <c r="AU431" s="106">
        <v>0</v>
      </c>
      <c r="AV431" s="106">
        <v>0</v>
      </c>
      <c r="AW431" s="106">
        <v>0</v>
      </c>
      <c r="AX431" s="106">
        <v>0</v>
      </c>
      <c r="AY431" s="106">
        <v>0</v>
      </c>
      <c r="AZ431" s="106">
        <v>0</v>
      </c>
      <c r="BA431" s="106">
        <v>0</v>
      </c>
      <c r="BC431" s="14"/>
    </row>
    <row r="432" spans="2:60">
      <c r="B432">
        <v>160</v>
      </c>
      <c r="C432">
        <v>170</v>
      </c>
      <c r="D432">
        <v>0</v>
      </c>
      <c r="E432">
        <v>0</v>
      </c>
      <c r="F432">
        <v>0</v>
      </c>
      <c r="G432">
        <v>0</v>
      </c>
      <c r="I432" s="97">
        <v>20106.192982974677</v>
      </c>
      <c r="J432" s="97">
        <v>22698.006922186254</v>
      </c>
      <c r="K432">
        <v>0</v>
      </c>
      <c r="L432">
        <v>0</v>
      </c>
      <c r="M432">
        <v>0</v>
      </c>
      <c r="N432">
        <v>0</v>
      </c>
      <c r="P432" s="98">
        <v>502.6548245743669</v>
      </c>
      <c r="Q432" s="98">
        <v>534.07075111026484</v>
      </c>
      <c r="R432">
        <v>0</v>
      </c>
      <c r="S432">
        <v>0</v>
      </c>
      <c r="T432">
        <v>0</v>
      </c>
      <c r="U432">
        <v>0</v>
      </c>
      <c r="W432" s="14">
        <v>0.78999999999999981</v>
      </c>
      <c r="X432" s="14">
        <v>0.7749999999999998</v>
      </c>
      <c r="Y432">
        <v>4</v>
      </c>
      <c r="Z432">
        <v>3</v>
      </c>
      <c r="AA432">
        <v>1</v>
      </c>
      <c r="AB432">
        <v>0</v>
      </c>
      <c r="AD432" s="14">
        <v>0.7749999999999998</v>
      </c>
      <c r="AE432" s="14">
        <v>8.0000000000000004E-4</v>
      </c>
      <c r="AF432" s="14">
        <v>6.2578222778473093E-4</v>
      </c>
      <c r="AG432" s="14">
        <v>6.9444444444444441E-3</v>
      </c>
      <c r="AH432" s="14">
        <v>0</v>
      </c>
      <c r="AJ432" s="103" t="s">
        <v>244</v>
      </c>
      <c r="AK432" s="107">
        <v>0.9090456061036658</v>
      </c>
      <c r="AL432" s="107">
        <v>0.88914416128960083</v>
      </c>
      <c r="AM432" s="107">
        <v>0.85677878885857661</v>
      </c>
      <c r="AN432" s="107">
        <v>0.88013989955190952</v>
      </c>
      <c r="AO432" s="107">
        <v>0.88968742011811741</v>
      </c>
      <c r="AP432" s="107">
        <v>0.90062985392795525</v>
      </c>
      <c r="AQ432" s="107">
        <v>0.89950055425776498</v>
      </c>
      <c r="AR432" s="107">
        <v>0</v>
      </c>
      <c r="AS432" s="107">
        <v>0</v>
      </c>
      <c r="AT432" s="107">
        <v>0</v>
      </c>
      <c r="AU432" s="107">
        <v>0</v>
      </c>
      <c r="AV432" s="107">
        <v>0</v>
      </c>
      <c r="AW432" s="107">
        <v>0</v>
      </c>
      <c r="AX432" s="107">
        <v>0</v>
      </c>
      <c r="AY432" s="107">
        <v>0</v>
      </c>
      <c r="AZ432" s="107">
        <v>0</v>
      </c>
      <c r="BA432" s="107">
        <v>0</v>
      </c>
      <c r="BC432" s="14"/>
    </row>
    <row r="433" spans="2:60">
      <c r="B433">
        <v>170</v>
      </c>
      <c r="C433">
        <v>180</v>
      </c>
      <c r="D433">
        <v>0</v>
      </c>
      <c r="E433">
        <v>0</v>
      </c>
      <c r="F433">
        <v>0</v>
      </c>
      <c r="G433">
        <v>0</v>
      </c>
      <c r="I433" s="97">
        <v>22698.006922186254</v>
      </c>
      <c r="J433" s="97">
        <v>25446.900494077323</v>
      </c>
      <c r="K433">
        <v>0</v>
      </c>
      <c r="L433">
        <v>0</v>
      </c>
      <c r="M433">
        <v>0</v>
      </c>
      <c r="N433">
        <v>0</v>
      </c>
      <c r="P433" s="98">
        <v>534.07075111026484</v>
      </c>
      <c r="Q433" s="98">
        <v>565.48667764616278</v>
      </c>
      <c r="R433">
        <v>0</v>
      </c>
      <c r="S433">
        <v>0</v>
      </c>
      <c r="T433">
        <v>0</v>
      </c>
      <c r="U433">
        <v>0</v>
      </c>
      <c r="W433" s="14">
        <v>0.7749999999999998</v>
      </c>
      <c r="X433" s="14">
        <v>0.75999999999999979</v>
      </c>
      <c r="Y433">
        <v>1</v>
      </c>
      <c r="Z433">
        <v>1</v>
      </c>
      <c r="AA433">
        <v>0</v>
      </c>
      <c r="AB433">
        <v>0</v>
      </c>
      <c r="AD433" s="14">
        <v>0.75999999999999979</v>
      </c>
      <c r="AE433" s="14">
        <v>2.0000000000000001E-4</v>
      </c>
      <c r="AF433" s="14">
        <v>2.0859407592824363E-4</v>
      </c>
      <c r="AG433" s="14">
        <v>0</v>
      </c>
      <c r="AH433" s="14">
        <v>0</v>
      </c>
      <c r="AJ433" s="103" t="s">
        <v>180</v>
      </c>
      <c r="AK433">
        <v>11</v>
      </c>
      <c r="AL433">
        <v>52</v>
      </c>
      <c r="AM433">
        <v>35</v>
      </c>
      <c r="AN433">
        <v>28</v>
      </c>
      <c r="AO433">
        <v>10</v>
      </c>
      <c r="AP433">
        <v>7</v>
      </c>
      <c r="AQ433">
        <v>1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C433" s="14"/>
    </row>
    <row r="434" spans="2:60">
      <c r="B434">
        <v>180</v>
      </c>
      <c r="C434">
        <v>190</v>
      </c>
      <c r="D434">
        <v>0</v>
      </c>
      <c r="E434">
        <v>0</v>
      </c>
      <c r="F434">
        <v>0</v>
      </c>
      <c r="G434">
        <v>0</v>
      </c>
      <c r="I434" s="97">
        <v>25446.900494077323</v>
      </c>
      <c r="J434" s="97">
        <v>28352.873698647883</v>
      </c>
      <c r="K434">
        <v>0</v>
      </c>
      <c r="L434">
        <v>0</v>
      </c>
      <c r="M434">
        <v>0</v>
      </c>
      <c r="N434">
        <v>0</v>
      </c>
      <c r="P434" s="98">
        <v>565.48667764616278</v>
      </c>
      <c r="Q434" s="98">
        <v>596.90260418206071</v>
      </c>
      <c r="R434">
        <v>0</v>
      </c>
      <c r="S434">
        <v>0</v>
      </c>
      <c r="T434">
        <v>0</v>
      </c>
      <c r="U434">
        <v>0</v>
      </c>
      <c r="W434" s="14">
        <v>0.75999999999999979</v>
      </c>
      <c r="X434" s="14">
        <v>0.74499999999999977</v>
      </c>
      <c r="Y434">
        <v>0</v>
      </c>
      <c r="Z434">
        <v>0</v>
      </c>
      <c r="AA434">
        <v>0</v>
      </c>
      <c r="AB434">
        <v>0</v>
      </c>
      <c r="AD434" s="14">
        <v>0.74499999999999977</v>
      </c>
      <c r="AE434" s="14">
        <v>0</v>
      </c>
      <c r="AF434" s="14">
        <v>0</v>
      </c>
      <c r="AG434" s="14">
        <v>0</v>
      </c>
      <c r="AH434" s="14">
        <v>0</v>
      </c>
      <c r="AK434" s="99"/>
      <c r="AL434" s="99"/>
      <c r="AM434" s="99"/>
      <c r="AN434" s="99"/>
      <c r="AO434" s="99"/>
      <c r="AP434" s="99"/>
      <c r="AQ434" s="99"/>
      <c r="AR434" s="99"/>
      <c r="AS434" s="99"/>
      <c r="AT434" s="99"/>
      <c r="AU434" s="99"/>
      <c r="AV434" s="99"/>
      <c r="AW434" s="99"/>
      <c r="AX434" s="99"/>
      <c r="AY434" s="99"/>
      <c r="AZ434" s="99"/>
      <c r="BA434" s="99"/>
      <c r="BC434" s="14"/>
    </row>
    <row r="435" spans="2:60">
      <c r="B435">
        <v>190</v>
      </c>
      <c r="C435">
        <v>200</v>
      </c>
      <c r="D435">
        <v>0</v>
      </c>
      <c r="E435">
        <v>0</v>
      </c>
      <c r="F435">
        <v>0</v>
      </c>
      <c r="G435">
        <v>0</v>
      </c>
      <c r="I435" s="97">
        <v>28352.873698647883</v>
      </c>
      <c r="J435" s="97">
        <v>31415.926535897932</v>
      </c>
      <c r="K435">
        <v>0</v>
      </c>
      <c r="L435">
        <v>0</v>
      </c>
      <c r="M435">
        <v>0</v>
      </c>
      <c r="N435">
        <v>0</v>
      </c>
      <c r="P435" s="98">
        <v>596.90260418206071</v>
      </c>
      <c r="Q435" s="98">
        <v>628.31853071795865</v>
      </c>
      <c r="R435">
        <v>0</v>
      </c>
      <c r="S435">
        <v>0</v>
      </c>
      <c r="T435">
        <v>0</v>
      </c>
      <c r="U435">
        <v>0</v>
      </c>
      <c r="W435" s="14">
        <v>0.74499999999999977</v>
      </c>
      <c r="X435" s="14">
        <v>0.72999999999999976</v>
      </c>
      <c r="Y435">
        <v>3</v>
      </c>
      <c r="Z435">
        <v>2</v>
      </c>
      <c r="AA435">
        <v>0</v>
      </c>
      <c r="AB435">
        <v>1</v>
      </c>
      <c r="AD435" s="14">
        <v>0.72999999999999976</v>
      </c>
      <c r="AE435" s="14">
        <v>5.9999999999999995E-4</v>
      </c>
      <c r="AF435" s="14">
        <v>4.1718815185648727E-4</v>
      </c>
      <c r="AG435" s="14">
        <v>0</v>
      </c>
      <c r="AH435" s="14">
        <v>1.6129032258064516E-2</v>
      </c>
      <c r="AJ435" s="101" t="s">
        <v>152</v>
      </c>
      <c r="AK435" s="101">
        <v>30</v>
      </c>
      <c r="AL435" s="101">
        <v>40</v>
      </c>
      <c r="AM435" s="101">
        <v>50</v>
      </c>
      <c r="AN435" s="101">
        <v>60</v>
      </c>
      <c r="AO435" s="101">
        <v>70</v>
      </c>
      <c r="AP435" s="101">
        <v>80</v>
      </c>
      <c r="AQ435" s="101">
        <v>90</v>
      </c>
      <c r="AR435" s="101">
        <v>100</v>
      </c>
      <c r="AS435" s="101">
        <v>110</v>
      </c>
      <c r="AT435" s="101">
        <v>120</v>
      </c>
      <c r="AU435" s="101">
        <v>130</v>
      </c>
      <c r="AV435" s="101">
        <v>140</v>
      </c>
      <c r="AW435" s="101">
        <v>150</v>
      </c>
      <c r="AX435" s="101">
        <v>160</v>
      </c>
      <c r="AY435" s="101">
        <v>170</v>
      </c>
      <c r="AZ435" s="101">
        <v>180</v>
      </c>
      <c r="BA435" s="101">
        <v>190</v>
      </c>
      <c r="BB435" s="105"/>
      <c r="BC435" s="105"/>
      <c r="BD435" s="105"/>
      <c r="BE435" s="105"/>
      <c r="BF435" s="105"/>
      <c r="BG435" s="105"/>
      <c r="BH435" s="105"/>
    </row>
    <row r="436" spans="2:60">
      <c r="B436">
        <v>200</v>
      </c>
      <c r="C436">
        <v>210</v>
      </c>
      <c r="D436">
        <v>0</v>
      </c>
      <c r="E436">
        <v>0</v>
      </c>
      <c r="F436">
        <v>0</v>
      </c>
      <c r="G436">
        <v>0</v>
      </c>
      <c r="I436" s="97">
        <v>31415.926535897932</v>
      </c>
      <c r="J436" s="97">
        <v>34636.059005827468</v>
      </c>
      <c r="K436">
        <v>0</v>
      </c>
      <c r="L436">
        <v>0</v>
      </c>
      <c r="M436">
        <v>0</v>
      </c>
      <c r="N436">
        <v>0</v>
      </c>
      <c r="P436" s="98">
        <v>628.31853071795865</v>
      </c>
      <c r="Q436" s="98">
        <v>659.73445725385659</v>
      </c>
      <c r="R436">
        <v>0</v>
      </c>
      <c r="S436">
        <v>0</v>
      </c>
      <c r="T436">
        <v>0</v>
      </c>
      <c r="U436">
        <v>0</v>
      </c>
      <c r="W436" s="14">
        <v>0.72999999999999976</v>
      </c>
      <c r="X436" s="14">
        <v>0.71499999999999975</v>
      </c>
      <c r="Y436">
        <v>3</v>
      </c>
      <c r="Z436">
        <v>1</v>
      </c>
      <c r="AA436">
        <v>2</v>
      </c>
      <c r="AB436">
        <v>0</v>
      </c>
      <c r="AD436" s="14">
        <v>0.71499999999999975</v>
      </c>
      <c r="AE436" s="14">
        <v>5.9999999999999995E-4</v>
      </c>
      <c r="AF436" s="14">
        <v>2.0859407592824363E-4</v>
      </c>
      <c r="AG436" s="14">
        <v>1.3888888888888888E-2</v>
      </c>
      <c r="AH436" s="14">
        <v>0</v>
      </c>
      <c r="AJ436" s="101"/>
      <c r="AK436" s="101">
        <v>40</v>
      </c>
      <c r="AL436" s="101">
        <v>50</v>
      </c>
      <c r="AM436" s="101">
        <v>60</v>
      </c>
      <c r="AN436" s="101">
        <v>70</v>
      </c>
      <c r="AO436" s="101">
        <v>80</v>
      </c>
      <c r="AP436" s="101">
        <v>90</v>
      </c>
      <c r="AQ436" s="101">
        <v>100</v>
      </c>
      <c r="AR436" s="101">
        <v>110</v>
      </c>
      <c r="AS436" s="101">
        <v>120</v>
      </c>
      <c r="AT436" s="101">
        <v>130</v>
      </c>
      <c r="AU436" s="101">
        <v>140</v>
      </c>
      <c r="AV436" s="101">
        <v>150</v>
      </c>
      <c r="AW436" s="101">
        <v>160</v>
      </c>
      <c r="AX436" s="101">
        <v>170</v>
      </c>
      <c r="AY436" s="101">
        <v>180</v>
      </c>
      <c r="AZ436" s="101">
        <v>190</v>
      </c>
      <c r="BA436" s="101">
        <v>200</v>
      </c>
    </row>
    <row r="437" spans="2:60">
      <c r="I437" s="97"/>
      <c r="J437" s="97"/>
      <c r="P437" s="98"/>
      <c r="Q437" s="98"/>
      <c r="W437" s="14">
        <v>0.71499999999999975</v>
      </c>
      <c r="X437" s="14">
        <v>0.69999999999999973</v>
      </c>
      <c r="Y437">
        <v>2</v>
      </c>
      <c r="Z437">
        <v>0</v>
      </c>
      <c r="AA437">
        <v>2</v>
      </c>
      <c r="AB437">
        <v>0</v>
      </c>
      <c r="AD437" s="14">
        <v>0.69999999999999973</v>
      </c>
      <c r="AE437" s="14">
        <v>4.0000000000000002E-4</v>
      </c>
      <c r="AF437" s="14">
        <v>0</v>
      </c>
      <c r="AG437" s="14">
        <v>1.3888888888888888E-2</v>
      </c>
      <c r="AH437" s="14">
        <v>0</v>
      </c>
      <c r="AJ437" s="103" t="s">
        <v>246</v>
      </c>
      <c r="AK437" s="104">
        <v>0.91576605184992743</v>
      </c>
      <c r="AL437" s="104">
        <v>0.91342771414837087</v>
      </c>
      <c r="AM437" s="104">
        <v>0.90335122055679495</v>
      </c>
      <c r="AN437" s="104">
        <v>0.90421259067582427</v>
      </c>
      <c r="AO437" s="104">
        <v>0.8944339944455969</v>
      </c>
      <c r="AP437" s="104">
        <v>0.89198273754419921</v>
      </c>
      <c r="AQ437" s="104">
        <v>0.86758244793894024</v>
      </c>
      <c r="AR437" s="104">
        <v>0</v>
      </c>
      <c r="AS437" s="104">
        <v>0</v>
      </c>
      <c r="AT437" s="104">
        <v>0</v>
      </c>
      <c r="AU437" s="104">
        <v>0</v>
      </c>
      <c r="AV437" s="104">
        <v>0</v>
      </c>
      <c r="AW437" s="104">
        <v>0</v>
      </c>
      <c r="AX437" s="104">
        <v>0</v>
      </c>
      <c r="AY437" s="104">
        <v>0</v>
      </c>
      <c r="AZ437" s="104">
        <v>0</v>
      </c>
      <c r="BA437" s="104">
        <v>0</v>
      </c>
    </row>
    <row r="438" spans="2:60" ht="16.149999999999999">
      <c r="B438" s="293" t="s">
        <v>247</v>
      </c>
      <c r="C438" s="293"/>
      <c r="D438" s="293"/>
      <c r="E438" s="293"/>
      <c r="F438" s="293"/>
      <c r="G438" s="293"/>
      <c r="I438" s="293" t="s">
        <v>248</v>
      </c>
      <c r="J438" s="293"/>
      <c r="K438" s="293"/>
      <c r="L438" s="293"/>
      <c r="M438" s="293"/>
      <c r="N438" s="293"/>
      <c r="P438" s="293" t="s">
        <v>249</v>
      </c>
      <c r="Q438" s="293"/>
      <c r="R438" s="293"/>
      <c r="S438" s="293"/>
      <c r="T438" s="293"/>
      <c r="U438" s="293"/>
      <c r="W438" s="14">
        <v>0.69999999999999973</v>
      </c>
      <c r="X438" s="14">
        <v>0.68499999999999972</v>
      </c>
      <c r="Y438">
        <v>2</v>
      </c>
      <c r="Z438">
        <v>2</v>
      </c>
      <c r="AA438">
        <v>0</v>
      </c>
      <c r="AB438">
        <v>0</v>
      </c>
      <c r="AD438" s="14">
        <v>0.68499999999999972</v>
      </c>
      <c r="AE438" s="14">
        <v>4.0000000000000002E-4</v>
      </c>
      <c r="AF438" s="14">
        <v>4.1718815185648727E-4</v>
      </c>
      <c r="AG438" s="14">
        <v>0</v>
      </c>
      <c r="AH438" s="14">
        <v>0</v>
      </c>
      <c r="AJ438" s="103" t="s">
        <v>242</v>
      </c>
      <c r="AK438" s="105">
        <v>0</v>
      </c>
      <c r="AL438" s="105">
        <v>1.8053448454223259E-2</v>
      </c>
      <c r="AM438" s="105">
        <v>3.0378487701455893E-2</v>
      </c>
      <c r="AN438" s="105">
        <v>3.9017422615507752E-2</v>
      </c>
      <c r="AO438" s="105">
        <v>1.6353950683574543E-2</v>
      </c>
      <c r="AP438" s="105">
        <v>1.5946352861281321E-3</v>
      </c>
      <c r="AQ438" s="105">
        <v>3.4277102178223905E-2</v>
      </c>
      <c r="AR438" s="105">
        <v>0</v>
      </c>
      <c r="AS438" s="105">
        <v>0</v>
      </c>
      <c r="AT438" s="105">
        <v>0</v>
      </c>
      <c r="AU438" s="105">
        <v>0</v>
      </c>
      <c r="AV438" s="105">
        <v>0</v>
      </c>
      <c r="AW438" s="105">
        <v>0</v>
      </c>
      <c r="AX438" s="105">
        <v>0</v>
      </c>
      <c r="AY438" s="105">
        <v>0</v>
      </c>
      <c r="AZ438" s="105">
        <v>0</v>
      </c>
      <c r="BA438" s="105">
        <v>0</v>
      </c>
    </row>
    <row r="439" spans="2:60">
      <c r="B439" t="s">
        <v>223</v>
      </c>
      <c r="C439" t="s">
        <v>250</v>
      </c>
      <c r="D439" s="7" t="s">
        <v>137</v>
      </c>
      <c r="E439" s="7" t="s">
        <v>225</v>
      </c>
      <c r="F439" s="7" t="s">
        <v>181</v>
      </c>
      <c r="G439" s="7" t="s">
        <v>152</v>
      </c>
      <c r="I439" t="s">
        <v>223</v>
      </c>
      <c r="J439" t="s">
        <v>250</v>
      </c>
      <c r="K439" s="7" t="s">
        <v>137</v>
      </c>
      <c r="L439" s="7" t="s">
        <v>225</v>
      </c>
      <c r="M439" s="7" t="s">
        <v>181</v>
      </c>
      <c r="N439" s="7" t="s">
        <v>152</v>
      </c>
      <c r="P439" t="s">
        <v>223</v>
      </c>
      <c r="Q439" t="s">
        <v>224</v>
      </c>
      <c r="R439" s="7" t="s">
        <v>137</v>
      </c>
      <c r="S439" s="7" t="s">
        <v>225</v>
      </c>
      <c r="T439" s="7" t="s">
        <v>181</v>
      </c>
      <c r="U439" s="7" t="s">
        <v>152</v>
      </c>
      <c r="W439" s="14">
        <v>0.68499999999999972</v>
      </c>
      <c r="X439" s="14">
        <v>0.66999999999999971</v>
      </c>
      <c r="Y439">
        <v>0</v>
      </c>
      <c r="Z439">
        <v>0</v>
      </c>
      <c r="AA439">
        <v>0</v>
      </c>
      <c r="AB439">
        <v>0</v>
      </c>
      <c r="AD439" s="14">
        <v>0.66999999999999971</v>
      </c>
      <c r="AE439" s="14">
        <v>0</v>
      </c>
      <c r="AF439" s="14">
        <v>0</v>
      </c>
      <c r="AG439" s="14">
        <v>0</v>
      </c>
      <c r="AH439" s="14">
        <v>0</v>
      </c>
      <c r="AJ439" s="103" t="s">
        <v>69</v>
      </c>
      <c r="AK439" s="104">
        <v>0.91576605184992743</v>
      </c>
      <c r="AL439" s="104">
        <v>0.91705593626244708</v>
      </c>
      <c r="AM439" s="104">
        <v>0.91179128268698939</v>
      </c>
      <c r="AN439" s="104">
        <v>0.9152394898800067</v>
      </c>
      <c r="AO439" s="104">
        <v>0.89341698105986467</v>
      </c>
      <c r="AP439" s="104">
        <v>0.89198273754419921</v>
      </c>
      <c r="AQ439" s="104">
        <v>0.87799394533836772</v>
      </c>
      <c r="AR439" s="104">
        <v>0</v>
      </c>
      <c r="AS439" s="104">
        <v>0</v>
      </c>
      <c r="AT439" s="104">
        <v>0</v>
      </c>
      <c r="AU439" s="104">
        <v>0</v>
      </c>
      <c r="AV439" s="104">
        <v>0</v>
      </c>
      <c r="AW439" s="104">
        <v>0</v>
      </c>
      <c r="AX439" s="104">
        <v>0</v>
      </c>
      <c r="AY439" s="104">
        <v>0</v>
      </c>
      <c r="AZ439" s="104">
        <v>0</v>
      </c>
      <c r="BA439" s="104">
        <v>0</v>
      </c>
    </row>
    <row r="440" spans="2:60">
      <c r="B440">
        <v>20</v>
      </c>
      <c r="C440">
        <v>30</v>
      </c>
      <c r="E440" s="14">
        <v>0</v>
      </c>
      <c r="F440" s="14">
        <v>0</v>
      </c>
      <c r="G440" s="14">
        <v>0</v>
      </c>
      <c r="I440" s="97">
        <v>314.15926535897933</v>
      </c>
      <c r="J440" s="97">
        <v>706.85834705770344</v>
      </c>
      <c r="L440" s="14">
        <v>0</v>
      </c>
      <c r="M440" s="14">
        <v>0</v>
      </c>
      <c r="N440" s="14">
        <v>0</v>
      </c>
      <c r="P440" s="98">
        <v>62.831853071795862</v>
      </c>
      <c r="Q440" s="98">
        <v>94.247779607693786</v>
      </c>
      <c r="S440" s="14">
        <v>0</v>
      </c>
      <c r="T440" s="14">
        <v>0</v>
      </c>
      <c r="U440" s="14">
        <v>0</v>
      </c>
      <c r="W440" s="14">
        <v>0.66999999999999971</v>
      </c>
      <c r="X440" s="14">
        <v>0.65499999999999969</v>
      </c>
      <c r="Y440">
        <v>1</v>
      </c>
      <c r="Z440">
        <v>0</v>
      </c>
      <c r="AA440">
        <v>1</v>
      </c>
      <c r="AB440">
        <v>0</v>
      </c>
      <c r="AD440" s="14">
        <v>0.65499999999999969</v>
      </c>
      <c r="AE440" s="14">
        <v>2.0000000000000001E-4</v>
      </c>
      <c r="AF440" s="14">
        <v>0</v>
      </c>
      <c r="AG440" s="14">
        <v>6.9444444444444441E-3</v>
      </c>
      <c r="AH440" s="14">
        <v>0</v>
      </c>
      <c r="AJ440" s="103" t="s">
        <v>243</v>
      </c>
      <c r="AK440" s="106">
        <v>0.91576605184992743</v>
      </c>
      <c r="AL440" s="106">
        <v>0.92522263380513003</v>
      </c>
      <c r="AM440" s="106">
        <v>0.92440243851956871</v>
      </c>
      <c r="AN440" s="106">
        <v>0.9184134835110962</v>
      </c>
      <c r="AO440" s="106">
        <v>0.90457027809442092</v>
      </c>
      <c r="AP440" s="106">
        <v>0.89419278929590673</v>
      </c>
      <c r="AQ440" s="106">
        <v>0.90637064051143046</v>
      </c>
      <c r="AR440" s="106">
        <v>0</v>
      </c>
      <c r="AS440" s="106">
        <v>0</v>
      </c>
      <c r="AT440" s="106">
        <v>0</v>
      </c>
      <c r="AU440" s="106">
        <v>0</v>
      </c>
      <c r="AV440" s="106">
        <v>0</v>
      </c>
      <c r="AW440" s="106">
        <v>0</v>
      </c>
      <c r="AX440" s="106">
        <v>0</v>
      </c>
      <c r="AY440" s="106">
        <v>0</v>
      </c>
      <c r="AZ440" s="106">
        <v>0</v>
      </c>
      <c r="BA440" s="106">
        <v>0</v>
      </c>
    </row>
    <row r="441" spans="2:60">
      <c r="B441">
        <v>30</v>
      </c>
      <c r="C441">
        <v>40</v>
      </c>
      <c r="E441" s="14">
        <v>0.98976982097186705</v>
      </c>
      <c r="F441" s="14">
        <v>9.3776641091219103E-3</v>
      </c>
      <c r="G441" s="14">
        <v>8.5251491901108269E-4</v>
      </c>
      <c r="I441" s="97">
        <v>706.85834705770344</v>
      </c>
      <c r="J441" s="97">
        <v>1256.6370614359173</v>
      </c>
      <c r="L441" s="14">
        <v>0.98976982097186705</v>
      </c>
      <c r="M441" s="14">
        <v>9.3776641091219103E-3</v>
      </c>
      <c r="N441" s="14">
        <v>8.5251491901108269E-4</v>
      </c>
      <c r="P441" s="98">
        <v>94.247779607693786</v>
      </c>
      <c r="Q441" s="98">
        <v>125.66370614359172</v>
      </c>
      <c r="S441" s="14">
        <v>0.99429386590584878</v>
      </c>
      <c r="T441" s="14">
        <v>5.7061340941512127E-3</v>
      </c>
      <c r="U441" s="14">
        <v>0</v>
      </c>
      <c r="W441" s="14">
        <v>0.65499999999999969</v>
      </c>
      <c r="X441" s="14">
        <v>0.63999999999999968</v>
      </c>
      <c r="Y441">
        <v>0</v>
      </c>
      <c r="Z441">
        <v>0</v>
      </c>
      <c r="AA441">
        <v>0</v>
      </c>
      <c r="AB441">
        <v>0</v>
      </c>
      <c r="AD441" s="14">
        <v>0.63999999999999968</v>
      </c>
      <c r="AE441" s="14">
        <v>0</v>
      </c>
      <c r="AF441" s="14">
        <v>0</v>
      </c>
      <c r="AG441" s="14">
        <v>0</v>
      </c>
      <c r="AH441" s="14">
        <v>0</v>
      </c>
      <c r="AJ441" s="103" t="s">
        <v>244</v>
      </c>
      <c r="AK441" s="107">
        <v>0.91576605184992743</v>
      </c>
      <c r="AL441" s="107">
        <v>0.90163279449161171</v>
      </c>
      <c r="AM441" s="107">
        <v>0.88230000259402119</v>
      </c>
      <c r="AN441" s="107">
        <v>0.89001169784055234</v>
      </c>
      <c r="AO441" s="107">
        <v>0.88429771079677288</v>
      </c>
      <c r="AP441" s="107">
        <v>0.88977268579249169</v>
      </c>
      <c r="AQ441" s="107">
        <v>0.82879425536645002</v>
      </c>
      <c r="AR441" s="107">
        <v>0</v>
      </c>
      <c r="AS441" s="107">
        <v>0</v>
      </c>
      <c r="AT441" s="107">
        <v>0</v>
      </c>
      <c r="AU441" s="107">
        <v>0</v>
      </c>
      <c r="AV441" s="107">
        <v>0</v>
      </c>
      <c r="AW441" s="107">
        <v>0</v>
      </c>
      <c r="AX441" s="107">
        <v>0</v>
      </c>
      <c r="AY441" s="107">
        <v>0</v>
      </c>
      <c r="AZ441" s="107">
        <v>0</v>
      </c>
      <c r="BA441" s="107">
        <v>0</v>
      </c>
      <c r="BD441" s="100"/>
      <c r="BE441" s="100"/>
      <c r="BF441" s="100"/>
      <c r="BG441" s="100"/>
      <c r="BH441" s="100"/>
    </row>
    <row r="442" spans="2:60">
      <c r="B442">
        <v>40</v>
      </c>
      <c r="C442">
        <v>50</v>
      </c>
      <c r="E442" s="14">
        <v>0.97994740302432615</v>
      </c>
      <c r="F442" s="14">
        <v>1.7094017094017096E-2</v>
      </c>
      <c r="G442" s="14">
        <v>2.9585798816568047E-3</v>
      </c>
      <c r="I442" s="97">
        <v>1256.6370614359173</v>
      </c>
      <c r="J442" s="97">
        <v>1963.4954084936207</v>
      </c>
      <c r="L442" s="14">
        <v>0.97994740302432615</v>
      </c>
      <c r="M442" s="14">
        <v>1.7094017094017096E-2</v>
      </c>
      <c r="N442" s="14">
        <v>2.9585798816568047E-3</v>
      </c>
      <c r="P442" s="98">
        <v>125.66370614359172</v>
      </c>
      <c r="Q442" s="98">
        <v>157.07963267948966</v>
      </c>
      <c r="S442" s="14">
        <v>0.98293299620733254</v>
      </c>
      <c r="T442" s="14">
        <v>1.4854614412136535E-2</v>
      </c>
      <c r="U442" s="14">
        <v>2.2123893805309734E-3</v>
      </c>
      <c r="W442" s="14">
        <v>0.63999999999999968</v>
      </c>
      <c r="X442" s="14">
        <v>0.62499999999999967</v>
      </c>
      <c r="Y442">
        <v>2</v>
      </c>
      <c r="Z442">
        <v>1</v>
      </c>
      <c r="AA442">
        <v>1</v>
      </c>
      <c r="AB442">
        <v>0</v>
      </c>
      <c r="AD442" s="14">
        <v>0.62499999999999967</v>
      </c>
      <c r="AE442" s="14">
        <v>4.0000000000000002E-4</v>
      </c>
      <c r="AF442" s="14">
        <v>2.0859407592824363E-4</v>
      </c>
      <c r="AG442" s="14">
        <v>6.9444444444444441E-3</v>
      </c>
      <c r="AH442" s="14">
        <v>0</v>
      </c>
      <c r="AJ442" s="103" t="s">
        <v>180</v>
      </c>
      <c r="AK442">
        <v>1</v>
      </c>
      <c r="AL442">
        <v>9</v>
      </c>
      <c r="AM442">
        <v>8</v>
      </c>
      <c r="AN442">
        <v>29</v>
      </c>
      <c r="AO442">
        <v>10</v>
      </c>
      <c r="AP442">
        <v>2</v>
      </c>
      <c r="AQ442">
        <v>3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D442" s="100"/>
      <c r="BE442" s="100"/>
      <c r="BF442" s="100"/>
      <c r="BG442" s="100"/>
      <c r="BH442" s="100"/>
    </row>
    <row r="443" spans="2:60">
      <c r="B443">
        <v>50</v>
      </c>
      <c r="C443">
        <v>60</v>
      </c>
      <c r="E443" s="14">
        <v>0.92482517482517479</v>
      </c>
      <c r="F443" s="14">
        <v>6.1188811188811192E-2</v>
      </c>
      <c r="G443" s="14">
        <v>1.3986013986013986E-2</v>
      </c>
      <c r="I443" s="97">
        <v>1963.4954084936207</v>
      </c>
      <c r="J443" s="97">
        <v>2827.4333882308138</v>
      </c>
      <c r="L443" s="14">
        <v>0.92482517482517479</v>
      </c>
      <c r="M443" s="14">
        <v>6.1188811188811192E-2</v>
      </c>
      <c r="N443" s="14">
        <v>1.3986013986013986E-2</v>
      </c>
      <c r="P443" s="98">
        <v>157.07963267948966</v>
      </c>
      <c r="Q443" s="98">
        <v>188.49555921538757</v>
      </c>
      <c r="S443" s="14">
        <v>0.94768133174791913</v>
      </c>
      <c r="T443" s="14">
        <v>4.1617122473246136E-2</v>
      </c>
      <c r="U443" s="14">
        <v>1.070154577883472E-2</v>
      </c>
      <c r="W443" s="14">
        <v>0.62499999999999967</v>
      </c>
      <c r="X443" s="14">
        <v>0.60999999999999965</v>
      </c>
      <c r="Y443">
        <v>0</v>
      </c>
      <c r="Z443">
        <v>0</v>
      </c>
      <c r="AA443">
        <v>0</v>
      </c>
      <c r="AB443">
        <v>0</v>
      </c>
      <c r="AD443" s="14">
        <v>0.60999999999999965</v>
      </c>
      <c r="AE443" s="14">
        <v>0</v>
      </c>
      <c r="AF443" s="14">
        <v>0</v>
      </c>
      <c r="AG443" s="14">
        <v>0</v>
      </c>
      <c r="AH443" s="14">
        <v>0</v>
      </c>
      <c r="AL443" s="14"/>
      <c r="BD443" s="100"/>
      <c r="BE443" s="100"/>
      <c r="BF443" s="100"/>
      <c r="BG443" s="100"/>
      <c r="BH443" s="100"/>
    </row>
    <row r="444" spans="2:60">
      <c r="B444">
        <v>60</v>
      </c>
      <c r="C444">
        <v>70</v>
      </c>
      <c r="E444" s="14">
        <v>0.65030674846625769</v>
      </c>
      <c r="F444" s="14">
        <v>0.17177914110429449</v>
      </c>
      <c r="G444" s="14">
        <v>0.17791411042944785</v>
      </c>
      <c r="I444" s="97">
        <v>2827.4333882308138</v>
      </c>
      <c r="J444" s="97">
        <v>3848.4510006474966</v>
      </c>
      <c r="L444" s="14">
        <v>0.65030674846625769</v>
      </c>
      <c r="M444" s="14">
        <v>0.17177914110429449</v>
      </c>
      <c r="N444" s="14">
        <v>0.17791411042944785</v>
      </c>
      <c r="P444" s="98">
        <v>188.49555921538757</v>
      </c>
      <c r="Q444" s="98">
        <v>219.91148575128551</v>
      </c>
      <c r="S444" s="14">
        <v>0.72727272727272729</v>
      </c>
      <c r="T444" s="14">
        <v>0.16666666666666666</v>
      </c>
      <c r="U444" s="14">
        <v>0.10606060606060606</v>
      </c>
      <c r="W444" s="14">
        <v>0.60999999999999965</v>
      </c>
      <c r="X444" s="14">
        <v>0.59499999999999964</v>
      </c>
      <c r="Y444">
        <v>0</v>
      </c>
      <c r="Z444">
        <v>0</v>
      </c>
      <c r="AA444">
        <v>0</v>
      </c>
      <c r="AB444">
        <v>0</v>
      </c>
      <c r="AD444" s="14">
        <v>0.59499999999999964</v>
      </c>
      <c r="AE444" s="14">
        <v>0</v>
      </c>
      <c r="AF444" s="14">
        <v>0</v>
      </c>
      <c r="AG444" s="14">
        <v>0</v>
      </c>
      <c r="AH444" s="14">
        <v>0</v>
      </c>
      <c r="AJ444" s="101" t="s">
        <v>137</v>
      </c>
      <c r="AK444" s="101">
        <v>30</v>
      </c>
      <c r="AL444" s="101">
        <v>40</v>
      </c>
      <c r="AM444" s="101">
        <v>50</v>
      </c>
      <c r="AN444" s="101">
        <v>60</v>
      </c>
      <c r="AO444" s="101">
        <v>70</v>
      </c>
      <c r="AP444" s="101">
        <v>80</v>
      </c>
      <c r="AQ444" s="101">
        <v>90</v>
      </c>
      <c r="AR444" s="101">
        <v>100</v>
      </c>
      <c r="AS444" s="101">
        <v>110</v>
      </c>
      <c r="AT444" s="101">
        <v>120</v>
      </c>
      <c r="AU444" s="101">
        <v>130</v>
      </c>
      <c r="AV444" s="101">
        <v>140</v>
      </c>
      <c r="AW444" s="101">
        <v>150</v>
      </c>
      <c r="AX444" s="101">
        <v>160</v>
      </c>
      <c r="AY444" s="101">
        <v>170</v>
      </c>
      <c r="AZ444" s="101">
        <v>180</v>
      </c>
      <c r="BA444" s="101">
        <v>190</v>
      </c>
      <c r="BD444" s="100"/>
      <c r="BE444" s="100"/>
      <c r="BF444" s="100"/>
      <c r="BG444" s="100"/>
      <c r="BH444" s="100"/>
    </row>
    <row r="445" spans="2:60">
      <c r="B445">
        <v>70</v>
      </c>
      <c r="C445">
        <v>80</v>
      </c>
      <c r="E445" s="14">
        <v>0.41176470588235292</v>
      </c>
      <c r="F445" s="14">
        <v>0.29411764705882354</v>
      </c>
      <c r="G445" s="14">
        <v>0.29411764705882354</v>
      </c>
      <c r="I445" s="97">
        <v>3848.4510006474966</v>
      </c>
      <c r="J445" s="97">
        <v>5026.5482457436692</v>
      </c>
      <c r="L445" s="14">
        <v>0.41176470588235292</v>
      </c>
      <c r="M445" s="14">
        <v>0.29411764705882354</v>
      </c>
      <c r="N445" s="14">
        <v>0.29411764705882354</v>
      </c>
      <c r="P445" s="98">
        <v>219.91148575128551</v>
      </c>
      <c r="Q445" s="98">
        <v>251.32741228718345</v>
      </c>
      <c r="S445" s="14">
        <v>0.57971014492753625</v>
      </c>
      <c r="T445" s="14">
        <v>0.18840579710144928</v>
      </c>
      <c r="U445" s="14">
        <v>0.2318840579710145</v>
      </c>
      <c r="W445" s="14">
        <v>0.59499999999999964</v>
      </c>
      <c r="X445" s="14">
        <v>0.57999999999999963</v>
      </c>
      <c r="Y445">
        <v>0</v>
      </c>
      <c r="Z445">
        <v>0</v>
      </c>
      <c r="AA445">
        <v>0</v>
      </c>
      <c r="AB445">
        <v>0</v>
      </c>
      <c r="AD445" s="14">
        <v>0.57999999999999963</v>
      </c>
      <c r="AE445" s="14">
        <v>0</v>
      </c>
      <c r="AF445" s="14">
        <v>0</v>
      </c>
      <c r="AG445" s="14">
        <v>0</v>
      </c>
      <c r="AH445" s="14">
        <v>0</v>
      </c>
      <c r="AJ445" s="101"/>
      <c r="AK445" s="101">
        <v>40</v>
      </c>
      <c r="AL445" s="101">
        <v>50</v>
      </c>
      <c r="AM445" s="101">
        <v>60</v>
      </c>
      <c r="AN445" s="101">
        <v>70</v>
      </c>
      <c r="AO445" s="101">
        <v>80</v>
      </c>
      <c r="AP445" s="101">
        <v>90</v>
      </c>
      <c r="AQ445" s="101">
        <v>100</v>
      </c>
      <c r="AR445" s="101">
        <v>110</v>
      </c>
      <c r="AS445" s="101">
        <v>120</v>
      </c>
      <c r="AT445" s="101">
        <v>130</v>
      </c>
      <c r="AU445" s="101">
        <v>140</v>
      </c>
      <c r="AV445" s="101">
        <v>150</v>
      </c>
      <c r="AW445" s="101">
        <v>160</v>
      </c>
      <c r="AX445" s="101">
        <v>170</v>
      </c>
      <c r="AY445" s="101">
        <v>180</v>
      </c>
      <c r="AZ445" s="101">
        <v>190</v>
      </c>
      <c r="BA445" s="101">
        <v>200</v>
      </c>
      <c r="BD445" s="100"/>
      <c r="BE445" s="100"/>
      <c r="BF445" s="100"/>
      <c r="BG445" s="100"/>
      <c r="BH445" s="100"/>
    </row>
    <row r="446" spans="2:60">
      <c r="B446">
        <v>80</v>
      </c>
      <c r="C446">
        <v>90</v>
      </c>
      <c r="E446" s="14">
        <v>0.18181818181818182</v>
      </c>
      <c r="F446" s="14">
        <v>0.63636363636363635</v>
      </c>
      <c r="G446" s="14">
        <v>0.18181818181818182</v>
      </c>
      <c r="I446" s="97">
        <v>5026.5482457436692</v>
      </c>
      <c r="J446" s="97">
        <v>6361.7251235193307</v>
      </c>
      <c r="L446" s="14">
        <v>0.18181818181818182</v>
      </c>
      <c r="M446" s="14">
        <v>0.63636363636363635</v>
      </c>
      <c r="N446" s="14">
        <v>0.18181818181818182</v>
      </c>
      <c r="P446" s="98">
        <v>251.32741228718345</v>
      </c>
      <c r="Q446" s="98">
        <v>282.74333882308139</v>
      </c>
      <c r="S446" s="14">
        <v>0.23529411764705882</v>
      </c>
      <c r="T446" s="14">
        <v>0.47058823529411764</v>
      </c>
      <c r="U446" s="14">
        <v>0.29411764705882354</v>
      </c>
      <c r="W446" s="14">
        <v>0.57999999999999963</v>
      </c>
      <c r="X446" s="14">
        <v>0.56499999999999961</v>
      </c>
      <c r="Y446">
        <v>0</v>
      </c>
      <c r="Z446">
        <v>0</v>
      </c>
      <c r="AA446">
        <v>0</v>
      </c>
      <c r="AB446">
        <v>0</v>
      </c>
      <c r="AD446" s="14">
        <v>0.56499999999999961</v>
      </c>
      <c r="AE446" s="14">
        <v>0</v>
      </c>
      <c r="AF446" s="14">
        <v>0</v>
      </c>
      <c r="AG446" s="14">
        <v>0</v>
      </c>
      <c r="AH446" s="14">
        <v>0</v>
      </c>
      <c r="AJ446" s="103" t="s">
        <v>251</v>
      </c>
      <c r="AK446" s="104">
        <v>0.92992956047516906</v>
      </c>
      <c r="AL446" s="104">
        <v>0.92176129228273229</v>
      </c>
      <c r="AM446" s="104">
        <v>0.90944993687388409</v>
      </c>
      <c r="AN446" s="104">
        <v>0.90074060144434132</v>
      </c>
      <c r="AO446" s="104">
        <v>0.89805696490313847</v>
      </c>
      <c r="AP446" s="104">
        <v>0.90651511925262973</v>
      </c>
      <c r="AQ446" s="104">
        <v>0.87556197451864648</v>
      </c>
      <c r="AR446" s="104">
        <v>0</v>
      </c>
      <c r="AS446" s="104">
        <v>0</v>
      </c>
      <c r="AT446" s="104">
        <v>0</v>
      </c>
      <c r="AU446" s="104">
        <v>0</v>
      </c>
      <c r="AV446" s="104">
        <v>0</v>
      </c>
      <c r="AW446" s="104">
        <v>0</v>
      </c>
      <c r="AX446" s="104">
        <v>0</v>
      </c>
      <c r="AY446" s="104">
        <v>0</v>
      </c>
      <c r="AZ446" s="104">
        <v>0</v>
      </c>
      <c r="BA446" s="104">
        <v>0</v>
      </c>
      <c r="BD446" s="100"/>
      <c r="BE446" s="100"/>
      <c r="BF446" s="100"/>
      <c r="BG446" s="100"/>
      <c r="BH446" s="100"/>
    </row>
    <row r="447" spans="2:60">
      <c r="B447">
        <v>90</v>
      </c>
      <c r="C447">
        <v>100</v>
      </c>
      <c r="E447" s="14">
        <v>0</v>
      </c>
      <c r="F447" s="14">
        <v>0.25</v>
      </c>
      <c r="G447" s="14">
        <v>0.75</v>
      </c>
      <c r="I447" s="97">
        <v>6361.7251235193307</v>
      </c>
      <c r="J447" s="97">
        <v>7853.981633974483</v>
      </c>
      <c r="L447" s="14">
        <v>0</v>
      </c>
      <c r="M447" s="14">
        <v>0.25</v>
      </c>
      <c r="N447" s="14">
        <v>0.75</v>
      </c>
      <c r="P447" s="98">
        <v>282.74333882308139</v>
      </c>
      <c r="Q447" s="98">
        <v>314.15926535897933</v>
      </c>
      <c r="S447" s="14">
        <v>0.125</v>
      </c>
      <c r="T447" s="14">
        <v>0.5</v>
      </c>
      <c r="U447" s="14">
        <v>0.375</v>
      </c>
      <c r="W447" s="14">
        <v>0.56499999999999961</v>
      </c>
      <c r="X447" s="14">
        <v>0.5499999999999996</v>
      </c>
      <c r="Y447">
        <v>0</v>
      </c>
      <c r="Z447">
        <v>0</v>
      </c>
      <c r="AA447">
        <v>0</v>
      </c>
      <c r="AB447">
        <v>0</v>
      </c>
      <c r="AD447" s="14">
        <v>0.5499999999999996</v>
      </c>
      <c r="AE447" s="14">
        <v>0</v>
      </c>
      <c r="AF447" s="14">
        <v>0</v>
      </c>
      <c r="AG447" s="14">
        <v>0</v>
      </c>
      <c r="AH447" s="14">
        <v>0</v>
      </c>
      <c r="AJ447" s="103" t="s">
        <v>242</v>
      </c>
      <c r="AK447" s="105">
        <v>2.2220160521170831E-2</v>
      </c>
      <c r="AL447" s="105">
        <v>2.3316612109991905E-2</v>
      </c>
      <c r="AM447" s="105">
        <v>3.5421286339261338E-2</v>
      </c>
      <c r="AN447" s="105">
        <v>3.4155616057536073E-2</v>
      </c>
      <c r="AO447" s="105">
        <v>1.6553007565183405E-2</v>
      </c>
      <c r="AP447" s="105">
        <v>1.1365766445460623E-2</v>
      </c>
      <c r="AQ447" s="105">
        <v>3.781019851153062E-2</v>
      </c>
      <c r="AR447" s="105">
        <v>0</v>
      </c>
      <c r="AS447" s="105">
        <v>0</v>
      </c>
      <c r="AT447" s="105">
        <v>0</v>
      </c>
      <c r="AU447" s="105">
        <v>0</v>
      </c>
      <c r="AV447" s="105">
        <v>0</v>
      </c>
      <c r="AW447" s="105">
        <v>0</v>
      </c>
      <c r="AX447" s="105">
        <v>0</v>
      </c>
      <c r="AY447" s="105">
        <v>0</v>
      </c>
      <c r="AZ447" s="105">
        <v>0</v>
      </c>
      <c r="BA447" s="105">
        <v>0</v>
      </c>
      <c r="BD447" s="100"/>
      <c r="BE447" s="100"/>
      <c r="BF447" s="100"/>
      <c r="BG447" s="100"/>
      <c r="BH447" s="100"/>
    </row>
    <row r="448" spans="2:60">
      <c r="B448">
        <v>100</v>
      </c>
      <c r="C448">
        <v>110</v>
      </c>
      <c r="E448" s="14">
        <v>0</v>
      </c>
      <c r="F448" s="14">
        <v>0</v>
      </c>
      <c r="G448" s="14">
        <v>0</v>
      </c>
      <c r="I448" s="97">
        <v>7853.981633974483</v>
      </c>
      <c r="J448" s="97">
        <v>9503.317777109125</v>
      </c>
      <c r="L448" s="14">
        <v>0</v>
      </c>
      <c r="M448" s="14">
        <v>0</v>
      </c>
      <c r="N448" s="14">
        <v>0</v>
      </c>
      <c r="P448" s="98">
        <v>314.15926535897933</v>
      </c>
      <c r="Q448" s="98">
        <v>345.57519189487726</v>
      </c>
      <c r="S448" s="14">
        <v>0</v>
      </c>
      <c r="T448" s="14">
        <v>0</v>
      </c>
      <c r="U448" s="14">
        <v>1</v>
      </c>
      <c r="W448" s="14">
        <v>0.5499999999999996</v>
      </c>
      <c r="X448" s="14">
        <v>0.53499999999999959</v>
      </c>
      <c r="Y448">
        <v>0</v>
      </c>
      <c r="Z448">
        <v>0</v>
      </c>
      <c r="AA448">
        <v>0</v>
      </c>
      <c r="AB448">
        <v>0</v>
      </c>
      <c r="AD448" s="14">
        <v>0.53499999999999959</v>
      </c>
      <c r="AE448" s="14">
        <v>0</v>
      </c>
      <c r="AF448" s="14">
        <v>0</v>
      </c>
      <c r="AG448" s="14">
        <v>0</v>
      </c>
      <c r="AH448" s="14">
        <v>0</v>
      </c>
      <c r="AJ448" s="103" t="s">
        <v>69</v>
      </c>
      <c r="AK448" s="104">
        <v>0.93045792193276966</v>
      </c>
      <c r="AL448" s="104">
        <v>0.9243325242895799</v>
      </c>
      <c r="AM448" s="104">
        <v>0.91587195080689765</v>
      </c>
      <c r="AN448" s="104">
        <v>0.9082367994252365</v>
      </c>
      <c r="AO448" s="104">
        <v>0.8997793474942114</v>
      </c>
      <c r="AP448" s="104">
        <v>0.91077356471711568</v>
      </c>
      <c r="AQ448" s="104">
        <v>0.88874724979806641</v>
      </c>
      <c r="AR448" s="104">
        <v>0</v>
      </c>
      <c r="AS448" s="104">
        <v>0</v>
      </c>
      <c r="AT448" s="104">
        <v>0</v>
      </c>
      <c r="AU448" s="104">
        <v>0</v>
      </c>
      <c r="AV448" s="104">
        <v>0</v>
      </c>
      <c r="AW448" s="104">
        <v>0</v>
      </c>
      <c r="AX448" s="104">
        <v>0</v>
      </c>
      <c r="AY448" s="104">
        <v>0</v>
      </c>
      <c r="AZ448" s="104">
        <v>0</v>
      </c>
      <c r="BA448" s="104">
        <v>0</v>
      </c>
      <c r="BD448" s="100"/>
      <c r="BE448" s="100"/>
      <c r="BF448" s="100"/>
      <c r="BG448" s="100"/>
      <c r="BH448" s="100"/>
    </row>
    <row r="449" spans="2:60">
      <c r="B449">
        <v>110</v>
      </c>
      <c r="C449">
        <v>120</v>
      </c>
      <c r="E449" s="14">
        <v>0</v>
      </c>
      <c r="F449" s="14">
        <v>0</v>
      </c>
      <c r="G449" s="14">
        <v>0</v>
      </c>
      <c r="I449" s="97">
        <v>9503.317777109125</v>
      </c>
      <c r="J449" s="97">
        <v>11309.733552923255</v>
      </c>
      <c r="L449" s="14">
        <v>0</v>
      </c>
      <c r="M449" s="14">
        <v>0</v>
      </c>
      <c r="N449" s="14">
        <v>0</v>
      </c>
      <c r="P449" s="98">
        <v>345.57519189487726</v>
      </c>
      <c r="Q449" s="98">
        <v>376.99111843077515</v>
      </c>
      <c r="S449" s="14">
        <v>0</v>
      </c>
      <c r="T449" s="14">
        <v>0</v>
      </c>
      <c r="U449" s="14">
        <v>0</v>
      </c>
      <c r="W449" s="14">
        <v>0.53499999999999959</v>
      </c>
      <c r="X449" s="14">
        <v>0.51999999999999957</v>
      </c>
      <c r="Y449">
        <v>1</v>
      </c>
      <c r="Z449">
        <v>1</v>
      </c>
      <c r="AA449">
        <v>0</v>
      </c>
      <c r="AB449">
        <v>0</v>
      </c>
      <c r="AD449" s="14">
        <v>0.51999999999999957</v>
      </c>
      <c r="AE449" s="14">
        <v>2.0000000000000001E-4</v>
      </c>
      <c r="AF449" s="14">
        <v>2.0859407592824363E-4</v>
      </c>
      <c r="AG449" s="14">
        <v>0</v>
      </c>
      <c r="AH449" s="14">
        <v>0</v>
      </c>
      <c r="AJ449" s="103" t="s">
        <v>243</v>
      </c>
      <c r="AK449" s="106">
        <v>0.93119578549614346</v>
      </c>
      <c r="AL449" s="106">
        <v>0.92259125182178203</v>
      </c>
      <c r="AM449" s="106">
        <v>0.91235277210705135</v>
      </c>
      <c r="AN449" s="106">
        <v>0.9059841391120983</v>
      </c>
      <c r="AO449" s="106">
        <v>0.90362104696261158</v>
      </c>
      <c r="AP449" s="106">
        <v>0.91323185799795992</v>
      </c>
      <c r="AQ449" s="106">
        <v>0.91261596905994646</v>
      </c>
      <c r="AR449" s="106">
        <v>0</v>
      </c>
      <c r="AS449" s="106">
        <v>0</v>
      </c>
      <c r="AT449" s="106">
        <v>0</v>
      </c>
      <c r="AU449" s="106">
        <v>0</v>
      </c>
      <c r="AV449" s="106">
        <v>0</v>
      </c>
      <c r="AW449" s="106">
        <v>0</v>
      </c>
      <c r="AX449" s="106">
        <v>0</v>
      </c>
      <c r="AY449" s="106">
        <v>0</v>
      </c>
      <c r="AZ449" s="106">
        <v>0</v>
      </c>
      <c r="BA449" s="106">
        <v>0</v>
      </c>
      <c r="BD449" s="100"/>
      <c r="BE449" s="100"/>
      <c r="BF449" s="100"/>
      <c r="BG449" s="100"/>
      <c r="BH449" s="100"/>
    </row>
    <row r="450" spans="2:60">
      <c r="B450">
        <v>120</v>
      </c>
      <c r="C450">
        <v>130</v>
      </c>
      <c r="E450" s="14">
        <v>0</v>
      </c>
      <c r="F450" s="14">
        <v>0</v>
      </c>
      <c r="G450" s="14">
        <v>0</v>
      </c>
      <c r="I450" s="97">
        <v>11309.733552923255</v>
      </c>
      <c r="J450" s="97">
        <v>13273.228961416877</v>
      </c>
      <c r="L450" s="14">
        <v>0</v>
      </c>
      <c r="M450" s="14">
        <v>0</v>
      </c>
      <c r="N450" s="14">
        <v>0</v>
      </c>
      <c r="P450" s="98">
        <v>376.99111843077515</v>
      </c>
      <c r="Q450" s="98">
        <v>408.40704496667308</v>
      </c>
      <c r="S450" s="14">
        <v>0</v>
      </c>
      <c r="T450" s="14">
        <v>0</v>
      </c>
      <c r="U450" s="14">
        <v>0</v>
      </c>
      <c r="W450" s="14">
        <v>0.51999999999999957</v>
      </c>
      <c r="X450" s="14">
        <v>0.50499999999999956</v>
      </c>
      <c r="Y450">
        <v>0</v>
      </c>
      <c r="Z450">
        <v>0</v>
      </c>
      <c r="AA450">
        <v>0</v>
      </c>
      <c r="AB450">
        <v>0</v>
      </c>
      <c r="AD450" s="14">
        <v>0.50499999999999956</v>
      </c>
      <c r="AE450" s="14">
        <v>0</v>
      </c>
      <c r="AF450" s="14">
        <v>0</v>
      </c>
      <c r="AG450" s="14">
        <v>0</v>
      </c>
      <c r="AH450" s="14">
        <v>0</v>
      </c>
      <c r="AJ450" s="103" t="s">
        <v>244</v>
      </c>
      <c r="AK450" s="107">
        <v>0.92866333545419466</v>
      </c>
      <c r="AL450" s="107">
        <v>0.92093133274368255</v>
      </c>
      <c r="AM450" s="107">
        <v>0.90654710164071683</v>
      </c>
      <c r="AN450" s="107">
        <v>0.89549706377658433</v>
      </c>
      <c r="AO450" s="107">
        <v>0.89249288284366535</v>
      </c>
      <c r="AP450" s="107">
        <v>0.89979838050729954</v>
      </c>
      <c r="AQ450" s="107">
        <v>0.8385079799773465</v>
      </c>
      <c r="AR450" s="107">
        <v>0</v>
      </c>
      <c r="AS450" s="107">
        <v>0</v>
      </c>
      <c r="AT450" s="107">
        <v>0</v>
      </c>
      <c r="AU450" s="107">
        <v>0</v>
      </c>
      <c r="AV450" s="107">
        <v>0</v>
      </c>
      <c r="AW450" s="107">
        <v>0</v>
      </c>
      <c r="AX450" s="107">
        <v>0</v>
      </c>
      <c r="AY450" s="107">
        <v>0</v>
      </c>
      <c r="AZ450" s="107">
        <v>0</v>
      </c>
      <c r="BA450" s="107">
        <v>0</v>
      </c>
      <c r="BD450" s="100"/>
      <c r="BE450" s="100"/>
      <c r="BF450" s="100"/>
      <c r="BG450" s="100"/>
      <c r="BH450" s="100"/>
    </row>
    <row r="451" spans="2:60">
      <c r="B451">
        <v>130</v>
      </c>
      <c r="C451">
        <v>140</v>
      </c>
      <c r="E451" s="14">
        <v>0</v>
      </c>
      <c r="F451" s="14">
        <v>0</v>
      </c>
      <c r="G451" s="14">
        <v>0</v>
      </c>
      <c r="I451" s="97">
        <v>13273.228961416877</v>
      </c>
      <c r="J451" s="97">
        <v>15393.804002589986</v>
      </c>
      <c r="L451" s="14">
        <v>0</v>
      </c>
      <c r="M451" s="14">
        <v>0</v>
      </c>
      <c r="N451" s="14">
        <v>0</v>
      </c>
      <c r="P451" s="98">
        <v>408.40704496667308</v>
      </c>
      <c r="Q451" s="98">
        <v>439.82297150257102</v>
      </c>
      <c r="S451" s="14">
        <v>0</v>
      </c>
      <c r="T451" s="14">
        <v>0</v>
      </c>
      <c r="U451" s="14">
        <v>0</v>
      </c>
      <c r="W451" s="14">
        <v>0.50499999999999956</v>
      </c>
      <c r="X451" s="14">
        <v>0.48999999999999955</v>
      </c>
      <c r="Y451">
        <v>0</v>
      </c>
      <c r="Z451">
        <v>0</v>
      </c>
      <c r="AA451">
        <v>0</v>
      </c>
      <c r="AB451">
        <v>0</v>
      </c>
      <c r="AD451" s="14">
        <v>0.48999999999999955</v>
      </c>
      <c r="AE451" s="14">
        <v>0</v>
      </c>
      <c r="AF451" s="14">
        <v>0</v>
      </c>
      <c r="AG451" s="14">
        <v>0</v>
      </c>
      <c r="AH451" s="14">
        <v>0</v>
      </c>
      <c r="AJ451" s="103" t="s">
        <v>180</v>
      </c>
      <c r="AK451">
        <v>1183</v>
      </c>
      <c r="AL451">
        <v>3032</v>
      </c>
      <c r="AM451">
        <v>572</v>
      </c>
      <c r="AN451">
        <v>163</v>
      </c>
      <c r="AO451">
        <v>34</v>
      </c>
      <c r="AP451">
        <v>11</v>
      </c>
      <c r="AQ451">
        <v>4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D451" s="100"/>
      <c r="BE451" s="100"/>
      <c r="BF451" s="100"/>
      <c r="BG451" s="100"/>
      <c r="BH451" s="100"/>
    </row>
    <row r="452" spans="2:60">
      <c r="B452">
        <v>140</v>
      </c>
      <c r="C452">
        <v>150</v>
      </c>
      <c r="E452" s="14">
        <v>0</v>
      </c>
      <c r="F452" s="14">
        <v>0</v>
      </c>
      <c r="G452" s="14">
        <v>0</v>
      </c>
      <c r="I452" s="97">
        <v>15393.804002589986</v>
      </c>
      <c r="J452" s="97">
        <v>17671.458676442588</v>
      </c>
      <c r="L452" s="14">
        <v>0</v>
      </c>
      <c r="M452" s="14">
        <v>0</v>
      </c>
      <c r="N452" s="14">
        <v>0</v>
      </c>
      <c r="P452" s="98">
        <v>439.82297150257102</v>
      </c>
      <c r="Q452" s="98">
        <v>471.23889803846896</v>
      </c>
      <c r="S452" s="14">
        <v>0</v>
      </c>
      <c r="T452" s="14">
        <v>0</v>
      </c>
      <c r="U452" s="14">
        <v>0</v>
      </c>
      <c r="W452" s="14">
        <v>0.48999999999999955</v>
      </c>
      <c r="X452" s="14">
        <v>0.47499999999999953</v>
      </c>
      <c r="Y452">
        <v>1</v>
      </c>
      <c r="Z452">
        <v>1</v>
      </c>
      <c r="AA452">
        <v>0</v>
      </c>
      <c r="AB452">
        <v>0</v>
      </c>
      <c r="AD452" s="14">
        <v>0.47499999999999953</v>
      </c>
      <c r="AE452" s="14">
        <v>2.0000000000000001E-4</v>
      </c>
      <c r="AF452" s="14">
        <v>2.0859407592824363E-4</v>
      </c>
      <c r="AG452" s="14">
        <v>0</v>
      </c>
      <c r="AH452" s="14">
        <v>0</v>
      </c>
      <c r="BD452" s="100"/>
      <c r="BE452" s="100"/>
      <c r="BF452" s="100"/>
      <c r="BG452" s="100"/>
      <c r="BH452" s="100"/>
    </row>
    <row r="453" spans="2:60">
      <c r="B453">
        <v>150</v>
      </c>
      <c r="C453">
        <v>160</v>
      </c>
      <c r="E453" s="14">
        <v>0</v>
      </c>
      <c r="F453" s="14">
        <v>0</v>
      </c>
      <c r="G453" s="14">
        <v>0</v>
      </c>
      <c r="I453" s="97">
        <v>17671.458676442588</v>
      </c>
      <c r="J453" s="97">
        <v>20106.192982974677</v>
      </c>
      <c r="L453" s="14">
        <v>0</v>
      </c>
      <c r="M453" s="14">
        <v>0</v>
      </c>
      <c r="N453" s="14">
        <v>0</v>
      </c>
      <c r="P453" s="98">
        <v>471.23889803846896</v>
      </c>
      <c r="Q453" s="98">
        <v>502.6548245743669</v>
      </c>
      <c r="S453" s="14">
        <v>0</v>
      </c>
      <c r="T453" s="14">
        <v>0</v>
      </c>
      <c r="U453" s="14">
        <v>0</v>
      </c>
      <c r="W453" s="14">
        <v>0.47499999999999953</v>
      </c>
      <c r="X453" s="14">
        <v>0.45999999999999952</v>
      </c>
      <c r="Y453">
        <v>0</v>
      </c>
      <c r="Z453">
        <v>0</v>
      </c>
      <c r="AA453">
        <v>0</v>
      </c>
      <c r="AB453">
        <v>0</v>
      </c>
      <c r="AD453" s="14">
        <v>0.45999999999999952</v>
      </c>
      <c r="AE453" s="14">
        <v>0</v>
      </c>
      <c r="AF453" s="14">
        <v>0</v>
      </c>
      <c r="AG453" s="14">
        <v>0</v>
      </c>
      <c r="AH453" s="14">
        <v>0</v>
      </c>
      <c r="BD453" s="100"/>
      <c r="BE453" s="100"/>
      <c r="BF453" s="100"/>
      <c r="BG453" s="100"/>
      <c r="BH453" s="100"/>
    </row>
    <row r="454" spans="2:60">
      <c r="B454">
        <v>160</v>
      </c>
      <c r="C454">
        <v>170</v>
      </c>
      <c r="E454" s="14">
        <v>0</v>
      </c>
      <c r="F454" s="14">
        <v>0</v>
      </c>
      <c r="G454" s="14">
        <v>0</v>
      </c>
      <c r="I454" s="97">
        <v>20106.192982974677</v>
      </c>
      <c r="J454" s="97">
        <v>22698.006922186254</v>
      </c>
      <c r="L454" s="14">
        <v>0</v>
      </c>
      <c r="M454" s="14">
        <v>0</v>
      </c>
      <c r="N454" s="14">
        <v>0</v>
      </c>
      <c r="P454" s="98">
        <v>502.6548245743669</v>
      </c>
      <c r="Q454" s="98">
        <v>534.07075111026484</v>
      </c>
      <c r="S454" s="14">
        <v>0</v>
      </c>
      <c r="T454" s="14">
        <v>0</v>
      </c>
      <c r="U454" s="14">
        <v>0</v>
      </c>
      <c r="W454" s="14">
        <v>0.45999999999999952</v>
      </c>
      <c r="X454" s="14">
        <v>0.44499999999999951</v>
      </c>
      <c r="Y454">
        <v>0</v>
      </c>
      <c r="Z454">
        <v>0</v>
      </c>
      <c r="AA454">
        <v>0</v>
      </c>
      <c r="AB454">
        <v>0</v>
      </c>
      <c r="AD454" s="14">
        <v>0.44499999999999951</v>
      </c>
      <c r="AE454" s="14">
        <v>0</v>
      </c>
      <c r="AF454" s="14">
        <v>0</v>
      </c>
      <c r="AG454" s="14">
        <v>0</v>
      </c>
      <c r="AH454" s="14">
        <v>0</v>
      </c>
      <c r="BD454" s="100"/>
      <c r="BE454" s="100"/>
      <c r="BF454" s="100"/>
      <c r="BG454" s="100"/>
      <c r="BH454" s="100"/>
    </row>
    <row r="455" spans="2:60">
      <c r="B455">
        <v>170</v>
      </c>
      <c r="C455">
        <v>180</v>
      </c>
      <c r="E455" s="14">
        <v>0</v>
      </c>
      <c r="F455" s="14">
        <v>0</v>
      </c>
      <c r="G455" s="14">
        <v>0</v>
      </c>
      <c r="I455" s="97">
        <v>22698.006922186254</v>
      </c>
      <c r="J455" s="97">
        <v>25446.900494077323</v>
      </c>
      <c r="L455" s="14">
        <v>0</v>
      </c>
      <c r="M455" s="14">
        <v>0</v>
      </c>
      <c r="N455" s="14">
        <v>0</v>
      </c>
      <c r="P455" s="98">
        <v>534.07075111026484</v>
      </c>
      <c r="Q455" s="98">
        <v>565.48667764616278</v>
      </c>
      <c r="S455" s="14">
        <v>0</v>
      </c>
      <c r="T455" s="14">
        <v>0</v>
      </c>
      <c r="U455" s="14">
        <v>0</v>
      </c>
      <c r="W455" s="14">
        <v>0.44499999999999951</v>
      </c>
      <c r="X455" s="14">
        <v>0.42999999999999949</v>
      </c>
      <c r="Y455">
        <v>0</v>
      </c>
      <c r="Z455">
        <v>0</v>
      </c>
      <c r="AA455">
        <v>0</v>
      </c>
      <c r="AB455">
        <v>0</v>
      </c>
      <c r="AD455" s="14">
        <v>0.42999999999999949</v>
      </c>
      <c r="AE455" s="14">
        <v>0</v>
      </c>
      <c r="AF455" s="14">
        <v>0</v>
      </c>
      <c r="AG455" s="14">
        <v>0</v>
      </c>
      <c r="AH455" s="14">
        <v>0</v>
      </c>
      <c r="AJ455" s="101" t="s">
        <v>150</v>
      </c>
      <c r="AK455" s="101"/>
      <c r="AL455" s="108"/>
      <c r="AM455" s="101"/>
      <c r="AN455" s="101"/>
      <c r="AO455" s="101"/>
      <c r="AP455" s="101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  <c r="BD455" s="100"/>
      <c r="BE455" s="100"/>
      <c r="BF455" s="100"/>
      <c r="BG455" s="100"/>
      <c r="BH455" s="100"/>
    </row>
    <row r="456" spans="2:60">
      <c r="B456">
        <v>180</v>
      </c>
      <c r="C456">
        <v>190</v>
      </c>
      <c r="E456" s="14">
        <v>0</v>
      </c>
      <c r="F456" s="14">
        <v>0</v>
      </c>
      <c r="G456" s="14">
        <v>0</v>
      </c>
      <c r="I456" s="97">
        <v>25446.900494077323</v>
      </c>
      <c r="J456" s="97">
        <v>28352.873698647883</v>
      </c>
      <c r="L456" s="14">
        <v>0</v>
      </c>
      <c r="M456" s="14">
        <v>0</v>
      </c>
      <c r="N456" s="14">
        <v>0</v>
      </c>
      <c r="P456" s="98">
        <v>565.48667764616278</v>
      </c>
      <c r="Q456" s="98">
        <v>596.90260418206071</v>
      </c>
      <c r="S456" s="14">
        <v>0</v>
      </c>
      <c r="T456" s="14">
        <v>0</v>
      </c>
      <c r="U456" s="14">
        <v>0</v>
      </c>
      <c r="W456" s="14">
        <v>0.42999999999999949</v>
      </c>
      <c r="X456" s="14">
        <v>0.41499999999999948</v>
      </c>
      <c r="Y456">
        <v>0</v>
      </c>
      <c r="Z456">
        <v>0</v>
      </c>
      <c r="AA456">
        <v>0</v>
      </c>
      <c r="AB456">
        <v>0</v>
      </c>
      <c r="AD456" s="14">
        <v>0.41499999999999948</v>
      </c>
      <c r="AE456" s="14">
        <v>0</v>
      </c>
      <c r="AF456" s="14">
        <v>0</v>
      </c>
      <c r="AG456" s="14">
        <v>0</v>
      </c>
      <c r="AH456" s="14">
        <v>0</v>
      </c>
      <c r="AJ456" s="103" t="s">
        <v>252</v>
      </c>
      <c r="AK456" s="109">
        <v>0.92871619726610821</v>
      </c>
      <c r="AL456" s="109">
        <v>0.9212980097710658</v>
      </c>
      <c r="AM456" s="109">
        <v>0.90891329653722619</v>
      </c>
      <c r="AN456" s="109">
        <v>0.89535915198552951</v>
      </c>
      <c r="AO456" s="109">
        <v>0.89041252696223172</v>
      </c>
      <c r="AP456" s="109">
        <v>0.90872100520707155</v>
      </c>
      <c r="AQ456" s="109">
        <v>0</v>
      </c>
      <c r="AR456" s="109">
        <v>0</v>
      </c>
      <c r="AS456" s="109">
        <v>0</v>
      </c>
      <c r="AT456" s="109">
        <v>0</v>
      </c>
      <c r="AU456" s="109">
        <v>0</v>
      </c>
      <c r="AV456" s="109">
        <v>0</v>
      </c>
      <c r="AW456" s="109">
        <v>0</v>
      </c>
      <c r="AX456" s="109">
        <v>0</v>
      </c>
      <c r="AY456" s="109">
        <v>0</v>
      </c>
      <c r="AZ456" s="109">
        <v>0</v>
      </c>
      <c r="BA456" s="109">
        <v>0</v>
      </c>
      <c r="BD456" s="100"/>
      <c r="BE456" s="100"/>
      <c r="BF456" s="100"/>
      <c r="BG456" s="100"/>
      <c r="BH456" s="100"/>
    </row>
    <row r="457" spans="2:60">
      <c r="B457">
        <v>190</v>
      </c>
      <c r="C457">
        <v>200</v>
      </c>
      <c r="E457" s="14">
        <v>0</v>
      </c>
      <c r="F457" s="14">
        <v>0</v>
      </c>
      <c r="G457" s="14">
        <v>0</v>
      </c>
      <c r="I457" s="97">
        <v>28352.873698647883</v>
      </c>
      <c r="J457" s="97">
        <v>31415.926535897932</v>
      </c>
      <c r="L457" s="14">
        <v>0</v>
      </c>
      <c r="M457" s="14">
        <v>0</v>
      </c>
      <c r="N457" s="14">
        <v>0</v>
      </c>
      <c r="P457" s="98">
        <v>596.90260418206071</v>
      </c>
      <c r="Q457" s="98">
        <v>628.31853071795865</v>
      </c>
      <c r="S457" s="14">
        <v>0</v>
      </c>
      <c r="T457" s="14">
        <v>0</v>
      </c>
      <c r="U457" s="14">
        <v>0</v>
      </c>
      <c r="W457" s="14">
        <v>0.41499999999999948</v>
      </c>
      <c r="X457" s="14">
        <v>0.39999999999999947</v>
      </c>
      <c r="Y457">
        <v>0</v>
      </c>
      <c r="Z457">
        <v>0</v>
      </c>
      <c r="AA457">
        <v>0</v>
      </c>
      <c r="AB457">
        <v>0</v>
      </c>
      <c r="AD457" s="14">
        <v>0.39999999999999947</v>
      </c>
      <c r="AE457" s="14">
        <v>0</v>
      </c>
      <c r="AF457" s="14">
        <v>0</v>
      </c>
      <c r="AG457" s="14">
        <v>0</v>
      </c>
      <c r="AH457" s="14">
        <v>0</v>
      </c>
      <c r="AJ457" s="103" t="s">
        <v>253</v>
      </c>
      <c r="AK457" s="99">
        <v>1.2705579890763818E-3</v>
      </c>
      <c r="AL457" s="99">
        <v>8.0238889349260045E-4</v>
      </c>
      <c r="AM457" s="99">
        <v>2.7021730277273504E-3</v>
      </c>
      <c r="AN457" s="99">
        <v>5.7536331604919333E-3</v>
      </c>
      <c r="AO457" s="99">
        <v>7.8931788690713711E-3</v>
      </c>
      <c r="AP457" s="99">
        <v>4.2348269078451573E-3</v>
      </c>
      <c r="AQ457" s="99">
        <v>0</v>
      </c>
      <c r="AR457" s="99">
        <v>0</v>
      </c>
      <c r="AS457" s="99">
        <v>0</v>
      </c>
      <c r="AT457" s="99">
        <v>0</v>
      </c>
      <c r="AU457" s="99">
        <v>0</v>
      </c>
      <c r="AV457" s="99">
        <v>0</v>
      </c>
      <c r="AW457" s="99">
        <v>0</v>
      </c>
      <c r="AX457" s="99">
        <v>0</v>
      </c>
      <c r="AY457" s="99">
        <v>0</v>
      </c>
      <c r="AZ457" s="99">
        <v>0</v>
      </c>
      <c r="BA457" s="99">
        <v>0</v>
      </c>
      <c r="BD457" s="100"/>
      <c r="BE457" s="100"/>
      <c r="BF457" s="100"/>
      <c r="BG457" s="100"/>
      <c r="BH457" s="100"/>
    </row>
    <row r="458" spans="2:60">
      <c r="B458">
        <v>200</v>
      </c>
      <c r="C458">
        <v>210</v>
      </c>
      <c r="E458" s="14">
        <v>0</v>
      </c>
      <c r="F458" s="14">
        <v>0</v>
      </c>
      <c r="G458" s="14">
        <v>0</v>
      </c>
      <c r="I458" s="97">
        <v>31415.926535897932</v>
      </c>
      <c r="J458" s="97">
        <v>34636.059005827468</v>
      </c>
      <c r="L458" s="14">
        <v>0</v>
      </c>
      <c r="M458" s="14">
        <v>0</v>
      </c>
      <c r="N458" s="14">
        <v>0</v>
      </c>
      <c r="P458" s="98">
        <v>628.31853071795865</v>
      </c>
      <c r="Q458" s="98">
        <v>659.73445725385659</v>
      </c>
      <c r="S458" s="14">
        <v>0</v>
      </c>
      <c r="T458" s="14">
        <v>0</v>
      </c>
      <c r="U458" s="14">
        <v>0</v>
      </c>
      <c r="AD458" s="14"/>
      <c r="AF458" s="14"/>
      <c r="AG458" s="14"/>
      <c r="AH458" s="14"/>
      <c r="AJ458" s="103" t="s">
        <v>254</v>
      </c>
      <c r="AK458" s="109">
        <v>1.2705579890763818E-3</v>
      </c>
      <c r="AL458" s="109">
        <v>8.0238889349260045E-4</v>
      </c>
      <c r="AM458" s="109">
        <v>2.7021730277273504E-3</v>
      </c>
      <c r="AN458" s="109">
        <v>5.7536331604919333E-3</v>
      </c>
      <c r="AO458" s="109">
        <v>7.8931788690713711E-3</v>
      </c>
      <c r="AP458" s="109">
        <v>4.2348269078451573E-3</v>
      </c>
      <c r="AQ458" s="109">
        <v>0</v>
      </c>
      <c r="AR458" s="109">
        <v>0</v>
      </c>
      <c r="AS458" s="109">
        <v>0</v>
      </c>
      <c r="AT458" s="109">
        <v>0</v>
      </c>
      <c r="AU458" s="109">
        <v>0</v>
      </c>
      <c r="AV458" s="109">
        <v>0</v>
      </c>
      <c r="AW458" s="109">
        <v>0</v>
      </c>
      <c r="AX458" s="109">
        <v>0</v>
      </c>
      <c r="AY458" s="109">
        <v>0</v>
      </c>
      <c r="AZ458" s="109">
        <v>0</v>
      </c>
      <c r="BA458" s="109">
        <v>0</v>
      </c>
      <c r="BD458" s="100"/>
      <c r="BE458" s="100"/>
      <c r="BF458" s="100"/>
      <c r="BG458" s="100"/>
      <c r="BH458" s="100"/>
    </row>
    <row r="459" spans="2:60">
      <c r="E459" s="14"/>
      <c r="F459" s="14"/>
      <c r="G459" s="14"/>
      <c r="I459" s="7"/>
      <c r="L459" s="14"/>
      <c r="M459" s="14"/>
      <c r="N459" s="14"/>
      <c r="P459" s="7"/>
      <c r="S459" s="14"/>
      <c r="T459" s="14"/>
      <c r="U459" s="14"/>
      <c r="W459" s="293" t="s">
        <v>255</v>
      </c>
      <c r="X459" s="293"/>
      <c r="Y459" s="293"/>
      <c r="Z459" s="293"/>
      <c r="AA459" s="293"/>
      <c r="AB459" s="293"/>
      <c r="AD459" s="293" t="s">
        <v>256</v>
      </c>
      <c r="AE459" s="293"/>
      <c r="AF459" s="293"/>
      <c r="AG459" s="293"/>
      <c r="AH459" s="293"/>
      <c r="AI459" s="7"/>
      <c r="BD459" s="100"/>
      <c r="BE459" s="100"/>
      <c r="BF459" s="100"/>
      <c r="BG459" s="100"/>
      <c r="BH459" s="100"/>
    </row>
    <row r="460" spans="2:60">
      <c r="B460" s="293" t="s">
        <v>257</v>
      </c>
      <c r="C460" s="293"/>
      <c r="D460" s="293"/>
      <c r="E460" s="293"/>
      <c r="F460" s="293"/>
      <c r="G460" s="293"/>
      <c r="I460" s="293" t="s">
        <v>258</v>
      </c>
      <c r="J460" s="293"/>
      <c r="K460" s="293"/>
      <c r="L460" s="293"/>
      <c r="M460" s="293"/>
      <c r="N460" s="293"/>
      <c r="P460" s="293" t="s">
        <v>259</v>
      </c>
      <c r="Q460" s="293"/>
      <c r="R460" s="293"/>
      <c r="S460" s="293"/>
      <c r="T460" s="293"/>
      <c r="U460" s="293"/>
      <c r="W460" t="s">
        <v>230</v>
      </c>
      <c r="X460" s="7" t="s">
        <v>157</v>
      </c>
      <c r="Y460" t="s">
        <v>260</v>
      </c>
      <c r="Z460" s="7" t="s">
        <v>225</v>
      </c>
      <c r="AA460" s="7" t="s">
        <v>181</v>
      </c>
      <c r="AB460" s="7" t="s">
        <v>152</v>
      </c>
      <c r="AD460" s="7" t="s">
        <v>157</v>
      </c>
      <c r="AE460" s="7" t="s">
        <v>137</v>
      </c>
      <c r="AF460" s="7" t="s">
        <v>225</v>
      </c>
      <c r="AG460" s="7" t="s">
        <v>181</v>
      </c>
      <c r="AH460" s="7" t="s">
        <v>152</v>
      </c>
      <c r="AJ460" s="101" t="s">
        <v>151</v>
      </c>
      <c r="AK460" s="101"/>
      <c r="AL460" s="108"/>
      <c r="AM460" s="101"/>
      <c r="AN460" s="101"/>
      <c r="AO460" s="101"/>
      <c r="AP460" s="101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D460" s="100"/>
      <c r="BE460" s="100"/>
      <c r="BF460" s="100"/>
      <c r="BG460" s="100"/>
      <c r="BH460" s="100"/>
    </row>
    <row r="461" spans="2:60">
      <c r="B461" t="s">
        <v>223</v>
      </c>
      <c r="C461" t="s">
        <v>250</v>
      </c>
      <c r="D461" s="7" t="s">
        <v>137</v>
      </c>
      <c r="E461" s="7" t="s">
        <v>225</v>
      </c>
      <c r="F461" s="7" t="s">
        <v>181</v>
      </c>
      <c r="G461" s="7" t="s">
        <v>152</v>
      </c>
      <c r="I461" t="s">
        <v>223</v>
      </c>
      <c r="J461" t="s">
        <v>250</v>
      </c>
      <c r="K461" s="7" t="s">
        <v>137</v>
      </c>
      <c r="L461" s="7" t="s">
        <v>225</v>
      </c>
      <c r="M461" s="7" t="s">
        <v>181</v>
      </c>
      <c r="N461" s="7" t="s">
        <v>152</v>
      </c>
      <c r="P461" t="s">
        <v>223</v>
      </c>
      <c r="Q461" t="s">
        <v>250</v>
      </c>
      <c r="R461" s="7" t="s">
        <v>137</v>
      </c>
      <c r="S461" s="7" t="s">
        <v>225</v>
      </c>
      <c r="T461" s="7" t="s">
        <v>181</v>
      </c>
      <c r="U461" s="7" t="s">
        <v>152</v>
      </c>
      <c r="W461" s="14">
        <v>1</v>
      </c>
      <c r="X461" s="14">
        <v>0.98499999999999999</v>
      </c>
      <c r="Z461" s="14">
        <v>0.75</v>
      </c>
      <c r="AA461" s="14">
        <v>0.25</v>
      </c>
      <c r="AB461" s="14">
        <v>0</v>
      </c>
      <c r="AD461" s="14">
        <v>0.98499999999999999</v>
      </c>
      <c r="AE461" s="14">
        <v>8.0000000000000004E-4</v>
      </c>
      <c r="AF461" s="14">
        <v>6.2578222778473093E-4</v>
      </c>
      <c r="AG461" s="14">
        <v>6.9444444444444441E-3</v>
      </c>
      <c r="AH461" s="14">
        <v>0</v>
      </c>
      <c r="AJ461" s="103" t="s">
        <v>261</v>
      </c>
      <c r="AK461" s="109">
        <v>0.9090456061036658</v>
      </c>
      <c r="AL461" s="109">
        <v>0.88914416128960083</v>
      </c>
      <c r="AM461" s="109">
        <v>0.85677878885857661</v>
      </c>
      <c r="AN461" s="109">
        <v>0.88013989955190952</v>
      </c>
      <c r="AO461" s="109">
        <v>0.88968742011811741</v>
      </c>
      <c r="AP461" s="109">
        <v>0.90062985392795525</v>
      </c>
      <c r="AQ461" s="109">
        <v>0.89950055425776498</v>
      </c>
      <c r="AR461" s="109">
        <v>0</v>
      </c>
      <c r="AS461" s="109">
        <v>0</v>
      </c>
      <c r="AT461" s="109">
        <v>0</v>
      </c>
      <c r="AU461" s="109">
        <v>0</v>
      </c>
      <c r="AV461" s="109">
        <v>0</v>
      </c>
      <c r="AW461" s="109">
        <v>0</v>
      </c>
      <c r="AX461" s="109">
        <v>0</v>
      </c>
      <c r="AY461" s="109">
        <v>0</v>
      </c>
      <c r="AZ461" s="109">
        <v>0</v>
      </c>
      <c r="BA461" s="109">
        <v>0</v>
      </c>
      <c r="BD461" s="100"/>
      <c r="BE461" s="100"/>
      <c r="BF461" s="100"/>
      <c r="BG461" s="100"/>
      <c r="BH461" s="100"/>
    </row>
    <row r="462" spans="2:60">
      <c r="B462">
        <v>20</v>
      </c>
      <c r="C462">
        <v>30</v>
      </c>
      <c r="D462" s="110">
        <v>0</v>
      </c>
      <c r="E462" s="110">
        <v>0</v>
      </c>
      <c r="F462" s="110">
        <v>0</v>
      </c>
      <c r="G462" s="110">
        <v>0</v>
      </c>
      <c r="I462" s="97">
        <v>314.15926535897933</v>
      </c>
      <c r="J462" s="97">
        <v>706.85834705770344</v>
      </c>
      <c r="K462" s="110">
        <v>0</v>
      </c>
      <c r="L462" s="110">
        <v>0</v>
      </c>
      <c r="M462" s="110">
        <v>0</v>
      </c>
      <c r="N462" s="110">
        <v>0</v>
      </c>
      <c r="P462" s="98">
        <v>62.831853071795862</v>
      </c>
      <c r="Q462" s="98">
        <v>94.247779607693786</v>
      </c>
      <c r="R462" s="110">
        <v>0</v>
      </c>
      <c r="S462" s="110">
        <v>0</v>
      </c>
      <c r="T462" s="110">
        <v>0</v>
      </c>
      <c r="U462" s="110">
        <v>0</v>
      </c>
      <c r="W462" s="14">
        <v>0.98499999999999999</v>
      </c>
      <c r="X462" s="14">
        <v>0.97</v>
      </c>
      <c r="Z462" s="14">
        <v>1</v>
      </c>
      <c r="AA462" s="14">
        <v>0</v>
      </c>
      <c r="AB462" s="14">
        <v>0</v>
      </c>
      <c r="AD462" s="14">
        <v>0.97</v>
      </c>
      <c r="AE462" s="14">
        <v>6.4000000000000003E-3</v>
      </c>
      <c r="AF462" s="14">
        <v>6.4664163537755531E-3</v>
      </c>
      <c r="AG462" s="14">
        <v>6.9444444444444441E-3</v>
      </c>
      <c r="AH462" s="14">
        <v>0</v>
      </c>
      <c r="AJ462" s="103" t="s">
        <v>262</v>
      </c>
      <c r="AK462" s="99">
        <v>1.6082901755735457E-2</v>
      </c>
      <c r="AL462" s="99">
        <v>1.4684768354758293E-2</v>
      </c>
      <c r="AM462" s="99">
        <v>2.1334660499902958E-2</v>
      </c>
      <c r="AN462" s="99">
        <v>1.5595731889180287E-2</v>
      </c>
      <c r="AO462" s="99">
        <v>1.1644277943132386E-2</v>
      </c>
      <c r="AP462" s="99">
        <v>8.1971707092870494E-3</v>
      </c>
      <c r="AQ462" s="99">
        <v>0</v>
      </c>
      <c r="AR462" s="99">
        <v>0</v>
      </c>
      <c r="AS462" s="99">
        <v>0</v>
      </c>
      <c r="AT462" s="99">
        <v>0</v>
      </c>
      <c r="AU462" s="99">
        <v>0</v>
      </c>
      <c r="AV462" s="99">
        <v>0</v>
      </c>
      <c r="AW462" s="99">
        <v>0</v>
      </c>
      <c r="AX462" s="99">
        <v>0</v>
      </c>
      <c r="AY462" s="99">
        <v>0</v>
      </c>
      <c r="AZ462" s="99">
        <v>0</v>
      </c>
      <c r="BA462" s="99">
        <v>0</v>
      </c>
      <c r="BD462" s="100"/>
      <c r="BE462" s="100"/>
      <c r="BF462" s="100"/>
      <c r="BG462" s="100"/>
      <c r="BH462" s="100"/>
    </row>
    <row r="463" spans="2:60">
      <c r="B463">
        <v>30</v>
      </c>
      <c r="C463">
        <v>40</v>
      </c>
      <c r="D463" s="110">
        <v>0.23464692938587717</v>
      </c>
      <c r="E463" s="110">
        <v>0.23224644928985796</v>
      </c>
      <c r="F463" s="110">
        <v>2.2004400880176033E-3</v>
      </c>
      <c r="G463" s="110">
        <v>2.0004000800160032E-4</v>
      </c>
      <c r="I463" s="97">
        <v>706.85834705770344</v>
      </c>
      <c r="J463" s="97">
        <v>1256.6370614359173</v>
      </c>
      <c r="K463" s="110">
        <v>0.23464692938587717</v>
      </c>
      <c r="L463" s="110">
        <v>0.23224644928985796</v>
      </c>
      <c r="M463" s="110">
        <v>2.2004400880176033E-3</v>
      </c>
      <c r="N463" s="110">
        <v>2.0004000800160032E-4</v>
      </c>
      <c r="P463" s="98">
        <v>94.247779607693786</v>
      </c>
      <c r="Q463" s="98">
        <v>125.66370614359172</v>
      </c>
      <c r="R463" s="110">
        <v>0.14022804560912183</v>
      </c>
      <c r="S463" s="110">
        <v>0.13942788557711541</v>
      </c>
      <c r="T463" s="110">
        <v>8.0016003200640128E-4</v>
      </c>
      <c r="U463" s="110">
        <v>0</v>
      </c>
      <c r="W463" s="14">
        <v>0.97</v>
      </c>
      <c r="X463" s="14">
        <v>0.95499999999999996</v>
      </c>
      <c r="Z463" s="14">
        <v>1</v>
      </c>
      <c r="AA463" s="14">
        <v>0</v>
      </c>
      <c r="AB463" s="14">
        <v>0</v>
      </c>
      <c r="AD463" s="14">
        <v>0.95499999999999996</v>
      </c>
      <c r="AE463" s="14">
        <v>3.7200000000000004E-2</v>
      </c>
      <c r="AF463" s="14">
        <v>3.8589904046725076E-2</v>
      </c>
      <c r="AG463" s="14">
        <v>6.9444444444444441E-3</v>
      </c>
      <c r="AH463" s="14">
        <v>0</v>
      </c>
      <c r="AJ463" s="103" t="s">
        <v>263</v>
      </c>
      <c r="AK463" s="109">
        <v>1.6082901755735457E-2</v>
      </c>
      <c r="AL463" s="109">
        <v>1.4684768354758293E-2</v>
      </c>
      <c r="AM463" s="109">
        <v>2.1334660499902958E-2</v>
      </c>
      <c r="AN463" s="109">
        <v>1.5595731889180287E-2</v>
      </c>
      <c r="AO463" s="109">
        <v>1.1644277943132386E-2</v>
      </c>
      <c r="AP463" s="109">
        <v>8.1971707092870494E-3</v>
      </c>
      <c r="AQ463" s="109">
        <v>0</v>
      </c>
      <c r="AR463" s="109">
        <v>0</v>
      </c>
      <c r="AS463" s="109">
        <v>0</v>
      </c>
      <c r="AT463" s="109">
        <v>0</v>
      </c>
      <c r="AU463" s="109">
        <v>0</v>
      </c>
      <c r="AV463" s="109">
        <v>0</v>
      </c>
      <c r="AW463" s="109">
        <v>0</v>
      </c>
      <c r="AX463" s="109">
        <v>0</v>
      </c>
      <c r="AY463" s="109">
        <v>0</v>
      </c>
      <c r="AZ463" s="109">
        <v>0</v>
      </c>
      <c r="BA463" s="109">
        <v>0</v>
      </c>
      <c r="BD463" s="100"/>
      <c r="BE463" s="100"/>
      <c r="BF463" s="100"/>
      <c r="BG463" s="100"/>
      <c r="BH463" s="100"/>
    </row>
    <row r="464" spans="2:60">
      <c r="B464">
        <v>40</v>
      </c>
      <c r="C464">
        <v>50</v>
      </c>
      <c r="D464" s="110">
        <v>0.60852170434086816</v>
      </c>
      <c r="E464" s="110">
        <v>0.59631926385277056</v>
      </c>
      <c r="F464" s="110">
        <v>1.0402080416083216E-2</v>
      </c>
      <c r="G464" s="110">
        <v>1.8003600720144029E-3</v>
      </c>
      <c r="I464" s="97">
        <v>1256.6370614359173</v>
      </c>
      <c r="J464" s="97">
        <v>1963.4954084936207</v>
      </c>
      <c r="K464" s="110">
        <v>0.60852170434086816</v>
      </c>
      <c r="L464" s="110">
        <v>0.59631926385277056</v>
      </c>
      <c r="M464" s="110">
        <v>1.0402080416083216E-2</v>
      </c>
      <c r="N464" s="110">
        <v>1.8003600720144029E-3</v>
      </c>
      <c r="P464" s="98">
        <v>125.66370614359172</v>
      </c>
      <c r="Q464" s="98">
        <v>157.07963267948966</v>
      </c>
      <c r="R464" s="110">
        <v>0.63292658531706336</v>
      </c>
      <c r="S464" s="110">
        <v>0.62212442488497699</v>
      </c>
      <c r="T464" s="110">
        <v>9.4018803760752157E-3</v>
      </c>
      <c r="U464" s="110">
        <v>1.4002800560112022E-3</v>
      </c>
      <c r="W464" s="14">
        <v>0.95499999999999996</v>
      </c>
      <c r="X464" s="14">
        <v>0.94</v>
      </c>
      <c r="Z464" s="14">
        <v>0.98598726114649682</v>
      </c>
      <c r="AA464" s="14">
        <v>1.019108280254777E-2</v>
      </c>
      <c r="AB464" s="14">
        <v>3.821656050955414E-3</v>
      </c>
      <c r="AD464" s="14">
        <v>0.94</v>
      </c>
      <c r="AE464" s="14">
        <v>0.19420000000000001</v>
      </c>
      <c r="AF464" s="14">
        <v>0.20004171881518565</v>
      </c>
      <c r="AG464" s="14">
        <v>6.25E-2</v>
      </c>
      <c r="AH464" s="14">
        <v>4.8387096774193547E-2</v>
      </c>
      <c r="AL464" s="14"/>
      <c r="BD464" s="100"/>
      <c r="BE464" s="100"/>
      <c r="BF464" s="100"/>
      <c r="BG464" s="100"/>
      <c r="BH464" s="100"/>
    </row>
    <row r="465" spans="2:60">
      <c r="B465">
        <v>50</v>
      </c>
      <c r="C465">
        <v>60</v>
      </c>
      <c r="D465" s="110">
        <v>0.11442288457691538</v>
      </c>
      <c r="E465" s="110">
        <v>0.10582116423284657</v>
      </c>
      <c r="F465" s="110">
        <v>7.001400280056011E-3</v>
      </c>
      <c r="G465" s="110">
        <v>1.6003200640128026E-3</v>
      </c>
      <c r="I465" s="97">
        <v>1963.4954084936207</v>
      </c>
      <c r="J465" s="97">
        <v>2827.4333882308138</v>
      </c>
      <c r="K465" s="110">
        <v>0.11442288457691538</v>
      </c>
      <c r="L465" s="110">
        <v>0.10582116423284657</v>
      </c>
      <c r="M465" s="110">
        <v>7.001400280056011E-3</v>
      </c>
      <c r="N465" s="110">
        <v>1.6003200640128026E-3</v>
      </c>
      <c r="P465" s="98">
        <v>157.07963267948966</v>
      </c>
      <c r="Q465" s="98">
        <v>188.49555921538757</v>
      </c>
      <c r="R465" s="110">
        <v>0.16823364672934588</v>
      </c>
      <c r="S465" s="110">
        <v>0.15943188637727546</v>
      </c>
      <c r="T465" s="110">
        <v>7.001400280056011E-3</v>
      </c>
      <c r="U465" s="110">
        <v>1.8003600720144029E-3</v>
      </c>
      <c r="W465" s="14">
        <v>0.94</v>
      </c>
      <c r="X465" s="14">
        <v>0.92499999999999993</v>
      </c>
      <c r="Z465" s="14">
        <v>0.9812239221140473</v>
      </c>
      <c r="AA465" s="14">
        <v>1.3908205841446454E-2</v>
      </c>
      <c r="AB465" s="14">
        <v>4.8678720445062586E-3</v>
      </c>
      <c r="AD465" s="14">
        <v>0.92499999999999993</v>
      </c>
      <c r="AE465" s="14">
        <v>0.48180000000000001</v>
      </c>
      <c r="AF465" s="14">
        <v>0.49436795994993743</v>
      </c>
      <c r="AG465" s="14">
        <v>0.2013888888888889</v>
      </c>
      <c r="AH465" s="14">
        <v>0.16129032258064516</v>
      </c>
      <c r="AJ465" s="101" t="s">
        <v>152</v>
      </c>
      <c r="AK465" s="101"/>
      <c r="AL465" s="108"/>
      <c r="AM465" s="101"/>
      <c r="AN465" s="101"/>
      <c r="AO465" s="101"/>
      <c r="AP465" s="101"/>
      <c r="AQ465" s="101"/>
      <c r="AR465" s="101"/>
      <c r="AS465" s="101"/>
      <c r="AT465" s="101"/>
      <c r="AU465" s="101"/>
      <c r="AV465" s="101"/>
      <c r="AW465" s="101"/>
      <c r="AX465" s="101"/>
      <c r="AY465" s="101"/>
      <c r="AZ465" s="101"/>
      <c r="BA465" s="101"/>
      <c r="BD465" s="100"/>
      <c r="BE465" s="100"/>
      <c r="BF465" s="100"/>
      <c r="BG465" s="100"/>
      <c r="BH465" s="100"/>
    </row>
    <row r="466" spans="2:60">
      <c r="B466">
        <v>60</v>
      </c>
      <c r="C466">
        <v>70</v>
      </c>
      <c r="D466" s="110">
        <v>3.2606521304260852E-2</v>
      </c>
      <c r="E466" s="110">
        <v>2.1204240848169634E-2</v>
      </c>
      <c r="F466" s="110">
        <v>5.601120224044809E-3</v>
      </c>
      <c r="G466" s="110">
        <v>5.8011602320464095E-3</v>
      </c>
      <c r="I466" s="97">
        <v>2827.4333882308138</v>
      </c>
      <c r="J466" s="97">
        <v>3848.4510006474966</v>
      </c>
      <c r="K466" s="110">
        <v>3.2606521304260852E-2</v>
      </c>
      <c r="L466" s="110">
        <v>2.1204240848169634E-2</v>
      </c>
      <c r="M466" s="110">
        <v>5.601120224044809E-3</v>
      </c>
      <c r="N466" s="110">
        <v>5.8011602320464095E-3</v>
      </c>
      <c r="P466" s="98">
        <v>188.49555921538757</v>
      </c>
      <c r="Q466" s="98">
        <v>219.91148575128551</v>
      </c>
      <c r="R466" s="110">
        <v>3.9607921584316863E-2</v>
      </c>
      <c r="S466" s="110">
        <v>2.8805761152230446E-2</v>
      </c>
      <c r="T466" s="110">
        <v>6.6013202640528108E-3</v>
      </c>
      <c r="U466" s="110">
        <v>4.200840168033607E-3</v>
      </c>
      <c r="W466" s="14">
        <v>0.92499999999999993</v>
      </c>
      <c r="X466" s="14">
        <v>0.90999999999999992</v>
      </c>
      <c r="Z466" s="14">
        <v>0.95328467153284668</v>
      </c>
      <c r="AA466" s="14">
        <v>3.1386861313868614E-2</v>
      </c>
      <c r="AB466" s="14">
        <v>1.5328467153284672E-2</v>
      </c>
      <c r="AD466" s="14">
        <v>0.90999999999999992</v>
      </c>
      <c r="AE466" s="14">
        <v>0.75580000000000003</v>
      </c>
      <c r="AF466" s="14">
        <v>0.7667918231122236</v>
      </c>
      <c r="AG466" s="14">
        <v>0.5</v>
      </c>
      <c r="AH466" s="14">
        <v>0.5</v>
      </c>
      <c r="AJ466" s="103" t="s">
        <v>264</v>
      </c>
      <c r="AK466" s="109">
        <v>0.91576605184992743</v>
      </c>
      <c r="AL466" s="109">
        <v>0.90163279449161171</v>
      </c>
      <c r="AM466" s="109">
        <v>0.88230000259402119</v>
      </c>
      <c r="AN466" s="109">
        <v>0.89001169784055234</v>
      </c>
      <c r="AO466" s="109">
        <v>0.88429771079677288</v>
      </c>
      <c r="AP466" s="109">
        <v>0.88977268579249169</v>
      </c>
      <c r="AQ466" s="109">
        <v>0.82879425536645002</v>
      </c>
      <c r="AR466" s="109">
        <v>0</v>
      </c>
      <c r="AS466" s="109">
        <v>0</v>
      </c>
      <c r="AT466" s="109">
        <v>0</v>
      </c>
      <c r="AU466" s="109">
        <v>0</v>
      </c>
      <c r="AV466" s="109">
        <v>0</v>
      </c>
      <c r="AW466" s="109">
        <v>0</v>
      </c>
      <c r="AX466" s="109">
        <v>0</v>
      </c>
      <c r="AY466" s="109">
        <v>0</v>
      </c>
      <c r="AZ466" s="109">
        <v>0</v>
      </c>
      <c r="BA466" s="109">
        <v>0</v>
      </c>
      <c r="BD466" s="100"/>
      <c r="BE466" s="100"/>
      <c r="BF466" s="100"/>
      <c r="BG466" s="100"/>
      <c r="BH466" s="100"/>
    </row>
    <row r="467" spans="2:60">
      <c r="B467">
        <v>70</v>
      </c>
      <c r="C467">
        <v>80</v>
      </c>
      <c r="D467" s="110">
        <v>6.8013602720544105E-3</v>
      </c>
      <c r="E467" s="110">
        <v>2.8005601120224045E-3</v>
      </c>
      <c r="F467" s="110">
        <v>2.0004000800160032E-3</v>
      </c>
      <c r="G467" s="110">
        <v>2.0004000800160032E-3</v>
      </c>
      <c r="I467" s="97">
        <v>3848.4510006474966</v>
      </c>
      <c r="J467" s="97">
        <v>5026.5482457436692</v>
      </c>
      <c r="K467" s="110">
        <v>6.8013602720544105E-3</v>
      </c>
      <c r="L467" s="110">
        <v>2.8005601120224045E-3</v>
      </c>
      <c r="M467" s="110">
        <v>2.0004000800160032E-3</v>
      </c>
      <c r="N467" s="110">
        <v>2.0004000800160032E-3</v>
      </c>
      <c r="P467" s="98">
        <v>219.91148575128551</v>
      </c>
      <c r="Q467" s="98">
        <v>251.32741228718345</v>
      </c>
      <c r="R467" s="110">
        <v>1.3802760552110422E-2</v>
      </c>
      <c r="S467" s="110">
        <v>8.0016003200640128E-3</v>
      </c>
      <c r="T467" s="110">
        <v>2.600520104020804E-3</v>
      </c>
      <c r="U467" s="110">
        <v>3.2006401280256051E-3</v>
      </c>
      <c r="W467" s="14">
        <v>0.90999999999999992</v>
      </c>
      <c r="X467" s="14">
        <v>0.89499999999999991</v>
      </c>
      <c r="Z467" s="14">
        <v>0.94547872340425532</v>
      </c>
      <c r="AA467" s="14">
        <v>3.7234042553191488E-2</v>
      </c>
      <c r="AB467" s="14">
        <v>1.7287234042553192E-2</v>
      </c>
      <c r="AD467" s="14">
        <v>0.89499999999999991</v>
      </c>
      <c r="AE467" s="14">
        <v>0.90620000000000001</v>
      </c>
      <c r="AF467" s="14">
        <v>0.9151022110972048</v>
      </c>
      <c r="AG467" s="14">
        <v>0.69444444444444442</v>
      </c>
      <c r="AH467" s="14">
        <v>0.70967741935483875</v>
      </c>
      <c r="AJ467" s="103" t="s">
        <v>265</v>
      </c>
      <c r="AK467" s="99">
        <v>0</v>
      </c>
      <c r="AL467" s="99">
        <v>1.1794919656759162E-2</v>
      </c>
      <c r="AM467" s="99">
        <v>2.1051217962773761E-2</v>
      </c>
      <c r="AN467" s="99">
        <v>1.4200892835271928E-2</v>
      </c>
      <c r="AO467" s="99">
        <v>1.0136283648824018E-2</v>
      </c>
      <c r="AP467" s="99">
        <v>2.2100517517075202E-3</v>
      </c>
      <c r="AQ467" s="99">
        <v>3.8788192572490221E-2</v>
      </c>
      <c r="AR467" s="99">
        <v>0</v>
      </c>
      <c r="AS467" s="99">
        <v>0</v>
      </c>
      <c r="AT467" s="99">
        <v>0</v>
      </c>
      <c r="AU467" s="99">
        <v>0</v>
      </c>
      <c r="AV467" s="99">
        <v>0</v>
      </c>
      <c r="AW467" s="99">
        <v>0</v>
      </c>
      <c r="AX467" s="99">
        <v>0</v>
      </c>
      <c r="AY467" s="99">
        <v>0</v>
      </c>
      <c r="AZ467" s="99">
        <v>0</v>
      </c>
      <c r="BA467" s="99">
        <v>0</v>
      </c>
      <c r="BD467" s="100"/>
      <c r="BE467" s="100"/>
      <c r="BF467" s="100"/>
      <c r="BG467" s="100"/>
      <c r="BH467" s="100"/>
    </row>
    <row r="468" spans="2:60">
      <c r="B468">
        <v>80</v>
      </c>
      <c r="C468">
        <v>90</v>
      </c>
      <c r="D468" s="110">
        <v>2.2004400880176033E-3</v>
      </c>
      <c r="E468" s="110">
        <v>4.0008001600320064E-4</v>
      </c>
      <c r="F468" s="110">
        <v>1.4002800560112022E-3</v>
      </c>
      <c r="G468" s="110">
        <v>4.0008001600320064E-4</v>
      </c>
      <c r="I468" s="97">
        <v>5026.5482457436692</v>
      </c>
      <c r="J468" s="97">
        <v>6361.7251235193307</v>
      </c>
      <c r="K468" s="110">
        <v>2.2004400880176033E-3</v>
      </c>
      <c r="L468" s="110">
        <v>4.0008001600320064E-4</v>
      </c>
      <c r="M468" s="110">
        <v>1.4002800560112022E-3</v>
      </c>
      <c r="N468" s="110">
        <v>4.0008001600320064E-4</v>
      </c>
      <c r="P468" s="98">
        <v>251.32741228718345</v>
      </c>
      <c r="Q468" s="98">
        <v>282.74333882308139</v>
      </c>
      <c r="R468" s="110">
        <v>3.4006801360272052E-3</v>
      </c>
      <c r="S468" s="110">
        <v>8.0016003200640128E-4</v>
      </c>
      <c r="T468" s="110">
        <v>1.6003200640128026E-3</v>
      </c>
      <c r="U468" s="110">
        <v>1.0002000400080016E-3</v>
      </c>
      <c r="W468" s="14">
        <v>0.89499999999999991</v>
      </c>
      <c r="X468" s="14">
        <v>0.87999999999999989</v>
      </c>
      <c r="Z468" s="14">
        <v>0.88929889298892983</v>
      </c>
      <c r="AA468" s="14">
        <v>7.7490774907749083E-2</v>
      </c>
      <c r="AB468" s="14">
        <v>3.3210332103321034E-2</v>
      </c>
      <c r="AD468" s="14">
        <v>0.87999999999999989</v>
      </c>
      <c r="AE468" s="14">
        <v>0.96040000000000003</v>
      </c>
      <c r="AF468" s="14">
        <v>0.9653733833959115</v>
      </c>
      <c r="AG468" s="14">
        <v>0.84027777777777779</v>
      </c>
      <c r="AH468" s="14">
        <v>0.85483870967741937</v>
      </c>
      <c r="AJ468" s="103" t="s">
        <v>266</v>
      </c>
      <c r="AK468" s="109">
        <v>0</v>
      </c>
      <c r="AL468" s="109">
        <v>1.1794919656759162E-2</v>
      </c>
      <c r="AM468" s="109">
        <v>2.1051217962773761E-2</v>
      </c>
      <c r="AN468" s="109">
        <v>1.4200892835271928E-2</v>
      </c>
      <c r="AO468" s="109">
        <v>1.0136283648824018E-2</v>
      </c>
      <c r="AP468" s="109">
        <v>2.2100517517075202E-3</v>
      </c>
      <c r="AQ468" s="109">
        <v>3.8788192572490221E-2</v>
      </c>
      <c r="AR468" s="109">
        <v>0</v>
      </c>
      <c r="AS468" s="109">
        <v>0</v>
      </c>
      <c r="AT468" s="109">
        <v>0</v>
      </c>
      <c r="AU468" s="109">
        <v>0</v>
      </c>
      <c r="AV468" s="109">
        <v>0</v>
      </c>
      <c r="AW468" s="109">
        <v>0</v>
      </c>
      <c r="AX468" s="109">
        <v>0</v>
      </c>
      <c r="AY468" s="109">
        <v>0</v>
      </c>
      <c r="AZ468" s="109">
        <v>0</v>
      </c>
      <c r="BA468" s="109">
        <v>0</v>
      </c>
      <c r="BD468" s="100"/>
      <c r="BE468" s="100"/>
      <c r="BF468" s="100"/>
      <c r="BG468" s="100"/>
      <c r="BH468" s="100"/>
    </row>
    <row r="469" spans="2:60">
      <c r="B469">
        <v>90</v>
      </c>
      <c r="C469">
        <v>100</v>
      </c>
      <c r="D469" s="110">
        <v>8.0016003200640128E-4</v>
      </c>
      <c r="E469" s="110">
        <v>0</v>
      </c>
      <c r="F469" s="110">
        <v>2.0004000800160032E-4</v>
      </c>
      <c r="G469" s="110">
        <v>6.0012002400480096E-4</v>
      </c>
      <c r="I469" s="97">
        <v>6361.7251235193307</v>
      </c>
      <c r="J469" s="97">
        <v>7853.981633974483</v>
      </c>
      <c r="K469" s="110">
        <v>8.0016003200640128E-4</v>
      </c>
      <c r="L469" s="110">
        <v>0</v>
      </c>
      <c r="M469" s="110">
        <v>2.0004000800160032E-4</v>
      </c>
      <c r="N469" s="110">
        <v>6.0012002400480096E-4</v>
      </c>
      <c r="P469" s="98">
        <v>282.74333882308139</v>
      </c>
      <c r="Q469" s="98">
        <v>314.15926535897933</v>
      </c>
      <c r="R469" s="110">
        <v>1.6003200640128026E-3</v>
      </c>
      <c r="S469" s="110">
        <v>2.0004000800160032E-4</v>
      </c>
      <c r="T469" s="110">
        <v>8.0016003200640128E-4</v>
      </c>
      <c r="U469" s="110">
        <v>6.0012002400480096E-4</v>
      </c>
      <c r="W469" s="14">
        <v>0.87999999999999989</v>
      </c>
      <c r="X469" s="14">
        <v>0.86499999999999988</v>
      </c>
      <c r="Z469" s="14">
        <v>0.88</v>
      </c>
      <c r="AA469" s="14">
        <v>0.09</v>
      </c>
      <c r="AB469" s="14">
        <v>0.03</v>
      </c>
      <c r="AD469" s="14">
        <v>0.86499999999999988</v>
      </c>
      <c r="AE469" s="14">
        <v>0.98040000000000005</v>
      </c>
      <c r="AF469" s="14">
        <v>0.98372966207759693</v>
      </c>
      <c r="AG469" s="14">
        <v>0.90277777777777779</v>
      </c>
      <c r="AH469" s="14">
        <v>0.90322580645161288</v>
      </c>
      <c r="BD469" s="100"/>
      <c r="BE469" s="100"/>
      <c r="BF469" s="100"/>
      <c r="BG469" s="100"/>
      <c r="BH469" s="100"/>
    </row>
    <row r="470" spans="2:60">
      <c r="B470">
        <v>100</v>
      </c>
      <c r="C470">
        <v>110</v>
      </c>
      <c r="D470" s="110">
        <v>0</v>
      </c>
      <c r="E470" s="110">
        <v>0</v>
      </c>
      <c r="F470" s="110">
        <v>0</v>
      </c>
      <c r="G470" s="110">
        <v>0</v>
      </c>
      <c r="I470" s="97">
        <v>7853.981633974483</v>
      </c>
      <c r="J470" s="97">
        <v>9503.317777109125</v>
      </c>
      <c r="K470" s="110">
        <v>0</v>
      </c>
      <c r="L470" s="110">
        <v>0</v>
      </c>
      <c r="M470" s="110">
        <v>0</v>
      </c>
      <c r="N470" s="110">
        <v>0</v>
      </c>
      <c r="P470" s="98">
        <v>314.15926535897933</v>
      </c>
      <c r="Q470" s="98">
        <v>345.57519189487726</v>
      </c>
      <c r="R470" s="110">
        <v>2.0004000800160032E-4</v>
      </c>
      <c r="S470" s="110">
        <v>0</v>
      </c>
      <c r="T470" s="110">
        <v>0</v>
      </c>
      <c r="U470" s="110">
        <v>2.0004000800160032E-4</v>
      </c>
      <c r="W470" s="14">
        <v>0.86499999999999988</v>
      </c>
      <c r="X470" s="14">
        <v>0.84999999999999987</v>
      </c>
      <c r="Z470" s="14">
        <v>0.86111111111111116</v>
      </c>
      <c r="AA470" s="14">
        <v>8.3333333333333329E-2</v>
      </c>
      <c r="AB470" s="14">
        <v>5.5555555555555552E-2</v>
      </c>
      <c r="AD470" s="14">
        <v>0.84999999999999987</v>
      </c>
      <c r="AE470" s="14">
        <v>0.98760000000000003</v>
      </c>
      <c r="AF470" s="14">
        <v>0.99019607843137247</v>
      </c>
      <c r="AG470" s="14">
        <v>0.92361111111111116</v>
      </c>
      <c r="AH470" s="14">
        <v>0.93548387096774188</v>
      </c>
      <c r="AJ470" s="101" t="s">
        <v>267</v>
      </c>
      <c r="AK470" s="101"/>
      <c r="AL470" s="101"/>
      <c r="AM470" s="101"/>
      <c r="AN470" s="101"/>
      <c r="AO470" s="101"/>
      <c r="AP470" s="101"/>
      <c r="AQ470" s="101"/>
      <c r="AR470" s="101"/>
      <c r="AS470" s="101"/>
      <c r="AT470" s="101"/>
      <c r="AU470" s="101"/>
      <c r="AV470" s="101"/>
      <c r="AW470" s="101"/>
      <c r="AX470" s="101"/>
      <c r="AY470" s="101"/>
      <c r="AZ470" s="101"/>
      <c r="BA470" s="101"/>
      <c r="BD470" s="100"/>
      <c r="BE470" s="100"/>
      <c r="BF470" s="100"/>
      <c r="BG470" s="100"/>
      <c r="BH470" s="100"/>
    </row>
    <row r="471" spans="2:60">
      <c r="B471">
        <v>110</v>
      </c>
      <c r="C471">
        <v>120</v>
      </c>
      <c r="D471" s="110">
        <v>0</v>
      </c>
      <c r="E471" s="110">
        <v>0</v>
      </c>
      <c r="F471" s="110">
        <v>0</v>
      </c>
      <c r="G471" s="110">
        <v>0</v>
      </c>
      <c r="I471" s="97">
        <v>9503.317777109125</v>
      </c>
      <c r="J471" s="97">
        <v>11309.733552923255</v>
      </c>
      <c r="K471" s="110">
        <v>0</v>
      </c>
      <c r="L471" s="110">
        <v>0</v>
      </c>
      <c r="M471" s="110">
        <v>0</v>
      </c>
      <c r="N471" s="110">
        <v>0</v>
      </c>
      <c r="P471" s="98">
        <v>345.57519189487726</v>
      </c>
      <c r="Q471" s="98">
        <v>376.99111843077515</v>
      </c>
      <c r="R471" s="110">
        <v>0</v>
      </c>
      <c r="S471" s="110">
        <v>0</v>
      </c>
      <c r="T471" s="110">
        <v>0</v>
      </c>
      <c r="U471" s="110">
        <v>0</v>
      </c>
      <c r="W471" s="14">
        <v>0.84999999999999987</v>
      </c>
      <c r="X471" s="14">
        <v>0.83499999999999985</v>
      </c>
      <c r="Z471" s="14">
        <v>0.88235294117647056</v>
      </c>
      <c r="AA471" s="14">
        <v>5.8823529411764705E-2</v>
      </c>
      <c r="AB471" s="14">
        <v>5.8823529411764705E-2</v>
      </c>
      <c r="AD471" s="14">
        <v>0.83499999999999985</v>
      </c>
      <c r="AE471" s="14">
        <v>0.99099999999999999</v>
      </c>
      <c r="AF471" s="14">
        <v>0.99332498957029614</v>
      </c>
      <c r="AG471" s="14">
        <v>0.93055555555555558</v>
      </c>
      <c r="AH471" s="14">
        <v>0.95161290322580638</v>
      </c>
      <c r="AJ471" s="103" t="s">
        <v>268</v>
      </c>
      <c r="AK471" s="109">
        <v>0.92866333545419466</v>
      </c>
      <c r="AL471" s="109">
        <v>0.92093133274368255</v>
      </c>
      <c r="AM471" s="109">
        <v>0.90654710164071683</v>
      </c>
      <c r="AN471" s="109">
        <v>0.89549706377658433</v>
      </c>
      <c r="AO471" s="109">
        <v>0.89249288284366535</v>
      </c>
      <c r="AP471" s="109">
        <v>0.89979838050729954</v>
      </c>
      <c r="AQ471" s="109">
        <v>0.8385079799773465</v>
      </c>
      <c r="AR471" s="109">
        <v>0</v>
      </c>
      <c r="AS471" s="109">
        <v>0</v>
      </c>
      <c r="AT471" s="109">
        <v>0</v>
      </c>
      <c r="AU471" s="109">
        <v>0</v>
      </c>
      <c r="AV471" s="109">
        <v>0</v>
      </c>
      <c r="AW471" s="109">
        <v>0</v>
      </c>
      <c r="AX471" s="109">
        <v>0</v>
      </c>
      <c r="AY471" s="109">
        <v>0</v>
      </c>
      <c r="AZ471" s="109">
        <v>0</v>
      </c>
      <c r="BA471" s="109">
        <v>0</v>
      </c>
      <c r="BD471" s="100"/>
      <c r="BE471" s="100"/>
      <c r="BF471" s="100"/>
      <c r="BG471" s="100"/>
      <c r="BH471" s="100"/>
    </row>
    <row r="472" spans="2:60">
      <c r="B472">
        <v>120</v>
      </c>
      <c r="C472">
        <v>130</v>
      </c>
      <c r="D472" s="110">
        <v>0</v>
      </c>
      <c r="E472" s="110">
        <v>0</v>
      </c>
      <c r="F472" s="110">
        <v>0</v>
      </c>
      <c r="G472" s="110">
        <v>0</v>
      </c>
      <c r="I472" s="97">
        <v>11309.733552923255</v>
      </c>
      <c r="J472" s="97">
        <v>13273.228961416877</v>
      </c>
      <c r="K472" s="110">
        <v>0</v>
      </c>
      <c r="L472" s="110">
        <v>0</v>
      </c>
      <c r="M472" s="110">
        <v>0</v>
      </c>
      <c r="N472" s="110">
        <v>0</v>
      </c>
      <c r="P472" s="98">
        <v>376.99111843077515</v>
      </c>
      <c r="Q472" s="98">
        <v>408.40704496667308</v>
      </c>
      <c r="R472" s="110">
        <v>0</v>
      </c>
      <c r="S472" s="110">
        <v>0</v>
      </c>
      <c r="T472" s="110">
        <v>0</v>
      </c>
      <c r="U472" s="110">
        <v>0</v>
      </c>
      <c r="W472" s="14">
        <v>0.83499999999999985</v>
      </c>
      <c r="X472" s="14">
        <v>0.81999999999999984</v>
      </c>
      <c r="Z472" s="14">
        <v>0.6875</v>
      </c>
      <c r="AA472" s="14">
        <v>0.1875</v>
      </c>
      <c r="AB472" s="14">
        <v>0.125</v>
      </c>
      <c r="AD472" s="14">
        <v>0.81999999999999984</v>
      </c>
      <c r="AE472" s="14">
        <v>0.99419999999999997</v>
      </c>
      <c r="AF472" s="14">
        <v>0.99561952440550683</v>
      </c>
      <c r="AG472" s="14">
        <v>0.95138888888888895</v>
      </c>
      <c r="AH472" s="14">
        <v>0.98387096774193539</v>
      </c>
      <c r="AJ472" s="103" t="s">
        <v>269</v>
      </c>
      <c r="AK472" s="99">
        <v>1.2662250209743986E-3</v>
      </c>
      <c r="AL472" s="99">
        <v>8.2995953904974051E-4</v>
      </c>
      <c r="AM472" s="99">
        <v>2.9028352331672558E-3</v>
      </c>
      <c r="AN472" s="99">
        <v>5.2435376677569812E-3</v>
      </c>
      <c r="AO472" s="99">
        <v>5.5640820594731188E-3</v>
      </c>
      <c r="AP472" s="99">
        <v>6.7167387453301863E-3</v>
      </c>
      <c r="AQ472" s="99">
        <v>3.7053994541299984E-2</v>
      </c>
      <c r="AR472" s="99">
        <v>0</v>
      </c>
      <c r="AS472" s="99">
        <v>0</v>
      </c>
      <c r="AT472" s="99">
        <v>0</v>
      </c>
      <c r="AU472" s="99">
        <v>0</v>
      </c>
      <c r="AV472" s="99">
        <v>0</v>
      </c>
      <c r="AW472" s="99">
        <v>0</v>
      </c>
      <c r="AX472" s="99">
        <v>0</v>
      </c>
      <c r="AY472" s="99">
        <v>0</v>
      </c>
      <c r="AZ472" s="99">
        <v>0</v>
      </c>
      <c r="BA472" s="99">
        <v>0</v>
      </c>
      <c r="BD472" s="100"/>
      <c r="BE472" s="100"/>
      <c r="BF472" s="100"/>
      <c r="BG472" s="100"/>
      <c r="BH472" s="100"/>
    </row>
    <row r="473" spans="2:60">
      <c r="B473">
        <v>130</v>
      </c>
      <c r="C473">
        <v>140</v>
      </c>
      <c r="D473" s="110">
        <v>0</v>
      </c>
      <c r="E473" s="110">
        <v>0</v>
      </c>
      <c r="F473" s="110">
        <v>0</v>
      </c>
      <c r="G473" s="110">
        <v>0</v>
      </c>
      <c r="I473" s="97">
        <v>13273.228961416877</v>
      </c>
      <c r="J473" s="97">
        <v>15393.804002589986</v>
      </c>
      <c r="K473" s="110">
        <v>0</v>
      </c>
      <c r="L473" s="110">
        <v>0</v>
      </c>
      <c r="M473" s="110">
        <v>0</v>
      </c>
      <c r="N473" s="110">
        <v>0</v>
      </c>
      <c r="P473" s="98">
        <v>408.40704496667308</v>
      </c>
      <c r="Q473" s="98">
        <v>439.82297150257102</v>
      </c>
      <c r="R473" s="110">
        <v>0</v>
      </c>
      <c r="S473" s="110">
        <v>0</v>
      </c>
      <c r="T473" s="110">
        <v>0</v>
      </c>
      <c r="U473" s="110">
        <v>0</v>
      </c>
      <c r="W473" s="14">
        <v>0.81999999999999984</v>
      </c>
      <c r="X473" s="14">
        <v>0.80499999999999983</v>
      </c>
      <c r="Z473" s="14">
        <v>1</v>
      </c>
      <c r="AA473" s="14">
        <v>0</v>
      </c>
      <c r="AB473" s="14">
        <v>0</v>
      </c>
      <c r="AD473" s="14">
        <v>0.80499999999999983</v>
      </c>
      <c r="AE473" s="14">
        <v>0.996</v>
      </c>
      <c r="AF473" s="14">
        <v>0.99749687108886098</v>
      </c>
      <c r="AG473" s="14">
        <v>0.95138888888888895</v>
      </c>
      <c r="AH473" s="14">
        <v>0.98387096774193539</v>
      </c>
      <c r="AJ473" s="103" t="s">
        <v>270</v>
      </c>
      <c r="AK473" s="109">
        <v>1.2662250209743986E-3</v>
      </c>
      <c r="AL473" s="109">
        <v>8.2995953904974051E-4</v>
      </c>
      <c r="AM473" s="109">
        <v>2.9028352331672558E-3</v>
      </c>
      <c r="AN473" s="109">
        <v>5.2435376677569812E-3</v>
      </c>
      <c r="AO473" s="109">
        <v>5.5640820594731188E-3</v>
      </c>
      <c r="AP473" s="109">
        <v>6.7167387453301863E-3</v>
      </c>
      <c r="AQ473" s="109">
        <v>3.7053994541299984E-2</v>
      </c>
      <c r="AR473" s="109">
        <v>0</v>
      </c>
      <c r="AS473" s="109">
        <v>0</v>
      </c>
      <c r="AT473" s="109">
        <v>0</v>
      </c>
      <c r="AU473" s="109">
        <v>0</v>
      </c>
      <c r="AV473" s="109">
        <v>0</v>
      </c>
      <c r="AW473" s="109">
        <v>0</v>
      </c>
      <c r="AX473" s="109">
        <v>0</v>
      </c>
      <c r="AY473" s="109">
        <v>0</v>
      </c>
      <c r="AZ473" s="109">
        <v>0</v>
      </c>
      <c r="BA473" s="109">
        <v>0</v>
      </c>
      <c r="BD473" s="100"/>
      <c r="BE473" s="100"/>
      <c r="BF473" s="100"/>
      <c r="BG473" s="100"/>
      <c r="BH473" s="100"/>
    </row>
    <row r="474" spans="2:60">
      <c r="B474">
        <v>140</v>
      </c>
      <c r="C474">
        <v>150</v>
      </c>
      <c r="D474" s="110">
        <v>0</v>
      </c>
      <c r="E474" s="110">
        <v>0</v>
      </c>
      <c r="F474" s="110">
        <v>0</v>
      </c>
      <c r="G474" s="110">
        <v>0</v>
      </c>
      <c r="I474" s="97">
        <v>15393.804002589986</v>
      </c>
      <c r="J474" s="97">
        <v>17671.458676442588</v>
      </c>
      <c r="K474" s="110">
        <v>0</v>
      </c>
      <c r="L474" s="110">
        <v>0</v>
      </c>
      <c r="M474" s="110">
        <v>0</v>
      </c>
      <c r="N474" s="110">
        <v>0</v>
      </c>
      <c r="P474" s="98">
        <v>439.82297150257102</v>
      </c>
      <c r="Q474" s="98">
        <v>471.23889803846896</v>
      </c>
      <c r="R474" s="110">
        <v>0</v>
      </c>
      <c r="S474" s="110">
        <v>0</v>
      </c>
      <c r="T474" s="110">
        <v>0</v>
      </c>
      <c r="U474" s="110">
        <v>0</v>
      </c>
      <c r="W474" s="14">
        <v>0.80499999999999983</v>
      </c>
      <c r="X474" s="14">
        <v>0.78999999999999981</v>
      </c>
      <c r="Z474" s="14">
        <v>0</v>
      </c>
      <c r="AA474" s="14">
        <v>0</v>
      </c>
      <c r="AB474" s="14">
        <v>0</v>
      </c>
      <c r="AD474" s="14">
        <v>0.78999999999999981</v>
      </c>
      <c r="AE474" s="14">
        <v>0.996</v>
      </c>
      <c r="AF474" s="14">
        <v>0.99749687108886098</v>
      </c>
      <c r="AG474" s="14">
        <v>0.95138888888888895</v>
      </c>
      <c r="AH474" s="14">
        <v>0.98387096774193539</v>
      </c>
      <c r="AL474" s="14"/>
      <c r="BD474" s="100"/>
      <c r="BE474" s="100"/>
      <c r="BF474" s="100"/>
      <c r="BG474" s="100"/>
      <c r="BH474" s="100"/>
    </row>
    <row r="475" spans="2:60">
      <c r="B475">
        <v>150</v>
      </c>
      <c r="C475">
        <v>160</v>
      </c>
      <c r="D475" s="110">
        <v>0</v>
      </c>
      <c r="E475" s="110">
        <v>0</v>
      </c>
      <c r="F475" s="110">
        <v>0</v>
      </c>
      <c r="G475" s="110">
        <v>0</v>
      </c>
      <c r="I475" s="97">
        <v>17671.458676442588</v>
      </c>
      <c r="J475" s="97">
        <v>20106.192982974677</v>
      </c>
      <c r="K475" s="110">
        <v>0</v>
      </c>
      <c r="L475" s="110">
        <v>0</v>
      </c>
      <c r="M475" s="110">
        <v>0</v>
      </c>
      <c r="N475" s="110">
        <v>0</v>
      </c>
      <c r="P475" s="98">
        <v>471.23889803846896</v>
      </c>
      <c r="Q475" s="98">
        <v>502.6548245743669</v>
      </c>
      <c r="R475" s="110">
        <v>0</v>
      </c>
      <c r="S475" s="110">
        <v>0</v>
      </c>
      <c r="T475" s="110">
        <v>0</v>
      </c>
      <c r="U475" s="110">
        <v>0</v>
      </c>
      <c r="W475" s="14">
        <v>0.78999999999999981</v>
      </c>
      <c r="X475" s="14">
        <v>0.7749999999999998</v>
      </c>
      <c r="Z475" s="14">
        <v>0.75</v>
      </c>
      <c r="AA475" s="14">
        <v>0.25</v>
      </c>
      <c r="AB475" s="14">
        <v>0</v>
      </c>
      <c r="AD475" s="14">
        <v>0.7749999999999998</v>
      </c>
      <c r="AE475" s="14">
        <v>0.99680000000000002</v>
      </c>
      <c r="AF475" s="14">
        <v>0.99812265331664574</v>
      </c>
      <c r="AG475" s="14">
        <v>0.95833333333333337</v>
      </c>
      <c r="AH475" s="14">
        <v>0.98387096774193539</v>
      </c>
      <c r="AL475" s="14"/>
      <c r="BD475" s="100"/>
      <c r="BE475" s="100"/>
      <c r="BF475" s="100"/>
      <c r="BG475" s="100"/>
      <c r="BH475" s="100"/>
    </row>
    <row r="476" spans="2:60">
      <c r="B476">
        <v>160</v>
      </c>
      <c r="C476">
        <v>170</v>
      </c>
      <c r="D476" s="110">
        <v>0</v>
      </c>
      <c r="E476" s="110">
        <v>0</v>
      </c>
      <c r="F476" s="110">
        <v>0</v>
      </c>
      <c r="G476" s="110">
        <v>0</v>
      </c>
      <c r="I476" s="97">
        <v>20106.192982974677</v>
      </c>
      <c r="J476" s="97">
        <v>22698.006922186254</v>
      </c>
      <c r="K476" s="110">
        <v>0</v>
      </c>
      <c r="L476" s="110">
        <v>0</v>
      </c>
      <c r="M476" s="110">
        <v>0</v>
      </c>
      <c r="N476" s="110">
        <v>0</v>
      </c>
      <c r="P476" s="98">
        <v>502.6548245743669</v>
      </c>
      <c r="Q476" s="98">
        <v>534.07075111026484</v>
      </c>
      <c r="R476" s="110">
        <v>0</v>
      </c>
      <c r="S476" s="110">
        <v>0</v>
      </c>
      <c r="T476" s="110">
        <v>0</v>
      </c>
      <c r="U476" s="110">
        <v>0</v>
      </c>
      <c r="W476" s="14">
        <v>0.7749999999999998</v>
      </c>
      <c r="X476" s="14">
        <v>0.75999999999999979</v>
      </c>
      <c r="Z476" s="14">
        <v>1</v>
      </c>
      <c r="AA476" s="14">
        <v>0</v>
      </c>
      <c r="AB476" s="14">
        <v>0</v>
      </c>
      <c r="AD476" s="14">
        <v>0.75999999999999979</v>
      </c>
      <c r="AE476" s="14">
        <v>0.997</v>
      </c>
      <c r="AF476" s="14">
        <v>0.99833124739257395</v>
      </c>
      <c r="AG476" s="14">
        <v>0.95833333333333337</v>
      </c>
      <c r="AH476" s="14">
        <v>0.98387096774193539</v>
      </c>
      <c r="AL476" s="14"/>
      <c r="BD476" s="100"/>
      <c r="BE476" s="100"/>
      <c r="BF476" s="100"/>
      <c r="BG476" s="100"/>
      <c r="BH476" s="100"/>
    </row>
    <row r="477" spans="2:60">
      <c r="B477">
        <v>170</v>
      </c>
      <c r="C477">
        <v>180</v>
      </c>
      <c r="D477" s="110">
        <v>0</v>
      </c>
      <c r="E477" s="110">
        <v>0</v>
      </c>
      <c r="F477" s="110">
        <v>0</v>
      </c>
      <c r="G477" s="110">
        <v>0</v>
      </c>
      <c r="I477" s="97">
        <v>22698.006922186254</v>
      </c>
      <c r="J477" s="97">
        <v>25446.900494077323</v>
      </c>
      <c r="K477" s="110">
        <v>0</v>
      </c>
      <c r="L477" s="110">
        <v>0</v>
      </c>
      <c r="M477" s="110">
        <v>0</v>
      </c>
      <c r="N477" s="110">
        <v>0</v>
      </c>
      <c r="P477" s="98">
        <v>534.07075111026484</v>
      </c>
      <c r="Q477" s="98">
        <v>565.48667764616278</v>
      </c>
      <c r="R477" s="110">
        <v>0</v>
      </c>
      <c r="S477" s="110">
        <v>0</v>
      </c>
      <c r="T477" s="110">
        <v>0</v>
      </c>
      <c r="U477" s="110">
        <v>0</v>
      </c>
      <c r="W477" s="14">
        <v>0.75999999999999979</v>
      </c>
      <c r="X477" s="14">
        <v>0.74499999999999977</v>
      </c>
      <c r="Z477" s="14">
        <v>0</v>
      </c>
      <c r="AA477" s="14">
        <v>0</v>
      </c>
      <c r="AB477" s="14">
        <v>0</v>
      </c>
      <c r="AD477" s="14">
        <v>0.74499999999999977</v>
      </c>
      <c r="AE477" s="14">
        <v>0.997</v>
      </c>
      <c r="AF477" s="14">
        <v>0.99833124739257395</v>
      </c>
      <c r="AG477" s="14">
        <v>0.95833333333333337</v>
      </c>
      <c r="AH477" s="14">
        <v>0.98387096774193539</v>
      </c>
      <c r="AL477" s="14"/>
      <c r="BD477" s="100"/>
      <c r="BE477" s="100"/>
      <c r="BF477" s="100"/>
      <c r="BG477" s="100"/>
      <c r="BH477" s="100"/>
    </row>
    <row r="478" spans="2:60">
      <c r="B478">
        <v>180</v>
      </c>
      <c r="C478">
        <v>190</v>
      </c>
      <c r="D478" s="110">
        <v>0</v>
      </c>
      <c r="E478" s="110">
        <v>0</v>
      </c>
      <c r="F478" s="110">
        <v>0</v>
      </c>
      <c r="G478" s="110">
        <v>0</v>
      </c>
      <c r="I478" s="97">
        <v>25446.900494077323</v>
      </c>
      <c r="J478" s="97">
        <v>28352.873698647883</v>
      </c>
      <c r="K478" s="110">
        <v>0</v>
      </c>
      <c r="L478" s="110">
        <v>0</v>
      </c>
      <c r="M478" s="110">
        <v>0</v>
      </c>
      <c r="N478" s="110">
        <v>0</v>
      </c>
      <c r="P478" s="98">
        <v>565.48667764616278</v>
      </c>
      <c r="Q478" s="98">
        <v>596.90260418206071</v>
      </c>
      <c r="R478" s="110">
        <v>0</v>
      </c>
      <c r="S478" s="110">
        <v>0</v>
      </c>
      <c r="T478" s="110">
        <v>0</v>
      </c>
      <c r="U478" s="110">
        <v>0</v>
      </c>
      <c r="W478" s="14">
        <v>0.74499999999999977</v>
      </c>
      <c r="X478" s="14">
        <v>0.72999999999999976</v>
      </c>
      <c r="Z478" s="14">
        <v>0.66666666666666663</v>
      </c>
      <c r="AA478" s="14">
        <v>0</v>
      </c>
      <c r="AB478" s="14">
        <v>0.33333333333333331</v>
      </c>
      <c r="AD478" s="14">
        <v>0.72999999999999976</v>
      </c>
      <c r="AE478" s="14">
        <v>0.99760000000000004</v>
      </c>
      <c r="AF478" s="14">
        <v>0.99874843554443049</v>
      </c>
      <c r="AG478" s="14">
        <v>0.95833333333333337</v>
      </c>
      <c r="AH478" s="14">
        <v>0.99999999999999989</v>
      </c>
      <c r="AL478" s="14"/>
      <c r="BD478" s="100"/>
      <c r="BE478" s="100"/>
      <c r="BF478" s="100"/>
      <c r="BG478" s="100"/>
      <c r="BH478" s="100"/>
    </row>
    <row r="479" spans="2:60">
      <c r="B479">
        <v>190</v>
      </c>
      <c r="C479">
        <v>200</v>
      </c>
      <c r="D479" s="110">
        <v>0</v>
      </c>
      <c r="E479" s="110">
        <v>0</v>
      </c>
      <c r="F479" s="110">
        <v>0</v>
      </c>
      <c r="G479" s="110">
        <v>0</v>
      </c>
      <c r="I479" s="97">
        <v>28352.873698647883</v>
      </c>
      <c r="J479" s="97">
        <v>31415.926535897932</v>
      </c>
      <c r="K479" s="110">
        <v>0</v>
      </c>
      <c r="L479" s="110">
        <v>0</v>
      </c>
      <c r="M479" s="110">
        <v>0</v>
      </c>
      <c r="N479" s="110">
        <v>0</v>
      </c>
      <c r="P479" s="98">
        <v>596.90260418206071</v>
      </c>
      <c r="Q479" s="98">
        <v>628.31853071795865</v>
      </c>
      <c r="R479" s="110">
        <v>0</v>
      </c>
      <c r="S479" s="110">
        <v>0</v>
      </c>
      <c r="T479" s="110">
        <v>0</v>
      </c>
      <c r="U479" s="110">
        <v>0</v>
      </c>
      <c r="W479" s="14">
        <v>0.72999999999999976</v>
      </c>
      <c r="X479" s="14">
        <v>0.71499999999999975</v>
      </c>
      <c r="Z479" s="14">
        <v>0.33333333333333331</v>
      </c>
      <c r="AA479" s="14">
        <v>0.66666666666666663</v>
      </c>
      <c r="AB479" s="14">
        <v>0</v>
      </c>
      <c r="AD479" s="14">
        <v>0.71499999999999975</v>
      </c>
      <c r="AE479" s="14">
        <v>0.99820000000000009</v>
      </c>
      <c r="AF479" s="14">
        <v>0.99895702962035871</v>
      </c>
      <c r="AG479" s="14">
        <v>0.97222222222222221</v>
      </c>
      <c r="AH479" s="14">
        <v>0.99999999999999989</v>
      </c>
      <c r="AL479" s="14"/>
      <c r="BD479" s="100"/>
      <c r="BE479" s="100"/>
      <c r="BF479" s="100"/>
      <c r="BG479" s="100"/>
      <c r="BH479" s="100"/>
    </row>
    <row r="480" spans="2:60">
      <c r="B480">
        <v>200</v>
      </c>
      <c r="C480">
        <v>210</v>
      </c>
      <c r="D480" s="110">
        <v>0</v>
      </c>
      <c r="E480" s="110">
        <v>0</v>
      </c>
      <c r="F480" s="110">
        <v>0</v>
      </c>
      <c r="G480" s="110">
        <v>0</v>
      </c>
      <c r="I480" s="97">
        <v>31415.926535897932</v>
      </c>
      <c r="J480" s="97">
        <v>34636.059005827468</v>
      </c>
      <c r="K480" s="110">
        <v>0</v>
      </c>
      <c r="L480" s="110">
        <v>0</v>
      </c>
      <c r="M480" s="110">
        <v>0</v>
      </c>
      <c r="N480" s="110">
        <v>0</v>
      </c>
      <c r="P480" s="98">
        <v>628.31853071795865</v>
      </c>
      <c r="Q480" s="98">
        <v>659.73445725385659</v>
      </c>
      <c r="R480" s="110">
        <v>0</v>
      </c>
      <c r="S480" s="110">
        <v>0</v>
      </c>
      <c r="T480" s="110">
        <v>0</v>
      </c>
      <c r="U480" s="110">
        <v>0</v>
      </c>
      <c r="W480" s="14">
        <v>0.71499999999999975</v>
      </c>
      <c r="X480" s="14">
        <v>0.69999999999999973</v>
      </c>
      <c r="Z480" s="14">
        <v>0</v>
      </c>
      <c r="AA480" s="14">
        <v>1</v>
      </c>
      <c r="AB480" s="14">
        <v>0</v>
      </c>
      <c r="AD480" s="14">
        <v>0.69999999999999973</v>
      </c>
      <c r="AE480" s="14">
        <v>0.99860000000000004</v>
      </c>
      <c r="AF480" s="14">
        <v>0.99895702962035871</v>
      </c>
      <c r="AG480" s="14">
        <v>0.98611111111111105</v>
      </c>
      <c r="AH480" s="14">
        <v>0.99999999999999989</v>
      </c>
      <c r="AL480" s="14"/>
      <c r="BD480" s="100"/>
      <c r="BE480" s="100"/>
      <c r="BF480" s="100"/>
      <c r="BG480" s="100"/>
      <c r="BH480" s="100"/>
    </row>
    <row r="481" spans="4:60">
      <c r="E481" s="14"/>
      <c r="F481" s="14"/>
      <c r="G481" s="14"/>
      <c r="I481" s="97"/>
      <c r="J481" s="97"/>
      <c r="L481" s="14"/>
      <c r="M481" s="14"/>
      <c r="N481" s="14"/>
      <c r="P481" s="98"/>
      <c r="Q481" s="98"/>
      <c r="S481" s="14"/>
      <c r="T481" s="14"/>
      <c r="U481" s="14"/>
      <c r="W481" s="14">
        <v>0.69999999999999973</v>
      </c>
      <c r="X481" s="14">
        <v>0.68499999999999972</v>
      </c>
      <c r="Z481" s="14">
        <v>1</v>
      </c>
      <c r="AA481" s="14">
        <v>0</v>
      </c>
      <c r="AB481" s="14">
        <v>0</v>
      </c>
      <c r="AD481" s="14">
        <v>0.68499999999999972</v>
      </c>
      <c r="AE481" s="14">
        <v>0.999</v>
      </c>
      <c r="AF481" s="14">
        <v>0.99937421777221525</v>
      </c>
      <c r="AG481" s="14">
        <v>0.98611111111111105</v>
      </c>
      <c r="AH481" s="14">
        <v>0.99999999999999989</v>
      </c>
      <c r="AL481" s="14"/>
      <c r="BD481" s="100"/>
      <c r="BE481" s="100"/>
      <c r="BF481" s="100"/>
      <c r="BG481" s="100"/>
      <c r="BH481" s="100"/>
    </row>
    <row r="482" spans="4:60">
      <c r="E482" s="14"/>
      <c r="F482" s="14"/>
      <c r="G482" s="14"/>
      <c r="I482" s="97"/>
      <c r="J482" s="97"/>
      <c r="L482" s="14"/>
      <c r="M482" s="14"/>
      <c r="N482" s="14"/>
      <c r="P482" s="98"/>
      <c r="Q482" s="98"/>
      <c r="S482" s="14"/>
      <c r="T482" s="14"/>
      <c r="U482" s="14"/>
      <c r="W482" s="14">
        <v>0.68499999999999972</v>
      </c>
      <c r="X482" s="14">
        <v>0.66999999999999971</v>
      </c>
      <c r="Z482" s="14">
        <v>0</v>
      </c>
      <c r="AA482" s="14">
        <v>0</v>
      </c>
      <c r="AB482" s="14">
        <v>0</v>
      </c>
      <c r="AD482" s="14">
        <v>0.66999999999999971</v>
      </c>
      <c r="AE482" s="14">
        <v>0.999</v>
      </c>
      <c r="AF482" s="14">
        <v>0.99937421777221525</v>
      </c>
      <c r="AG482" s="14">
        <v>0.98611111111111105</v>
      </c>
      <c r="AH482" s="14">
        <v>0.99999999999999989</v>
      </c>
      <c r="AL482" s="14"/>
      <c r="BD482" s="100"/>
      <c r="BE482" s="100"/>
      <c r="BF482" s="100"/>
      <c r="BG482" s="100"/>
      <c r="BH482" s="100"/>
    </row>
    <row r="483" spans="4:60">
      <c r="D483" s="7"/>
      <c r="E483" s="7"/>
      <c r="F483" s="7"/>
      <c r="G483" s="7"/>
      <c r="I483" s="97"/>
      <c r="J483" s="97"/>
      <c r="L483" s="14"/>
      <c r="M483" s="14"/>
      <c r="N483" s="14"/>
      <c r="P483" s="98"/>
      <c r="Q483" s="98"/>
      <c r="S483" s="14"/>
      <c r="T483" s="14"/>
      <c r="U483" s="14"/>
      <c r="W483" s="14">
        <v>0.66999999999999971</v>
      </c>
      <c r="X483" s="14">
        <v>0.65499999999999969</v>
      </c>
      <c r="Z483" s="14">
        <v>0</v>
      </c>
      <c r="AA483" s="14">
        <v>1</v>
      </c>
      <c r="AB483" s="14">
        <v>0</v>
      </c>
      <c r="AD483" s="14">
        <v>0.65499999999999969</v>
      </c>
      <c r="AE483" s="14">
        <v>0.99919999999999998</v>
      </c>
      <c r="AF483" s="14">
        <v>0.99937421777221525</v>
      </c>
      <c r="AG483" s="14">
        <v>0.99305555555555547</v>
      </c>
      <c r="AH483" s="14">
        <v>0.99999999999999989</v>
      </c>
      <c r="AL483" s="14"/>
      <c r="BD483" s="100"/>
      <c r="BE483" s="100"/>
      <c r="BF483" s="100"/>
      <c r="BG483" s="100"/>
      <c r="BH483" s="100"/>
    </row>
    <row r="484" spans="4:60">
      <c r="D484" s="14"/>
      <c r="E484" s="14"/>
      <c r="F484" s="14"/>
      <c r="G484" s="14"/>
      <c r="I484" s="97"/>
      <c r="J484" s="97"/>
      <c r="L484" s="14"/>
      <c r="M484" s="14"/>
      <c r="N484" s="14"/>
      <c r="P484" s="98"/>
      <c r="Q484" s="98"/>
      <c r="S484" s="14"/>
      <c r="T484" s="14"/>
      <c r="U484" s="14"/>
      <c r="W484" s="14">
        <v>0.65499999999999969</v>
      </c>
      <c r="X484" s="14">
        <v>0.63999999999999968</v>
      </c>
      <c r="Z484" s="14">
        <v>0</v>
      </c>
      <c r="AA484" s="14">
        <v>0</v>
      </c>
      <c r="AB484" s="14">
        <v>0</v>
      </c>
      <c r="AD484" s="14">
        <v>0.63999999999999968</v>
      </c>
      <c r="AE484" s="14">
        <v>0.99919999999999998</v>
      </c>
      <c r="AF484" s="14">
        <v>0.99937421777221525</v>
      </c>
      <c r="AG484" s="14">
        <v>0.99305555555555547</v>
      </c>
      <c r="AH484" s="14">
        <v>0.99999999999999989</v>
      </c>
      <c r="AL484" s="14"/>
      <c r="BD484" s="100"/>
      <c r="BE484" s="100"/>
      <c r="BF484" s="100"/>
      <c r="BG484" s="100"/>
      <c r="BH484" s="100"/>
    </row>
    <row r="485" spans="4:60">
      <c r="D485" s="14"/>
      <c r="E485" s="14"/>
      <c r="F485" s="14"/>
      <c r="G485" s="14"/>
      <c r="I485" s="97"/>
      <c r="J485" s="97"/>
      <c r="L485" s="14"/>
      <c r="M485" s="14"/>
      <c r="N485" s="14"/>
      <c r="P485" s="98"/>
      <c r="Q485" s="98"/>
      <c r="S485" s="14"/>
      <c r="T485" s="14"/>
      <c r="U485" s="14"/>
      <c r="W485" s="14">
        <v>0.63999999999999968</v>
      </c>
      <c r="X485" s="14">
        <v>0.62499999999999967</v>
      </c>
      <c r="Z485" s="14">
        <v>0.5</v>
      </c>
      <c r="AA485" s="14">
        <v>0.5</v>
      </c>
      <c r="AB485" s="14">
        <v>0</v>
      </c>
      <c r="AD485" s="14">
        <v>0.62499999999999967</v>
      </c>
      <c r="AE485" s="14">
        <v>0.99959999999999993</v>
      </c>
      <c r="AF485" s="14">
        <v>0.99958281184814346</v>
      </c>
      <c r="AG485" s="14">
        <v>0.99999999999999989</v>
      </c>
      <c r="AH485" s="14">
        <v>0.99999999999999989</v>
      </c>
      <c r="AL485" s="14"/>
      <c r="BD485" s="100"/>
      <c r="BE485" s="100"/>
      <c r="BF485" s="100"/>
      <c r="BG485" s="100"/>
      <c r="BH485" s="100"/>
    </row>
    <row r="486" spans="4:60">
      <c r="D486" s="14"/>
      <c r="E486" s="14"/>
      <c r="F486" s="14"/>
      <c r="G486" s="14"/>
      <c r="I486" s="97"/>
      <c r="J486" s="97"/>
      <c r="L486" s="14"/>
      <c r="M486" s="14"/>
      <c r="N486" s="14"/>
      <c r="P486" s="98"/>
      <c r="Q486" s="98"/>
      <c r="S486" s="14"/>
      <c r="T486" s="14"/>
      <c r="U486" s="14"/>
      <c r="W486" s="14">
        <v>0.62499999999999967</v>
      </c>
      <c r="X486" s="14">
        <v>0.60999999999999965</v>
      </c>
      <c r="Z486" s="14">
        <v>0</v>
      </c>
      <c r="AA486" s="14">
        <v>0</v>
      </c>
      <c r="AB486" s="14">
        <v>0</v>
      </c>
      <c r="AD486" s="14">
        <v>0.60999999999999965</v>
      </c>
      <c r="AE486" s="14">
        <v>0.99959999999999993</v>
      </c>
      <c r="AF486" s="14">
        <v>0.99958281184814346</v>
      </c>
      <c r="AG486" s="14">
        <v>0.99999999999999989</v>
      </c>
      <c r="AH486" s="14">
        <v>0.99999999999999989</v>
      </c>
      <c r="AL486" s="14"/>
      <c r="BD486" s="100"/>
      <c r="BE486" s="100"/>
      <c r="BF486" s="100"/>
      <c r="BG486" s="100"/>
      <c r="BH486" s="100"/>
    </row>
    <row r="487" spans="4:60">
      <c r="D487" s="14"/>
      <c r="E487" s="14"/>
      <c r="F487" s="14"/>
      <c r="G487" s="14"/>
      <c r="I487" s="97"/>
      <c r="J487" s="105"/>
      <c r="L487" s="14"/>
      <c r="M487" s="14"/>
      <c r="N487" s="14"/>
      <c r="P487" s="98"/>
      <c r="Q487" s="98"/>
      <c r="S487" s="14"/>
      <c r="T487" s="14"/>
      <c r="U487" s="14"/>
      <c r="W487" s="14">
        <v>0.60999999999999965</v>
      </c>
      <c r="X487" s="14">
        <v>0.59499999999999964</v>
      </c>
      <c r="Z487" s="14">
        <v>0</v>
      </c>
      <c r="AA487" s="14">
        <v>0</v>
      </c>
      <c r="AB487" s="14">
        <v>0</v>
      </c>
      <c r="AD487" s="14">
        <v>0.59499999999999964</v>
      </c>
      <c r="AE487" s="14">
        <v>0.99959999999999993</v>
      </c>
      <c r="AF487" s="14">
        <v>0.99958281184814346</v>
      </c>
      <c r="AG487" s="14">
        <v>0.99999999999999989</v>
      </c>
      <c r="AH487" s="14">
        <v>0.99999999999999989</v>
      </c>
      <c r="AL487" s="14"/>
      <c r="BD487" s="100"/>
      <c r="BE487" s="100"/>
      <c r="BF487" s="100"/>
      <c r="BG487" s="100"/>
      <c r="BH487" s="100"/>
    </row>
    <row r="488" spans="4:60">
      <c r="D488" s="14"/>
      <c r="E488" s="14"/>
      <c r="F488" s="14"/>
      <c r="G488" s="14"/>
      <c r="I488" s="97"/>
      <c r="J488" s="97"/>
      <c r="L488" s="14"/>
      <c r="M488" s="14"/>
      <c r="N488" s="14"/>
      <c r="P488" s="98"/>
      <c r="Q488" s="98"/>
      <c r="S488" s="14"/>
      <c r="T488" s="14"/>
      <c r="U488" s="14"/>
      <c r="W488" s="14">
        <v>0.59499999999999964</v>
      </c>
      <c r="X488" s="14">
        <v>0.57999999999999963</v>
      </c>
      <c r="Z488" s="14">
        <v>0</v>
      </c>
      <c r="AA488" s="14">
        <v>0</v>
      </c>
      <c r="AB488" s="14">
        <v>0</v>
      </c>
      <c r="AD488" s="14">
        <v>0.57999999999999963</v>
      </c>
      <c r="AE488" s="14">
        <v>0.99959999999999993</v>
      </c>
      <c r="AF488" s="14">
        <v>0.99958281184814346</v>
      </c>
      <c r="AG488" s="14">
        <v>0.99999999999999989</v>
      </c>
      <c r="AH488" s="14">
        <v>0.99999999999999989</v>
      </c>
      <c r="AL488" s="14"/>
      <c r="BD488" s="100"/>
      <c r="BE488" s="100"/>
      <c r="BF488" s="100"/>
      <c r="BG488" s="100"/>
      <c r="BH488" s="100"/>
    </row>
    <row r="489" spans="4:60">
      <c r="D489" s="14"/>
      <c r="E489" s="14"/>
      <c r="F489" s="14"/>
      <c r="G489" s="14"/>
      <c r="I489" s="97"/>
      <c r="J489" s="97"/>
      <c r="L489" s="14"/>
      <c r="M489" s="14"/>
      <c r="N489" s="14"/>
      <c r="P489" s="98"/>
      <c r="Q489" s="98"/>
      <c r="S489" s="14"/>
      <c r="T489" s="14"/>
      <c r="U489" s="14"/>
      <c r="W489" s="14">
        <v>0.57999999999999963</v>
      </c>
      <c r="X489" s="14">
        <v>0.56499999999999961</v>
      </c>
      <c r="Z489" s="14">
        <v>0</v>
      </c>
      <c r="AA489" s="14">
        <v>0</v>
      </c>
      <c r="AB489" s="14">
        <v>0</v>
      </c>
      <c r="AD489" s="14">
        <v>0.56499999999999961</v>
      </c>
      <c r="AE489" s="14">
        <v>0.99959999999999993</v>
      </c>
      <c r="AF489" s="14">
        <v>0.99958281184814346</v>
      </c>
      <c r="AG489" s="14">
        <v>0.99999999999999989</v>
      </c>
      <c r="AH489" s="14">
        <v>0.99999999999999989</v>
      </c>
      <c r="AL489" s="14"/>
      <c r="BD489" s="100"/>
      <c r="BE489" s="100"/>
      <c r="BF489" s="100"/>
      <c r="BG489" s="100"/>
      <c r="BH489" s="100"/>
    </row>
    <row r="490" spans="4:60">
      <c r="D490" s="14"/>
      <c r="E490" s="14"/>
      <c r="F490" s="14"/>
      <c r="G490" s="14"/>
      <c r="I490" s="97"/>
      <c r="J490" s="97"/>
      <c r="L490" s="14"/>
      <c r="M490" s="14"/>
      <c r="N490" s="14"/>
      <c r="P490" s="98"/>
      <c r="Q490" s="98"/>
      <c r="S490" s="14"/>
      <c r="T490" s="14"/>
      <c r="U490" s="14"/>
      <c r="W490" s="14">
        <v>0.56499999999999961</v>
      </c>
      <c r="X490" s="14">
        <v>0.5499999999999996</v>
      </c>
      <c r="Z490" s="14">
        <v>0</v>
      </c>
      <c r="AA490" s="14">
        <v>0</v>
      </c>
      <c r="AB490" s="14">
        <v>0</v>
      </c>
      <c r="AD490" s="14">
        <v>0.5499999999999996</v>
      </c>
      <c r="AE490" s="14">
        <v>0.99959999999999993</v>
      </c>
      <c r="AF490" s="14">
        <v>0.99958281184814346</v>
      </c>
      <c r="AG490" s="14">
        <v>0.99999999999999989</v>
      </c>
      <c r="AH490" s="14">
        <v>0.99999999999999989</v>
      </c>
      <c r="AL490" s="14"/>
      <c r="BD490" s="100"/>
      <c r="BE490" s="100"/>
      <c r="BF490" s="100"/>
      <c r="BG490" s="100"/>
      <c r="BH490" s="100"/>
    </row>
    <row r="491" spans="4:60">
      <c r="D491" s="14"/>
      <c r="E491" s="14"/>
      <c r="F491" s="14"/>
      <c r="G491" s="14"/>
      <c r="I491" s="97"/>
      <c r="J491" s="97"/>
      <c r="L491" s="14"/>
      <c r="M491" s="14"/>
      <c r="N491" s="14"/>
      <c r="P491" s="98"/>
      <c r="Q491" s="98"/>
      <c r="S491" s="14"/>
      <c r="T491" s="14"/>
      <c r="U491" s="14"/>
      <c r="W491" s="14">
        <v>0.5499999999999996</v>
      </c>
      <c r="X491" s="14">
        <v>0.53499999999999959</v>
      </c>
      <c r="Z491" s="14">
        <v>0</v>
      </c>
      <c r="AA491" s="14">
        <v>0</v>
      </c>
      <c r="AB491" s="14">
        <v>0</v>
      </c>
      <c r="AD491" s="14">
        <v>0.53499999999999959</v>
      </c>
      <c r="AE491" s="14">
        <v>0.99959999999999993</v>
      </c>
      <c r="AF491" s="14">
        <v>0.99958281184814346</v>
      </c>
      <c r="AG491" s="14">
        <v>0.99999999999999989</v>
      </c>
      <c r="AH491" s="14">
        <v>0.99999999999999989</v>
      </c>
      <c r="AL491" s="14"/>
      <c r="BD491" s="100"/>
      <c r="BE491" s="100"/>
      <c r="BF491" s="100"/>
      <c r="BG491" s="100"/>
      <c r="BH491" s="100"/>
    </row>
    <row r="492" spans="4:60">
      <c r="D492" s="14"/>
      <c r="E492" s="14"/>
      <c r="F492" s="14"/>
      <c r="G492" s="14"/>
      <c r="I492" s="97"/>
      <c r="J492" s="97"/>
      <c r="L492" s="14"/>
      <c r="M492" s="14"/>
      <c r="N492" s="14"/>
      <c r="P492" s="98"/>
      <c r="Q492" s="98"/>
      <c r="S492" s="14"/>
      <c r="T492" s="14"/>
      <c r="U492" s="14"/>
      <c r="W492" s="14">
        <v>0.53499999999999959</v>
      </c>
      <c r="X492" s="14">
        <v>0.51999999999999957</v>
      </c>
      <c r="Z492" s="14">
        <v>1</v>
      </c>
      <c r="AA492" s="14">
        <v>0</v>
      </c>
      <c r="AB492" s="14">
        <v>0</v>
      </c>
      <c r="AD492" s="14">
        <v>0.51999999999999957</v>
      </c>
      <c r="AE492" s="14">
        <v>0.99979999999999991</v>
      </c>
      <c r="AF492" s="14">
        <v>0.99979140592407167</v>
      </c>
      <c r="AG492" s="14">
        <v>0.99999999999999989</v>
      </c>
      <c r="AH492" s="14">
        <v>0.99999999999999989</v>
      </c>
      <c r="AL492" s="14"/>
      <c r="BD492" s="100"/>
      <c r="BE492" s="100"/>
      <c r="BF492" s="100"/>
      <c r="BG492" s="100"/>
      <c r="BH492" s="100"/>
    </row>
    <row r="493" spans="4:60">
      <c r="D493" s="14"/>
      <c r="E493" s="14"/>
      <c r="F493" s="14"/>
      <c r="G493" s="14"/>
      <c r="I493" s="97"/>
      <c r="J493" s="97"/>
      <c r="L493" s="14"/>
      <c r="M493" s="14"/>
      <c r="N493" s="14"/>
      <c r="P493" s="98"/>
      <c r="Q493" s="98"/>
      <c r="S493" s="14"/>
      <c r="T493" s="14"/>
      <c r="U493" s="14"/>
      <c r="W493" s="14">
        <v>0.51999999999999957</v>
      </c>
      <c r="X493" s="14">
        <v>0.50499999999999956</v>
      </c>
      <c r="Z493" s="14">
        <v>0</v>
      </c>
      <c r="AA493" s="14">
        <v>0</v>
      </c>
      <c r="AB493" s="14">
        <v>0</v>
      </c>
      <c r="AD493" s="14">
        <v>0.50499999999999956</v>
      </c>
      <c r="AE493" s="14">
        <v>0.99979999999999991</v>
      </c>
      <c r="AF493" s="14">
        <v>0.99979140592407167</v>
      </c>
      <c r="AG493" s="14">
        <v>0.99999999999999989</v>
      </c>
      <c r="AH493" s="14">
        <v>0.99999999999999989</v>
      </c>
      <c r="AL493" s="14"/>
      <c r="BD493" s="100"/>
      <c r="BE493" s="100"/>
      <c r="BF493" s="100"/>
      <c r="BG493" s="100"/>
      <c r="BH493" s="100"/>
    </row>
    <row r="494" spans="4:60">
      <c r="D494" s="14"/>
      <c r="E494" s="14"/>
      <c r="F494" s="14"/>
      <c r="G494" s="14"/>
      <c r="I494" s="97"/>
      <c r="J494" s="97"/>
      <c r="L494" s="14"/>
      <c r="M494" s="14"/>
      <c r="N494" s="14"/>
      <c r="P494" s="98"/>
      <c r="Q494" s="98"/>
      <c r="S494" s="14"/>
      <c r="T494" s="14"/>
      <c r="U494" s="14"/>
      <c r="W494" s="14">
        <v>0.50499999999999956</v>
      </c>
      <c r="X494" s="14">
        <v>0.48999999999999955</v>
      </c>
      <c r="Z494" s="14">
        <v>0</v>
      </c>
      <c r="AA494" s="14">
        <v>0</v>
      </c>
      <c r="AB494" s="14">
        <v>0</v>
      </c>
      <c r="AD494" s="14">
        <v>0.48999999999999955</v>
      </c>
      <c r="AE494" s="14">
        <v>0.99979999999999991</v>
      </c>
      <c r="AF494" s="14">
        <v>0.99979140592407167</v>
      </c>
      <c r="AG494" s="14">
        <v>0.99999999999999989</v>
      </c>
      <c r="AH494" s="14">
        <v>0.99999999999999989</v>
      </c>
      <c r="AL494" s="14"/>
    </row>
    <row r="495" spans="4:60">
      <c r="D495" s="14"/>
      <c r="E495" s="14"/>
      <c r="F495" s="14"/>
      <c r="G495" s="14"/>
      <c r="I495" s="97"/>
      <c r="J495" s="97"/>
      <c r="L495" s="14"/>
      <c r="M495" s="14"/>
      <c r="N495" s="14"/>
      <c r="P495" s="98"/>
      <c r="Q495" s="98"/>
      <c r="S495" s="14"/>
      <c r="T495" s="14"/>
      <c r="U495" s="14"/>
      <c r="W495" s="14">
        <v>0.48999999999999955</v>
      </c>
      <c r="X495" s="14">
        <v>0.47499999999999953</v>
      </c>
      <c r="Z495" s="14">
        <v>1</v>
      </c>
      <c r="AA495" s="14">
        <v>0</v>
      </c>
      <c r="AB495" s="14">
        <v>0</v>
      </c>
      <c r="AD495" s="14">
        <v>0.47499999999999953</v>
      </c>
      <c r="AE495" s="14">
        <v>0.99999999999999989</v>
      </c>
      <c r="AF495" s="14">
        <v>0.99999999999999989</v>
      </c>
      <c r="AG495" s="14">
        <v>0.99999999999999989</v>
      </c>
      <c r="AH495" s="14">
        <v>0.99999999999999989</v>
      </c>
      <c r="AL495" s="14"/>
    </row>
    <row r="496" spans="4:60">
      <c r="D496" s="14"/>
      <c r="E496" s="14"/>
      <c r="F496" s="14"/>
      <c r="G496" s="14"/>
      <c r="I496" s="97"/>
      <c r="J496" s="97"/>
      <c r="L496" s="14"/>
      <c r="M496" s="14"/>
      <c r="N496" s="14"/>
      <c r="P496" s="98"/>
      <c r="Q496" s="98"/>
      <c r="S496" s="14"/>
      <c r="T496" s="14"/>
      <c r="U496" s="14"/>
      <c r="W496" s="14">
        <v>0.47499999999999953</v>
      </c>
      <c r="X496" s="14">
        <v>0.45999999999999952</v>
      </c>
      <c r="Z496" s="14">
        <v>0</v>
      </c>
      <c r="AA496" s="14">
        <v>0</v>
      </c>
      <c r="AB496" s="14">
        <v>0</v>
      </c>
      <c r="AD496" s="14">
        <v>0.45999999999999952</v>
      </c>
      <c r="AE496" s="14">
        <v>0.99999999999999989</v>
      </c>
      <c r="AF496" s="14">
        <v>0.99999999999999989</v>
      </c>
      <c r="AG496" s="14">
        <v>0.99999999999999989</v>
      </c>
      <c r="AH496" s="14">
        <v>0.99999999999999989</v>
      </c>
      <c r="AL496" s="14"/>
    </row>
    <row r="497" spans="4:38">
      <c r="D497" s="14"/>
      <c r="E497" s="14"/>
      <c r="F497" s="14"/>
      <c r="G497" s="14"/>
      <c r="I497" s="97"/>
      <c r="J497" s="97"/>
      <c r="L497" s="14"/>
      <c r="M497" s="14"/>
      <c r="N497" s="14"/>
      <c r="P497" s="98"/>
      <c r="Q497" s="98"/>
      <c r="S497" s="14"/>
      <c r="T497" s="14"/>
      <c r="U497" s="14"/>
      <c r="W497" s="14">
        <v>0.45999999999999952</v>
      </c>
      <c r="X497" s="14">
        <v>0.44499999999999951</v>
      </c>
      <c r="Z497" s="14">
        <v>0</v>
      </c>
      <c r="AA497" s="14">
        <v>0</v>
      </c>
      <c r="AB497" s="14">
        <v>0</v>
      </c>
      <c r="AD497" s="14">
        <v>0.44499999999999951</v>
      </c>
      <c r="AE497" s="14">
        <v>0.99999999999999989</v>
      </c>
      <c r="AF497" s="14">
        <v>0.99999999999999989</v>
      </c>
      <c r="AG497" s="14">
        <v>0.99999999999999989</v>
      </c>
      <c r="AH497" s="14">
        <v>0.99999999999999989</v>
      </c>
      <c r="AL497" s="14"/>
    </row>
    <row r="498" spans="4:38">
      <c r="D498" s="14"/>
      <c r="E498" s="14"/>
      <c r="F498" s="14"/>
      <c r="G498" s="14"/>
      <c r="I498" s="97"/>
      <c r="J498" s="97"/>
      <c r="L498" s="14"/>
      <c r="M498" s="14"/>
      <c r="N498" s="14"/>
      <c r="P498" s="98"/>
      <c r="Q498" s="98"/>
      <c r="S498" s="14"/>
      <c r="T498" s="14"/>
      <c r="U498" s="14"/>
      <c r="W498" s="14">
        <v>0.44499999999999951</v>
      </c>
      <c r="X498" s="14">
        <v>0.42999999999999949</v>
      </c>
      <c r="Z498" s="14">
        <v>0</v>
      </c>
      <c r="AA498" s="14">
        <v>0</v>
      </c>
      <c r="AB498" s="14">
        <v>0</v>
      </c>
      <c r="AD498" s="14">
        <v>0.42999999999999949</v>
      </c>
      <c r="AE498" s="14">
        <v>0.99999999999999989</v>
      </c>
      <c r="AF498" s="14">
        <v>0.99999999999999989</v>
      </c>
      <c r="AG498" s="14">
        <v>0.99999999999999989</v>
      </c>
      <c r="AH498" s="14">
        <v>0.99999999999999989</v>
      </c>
      <c r="AL498" s="14"/>
    </row>
    <row r="499" spans="4:38">
      <c r="D499" s="14"/>
      <c r="E499" s="14"/>
      <c r="F499" s="14"/>
      <c r="G499" s="14"/>
      <c r="I499" s="97"/>
      <c r="J499" s="97"/>
      <c r="L499" s="14"/>
      <c r="M499" s="14"/>
      <c r="N499" s="14"/>
      <c r="P499" s="98"/>
      <c r="Q499" s="98"/>
      <c r="S499" s="14"/>
      <c r="T499" s="14"/>
      <c r="U499" s="14"/>
      <c r="W499" s="14">
        <v>0.42999999999999949</v>
      </c>
      <c r="X499" s="14">
        <v>0.41499999999999948</v>
      </c>
      <c r="Z499" s="14">
        <v>0</v>
      </c>
      <c r="AA499" s="14">
        <v>0</v>
      </c>
      <c r="AB499" s="14">
        <v>0</v>
      </c>
      <c r="AD499" s="14">
        <v>0.41499999999999948</v>
      </c>
      <c r="AE499" s="14">
        <v>0.99999999999999989</v>
      </c>
      <c r="AF499" s="14">
        <v>0.99999999999999989</v>
      </c>
      <c r="AG499" s="14">
        <v>0.99999999999999989</v>
      </c>
      <c r="AH499" s="14">
        <v>0.99999999999999989</v>
      </c>
      <c r="AL499" s="14"/>
    </row>
    <row r="500" spans="4:38">
      <c r="D500" s="14"/>
      <c r="E500" s="14"/>
      <c r="F500" s="14"/>
      <c r="G500" s="14"/>
      <c r="I500" s="97"/>
      <c r="J500" s="97"/>
      <c r="L500" s="14"/>
      <c r="M500" s="14"/>
      <c r="N500" s="14"/>
      <c r="P500" s="98"/>
      <c r="Q500" s="98"/>
      <c r="S500" s="14"/>
      <c r="T500" s="14"/>
      <c r="U500" s="14"/>
      <c r="W500" s="14">
        <v>0.41499999999999948</v>
      </c>
      <c r="X500" s="14">
        <v>0.39999999999999947</v>
      </c>
      <c r="Z500" s="14">
        <v>0</v>
      </c>
      <c r="AA500" s="14">
        <v>0</v>
      </c>
      <c r="AB500" s="14">
        <v>0</v>
      </c>
      <c r="AD500" s="14">
        <v>0.39999999999999947</v>
      </c>
      <c r="AE500" s="14">
        <v>0.99999999999999989</v>
      </c>
      <c r="AF500" s="14">
        <v>0.99999999999999989</v>
      </c>
      <c r="AG500" s="14">
        <v>0.99999999999999989</v>
      </c>
      <c r="AH500" s="14">
        <v>0.99999999999999989</v>
      </c>
      <c r="AL500" s="14"/>
    </row>
    <row r="501" spans="4:38">
      <c r="D501" s="14"/>
      <c r="E501" s="14"/>
      <c r="F501" s="14"/>
      <c r="G501" s="14"/>
      <c r="I501" s="97"/>
      <c r="J501" s="97"/>
      <c r="L501" s="14"/>
      <c r="M501" s="14"/>
      <c r="N501" s="14"/>
      <c r="P501" s="98"/>
      <c r="Q501" s="98"/>
      <c r="S501" s="14"/>
      <c r="T501" s="14"/>
      <c r="U501" s="14"/>
      <c r="W501" s="14">
        <v>0.39999999999999947</v>
      </c>
      <c r="X501" s="14">
        <v>0.38499999999999945</v>
      </c>
      <c r="Z501" s="14">
        <v>0</v>
      </c>
      <c r="AA501" s="14">
        <v>0</v>
      </c>
      <c r="AB501" s="14">
        <v>0</v>
      </c>
      <c r="AD501" s="14">
        <v>0.38499999999999945</v>
      </c>
      <c r="AE501" s="14">
        <v>0.99999999999999989</v>
      </c>
      <c r="AF501" s="14">
        <v>0.99999999999999989</v>
      </c>
      <c r="AG501" s="14">
        <v>0.99999999999999989</v>
      </c>
      <c r="AH501" s="14">
        <v>0.99999999999999989</v>
      </c>
      <c r="AL501" s="14"/>
    </row>
    <row r="502" spans="4:38">
      <c r="D502" s="14"/>
      <c r="E502" s="14"/>
      <c r="F502" s="14"/>
      <c r="G502" s="14"/>
      <c r="I502" s="97"/>
      <c r="J502" s="97"/>
      <c r="L502" s="14"/>
      <c r="M502" s="14"/>
      <c r="N502" s="14"/>
      <c r="P502" s="98"/>
      <c r="Q502" s="98"/>
      <c r="S502" s="14"/>
      <c r="T502" s="14"/>
      <c r="U502" s="14"/>
      <c r="W502" s="14"/>
      <c r="X502" s="14"/>
      <c r="Z502" s="14"/>
      <c r="AA502" s="14"/>
      <c r="AB502" s="14"/>
      <c r="AD502" s="14"/>
      <c r="AE502" s="14"/>
      <c r="AF502" s="14"/>
      <c r="AG502" s="14"/>
      <c r="AL502" s="14"/>
    </row>
    <row r="503" spans="4:38">
      <c r="E503" s="14"/>
      <c r="F503" s="14"/>
      <c r="G503" s="14"/>
      <c r="I503" s="97"/>
      <c r="J503" s="97"/>
      <c r="L503" s="14"/>
      <c r="M503" s="14"/>
      <c r="N503" s="14"/>
      <c r="P503" s="98"/>
      <c r="Q503" s="98"/>
      <c r="S503" s="14"/>
      <c r="T503" s="14"/>
      <c r="U503" s="14"/>
      <c r="W503" s="14"/>
      <c r="X503" s="14"/>
      <c r="Z503" s="14"/>
      <c r="AA503" s="14"/>
      <c r="AB503" s="14"/>
      <c r="AD503" s="14"/>
      <c r="AE503" s="14"/>
      <c r="AF503" s="14"/>
      <c r="AG503" s="14"/>
      <c r="AL503" s="14"/>
    </row>
    <row r="504" spans="4:38">
      <c r="E504" s="14"/>
      <c r="F504" s="14"/>
      <c r="G504" s="14"/>
      <c r="I504" s="97"/>
      <c r="J504" s="97"/>
      <c r="L504" s="14"/>
      <c r="M504" s="14"/>
      <c r="N504" s="14"/>
      <c r="P504" s="98"/>
      <c r="Q504" s="98"/>
      <c r="S504" s="14"/>
      <c r="T504" s="14"/>
      <c r="U504" s="14"/>
      <c r="W504" s="14"/>
      <c r="X504" s="14"/>
      <c r="Z504" s="14"/>
      <c r="AA504" s="14"/>
      <c r="AB504" s="14"/>
      <c r="AD504" s="14"/>
      <c r="AE504" s="14"/>
      <c r="AF504" s="14"/>
      <c r="AG504" s="14"/>
      <c r="AL504" s="14"/>
    </row>
    <row r="505" spans="4:38">
      <c r="E505" s="14"/>
      <c r="F505" s="14"/>
      <c r="G505" s="14"/>
      <c r="I505" s="97"/>
      <c r="J505" s="97"/>
      <c r="L505" s="14"/>
      <c r="M505" s="14"/>
      <c r="N505" s="14"/>
      <c r="P505" s="98"/>
      <c r="Q505" s="98"/>
      <c r="S505" s="14"/>
      <c r="T505" s="14"/>
      <c r="U505" s="14"/>
      <c r="W505" s="14"/>
      <c r="X505" s="14"/>
      <c r="Z505" s="14"/>
      <c r="AA505" s="14"/>
      <c r="AB505" s="14"/>
      <c r="AD505" s="14"/>
      <c r="AE505" s="14"/>
      <c r="AF505" s="14"/>
      <c r="AG505" s="14"/>
      <c r="AL505" s="14"/>
    </row>
    <row r="506" spans="4:38">
      <c r="E506" s="14"/>
      <c r="F506" s="14"/>
      <c r="G506" s="14"/>
      <c r="I506" s="97"/>
      <c r="J506" s="97"/>
      <c r="L506" s="14"/>
      <c r="M506" s="14"/>
      <c r="N506" s="14"/>
      <c r="P506" s="98"/>
      <c r="Q506" s="98"/>
      <c r="S506" s="14"/>
      <c r="T506" s="14"/>
      <c r="U506" s="14"/>
      <c r="W506" s="14"/>
      <c r="X506" s="14"/>
      <c r="Z506" s="14"/>
      <c r="AA506" s="14"/>
      <c r="AB506" s="14"/>
      <c r="AD506" s="14"/>
      <c r="AE506" s="14"/>
      <c r="AF506" s="14"/>
      <c r="AG506" s="14"/>
      <c r="AL506" s="14"/>
    </row>
    <row r="507" spans="4:38">
      <c r="E507" s="14"/>
      <c r="F507" s="14"/>
      <c r="G507" s="14"/>
      <c r="I507" s="97"/>
      <c r="J507" s="97"/>
      <c r="L507" s="14"/>
      <c r="M507" s="14"/>
      <c r="N507" s="14"/>
      <c r="P507" s="98"/>
      <c r="Q507" s="98"/>
      <c r="S507" s="14"/>
      <c r="T507" s="14"/>
      <c r="U507" s="14"/>
      <c r="W507" s="14"/>
      <c r="X507" s="14"/>
      <c r="Z507" s="14"/>
      <c r="AA507" s="14"/>
      <c r="AB507" s="14"/>
      <c r="AD507" s="14"/>
      <c r="AE507" s="14"/>
      <c r="AF507" s="14"/>
      <c r="AG507" s="14"/>
      <c r="AL507" s="14"/>
    </row>
    <row r="508" spans="4:38">
      <c r="E508" s="14"/>
      <c r="F508" s="14"/>
      <c r="G508" s="14"/>
      <c r="I508" s="97"/>
      <c r="J508" s="97"/>
      <c r="L508" s="14"/>
      <c r="M508" s="14"/>
      <c r="N508" s="14"/>
      <c r="P508" s="98"/>
      <c r="Q508" s="98"/>
      <c r="S508" s="14"/>
      <c r="T508" s="14"/>
      <c r="U508" s="14"/>
      <c r="W508" s="14"/>
      <c r="X508" s="14"/>
      <c r="Z508" s="14"/>
      <c r="AA508" s="14"/>
      <c r="AB508" s="14"/>
      <c r="AD508" s="14"/>
      <c r="AE508" s="14"/>
      <c r="AF508" s="14"/>
      <c r="AG508" s="14"/>
      <c r="AL508" s="14"/>
    </row>
    <row r="509" spans="4:38">
      <c r="E509" s="14"/>
      <c r="F509" s="14"/>
      <c r="G509" s="14"/>
      <c r="I509" s="97"/>
      <c r="J509" s="97"/>
      <c r="L509" s="14"/>
      <c r="M509" s="14"/>
      <c r="N509" s="14"/>
      <c r="P509" s="98"/>
      <c r="Q509" s="98"/>
      <c r="S509" s="14"/>
      <c r="T509" s="14"/>
      <c r="U509" s="14"/>
      <c r="W509" s="14"/>
      <c r="X509" s="14"/>
      <c r="Z509" s="14"/>
      <c r="AA509" s="14"/>
      <c r="AB509" s="14"/>
      <c r="AD509" s="14"/>
      <c r="AE509" s="14"/>
      <c r="AF509" s="14"/>
      <c r="AG509" s="14"/>
      <c r="AL509" s="14"/>
    </row>
    <row r="510" spans="4:38">
      <c r="E510" s="14"/>
      <c r="F510" s="14"/>
      <c r="G510" s="14"/>
      <c r="I510" s="97"/>
      <c r="J510" s="97"/>
      <c r="L510" s="14"/>
      <c r="M510" s="14"/>
      <c r="N510" s="14"/>
      <c r="P510" s="98"/>
      <c r="Q510" s="98"/>
      <c r="S510" s="14"/>
      <c r="T510" s="14"/>
      <c r="U510" s="14"/>
      <c r="W510" s="14"/>
      <c r="X510" s="14"/>
      <c r="Z510" s="14"/>
      <c r="AA510" s="14"/>
      <c r="AB510" s="14"/>
      <c r="AD510" s="14"/>
      <c r="AE510" s="14"/>
      <c r="AF510" s="14"/>
      <c r="AG510" s="14"/>
      <c r="AL510" s="14"/>
    </row>
    <row r="511" spans="4:38">
      <c r="E511" s="14"/>
      <c r="F511" s="14"/>
      <c r="G511" s="14"/>
      <c r="I511" s="97"/>
      <c r="J511" s="97"/>
      <c r="L511" s="14"/>
      <c r="M511" s="14"/>
      <c r="N511" s="14"/>
      <c r="P511" s="98"/>
      <c r="Q511" s="98"/>
      <c r="S511" s="14"/>
      <c r="T511" s="14"/>
      <c r="U511" s="14"/>
      <c r="W511" s="14"/>
      <c r="X511" s="14"/>
      <c r="Z511" s="14"/>
      <c r="AA511" s="14"/>
      <c r="AB511" s="14"/>
      <c r="AD511" s="14"/>
      <c r="AE511" s="14"/>
      <c r="AF511" s="14"/>
      <c r="AG511" s="14"/>
      <c r="AL511" s="14"/>
    </row>
    <row r="512" spans="4:38">
      <c r="E512" s="14"/>
      <c r="F512" s="14"/>
      <c r="G512" s="14"/>
      <c r="I512" s="97"/>
      <c r="J512" s="97"/>
      <c r="L512" s="14"/>
      <c r="M512" s="14"/>
      <c r="N512" s="14"/>
      <c r="P512" s="98"/>
      <c r="Q512" s="98"/>
      <c r="S512" s="14"/>
      <c r="T512" s="14"/>
      <c r="U512" s="14"/>
      <c r="W512" s="14"/>
      <c r="X512" s="14"/>
      <c r="Z512" s="14"/>
      <c r="AA512" s="14"/>
      <c r="AB512" s="14"/>
      <c r="AD512" s="14"/>
      <c r="AE512" s="14"/>
      <c r="AF512" s="14"/>
      <c r="AG512" s="14"/>
      <c r="AL512" s="14"/>
    </row>
    <row r="513" spans="5:60">
      <c r="E513" s="14"/>
      <c r="F513" s="14"/>
      <c r="G513" s="14"/>
      <c r="W513" s="14"/>
      <c r="X513" s="14"/>
      <c r="Z513" s="14"/>
      <c r="AA513" s="14"/>
      <c r="AB513" s="14"/>
      <c r="AD513" s="14"/>
      <c r="AE513" s="14"/>
      <c r="AF513" s="14"/>
      <c r="AG513" s="14"/>
      <c r="AL513" s="14"/>
    </row>
    <row r="514" spans="5:60">
      <c r="W514" s="14"/>
      <c r="X514" s="14"/>
      <c r="Z514" s="14"/>
      <c r="AA514" s="14"/>
      <c r="AB514" s="14"/>
      <c r="AD514" s="14"/>
      <c r="AE514" s="14"/>
      <c r="AF514" s="14"/>
      <c r="AG514" s="14"/>
      <c r="AL514" s="14"/>
    </row>
    <row r="515" spans="5:60">
      <c r="AL515" s="14"/>
    </row>
    <row r="516" spans="5:60">
      <c r="BD516" s="14"/>
      <c r="BE516" s="14"/>
      <c r="BF516" s="14"/>
      <c r="BG516" s="14"/>
      <c r="BH516" s="14"/>
    </row>
    <row r="517" spans="5:60">
      <c r="BB517" s="100"/>
      <c r="BC517" s="100"/>
      <c r="BD517" s="100"/>
      <c r="BE517" s="100"/>
      <c r="BF517" s="100"/>
      <c r="BG517" s="100"/>
      <c r="BH517" s="100"/>
    </row>
    <row r="518" spans="5:60">
      <c r="BB518" s="100"/>
      <c r="BC518" s="100"/>
      <c r="BD518" s="100"/>
      <c r="BE518" s="100"/>
      <c r="BF518" s="100"/>
      <c r="BG518" s="100"/>
      <c r="BH518" s="100"/>
    </row>
    <row r="519" spans="5:60">
      <c r="AO519" s="100"/>
      <c r="AP519" s="100"/>
      <c r="AQ519" s="100"/>
      <c r="AR519" s="100"/>
      <c r="AS519" s="100"/>
      <c r="AT519" s="100"/>
      <c r="AU519" s="100"/>
      <c r="AV519" s="100"/>
      <c r="AW519" s="100"/>
      <c r="AX519" s="100"/>
      <c r="AY519" s="100"/>
      <c r="AZ519" s="100"/>
      <c r="BA519" s="100"/>
      <c r="BB519" s="100"/>
      <c r="BC519" s="100"/>
      <c r="BD519" s="100"/>
      <c r="BE519" s="100"/>
      <c r="BF519" s="100"/>
      <c r="BG519" s="100"/>
      <c r="BH519" s="100"/>
    </row>
    <row r="520" spans="5:60">
      <c r="AO520" s="100"/>
      <c r="AP520" s="100"/>
      <c r="AQ520" s="100"/>
      <c r="AR520" s="100"/>
      <c r="AS520" s="100"/>
      <c r="AT520" s="100"/>
      <c r="AU520" s="100"/>
      <c r="AV520" s="100"/>
      <c r="AW520" s="100"/>
      <c r="AX520" s="100"/>
      <c r="AY520" s="100"/>
      <c r="AZ520" s="100"/>
      <c r="BA520" s="100"/>
      <c r="BB520" s="100"/>
      <c r="BC520" s="100"/>
      <c r="BD520" s="100"/>
      <c r="BE520" s="100"/>
      <c r="BF520" s="100"/>
      <c r="BG520" s="100"/>
      <c r="BH520" s="100"/>
    </row>
    <row r="521" spans="5:60">
      <c r="AO521" s="100"/>
      <c r="AP521" s="100"/>
      <c r="AQ521" s="100"/>
      <c r="AR521" s="100"/>
      <c r="AS521" s="100"/>
      <c r="AT521" s="100"/>
      <c r="AU521" s="100"/>
      <c r="AV521" s="100"/>
      <c r="AW521" s="100"/>
      <c r="AX521" s="100"/>
      <c r="AY521" s="100"/>
      <c r="AZ521" s="100"/>
      <c r="BA521" s="100"/>
      <c r="BB521" s="100"/>
      <c r="BC521" s="100"/>
      <c r="BD521" s="100"/>
      <c r="BE521" s="100"/>
      <c r="BF521" s="100"/>
      <c r="BG521" s="100"/>
      <c r="BH521" s="100"/>
    </row>
    <row r="522" spans="5:60">
      <c r="AO522" s="100"/>
      <c r="AP522" s="100"/>
      <c r="AQ522" s="100"/>
      <c r="AR522" s="100"/>
      <c r="AS522" s="100"/>
      <c r="AT522" s="100"/>
      <c r="AU522" s="100"/>
      <c r="AV522" s="100"/>
      <c r="AW522" s="100"/>
      <c r="AX522" s="100"/>
      <c r="AY522" s="100"/>
      <c r="AZ522" s="100"/>
      <c r="BA522" s="100"/>
      <c r="BB522" s="100"/>
      <c r="BC522" s="100"/>
      <c r="BD522" s="100"/>
      <c r="BE522" s="100"/>
      <c r="BF522" s="100"/>
      <c r="BG522" s="100"/>
      <c r="BH522" s="100"/>
    </row>
    <row r="523" spans="5:60">
      <c r="AO523" s="100"/>
      <c r="AP523" s="100"/>
      <c r="AQ523" s="100"/>
      <c r="AR523" s="100"/>
      <c r="AS523" s="100"/>
      <c r="AT523" s="100"/>
      <c r="AU523" s="100"/>
      <c r="AV523" s="100"/>
      <c r="AW523" s="100"/>
      <c r="AX523" s="100"/>
      <c r="AY523" s="100"/>
      <c r="AZ523" s="100"/>
      <c r="BA523" s="100"/>
      <c r="BB523" s="100"/>
      <c r="BC523" s="100"/>
      <c r="BD523" s="100"/>
      <c r="BE523" s="100"/>
      <c r="BF523" s="100"/>
      <c r="BG523" s="100"/>
      <c r="BH523" s="100"/>
    </row>
    <row r="524" spans="5:60">
      <c r="AO524" s="100"/>
      <c r="AP524" s="100"/>
      <c r="AQ524" s="100"/>
      <c r="AR524" s="100"/>
      <c r="AS524" s="100"/>
      <c r="AT524" s="100"/>
      <c r="AU524" s="100"/>
      <c r="AV524" s="100"/>
      <c r="AW524" s="100"/>
      <c r="AX524" s="100"/>
      <c r="AY524" s="100"/>
      <c r="AZ524" s="100"/>
      <c r="BA524" s="100"/>
      <c r="BB524" s="100"/>
      <c r="BC524" s="100"/>
      <c r="BD524" s="100"/>
      <c r="BE524" s="100"/>
      <c r="BF524" s="100"/>
      <c r="BG524" s="100"/>
      <c r="BH524" s="100"/>
    </row>
    <row r="525" spans="5:60">
      <c r="AO525" s="100"/>
      <c r="AP525" s="100"/>
      <c r="AQ525" s="100"/>
      <c r="AR525" s="100"/>
      <c r="AS525" s="100"/>
      <c r="AT525" s="100"/>
      <c r="AU525" s="100"/>
      <c r="AV525" s="100"/>
      <c r="AW525" s="100"/>
      <c r="AX525" s="100"/>
      <c r="AY525" s="100"/>
      <c r="AZ525" s="100"/>
      <c r="BA525" s="100"/>
      <c r="BB525" s="100"/>
      <c r="BC525" s="100"/>
      <c r="BD525" s="100"/>
      <c r="BE525" s="100"/>
      <c r="BF525" s="100"/>
      <c r="BG525" s="100"/>
      <c r="BH525" s="100"/>
    </row>
    <row r="526" spans="5:60">
      <c r="AO526" s="100"/>
      <c r="AP526" s="100"/>
      <c r="AQ526" s="100"/>
      <c r="AR526" s="100"/>
      <c r="AS526" s="100"/>
      <c r="AT526" s="100"/>
      <c r="AU526" s="100"/>
      <c r="AV526" s="100"/>
      <c r="AW526" s="100"/>
      <c r="AX526" s="100"/>
      <c r="AY526" s="100"/>
      <c r="AZ526" s="100"/>
      <c r="BA526" s="100"/>
      <c r="BB526" s="100"/>
      <c r="BC526" s="100"/>
      <c r="BD526" s="100"/>
      <c r="BE526" s="100"/>
      <c r="BF526" s="100"/>
      <c r="BG526" s="100"/>
      <c r="BH526" s="100"/>
    </row>
    <row r="527" spans="5:60">
      <c r="AO527" s="100"/>
      <c r="AP527" s="100"/>
      <c r="AQ527" s="100"/>
      <c r="AR527" s="100"/>
      <c r="AS527" s="100"/>
      <c r="AT527" s="100"/>
      <c r="AU527" s="100"/>
      <c r="AV527" s="100"/>
      <c r="AW527" s="100"/>
      <c r="AX527" s="100"/>
      <c r="AY527" s="100"/>
      <c r="AZ527" s="100"/>
      <c r="BA527" s="100"/>
      <c r="BB527" s="100"/>
      <c r="BC527" s="100"/>
      <c r="BD527" s="100"/>
      <c r="BE527" s="100"/>
      <c r="BF527" s="100"/>
      <c r="BG527" s="100"/>
      <c r="BH527" s="100"/>
    </row>
    <row r="528" spans="5:60">
      <c r="AO528" s="100"/>
      <c r="AP528" s="100"/>
      <c r="AQ528" s="100"/>
      <c r="AR528" s="100"/>
      <c r="AS528" s="100"/>
      <c r="AT528" s="100"/>
      <c r="AU528" s="100"/>
      <c r="AV528" s="100"/>
      <c r="AW528" s="100"/>
      <c r="AX528" s="100"/>
      <c r="AY528" s="100"/>
      <c r="AZ528" s="100"/>
      <c r="BA528" s="100"/>
      <c r="BB528" s="100"/>
      <c r="BC528" s="100"/>
      <c r="BD528" s="100"/>
      <c r="BE528" s="100"/>
      <c r="BF528" s="100"/>
      <c r="BG528" s="100"/>
      <c r="BH528" s="100"/>
    </row>
    <row r="529" spans="41:60">
      <c r="AO529" s="100"/>
      <c r="AP529" s="100"/>
      <c r="AQ529" s="100"/>
      <c r="AR529" s="100"/>
      <c r="AS529" s="100"/>
      <c r="AT529" s="100"/>
      <c r="AU529" s="100"/>
      <c r="AV529" s="100"/>
      <c r="AW529" s="100"/>
      <c r="AX529" s="100"/>
      <c r="AY529" s="100"/>
      <c r="AZ529" s="100"/>
      <c r="BA529" s="100"/>
      <c r="BB529" s="100"/>
      <c r="BC529" s="100"/>
      <c r="BD529" s="100"/>
      <c r="BE529" s="100"/>
      <c r="BF529" s="100"/>
      <c r="BG529" s="100"/>
      <c r="BH529" s="100"/>
    </row>
    <row r="530" spans="41:60">
      <c r="AO530" s="100"/>
      <c r="AP530" s="100"/>
      <c r="AQ530" s="100"/>
      <c r="AR530" s="100"/>
      <c r="AS530" s="100"/>
      <c r="AT530" s="100"/>
      <c r="AU530" s="100"/>
      <c r="AV530" s="100"/>
      <c r="AW530" s="100"/>
      <c r="AX530" s="100"/>
      <c r="AY530" s="100"/>
      <c r="AZ530" s="100"/>
      <c r="BA530" s="100"/>
      <c r="BB530" s="100"/>
      <c r="BC530" s="100"/>
      <c r="BD530" s="100"/>
      <c r="BE530" s="100"/>
      <c r="BF530" s="100"/>
      <c r="BG530" s="100"/>
      <c r="BH530" s="100"/>
    </row>
    <row r="531" spans="41:60">
      <c r="AO531" s="100"/>
      <c r="AP531" s="100"/>
      <c r="AQ531" s="100"/>
      <c r="AR531" s="100"/>
      <c r="AS531" s="100"/>
      <c r="AT531" s="100"/>
      <c r="AU531" s="100"/>
      <c r="AV531" s="100"/>
      <c r="AW531" s="100"/>
      <c r="AX531" s="100"/>
      <c r="AY531" s="100"/>
      <c r="AZ531" s="100"/>
      <c r="BA531" s="100"/>
      <c r="BB531" s="100"/>
      <c r="BC531" s="100"/>
      <c r="BD531" s="100"/>
      <c r="BE531" s="100"/>
      <c r="BF531" s="100"/>
      <c r="BG531" s="100"/>
      <c r="BH531" s="100"/>
    </row>
    <row r="532" spans="41:60">
      <c r="AO532" s="100"/>
      <c r="AP532" s="100"/>
      <c r="AQ532" s="100"/>
      <c r="AR532" s="100"/>
      <c r="AS532" s="100"/>
      <c r="AT532" s="100"/>
      <c r="AU532" s="100"/>
      <c r="AV532" s="100"/>
      <c r="AW532" s="100"/>
      <c r="AX532" s="100"/>
      <c r="AY532" s="100"/>
      <c r="AZ532" s="100"/>
      <c r="BA532" s="100"/>
      <c r="BB532" s="100"/>
      <c r="BC532" s="100"/>
      <c r="BD532" s="100"/>
      <c r="BE532" s="100"/>
      <c r="BF532" s="100"/>
      <c r="BG532" s="100"/>
      <c r="BH532" s="100"/>
    </row>
    <row r="533" spans="41:60">
      <c r="AO533" s="100"/>
      <c r="AP533" s="100"/>
      <c r="AQ533" s="100"/>
      <c r="AR533" s="100"/>
      <c r="AS533" s="100"/>
      <c r="AT533" s="100"/>
      <c r="AU533" s="100"/>
      <c r="AV533" s="100"/>
      <c r="AW533" s="100"/>
      <c r="AX533" s="100"/>
      <c r="AY533" s="100"/>
      <c r="AZ533" s="100"/>
      <c r="BA533" s="100"/>
      <c r="BB533" s="100"/>
      <c r="BC533" s="100"/>
      <c r="BD533" s="100"/>
      <c r="BE533" s="100"/>
      <c r="BF533" s="100"/>
      <c r="BG533" s="100"/>
      <c r="BH533" s="100"/>
    </row>
    <row r="534" spans="41:60">
      <c r="AO534" s="100"/>
      <c r="AP534" s="100"/>
      <c r="AQ534" s="100"/>
      <c r="AR534" s="100"/>
      <c r="AS534" s="100"/>
      <c r="AT534" s="100"/>
      <c r="AU534" s="100"/>
      <c r="AV534" s="100"/>
      <c r="AW534" s="100"/>
      <c r="AX534" s="100"/>
      <c r="AY534" s="100"/>
      <c r="AZ534" s="100"/>
      <c r="BA534" s="100"/>
      <c r="BB534" s="100"/>
      <c r="BC534" s="100"/>
      <c r="BD534" s="100"/>
      <c r="BE534" s="100"/>
      <c r="BF534" s="100"/>
      <c r="BG534" s="100"/>
      <c r="BH534" s="100"/>
    </row>
    <row r="535" spans="41:60">
      <c r="AO535" s="100"/>
      <c r="AP535" s="100"/>
      <c r="AQ535" s="100"/>
      <c r="AR535" s="100"/>
      <c r="AS535" s="100"/>
      <c r="AT535" s="100"/>
      <c r="AU535" s="100"/>
      <c r="AV535" s="100"/>
      <c r="AW535" s="100"/>
      <c r="AX535" s="100"/>
      <c r="AY535" s="100"/>
      <c r="AZ535" s="100"/>
      <c r="BA535" s="100"/>
      <c r="BB535" s="100"/>
      <c r="BC535" s="100"/>
      <c r="BD535" s="100"/>
      <c r="BE535" s="100"/>
      <c r="BF535" s="100"/>
      <c r="BG535" s="100"/>
      <c r="BH535" s="100"/>
    </row>
    <row r="536" spans="41:60">
      <c r="AO536" s="100"/>
      <c r="AP536" s="100"/>
      <c r="AQ536" s="100"/>
      <c r="AR536" s="100"/>
      <c r="AS536" s="100"/>
      <c r="AT536" s="100"/>
      <c r="AU536" s="100"/>
      <c r="AV536" s="100"/>
      <c r="AW536" s="100"/>
      <c r="AX536" s="100"/>
      <c r="AY536" s="100"/>
      <c r="AZ536" s="100"/>
      <c r="BA536" s="100"/>
      <c r="BB536" s="100"/>
      <c r="BC536" s="100"/>
      <c r="BD536" s="100"/>
      <c r="BE536" s="100"/>
      <c r="BF536" s="100"/>
      <c r="BG536" s="100"/>
      <c r="BH536" s="100"/>
    </row>
    <row r="537" spans="41:60">
      <c r="AO537" s="100"/>
      <c r="AP537" s="100"/>
      <c r="AQ537" s="100"/>
      <c r="AR537" s="100"/>
      <c r="AS537" s="100"/>
      <c r="AT537" s="100"/>
      <c r="AU537" s="100"/>
      <c r="AV537" s="100"/>
      <c r="AW537" s="100"/>
      <c r="AX537" s="100"/>
      <c r="AY537" s="100"/>
      <c r="AZ537" s="100"/>
      <c r="BA537" s="100"/>
    </row>
    <row r="538" spans="41:60">
      <c r="AO538" s="100"/>
      <c r="AP538" s="100"/>
      <c r="AQ538" s="100"/>
      <c r="AR538" s="100"/>
      <c r="AS538" s="100"/>
      <c r="AT538" s="100"/>
      <c r="AU538" s="100"/>
      <c r="AV538" s="100"/>
      <c r="AW538" s="100"/>
      <c r="AX538" s="100"/>
      <c r="AY538" s="100"/>
      <c r="AZ538" s="100"/>
      <c r="BA538" s="100"/>
    </row>
    <row r="541" spans="41:60">
      <c r="BB541" s="106"/>
      <c r="BC541" s="106"/>
      <c r="BD541" s="106"/>
      <c r="BE541" s="106"/>
      <c r="BF541" s="106"/>
      <c r="BG541" s="106"/>
    </row>
    <row r="543" spans="41:60">
      <c r="AV543" s="106"/>
      <c r="AW543" s="106"/>
      <c r="AX543" s="106"/>
      <c r="AY543" s="106"/>
      <c r="AZ543" s="106"/>
      <c r="BA543" s="106"/>
    </row>
  </sheetData>
  <mergeCells count="25">
    <mergeCell ref="B2:G2"/>
    <mergeCell ref="I2:N2"/>
    <mergeCell ref="P2:U2"/>
    <mergeCell ref="W2:AB2"/>
    <mergeCell ref="B167:G167"/>
    <mergeCell ref="I167:N167"/>
    <mergeCell ref="P167:U167"/>
    <mergeCell ref="W167:AB167"/>
    <mergeCell ref="B331:G331"/>
    <mergeCell ref="I331:N331"/>
    <mergeCell ref="P331:U331"/>
    <mergeCell ref="B415:G415"/>
    <mergeCell ref="I415:N415"/>
    <mergeCell ref="P415:U415"/>
    <mergeCell ref="W415:AB415"/>
    <mergeCell ref="AD415:AH415"/>
    <mergeCell ref="AJ415:AN415"/>
    <mergeCell ref="B438:G438"/>
    <mergeCell ref="I438:N438"/>
    <mergeCell ref="P438:U438"/>
    <mergeCell ref="W459:AB459"/>
    <mergeCell ref="AD459:AH459"/>
    <mergeCell ref="B460:G460"/>
    <mergeCell ref="I460:N460"/>
    <mergeCell ref="P460:U460"/>
  </mergeCells>
  <pageMargins left="0.7" right="0.7" top="0.78740157499999996" bottom="0.78740157499999996" header="0.3" footer="0.3"/>
  <pageSetup paperSize="9" orientation="portrait" horizontalDpi="1200" verticalDpi="1200" r:id="rId1"/>
  <drawing r:id="rId2"/>
  <tableParts count="25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0FFF2-08B4-4A17-8B22-ABB03B546BE6}">
  <sheetPr>
    <tabColor theme="4" tint="-0.499984740745262"/>
  </sheetPr>
  <dimension ref="C1:AB237"/>
  <sheetViews>
    <sheetView topLeftCell="C1" zoomScale="60" zoomScaleNormal="80" workbookViewId="0">
      <selection activeCell="C1" sqref="C1"/>
    </sheetView>
  </sheetViews>
  <sheetFormatPr defaultColWidth="0" defaultRowHeight="19.899999999999999" customHeight="1" zeroHeight="1" outlineLevelRow="1"/>
  <cols>
    <col min="1" max="2" width="0" style="15" hidden="1" customWidth="1"/>
    <col min="3" max="4" width="1.28515625" style="15" customWidth="1"/>
    <col min="5" max="5" width="31.42578125" style="12" bestFit="1" customWidth="1"/>
    <col min="6" max="6" width="1.7109375" style="12" customWidth="1"/>
    <col min="7" max="7" width="23.140625" style="12" bestFit="1" customWidth="1"/>
    <col min="8" max="11" width="15.42578125" style="12" customWidth="1"/>
    <col min="12" max="14" width="15.42578125" style="15" customWidth="1"/>
    <col min="15" max="23" width="15.7109375" style="15" customWidth="1"/>
    <col min="24" max="25" width="15.42578125" style="15" customWidth="1"/>
    <col min="26" max="16384" width="0" style="15" hidden="1"/>
  </cols>
  <sheetData>
    <row r="1" spans="3:28" ht="19.899999999999999" customHeight="1">
      <c r="E1" s="148"/>
      <c r="F1" s="148"/>
      <c r="G1" s="149" t="s">
        <v>33</v>
      </c>
      <c r="H1" s="149" t="s">
        <v>106</v>
      </c>
      <c r="I1" s="149" t="s">
        <v>34</v>
      </c>
      <c r="J1" s="149" t="s">
        <v>107</v>
      </c>
      <c r="K1" s="149" t="s">
        <v>35</v>
      </c>
      <c r="L1" s="149" t="s">
        <v>108</v>
      </c>
      <c r="M1" s="149" t="s">
        <v>37</v>
      </c>
      <c r="N1" s="149" t="s">
        <v>109</v>
      </c>
      <c r="O1" s="149" t="s">
        <v>36</v>
      </c>
      <c r="P1" s="149" t="s">
        <v>110</v>
      </c>
      <c r="Q1" s="149" t="s">
        <v>111</v>
      </c>
      <c r="R1" s="149" t="s">
        <v>112</v>
      </c>
      <c r="S1" s="149" t="s">
        <v>113</v>
      </c>
      <c r="T1" s="149" t="s">
        <v>114</v>
      </c>
      <c r="U1" s="149" t="s">
        <v>115</v>
      </c>
      <c r="V1" s="149" t="s">
        <v>116</v>
      </c>
      <c r="W1" s="149" t="s">
        <v>117</v>
      </c>
      <c r="X1" s="149" t="s">
        <v>118</v>
      </c>
      <c r="Y1" s="149" t="s">
        <v>119</v>
      </c>
      <c r="Z1" t="s">
        <v>120</v>
      </c>
      <c r="AA1" t="s">
        <v>121</v>
      </c>
      <c r="AB1" t="s">
        <v>122</v>
      </c>
    </row>
    <row r="2" spans="3:28" ht="33.4" customHeight="1">
      <c r="E2" s="114" t="s">
        <v>123</v>
      </c>
    </row>
    <row r="3" spans="3:28" ht="22.15" customHeight="1">
      <c r="E3" s="147" t="s">
        <v>124</v>
      </c>
    </row>
    <row r="4" spans="3:28" ht="36.4" customHeight="1">
      <c r="E4" s="242" t="s">
        <v>125</v>
      </c>
      <c r="F4" s="242"/>
      <c r="G4" s="242"/>
      <c r="H4" s="242"/>
      <c r="I4" s="188" t="s">
        <v>126</v>
      </c>
    </row>
    <row r="5" spans="3:28" ht="19.899999999999999" customHeight="1"/>
    <row r="6" spans="3:28" ht="53.65" customHeight="1">
      <c r="E6" s="114" t="s">
        <v>127</v>
      </c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</row>
    <row r="7" spans="3:28" ht="20.65" customHeight="1"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</row>
    <row r="8" spans="3:28" ht="30" customHeight="1">
      <c r="C8" s="28"/>
      <c r="D8" s="28"/>
      <c r="E8" s="115" t="s">
        <v>128</v>
      </c>
      <c r="F8" s="15"/>
      <c r="G8" s="15"/>
      <c r="H8" s="15"/>
      <c r="I8" s="29"/>
      <c r="K8" s="29"/>
      <c r="L8" s="29"/>
      <c r="M8" s="29"/>
      <c r="N8" s="29"/>
      <c r="O8" s="29"/>
      <c r="P8" s="29"/>
    </row>
    <row r="9" spans="3:28" ht="25.15" customHeight="1">
      <c r="C9" s="28"/>
      <c r="D9" s="211">
        <v>5</v>
      </c>
      <c r="E9" s="116" t="s">
        <v>129</v>
      </c>
      <c r="F9" s="15"/>
      <c r="G9" s="132" t="str" cm="1">
        <f t="array" aca="1" ref="G9" ca="1">INDIRECT(Graphics_Data!$H$2&amp;"'"&amp;"!"&amp;G$1&amp;$D9)</f>
        <v>Example Customer</v>
      </c>
      <c r="H9" s="132"/>
      <c r="I9" s="29"/>
      <c r="J9" s="29"/>
      <c r="K9" s="29"/>
      <c r="L9" s="29"/>
      <c r="M9" s="29"/>
      <c r="N9" s="29"/>
      <c r="O9" s="29"/>
      <c r="P9" s="29"/>
    </row>
    <row r="10" spans="3:28" ht="25.15" customHeight="1">
      <c r="C10" s="28"/>
      <c r="D10" s="28">
        <f>D9+1</f>
        <v>6</v>
      </c>
      <c r="E10" s="116" t="s">
        <v>130</v>
      </c>
      <c r="F10" s="15"/>
      <c r="G10" s="132" t="str" cm="1">
        <f t="array" aca="1" ref="G10" ca="1">INDIRECT(Graphics_Data!$H$2&amp;"'"&amp;"!"&amp;G$1&amp;$D10)</f>
        <v>LNP_CoVidVac_Reference_Replicate_1</v>
      </c>
      <c r="H10" s="116"/>
      <c r="I10" s="29"/>
      <c r="J10" s="29"/>
      <c r="K10" s="29"/>
      <c r="L10" s="29"/>
      <c r="M10" s="29"/>
      <c r="N10" s="197"/>
      <c r="O10" s="29"/>
      <c r="P10" s="29"/>
    </row>
    <row r="11" spans="3:28" ht="25.15" customHeight="1">
      <c r="C11" s="28"/>
      <c r="D11" s="28">
        <f t="shared" ref="D11:D74" si="0">D10+1</f>
        <v>7</v>
      </c>
      <c r="E11" s="117" t="s">
        <v>65</v>
      </c>
      <c r="F11" s="15"/>
      <c r="G11" s="133" cm="1">
        <f t="array" aca="1" ref="G11" ca="1">INDIRECT(Graphics_Data!$H$2&amp;"'"&amp;"!"&amp;G$1&amp;$D11)</f>
        <v>45348</v>
      </c>
      <c r="H11" s="134"/>
      <c r="I11" s="29"/>
      <c r="J11" s="29"/>
      <c r="K11" s="29"/>
      <c r="L11" s="29"/>
      <c r="M11" s="29"/>
      <c r="N11" s="29"/>
      <c r="O11" s="29"/>
      <c r="P11" s="29"/>
    </row>
    <row r="12" spans="3:28" ht="25.15" customHeight="1">
      <c r="D12" s="15">
        <f t="shared" si="0"/>
        <v>8</v>
      </c>
      <c r="E12" s="31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</row>
    <row r="13" spans="3:28" ht="30.6">
      <c r="C13" s="32"/>
      <c r="D13" s="32">
        <f t="shared" si="0"/>
        <v>9</v>
      </c>
      <c r="E13" s="33" t="s">
        <v>131</v>
      </c>
      <c r="F13" s="34"/>
      <c r="G13" s="15"/>
      <c r="H13" s="35"/>
      <c r="I13" s="35"/>
      <c r="J13" s="35"/>
      <c r="K13" s="35"/>
    </row>
    <row r="14" spans="3:28" ht="30.6">
      <c r="C14" s="32"/>
      <c r="D14" s="32">
        <f t="shared" si="0"/>
        <v>10</v>
      </c>
      <c r="E14" s="34" t="s">
        <v>132</v>
      </c>
      <c r="F14" s="34"/>
      <c r="G14" s="36"/>
      <c r="H14" s="35"/>
      <c r="I14" s="35"/>
      <c r="J14" s="35"/>
      <c r="K14" s="35"/>
    </row>
    <row r="15" spans="3:28" s="11" customFormat="1" ht="7.9" customHeight="1">
      <c r="C15" s="15"/>
      <c r="D15" s="15">
        <f t="shared" si="0"/>
        <v>11</v>
      </c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</row>
    <row r="16" spans="3:28" s="11" customFormat="1" ht="30" customHeight="1">
      <c r="C16" s="32"/>
      <c r="D16" s="32">
        <f t="shared" si="0"/>
        <v>12</v>
      </c>
      <c r="E16" s="37" t="s">
        <v>133</v>
      </c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</row>
    <row r="17" spans="3:25" s="11" customFormat="1" ht="7.9" customHeight="1" outlineLevel="1">
      <c r="C17" s="15"/>
      <c r="D17" s="15">
        <f t="shared" si="0"/>
        <v>13</v>
      </c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</row>
    <row r="18" spans="3:25" s="11" customFormat="1" ht="25.15" customHeight="1" outlineLevel="1">
      <c r="C18" s="32"/>
      <c r="D18" s="32">
        <f t="shared" si="0"/>
        <v>14</v>
      </c>
      <c r="E18" s="1" t="s">
        <v>66</v>
      </c>
      <c r="F18" s="2"/>
      <c r="G18" s="243" t="s">
        <v>134</v>
      </c>
      <c r="H18" s="243"/>
      <c r="I18" s="244" t="s">
        <v>135</v>
      </c>
      <c r="J18" s="243"/>
      <c r="K18" s="244" t="s">
        <v>136</v>
      </c>
      <c r="L18" s="243"/>
    </row>
    <row r="19" spans="3:25" s="11" customFormat="1" ht="25.15" customHeight="1" outlineLevel="1">
      <c r="C19" s="32"/>
      <c r="D19" s="32">
        <f t="shared" si="0"/>
        <v>15</v>
      </c>
      <c r="E19" s="3" t="s">
        <v>137</v>
      </c>
      <c r="F19" s="4"/>
      <c r="G19" s="245" cm="1">
        <f t="array" aca="1" ref="G19" ca="1">INDIRECT(Graphics_Data!$H$2&amp;"'"&amp;"!"&amp;G$1&amp;$D19)</f>
        <v>5000</v>
      </c>
      <c r="H19" s="246" cm="1">
        <f t="array" aca="1" ref="H19" ca="1">INDIRECT(Graphics_Data!$H$2&amp;"'"&amp;"!"&amp;H$1&amp;$D19)</f>
        <v>0</v>
      </c>
      <c r="I19" s="141"/>
      <c r="J19" s="142" cm="1">
        <f t="array" aca="1" ref="J19" ca="1">INDIRECT(Graphics_Data!$H$2&amp;"'"&amp;"!"&amp;J$1&amp;$D19)</f>
        <v>211</v>
      </c>
      <c r="K19" s="142"/>
      <c r="L19" s="143" cm="1">
        <f t="array" aca="1" ref="L19" ca="1">INDIRECT(Graphics_Data!$H$2&amp;"'"&amp;"!"&amp;L$1&amp;$D19)</f>
        <v>23.696682464454977</v>
      </c>
    </row>
    <row r="20" spans="3:25" s="11" customFormat="1" ht="7.15" customHeight="1" outlineLevel="1">
      <c r="D20" s="11">
        <f t="shared" si="0"/>
        <v>16</v>
      </c>
      <c r="S20" s="7"/>
    </row>
    <row r="21" spans="3:25" s="11" customFormat="1" ht="25.15" customHeight="1" outlineLevel="1">
      <c r="C21" s="32"/>
      <c r="D21" s="32">
        <f t="shared" si="0"/>
        <v>17</v>
      </c>
      <c r="E21" s="1" t="s">
        <v>138</v>
      </c>
      <c r="F21" s="8"/>
      <c r="G21" s="243" t="s">
        <v>139</v>
      </c>
      <c r="H21" s="243"/>
      <c r="I21" s="244" t="s">
        <v>140</v>
      </c>
      <c r="J21" s="247"/>
      <c r="K21" s="244" t="s">
        <v>141</v>
      </c>
      <c r="L21" s="243"/>
      <c r="S21" s="38"/>
    </row>
    <row r="22" spans="3:25" s="11" customFormat="1" ht="25.15" customHeight="1" outlineLevel="1">
      <c r="C22" s="32"/>
      <c r="D22" s="32">
        <f t="shared" si="0"/>
        <v>18</v>
      </c>
      <c r="E22" s="3" t="s">
        <v>67</v>
      </c>
      <c r="G22" s="239" cm="1">
        <f t="array" aca="1" ref="G22" ca="1">INDIRECT(Graphics_Data!$H$2&amp;"'"&amp;"!"&amp;G$1&amp;$D22)</f>
        <v>44.757366000000097</v>
      </c>
      <c r="H22" s="239" cm="1">
        <f t="array" aca="1" ref="H22" ca="1">INDIRECT(Graphics_Data!$H$2&amp;"'"&amp;"!"&amp;H$1&amp;$D22)</f>
        <v>0</v>
      </c>
      <c r="I22" s="240" cm="1">
        <f t="array" aca="1" ref="I22" ca="1">INDIRECT(Graphics_Data!$H$2&amp;"'"&amp;"!"&amp;I$1&amp;$D22)</f>
        <v>1612.6829559999958</v>
      </c>
      <c r="J22" s="240" cm="1">
        <f t="array" aca="1" ref="J22" ca="1">INDIRECT(Graphics_Data!$H$2&amp;"'"&amp;"!"&amp;J$1&amp;$D22)</f>
        <v>0</v>
      </c>
      <c r="K22" s="240" cm="1">
        <f t="array" aca="1" ref="K22" ca="1">INDIRECT(Graphics_Data!$H$2&amp;"'"&amp;"!"&amp;K$1&amp;$D22)</f>
        <v>146.63433340000006</v>
      </c>
      <c r="L22" s="240" cm="1">
        <f t="array" aca="1" ref="L22" ca="1">INDIRECT(Graphics_Data!$H$2&amp;"'"&amp;"!"&amp;L$1&amp;$D22)</f>
        <v>0</v>
      </c>
      <c r="S22" s="39"/>
    </row>
    <row r="23" spans="3:25" s="11" customFormat="1" ht="25.15" customHeight="1" outlineLevel="1">
      <c r="C23" s="32"/>
      <c r="D23" s="32">
        <f t="shared" si="0"/>
        <v>19</v>
      </c>
      <c r="E23" s="9" t="s">
        <v>68</v>
      </c>
      <c r="G23" s="241" cm="1">
        <f t="array" aca="1" ref="G23" ca="1">INDIRECT(Graphics_Data!$H$2&amp;"'"&amp;"!"&amp;G$1&amp;$D23)</f>
        <v>7.0787726222303871</v>
      </c>
      <c r="H23" s="241" cm="1">
        <f t="array" aca="1" ref="H23" ca="1">INDIRECT(Graphics_Data!$H$2&amp;"'"&amp;"!"&amp;H$1&amp;$D23)</f>
        <v>0</v>
      </c>
      <c r="I23" s="241" cm="1">
        <f t="array" aca="1" ref="I23" ca="1">INDIRECT(Graphics_Data!$H$2&amp;"'"&amp;"!"&amp;I$1&amp;$D23)</f>
        <v>578.25666275510446</v>
      </c>
      <c r="J23" s="241" cm="1">
        <f t="array" aca="1" ref="J23" ca="1">INDIRECT(Graphics_Data!$H$2&amp;"'"&amp;"!"&amp;J$1&amp;$D23)</f>
        <v>0</v>
      </c>
      <c r="K23" s="241" cm="1">
        <f t="array" aca="1" ref="K23" ca="1">INDIRECT(Graphics_Data!$H$2&amp;"'"&amp;"!"&amp;K$1&amp;$D23)</f>
        <v>24.076200658511379</v>
      </c>
      <c r="L23" s="241" cm="1">
        <f t="array" aca="1" ref="L23" ca="1">INDIRECT(Graphics_Data!$H$2&amp;"'"&amp;"!"&amp;L$1&amp;$D23)</f>
        <v>0</v>
      </c>
      <c r="S23" s="39"/>
    </row>
    <row r="24" spans="3:25" s="11" customFormat="1" ht="25.15" customHeight="1" outlineLevel="1">
      <c r="C24" s="32"/>
      <c r="D24" s="32">
        <f t="shared" si="0"/>
        <v>20</v>
      </c>
      <c r="E24" s="30" t="s">
        <v>70</v>
      </c>
      <c r="G24" s="253" cm="1">
        <f t="array" aca="1" ref="G24" ca="1">INDIRECT(Graphics_Data!$H$2&amp;"'"&amp;"!"&amp;G$1&amp;$D24)</f>
        <v>44.953575960977112</v>
      </c>
      <c r="H24" s="254" cm="1">
        <f t="array" aca="1" ref="H24" ca="1">INDIRECT(Graphics_Data!$H$2&amp;"'"&amp;"!"&amp;H$1&amp;$D24)</f>
        <v>0</v>
      </c>
      <c r="I24" s="255" cm="1">
        <f t="array" aca="1" ref="I24" ca="1">INDIRECT(Graphics_Data!$H$2&amp;"'"&amp;"!"&amp;I$1&amp;$D24)</f>
        <v>1628.7111184073553</v>
      </c>
      <c r="J24" s="254" cm="1">
        <f t="array" aca="1" ref="J24" ca="1">INDIRECT(Graphics_Data!$H$2&amp;"'"&amp;"!"&amp;J$1&amp;$D24)</f>
        <v>0</v>
      </c>
      <c r="K24" s="255" cm="1">
        <f t="array" aca="1" ref="K24" ca="1">INDIRECT(Graphics_Data!$H$2&amp;"'"&amp;"!"&amp;K$1&amp;$D24)</f>
        <v>147.30167937136889</v>
      </c>
      <c r="L24" s="254" cm="1">
        <f t="array" aca="1" ref="L24" ca="1">INDIRECT(Graphics_Data!$H$2&amp;"'"&amp;"!"&amp;L$1&amp;$D24)</f>
        <v>0</v>
      </c>
      <c r="S24" s="39"/>
    </row>
    <row r="25" spans="3:25" s="11" customFormat="1" ht="25.15" customHeight="1" outlineLevel="1">
      <c r="C25" s="32"/>
      <c r="D25" s="32">
        <f t="shared" si="0"/>
        <v>21</v>
      </c>
      <c r="E25" s="9" t="s">
        <v>71</v>
      </c>
      <c r="G25" s="249" cm="1">
        <f t="array" aca="1" ref="G25" ca="1">INDIRECT(Graphics_Data!$H$2&amp;"'"&amp;"!"&amp;G$1&amp;$D25)</f>
        <v>44.561156039023082</v>
      </c>
      <c r="H25" s="250" cm="1">
        <f t="array" aca="1" ref="H25" ca="1">INDIRECT(Graphics_Data!$H$2&amp;"'"&amp;"!"&amp;H$1&amp;$D25)</f>
        <v>0</v>
      </c>
      <c r="I25" s="251" cm="1">
        <f t="array" aca="1" ref="I25" ca="1">INDIRECT(Graphics_Data!$H$2&amp;"'"&amp;"!"&amp;I$1&amp;$D25)</f>
        <v>1596.6547935926362</v>
      </c>
      <c r="J25" s="250" cm="1">
        <f t="array" aca="1" ref="J25" ca="1">INDIRECT(Graphics_Data!$H$2&amp;"'"&amp;"!"&amp;J$1&amp;$D25)</f>
        <v>0</v>
      </c>
      <c r="K25" s="251" cm="1">
        <f t="array" aca="1" ref="K25" ca="1">INDIRECT(Graphics_Data!$H$2&amp;"'"&amp;"!"&amp;K$1&amp;$D25)</f>
        <v>145.96698742863123</v>
      </c>
      <c r="L25" s="250" cm="1">
        <f t="array" aca="1" ref="L25" ca="1">INDIRECT(Graphics_Data!$H$2&amp;"'"&amp;"!"&amp;L$1&amp;$D25)</f>
        <v>0</v>
      </c>
      <c r="S25" s="39"/>
    </row>
    <row r="26" spans="3:25" s="11" customFormat="1" ht="25.15" customHeight="1" outlineLevel="1">
      <c r="C26" s="32"/>
      <c r="D26" s="32">
        <f t="shared" si="0"/>
        <v>22</v>
      </c>
      <c r="E26" s="3" t="s">
        <v>72</v>
      </c>
      <c r="G26" s="248" cm="1">
        <f t="array" aca="1" ref="G26" ca="1">INDIRECT(Graphics_Data!$H$2&amp;"'"&amp;"!"&amp;G$1&amp;$D26)</f>
        <v>40.182000000000002</v>
      </c>
      <c r="H26" s="248" cm="1">
        <f t="array" aca="1" ref="H26" ca="1">INDIRECT(Graphics_Data!$H$2&amp;"'"&amp;"!"&amp;H$1&amp;$D26)</f>
        <v>0</v>
      </c>
      <c r="I26" s="240" cm="1">
        <f t="array" aca="1" ref="I26" ca="1">INDIRECT(Graphics_Data!$H$2&amp;"'"&amp;"!"&amp;I$1&amp;$D26)</f>
        <v>1268.1199999999999</v>
      </c>
      <c r="J26" s="240" cm="1">
        <f t="array" aca="1" ref="J26" ca="1">INDIRECT(Graphics_Data!$H$2&amp;"'"&amp;"!"&amp;J$1&amp;$D26)</f>
        <v>0</v>
      </c>
      <c r="K26" s="240" cm="1">
        <f t="array" aca="1" ref="K26" ca="1">INDIRECT(Graphics_Data!$H$2&amp;"'"&amp;"!"&amp;K$1&amp;$D26)</f>
        <v>131.28800000000001</v>
      </c>
      <c r="L26" s="240" cm="1">
        <f t="array" aca="1" ref="L26" ca="1">INDIRECT(Graphics_Data!$H$2&amp;"'"&amp;"!"&amp;L$1&amp;$D26)</f>
        <v>0</v>
      </c>
      <c r="S26" s="39"/>
    </row>
    <row r="27" spans="3:25" s="11" customFormat="1" ht="25.15" customHeight="1" outlineLevel="1">
      <c r="C27" s="32"/>
      <c r="D27" s="32">
        <f t="shared" si="0"/>
        <v>23</v>
      </c>
      <c r="E27" s="9" t="s">
        <v>69</v>
      </c>
      <c r="G27" s="249" cm="1">
        <f t="array" aca="1" ref="G27" ca="1">INDIRECT(Graphics_Data!$H$2&amp;"'"&amp;"!"&amp;G$1&amp;$D27)</f>
        <v>43.378</v>
      </c>
      <c r="H27" s="250" cm="1">
        <f t="array" aca="1" ref="H27" ca="1">INDIRECT(Graphics_Data!$H$2&amp;"'"&amp;"!"&amp;H$1&amp;$D27)</f>
        <v>0</v>
      </c>
      <c r="I27" s="251" cm="1">
        <f t="array" aca="1" ref="I27" ca="1">INDIRECT(Graphics_Data!$H$2&amp;"'"&amp;"!"&amp;I$1&amp;$D27)</f>
        <v>1477.84</v>
      </c>
      <c r="J27" s="250" cm="1">
        <f t="array" aca="1" ref="J27" ca="1">INDIRECT(Graphics_Data!$H$2&amp;"'"&amp;"!"&amp;J$1&amp;$D27)</f>
        <v>0</v>
      </c>
      <c r="K27" s="252" cm="1">
        <f t="array" aca="1" ref="K27" ca="1">INDIRECT(Graphics_Data!$H$2&amp;"'"&amp;"!"&amp;K$1&amp;$D27)</f>
        <v>141.96700000000001</v>
      </c>
      <c r="L27" s="241" cm="1">
        <f t="array" aca="1" ref="L27" ca="1">INDIRECT(Graphics_Data!$H$2&amp;"'"&amp;"!"&amp;L$1&amp;$D27)</f>
        <v>0</v>
      </c>
      <c r="S27" s="39"/>
    </row>
    <row r="28" spans="3:25" s="11" customFormat="1" ht="25.15" customHeight="1" outlineLevel="1">
      <c r="C28" s="32"/>
      <c r="D28" s="32">
        <f t="shared" si="0"/>
        <v>24</v>
      </c>
      <c r="E28" s="3" t="s">
        <v>73</v>
      </c>
      <c r="G28" s="248" cm="1">
        <f t="array" aca="1" ref="G28" ca="1">INDIRECT(Graphics_Data!$H$2&amp;"'"&amp;"!"&amp;G$1&amp;$D28)</f>
        <v>47.377000000000002</v>
      </c>
      <c r="H28" s="248" cm="1">
        <f t="array" aca="1" ref="H28" ca="1">INDIRECT(Graphics_Data!$H$2&amp;"'"&amp;"!"&amp;H$1&amp;$D28)</f>
        <v>0</v>
      </c>
      <c r="I28" s="240" cm="1">
        <f t="array" aca="1" ref="I28" ca="1">INDIRECT(Graphics_Data!$H$2&amp;"'"&amp;"!"&amp;I$1&amp;$D28)</f>
        <v>1762.92</v>
      </c>
      <c r="J28" s="240" cm="1">
        <f t="array" aca="1" ref="J28" ca="1">INDIRECT(Graphics_Data!$H$2&amp;"'"&amp;"!"&amp;J$1&amp;$D28)</f>
        <v>0</v>
      </c>
      <c r="K28" s="240" cm="1">
        <f t="array" aca="1" ref="K28" ca="1">INDIRECT(Graphics_Data!$H$2&amp;"'"&amp;"!"&amp;K$1&amp;$D28)</f>
        <v>155.078</v>
      </c>
      <c r="L28" s="240" cm="1">
        <f t="array" aca="1" ref="L28" ca="1">INDIRECT(Graphics_Data!$H$2&amp;"'"&amp;"!"&amp;L$1&amp;$D28)</f>
        <v>0</v>
      </c>
      <c r="S28" s="39"/>
    </row>
    <row r="29" spans="3:25" s="11" customFormat="1" ht="7.15" customHeight="1" outlineLevel="1">
      <c r="C29" s="40"/>
      <c r="D29" s="40">
        <f t="shared" si="0"/>
        <v>25</v>
      </c>
      <c r="S29" s="39"/>
    </row>
    <row r="30" spans="3:25" s="11" customFormat="1" ht="25.15" customHeight="1" outlineLevel="1">
      <c r="C30" s="32"/>
      <c r="D30" s="32">
        <f t="shared" si="0"/>
        <v>26</v>
      </c>
      <c r="E30" s="135" t="s">
        <v>142</v>
      </c>
      <c r="G30" s="22">
        <v>20</v>
      </c>
      <c r="H30" s="41">
        <v>30</v>
      </c>
      <c r="I30" s="22">
        <v>40</v>
      </c>
      <c r="J30" s="41">
        <v>50</v>
      </c>
      <c r="K30" s="22">
        <v>60</v>
      </c>
      <c r="L30" s="41">
        <v>70</v>
      </c>
      <c r="M30" s="22">
        <v>80</v>
      </c>
      <c r="N30" s="41">
        <v>90</v>
      </c>
      <c r="O30" s="22">
        <v>100</v>
      </c>
      <c r="P30" s="41">
        <v>110</v>
      </c>
      <c r="Q30" s="22">
        <v>120</v>
      </c>
      <c r="R30" s="41">
        <v>130</v>
      </c>
      <c r="S30" s="22">
        <v>140</v>
      </c>
      <c r="T30" s="41">
        <v>150</v>
      </c>
      <c r="U30" s="22">
        <v>160</v>
      </c>
      <c r="V30" s="41">
        <v>170</v>
      </c>
      <c r="W30" s="22">
        <v>180</v>
      </c>
      <c r="X30" s="22">
        <v>190</v>
      </c>
      <c r="Y30" s="41">
        <v>200</v>
      </c>
    </row>
    <row r="31" spans="3:25" s="11" customFormat="1" ht="25.15" customHeight="1" outlineLevel="1">
      <c r="C31" s="32"/>
      <c r="D31" s="32">
        <f t="shared" si="0"/>
        <v>27</v>
      </c>
      <c r="E31" s="136"/>
      <c r="G31" s="22">
        <v>30</v>
      </c>
      <c r="H31" s="41">
        <v>40</v>
      </c>
      <c r="I31" s="22">
        <v>50</v>
      </c>
      <c r="J31" s="41">
        <v>60</v>
      </c>
      <c r="K31" s="22">
        <v>70</v>
      </c>
      <c r="L31" s="41">
        <v>80</v>
      </c>
      <c r="M31" s="22">
        <v>90</v>
      </c>
      <c r="N31" s="41">
        <v>100</v>
      </c>
      <c r="O31" s="22">
        <v>110</v>
      </c>
      <c r="P31" s="41">
        <v>120</v>
      </c>
      <c r="Q31" s="22">
        <v>130</v>
      </c>
      <c r="R31" s="41">
        <v>140</v>
      </c>
      <c r="S31" s="22">
        <v>150</v>
      </c>
      <c r="T31" s="41">
        <v>160</v>
      </c>
      <c r="U31" s="22">
        <v>170</v>
      </c>
      <c r="V31" s="41">
        <v>180</v>
      </c>
      <c r="W31" s="22">
        <v>190</v>
      </c>
      <c r="X31" s="22">
        <v>200</v>
      </c>
      <c r="Y31" s="41">
        <v>210</v>
      </c>
    </row>
    <row r="32" spans="3:25" s="11" customFormat="1" ht="25.15" customHeight="1" outlineLevel="1">
      <c r="C32" s="32"/>
      <c r="D32" s="32">
        <f t="shared" si="0"/>
        <v>28</v>
      </c>
      <c r="E32" s="30" t="s">
        <v>139</v>
      </c>
      <c r="G32" s="92" cm="1">
        <f t="array" aca="1" ref="G32" ca="1">INDIRECT(Graphics_Data!$H$2&amp;"'"&amp;"!"&amp;G$1&amp;$D32)</f>
        <v>0</v>
      </c>
      <c r="H32" s="93" cm="1">
        <f t="array" aca="1" ref="H32" ca="1">INDIRECT(Graphics_Data!$H$2&amp;"'"&amp;"!"&amp;H$1&amp;$D32)</f>
        <v>0.23464692938587717</v>
      </c>
      <c r="I32" s="92" cm="1">
        <f t="array" aca="1" ref="I32" ca="1">INDIRECT(Graphics_Data!$H$2&amp;"'"&amp;"!"&amp;I$1&amp;$D32)</f>
        <v>0.60852170434086816</v>
      </c>
      <c r="J32" s="93" cm="1">
        <f t="array" aca="1" ref="J32" ca="1">INDIRECT(Graphics_Data!$H$2&amp;"'"&amp;"!"&amp;J$1&amp;$D32)</f>
        <v>0.11442288457691538</v>
      </c>
      <c r="K32" s="92" cm="1">
        <f t="array" aca="1" ref="K32" ca="1">INDIRECT(Graphics_Data!$H$2&amp;"'"&amp;"!"&amp;K$1&amp;$D32)</f>
        <v>3.2606521304260852E-2</v>
      </c>
      <c r="L32" s="93" cm="1">
        <f t="array" aca="1" ref="L32" ca="1">INDIRECT(Graphics_Data!$H$2&amp;"'"&amp;"!"&amp;L$1&amp;$D32)</f>
        <v>6.8013602720544105E-3</v>
      </c>
      <c r="M32" s="92" cm="1">
        <f t="array" aca="1" ref="M32" ca="1">INDIRECT(Graphics_Data!$H$2&amp;"'"&amp;"!"&amp;M$1&amp;$D32)</f>
        <v>2.2004400880176033E-3</v>
      </c>
      <c r="N32" s="93" cm="1">
        <f t="array" aca="1" ref="N32" ca="1">INDIRECT(Graphics_Data!$H$2&amp;"'"&amp;"!"&amp;N$1&amp;$D32)</f>
        <v>8.0016003200640128E-4</v>
      </c>
      <c r="O32" s="92" cm="1">
        <f t="array" aca="1" ref="O32" ca="1">INDIRECT(Graphics_Data!$H$2&amp;"'"&amp;"!"&amp;O$1&amp;$D32)</f>
        <v>0</v>
      </c>
      <c r="P32" s="93" cm="1">
        <f t="array" aca="1" ref="P32" ca="1">INDIRECT(Graphics_Data!$H$2&amp;"'"&amp;"!"&amp;P$1&amp;$D32)</f>
        <v>0</v>
      </c>
      <c r="Q32" s="92" cm="1">
        <f t="array" aca="1" ref="Q32" ca="1">INDIRECT(Graphics_Data!$H$2&amp;"'"&amp;"!"&amp;Q$1&amp;$D32)</f>
        <v>0</v>
      </c>
      <c r="R32" s="93" cm="1">
        <f t="array" aca="1" ref="R32" ca="1">INDIRECT(Graphics_Data!$H$2&amp;"'"&amp;"!"&amp;R$1&amp;$D32)</f>
        <v>0</v>
      </c>
      <c r="S32" s="92" cm="1">
        <f t="array" aca="1" ref="S32" ca="1">INDIRECT(Graphics_Data!$H$2&amp;"'"&amp;"!"&amp;S$1&amp;$D32)</f>
        <v>0</v>
      </c>
      <c r="T32" s="93" cm="1">
        <f t="array" aca="1" ref="T32" ca="1">INDIRECT(Graphics_Data!$H$2&amp;"'"&amp;"!"&amp;T$1&amp;$D32)</f>
        <v>0</v>
      </c>
      <c r="U32" s="92" cm="1">
        <f t="array" aca="1" ref="U32" ca="1">INDIRECT(Graphics_Data!$H$2&amp;"'"&amp;"!"&amp;U$1&amp;$D32)</f>
        <v>0</v>
      </c>
      <c r="V32" s="93" cm="1">
        <f t="array" aca="1" ref="V32" ca="1">INDIRECT(Graphics_Data!$H$2&amp;"'"&amp;"!"&amp;V$1&amp;$D32)</f>
        <v>0</v>
      </c>
      <c r="W32" s="92" cm="1">
        <f t="array" aca="1" ref="W32" ca="1">INDIRECT(Graphics_Data!$H$2&amp;"'"&amp;"!"&amp;W$1&amp;$D32)</f>
        <v>0</v>
      </c>
      <c r="X32" s="93" cm="1">
        <f t="array" aca="1" ref="X32" ca="1">INDIRECT(Graphics_Data!$H$2&amp;"'"&amp;"!"&amp;X$1&amp;$D32)</f>
        <v>0</v>
      </c>
      <c r="Y32" s="92" cm="1">
        <f t="array" aca="1" ref="Y32" ca="1">INDIRECT(Graphics_Data!$H$2&amp;"'"&amp;"!"&amp;Y$1&amp;$D32)</f>
        <v>0</v>
      </c>
    </row>
    <row r="33" spans="3:25" s="11" customFormat="1" ht="25.15" customHeight="1" outlineLevel="1">
      <c r="C33" s="32"/>
      <c r="D33" s="32">
        <f t="shared" si="0"/>
        <v>29</v>
      </c>
      <c r="E33" s="9" t="s">
        <v>140</v>
      </c>
      <c r="G33" s="92" cm="1">
        <f t="array" aca="1" ref="G33" ca="1">INDIRECT(Graphics_Data!$H$2&amp;"'"&amp;"!"&amp;G$1&amp;$D33)</f>
        <v>0</v>
      </c>
      <c r="H33" s="93" cm="1">
        <f t="array" aca="1" ref="H33" ca="1">INDIRECT(Graphics_Data!$H$2&amp;"'"&amp;"!"&amp;H$1&amp;$D33)</f>
        <v>0.23464692938587717</v>
      </c>
      <c r="I33" s="92" cm="1">
        <f t="array" aca="1" ref="I33" ca="1">INDIRECT(Graphics_Data!$H$2&amp;"'"&amp;"!"&amp;I$1&amp;$D33)</f>
        <v>0.60852170434086816</v>
      </c>
      <c r="J33" s="93" cm="1">
        <f t="array" aca="1" ref="J33" ca="1">INDIRECT(Graphics_Data!$H$2&amp;"'"&amp;"!"&amp;J$1&amp;$D33)</f>
        <v>0.11442288457691538</v>
      </c>
      <c r="K33" s="92" cm="1">
        <f t="array" aca="1" ref="K33" ca="1">INDIRECT(Graphics_Data!$H$2&amp;"'"&amp;"!"&amp;K$1&amp;$D33)</f>
        <v>3.2606521304260852E-2</v>
      </c>
      <c r="L33" s="93" cm="1">
        <f t="array" aca="1" ref="L33" ca="1">INDIRECT(Graphics_Data!$H$2&amp;"'"&amp;"!"&amp;L$1&amp;$D33)</f>
        <v>6.8013602720544105E-3</v>
      </c>
      <c r="M33" s="92" cm="1">
        <f t="array" aca="1" ref="M33" ca="1">INDIRECT(Graphics_Data!$H$2&amp;"'"&amp;"!"&amp;M$1&amp;$D33)</f>
        <v>2.2004400880176033E-3</v>
      </c>
      <c r="N33" s="93" cm="1">
        <f t="array" aca="1" ref="N33" ca="1">INDIRECT(Graphics_Data!$H$2&amp;"'"&amp;"!"&amp;N$1&amp;$D33)</f>
        <v>8.0016003200640128E-4</v>
      </c>
      <c r="O33" s="92" cm="1">
        <f t="array" aca="1" ref="O33" ca="1">INDIRECT(Graphics_Data!$H$2&amp;"'"&amp;"!"&amp;O$1&amp;$D33)</f>
        <v>0</v>
      </c>
      <c r="P33" s="93" cm="1">
        <f t="array" aca="1" ref="P33" ca="1">INDIRECT(Graphics_Data!$H$2&amp;"'"&amp;"!"&amp;P$1&amp;$D33)</f>
        <v>0</v>
      </c>
      <c r="Q33" s="92" cm="1">
        <f t="array" aca="1" ref="Q33" ca="1">INDIRECT(Graphics_Data!$H$2&amp;"'"&amp;"!"&amp;Q$1&amp;$D33)</f>
        <v>0</v>
      </c>
      <c r="R33" s="93" cm="1">
        <f t="array" aca="1" ref="R33" ca="1">INDIRECT(Graphics_Data!$H$2&amp;"'"&amp;"!"&amp;R$1&amp;$D33)</f>
        <v>0</v>
      </c>
      <c r="S33" s="92" cm="1">
        <f t="array" aca="1" ref="S33" ca="1">INDIRECT(Graphics_Data!$H$2&amp;"'"&amp;"!"&amp;S$1&amp;$D33)</f>
        <v>0</v>
      </c>
      <c r="T33" s="93" cm="1">
        <f t="array" aca="1" ref="T33" ca="1">INDIRECT(Graphics_Data!$H$2&amp;"'"&amp;"!"&amp;T$1&amp;$D33)</f>
        <v>0</v>
      </c>
      <c r="U33" s="92" cm="1">
        <f t="array" aca="1" ref="U33" ca="1">INDIRECT(Graphics_Data!$H$2&amp;"'"&amp;"!"&amp;U$1&amp;$D33)</f>
        <v>0</v>
      </c>
      <c r="V33" s="93" cm="1">
        <f t="array" aca="1" ref="V33" ca="1">INDIRECT(Graphics_Data!$H$2&amp;"'"&amp;"!"&amp;V$1&amp;$D33)</f>
        <v>0</v>
      </c>
      <c r="W33" s="92" cm="1">
        <f t="array" aca="1" ref="W33" ca="1">INDIRECT(Graphics_Data!$H$2&amp;"'"&amp;"!"&amp;W$1&amp;$D33)</f>
        <v>0</v>
      </c>
      <c r="X33" s="93" cm="1">
        <f t="array" aca="1" ref="X33" ca="1">INDIRECT(Graphics_Data!$H$2&amp;"'"&amp;"!"&amp;X$1&amp;$D33)</f>
        <v>0</v>
      </c>
      <c r="Y33" s="92" cm="1">
        <f t="array" aca="1" ref="Y33" ca="1">INDIRECT(Graphics_Data!$H$2&amp;"'"&amp;"!"&amp;Y$1&amp;$D33)</f>
        <v>0</v>
      </c>
    </row>
    <row r="34" spans="3:25" s="11" customFormat="1" ht="25.15" customHeight="1" outlineLevel="1">
      <c r="C34" s="32"/>
      <c r="D34" s="32">
        <f t="shared" si="0"/>
        <v>30</v>
      </c>
      <c r="E34" s="3" t="s">
        <v>141</v>
      </c>
      <c r="G34" s="92" cm="1">
        <f t="array" aca="1" ref="G34" ca="1">INDIRECT(Graphics_Data!$H$2&amp;"'"&amp;"!"&amp;G$1&amp;$D34)</f>
        <v>0</v>
      </c>
      <c r="H34" s="93" cm="1">
        <f t="array" aca="1" ref="H34" ca="1">INDIRECT(Graphics_Data!$H$2&amp;"'"&amp;"!"&amp;H$1&amp;$D34)</f>
        <v>0.14022804560912183</v>
      </c>
      <c r="I34" s="92" cm="1">
        <f t="array" aca="1" ref="I34" ca="1">INDIRECT(Graphics_Data!$H$2&amp;"'"&amp;"!"&amp;I$1&amp;$D34)</f>
        <v>0.63292658531706336</v>
      </c>
      <c r="J34" s="93" cm="1">
        <f t="array" aca="1" ref="J34" ca="1">INDIRECT(Graphics_Data!$H$2&amp;"'"&amp;"!"&amp;J$1&amp;$D34)</f>
        <v>0.16823364672934588</v>
      </c>
      <c r="K34" s="92" cm="1">
        <f t="array" aca="1" ref="K34" ca="1">INDIRECT(Graphics_Data!$H$2&amp;"'"&amp;"!"&amp;K$1&amp;$D34)</f>
        <v>3.9607921584316863E-2</v>
      </c>
      <c r="L34" s="93" cm="1">
        <f t="array" aca="1" ref="L34" ca="1">INDIRECT(Graphics_Data!$H$2&amp;"'"&amp;"!"&amp;L$1&amp;$D34)</f>
        <v>1.3802760552110422E-2</v>
      </c>
      <c r="M34" s="92" cm="1">
        <f t="array" aca="1" ref="M34" ca="1">INDIRECT(Graphics_Data!$H$2&amp;"'"&amp;"!"&amp;M$1&amp;$D34)</f>
        <v>3.4006801360272052E-3</v>
      </c>
      <c r="N34" s="93" cm="1">
        <f t="array" aca="1" ref="N34" ca="1">INDIRECT(Graphics_Data!$H$2&amp;"'"&amp;"!"&amp;N$1&amp;$D34)</f>
        <v>1.6003200640128026E-3</v>
      </c>
      <c r="O34" s="92" cm="1">
        <f t="array" aca="1" ref="O34" ca="1">INDIRECT(Graphics_Data!$H$2&amp;"'"&amp;"!"&amp;O$1&amp;$D34)</f>
        <v>2.0004000800160032E-4</v>
      </c>
      <c r="P34" s="93" cm="1">
        <f t="array" aca="1" ref="P34" ca="1">INDIRECT(Graphics_Data!$H$2&amp;"'"&amp;"!"&amp;P$1&amp;$D34)</f>
        <v>0</v>
      </c>
      <c r="Q34" s="92" cm="1">
        <f t="array" aca="1" ref="Q34" ca="1">INDIRECT(Graphics_Data!$H$2&amp;"'"&amp;"!"&amp;Q$1&amp;$D34)</f>
        <v>0</v>
      </c>
      <c r="R34" s="93" cm="1">
        <f t="array" aca="1" ref="R34" ca="1">INDIRECT(Graphics_Data!$H$2&amp;"'"&amp;"!"&amp;R$1&amp;$D34)</f>
        <v>0</v>
      </c>
      <c r="S34" s="92" cm="1">
        <f t="array" aca="1" ref="S34" ca="1">INDIRECT(Graphics_Data!$H$2&amp;"'"&amp;"!"&amp;S$1&amp;$D34)</f>
        <v>0</v>
      </c>
      <c r="T34" s="93" cm="1">
        <f t="array" aca="1" ref="T34" ca="1">INDIRECT(Graphics_Data!$H$2&amp;"'"&amp;"!"&amp;T$1&amp;$D34)</f>
        <v>0</v>
      </c>
      <c r="U34" s="92" cm="1">
        <f t="array" aca="1" ref="U34" ca="1">INDIRECT(Graphics_Data!$H$2&amp;"'"&amp;"!"&amp;U$1&amp;$D34)</f>
        <v>0</v>
      </c>
      <c r="V34" s="93" cm="1">
        <f t="array" aca="1" ref="V34" ca="1">INDIRECT(Graphics_Data!$H$2&amp;"'"&amp;"!"&amp;V$1&amp;$D34)</f>
        <v>0</v>
      </c>
      <c r="W34" s="92" cm="1">
        <f t="array" aca="1" ref="W34" ca="1">INDIRECT(Graphics_Data!$H$2&amp;"'"&amp;"!"&amp;W$1&amp;$D34)</f>
        <v>0</v>
      </c>
      <c r="X34" s="93" cm="1">
        <f t="array" aca="1" ref="X34" ca="1">INDIRECT(Graphics_Data!$H$2&amp;"'"&amp;"!"&amp;X$1&amp;$D34)</f>
        <v>0</v>
      </c>
      <c r="Y34" s="92" cm="1">
        <f t="array" aca="1" ref="Y34" ca="1">INDIRECT(Graphics_Data!$H$2&amp;"'"&amp;"!"&amp;Y$1&amp;$D34)</f>
        <v>0</v>
      </c>
    </row>
    <row r="35" spans="3:25" s="11" customFormat="1" ht="6.4" customHeight="1" outlineLevel="1">
      <c r="C35" s="15"/>
      <c r="D35" s="15">
        <f t="shared" si="0"/>
        <v>31</v>
      </c>
      <c r="E35" s="6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</row>
    <row r="36" spans="3:25" s="11" customFormat="1" ht="30" customHeight="1">
      <c r="C36" s="32"/>
      <c r="D36" s="32">
        <f t="shared" si="0"/>
        <v>32</v>
      </c>
      <c r="E36" s="37" t="s">
        <v>143</v>
      </c>
    </row>
    <row r="37" spans="3:25" ht="7.15" customHeight="1" outlineLevel="1">
      <c r="D37" s="15">
        <f t="shared" si="0"/>
        <v>33</v>
      </c>
      <c r="E37" s="6"/>
      <c r="F37" s="6"/>
      <c r="K37" s="43"/>
      <c r="L37" s="11"/>
      <c r="N37" s="11"/>
      <c r="O37" s="11"/>
      <c r="P37" s="11"/>
      <c r="Q37" s="11"/>
      <c r="R37" s="11"/>
    </row>
    <row r="38" spans="3:25" s="11" customFormat="1" ht="25.15" customHeight="1" outlineLevel="1">
      <c r="C38" s="32"/>
      <c r="D38" s="32">
        <f t="shared" si="0"/>
        <v>34</v>
      </c>
    </row>
    <row r="39" spans="3:25" s="11" customFormat="1" ht="25.15" customHeight="1" outlineLevel="1">
      <c r="C39" s="32"/>
      <c r="D39" s="32">
        <f t="shared" si="0"/>
        <v>35</v>
      </c>
      <c r="S39" s="39"/>
    </row>
    <row r="40" spans="3:25" s="11" customFormat="1" ht="25.15" customHeight="1" outlineLevel="1">
      <c r="C40" s="32"/>
      <c r="D40" s="32">
        <f t="shared" si="0"/>
        <v>36</v>
      </c>
      <c r="S40" s="39"/>
    </row>
    <row r="41" spans="3:25" s="11" customFormat="1" ht="25.15" customHeight="1" outlineLevel="1">
      <c r="C41" s="32"/>
      <c r="D41" s="32">
        <f t="shared" si="0"/>
        <v>37</v>
      </c>
      <c r="S41" s="39"/>
    </row>
    <row r="42" spans="3:25" s="11" customFormat="1" ht="25.15" customHeight="1" outlineLevel="1">
      <c r="C42" s="32"/>
      <c r="D42" s="32">
        <f t="shared" si="0"/>
        <v>38</v>
      </c>
      <c r="S42" s="39"/>
    </row>
    <row r="43" spans="3:25" s="11" customFormat="1" ht="25.15" customHeight="1" outlineLevel="1">
      <c r="C43" s="32"/>
      <c r="D43" s="32">
        <f t="shared" si="0"/>
        <v>39</v>
      </c>
    </row>
    <row r="44" spans="3:25" s="11" customFormat="1" ht="25.15" customHeight="1" outlineLevel="1">
      <c r="C44" s="32"/>
      <c r="D44" s="32">
        <f t="shared" si="0"/>
        <v>40</v>
      </c>
    </row>
    <row r="45" spans="3:25" s="11" customFormat="1" ht="25.15" customHeight="1" outlineLevel="1">
      <c r="C45" s="32"/>
      <c r="D45" s="32">
        <f t="shared" si="0"/>
        <v>41</v>
      </c>
    </row>
    <row r="46" spans="3:25" s="11" customFormat="1" ht="25.15" customHeight="1" outlineLevel="1">
      <c r="C46" s="32"/>
      <c r="D46" s="32">
        <f t="shared" si="0"/>
        <v>42</v>
      </c>
    </row>
    <row r="47" spans="3:25" s="11" customFormat="1" ht="25.15" customHeight="1" outlineLevel="1">
      <c r="C47" s="32"/>
      <c r="D47" s="32">
        <f t="shared" si="0"/>
        <v>43</v>
      </c>
    </row>
    <row r="48" spans="3:25" s="11" customFormat="1" ht="25.15" customHeight="1" outlineLevel="1">
      <c r="C48" s="32"/>
      <c r="D48" s="32">
        <f t="shared" si="0"/>
        <v>44</v>
      </c>
    </row>
    <row r="49" spans="3:18" s="11" customFormat="1" ht="25.15" customHeight="1" outlineLevel="1">
      <c r="C49" s="32"/>
      <c r="D49" s="32">
        <f t="shared" si="0"/>
        <v>45</v>
      </c>
    </row>
    <row r="50" spans="3:18" s="11" customFormat="1" ht="25.15" customHeight="1" outlineLevel="1">
      <c r="C50" s="32"/>
      <c r="D50" s="32">
        <f t="shared" si="0"/>
        <v>46</v>
      </c>
    </row>
    <row r="51" spans="3:18" s="11" customFormat="1" ht="25.15" customHeight="1" outlineLevel="1">
      <c r="C51" s="32"/>
      <c r="D51" s="32">
        <f t="shared" si="0"/>
        <v>47</v>
      </c>
    </row>
    <row r="52" spans="3:18" s="11" customFormat="1" ht="25.15" customHeight="1" outlineLevel="1">
      <c r="C52" s="32"/>
      <c r="D52" s="32">
        <f t="shared" si="0"/>
        <v>48</v>
      </c>
    </row>
    <row r="53" spans="3:18" s="11" customFormat="1" ht="25.15" customHeight="1" outlineLevel="1">
      <c r="C53" s="32"/>
      <c r="D53" s="32">
        <f t="shared" si="0"/>
        <v>49</v>
      </c>
    </row>
    <row r="54" spans="3:18" s="11" customFormat="1" ht="25.15" customHeight="1" outlineLevel="1">
      <c r="C54" s="32"/>
      <c r="D54" s="32">
        <f t="shared" si="0"/>
        <v>50</v>
      </c>
    </row>
    <row r="55" spans="3:18" s="11" customFormat="1" ht="25.15" customHeight="1" outlineLevel="1">
      <c r="C55" s="32"/>
      <c r="D55" s="32">
        <f t="shared" si="0"/>
        <v>51</v>
      </c>
    </row>
    <row r="56" spans="3:18" s="11" customFormat="1" ht="25.15" customHeight="1" outlineLevel="1">
      <c r="C56" s="32"/>
      <c r="D56" s="32">
        <f t="shared" si="0"/>
        <v>52</v>
      </c>
    </row>
    <row r="57" spans="3:18" s="11" customFormat="1" ht="25.15" customHeight="1" outlineLevel="1">
      <c r="C57" s="32"/>
      <c r="D57" s="32">
        <f t="shared" si="0"/>
        <v>53</v>
      </c>
    </row>
    <row r="58" spans="3:18" s="11" customFormat="1" ht="25.15" customHeight="1" outlineLevel="1">
      <c r="C58" s="32"/>
      <c r="D58" s="32">
        <f t="shared" si="0"/>
        <v>54</v>
      </c>
    </row>
    <row r="59" spans="3:18" s="11" customFormat="1" ht="25.15" customHeight="1" outlineLevel="1">
      <c r="C59" s="32"/>
      <c r="D59" s="32">
        <f t="shared" si="0"/>
        <v>55</v>
      </c>
    </row>
    <row r="60" spans="3:18" s="11" customFormat="1" ht="25.15" customHeight="1" outlineLevel="1">
      <c r="C60" s="32"/>
      <c r="D60" s="32">
        <f t="shared" si="0"/>
        <v>56</v>
      </c>
    </row>
    <row r="61" spans="3:18" s="11" customFormat="1" ht="25.15" customHeight="1" outlineLevel="1">
      <c r="C61" s="15"/>
      <c r="D61" s="15">
        <f t="shared" si="0"/>
        <v>57</v>
      </c>
    </row>
    <row r="62" spans="3:18" s="11" customFormat="1" ht="30" customHeight="1">
      <c r="C62" s="44"/>
      <c r="D62" s="44">
        <f t="shared" si="0"/>
        <v>58</v>
      </c>
      <c r="E62" s="45" t="s">
        <v>144</v>
      </c>
    </row>
    <row r="63" spans="3:18" s="11" customFormat="1" ht="30" customHeight="1">
      <c r="C63" s="44"/>
      <c r="D63" s="44">
        <f t="shared" si="0"/>
        <v>59</v>
      </c>
      <c r="E63" s="46" t="s">
        <v>145</v>
      </c>
    </row>
    <row r="64" spans="3:18" ht="7.15" customHeight="1">
      <c r="D64" s="15">
        <f t="shared" si="0"/>
        <v>60</v>
      </c>
      <c r="E64" s="6"/>
      <c r="F64" s="6"/>
      <c r="K64" s="43"/>
      <c r="L64" s="11"/>
      <c r="N64" s="11"/>
      <c r="O64" s="11"/>
      <c r="P64" s="11"/>
      <c r="Q64" s="11"/>
      <c r="R64" s="11"/>
    </row>
    <row r="65" spans="3:21" s="11" customFormat="1" ht="30" customHeight="1">
      <c r="C65" s="44"/>
      <c r="D65" s="44">
        <f t="shared" si="0"/>
        <v>61</v>
      </c>
      <c r="E65" s="47" t="s">
        <v>146</v>
      </c>
    </row>
    <row r="66" spans="3:21" ht="7.15" customHeight="1" outlineLevel="1">
      <c r="D66" s="15">
        <f t="shared" si="0"/>
        <v>62</v>
      </c>
      <c r="E66" s="6"/>
      <c r="F66" s="6"/>
      <c r="K66" s="43"/>
      <c r="L66" s="11"/>
      <c r="N66" s="11"/>
      <c r="O66" s="11"/>
      <c r="P66" s="11"/>
      <c r="Q66" s="11"/>
      <c r="R66" s="11"/>
    </row>
    <row r="67" spans="3:21" ht="25.15" customHeight="1" outlineLevel="1">
      <c r="C67" s="44"/>
      <c r="D67" s="44">
        <f t="shared" si="0"/>
        <v>63</v>
      </c>
      <c r="E67" s="48" t="s">
        <v>147</v>
      </c>
      <c r="F67" s="49"/>
      <c r="G67" s="243" t="s">
        <v>148</v>
      </c>
      <c r="H67" s="243"/>
      <c r="I67" s="244" t="s">
        <v>149</v>
      </c>
      <c r="J67" s="247"/>
      <c r="K67" s="15"/>
      <c r="M67" s="2"/>
      <c r="N67" s="2"/>
      <c r="Q67" s="2"/>
      <c r="R67" s="50"/>
    </row>
    <row r="68" spans="3:21" ht="25.15" customHeight="1" outlineLevel="1">
      <c r="C68" s="44"/>
      <c r="D68" s="44">
        <f t="shared" si="0"/>
        <v>64</v>
      </c>
      <c r="E68" s="3" t="s">
        <v>137</v>
      </c>
      <c r="F68" s="11"/>
      <c r="G68" s="239" cm="1">
        <f t="array" aca="1" ref="G68" ca="1">INDIRECT(Graphics_Data!$H$2&amp;"'"&amp;"!"&amp;G$1&amp;$D68)</f>
        <v>5000</v>
      </c>
      <c r="H68" s="262" cm="1">
        <f t="array" aca="1" ref="H68" ca="1">INDIRECT(Graphics_Data!$H$2&amp;"'"&amp;"!"&amp;H$1&amp;$D68)</f>
        <v>0</v>
      </c>
      <c r="I68" s="263" cm="1">
        <f t="array" aca="1" ref="I68" ca="1">INDIRECT(Graphics_Data!$H$2&amp;"'"&amp;"!"&amp;I$1&amp;$D68)</f>
        <v>1</v>
      </c>
      <c r="J68" s="264" cm="1">
        <f t="array" aca="1" ref="J68" ca="1">INDIRECT(Graphics_Data!$H$2&amp;"'"&amp;"!"&amp;J$1&amp;$D68)</f>
        <v>0</v>
      </c>
      <c r="K68" s="11"/>
      <c r="L68" s="11"/>
      <c r="M68" s="11"/>
      <c r="N68" s="51"/>
      <c r="O68" s="11"/>
      <c r="P68" s="52"/>
      <c r="Q68" s="11"/>
      <c r="R68" s="11"/>
    </row>
    <row r="69" spans="3:21" ht="25.15" customHeight="1" outlineLevel="1">
      <c r="C69" s="44"/>
      <c r="D69" s="44">
        <f t="shared" si="0"/>
        <v>65</v>
      </c>
      <c r="E69" s="9" t="s">
        <v>150</v>
      </c>
      <c r="F69" s="11"/>
      <c r="G69" s="241" cm="1">
        <f t="array" aca="1" ref="G69" ca="1">INDIRECT(Graphics_Data!$H$2&amp;"'"&amp;"!"&amp;G$1&amp;$D69)</f>
        <v>4795</v>
      </c>
      <c r="H69" s="241" cm="1">
        <f t="array" aca="1" ref="H69" ca="1">INDIRECT(Graphics_Data!$H$2&amp;"'"&amp;"!"&amp;H$1&amp;$D69)</f>
        <v>0</v>
      </c>
      <c r="I69" s="256" cm="1">
        <f t="array" aca="1" ref="I69" ca="1">INDIRECT(Graphics_Data!$H$2&amp;"'"&amp;"!"&amp;I$1&amp;$D69)</f>
        <v>0.95899999999999996</v>
      </c>
      <c r="J69" s="257" cm="1">
        <f t="array" aca="1" ref="J69" ca="1">INDIRECT(Graphics_Data!$H$2&amp;"'"&amp;"!"&amp;J$1&amp;$D69)</f>
        <v>0</v>
      </c>
      <c r="K69" s="11"/>
      <c r="L69" s="11"/>
      <c r="M69" s="11"/>
      <c r="N69" s="51"/>
      <c r="O69" s="11"/>
      <c r="P69" s="52"/>
      <c r="Q69" s="52"/>
      <c r="R69" s="11"/>
    </row>
    <row r="70" spans="3:21" ht="25.15" customHeight="1" outlineLevel="1">
      <c r="C70" s="44"/>
      <c r="D70" s="44">
        <f t="shared" si="0"/>
        <v>66</v>
      </c>
      <c r="E70" s="30" t="s">
        <v>151</v>
      </c>
      <c r="F70" s="11"/>
      <c r="G70" s="258" cm="1">
        <f t="array" aca="1" ref="G70" ca="1">INDIRECT(Graphics_Data!$H$2&amp;"'"&amp;"!"&amp;G$1&amp;$D70)</f>
        <v>145</v>
      </c>
      <c r="H70" s="259" cm="1">
        <f t="array" aca="1" ref="H70" ca="1">INDIRECT(Graphics_Data!$H$2&amp;"'"&amp;"!"&amp;H$1&amp;$D70)</f>
        <v>0</v>
      </c>
      <c r="I70" s="260" cm="1">
        <f t="array" aca="1" ref="I70" ca="1">INDIRECT(Graphics_Data!$H$2&amp;"'"&amp;"!"&amp;I$1&amp;$D70)</f>
        <v>2.9000000000000001E-2</v>
      </c>
      <c r="J70" s="261" cm="1">
        <f t="array" aca="1" ref="J70" ca="1">INDIRECT(Graphics_Data!$H$2&amp;"'"&amp;"!"&amp;J$1&amp;$D70)</f>
        <v>0</v>
      </c>
      <c r="K70" s="11"/>
      <c r="L70" s="11"/>
      <c r="M70" s="11"/>
      <c r="N70" s="51"/>
      <c r="O70" s="11"/>
      <c r="P70" s="52"/>
      <c r="Q70" s="52"/>
      <c r="R70" s="11"/>
    </row>
    <row r="71" spans="3:21" ht="25.15" customHeight="1" outlineLevel="1">
      <c r="C71" s="44"/>
      <c r="D71" s="44">
        <f t="shared" si="0"/>
        <v>67</v>
      </c>
      <c r="E71" s="9" t="s">
        <v>152</v>
      </c>
      <c r="F71" s="11"/>
      <c r="G71" s="249" cm="1">
        <f t="array" aca="1" ref="G71" ca="1">INDIRECT(Graphics_Data!$H$2&amp;"'"&amp;"!"&amp;G$1&amp;$D71)</f>
        <v>63</v>
      </c>
      <c r="H71" s="250" cm="1">
        <f t="array" aca="1" ref="H71" ca="1">INDIRECT(Graphics_Data!$H$2&amp;"'"&amp;"!"&amp;H$1&amp;$D71)</f>
        <v>0</v>
      </c>
      <c r="I71" s="256" cm="1">
        <f t="array" aca="1" ref="I71" ca="1">INDIRECT(Graphics_Data!$H$2&amp;"'"&amp;"!"&amp;I$1&amp;$D71)</f>
        <v>1.26E-2</v>
      </c>
      <c r="J71" s="257" cm="1">
        <f t="array" aca="1" ref="J71" ca="1">INDIRECT(Graphics_Data!$H$2&amp;"'"&amp;"!"&amp;J$1&amp;$D71)</f>
        <v>0</v>
      </c>
      <c r="K71" s="11"/>
      <c r="L71" s="11"/>
      <c r="M71" s="11"/>
      <c r="N71" s="51"/>
      <c r="O71" s="11"/>
      <c r="P71" s="52"/>
      <c r="Q71" s="52"/>
      <c r="R71" s="11"/>
    </row>
    <row r="72" spans="3:21" s="11" customFormat="1" ht="7.15" customHeight="1" outlineLevel="1">
      <c r="D72" s="11">
        <f t="shared" si="0"/>
        <v>68</v>
      </c>
      <c r="G72" s="53"/>
      <c r="H72" s="53"/>
      <c r="I72" s="53"/>
      <c r="J72" s="53"/>
    </row>
    <row r="73" spans="3:21" ht="25.15" customHeight="1" outlineLevel="1">
      <c r="C73" s="44"/>
      <c r="D73" s="44">
        <f t="shared" si="0"/>
        <v>69</v>
      </c>
      <c r="E73" s="1" t="s">
        <v>138</v>
      </c>
      <c r="F73" s="8"/>
      <c r="G73" s="243" t="s">
        <v>137</v>
      </c>
      <c r="H73" s="243"/>
      <c r="I73" s="244" t="s">
        <v>150</v>
      </c>
      <c r="J73" s="247"/>
      <c r="K73" s="244" t="s">
        <v>151</v>
      </c>
      <c r="L73" s="243"/>
      <c r="M73" s="1" t="s">
        <v>153</v>
      </c>
      <c r="N73" s="1" t="s">
        <v>154</v>
      </c>
      <c r="O73" s="244" t="s">
        <v>152</v>
      </c>
      <c r="P73" s="243"/>
      <c r="Q73" s="1" t="s">
        <v>153</v>
      </c>
      <c r="R73" s="24" t="s">
        <v>154</v>
      </c>
    </row>
    <row r="74" spans="3:21" ht="25.15" customHeight="1" outlineLevel="1">
      <c r="C74" s="44"/>
      <c r="D74" s="44">
        <f t="shared" si="0"/>
        <v>70</v>
      </c>
      <c r="E74" s="3" t="s">
        <v>90</v>
      </c>
      <c r="F74" s="6"/>
      <c r="G74" s="239" cm="1">
        <f t="array" aca="1" ref="G74" ca="1">INDIRECT(Graphics_Data!$H$2&amp;"'"&amp;"!"&amp;G$1&amp;$D74)</f>
        <v>44.757366000000097</v>
      </c>
      <c r="H74" s="262" cm="1">
        <f t="array" aca="1" ref="H74" ca="1">INDIRECT(Graphics_Data!$H$2&amp;"'"&amp;"!"&amp;H$1&amp;$D74)</f>
        <v>0</v>
      </c>
      <c r="I74" s="267" cm="1">
        <f t="array" aca="1" ref="I74" ca="1">INDIRECT(Graphics_Data!$H$2&amp;"'"&amp;"!"&amp;I$1&amp;$D74)</f>
        <v>44.204236962870318</v>
      </c>
      <c r="J74" s="262" cm="1">
        <f t="array" aca="1" ref="J74" ca="1">INDIRECT(Graphics_Data!$H$2&amp;"'"&amp;"!"&amp;J$1&amp;$D74)</f>
        <v>0</v>
      </c>
      <c r="K74" s="268" cm="1">
        <f t="array" aca="1" ref="K74" ca="1">INDIRECT(Graphics_Data!$H$2&amp;"'"&amp;"!"&amp;K$1&amp;$D74)</f>
        <v>54.66465972222224</v>
      </c>
      <c r="L74" s="269" cm="1">
        <f t="array" aca="1" ref="L74" ca="1">INDIRECT(Graphics_Data!$H$2&amp;"'"&amp;"!"&amp;L$1&amp;$D74)</f>
        <v>0</v>
      </c>
      <c r="M74" s="26" cm="1">
        <f t="array" aca="1" ref="M74" ca="1">INDIRECT(Graphics_Data!$H$2&amp;"'"&amp;"!"&amp;M$1&amp;$D74)</f>
        <v>10.460422759351921</v>
      </c>
      <c r="N74" s="19" cm="1">
        <f t="array" aca="1" ref="N74" ca="1">INDIRECT(Graphics_Data!$H$2&amp;"'"&amp;"!"&amp;N$1&amp;$D74)</f>
        <v>0.23663846450145121</v>
      </c>
      <c r="O74" s="268" cm="1">
        <f t="array" aca="1" ref="O74" ca="1">INDIRECT(Graphics_Data!$H$2&amp;"'"&amp;"!"&amp;O$1&amp;$D74)</f>
        <v>64.516241935483876</v>
      </c>
      <c r="P74" s="269" cm="1">
        <f t="array" aca="1" ref="P74" ca="1">INDIRECT(Graphics_Data!$H$2&amp;"'"&amp;"!"&amp;P$1&amp;$D74)</f>
        <v>0</v>
      </c>
      <c r="Q74" s="26" cm="1">
        <f t="array" aca="1" ref="Q74" ca="1">INDIRECT(Graphics_Data!$H$2&amp;"'"&amp;"!"&amp;Q$1&amp;$D74)</f>
        <v>20.312004972613558</v>
      </c>
      <c r="R74" s="19" cm="1">
        <f t="array" aca="1" ref="R74" ca="1">INDIRECT(Graphics_Data!$H$2&amp;"'"&amp;"!"&amp;R$1&amp;$D74)</f>
        <v>0.45950357631271355</v>
      </c>
      <c r="T74" s="54"/>
      <c r="U74" s="54"/>
    </row>
    <row r="75" spans="3:21" ht="25.15" customHeight="1" outlineLevel="1">
      <c r="C75" s="44"/>
      <c r="D75" s="44">
        <f t="shared" ref="D75:D138" si="1">D74+1</f>
        <v>71</v>
      </c>
      <c r="E75" s="9" t="s">
        <v>91</v>
      </c>
      <c r="F75" s="6"/>
      <c r="G75" s="241" cm="1">
        <f t="array" aca="1" ref="G75" ca="1">INDIRECT(Graphics_Data!$H$2&amp;"'"&amp;"!"&amp;G$1&amp;$D75)</f>
        <v>7.0787726222303871</v>
      </c>
      <c r="H75" s="241" cm="1">
        <f t="array" aca="1" ref="H75" ca="1">INDIRECT(Graphics_Data!$H$2&amp;"'"&amp;"!"&amp;H$1&amp;$D75)</f>
        <v>0</v>
      </c>
      <c r="I75" s="252" cm="1">
        <f t="array" aca="1" ref="I75" ca="1">INDIRECT(Graphics_Data!$H$2&amp;"'"&amp;"!"&amp;I$1&amp;$D75)</f>
        <v>6.1055763381943953</v>
      </c>
      <c r="J75" s="265" cm="1">
        <f t="array" aca="1" ref="J75" ca="1">INDIRECT(Graphics_Data!$H$2&amp;"'"&amp;"!"&amp;J$1&amp;$D75)</f>
        <v>0</v>
      </c>
      <c r="K75" s="251" cm="1">
        <f t="array" aca="1" ref="K75" ca="1">INDIRECT(Graphics_Data!$H$2&amp;"'"&amp;"!"&amp;K$1&amp;$D75)</f>
        <v>12.63015991649173</v>
      </c>
      <c r="L75" s="249" cm="1">
        <f t="array" aca="1" ref="L75" ca="1">INDIRECT(Graphics_Data!$H$2&amp;"'"&amp;"!"&amp;L$1&amp;$D75)</f>
        <v>0</v>
      </c>
      <c r="M75" s="25" cm="1">
        <f t="array" aca="1" ref="M75" ca="1">INDIRECT(Graphics_Data!$H$2&amp;"'"&amp;"!"&amp;M$1&amp;$D75)</f>
        <v>6.5245835782973343</v>
      </c>
      <c r="N75" s="21" cm="1">
        <f t="array" aca="1" ref="N75" ca="1">INDIRECT(Graphics_Data!$H$2&amp;"'"&amp;"!"&amp;N$1&amp;$D75)</f>
        <v>1.0686269758813385</v>
      </c>
      <c r="O75" s="251" cm="1">
        <f t="array" aca="1" ref="O75" ca="1">INDIRECT(Graphics_Data!$H$2&amp;"'"&amp;"!"&amp;O$1&amp;$D75)</f>
        <v>12.086028639721764</v>
      </c>
      <c r="P75" s="249" cm="1">
        <f t="array" aca="1" ref="P75" ca="1">INDIRECT(Graphics_Data!$H$2&amp;"'"&amp;"!"&amp;P$1&amp;$D75)</f>
        <v>0</v>
      </c>
      <c r="Q75" s="25" cm="1">
        <f t="array" aca="1" ref="Q75" ca="1">INDIRECT(Graphics_Data!$H$2&amp;"'"&amp;"!"&amp;Q$1&amp;$D75)</f>
        <v>5.980452301527369</v>
      </c>
      <c r="R75" s="21" cm="1">
        <f t="array" aca="1" ref="R75" ca="1">INDIRECT(Graphics_Data!$H$2&amp;"'"&amp;"!"&amp;R$1&amp;$D75)</f>
        <v>0.97950659696377995</v>
      </c>
      <c r="T75" s="55"/>
      <c r="U75" s="55"/>
    </row>
    <row r="76" spans="3:21" ht="25.15" customHeight="1" outlineLevel="1">
      <c r="C76" s="44"/>
      <c r="D76" s="44">
        <f t="shared" si="1"/>
        <v>72</v>
      </c>
      <c r="E76" s="30" t="s">
        <v>70</v>
      </c>
      <c r="F76" s="6"/>
      <c r="G76" s="253" cm="1">
        <f t="array" aca="1" ref="G76" ca="1">INDIRECT(Graphics_Data!$H$2&amp;"'"&amp;"!"&amp;G$1&amp;$D76)</f>
        <v>44.953575960977112</v>
      </c>
      <c r="H76" s="254" cm="1">
        <f t="array" aca="1" ref="H76" ca="1">INDIRECT(Graphics_Data!$H$2&amp;"'"&amp;"!"&amp;H$1&amp;$D76)</f>
        <v>0</v>
      </c>
      <c r="I76" s="253" cm="1">
        <f t="array" aca="1" ref="I76" ca="1">INDIRECT(Graphics_Data!$H$2&amp;"'"&amp;"!"&amp;I$1&amp;$D76)</f>
        <v>44.373471794809568</v>
      </c>
      <c r="J76" s="254" cm="1">
        <f t="array" aca="1" ref="J76" ca="1">INDIRECT(Graphics_Data!$H$2&amp;"'"&amp;"!"&amp;J$1&amp;$D76)</f>
        <v>0</v>
      </c>
      <c r="K76" s="266" cm="1">
        <f t="array" aca="1" ref="K76" ca="1">INDIRECT(Graphics_Data!$H$2&amp;"'"&amp;"!"&amp;K$1&amp;$D76)</f>
        <v>55.014743460830516</v>
      </c>
      <c r="L76" s="248" cm="1">
        <f t="array" aca="1" ref="L76" ca="1">INDIRECT(Graphics_Data!$H$2&amp;"'"&amp;"!"&amp;L$1&amp;$D76)</f>
        <v>0</v>
      </c>
      <c r="M76" s="23" t="str" cm="1">
        <f t="array" aca="1" ref="M76" ca="1">INDIRECT(Graphics_Data!$H$2&amp;"'"&amp;"!"&amp;M$1&amp;$D76)</f>
        <v>-</v>
      </c>
      <c r="N76" s="20" t="str" cm="1">
        <f t="array" aca="1" ref="N76" ca="1">INDIRECT(Graphics_Data!$H$2&amp;"'"&amp;"!"&amp;N$1&amp;$D76)</f>
        <v>-</v>
      </c>
      <c r="O76" s="266" cm="1">
        <f t="array" aca="1" ref="O76" ca="1">INDIRECT(Graphics_Data!$H$2&amp;"'"&amp;"!"&amp;O$1&amp;$D76)</f>
        <v>64.851243401743673</v>
      </c>
      <c r="P76" s="248" cm="1">
        <f t="array" aca="1" ref="P76" ca="1">INDIRECT(Graphics_Data!$H$2&amp;"'"&amp;"!"&amp;P$1&amp;$D76)</f>
        <v>0</v>
      </c>
      <c r="Q76" s="23" t="str" cm="1">
        <f t="array" aca="1" ref="Q76" ca="1">INDIRECT(Graphics_Data!$H$2&amp;"'"&amp;"!"&amp;Q$1&amp;$D76)</f>
        <v>-</v>
      </c>
      <c r="R76" s="20" t="str" cm="1">
        <f t="array" aca="1" ref="R76" ca="1">INDIRECT(Graphics_Data!$H$2&amp;"'"&amp;"!"&amp;R$1&amp;$D76)</f>
        <v>-</v>
      </c>
    </row>
    <row r="77" spans="3:21" ht="25.15" customHeight="1" outlineLevel="1">
      <c r="C77" s="44"/>
      <c r="D77" s="44">
        <f t="shared" si="1"/>
        <v>73</v>
      </c>
      <c r="E77" s="9" t="s">
        <v>71</v>
      </c>
      <c r="F77" s="6"/>
      <c r="G77" s="249" cm="1">
        <f t="array" aca="1" ref="G77" ca="1">INDIRECT(Graphics_Data!$H$2&amp;"'"&amp;"!"&amp;G$1&amp;$D77)</f>
        <v>44.561156039023082</v>
      </c>
      <c r="H77" s="250" cm="1">
        <f t="array" aca="1" ref="H77" ca="1">INDIRECT(Graphics_Data!$H$2&amp;"'"&amp;"!"&amp;H$1&amp;$D77)</f>
        <v>0</v>
      </c>
      <c r="I77" s="249" cm="1">
        <f t="array" aca="1" ref="I77" ca="1">INDIRECT(Graphics_Data!$H$2&amp;"'"&amp;"!"&amp;I$1&amp;$D77)</f>
        <v>44.035002130931069</v>
      </c>
      <c r="J77" s="250" cm="1">
        <f t="array" aca="1" ref="J77" ca="1">INDIRECT(Graphics_Data!$H$2&amp;"'"&amp;"!"&amp;J$1&amp;$D77)</f>
        <v>0</v>
      </c>
      <c r="K77" s="251" cm="1">
        <f t="array" aca="1" ref="K77" ca="1">INDIRECT(Graphics_Data!$H$2&amp;"'"&amp;"!"&amp;K$1&amp;$D77)</f>
        <v>54.314575983613963</v>
      </c>
      <c r="L77" s="249" cm="1">
        <f t="array" aca="1" ref="L77" ca="1">INDIRECT(Graphics_Data!$H$2&amp;"'"&amp;"!"&amp;L$1&amp;$D77)</f>
        <v>0</v>
      </c>
      <c r="M77" s="25" t="str" cm="1">
        <f t="array" aca="1" ref="M77" ca="1">INDIRECT(Graphics_Data!$H$2&amp;"'"&amp;"!"&amp;M$1&amp;$D77)</f>
        <v>-</v>
      </c>
      <c r="N77" s="21" t="str" cm="1">
        <f t="array" aca="1" ref="N77" ca="1">INDIRECT(Graphics_Data!$H$2&amp;"'"&amp;"!"&amp;N$1&amp;$D77)</f>
        <v>-</v>
      </c>
      <c r="O77" s="251" cm="1">
        <f t="array" aca="1" ref="O77" ca="1">INDIRECT(Graphics_Data!$H$2&amp;"'"&amp;"!"&amp;O$1&amp;$D77)</f>
        <v>64.181240469224079</v>
      </c>
      <c r="P77" s="249" cm="1">
        <f t="array" aca="1" ref="P77" ca="1">INDIRECT(Graphics_Data!$H$2&amp;"'"&amp;"!"&amp;P$1&amp;$D77)</f>
        <v>0</v>
      </c>
      <c r="Q77" s="25" t="str" cm="1">
        <f t="array" aca="1" ref="Q77" ca="1">INDIRECT(Graphics_Data!$H$2&amp;"'"&amp;"!"&amp;Q$1&amp;$D77)</f>
        <v>-</v>
      </c>
      <c r="R77" s="21" t="str" cm="1">
        <f t="array" aca="1" ref="R77" ca="1">INDIRECT(Graphics_Data!$H$2&amp;"'"&amp;"!"&amp;R$1&amp;$D77)</f>
        <v>-</v>
      </c>
    </row>
    <row r="78" spans="3:21" ht="25.15" customHeight="1" outlineLevel="1">
      <c r="C78" s="44"/>
      <c r="D78" s="44">
        <f t="shared" si="1"/>
        <v>74</v>
      </c>
      <c r="E78" s="3" t="s">
        <v>93</v>
      </c>
      <c r="F78" s="6"/>
      <c r="G78" s="239" cm="1">
        <f t="array" aca="1" ref="G78" ca="1">INDIRECT(Graphics_Data!$H$2&amp;"'"&amp;"!"&amp;G$1&amp;$D78)</f>
        <v>40.182000000000002</v>
      </c>
      <c r="H78" s="239" cm="1">
        <f t="array" aca="1" ref="H78" ca="1">INDIRECT(Graphics_Data!$H$2&amp;"'"&amp;"!"&amp;H$1&amp;$D78)</f>
        <v>0</v>
      </c>
      <c r="I78" s="267" cm="1">
        <f t="array" aca="1" ref="I78" ca="1">INDIRECT(Graphics_Data!$H$2&amp;"'"&amp;"!"&amp;I$1&amp;$D78)</f>
        <v>40.078000000000003</v>
      </c>
      <c r="J78" s="262" cm="1">
        <f t="array" aca="1" ref="J78" ca="1">INDIRECT(Graphics_Data!$H$2&amp;"'"&amp;"!"&amp;J$1&amp;$D78)</f>
        <v>0</v>
      </c>
      <c r="K78" s="268" cm="1">
        <f t="array" aca="1" ref="K78" ca="1">INDIRECT(Graphics_Data!$H$2&amp;"'"&amp;"!"&amp;K$1&amp;$D78)</f>
        <v>44.521499999999996</v>
      </c>
      <c r="L78" s="269" cm="1">
        <f t="array" aca="1" ref="L78" ca="1">INDIRECT(Graphics_Data!$H$2&amp;"'"&amp;"!"&amp;L$1&amp;$D78)</f>
        <v>0</v>
      </c>
      <c r="M78" s="26" cm="1">
        <f t="array" aca="1" ref="M78" ca="1">INDIRECT(Graphics_Data!$H$2&amp;"'"&amp;"!"&amp;M$1&amp;$D78)</f>
        <v>4.4434999999999931</v>
      </c>
      <c r="N78" s="19" cm="1">
        <f t="array" aca="1" ref="N78" ca="1">INDIRECT(Graphics_Data!$H$2&amp;"'"&amp;"!"&amp;N$1&amp;$D78)</f>
        <v>0.1108713009631217</v>
      </c>
      <c r="O78" s="268" cm="1">
        <f t="array" aca="1" ref="O78" ca="1">INDIRECT(Graphics_Data!$H$2&amp;"'"&amp;"!"&amp;O$1&amp;$D78)</f>
        <v>56.806249999999999</v>
      </c>
      <c r="P78" s="269" cm="1">
        <f t="array" aca="1" ref="P78" ca="1">INDIRECT(Graphics_Data!$H$2&amp;"'"&amp;"!"&amp;P$1&amp;$D78)</f>
        <v>0</v>
      </c>
      <c r="Q78" s="26" cm="1">
        <f t="array" aca="1" ref="Q78" ca="1">INDIRECT(Graphics_Data!$H$2&amp;"'"&amp;"!"&amp;Q$1&amp;$D78)</f>
        <v>16.728249999999996</v>
      </c>
      <c r="R78" s="19" cm="1">
        <f t="array" aca="1" ref="R78" ca="1">INDIRECT(Graphics_Data!$H$2&amp;"'"&amp;"!"&amp;R$1&amp;$D78)</f>
        <v>0.41739233494685357</v>
      </c>
    </row>
    <row r="79" spans="3:21" ht="25.15" customHeight="1" outlineLevel="1">
      <c r="C79" s="44"/>
      <c r="D79" s="44">
        <f t="shared" si="1"/>
        <v>75</v>
      </c>
      <c r="E79" s="3" t="s">
        <v>92</v>
      </c>
      <c r="F79" s="6"/>
      <c r="G79" s="241" cm="1">
        <f t="array" aca="1" ref="G79" ca="1">INDIRECT(Graphics_Data!$H$2&amp;"'"&amp;"!"&amp;G$1&amp;$D79)</f>
        <v>43.378</v>
      </c>
      <c r="H79" s="265" cm="1">
        <f t="array" aca="1" ref="H79" ca="1">INDIRECT(Graphics_Data!$H$2&amp;"'"&amp;"!"&amp;H$1&amp;$D79)</f>
        <v>0</v>
      </c>
      <c r="I79" s="252" cm="1">
        <f t="array" aca="1" ref="I79" ca="1">INDIRECT(Graphics_Data!$H$2&amp;"'"&amp;"!"&amp;I$1&amp;$D79)</f>
        <v>43.209000000000003</v>
      </c>
      <c r="J79" s="265" cm="1">
        <f t="array" aca="1" ref="J79" ca="1">INDIRECT(Graphics_Data!$H$2&amp;"'"&amp;"!"&amp;J$1&amp;$D79)</f>
        <v>0</v>
      </c>
      <c r="K79" s="251" cm="1">
        <f t="array" aca="1" ref="K79" ca="1">INDIRECT(Graphics_Data!$H$2&amp;"'"&amp;"!"&amp;K$1&amp;$D79)</f>
        <v>51.904499999999999</v>
      </c>
      <c r="L79" s="249" cm="1">
        <f t="array" aca="1" ref="L79" ca="1">INDIRECT(Graphics_Data!$H$2&amp;"'"&amp;"!"&amp;L$1&amp;$D79)</f>
        <v>0</v>
      </c>
      <c r="M79" s="25" cm="1">
        <f t="array" aca="1" ref="M79" ca="1">INDIRECT(Graphics_Data!$H$2&amp;"'"&amp;"!"&amp;M$1&amp;$D79)</f>
        <v>8.6954999999999956</v>
      </c>
      <c r="N79" s="21" cm="1">
        <f t="array" aca="1" ref="N79" ca="1">INDIRECT(Graphics_Data!$H$2&amp;"'"&amp;"!"&amp;N$1&amp;$D79)</f>
        <v>0.20124279663958888</v>
      </c>
      <c r="O79" s="251" cm="1">
        <f t="array" aca="1" ref="O79" ca="1">INDIRECT(Graphics_Data!$H$2&amp;"'"&amp;"!"&amp;O$1&amp;$D79)</f>
        <v>64.186999999999998</v>
      </c>
      <c r="P79" s="249" cm="1">
        <f t="array" aca="1" ref="P79" ca="1">INDIRECT(Graphics_Data!$H$2&amp;"'"&amp;"!"&amp;P$1&amp;$D79)</f>
        <v>0</v>
      </c>
      <c r="Q79" s="25" cm="1">
        <f t="array" aca="1" ref="Q79" ca="1">INDIRECT(Graphics_Data!$H$2&amp;"'"&amp;"!"&amp;Q$1&amp;$D79)</f>
        <v>20.977999999999994</v>
      </c>
      <c r="R79" s="21" cm="1">
        <f t="array" aca="1" ref="R79" ca="1">INDIRECT(Graphics_Data!$H$2&amp;"'"&amp;"!"&amp;R$1&amp;$D79)</f>
        <v>0.48550070587146177</v>
      </c>
    </row>
    <row r="80" spans="3:21" ht="25.15" customHeight="1" outlineLevel="1">
      <c r="C80" s="44"/>
      <c r="D80" s="44">
        <f t="shared" si="1"/>
        <v>76</v>
      </c>
      <c r="E80" s="3" t="s">
        <v>94</v>
      </c>
      <c r="F80" s="6"/>
      <c r="G80" s="240" cm="1">
        <f t="array" aca="1" ref="G80" ca="1">INDIRECT(Graphics_Data!$H$2&amp;"'"&amp;"!"&amp;G$1&amp;$D80)</f>
        <v>47.377000000000002</v>
      </c>
      <c r="H80" s="240" cm="1">
        <f t="array" aca="1" ref="H80" ca="1">INDIRECT(Graphics_Data!$H$2&amp;"'"&amp;"!"&amp;H$1&amp;$D80)</f>
        <v>0</v>
      </c>
      <c r="I80" s="270" cm="1">
        <f t="array" aca="1" ref="I80" ca="1">INDIRECT(Graphics_Data!$H$2&amp;"'"&amp;"!"&amp;I$1&amp;$D80)</f>
        <v>47.024000000000001</v>
      </c>
      <c r="J80" s="271" cm="1">
        <f t="array" aca="1" ref="J80" ca="1">INDIRECT(Graphics_Data!$H$2&amp;"'"&amp;"!"&amp;J$1&amp;$D80)</f>
        <v>0</v>
      </c>
      <c r="K80" s="266" cm="1">
        <f t="array" aca="1" ref="K80" ca="1">INDIRECT(Graphics_Data!$H$2&amp;"'"&amp;"!"&amp;K$1&amp;$D80)</f>
        <v>63.266249999999999</v>
      </c>
      <c r="L80" s="248" cm="1">
        <f t="array" aca="1" ref="L80" ca="1">INDIRECT(Graphics_Data!$H$2&amp;"'"&amp;"!"&amp;L$1&amp;$D80)</f>
        <v>0</v>
      </c>
      <c r="M80" s="23" cm="1">
        <f t="array" aca="1" ref="M80" ca="1">INDIRECT(Graphics_Data!$H$2&amp;"'"&amp;"!"&amp;M$1&amp;$D80)</f>
        <v>16.242249999999999</v>
      </c>
      <c r="N80" s="20" cm="1">
        <f t="array" aca="1" ref="N80" ca="1">INDIRECT(Graphics_Data!$H$2&amp;"'"&amp;"!"&amp;N$1&amp;$D80)</f>
        <v>0.34540341102415795</v>
      </c>
      <c r="O80" s="266" cm="1">
        <f t="array" aca="1" ref="O80" ca="1">INDIRECT(Graphics_Data!$H$2&amp;"'"&amp;"!"&amp;O$1&amp;$D80)</f>
        <v>69.766249999999999</v>
      </c>
      <c r="P80" s="248" cm="1">
        <f t="array" aca="1" ref="P80" ca="1">INDIRECT(Graphics_Data!$H$2&amp;"'"&amp;"!"&amp;P$1&amp;$D80)</f>
        <v>0</v>
      </c>
      <c r="Q80" s="23" cm="1">
        <f t="array" aca="1" ref="Q80" ca="1">INDIRECT(Graphics_Data!$H$2&amp;"'"&amp;"!"&amp;Q$1&amp;$D80)</f>
        <v>22.742249999999999</v>
      </c>
      <c r="R80" s="18" cm="1">
        <f t="array" aca="1" ref="R80" ca="1">INDIRECT(Graphics_Data!$H$2&amp;"'"&amp;"!"&amp;R$1&amp;$D80)</f>
        <v>0.48363069921742086</v>
      </c>
    </row>
    <row r="81" spans="3:19" s="11" customFormat="1" ht="7.15" customHeight="1" outlineLevel="1" thickBot="1">
      <c r="D81" s="11">
        <f t="shared" si="1"/>
        <v>77</v>
      </c>
      <c r="E81" s="56"/>
      <c r="F81" s="56"/>
      <c r="G81" s="272"/>
      <c r="H81" s="273"/>
      <c r="I81" s="274"/>
      <c r="J81" s="273"/>
      <c r="K81" s="274"/>
      <c r="L81" s="272"/>
      <c r="M81" s="56"/>
      <c r="N81" s="56"/>
      <c r="O81" s="274"/>
      <c r="P81" s="272"/>
      <c r="Q81" s="56"/>
      <c r="R81" s="57"/>
    </row>
    <row r="82" spans="3:19" ht="25.15" customHeight="1" outlineLevel="1" thickTop="1">
      <c r="C82" s="44"/>
      <c r="D82" s="44">
        <f t="shared" si="1"/>
        <v>78</v>
      </c>
      <c r="E82" s="3" t="s">
        <v>95</v>
      </c>
      <c r="F82" s="6"/>
      <c r="G82" s="275" cm="1">
        <f t="array" aca="1" ref="G82" ca="1">INDIRECT(Graphics_Data!$H$2&amp;"'"&amp;"!"&amp;G$1&amp;$D82)</f>
        <v>1612.6829559999958</v>
      </c>
      <c r="H82" s="276" cm="1">
        <f t="array" aca="1" ref="H82" ca="1">INDIRECT(Graphics_Data!$H$2&amp;"'"&amp;"!"&amp;H$1&amp;$D82)</f>
        <v>0</v>
      </c>
      <c r="I82" s="277" cm="1">
        <f t="array" aca="1" ref="I82" ca="1">INDIRECT(Graphics_Data!$H$2&amp;"'"&amp;"!"&amp;I$1&amp;$D82)</f>
        <v>1563.9583270755065</v>
      </c>
      <c r="J82" s="276" cm="1">
        <f t="array" aca="1" ref="J82" ca="1">INDIRECT(Graphics_Data!$H$2&amp;"'"&amp;"!"&amp;J$1&amp;$D82)</f>
        <v>0</v>
      </c>
      <c r="K82" s="278" cm="1">
        <f t="array" aca="1" ref="K82" ca="1">INDIRECT(Graphics_Data!$H$2&amp;"'"&amp;"!"&amp;K$1&amp;$D82)</f>
        <v>2472.2321527777776</v>
      </c>
      <c r="L82" s="279" cm="1">
        <f t="array" aca="1" ref="L82" ca="1">INDIRECT(Graphics_Data!$H$2&amp;"'"&amp;"!"&amp;L$1&amp;$D82)</f>
        <v>0</v>
      </c>
      <c r="M82" s="26" cm="1">
        <f t="array" aca="1" ref="M82" ca="1">INDIRECT(Graphics_Data!$H$2&amp;"'"&amp;"!"&amp;M$1&amp;$D82)</f>
        <v>908.2738257022711</v>
      </c>
      <c r="N82" s="19" cm="1">
        <f t="array" aca="1" ref="N82" ca="1">INDIRECT(Graphics_Data!$H$2&amp;"'"&amp;"!"&amp;N$1&amp;$D82)</f>
        <v>0.58075321444189631</v>
      </c>
      <c r="O82" s="278" cm="1">
        <f t="array" aca="1" ref="O82" ca="1">INDIRECT(Graphics_Data!$H$2&amp;"'"&amp;"!"&amp;O$1&amp;$D82)</f>
        <v>3383.8246774193553</v>
      </c>
      <c r="P82" s="279" cm="1">
        <f t="array" aca="1" ref="P82" ca="1">INDIRECT(Graphics_Data!$H$2&amp;"'"&amp;"!"&amp;P$1&amp;$D82)</f>
        <v>0</v>
      </c>
      <c r="Q82" s="26" cm="1">
        <f t="array" aca="1" ref="Q82" ca="1">INDIRECT(Graphics_Data!$H$2&amp;"'"&amp;"!"&amp;Q$1&amp;$D82)</f>
        <v>1819.8663503438488</v>
      </c>
      <c r="R82" s="19" cm="1">
        <f t="array" aca="1" ref="R82" ca="1">INDIRECT(Graphics_Data!$H$2&amp;"'"&amp;"!"&amp;R$1&amp;$D82)</f>
        <v>1.1636284156924259</v>
      </c>
    </row>
    <row r="83" spans="3:19" ht="25.15" customHeight="1" outlineLevel="1">
      <c r="C83" s="44"/>
      <c r="D83" s="44">
        <f t="shared" si="1"/>
        <v>79</v>
      </c>
      <c r="E83" s="9" t="s">
        <v>96</v>
      </c>
      <c r="F83" s="6"/>
      <c r="G83" s="241" cm="1">
        <f t="array" aca="1" ref="G83" ca="1">INDIRECT(Graphics_Data!$H$2&amp;"'"&amp;"!"&amp;G$1&amp;$D83)</f>
        <v>578.25666275510446</v>
      </c>
      <c r="H83" s="265" cm="1">
        <f t="array" aca="1" ref="H83" ca="1">INDIRECT(Graphics_Data!$H$2&amp;"'"&amp;"!"&amp;H$1&amp;$D83)</f>
        <v>0</v>
      </c>
      <c r="I83" s="252" cm="1">
        <f t="array" aca="1" ref="I83" ca="1">INDIRECT(Graphics_Data!$H$2&amp;"'"&amp;"!"&amp;I$1&amp;$D83)</f>
        <v>468.60099436063092</v>
      </c>
      <c r="J83" s="265" cm="1">
        <f t="array" aca="1" ref="J83" ca="1">INDIRECT(Graphics_Data!$H$2&amp;"'"&amp;"!"&amp;J$1&amp;$D83)</f>
        <v>0</v>
      </c>
      <c r="K83" s="251" cm="1">
        <f t="array" aca="1" ref="K83" ca="1">INDIRECT(Graphics_Data!$H$2&amp;"'"&amp;"!"&amp;K$1&amp;$D83)</f>
        <v>1193.0809335440488</v>
      </c>
      <c r="L83" s="249" cm="1">
        <f t="array" aca="1" ref="L83" ca="1">INDIRECT(Graphics_Data!$H$2&amp;"'"&amp;"!"&amp;L$1&amp;$D83)</f>
        <v>0</v>
      </c>
      <c r="M83" s="25" cm="1">
        <f t="array" aca="1" ref="M83" ca="1">INDIRECT(Graphics_Data!$H$2&amp;"'"&amp;"!"&amp;M$1&amp;$D83)</f>
        <v>724.47993918341786</v>
      </c>
      <c r="N83" s="21" cm="1">
        <f t="array" aca="1" ref="N83" ca="1">INDIRECT(Graphics_Data!$H$2&amp;"'"&amp;"!"&amp;N$1&amp;$D83)</f>
        <v>1.5460486595251757</v>
      </c>
      <c r="O83" s="251" cm="1">
        <f t="array" aca="1" ref="O83" ca="1">INDIRECT(Graphics_Data!$H$2&amp;"'"&amp;"!"&amp;O$1&amp;$D83)</f>
        <v>1282.4245610557721</v>
      </c>
      <c r="P83" s="249" cm="1">
        <f t="array" aca="1" ref="P83" ca="1">INDIRECT(Graphics_Data!$H$2&amp;"'"&amp;"!"&amp;P$1&amp;$D83)</f>
        <v>0</v>
      </c>
      <c r="Q83" s="25" cm="1">
        <f t="array" aca="1" ref="Q83" ca="1">INDIRECT(Graphics_Data!$H$2&amp;"'"&amp;"!"&amp;Q$1&amp;$D83)</f>
        <v>813.82356669514115</v>
      </c>
      <c r="R83" s="21" cm="1">
        <f t="array" aca="1" ref="R83" ca="1">INDIRECT(Graphics_Data!$H$2&amp;"'"&amp;"!"&amp;R$1&amp;$D83)</f>
        <v>1.7367090050791276</v>
      </c>
    </row>
    <row r="84" spans="3:19" ht="25.15" customHeight="1" outlineLevel="1">
      <c r="C84" s="44"/>
      <c r="D84" s="44">
        <f t="shared" si="1"/>
        <v>80</v>
      </c>
      <c r="E84" s="30" t="s">
        <v>70</v>
      </c>
      <c r="F84" s="6"/>
      <c r="G84" s="253" cm="1">
        <f t="array" aca="1" ref="G84" ca="1">INDIRECT(Graphics_Data!$H$2&amp;"'"&amp;"!"&amp;G$1&amp;$D84)</f>
        <v>1628.7111184073553</v>
      </c>
      <c r="H84" s="254" cm="1">
        <f t="array" aca="1" ref="H84" ca="1">INDIRECT(Graphics_Data!$H$2&amp;"'"&amp;"!"&amp;H$1&amp;$D84)</f>
        <v>0</v>
      </c>
      <c r="I84" s="253" cm="1">
        <f t="array" aca="1" ref="I84" ca="1">INDIRECT(Graphics_Data!$H$2&amp;"'"&amp;"!"&amp;I$1&amp;$D84)</f>
        <v>1576.9470452790758</v>
      </c>
      <c r="J84" s="254" cm="1">
        <f t="array" aca="1" ref="J84" ca="1">INDIRECT(Graphics_Data!$H$2&amp;"'"&amp;"!"&amp;J$1&amp;$D84)</f>
        <v>0</v>
      </c>
      <c r="K84" s="266" cm="1">
        <f t="array" aca="1" ref="K84" ca="1">INDIRECT(Graphics_Data!$H$2&amp;"'"&amp;"!"&amp;K$1&amp;$D84)</f>
        <v>2505.3020613489252</v>
      </c>
      <c r="L84" s="248" cm="1">
        <f t="array" aca="1" ref="L84" ca="1">INDIRECT(Graphics_Data!$H$2&amp;"'"&amp;"!"&amp;L$1&amp;$D84)</f>
        <v>0</v>
      </c>
      <c r="M84" s="23" t="str" cm="1">
        <f t="array" aca="1" ref="M84" ca="1">INDIRECT(Graphics_Data!$H$2&amp;"'"&amp;"!"&amp;M$1&amp;$D84)</f>
        <v>-</v>
      </c>
      <c r="N84" s="20" t="str" cm="1">
        <f t="array" aca="1" ref="N84" ca="1">INDIRECT(Graphics_Data!$H$2&amp;"'"&amp;"!"&amp;N$1&amp;$D84)</f>
        <v>-</v>
      </c>
      <c r="O84" s="266" cm="1">
        <f t="array" aca="1" ref="O84" ca="1">INDIRECT(Graphics_Data!$H$2&amp;"'"&amp;"!"&amp;O$1&amp;$D84)</f>
        <v>3419.3710194914984</v>
      </c>
      <c r="P84" s="248" cm="1">
        <f t="array" aca="1" ref="P84" ca="1">INDIRECT(Graphics_Data!$H$2&amp;"'"&amp;"!"&amp;P$1&amp;$D84)</f>
        <v>0</v>
      </c>
      <c r="Q84" s="23" t="str" cm="1">
        <f t="array" aca="1" ref="Q84" ca="1">INDIRECT(Graphics_Data!$H$2&amp;"'"&amp;"!"&amp;Q$1&amp;$D84)</f>
        <v>-</v>
      </c>
      <c r="R84" s="20" t="str" cm="1">
        <f t="array" aca="1" ref="R84" ca="1">INDIRECT(Graphics_Data!$H$2&amp;"'"&amp;"!"&amp;R$1&amp;$D84)</f>
        <v>-</v>
      </c>
    </row>
    <row r="85" spans="3:19" ht="25.15" customHeight="1" outlineLevel="1">
      <c r="C85" s="44"/>
      <c r="D85" s="44">
        <f t="shared" si="1"/>
        <v>81</v>
      </c>
      <c r="E85" s="9" t="s">
        <v>71</v>
      </c>
      <c r="F85" s="6"/>
      <c r="G85" s="249" cm="1">
        <f t="array" aca="1" ref="G85" ca="1">INDIRECT(Graphics_Data!$H$2&amp;"'"&amp;"!"&amp;G$1&amp;$D85)</f>
        <v>1596.6547935926362</v>
      </c>
      <c r="H85" s="250" cm="1">
        <f t="array" aca="1" ref="H85" ca="1">INDIRECT(Graphics_Data!$H$2&amp;"'"&amp;"!"&amp;H$1&amp;$D85)</f>
        <v>0</v>
      </c>
      <c r="I85" s="249" cm="1">
        <f t="array" aca="1" ref="I85" ca="1">INDIRECT(Graphics_Data!$H$2&amp;"'"&amp;"!"&amp;I$1&amp;$D85)</f>
        <v>1550.9696088719372</v>
      </c>
      <c r="J85" s="250" cm="1">
        <f t="array" aca="1" ref="J85" ca="1">INDIRECT(Graphics_Data!$H$2&amp;"'"&amp;"!"&amp;J$1&amp;$D85)</f>
        <v>0</v>
      </c>
      <c r="K85" s="251" cm="1">
        <f t="array" aca="1" ref="K85" ca="1">INDIRECT(Graphics_Data!$H$2&amp;"'"&amp;"!"&amp;K$1&amp;$D85)</f>
        <v>2439.16224420663</v>
      </c>
      <c r="L85" s="249" cm="1">
        <f t="array" aca="1" ref="L85" ca="1">INDIRECT(Graphics_Data!$H$2&amp;"'"&amp;"!"&amp;L$1&amp;$D85)</f>
        <v>0</v>
      </c>
      <c r="M85" s="25" t="str" cm="1">
        <f t="array" aca="1" ref="M85" ca="1">INDIRECT(Graphics_Data!$H$2&amp;"'"&amp;"!"&amp;M$1&amp;$D85)</f>
        <v>-</v>
      </c>
      <c r="N85" s="21" t="str" cm="1">
        <f t="array" aca="1" ref="N85" ca="1">INDIRECT(Graphics_Data!$H$2&amp;"'"&amp;"!"&amp;N$1&amp;$D85)</f>
        <v>-</v>
      </c>
      <c r="O85" s="251" cm="1">
        <f t="array" aca="1" ref="O85" ca="1">INDIRECT(Graphics_Data!$H$2&amp;"'"&amp;"!"&amp;O$1&amp;$D85)</f>
        <v>3348.2783353472123</v>
      </c>
      <c r="P85" s="249" cm="1">
        <f t="array" aca="1" ref="P85" ca="1">INDIRECT(Graphics_Data!$H$2&amp;"'"&amp;"!"&amp;P$1&amp;$D85)</f>
        <v>0</v>
      </c>
      <c r="Q85" s="25" t="str" cm="1">
        <f t="array" aca="1" ref="Q85" ca="1">INDIRECT(Graphics_Data!$H$2&amp;"'"&amp;"!"&amp;Q$1&amp;$D85)</f>
        <v>-</v>
      </c>
      <c r="R85" s="21" t="str" cm="1">
        <f t="array" aca="1" ref="R85" ca="1">INDIRECT(Graphics_Data!$H$2&amp;"'"&amp;"!"&amp;R$1&amp;$D85)</f>
        <v>-</v>
      </c>
    </row>
    <row r="86" spans="3:19" ht="25.15" customHeight="1" outlineLevel="1">
      <c r="C86" s="44"/>
      <c r="D86" s="44">
        <f t="shared" si="1"/>
        <v>82</v>
      </c>
      <c r="E86" s="6" t="s">
        <v>98</v>
      </c>
      <c r="F86" s="6"/>
      <c r="G86" s="239" cm="1">
        <f t="array" aca="1" ref="G86" ca="1">INDIRECT(Graphics_Data!$H$2&amp;"'"&amp;"!"&amp;G$1&amp;$D86)</f>
        <v>1268.1199999999999</v>
      </c>
      <c r="H86" s="239" cm="1">
        <f t="array" aca="1" ref="H86" ca="1">INDIRECT(Graphics_Data!$H$2&amp;"'"&amp;"!"&amp;H$1&amp;$D86)</f>
        <v>0</v>
      </c>
      <c r="I86" s="267" cm="1">
        <f t="array" aca="1" ref="I86" ca="1">INDIRECT(Graphics_Data!$H$2&amp;"'"&amp;"!"&amp;I$1&amp;$D86)</f>
        <v>1261.57</v>
      </c>
      <c r="J86" s="262" cm="1">
        <f t="array" aca="1" ref="J86" ca="1">INDIRECT(Graphics_Data!$H$2&amp;"'"&amp;"!"&amp;J$1&amp;$D86)</f>
        <v>0</v>
      </c>
      <c r="K86" s="268" cm="1">
        <f t="array" aca="1" ref="K86" ca="1">INDIRECT(Graphics_Data!$H$2&amp;"'"&amp;"!"&amp;K$1&amp;$D86)</f>
        <v>1556.8875</v>
      </c>
      <c r="L86" s="269" cm="1">
        <f t="array" aca="1" ref="L86" ca="1">INDIRECT(Graphics_Data!$H$2&amp;"'"&amp;"!"&amp;L$1&amp;$D86)</f>
        <v>0</v>
      </c>
      <c r="M86" s="26" cm="1">
        <f t="array" aca="1" ref="M86" ca="1">INDIRECT(Graphics_Data!$H$2&amp;"'"&amp;"!"&amp;M$1&amp;$D86)</f>
        <v>295.31750000000011</v>
      </c>
      <c r="N86" s="19" cm="1">
        <f t="array" aca="1" ref="N86" ca="1">INDIRECT(Graphics_Data!$H$2&amp;"'"&amp;"!"&amp;N$1&amp;$D86)</f>
        <v>0.23408728806170109</v>
      </c>
      <c r="O86" s="268" cm="1">
        <f t="array" aca="1" ref="O86" ca="1">INDIRECT(Graphics_Data!$H$2&amp;"'"&amp;"!"&amp;O$1&amp;$D86)</f>
        <v>2534.605</v>
      </c>
      <c r="P86" s="269" cm="1">
        <f t="array" aca="1" ref="P86" ca="1">INDIRECT(Graphics_Data!$H$2&amp;"'"&amp;"!"&amp;P$1&amp;$D86)</f>
        <v>0</v>
      </c>
      <c r="Q86" s="26" cm="1">
        <f t="array" aca="1" ref="Q86" ca="1">INDIRECT(Graphics_Data!$H$2&amp;"'"&amp;"!"&amp;Q$1&amp;$D86)</f>
        <v>1273.0350000000001</v>
      </c>
      <c r="R86" s="19" cm="1">
        <f t="array" aca="1" ref="R86" ca="1">INDIRECT(Graphics_Data!$H$2&amp;"'"&amp;"!"&amp;R$1&amp;$D86)</f>
        <v>1.0090878825590339</v>
      </c>
      <c r="S86" s="55"/>
    </row>
    <row r="87" spans="3:19" ht="25.15" customHeight="1" outlineLevel="1">
      <c r="C87" s="44"/>
      <c r="D87" s="44">
        <f t="shared" si="1"/>
        <v>83</v>
      </c>
      <c r="E87" s="9" t="s">
        <v>97</v>
      </c>
      <c r="F87" s="6"/>
      <c r="G87" s="241" cm="1">
        <f t="array" aca="1" ref="G87" ca="1">INDIRECT(Graphics_Data!$H$2&amp;"'"&amp;"!"&amp;G$1&amp;$D87)</f>
        <v>1477.84</v>
      </c>
      <c r="H87" s="241" cm="1">
        <f t="array" aca="1" ref="H87" ca="1">INDIRECT(Graphics_Data!$H$2&amp;"'"&amp;"!"&amp;H$1&amp;$D87)</f>
        <v>0</v>
      </c>
      <c r="I87" s="252" cm="1">
        <f t="array" aca="1" ref="I87" ca="1">INDIRECT(Graphics_Data!$H$2&amp;"'"&amp;"!"&amp;I$1&amp;$D87)</f>
        <v>1466.37</v>
      </c>
      <c r="J87" s="265" cm="1">
        <f t="array" aca="1" ref="J87" ca="1">INDIRECT(Graphics_Data!$H$2&amp;"'"&amp;"!"&amp;J$1&amp;$D87)</f>
        <v>0</v>
      </c>
      <c r="K87" s="251" cm="1">
        <f t="array" aca="1" ref="K87" ca="1">INDIRECT(Graphics_Data!$H$2&amp;"'"&amp;"!"&amp;K$1&amp;$D87)</f>
        <v>2115.9949999999999</v>
      </c>
      <c r="L87" s="249" cm="1">
        <f t="array" aca="1" ref="L87" ca="1">INDIRECT(Graphics_Data!$H$2&amp;"'"&amp;"!"&amp;L$1&amp;$D87)</f>
        <v>0</v>
      </c>
      <c r="M87" s="25" cm="1">
        <f t="array" aca="1" ref="M87" ca="1">INDIRECT(Graphics_Data!$H$2&amp;"'"&amp;"!"&amp;M$1&amp;$D87)</f>
        <v>649.625</v>
      </c>
      <c r="N87" s="21" cm="1">
        <f t="array" aca="1" ref="N87" ca="1">INDIRECT(Graphics_Data!$H$2&amp;"'"&amp;"!"&amp;N$1&amp;$D87)</f>
        <v>0.44301574636687868</v>
      </c>
      <c r="O87" s="251" cm="1">
        <f t="array" aca="1" ref="O87" ca="1">INDIRECT(Graphics_Data!$H$2&amp;"'"&amp;"!"&amp;O$1&amp;$D87)</f>
        <v>3235.84</v>
      </c>
      <c r="P87" s="249" cm="1">
        <f t="array" aca="1" ref="P87" ca="1">INDIRECT(Graphics_Data!$H$2&amp;"'"&amp;"!"&amp;P$1&amp;$D87)</f>
        <v>0</v>
      </c>
      <c r="Q87" s="25" cm="1">
        <f t="array" aca="1" ref="Q87" ca="1">INDIRECT(Graphics_Data!$H$2&amp;"'"&amp;"!"&amp;Q$1&amp;$D87)</f>
        <v>1769.4700000000003</v>
      </c>
      <c r="R87" s="21" cm="1">
        <f t="array" aca="1" ref="R87" ca="1">INDIRECT(Graphics_Data!$H$2&amp;"'"&amp;"!"&amp;R$1&amp;$D87)</f>
        <v>1.2067009008640386</v>
      </c>
    </row>
    <row r="88" spans="3:19" ht="25.15" customHeight="1" outlineLevel="1">
      <c r="C88" s="44"/>
      <c r="D88" s="44">
        <f t="shared" si="1"/>
        <v>84</v>
      </c>
      <c r="E88" s="10" t="s">
        <v>99</v>
      </c>
      <c r="F88" s="6"/>
      <c r="G88" s="239" cm="1">
        <f t="array" aca="1" ref="G88" ca="1">INDIRECT(Graphics_Data!$H$2&amp;"'"&amp;"!"&amp;G$1&amp;$D88)</f>
        <v>1762.92</v>
      </c>
      <c r="H88" s="239" cm="1">
        <f t="array" aca="1" ref="H88" ca="1">INDIRECT(Graphics_Data!$H$2&amp;"'"&amp;"!"&amp;H$1&amp;$D88)</f>
        <v>0</v>
      </c>
      <c r="I88" s="267" cm="1">
        <f t="array" aca="1" ref="I88" ca="1">INDIRECT(Graphics_Data!$H$2&amp;"'"&amp;"!"&amp;I$1&amp;$D88)</f>
        <v>1736.7</v>
      </c>
      <c r="J88" s="262" cm="1">
        <f t="array" aca="1" ref="J88" ca="1">INDIRECT(Graphics_Data!$H$2&amp;"'"&amp;"!"&amp;J$1&amp;$D88)</f>
        <v>0</v>
      </c>
      <c r="K88" s="266" cm="1">
        <f t="array" aca="1" ref="K88" ca="1">INDIRECT(Graphics_Data!$H$2&amp;"'"&amp;"!"&amp;K$1&amp;$D88)</f>
        <v>3143.6800000000003</v>
      </c>
      <c r="L88" s="248" cm="1">
        <f t="array" aca="1" ref="L88" ca="1">INDIRECT(Graphics_Data!$H$2&amp;"'"&amp;"!"&amp;L$1&amp;$D88)</f>
        <v>0</v>
      </c>
      <c r="M88" s="23" cm="1">
        <f t="array" aca="1" ref="M88" ca="1">INDIRECT(Graphics_Data!$H$2&amp;"'"&amp;"!"&amp;M$1&amp;$D88)</f>
        <v>1406.9800000000002</v>
      </c>
      <c r="N88" s="20" cm="1">
        <f t="array" aca="1" ref="N88" ca="1">INDIRECT(Graphics_Data!$H$2&amp;"'"&amp;"!"&amp;N$1&amp;$D88)</f>
        <v>0.81014567858582387</v>
      </c>
      <c r="O88" s="266" cm="1">
        <f t="array" aca="1" ref="O88" ca="1">INDIRECT(Graphics_Data!$H$2&amp;"'"&amp;"!"&amp;O$1&amp;$D88)</f>
        <v>3822.8</v>
      </c>
      <c r="P88" s="248" cm="1">
        <f t="array" aca="1" ref="P88" ca="1">INDIRECT(Graphics_Data!$H$2&amp;"'"&amp;"!"&amp;P$1&amp;$D88)</f>
        <v>0</v>
      </c>
      <c r="Q88" s="23" cm="1">
        <f t="array" aca="1" ref="Q88" ca="1">INDIRECT(Graphics_Data!$H$2&amp;"'"&amp;"!"&amp;Q$1&amp;$D88)</f>
        <v>2086.1000000000004</v>
      </c>
      <c r="R88" s="20" cm="1">
        <f t="array" aca="1" ref="R88" ca="1">INDIRECT(Graphics_Data!$H$2&amp;"'"&amp;"!"&amp;R$1&amp;$D88)</f>
        <v>1.2011861576553233</v>
      </c>
    </row>
    <row r="89" spans="3:19" s="11" customFormat="1" ht="7.15" customHeight="1" outlineLevel="1" thickBot="1">
      <c r="D89" s="11">
        <f t="shared" si="1"/>
        <v>85</v>
      </c>
      <c r="E89" s="56"/>
      <c r="F89" s="56"/>
      <c r="G89" s="272"/>
      <c r="H89" s="273"/>
      <c r="I89" s="274"/>
      <c r="J89" s="273"/>
      <c r="K89" s="274"/>
      <c r="L89" s="272"/>
      <c r="M89" s="56"/>
      <c r="N89" s="56"/>
      <c r="O89" s="274"/>
      <c r="P89" s="272"/>
      <c r="Q89" s="56"/>
      <c r="R89" s="57"/>
    </row>
    <row r="90" spans="3:19" ht="25.15" customHeight="1" outlineLevel="1" thickTop="1">
      <c r="C90" s="44"/>
      <c r="D90" s="44">
        <f t="shared" si="1"/>
        <v>86</v>
      </c>
      <c r="E90" s="3" t="s">
        <v>100</v>
      </c>
      <c r="F90" s="6"/>
      <c r="G90" s="275" cm="1">
        <f t="array" aca="1" ref="G90" ca="1">INDIRECT(Graphics_Data!$H$2&amp;"'"&amp;"!"&amp;G$1&amp;$D90)</f>
        <v>146.63433340000006</v>
      </c>
      <c r="H90" s="276" cm="1">
        <f t="array" aca="1" ref="H90" ca="1">INDIRECT(Graphics_Data!$H$2&amp;"'"&amp;"!"&amp;H$1&amp;$D90)</f>
        <v>0</v>
      </c>
      <c r="I90" s="277" cm="1">
        <f t="array" aca="1" ref="I90" ca="1">INDIRECT(Graphics_Data!$H$2&amp;"'"&amp;"!"&amp;I$1&amp;$D90)</f>
        <v>144.71600458906963</v>
      </c>
      <c r="J90" s="276" cm="1">
        <f t="array" aca="1" ref="J90" ca="1">INDIRECT(Graphics_Data!$H$2&amp;"'"&amp;"!"&amp;J$1&amp;$D90)</f>
        <v>0</v>
      </c>
      <c r="K90" s="278" cm="1">
        <f t="array" aca="1" ref="K90" ca="1">INDIRECT(Graphics_Data!$H$2&amp;"'"&amp;"!"&amp;K$1&amp;$D90)</f>
        <v>181.61239583333338</v>
      </c>
      <c r="L90" s="279" cm="1">
        <f t="array" aca="1" ref="L90" ca="1">INDIRECT(Graphics_Data!$H$2&amp;"'"&amp;"!"&amp;L$1&amp;$D90)</f>
        <v>0</v>
      </c>
      <c r="M90" s="26" cm="1">
        <f t="array" aca="1" ref="M90" ca="1">INDIRECT(Graphics_Data!$H$2&amp;"'"&amp;"!"&amp;M$1&amp;$D90)</f>
        <v>36.896391244263754</v>
      </c>
      <c r="N90" s="19" cm="1">
        <f t="array" aca="1" ref="N90" ca="1">INDIRECT(Graphics_Data!$H$2&amp;"'"&amp;"!"&amp;N$1&amp;$D90)</f>
        <v>0.2549572270809537</v>
      </c>
      <c r="O90" s="278" cm="1">
        <f t="array" aca="1" ref="O90" ca="1">INDIRECT(Graphics_Data!$H$2&amp;"'"&amp;"!"&amp;O$1&amp;$D90)</f>
        <v>213.72509677419359</v>
      </c>
      <c r="P90" s="279" cm="1">
        <f t="array" aca="1" ref="P90" ca="1">INDIRECT(Graphics_Data!$H$2&amp;"'"&amp;"!"&amp;P$1&amp;$D90)</f>
        <v>0</v>
      </c>
      <c r="Q90" s="26" cm="1">
        <f t="array" aca="1" ref="Q90" ca="1">INDIRECT(Graphics_Data!$H$2&amp;"'"&amp;"!"&amp;Q$1&amp;$D90)</f>
        <v>69.009092185123961</v>
      </c>
      <c r="R90" s="19" cm="1">
        <f t="array" aca="1" ref="R90" ca="1">INDIRECT(Graphics_Data!$H$2&amp;"'"&amp;"!"&amp;R$1&amp;$D90)</f>
        <v>0.47685874400056649</v>
      </c>
      <c r="S90" s="55"/>
    </row>
    <row r="91" spans="3:19" ht="25.15" customHeight="1" outlineLevel="1">
      <c r="C91" s="44"/>
      <c r="D91" s="44">
        <f t="shared" si="1"/>
        <v>87</v>
      </c>
      <c r="E91" s="9" t="s">
        <v>101</v>
      </c>
      <c r="F91" s="6"/>
      <c r="G91" s="241" cm="1">
        <f t="array" aca="1" ref="G91" ca="1">INDIRECT(Graphics_Data!$H$2&amp;"'"&amp;"!"&amp;G$1&amp;$D91)</f>
        <v>24.076200658511379</v>
      </c>
      <c r="H91" s="241" cm="1">
        <f t="array" aca="1" ref="H91" ca="1">INDIRECT(Graphics_Data!$H$2&amp;"'"&amp;"!"&amp;H$1&amp;$D91)</f>
        <v>0</v>
      </c>
      <c r="I91" s="252" cm="1">
        <f t="array" aca="1" ref="I91" ca="1">INDIRECT(Graphics_Data!$H$2&amp;"'"&amp;"!"&amp;I$1&amp;$D91)</f>
        <v>20.723534675964078</v>
      </c>
      <c r="J91" s="265" cm="1">
        <f t="array" aca="1" ref="J91" ca="1">INDIRECT(Graphics_Data!$H$2&amp;"'"&amp;"!"&amp;J$1&amp;$D91)</f>
        <v>0</v>
      </c>
      <c r="K91" s="251" cm="1">
        <f t="array" aca="1" ref="K91" ca="1">INDIRECT(Graphics_Data!$H$2&amp;"'"&amp;"!"&amp;K$1&amp;$D91)</f>
        <v>42.495212203392505</v>
      </c>
      <c r="L91" s="249" cm="1">
        <f t="array" aca="1" ref="L91" ca="1">INDIRECT(Graphics_Data!$H$2&amp;"'"&amp;"!"&amp;L$1&amp;$D91)</f>
        <v>0</v>
      </c>
      <c r="M91" s="25" cm="1">
        <f t="array" aca="1" ref="M91" ca="1">INDIRECT(Graphics_Data!$H$2&amp;"'"&amp;"!"&amp;M$1&amp;$D91)</f>
        <v>21.771677527428427</v>
      </c>
      <c r="N91" s="21" cm="1">
        <f t="array" aca="1" ref="N91" ca="1">INDIRECT(Graphics_Data!$H$2&amp;"'"&amp;"!"&amp;N$1&amp;$D91)</f>
        <v>1.050577416828415</v>
      </c>
      <c r="O91" s="251" cm="1">
        <f t="array" aca="1" ref="O91" ca="1">INDIRECT(Graphics_Data!$H$2&amp;"'"&amp;"!"&amp;O$1&amp;$D91)</f>
        <v>41.451049315761914</v>
      </c>
      <c r="P91" s="249" cm="1">
        <f t="array" aca="1" ref="P91" ca="1">INDIRECT(Graphics_Data!$H$2&amp;"'"&amp;"!"&amp;P$1&amp;$D91)</f>
        <v>0</v>
      </c>
      <c r="Q91" s="25" cm="1">
        <f t="array" aca="1" ref="Q91" ca="1">INDIRECT(Graphics_Data!$H$2&amp;"'"&amp;"!"&amp;Q$1&amp;$D91)</f>
        <v>20.727514639797835</v>
      </c>
      <c r="R91" s="21" cm="1">
        <f t="array" aca="1" ref="R91" ca="1">INDIRECT(Graphics_Data!$H$2&amp;"'"&amp;"!"&amp;R$1&amp;$D91)</f>
        <v>1.0001920504342521</v>
      </c>
      <c r="S91" s="54"/>
    </row>
    <row r="92" spans="3:19" ht="25.15" customHeight="1" outlineLevel="1">
      <c r="C92" s="44"/>
      <c r="D92" s="44">
        <f t="shared" si="1"/>
        <v>88</v>
      </c>
      <c r="E92" s="30" t="s">
        <v>70</v>
      </c>
      <c r="F92" s="6"/>
      <c r="G92" s="253" cm="1">
        <f t="array" aca="1" ref="G92" ca="1">INDIRECT(Graphics_Data!$H$2&amp;"'"&amp;"!"&amp;G$1&amp;$D92)</f>
        <v>147.30167937136889</v>
      </c>
      <c r="H92" s="254" cm="1">
        <f t="array" aca="1" ref="H92" ca="1">INDIRECT(Graphics_Data!$H$2&amp;"'"&amp;"!"&amp;H$1&amp;$D92)</f>
        <v>0</v>
      </c>
      <c r="I92" s="253" cm="1">
        <f t="array" aca="1" ref="I92" ca="1">INDIRECT(Graphics_Data!$H$2&amp;"'"&amp;"!"&amp;I$1&amp;$D92)</f>
        <v>145.29042110829886</v>
      </c>
      <c r="J92" s="254" cm="1">
        <f t="array" aca="1" ref="J92" ca="1">INDIRECT(Graphics_Data!$H$2&amp;"'"&amp;"!"&amp;J$1&amp;$D92)</f>
        <v>0</v>
      </c>
      <c r="K92" s="266" cm="1">
        <f t="array" aca="1" ref="K92" ca="1">INDIRECT(Graphics_Data!$H$2&amp;"'"&amp;"!"&amp;K$1&amp;$D92)</f>
        <v>182.79028137551805</v>
      </c>
      <c r="L92" s="248" cm="1">
        <f t="array" aca="1" ref="L92" ca="1">INDIRECT(Graphics_Data!$H$2&amp;"'"&amp;"!"&amp;L$1&amp;$D92)</f>
        <v>0</v>
      </c>
      <c r="M92" s="23" t="str" cm="1">
        <f t="array" aca="1" ref="M92" ca="1">INDIRECT(Graphics_Data!$H$2&amp;"'"&amp;"!"&amp;M$1&amp;$D92)</f>
        <v>-</v>
      </c>
      <c r="N92" s="20" t="str" cm="1">
        <f t="array" aca="1" ref="N92" ca="1">INDIRECT(Graphics_Data!$H$2&amp;"'"&amp;"!"&amp;N$1&amp;$D92)</f>
        <v>-</v>
      </c>
      <c r="O92" s="266" cm="1">
        <f t="array" aca="1" ref="O92" ca="1">INDIRECT(Graphics_Data!$H$2&amp;"'"&amp;"!"&amp;O$1&amp;$D92)</f>
        <v>214.87404012959402</v>
      </c>
      <c r="P92" s="248" cm="1">
        <f t="array" aca="1" ref="P92" ca="1">INDIRECT(Graphics_Data!$H$2&amp;"'"&amp;"!"&amp;P$1&amp;$D92)</f>
        <v>0</v>
      </c>
      <c r="Q92" s="23" t="str" cm="1">
        <f t="array" aca="1" ref="Q92" ca="1">INDIRECT(Graphics_Data!$H$2&amp;"'"&amp;"!"&amp;Q$1&amp;$D92)</f>
        <v>-</v>
      </c>
      <c r="R92" s="20" t="str" cm="1">
        <f t="array" aca="1" ref="R92" ca="1">INDIRECT(Graphics_Data!$H$2&amp;"'"&amp;"!"&amp;R$1&amp;$D92)</f>
        <v>-</v>
      </c>
    </row>
    <row r="93" spans="3:19" ht="25.15" customHeight="1" outlineLevel="1">
      <c r="C93" s="44"/>
      <c r="D93" s="44">
        <f t="shared" si="1"/>
        <v>89</v>
      </c>
      <c r="E93" s="9" t="s">
        <v>71</v>
      </c>
      <c r="F93" s="6"/>
      <c r="G93" s="249" cm="1">
        <f t="array" aca="1" ref="G93" ca="1">INDIRECT(Graphics_Data!$H$2&amp;"'"&amp;"!"&amp;G$1&amp;$D93)</f>
        <v>145.96698742863123</v>
      </c>
      <c r="H93" s="250" cm="1">
        <f t="array" aca="1" ref="H93" ca="1">INDIRECT(Graphics_Data!$H$2&amp;"'"&amp;"!"&amp;H$1&amp;$D93)</f>
        <v>0</v>
      </c>
      <c r="I93" s="251" cm="1">
        <f t="array" aca="1" ref="I93" ca="1">INDIRECT(Graphics_Data!$H$2&amp;"'"&amp;"!"&amp;I$1&amp;$D93)</f>
        <v>144.1415880698404</v>
      </c>
      <c r="J93" s="250" cm="1">
        <f t="array" aca="1" ref="J93" ca="1">INDIRECT(Graphics_Data!$H$2&amp;"'"&amp;"!"&amp;J$1&amp;$D93)</f>
        <v>0</v>
      </c>
      <c r="K93" s="251" cm="1">
        <f t="array" aca="1" ref="K93" ca="1">INDIRECT(Graphics_Data!$H$2&amp;"'"&amp;"!"&amp;K$1&amp;$D93)</f>
        <v>180.43451029114871</v>
      </c>
      <c r="L93" s="249" cm="1">
        <f t="array" aca="1" ref="L93" ca="1">INDIRECT(Graphics_Data!$H$2&amp;"'"&amp;"!"&amp;L$1&amp;$D93)</f>
        <v>0</v>
      </c>
      <c r="M93" s="25" t="str" cm="1">
        <f t="array" aca="1" ref="M93" ca="1">INDIRECT(Graphics_Data!$H$2&amp;"'"&amp;"!"&amp;M$1&amp;$D93)</f>
        <v>-</v>
      </c>
      <c r="N93" s="21" t="str" cm="1">
        <f t="array" aca="1" ref="N93" ca="1">INDIRECT(Graphics_Data!$H$2&amp;"'"&amp;"!"&amp;N$1&amp;$D93)</f>
        <v>-</v>
      </c>
      <c r="O93" s="251" cm="1">
        <f t="array" aca="1" ref="O93" ca="1">INDIRECT(Graphics_Data!$H$2&amp;"'"&amp;"!"&amp;O$1&amp;$D93)</f>
        <v>212.57615341879315</v>
      </c>
      <c r="P93" s="249" cm="1">
        <f t="array" aca="1" ref="P93" ca="1">INDIRECT(Graphics_Data!$H$2&amp;"'"&amp;"!"&amp;P$1&amp;$D93)</f>
        <v>0</v>
      </c>
      <c r="Q93" s="25" t="str" cm="1">
        <f t="array" aca="1" ref="Q93" ca="1">INDIRECT(Graphics_Data!$H$2&amp;"'"&amp;"!"&amp;Q$1&amp;$D93)</f>
        <v>-</v>
      </c>
      <c r="R93" s="21" t="str" cm="1">
        <f t="array" aca="1" ref="R93" ca="1">INDIRECT(Graphics_Data!$H$2&amp;"'"&amp;"!"&amp;R$1&amp;$D93)</f>
        <v>-</v>
      </c>
    </row>
    <row r="94" spans="3:19" ht="25.15" customHeight="1" outlineLevel="1">
      <c r="C94" s="44"/>
      <c r="D94" s="44">
        <f t="shared" si="1"/>
        <v>90</v>
      </c>
      <c r="E94" s="3" t="s">
        <v>103</v>
      </c>
      <c r="F94" s="6"/>
      <c r="G94" s="239" cm="1">
        <f t="array" aca="1" ref="G94" ca="1">INDIRECT(Graphics_Data!$H$2&amp;"'"&amp;"!"&amp;G$1&amp;$D94)</f>
        <v>131.28800000000001</v>
      </c>
      <c r="H94" s="239" cm="1">
        <f t="array" aca="1" ref="H94" ca="1">INDIRECT(Graphics_Data!$H$2&amp;"'"&amp;"!"&amp;H$1&amp;$D94)</f>
        <v>0</v>
      </c>
      <c r="I94" s="267" cm="1">
        <f t="array" aca="1" ref="I94" ca="1">INDIRECT(Graphics_Data!$H$2&amp;"'"&amp;"!"&amp;I$1&amp;$D94)</f>
        <v>130.79499999999999</v>
      </c>
      <c r="J94" s="262" cm="1">
        <f t="array" aca="1" ref="J94" ca="1">INDIRECT(Graphics_Data!$H$2&amp;"'"&amp;"!"&amp;J$1&amp;$D94)</f>
        <v>0</v>
      </c>
      <c r="K94" s="268" cm="1">
        <f t="array" aca="1" ref="K94" ca="1">INDIRECT(Graphics_Data!$H$2&amp;"'"&amp;"!"&amp;K$1&amp;$D94)</f>
        <v>147.16475</v>
      </c>
      <c r="L94" s="269" cm="1">
        <f t="array" aca="1" ref="L94" ca="1">INDIRECT(Graphics_Data!$H$2&amp;"'"&amp;"!"&amp;L$1&amp;$D94)</f>
        <v>0</v>
      </c>
      <c r="M94" s="26" cm="1">
        <f t="array" aca="1" ref="M94" ca="1">INDIRECT(Graphics_Data!$H$2&amp;"'"&amp;"!"&amp;M$1&amp;$D94)</f>
        <v>16.36975000000001</v>
      </c>
      <c r="N94" s="19" cm="1">
        <f t="array" aca="1" ref="N94" ca="1">INDIRECT(Graphics_Data!$H$2&amp;"'"&amp;"!"&amp;N$1&amp;$D94)</f>
        <v>0.12515577812607526</v>
      </c>
      <c r="O94" s="268" cm="1">
        <f t="array" aca="1" ref="O94" ca="1">INDIRECT(Graphics_Data!$H$2&amp;"'"&amp;"!"&amp;O$1&amp;$D94)</f>
        <v>184.73150000000001</v>
      </c>
      <c r="P94" s="269" cm="1">
        <f t="array" aca="1" ref="P94" ca="1">INDIRECT(Graphics_Data!$H$2&amp;"'"&amp;"!"&amp;P$1&amp;$D94)</f>
        <v>0</v>
      </c>
      <c r="Q94" s="26" cm="1">
        <f t="array" aca="1" ref="Q94" ca="1">INDIRECT(Graphics_Data!$H$2&amp;"'"&amp;"!"&amp;Q$1&amp;$D94)</f>
        <v>53.936500000000024</v>
      </c>
      <c r="R94" s="19" cm="1">
        <f t="array" aca="1" ref="R94" ca="1">INDIRECT(Graphics_Data!$H$2&amp;"'"&amp;"!"&amp;R$1&amp;$D94)</f>
        <v>0.41237432623571268</v>
      </c>
    </row>
    <row r="95" spans="3:19" ht="25.15" customHeight="1" outlineLevel="1">
      <c r="C95" s="44"/>
      <c r="D95" s="44">
        <f t="shared" si="1"/>
        <v>91</v>
      </c>
      <c r="E95" s="10" t="s">
        <v>102</v>
      </c>
      <c r="F95" s="6"/>
      <c r="G95" s="241" cm="1">
        <f t="array" aca="1" ref="G95" ca="1">INDIRECT(Graphics_Data!$H$2&amp;"'"&amp;"!"&amp;G$1&amp;$D95)</f>
        <v>141.96700000000001</v>
      </c>
      <c r="H95" s="265" cm="1">
        <f t="array" aca="1" ref="H95" ca="1">INDIRECT(Graphics_Data!$H$2&amp;"'"&amp;"!"&amp;H$1&amp;$D95)</f>
        <v>0</v>
      </c>
      <c r="I95" s="252" cm="1">
        <f t="array" aca="1" ref="I95" ca="1">INDIRECT(Graphics_Data!$H$2&amp;"'"&amp;"!"&amp;I$1&amp;$D95)</f>
        <v>141.21700000000001</v>
      </c>
      <c r="J95" s="265" cm="1">
        <f t="array" aca="1" ref="J95" ca="1">INDIRECT(Graphics_Data!$H$2&amp;"'"&amp;"!"&amp;J$1&amp;$D95)</f>
        <v>0</v>
      </c>
      <c r="K95" s="251" cm="1">
        <f t="array" aca="1" ref="K95" ca="1">INDIRECT(Graphics_Data!$H$2&amp;"'"&amp;"!"&amp;K$1&amp;$D95)</f>
        <v>175.054</v>
      </c>
      <c r="L95" s="249" cm="1">
        <f t="array" aca="1" ref="L95" ca="1">INDIRECT(Graphics_Data!$H$2&amp;"'"&amp;"!"&amp;L$1&amp;$D95)</f>
        <v>0</v>
      </c>
      <c r="M95" s="25" cm="1">
        <f t="array" aca="1" ref="M95" ca="1">INDIRECT(Graphics_Data!$H$2&amp;"'"&amp;"!"&amp;M$1&amp;$D95)</f>
        <v>33.836999999999989</v>
      </c>
      <c r="N95" s="21" cm="1">
        <f t="array" aca="1" ref="N95" ca="1">INDIRECT(Graphics_Data!$H$2&amp;"'"&amp;"!"&amp;N$1&amp;$D95)</f>
        <v>0.23960996197341666</v>
      </c>
      <c r="O95" s="251" cm="1">
        <f t="array" aca="1" ref="O95" ca="1">INDIRECT(Graphics_Data!$H$2&amp;"'"&amp;"!"&amp;O$1&amp;$D95)</f>
        <v>214.48750000000001</v>
      </c>
      <c r="P95" s="249" cm="1">
        <f t="array" aca="1" ref="P95" ca="1">INDIRECT(Graphics_Data!$H$2&amp;"'"&amp;"!"&amp;P$1&amp;$D95)</f>
        <v>0</v>
      </c>
      <c r="Q95" s="25" cm="1">
        <f t="array" aca="1" ref="Q95" ca="1">INDIRECT(Graphics_Data!$H$2&amp;"'"&amp;"!"&amp;Q$1&amp;$D95)</f>
        <v>73.270499999999998</v>
      </c>
      <c r="R95" s="21" cm="1">
        <f t="array" aca="1" ref="R95" ca="1">INDIRECT(Graphics_Data!$H$2&amp;"'"&amp;"!"&amp;R$1&amp;$D95)</f>
        <v>0.51885042169143936</v>
      </c>
    </row>
    <row r="96" spans="3:19" ht="25.15" customHeight="1" outlineLevel="1">
      <c r="C96" s="44"/>
      <c r="D96" s="44">
        <f t="shared" si="1"/>
        <v>92</v>
      </c>
      <c r="E96" s="3" t="s">
        <v>104</v>
      </c>
      <c r="G96" s="240" cm="1">
        <f t="array" aca="1" ref="G96" ca="1">INDIRECT(Graphics_Data!$H$2&amp;"'"&amp;"!"&amp;G$1&amp;$D96)</f>
        <v>155.078</v>
      </c>
      <c r="H96" s="240" cm="1">
        <f t="array" aca="1" ref="H96" ca="1">INDIRECT(Graphics_Data!$H$2&amp;"'"&amp;"!"&amp;H$1&amp;$D96)</f>
        <v>0</v>
      </c>
      <c r="I96" s="270" cm="1">
        <f t="array" aca="1" ref="I96" ca="1">INDIRECT(Graphics_Data!$H$2&amp;"'"&amp;"!"&amp;I$1&amp;$D96)</f>
        <v>153.88900000000001</v>
      </c>
      <c r="J96" s="271" cm="1">
        <f t="array" aca="1" ref="J96" ca="1">INDIRECT(Graphics_Data!$H$2&amp;"'"&amp;"!"&amp;J$1&amp;$D96)</f>
        <v>0</v>
      </c>
      <c r="K96" s="266" cm="1">
        <f t="array" aca="1" ref="K96" ca="1">INDIRECT(Graphics_Data!$H$2&amp;"'"&amp;"!"&amp;K$1&amp;$D96)</f>
        <v>209.1105</v>
      </c>
      <c r="L96" s="248" cm="1">
        <f t="array" aca="1" ref="L96" ca="1">INDIRECT(Graphics_Data!$H$2&amp;"'"&amp;"!"&amp;L$1&amp;$D96)</f>
        <v>0</v>
      </c>
      <c r="M96" s="23" cm="1">
        <f t="array" aca="1" ref="M96" ca="1">INDIRECT(Graphics_Data!$H$2&amp;"'"&amp;"!"&amp;M$1&amp;$D96)</f>
        <v>55.221499999999992</v>
      </c>
      <c r="N96" s="20" cm="1">
        <f t="array" aca="1" ref="N96" ca="1">INDIRECT(Graphics_Data!$H$2&amp;"'"&amp;"!"&amp;N$1&amp;$D96)</f>
        <v>0.35883981311204827</v>
      </c>
      <c r="O96" s="266" cm="1">
        <f t="array" aca="1" ref="O96" ca="1">INDIRECT(Graphics_Data!$H$2&amp;"'"&amp;"!"&amp;O$1&amp;$D96)</f>
        <v>230.05600000000001</v>
      </c>
      <c r="P96" s="248" cm="1">
        <f t="array" aca="1" ref="P96" ca="1">INDIRECT(Graphics_Data!$H$2&amp;"'"&amp;"!"&amp;P$1&amp;$D96)</f>
        <v>0</v>
      </c>
      <c r="Q96" s="23" cm="1">
        <f t="array" aca="1" ref="Q96" ca="1">INDIRECT(Graphics_Data!$H$2&amp;"'"&amp;"!"&amp;Q$1&amp;$D96)</f>
        <v>76.167000000000002</v>
      </c>
      <c r="R96" s="20" cm="1">
        <f t="array" aca="1" ref="R96" ca="1">INDIRECT(Graphics_Data!$H$2&amp;"'"&amp;"!"&amp;R$1&amp;$D96)</f>
        <v>0.49494765707750399</v>
      </c>
    </row>
    <row r="97" spans="3:19" ht="15" customHeight="1" outlineLevel="1">
      <c r="C97" s="11"/>
      <c r="D97" s="11">
        <f t="shared" si="1"/>
        <v>93</v>
      </c>
      <c r="E97" s="6"/>
      <c r="F97" s="6"/>
      <c r="G97" s="111"/>
      <c r="H97" s="137"/>
      <c r="I97" s="138"/>
      <c r="J97" s="137"/>
      <c r="K97" s="139"/>
      <c r="L97" s="140"/>
      <c r="M97" s="58"/>
      <c r="N97" s="59"/>
      <c r="O97" s="139"/>
      <c r="P97" s="140"/>
      <c r="Q97" s="60"/>
      <c r="R97" s="61"/>
      <c r="S97" s="54"/>
    </row>
    <row r="98" spans="3:19" s="11" customFormat="1" ht="30" customHeight="1">
      <c r="C98" s="44"/>
      <c r="D98" s="44">
        <f t="shared" si="1"/>
        <v>94</v>
      </c>
      <c r="E98" s="47" t="s">
        <v>155</v>
      </c>
    </row>
    <row r="99" spans="3:19" ht="7.15" customHeight="1" outlineLevel="1">
      <c r="D99" s="15">
        <f t="shared" si="1"/>
        <v>95</v>
      </c>
      <c r="E99" s="6"/>
      <c r="F99" s="6"/>
      <c r="K99" s="43"/>
      <c r="L99" s="11"/>
      <c r="N99" s="11"/>
      <c r="O99" s="11"/>
      <c r="P99" s="11"/>
      <c r="Q99" s="11"/>
      <c r="R99" s="11"/>
    </row>
    <row r="100" spans="3:19" ht="25.15" customHeight="1" outlineLevel="1">
      <c r="C100" s="44"/>
      <c r="D100" s="44">
        <f t="shared" si="1"/>
        <v>96</v>
      </c>
      <c r="E100" s="15"/>
      <c r="G100" s="60"/>
      <c r="H100" s="60"/>
      <c r="I100" s="60"/>
      <c r="J100" s="60"/>
      <c r="K100" s="60"/>
      <c r="L100" s="60"/>
      <c r="M100" s="62"/>
      <c r="N100" s="60"/>
      <c r="O100" s="60"/>
      <c r="P100" s="62"/>
    </row>
    <row r="101" spans="3:19" ht="25.15" customHeight="1" outlineLevel="1">
      <c r="C101" s="44"/>
      <c r="D101" s="44">
        <f t="shared" si="1"/>
        <v>97</v>
      </c>
      <c r="E101" s="15"/>
      <c r="G101" s="60"/>
      <c r="H101" s="60"/>
      <c r="I101" s="60"/>
      <c r="J101" s="60"/>
      <c r="K101" s="60"/>
      <c r="L101" s="60"/>
      <c r="M101" s="62"/>
      <c r="N101" s="60"/>
      <c r="O101" s="60"/>
      <c r="P101" s="62"/>
    </row>
    <row r="102" spans="3:19" ht="25.15" customHeight="1" outlineLevel="1">
      <c r="C102" s="44"/>
      <c r="D102" s="44">
        <f t="shared" si="1"/>
        <v>98</v>
      </c>
      <c r="E102" s="15"/>
      <c r="G102" s="60"/>
      <c r="H102" s="60"/>
      <c r="I102" s="60"/>
      <c r="J102" s="60"/>
      <c r="K102" s="60"/>
      <c r="L102" s="60"/>
      <c r="M102" s="62"/>
      <c r="N102" s="60"/>
      <c r="O102" s="60"/>
      <c r="P102" s="62"/>
    </row>
    <row r="103" spans="3:19" ht="25.15" customHeight="1" outlineLevel="1">
      <c r="C103" s="44"/>
      <c r="D103" s="44">
        <f t="shared" si="1"/>
        <v>99</v>
      </c>
      <c r="E103" s="15"/>
      <c r="G103" s="60"/>
      <c r="H103" s="60"/>
      <c r="I103" s="60"/>
      <c r="J103" s="60"/>
      <c r="K103" s="60"/>
      <c r="L103" s="60"/>
      <c r="M103" s="62"/>
      <c r="N103" s="60"/>
      <c r="O103" s="60"/>
      <c r="P103" s="62"/>
    </row>
    <row r="104" spans="3:19" ht="25.15" customHeight="1" outlineLevel="1">
      <c r="C104" s="44"/>
      <c r="D104" s="44">
        <f t="shared" si="1"/>
        <v>100</v>
      </c>
      <c r="E104" s="15"/>
      <c r="G104" s="60"/>
      <c r="H104" s="60"/>
      <c r="I104" s="60"/>
      <c r="J104" s="60"/>
      <c r="K104" s="60"/>
      <c r="L104" s="60"/>
      <c r="M104" s="62"/>
      <c r="N104" s="60"/>
      <c r="O104" s="60"/>
      <c r="P104" s="62"/>
    </row>
    <row r="105" spans="3:19" ht="25.15" customHeight="1" outlineLevel="1">
      <c r="C105" s="44"/>
      <c r="D105" s="44">
        <f t="shared" si="1"/>
        <v>101</v>
      </c>
      <c r="E105" s="15"/>
      <c r="G105" s="60"/>
      <c r="H105" s="60"/>
      <c r="I105" s="60"/>
      <c r="J105" s="60"/>
      <c r="K105" s="60"/>
      <c r="L105" s="60"/>
      <c r="M105" s="62"/>
      <c r="N105" s="60"/>
      <c r="O105" s="60"/>
      <c r="P105" s="62"/>
    </row>
    <row r="106" spans="3:19" ht="25.15" customHeight="1" outlineLevel="1">
      <c r="C106" s="44"/>
      <c r="D106" s="44">
        <f t="shared" si="1"/>
        <v>102</v>
      </c>
      <c r="E106" s="15"/>
      <c r="G106" s="60"/>
      <c r="H106" s="60"/>
      <c r="I106" s="60"/>
      <c r="J106" s="60"/>
      <c r="K106" s="60"/>
      <c r="L106" s="60"/>
      <c r="M106" s="62"/>
      <c r="N106" s="60"/>
      <c r="O106" s="60"/>
      <c r="P106" s="62"/>
    </row>
    <row r="107" spans="3:19" ht="25.15" customHeight="1" outlineLevel="1">
      <c r="C107" s="44"/>
      <c r="D107" s="44">
        <f t="shared" si="1"/>
        <v>103</v>
      </c>
      <c r="E107" s="15"/>
      <c r="G107" s="60"/>
      <c r="H107" s="60"/>
      <c r="I107" s="60"/>
      <c r="J107" s="60"/>
      <c r="K107" s="60"/>
      <c r="L107" s="60"/>
      <c r="M107" s="62"/>
      <c r="N107" s="60"/>
      <c r="O107" s="60"/>
      <c r="P107" s="62"/>
    </row>
    <row r="108" spans="3:19" ht="25.15" customHeight="1" outlineLevel="1">
      <c r="C108" s="44"/>
      <c r="D108" s="44">
        <f t="shared" si="1"/>
        <v>104</v>
      </c>
      <c r="E108" s="15"/>
      <c r="G108" s="60"/>
      <c r="H108" s="60"/>
      <c r="I108" s="60"/>
      <c r="J108" s="60"/>
      <c r="K108" s="60"/>
      <c r="L108" s="60"/>
      <c r="M108" s="62"/>
      <c r="N108" s="60"/>
      <c r="O108" s="60"/>
      <c r="P108" s="62"/>
    </row>
    <row r="109" spans="3:19" ht="25.15" customHeight="1" outlineLevel="1">
      <c r="C109" s="44"/>
      <c r="D109" s="44">
        <f t="shared" si="1"/>
        <v>105</v>
      </c>
      <c r="E109" s="15"/>
      <c r="G109" s="60"/>
      <c r="H109" s="60"/>
      <c r="I109" s="60"/>
      <c r="J109" s="60"/>
      <c r="K109" s="60"/>
      <c r="L109" s="60"/>
      <c r="M109" s="62"/>
      <c r="N109" s="60"/>
      <c r="O109" s="60"/>
      <c r="P109" s="62"/>
    </row>
    <row r="110" spans="3:19" ht="25.15" customHeight="1" outlineLevel="1">
      <c r="C110" s="44"/>
      <c r="D110" s="44">
        <f t="shared" si="1"/>
        <v>106</v>
      </c>
      <c r="E110" s="15"/>
      <c r="G110" s="60"/>
      <c r="H110" s="60"/>
      <c r="I110" s="60"/>
      <c r="J110" s="60"/>
      <c r="K110" s="60"/>
      <c r="L110" s="60"/>
      <c r="M110" s="62"/>
      <c r="N110" s="60"/>
      <c r="O110" s="60"/>
      <c r="P110" s="62"/>
    </row>
    <row r="111" spans="3:19" ht="25.15" customHeight="1" outlineLevel="1">
      <c r="C111" s="44"/>
      <c r="D111" s="44">
        <f t="shared" si="1"/>
        <v>107</v>
      </c>
      <c r="E111" s="6"/>
      <c r="G111" s="60"/>
      <c r="H111" s="60"/>
      <c r="I111" s="60"/>
      <c r="J111" s="60"/>
      <c r="K111" s="60"/>
      <c r="L111" s="60"/>
      <c r="M111" s="62"/>
      <c r="N111" s="60"/>
      <c r="O111" s="60"/>
      <c r="P111" s="62"/>
    </row>
    <row r="112" spans="3:19" ht="25.15" customHeight="1" outlineLevel="1">
      <c r="C112" s="44"/>
      <c r="D112" s="44">
        <f t="shared" si="1"/>
        <v>108</v>
      </c>
      <c r="E112" s="6"/>
      <c r="G112" s="60"/>
      <c r="H112" s="60"/>
      <c r="I112" s="60"/>
      <c r="J112" s="60"/>
      <c r="K112" s="60"/>
      <c r="L112" s="60"/>
      <c r="M112" s="62"/>
      <c r="N112" s="60"/>
      <c r="O112" s="60"/>
      <c r="P112" s="62"/>
    </row>
    <row r="113" spans="3:16" ht="25.15" customHeight="1" outlineLevel="1">
      <c r="C113" s="44"/>
      <c r="D113" s="44">
        <f t="shared" si="1"/>
        <v>109</v>
      </c>
      <c r="E113" s="6"/>
      <c r="G113" s="60"/>
      <c r="H113" s="60"/>
      <c r="I113" s="60"/>
      <c r="J113" s="60"/>
      <c r="K113" s="60"/>
      <c r="L113" s="60"/>
      <c r="M113" s="62"/>
      <c r="N113" s="60"/>
      <c r="O113" s="60"/>
      <c r="P113" s="62"/>
    </row>
    <row r="114" spans="3:16" ht="25.15" customHeight="1" outlineLevel="1">
      <c r="C114" s="44"/>
      <c r="D114" s="44">
        <f t="shared" si="1"/>
        <v>110</v>
      </c>
      <c r="E114" s="6"/>
      <c r="G114" s="60"/>
      <c r="H114" s="60"/>
      <c r="I114" s="60"/>
      <c r="J114" s="60"/>
      <c r="K114" s="60"/>
      <c r="L114" s="60"/>
      <c r="M114" s="62"/>
      <c r="N114" s="60"/>
      <c r="O114" s="60"/>
      <c r="P114" s="62"/>
    </row>
    <row r="115" spans="3:16" ht="25.15" customHeight="1" outlineLevel="1">
      <c r="C115" s="44"/>
      <c r="D115" s="44">
        <f t="shared" si="1"/>
        <v>111</v>
      </c>
      <c r="E115" s="6"/>
      <c r="G115" s="60"/>
      <c r="H115" s="60"/>
      <c r="I115" s="60"/>
      <c r="J115" s="60"/>
      <c r="K115" s="60"/>
      <c r="L115" s="60"/>
      <c r="M115" s="62"/>
      <c r="N115" s="60"/>
      <c r="O115" s="60"/>
      <c r="P115" s="62"/>
    </row>
    <row r="116" spans="3:16" ht="25.15" customHeight="1" outlineLevel="1">
      <c r="C116" s="44"/>
      <c r="D116" s="44">
        <f t="shared" si="1"/>
        <v>112</v>
      </c>
      <c r="E116" s="6"/>
      <c r="G116" s="60"/>
      <c r="H116" s="60"/>
      <c r="I116" s="60"/>
      <c r="J116" s="60"/>
      <c r="K116" s="60"/>
      <c r="L116" s="60"/>
      <c r="M116" s="62"/>
      <c r="N116" s="60"/>
      <c r="O116" s="60"/>
      <c r="P116" s="62"/>
    </row>
    <row r="117" spans="3:16" ht="25.15" customHeight="1" outlineLevel="1">
      <c r="C117" s="44"/>
      <c r="D117" s="44">
        <f t="shared" si="1"/>
        <v>113</v>
      </c>
      <c r="E117" s="6"/>
      <c r="G117" s="60"/>
      <c r="H117" s="60"/>
      <c r="I117" s="60"/>
      <c r="J117" s="60"/>
      <c r="K117" s="60"/>
      <c r="L117" s="60"/>
      <c r="M117" s="62"/>
      <c r="N117" s="60"/>
      <c r="O117" s="60"/>
      <c r="P117" s="62"/>
    </row>
    <row r="118" spans="3:16" ht="25.15" customHeight="1" outlineLevel="1">
      <c r="C118" s="44"/>
      <c r="D118" s="44">
        <f t="shared" si="1"/>
        <v>114</v>
      </c>
      <c r="E118" s="6"/>
      <c r="G118" s="60"/>
      <c r="H118" s="60"/>
      <c r="I118" s="60"/>
      <c r="J118" s="60"/>
      <c r="K118" s="60"/>
      <c r="L118" s="60"/>
      <c r="M118" s="62"/>
      <c r="N118" s="60"/>
      <c r="O118" s="60"/>
      <c r="P118" s="62"/>
    </row>
    <row r="119" spans="3:16" ht="25.15" customHeight="1" outlineLevel="1">
      <c r="C119" s="44"/>
      <c r="D119" s="44">
        <f t="shared" si="1"/>
        <v>115</v>
      </c>
      <c r="E119" s="6"/>
      <c r="G119" s="60"/>
      <c r="H119" s="60"/>
      <c r="I119" s="60"/>
      <c r="J119" s="60"/>
      <c r="K119" s="60"/>
      <c r="L119" s="60"/>
      <c r="M119" s="62"/>
      <c r="N119" s="60"/>
      <c r="O119" s="60"/>
      <c r="P119" s="62"/>
    </row>
    <row r="120" spans="3:16" ht="25.15" customHeight="1" outlineLevel="1">
      <c r="C120" s="44"/>
      <c r="D120" s="44">
        <f t="shared" si="1"/>
        <v>116</v>
      </c>
      <c r="E120" s="6"/>
      <c r="G120" s="60"/>
      <c r="H120" s="60"/>
      <c r="I120" s="60"/>
      <c r="J120" s="60"/>
      <c r="K120" s="60"/>
      <c r="L120" s="60"/>
      <c r="M120" s="62"/>
      <c r="N120" s="60"/>
      <c r="O120" s="60"/>
      <c r="P120" s="62"/>
    </row>
    <row r="121" spans="3:16" ht="25.15" customHeight="1" outlineLevel="1">
      <c r="C121" s="44"/>
      <c r="D121" s="44">
        <f t="shared" si="1"/>
        <v>117</v>
      </c>
      <c r="E121" s="6"/>
      <c r="G121" s="60"/>
      <c r="H121" s="60"/>
      <c r="I121" s="60"/>
      <c r="J121" s="60"/>
      <c r="K121" s="60"/>
      <c r="L121" s="60"/>
      <c r="M121" s="62"/>
      <c r="N121" s="60"/>
      <c r="O121" s="60"/>
      <c r="P121" s="62"/>
    </row>
    <row r="122" spans="3:16" ht="25.15" customHeight="1" outlineLevel="1">
      <c r="C122" s="44"/>
      <c r="D122" s="44">
        <f t="shared" si="1"/>
        <v>118</v>
      </c>
      <c r="E122" s="6"/>
      <c r="G122" s="60"/>
      <c r="H122" s="60"/>
      <c r="I122" s="60"/>
      <c r="J122" s="60"/>
      <c r="K122" s="60"/>
      <c r="L122" s="60"/>
      <c r="M122" s="62"/>
      <c r="N122" s="60"/>
      <c r="O122" s="60"/>
      <c r="P122" s="62"/>
    </row>
    <row r="123" spans="3:16" ht="25.15" customHeight="1" outlineLevel="1">
      <c r="C123" s="44"/>
      <c r="D123" s="44">
        <f t="shared" si="1"/>
        <v>119</v>
      </c>
      <c r="E123" s="6"/>
      <c r="G123" s="60"/>
      <c r="H123" s="60"/>
      <c r="I123" s="60"/>
      <c r="J123" s="60"/>
      <c r="K123" s="60"/>
      <c r="L123" s="60"/>
      <c r="M123" s="62"/>
      <c r="N123" s="60"/>
      <c r="O123" s="60"/>
      <c r="P123" s="62"/>
    </row>
    <row r="124" spans="3:16" ht="25.15" customHeight="1" outlineLevel="1">
      <c r="C124" s="44"/>
      <c r="D124" s="44">
        <f t="shared" si="1"/>
        <v>120</v>
      </c>
      <c r="E124" s="6"/>
      <c r="G124" s="60"/>
      <c r="H124" s="60"/>
      <c r="I124" s="60"/>
      <c r="J124" s="60"/>
      <c r="K124" s="60"/>
      <c r="L124" s="60"/>
      <c r="M124" s="62"/>
      <c r="N124" s="60"/>
      <c r="O124" s="60"/>
      <c r="P124" s="62"/>
    </row>
    <row r="125" spans="3:16" ht="25.15" customHeight="1" outlineLevel="1">
      <c r="C125" s="44"/>
      <c r="D125" s="44">
        <f t="shared" si="1"/>
        <v>121</v>
      </c>
      <c r="E125" s="6"/>
      <c r="G125" s="60"/>
      <c r="H125" s="60"/>
      <c r="I125" s="60"/>
      <c r="J125" s="60"/>
      <c r="K125" s="60"/>
      <c r="L125" s="60"/>
      <c r="M125" s="62"/>
      <c r="N125" s="60"/>
      <c r="O125" s="60"/>
      <c r="P125" s="62"/>
    </row>
    <row r="126" spans="3:16" ht="25.15" customHeight="1" outlineLevel="1">
      <c r="C126" s="44"/>
      <c r="D126" s="44">
        <f t="shared" si="1"/>
        <v>122</v>
      </c>
      <c r="E126" s="6"/>
      <c r="G126" s="60"/>
      <c r="H126" s="60"/>
      <c r="I126" s="60"/>
      <c r="J126" s="60"/>
      <c r="K126" s="60"/>
      <c r="L126" s="60"/>
      <c r="M126" s="62"/>
      <c r="N126" s="60"/>
      <c r="O126" s="60"/>
      <c r="P126" s="62"/>
    </row>
    <row r="127" spans="3:16" ht="25.15" customHeight="1" outlineLevel="1">
      <c r="C127" s="44"/>
      <c r="D127" s="44">
        <f t="shared" si="1"/>
        <v>123</v>
      </c>
      <c r="E127" s="6"/>
      <c r="G127" s="60"/>
      <c r="H127" s="60"/>
      <c r="I127" s="60"/>
      <c r="J127" s="60"/>
      <c r="K127" s="60"/>
      <c r="L127" s="60"/>
      <c r="M127" s="62"/>
      <c r="N127" s="60"/>
      <c r="O127" s="60"/>
      <c r="P127" s="62"/>
    </row>
    <row r="128" spans="3:16" ht="25.15" customHeight="1" outlineLevel="1">
      <c r="C128" s="44"/>
      <c r="D128" s="44">
        <f t="shared" si="1"/>
        <v>124</v>
      </c>
      <c r="E128" s="6"/>
      <c r="G128" s="60"/>
      <c r="H128" s="60"/>
      <c r="I128" s="60"/>
      <c r="J128" s="60"/>
      <c r="K128" s="60"/>
      <c r="L128" s="60"/>
      <c r="M128" s="62"/>
      <c r="N128" s="60"/>
      <c r="O128" s="60"/>
      <c r="P128" s="62"/>
    </row>
    <row r="129" spans="3:17" ht="25.15" customHeight="1" outlineLevel="1">
      <c r="C129" s="44"/>
      <c r="D129" s="44">
        <f t="shared" si="1"/>
        <v>125</v>
      </c>
      <c r="E129" s="6"/>
      <c r="G129" s="60"/>
      <c r="H129" s="60"/>
      <c r="I129" s="60"/>
      <c r="J129" s="60"/>
      <c r="K129" s="60"/>
      <c r="L129" s="60"/>
      <c r="M129" s="62"/>
      <c r="N129" s="60"/>
      <c r="O129" s="60"/>
      <c r="P129" s="62"/>
    </row>
    <row r="130" spans="3:17" ht="25.15" customHeight="1" outlineLevel="1">
      <c r="C130" s="44"/>
      <c r="D130" s="44">
        <f t="shared" si="1"/>
        <v>126</v>
      </c>
      <c r="E130" s="6"/>
      <c r="G130" s="60"/>
      <c r="H130" s="60"/>
      <c r="I130" s="60"/>
      <c r="J130" s="60"/>
      <c r="K130" s="60"/>
      <c r="L130" s="60"/>
      <c r="M130" s="62"/>
      <c r="N130" s="60"/>
      <c r="O130" s="60"/>
      <c r="P130" s="62"/>
    </row>
    <row r="131" spans="3:17" ht="25.15" customHeight="1" outlineLevel="1">
      <c r="C131" s="44"/>
      <c r="D131" s="44">
        <f t="shared" si="1"/>
        <v>127</v>
      </c>
      <c r="E131" s="6"/>
      <c r="G131" s="60"/>
      <c r="H131" s="60"/>
      <c r="I131" s="60"/>
      <c r="J131" s="60"/>
      <c r="K131" s="60"/>
      <c r="L131" s="60"/>
      <c r="M131" s="62"/>
      <c r="N131" s="60"/>
      <c r="O131" s="60"/>
      <c r="P131" s="62"/>
    </row>
    <row r="132" spans="3:17" ht="25.15" customHeight="1" outlineLevel="1">
      <c r="C132" s="44"/>
      <c r="D132" s="44">
        <f t="shared" si="1"/>
        <v>128</v>
      </c>
      <c r="E132" s="6"/>
      <c r="G132" s="60"/>
      <c r="H132" s="60"/>
      <c r="I132" s="60"/>
      <c r="J132" s="60"/>
      <c r="K132" s="60"/>
      <c r="L132" s="60"/>
      <c r="M132" s="62"/>
      <c r="N132" s="60"/>
      <c r="O132" s="60"/>
      <c r="P132" s="62"/>
    </row>
    <row r="133" spans="3:17" ht="25.15" customHeight="1" outlineLevel="1">
      <c r="C133" s="44"/>
      <c r="D133" s="44">
        <f t="shared" si="1"/>
        <v>129</v>
      </c>
      <c r="E133" s="6"/>
      <c r="G133" s="60"/>
      <c r="H133" s="60"/>
      <c r="I133" s="60"/>
      <c r="J133" s="60"/>
      <c r="K133" s="60"/>
      <c r="L133" s="60"/>
      <c r="M133" s="62"/>
      <c r="N133" s="60"/>
      <c r="O133" s="60"/>
      <c r="Q133" s="62"/>
    </row>
    <row r="134" spans="3:17" ht="25.15" customHeight="1" outlineLevel="1">
      <c r="C134" s="44"/>
      <c r="D134" s="44">
        <f t="shared" si="1"/>
        <v>130</v>
      </c>
      <c r="E134" s="6"/>
      <c r="G134" s="60"/>
      <c r="H134" s="60"/>
      <c r="I134" s="60"/>
      <c r="J134" s="60"/>
      <c r="K134" s="60"/>
      <c r="L134" s="60"/>
      <c r="M134" s="62"/>
      <c r="N134" s="60"/>
      <c r="O134" s="60"/>
    </row>
    <row r="135" spans="3:17" ht="25.15" customHeight="1" outlineLevel="1">
      <c r="C135" s="44"/>
      <c r="D135" s="44">
        <f t="shared" si="1"/>
        <v>131</v>
      </c>
      <c r="E135" s="6"/>
      <c r="G135" s="60"/>
      <c r="H135" s="60"/>
      <c r="I135" s="60"/>
      <c r="J135" s="60"/>
      <c r="K135" s="60"/>
      <c r="L135" s="60"/>
      <c r="M135" s="62"/>
      <c r="N135" s="60"/>
      <c r="O135" s="60"/>
      <c r="P135" s="62"/>
    </row>
    <row r="136" spans="3:17" ht="25.15" customHeight="1" outlineLevel="1">
      <c r="C136" s="44"/>
      <c r="D136" s="44">
        <f t="shared" si="1"/>
        <v>132</v>
      </c>
      <c r="E136" s="6"/>
      <c r="G136" s="60"/>
      <c r="H136" s="60"/>
      <c r="I136" s="60"/>
      <c r="J136" s="60"/>
      <c r="K136" s="60"/>
      <c r="L136" s="60"/>
      <c r="M136" s="62"/>
      <c r="N136" s="60"/>
      <c r="O136" s="60"/>
      <c r="P136" s="62"/>
    </row>
    <row r="137" spans="3:17" ht="25.15" customHeight="1" outlineLevel="1">
      <c r="C137" s="44"/>
      <c r="D137" s="44">
        <f t="shared" si="1"/>
        <v>133</v>
      </c>
      <c r="E137" s="6"/>
      <c r="G137" s="60"/>
      <c r="H137" s="60"/>
      <c r="I137" s="60"/>
      <c r="J137" s="60"/>
      <c r="K137" s="60"/>
      <c r="L137" s="60"/>
      <c r="M137" s="62"/>
      <c r="N137" s="60"/>
      <c r="O137" s="60"/>
      <c r="P137" s="62"/>
    </row>
    <row r="138" spans="3:17" ht="25.15" customHeight="1" outlineLevel="1">
      <c r="C138" s="44"/>
      <c r="D138" s="44">
        <f t="shared" si="1"/>
        <v>134</v>
      </c>
      <c r="E138" s="6"/>
      <c r="G138" s="60"/>
      <c r="H138" s="60"/>
      <c r="I138" s="60"/>
      <c r="J138" s="60"/>
      <c r="K138" s="60"/>
      <c r="L138" s="60"/>
      <c r="M138" s="62"/>
      <c r="N138" s="60"/>
      <c r="O138" s="60"/>
      <c r="P138" s="62"/>
    </row>
    <row r="139" spans="3:17" ht="25.15" customHeight="1" outlineLevel="1">
      <c r="C139" s="44"/>
      <c r="D139" s="44">
        <f t="shared" ref="D139:D202" si="2">D138+1</f>
        <v>135</v>
      </c>
      <c r="E139" s="6"/>
      <c r="G139" s="60"/>
      <c r="H139" s="60"/>
      <c r="I139" s="60"/>
      <c r="J139" s="60"/>
      <c r="K139" s="60"/>
      <c r="L139" s="60"/>
      <c r="M139" s="62"/>
      <c r="N139" s="60"/>
      <c r="O139" s="60"/>
      <c r="P139" s="62"/>
    </row>
    <row r="140" spans="3:17" ht="25.15" customHeight="1" outlineLevel="1">
      <c r="C140" s="44"/>
      <c r="D140" s="44">
        <f t="shared" si="2"/>
        <v>136</v>
      </c>
      <c r="E140" s="6"/>
      <c r="G140" s="60"/>
      <c r="H140" s="60"/>
      <c r="I140" s="60"/>
      <c r="J140" s="60"/>
      <c r="K140" s="60"/>
      <c r="L140" s="60"/>
      <c r="M140" s="62"/>
      <c r="N140" s="60"/>
      <c r="O140" s="60"/>
      <c r="P140" s="62"/>
    </row>
    <row r="141" spans="3:17" ht="25.15" customHeight="1" outlineLevel="1">
      <c r="C141" s="44"/>
      <c r="D141" s="44">
        <f t="shared" si="2"/>
        <v>137</v>
      </c>
      <c r="E141" s="6"/>
      <c r="G141" s="60"/>
      <c r="H141" s="60"/>
      <c r="I141" s="60"/>
      <c r="J141" s="60"/>
      <c r="K141" s="60"/>
      <c r="L141" s="60"/>
      <c r="M141" s="62"/>
      <c r="N141" s="60"/>
      <c r="O141" s="60"/>
      <c r="P141" s="62"/>
    </row>
    <row r="142" spans="3:17" ht="25.15" customHeight="1" outlineLevel="1">
      <c r="C142" s="44"/>
      <c r="D142" s="44">
        <f t="shared" si="2"/>
        <v>138</v>
      </c>
      <c r="E142" s="6"/>
      <c r="G142" s="60"/>
      <c r="H142" s="60"/>
      <c r="I142" s="60"/>
      <c r="J142" s="60"/>
      <c r="K142" s="60"/>
      <c r="L142" s="60"/>
      <c r="M142" s="62"/>
      <c r="N142" s="60"/>
      <c r="O142" s="60"/>
      <c r="P142" s="62"/>
    </row>
    <row r="143" spans="3:17" ht="25.15" customHeight="1" outlineLevel="1">
      <c r="C143" s="44"/>
      <c r="D143" s="44">
        <f t="shared" si="2"/>
        <v>139</v>
      </c>
      <c r="E143" s="6"/>
      <c r="G143" s="60"/>
      <c r="H143" s="60"/>
      <c r="I143" s="60"/>
      <c r="J143" s="60"/>
      <c r="K143" s="60"/>
      <c r="L143" s="60"/>
      <c r="M143" s="62"/>
      <c r="N143" s="60"/>
      <c r="O143" s="60"/>
      <c r="P143" s="62"/>
    </row>
    <row r="144" spans="3:17" ht="25.15" customHeight="1" outlineLevel="1">
      <c r="C144" s="44"/>
      <c r="D144" s="44">
        <f t="shared" si="2"/>
        <v>140</v>
      </c>
      <c r="E144" s="6"/>
      <c r="G144" s="60"/>
      <c r="H144" s="60"/>
      <c r="I144" s="60"/>
      <c r="J144" s="60"/>
      <c r="K144" s="60"/>
      <c r="L144" s="60"/>
      <c r="M144" s="62"/>
      <c r="N144" s="60"/>
      <c r="O144" s="60"/>
      <c r="P144" s="62"/>
    </row>
    <row r="145" spans="3:25" ht="25.15" customHeight="1" outlineLevel="1">
      <c r="C145" s="44"/>
      <c r="D145" s="44">
        <f t="shared" si="2"/>
        <v>141</v>
      </c>
      <c r="E145" s="6"/>
      <c r="G145" s="60"/>
      <c r="H145" s="60"/>
      <c r="I145" s="60"/>
      <c r="J145" s="60"/>
      <c r="K145" s="60"/>
      <c r="L145" s="60"/>
      <c r="M145" s="62"/>
      <c r="N145" s="60"/>
      <c r="O145" s="60"/>
      <c r="P145" s="62"/>
    </row>
    <row r="146" spans="3:25" ht="25.15" customHeight="1" outlineLevel="1">
      <c r="C146" s="44"/>
      <c r="D146" s="44">
        <f t="shared" si="2"/>
        <v>142</v>
      </c>
      <c r="E146" s="6"/>
      <c r="G146" s="60"/>
      <c r="H146" s="60"/>
      <c r="I146" s="60"/>
      <c r="J146" s="60"/>
      <c r="K146" s="60"/>
      <c r="L146" s="60"/>
      <c r="M146" s="62"/>
      <c r="N146" s="60"/>
      <c r="O146" s="60"/>
      <c r="P146" s="62"/>
    </row>
    <row r="147" spans="3:25" ht="25.15" customHeight="1" outlineLevel="1">
      <c r="C147" s="44"/>
      <c r="D147" s="44">
        <f t="shared" si="2"/>
        <v>143</v>
      </c>
      <c r="E147" s="6"/>
      <c r="G147" s="60"/>
      <c r="H147" s="60"/>
      <c r="I147" s="60"/>
      <c r="J147" s="60"/>
      <c r="K147" s="60"/>
      <c r="L147" s="60"/>
      <c r="M147" s="62"/>
      <c r="N147" s="60"/>
      <c r="O147" s="60"/>
      <c r="P147" s="62"/>
    </row>
    <row r="148" spans="3:25" ht="25.15" customHeight="1" outlineLevel="1">
      <c r="D148" s="15">
        <f t="shared" si="2"/>
        <v>144</v>
      </c>
      <c r="E148" s="6"/>
      <c r="G148" s="60"/>
      <c r="H148" s="60"/>
      <c r="I148" s="60"/>
      <c r="J148" s="60"/>
      <c r="K148" s="60"/>
      <c r="L148" s="60"/>
      <c r="M148" s="62"/>
      <c r="N148" s="60"/>
      <c r="O148" s="60"/>
      <c r="P148" s="62"/>
    </row>
    <row r="149" spans="3:25" ht="30" customHeight="1">
      <c r="C149" s="63"/>
      <c r="D149" s="63">
        <f t="shared" si="2"/>
        <v>145</v>
      </c>
      <c r="E149" s="64" t="s">
        <v>156</v>
      </c>
      <c r="G149" s="60"/>
      <c r="H149" s="60"/>
      <c r="I149" s="60"/>
      <c r="J149" s="60"/>
      <c r="K149" s="60"/>
      <c r="L149" s="60"/>
      <c r="M149" s="62"/>
      <c r="N149" s="60"/>
      <c r="O149" s="60"/>
      <c r="P149" s="62"/>
    </row>
    <row r="150" spans="3:25" ht="30" customHeight="1">
      <c r="C150" s="63"/>
      <c r="D150" s="63">
        <f t="shared" si="2"/>
        <v>146</v>
      </c>
      <c r="E150" s="65" t="s">
        <v>157</v>
      </c>
      <c r="G150" s="60"/>
      <c r="H150" s="60"/>
      <c r="I150" s="60"/>
      <c r="J150" s="60"/>
      <c r="K150" s="60"/>
      <c r="L150" s="60"/>
      <c r="M150" s="62"/>
      <c r="N150" s="60"/>
      <c r="O150" s="60"/>
      <c r="P150" s="62"/>
    </row>
    <row r="151" spans="3:25" ht="7.15" customHeight="1">
      <c r="D151" s="15">
        <f t="shared" si="2"/>
        <v>147</v>
      </c>
      <c r="E151" s="15"/>
      <c r="F151" s="15"/>
      <c r="G151" s="15"/>
      <c r="H151" s="15"/>
      <c r="I151" s="15"/>
    </row>
    <row r="152" spans="3:25" ht="30" customHeight="1">
      <c r="C152" s="63"/>
      <c r="D152" s="63">
        <f t="shared" si="2"/>
        <v>148</v>
      </c>
      <c r="E152" s="64" t="s">
        <v>158</v>
      </c>
      <c r="G152" s="60"/>
      <c r="H152" s="60"/>
      <c r="I152" s="60"/>
      <c r="J152" s="60"/>
      <c r="K152" s="60"/>
      <c r="L152" s="60"/>
      <c r="M152" s="62"/>
      <c r="N152" s="60"/>
      <c r="O152" s="60"/>
      <c r="P152" s="62"/>
    </row>
    <row r="153" spans="3:25" ht="7.15" customHeight="1" outlineLevel="1">
      <c r="D153" s="15">
        <f t="shared" si="2"/>
        <v>149</v>
      </c>
      <c r="E153" s="15"/>
      <c r="F153" s="15"/>
      <c r="G153" s="15"/>
      <c r="H153" s="15"/>
      <c r="I153" s="15"/>
    </row>
    <row r="154" spans="3:25" ht="25.15" customHeight="1" outlineLevel="1">
      <c r="C154" s="63"/>
      <c r="D154" s="63">
        <f t="shared" si="2"/>
        <v>150</v>
      </c>
      <c r="E154" s="16" t="s">
        <v>159</v>
      </c>
      <c r="F154" s="17"/>
      <c r="G154" s="283" t="s">
        <v>137</v>
      </c>
      <c r="H154" s="283"/>
      <c r="I154" s="284" t="s">
        <v>150</v>
      </c>
      <c r="J154" s="285"/>
      <c r="K154" s="284" t="s">
        <v>151</v>
      </c>
      <c r="L154" s="285"/>
      <c r="M154" s="284" t="s">
        <v>152</v>
      </c>
      <c r="N154" s="285"/>
    </row>
    <row r="155" spans="3:25" ht="25.15" customHeight="1" outlineLevel="1">
      <c r="C155" s="63"/>
      <c r="D155" s="63">
        <f t="shared" si="2"/>
        <v>151</v>
      </c>
      <c r="E155" s="3" t="s">
        <v>105</v>
      </c>
      <c r="F155" s="11"/>
      <c r="G155" s="286" cm="1">
        <f t="array" aca="1" ref="G155" ca="1">INDIRECT(Graphics_Data!$H$2&amp;"'"&amp;"!"&amp;G$1&amp;$D155)</f>
        <v>0.92138300716151422</v>
      </c>
      <c r="H155" s="287" cm="1">
        <f t="array" aca="1" ref="H155" ca="1">INDIRECT(Graphics_Data!$H$2&amp;"'"&amp;"!"&amp;H$1&amp;$D155)</f>
        <v>0</v>
      </c>
      <c r="I155" s="288" cm="1">
        <f t="array" aca="1" ref="I155" ca="1">INDIRECT(Graphics_Data!$H$2&amp;"'"&amp;"!"&amp;I$1&amp;$D155)</f>
        <v>0.92234745507463101</v>
      </c>
      <c r="J155" s="287" cm="1">
        <f t="array" aca="1" ref="J155" ca="1">INDIRECT(Graphics_Data!$H$2&amp;"'"&amp;"!"&amp;J$1&amp;$D155)</f>
        <v>0</v>
      </c>
      <c r="K155" s="288" cm="1">
        <f t="array" aca="1" ref="K155" ca="1">INDIRECT(Graphics_Data!$H$2&amp;"'"&amp;"!"&amp;K$1&amp;$D155)</f>
        <v>0.8976714794665861</v>
      </c>
      <c r="L155" s="287" cm="1">
        <f t="array" aca="1" ref="L155" ca="1">INDIRECT(Graphics_Data!$H$2&amp;"'"&amp;"!"&amp;L$1&amp;$D155)</f>
        <v>0</v>
      </c>
      <c r="M155" s="288" cm="1">
        <f t="array" aca="1" ref="M155" ca="1">INDIRECT(Graphics_Data!$H$2&amp;"'"&amp;"!"&amp;M$1&amp;$D155)</f>
        <v>0.90188134091289884</v>
      </c>
      <c r="N155" s="287" cm="1">
        <f t="array" aca="1" ref="N155" ca="1">INDIRECT(Graphics_Data!$H$2&amp;"'"&amp;"!"&amp;N$1&amp;$D155)</f>
        <v>0</v>
      </c>
    </row>
    <row r="156" spans="3:25" ht="25.15" customHeight="1" outlineLevel="1">
      <c r="C156" s="63"/>
      <c r="D156" s="63">
        <f t="shared" si="2"/>
        <v>152</v>
      </c>
      <c r="E156" s="5" t="s">
        <v>86</v>
      </c>
      <c r="F156" s="15"/>
      <c r="G156" s="280" cm="1">
        <f t="array" aca="1" ref="G156" ca="1">INDIRECT(Graphics_Data!$H$2&amp;"'"&amp;"!"&amp;G$1&amp;$D156)</f>
        <v>2.6179400483147222E-2</v>
      </c>
      <c r="H156" s="281" cm="1">
        <f t="array" aca="1" ref="H156" ca="1">INDIRECT(Graphics_Data!$H$2&amp;"'"&amp;"!"&amp;H$1&amp;$D156)</f>
        <v>0</v>
      </c>
      <c r="I156" s="282" cm="1">
        <f t="array" aca="1" ref="I156" ca="1">INDIRECT(Graphics_Data!$H$2&amp;"'"&amp;"!"&amp;I$1&amp;$D156)</f>
        <v>2.4499484359784673E-2</v>
      </c>
      <c r="J156" s="281" cm="1">
        <f t="array" aca="1" ref="J156" ca="1">INDIRECT(Graphics_Data!$H$2&amp;"'"&amp;"!"&amp;J$1&amp;$D156)</f>
        <v>0</v>
      </c>
      <c r="K156" s="282" cm="1">
        <f t="array" aca="1" ref="K156" ca="1">INDIRECT(Graphics_Data!$H$2&amp;"'"&amp;"!"&amp;K$1&amp;$D156)</f>
        <v>5.0950041615932661E-2</v>
      </c>
      <c r="L156" s="281" cm="1">
        <f t="array" aca="1" ref="L156" ca="1">INDIRECT(Graphics_Data!$H$2&amp;"'"&amp;"!"&amp;L$1&amp;$D156)</f>
        <v>0</v>
      </c>
      <c r="M156" s="282" cm="1">
        <f t="array" aca="1" ref="M156" ca="1">INDIRECT(Graphics_Data!$H$2&amp;"'"&amp;"!"&amp;M$1&amp;$D156)</f>
        <v>3.2754296844912031E-2</v>
      </c>
      <c r="N156" s="281" cm="1">
        <f t="array" aca="1" ref="N156" ca="1">INDIRECT(Graphics_Data!$H$2&amp;"'"&amp;"!"&amp;N$1&amp;$D156)</f>
        <v>0</v>
      </c>
    </row>
    <row r="157" spans="3:25" ht="25.15" customHeight="1" outlineLevel="1">
      <c r="C157" s="63"/>
      <c r="D157" s="63">
        <f t="shared" si="2"/>
        <v>153</v>
      </c>
      <c r="E157" s="3" t="s">
        <v>87</v>
      </c>
      <c r="F157" s="15"/>
      <c r="G157" s="280" cm="1">
        <f t="array" aca="1" ref="G157" ca="1">INDIRECT(Graphics_Data!$H$2&amp;"'"&amp;"!"&amp;G$1&amp;$D157)</f>
        <v>0.92210864978648976</v>
      </c>
      <c r="H157" s="281" cm="1">
        <f t="array" aca="1" ref="H157" ca="1">INDIRECT(Graphics_Data!$H$2&amp;"'"&amp;"!"&amp;H$1&amp;$D157)</f>
        <v>0</v>
      </c>
      <c r="I157" s="280" cm="1">
        <f t="array" aca="1" ref="I157" ca="1">INDIRECT(Graphics_Data!$H$2&amp;"'"&amp;"!"&amp;I$1&amp;$D157)</f>
        <v>0.92304089801177458</v>
      </c>
      <c r="J157" s="281" cm="1">
        <f t="array" aca="1" ref="J157" ca="1">INDIRECT(Graphics_Data!$H$2&amp;"'"&amp;"!"&amp;J$1&amp;$D157)</f>
        <v>0</v>
      </c>
      <c r="K157" s="280" cm="1">
        <f t="array" aca="1" ref="K157" ca="1">INDIRECT(Graphics_Data!$H$2&amp;"'"&amp;"!"&amp;K$1&amp;$D157)</f>
        <v>0.90596442156197265</v>
      </c>
      <c r="L157" s="281" cm="1">
        <f t="array" aca="1" ref="L157" ca="1">INDIRECT(Graphics_Data!$H$2&amp;"'"&amp;"!"&amp;L$1&amp;$D157)</f>
        <v>0</v>
      </c>
      <c r="M157" s="280" cm="1">
        <f t="array" aca="1" ref="M157" ca="1">INDIRECT(Graphics_Data!$H$2&amp;"'"&amp;"!"&amp;M$1&amp;$D157)</f>
        <v>0.90996943317948076</v>
      </c>
      <c r="N157" s="281" cm="1">
        <f t="array" aca="1" ref="N157" ca="1">INDIRECT(Graphics_Data!$H$2&amp;"'"&amp;"!"&amp;N$1&amp;$D157)</f>
        <v>0</v>
      </c>
    </row>
    <row r="158" spans="3:25" ht="25.15" customHeight="1" outlineLevel="1">
      <c r="C158" s="63"/>
      <c r="D158" s="63">
        <f t="shared" si="2"/>
        <v>154</v>
      </c>
      <c r="E158" s="5" t="s">
        <v>88</v>
      </c>
      <c r="F158" s="15"/>
      <c r="G158" s="280" cm="1">
        <f t="array" aca="1" ref="G158" ca="1">INDIRECT(Graphics_Data!$H$2&amp;"'"&amp;"!"&amp;G$1&amp;$D158)</f>
        <v>0.92065736453653868</v>
      </c>
      <c r="H158" s="281" cm="1">
        <f t="array" aca="1" ref="H158" ca="1">INDIRECT(Graphics_Data!$H$2&amp;"'"&amp;"!"&amp;H$1&amp;$D158)</f>
        <v>0</v>
      </c>
      <c r="I158" s="280" cm="1">
        <f t="array" aca="1" ref="I158" ca="1">INDIRECT(Graphics_Data!$H$2&amp;"'"&amp;"!"&amp;I$1&amp;$D158)</f>
        <v>0.92165401213748743</v>
      </c>
      <c r="J158" s="281" cm="1">
        <f t="array" aca="1" ref="J158" ca="1">INDIRECT(Graphics_Data!$H$2&amp;"'"&amp;"!"&amp;J$1&amp;$D158)</f>
        <v>0</v>
      </c>
      <c r="K158" s="280" cm="1">
        <f t="array" aca="1" ref="K158" ca="1">INDIRECT(Graphics_Data!$H$2&amp;"'"&amp;"!"&amp;K$1&amp;$D158)</f>
        <v>0.88937853737119954</v>
      </c>
      <c r="L158" s="281" cm="1">
        <f t="array" aca="1" ref="L158" ca="1">INDIRECT(Graphics_Data!$H$2&amp;"'"&amp;"!"&amp;L$1&amp;$D158)</f>
        <v>0</v>
      </c>
      <c r="M158" s="280" cm="1">
        <f t="array" aca="1" ref="M158" ca="1">INDIRECT(Graphics_Data!$H$2&amp;"'"&amp;"!"&amp;M$1&amp;$D158)</f>
        <v>0.89379324864631693</v>
      </c>
      <c r="N158" s="281" cm="1">
        <f t="array" aca="1" ref="N158" ca="1">INDIRECT(Graphics_Data!$H$2&amp;"'"&amp;"!"&amp;N$1&amp;$D158)</f>
        <v>0</v>
      </c>
    </row>
    <row r="159" spans="3:25" ht="25.15" customHeight="1" outlineLevel="1">
      <c r="C159" s="63"/>
      <c r="D159" s="63">
        <f t="shared" si="2"/>
        <v>155</v>
      </c>
      <c r="E159" s="5" t="s">
        <v>89</v>
      </c>
      <c r="F159" s="15"/>
      <c r="G159" s="280" cm="1">
        <f t="array" aca="1" ref="G159" ca="1">INDIRECT(Graphics_Data!$H$2&amp;"'"&amp;"!"&amp;G$1&amp;$D159)</f>
        <v>0.9103667299120104</v>
      </c>
      <c r="H159" s="281" cm="1">
        <f t="array" aca="1" ref="H159" ca="1">INDIRECT(Graphics_Data!$H$2&amp;"'"&amp;"!"&amp;H$1&amp;$D159)</f>
        <v>0</v>
      </c>
      <c r="I159" s="282" cm="1">
        <f t="array" aca="1" ref="I159" ca="1">INDIRECT(Graphics_Data!$H$2&amp;"'"&amp;"!"&amp;I$1&amp;$D159)</f>
        <v>0.91117365008495765</v>
      </c>
      <c r="J159" s="281" cm="1">
        <f t="array" aca="1" ref="J159" ca="1">INDIRECT(Graphics_Data!$H$2&amp;"'"&amp;"!"&amp;J$1&amp;$D159)</f>
        <v>0</v>
      </c>
      <c r="K159" s="282" cm="1">
        <f t="array" aca="1" ref="K159" ca="1">INDIRECT(Graphics_Data!$H$2&amp;"'"&amp;"!"&amp;K$1&amp;$D159)</f>
        <v>0.89120152296825639</v>
      </c>
      <c r="L159" s="281" cm="1">
        <f t="array" aca="1" ref="L159" ca="1">INDIRECT(Graphics_Data!$H$2&amp;"'"&amp;"!"&amp;L$1&amp;$D159)</f>
        <v>0</v>
      </c>
      <c r="M159" s="282" cm="1">
        <f t="array" aca="1" ref="M159" ca="1">INDIRECT(Graphics_Data!$H$2&amp;"'"&amp;"!"&amp;M$1&amp;$D159)</f>
        <v>0.89261674565027627</v>
      </c>
      <c r="N159" s="281" cm="1">
        <f t="array" aca="1" ref="N159" ca="1">INDIRECT(Graphics_Data!$H$2&amp;"'"&amp;"!"&amp;N$1&amp;$D159)</f>
        <v>0</v>
      </c>
    </row>
    <row r="160" spans="3:25" ht="25.15" customHeight="1" outlineLevel="1">
      <c r="C160" s="63"/>
      <c r="D160" s="63">
        <f t="shared" si="2"/>
        <v>156</v>
      </c>
      <c r="E160" s="3" t="s">
        <v>69</v>
      </c>
      <c r="F160" s="15"/>
      <c r="G160" s="289" cm="1">
        <f t="array" aca="1" ref="G160" ca="1">INDIRECT(Graphics_Data!$H$2&amp;"'"&amp;"!"&amp;G$1&amp;$D160)</f>
        <v>0.92414369289614207</v>
      </c>
      <c r="H160" s="290" cm="1">
        <f t="array" aca="1" ref="H160" ca="1">INDIRECT(Graphics_Data!$H$2&amp;"'"&amp;"!"&amp;H$1&amp;$D160)</f>
        <v>0</v>
      </c>
      <c r="I160" s="291" cm="1">
        <f t="array" aca="1" ref="I160" ca="1">INDIRECT(Graphics_Data!$H$2&amp;"'"&amp;"!"&amp;I$1&amp;$D160)</f>
        <v>0.92479520604763688</v>
      </c>
      <c r="J160" s="290" cm="1">
        <f t="array" aca="1" ref="J160" ca="1">INDIRECT(Graphics_Data!$H$2&amp;"'"&amp;"!"&amp;J$1&amp;$D160)</f>
        <v>0</v>
      </c>
      <c r="K160" s="291" cm="1">
        <f t="array" aca="1" ref="K160" ca="1">INDIRECT(Graphics_Data!$H$2&amp;"'"&amp;"!"&amp;K$1&amp;$D160)</f>
        <v>0.9090498880563519</v>
      </c>
      <c r="L160" s="290" cm="1">
        <f t="array" aca="1" ref="L160" ca="1">INDIRECT(Graphics_Data!$H$2&amp;"'"&amp;"!"&amp;L$1&amp;$D160)</f>
        <v>0</v>
      </c>
      <c r="M160" s="291" cm="1">
        <f t="array" aca="1" ref="M160" ca="1">INDIRECT(Graphics_Data!$H$2&amp;"'"&amp;"!"&amp;M$1&amp;$D160)</f>
        <v>0.91069508131265353</v>
      </c>
      <c r="N160" s="290" cm="1">
        <f t="array" aca="1" ref="N160" ca="1">INDIRECT(Graphics_Data!$H$2&amp;"'"&amp;"!"&amp;N$1&amp;$D160)</f>
        <v>0</v>
      </c>
      <c r="P160" s="66"/>
      <c r="Q160" s="66"/>
      <c r="R160" s="66"/>
      <c r="S160" s="66"/>
      <c r="T160" s="66"/>
      <c r="U160" s="66"/>
      <c r="V160" s="66"/>
      <c r="W160" s="66"/>
      <c r="X160" s="66"/>
      <c r="Y160" s="66"/>
    </row>
    <row r="161" spans="3:25" ht="25.15" customHeight="1" outlineLevel="1">
      <c r="C161" s="63"/>
      <c r="D161" s="63">
        <f t="shared" si="2"/>
        <v>157</v>
      </c>
      <c r="E161" s="5" t="s">
        <v>73</v>
      </c>
      <c r="F161" s="15"/>
      <c r="G161" s="280" cm="1">
        <f t="array" aca="1" ref="G161" ca="1">INDIRECT(Graphics_Data!$H$2&amp;"'"&amp;"!"&amp;G$1&amp;$D161)</f>
        <v>0.93622723981422484</v>
      </c>
      <c r="H161" s="281" cm="1">
        <f t="array" aca="1" ref="H161" ca="1">INDIRECT(Graphics_Data!$H$2&amp;"'"&amp;"!"&amp;H$1&amp;$D161)</f>
        <v>0</v>
      </c>
      <c r="I161" s="282" cm="1">
        <f t="array" aca="1" ref="I161" ca="1">INDIRECT(Graphics_Data!$H$2&amp;"'"&amp;"!"&amp;I$1&amp;$D161)</f>
        <v>0.93675893164806401</v>
      </c>
      <c r="J161" s="281" cm="1">
        <f t="array" aca="1" ref="J161" ca="1">INDIRECT(Graphics_Data!$H$2&amp;"'"&amp;"!"&amp;J$1&amp;$D161)</f>
        <v>0</v>
      </c>
      <c r="K161" s="282" cm="1">
        <f t="array" aca="1" ref="K161" ca="1">INDIRECT(Graphics_Data!$H$2&amp;"'"&amp;"!"&amp;K$1&amp;$D161)</f>
        <v>0.92299716108714236</v>
      </c>
      <c r="L161" s="281" cm="1">
        <f t="array" aca="1" ref="L161" ca="1">INDIRECT(Graphics_Data!$H$2&amp;"'"&amp;"!"&amp;L$1&amp;$D161)</f>
        <v>0</v>
      </c>
      <c r="M161" s="282" cm="1">
        <f t="array" aca="1" ref="M161" ca="1">INDIRECT(Graphics_Data!$H$2&amp;"'"&amp;"!"&amp;M$1&amp;$D161)</f>
        <v>0.9193893448211542</v>
      </c>
      <c r="N161" s="281" cm="1">
        <f t="array" aca="1" ref="N161" ca="1">INDIRECT(Graphics_Data!$H$2&amp;"'"&amp;"!"&amp;N$1&amp;$D161)</f>
        <v>0</v>
      </c>
      <c r="P161" s="67"/>
      <c r="Q161" s="67"/>
      <c r="R161" s="67"/>
      <c r="S161" s="67"/>
      <c r="T161" s="67"/>
      <c r="U161" s="67"/>
      <c r="V161" s="67"/>
      <c r="W161" s="67"/>
      <c r="X161" s="67"/>
      <c r="Y161" s="67"/>
    </row>
    <row r="162" spans="3:25" ht="7.15" customHeight="1" outlineLevel="1">
      <c r="D162" s="15">
        <f t="shared" si="2"/>
        <v>158</v>
      </c>
      <c r="E162" s="15"/>
      <c r="F162" s="15"/>
      <c r="G162" s="15"/>
      <c r="H162" s="15"/>
      <c r="I162" s="15"/>
      <c r="J162" s="68"/>
      <c r="K162" s="68"/>
      <c r="O162" s="69"/>
      <c r="P162" s="70"/>
      <c r="Q162" s="70"/>
      <c r="R162" s="70"/>
      <c r="S162" s="70"/>
      <c r="T162" s="70"/>
      <c r="U162" s="70"/>
      <c r="V162" s="70"/>
      <c r="W162" s="70"/>
      <c r="X162" s="70"/>
      <c r="Y162" s="70"/>
    </row>
    <row r="163" spans="3:25" ht="25.15" customHeight="1" outlineLevel="1">
      <c r="C163" s="63"/>
      <c r="D163" s="63">
        <f t="shared" si="2"/>
        <v>159</v>
      </c>
      <c r="E163" s="22" t="s">
        <v>160</v>
      </c>
      <c r="F163" s="17"/>
      <c r="G163" s="22" t="s">
        <v>161</v>
      </c>
      <c r="H163" s="41" t="s">
        <v>162</v>
      </c>
      <c r="I163" s="22" t="s">
        <v>163</v>
      </c>
      <c r="J163" s="41" t="s">
        <v>164</v>
      </c>
      <c r="K163" s="22" t="s">
        <v>165</v>
      </c>
      <c r="L163" s="41" t="s">
        <v>166</v>
      </c>
      <c r="M163" s="22" t="s">
        <v>167</v>
      </c>
      <c r="N163" s="41" t="s">
        <v>168</v>
      </c>
      <c r="O163" s="22" t="s">
        <v>169</v>
      </c>
      <c r="P163" s="41" t="s">
        <v>170</v>
      </c>
      <c r="Q163" s="22" t="s">
        <v>171</v>
      </c>
      <c r="R163" s="41" t="s">
        <v>172</v>
      </c>
      <c r="S163" s="22" t="s">
        <v>173</v>
      </c>
      <c r="T163" s="41" t="s">
        <v>174</v>
      </c>
      <c r="U163" s="22" t="s">
        <v>175</v>
      </c>
      <c r="V163" s="41" t="s">
        <v>176</v>
      </c>
      <c r="W163" s="22" t="s">
        <v>177</v>
      </c>
    </row>
    <row r="164" spans="3:25" ht="25.15" customHeight="1" outlineLevel="1">
      <c r="C164" s="63"/>
      <c r="D164" s="63">
        <f t="shared" si="2"/>
        <v>160</v>
      </c>
      <c r="E164" s="71" t="s">
        <v>137</v>
      </c>
      <c r="G164" s="72"/>
      <c r="H164" s="73"/>
      <c r="I164" s="74"/>
      <c r="J164" s="73"/>
      <c r="K164" s="74"/>
      <c r="L164" s="75"/>
      <c r="M164" s="72"/>
      <c r="N164" s="75"/>
      <c r="O164" s="11"/>
      <c r="P164" s="75"/>
      <c r="Q164" s="72"/>
      <c r="R164" s="75"/>
      <c r="S164" s="72"/>
      <c r="T164" s="75"/>
      <c r="U164" s="72"/>
      <c r="V164" s="75"/>
      <c r="W164" s="72"/>
      <c r="X164" s="72"/>
      <c r="Y164" s="72"/>
    </row>
    <row r="165" spans="3:25" ht="25.15" customHeight="1" outlineLevel="1">
      <c r="C165" s="63"/>
      <c r="D165" s="63">
        <f t="shared" si="2"/>
        <v>161</v>
      </c>
      <c r="E165" s="3" t="s">
        <v>178</v>
      </c>
      <c r="G165" s="76" cm="1">
        <f t="array" aca="1" ref="G165" ca="1">INDIRECT(Graphics_Data!$H$2&amp;"'"&amp;"!"&amp;G$1&amp;$D165)</f>
        <v>0.92992956047516906</v>
      </c>
      <c r="H165" s="77" cm="1">
        <f t="array" aca="1" ref="H165" ca="1">INDIRECT(Graphics_Data!$H$2&amp;"'"&amp;"!"&amp;H$1&amp;$D165)</f>
        <v>0.92176129228273229</v>
      </c>
      <c r="I165" s="76" cm="1">
        <f t="array" aca="1" ref="I165" ca="1">INDIRECT(Graphics_Data!$H$2&amp;"'"&amp;"!"&amp;I$1&amp;$D165)</f>
        <v>0.90944993687388409</v>
      </c>
      <c r="J165" s="77" cm="1">
        <f t="array" aca="1" ref="J165" ca="1">INDIRECT(Graphics_Data!$H$2&amp;"'"&amp;"!"&amp;J$1&amp;$D165)</f>
        <v>0.90074060144434132</v>
      </c>
      <c r="K165" s="76" cm="1">
        <f t="array" aca="1" ref="K165" ca="1">INDIRECT(Graphics_Data!$H$2&amp;"'"&amp;"!"&amp;K$1&amp;$D165)</f>
        <v>0.89805696490313847</v>
      </c>
      <c r="L165" s="77" cm="1">
        <f t="array" aca="1" ref="L165" ca="1">INDIRECT(Graphics_Data!$H$2&amp;"'"&amp;"!"&amp;L$1&amp;$D165)</f>
        <v>0.90651511925262973</v>
      </c>
      <c r="M165" s="76" cm="1">
        <f t="array" aca="1" ref="M165" ca="1">INDIRECT(Graphics_Data!$H$2&amp;"'"&amp;"!"&amp;M$1&amp;$D165)</f>
        <v>0.87556197451864648</v>
      </c>
      <c r="N165" s="77" cm="1">
        <f t="array" aca="1" ref="N165" ca="1">INDIRECT(Graphics_Data!$H$2&amp;"'"&amp;"!"&amp;N$1&amp;$D165)</f>
        <v>0</v>
      </c>
      <c r="O165" s="76" cm="1">
        <f t="array" aca="1" ref="O165" ca="1">INDIRECT(Graphics_Data!$H$2&amp;"'"&amp;"!"&amp;O$1&amp;$D165)</f>
        <v>0</v>
      </c>
      <c r="P165" s="77" cm="1">
        <f t="array" aca="1" ref="P165" ca="1">INDIRECT(Graphics_Data!$H$2&amp;"'"&amp;"!"&amp;P$1&amp;$D165)</f>
        <v>0</v>
      </c>
      <c r="Q165" s="76" cm="1">
        <f t="array" aca="1" ref="Q165" ca="1">INDIRECT(Graphics_Data!$H$2&amp;"'"&amp;"!"&amp;Q$1&amp;$D165)</f>
        <v>0</v>
      </c>
      <c r="R165" s="77" cm="1">
        <f t="array" aca="1" ref="R165" ca="1">INDIRECT(Graphics_Data!$H$2&amp;"'"&amp;"!"&amp;R$1&amp;$D165)</f>
        <v>0</v>
      </c>
      <c r="S165" s="76" cm="1">
        <f t="array" aca="1" ref="S165" ca="1">INDIRECT(Graphics_Data!$H$2&amp;"'"&amp;"!"&amp;S$1&amp;$D165)</f>
        <v>0</v>
      </c>
      <c r="T165" s="77" cm="1">
        <f t="array" aca="1" ref="T165" ca="1">INDIRECT(Graphics_Data!$H$2&amp;"'"&amp;"!"&amp;T$1&amp;$D165)</f>
        <v>0</v>
      </c>
      <c r="U165" s="76" cm="1">
        <f t="array" aca="1" ref="U165" ca="1">INDIRECT(Graphics_Data!$H$2&amp;"'"&amp;"!"&amp;U$1&amp;$D165)</f>
        <v>0</v>
      </c>
      <c r="V165" s="77" cm="1">
        <f t="array" aca="1" ref="V165" ca="1">INDIRECT(Graphics_Data!$H$2&amp;"'"&amp;"!"&amp;V$1&amp;$D165)</f>
        <v>0</v>
      </c>
      <c r="W165" s="76" cm="1">
        <f t="array" aca="1" ref="W165" ca="1">INDIRECT(Graphics_Data!$H$2&amp;"'"&amp;"!"&amp;W$1&amp;$D165)</f>
        <v>0</v>
      </c>
      <c r="X165" s="72"/>
      <c r="Y165" s="72"/>
    </row>
    <row r="166" spans="3:25" ht="25.15" customHeight="1" outlineLevel="1">
      <c r="C166" s="63"/>
      <c r="D166" s="63">
        <f t="shared" si="2"/>
        <v>162</v>
      </c>
      <c r="E166" s="5" t="s">
        <v>86</v>
      </c>
      <c r="G166" s="78" cm="1">
        <f t="array" aca="1" ref="G166" ca="1">INDIRECT(Graphics_Data!$H$2&amp;"'"&amp;"!"&amp;G$1&amp;$D166)</f>
        <v>2.2220160521170831E-2</v>
      </c>
      <c r="H166" s="79" cm="1">
        <f t="array" aca="1" ref="H166" ca="1">INDIRECT(Graphics_Data!$H$2&amp;"'"&amp;"!"&amp;H$1&amp;$D166)</f>
        <v>2.3316612109991905E-2</v>
      </c>
      <c r="I166" s="78" cm="1">
        <f t="array" aca="1" ref="I166" ca="1">INDIRECT(Graphics_Data!$H$2&amp;"'"&amp;"!"&amp;I$1&amp;$D166)</f>
        <v>3.5421286339261338E-2</v>
      </c>
      <c r="J166" s="79" cm="1">
        <f t="array" aca="1" ref="J166" ca="1">INDIRECT(Graphics_Data!$H$2&amp;"'"&amp;"!"&amp;J$1&amp;$D166)</f>
        <v>3.4155616057536073E-2</v>
      </c>
      <c r="K166" s="78" cm="1">
        <f t="array" aca="1" ref="K166" ca="1">INDIRECT(Graphics_Data!$H$2&amp;"'"&amp;"!"&amp;K$1&amp;$D166)</f>
        <v>1.6553007565183405E-2</v>
      </c>
      <c r="L166" s="79" cm="1">
        <f t="array" aca="1" ref="L166" ca="1">INDIRECT(Graphics_Data!$H$2&amp;"'"&amp;"!"&amp;L$1&amp;$D166)</f>
        <v>1.1365766445460623E-2</v>
      </c>
      <c r="M166" s="78" cm="1">
        <f t="array" aca="1" ref="M166" ca="1">INDIRECT(Graphics_Data!$H$2&amp;"'"&amp;"!"&amp;M$1&amp;$D166)</f>
        <v>3.781019851153062E-2</v>
      </c>
      <c r="N166" s="79" cm="1">
        <f t="array" aca="1" ref="N166" ca="1">INDIRECT(Graphics_Data!$H$2&amp;"'"&amp;"!"&amp;N$1&amp;$D166)</f>
        <v>0</v>
      </c>
      <c r="O166" s="78" cm="1">
        <f t="array" aca="1" ref="O166" ca="1">INDIRECT(Graphics_Data!$H$2&amp;"'"&amp;"!"&amp;O$1&amp;$D166)</f>
        <v>0</v>
      </c>
      <c r="P166" s="79" cm="1">
        <f t="array" aca="1" ref="P166" ca="1">INDIRECT(Graphics_Data!$H$2&amp;"'"&amp;"!"&amp;P$1&amp;$D166)</f>
        <v>0</v>
      </c>
      <c r="Q166" s="78" cm="1">
        <f t="array" aca="1" ref="Q166" ca="1">INDIRECT(Graphics_Data!$H$2&amp;"'"&amp;"!"&amp;Q$1&amp;$D166)</f>
        <v>0</v>
      </c>
      <c r="R166" s="79" cm="1">
        <f t="array" aca="1" ref="R166" ca="1">INDIRECT(Graphics_Data!$H$2&amp;"'"&amp;"!"&amp;R$1&amp;$D166)</f>
        <v>0</v>
      </c>
      <c r="S166" s="78" cm="1">
        <f t="array" aca="1" ref="S166" ca="1">INDIRECT(Graphics_Data!$H$2&amp;"'"&amp;"!"&amp;S$1&amp;$D166)</f>
        <v>0</v>
      </c>
      <c r="T166" s="79" cm="1">
        <f t="array" aca="1" ref="T166" ca="1">INDIRECT(Graphics_Data!$H$2&amp;"'"&amp;"!"&amp;T$1&amp;$D166)</f>
        <v>0</v>
      </c>
      <c r="U166" s="78" cm="1">
        <f t="array" aca="1" ref="U166" ca="1">INDIRECT(Graphics_Data!$H$2&amp;"'"&amp;"!"&amp;U$1&amp;$D166)</f>
        <v>0</v>
      </c>
      <c r="V166" s="79" cm="1">
        <f t="array" aca="1" ref="V166" ca="1">INDIRECT(Graphics_Data!$H$2&amp;"'"&amp;"!"&amp;V$1&amp;$D166)</f>
        <v>0</v>
      </c>
      <c r="W166" s="78" cm="1">
        <f t="array" aca="1" ref="W166" ca="1">INDIRECT(Graphics_Data!$H$2&amp;"'"&amp;"!"&amp;W$1&amp;$D166)</f>
        <v>0</v>
      </c>
      <c r="X166" s="72"/>
      <c r="Y166" s="72"/>
    </row>
    <row r="167" spans="3:25" ht="25.15" customHeight="1" outlineLevel="1">
      <c r="C167" s="63"/>
      <c r="D167" s="63">
        <f t="shared" si="2"/>
        <v>163</v>
      </c>
      <c r="E167" s="3" t="s">
        <v>70</v>
      </c>
      <c r="F167" s="80"/>
      <c r="G167" s="81" cm="1">
        <f t="array" aca="1" ref="G167" ca="1">INDIRECT(Graphics_Data!$H$2&amp;"'"&amp;"!"&amp;G$1&amp;$D167)</f>
        <v>0.93119578549614346</v>
      </c>
      <c r="H167" s="82" cm="1">
        <f t="array" aca="1" ref="H167" ca="1">INDIRECT(Graphics_Data!$H$2&amp;"'"&amp;"!"&amp;H$1&amp;$D167)</f>
        <v>0.92259125182178203</v>
      </c>
      <c r="I167" s="81" cm="1">
        <f t="array" aca="1" ref="I167" ca="1">INDIRECT(Graphics_Data!$H$2&amp;"'"&amp;"!"&amp;I$1&amp;$D167)</f>
        <v>0.91235277210705135</v>
      </c>
      <c r="J167" s="82" cm="1">
        <f t="array" aca="1" ref="J167" ca="1">INDIRECT(Graphics_Data!$H$2&amp;"'"&amp;"!"&amp;J$1&amp;$D167)</f>
        <v>0.9059841391120983</v>
      </c>
      <c r="K167" s="81" cm="1">
        <f t="array" aca="1" ref="K167" ca="1">INDIRECT(Graphics_Data!$H$2&amp;"'"&amp;"!"&amp;K$1&amp;$D167)</f>
        <v>0.90362104696261158</v>
      </c>
      <c r="L167" s="82" cm="1">
        <f t="array" aca="1" ref="L167" ca="1">INDIRECT(Graphics_Data!$H$2&amp;"'"&amp;"!"&amp;L$1&amp;$D167)</f>
        <v>0.91323185799795992</v>
      </c>
      <c r="M167" s="81" cm="1">
        <f t="array" aca="1" ref="M167" ca="1">INDIRECT(Graphics_Data!$H$2&amp;"'"&amp;"!"&amp;M$1&amp;$D167)</f>
        <v>0.91261596905994646</v>
      </c>
      <c r="N167" s="82" cm="1">
        <f t="array" aca="1" ref="N167" ca="1">INDIRECT(Graphics_Data!$H$2&amp;"'"&amp;"!"&amp;N$1&amp;$D167)</f>
        <v>0</v>
      </c>
      <c r="O167" s="81" cm="1">
        <f t="array" aca="1" ref="O167" ca="1">INDIRECT(Graphics_Data!$H$2&amp;"'"&amp;"!"&amp;O$1&amp;$D167)</f>
        <v>0</v>
      </c>
      <c r="P167" s="82" cm="1">
        <f t="array" aca="1" ref="P167" ca="1">INDIRECT(Graphics_Data!$H$2&amp;"'"&amp;"!"&amp;P$1&amp;$D167)</f>
        <v>0</v>
      </c>
      <c r="Q167" s="81" cm="1">
        <f t="array" aca="1" ref="Q167" ca="1">INDIRECT(Graphics_Data!$H$2&amp;"'"&amp;"!"&amp;Q$1&amp;$D167)</f>
        <v>0</v>
      </c>
      <c r="R167" s="82" cm="1">
        <f t="array" aca="1" ref="R167" ca="1">INDIRECT(Graphics_Data!$H$2&amp;"'"&amp;"!"&amp;R$1&amp;$D167)</f>
        <v>0</v>
      </c>
      <c r="S167" s="81" cm="1">
        <f t="array" aca="1" ref="S167" ca="1">INDIRECT(Graphics_Data!$H$2&amp;"'"&amp;"!"&amp;S$1&amp;$D167)</f>
        <v>0</v>
      </c>
      <c r="T167" s="82" cm="1">
        <f t="array" aca="1" ref="T167" ca="1">INDIRECT(Graphics_Data!$H$2&amp;"'"&amp;"!"&amp;T$1&amp;$D167)</f>
        <v>0</v>
      </c>
      <c r="U167" s="81" cm="1">
        <f t="array" aca="1" ref="U167" ca="1">INDIRECT(Graphics_Data!$H$2&amp;"'"&amp;"!"&amp;U$1&amp;$D167)</f>
        <v>0</v>
      </c>
      <c r="V167" s="82" cm="1">
        <f t="array" aca="1" ref="V167" ca="1">INDIRECT(Graphics_Data!$H$2&amp;"'"&amp;"!"&amp;V$1&amp;$D167)</f>
        <v>0</v>
      </c>
      <c r="W167" s="81" cm="1">
        <f t="array" aca="1" ref="W167" ca="1">INDIRECT(Graphics_Data!$H$2&amp;"'"&amp;"!"&amp;W$1&amp;$D167)</f>
        <v>0</v>
      </c>
      <c r="X167" s="72"/>
      <c r="Y167" s="72"/>
    </row>
    <row r="168" spans="3:25" ht="25.15" customHeight="1" outlineLevel="1">
      <c r="C168" s="63"/>
      <c r="D168" s="63">
        <f t="shared" si="2"/>
        <v>164</v>
      </c>
      <c r="E168" s="5" t="s">
        <v>71</v>
      </c>
      <c r="G168" s="78" cm="1">
        <f t="array" aca="1" ref="G168" ca="1">INDIRECT(Graphics_Data!$H$2&amp;"'"&amp;"!"&amp;G$1&amp;$D168)</f>
        <v>0.92866333545419466</v>
      </c>
      <c r="H168" s="79" cm="1">
        <f t="array" aca="1" ref="H168" ca="1">INDIRECT(Graphics_Data!$H$2&amp;"'"&amp;"!"&amp;H$1&amp;$D168)</f>
        <v>0.92093133274368255</v>
      </c>
      <c r="I168" s="78" cm="1">
        <f t="array" aca="1" ref="I168" ca="1">INDIRECT(Graphics_Data!$H$2&amp;"'"&amp;"!"&amp;I$1&amp;$D168)</f>
        <v>0.90654710164071683</v>
      </c>
      <c r="J168" s="79" cm="1">
        <f t="array" aca="1" ref="J168" ca="1">INDIRECT(Graphics_Data!$H$2&amp;"'"&amp;"!"&amp;J$1&amp;$D168)</f>
        <v>0.89549706377658433</v>
      </c>
      <c r="K168" s="78" cm="1">
        <f t="array" aca="1" ref="K168" ca="1">INDIRECT(Graphics_Data!$H$2&amp;"'"&amp;"!"&amp;K$1&amp;$D168)</f>
        <v>0.89249288284366535</v>
      </c>
      <c r="L168" s="79" cm="1">
        <f t="array" aca="1" ref="L168" ca="1">INDIRECT(Graphics_Data!$H$2&amp;"'"&amp;"!"&amp;L$1&amp;$D168)</f>
        <v>0.89979838050729954</v>
      </c>
      <c r="M168" s="78" cm="1">
        <f t="array" aca="1" ref="M168" ca="1">INDIRECT(Graphics_Data!$H$2&amp;"'"&amp;"!"&amp;M$1&amp;$D168)</f>
        <v>0.8385079799773465</v>
      </c>
      <c r="N168" s="79" cm="1">
        <f t="array" aca="1" ref="N168" ca="1">INDIRECT(Graphics_Data!$H$2&amp;"'"&amp;"!"&amp;N$1&amp;$D168)</f>
        <v>0</v>
      </c>
      <c r="O168" s="78" cm="1">
        <f t="array" aca="1" ref="O168" ca="1">INDIRECT(Graphics_Data!$H$2&amp;"'"&amp;"!"&amp;O$1&amp;$D168)</f>
        <v>0</v>
      </c>
      <c r="P168" s="79" cm="1">
        <f t="array" aca="1" ref="P168" ca="1">INDIRECT(Graphics_Data!$H$2&amp;"'"&amp;"!"&amp;P$1&amp;$D168)</f>
        <v>0</v>
      </c>
      <c r="Q168" s="78" cm="1">
        <f t="array" aca="1" ref="Q168" ca="1">INDIRECT(Graphics_Data!$H$2&amp;"'"&amp;"!"&amp;Q$1&amp;$D168)</f>
        <v>0</v>
      </c>
      <c r="R168" s="79" cm="1">
        <f t="array" aca="1" ref="R168" ca="1">INDIRECT(Graphics_Data!$H$2&amp;"'"&amp;"!"&amp;R$1&amp;$D168)</f>
        <v>0</v>
      </c>
      <c r="S168" s="78" cm="1">
        <f t="array" aca="1" ref="S168" ca="1">INDIRECT(Graphics_Data!$H$2&amp;"'"&amp;"!"&amp;S$1&amp;$D168)</f>
        <v>0</v>
      </c>
      <c r="T168" s="79" cm="1">
        <f t="array" aca="1" ref="T168" ca="1">INDIRECT(Graphics_Data!$H$2&amp;"'"&amp;"!"&amp;T$1&amp;$D168)</f>
        <v>0</v>
      </c>
      <c r="U168" s="78" cm="1">
        <f t="array" aca="1" ref="U168" ca="1">INDIRECT(Graphics_Data!$H$2&amp;"'"&amp;"!"&amp;U$1&amp;$D168)</f>
        <v>0</v>
      </c>
      <c r="V168" s="79" cm="1">
        <f t="array" aca="1" ref="V168" ca="1">INDIRECT(Graphics_Data!$H$2&amp;"'"&amp;"!"&amp;V$1&amp;$D168)</f>
        <v>0</v>
      </c>
      <c r="W168" s="78" cm="1">
        <f t="array" aca="1" ref="W168" ca="1">INDIRECT(Graphics_Data!$H$2&amp;"'"&amp;"!"&amp;W$1&amp;$D168)</f>
        <v>0</v>
      </c>
      <c r="X168" s="72"/>
      <c r="Y168" s="72"/>
    </row>
    <row r="169" spans="3:25" ht="25.15" customHeight="1" outlineLevel="1">
      <c r="C169" s="63"/>
      <c r="D169" s="63">
        <f t="shared" si="2"/>
        <v>165</v>
      </c>
      <c r="E169" s="3" t="s">
        <v>179</v>
      </c>
      <c r="G169" s="81" cm="1">
        <f t="array" aca="1" ref="G169" ca="1">INDIRECT(Graphics_Data!$H$2&amp;"'"&amp;"!"&amp;G$1&amp;$D169)</f>
        <v>0.93045792193276966</v>
      </c>
      <c r="H169" s="82" cm="1">
        <f t="array" aca="1" ref="H169" ca="1">INDIRECT(Graphics_Data!$H$2&amp;"'"&amp;"!"&amp;H$1&amp;$D169)</f>
        <v>0.9243325242895799</v>
      </c>
      <c r="I169" s="81" cm="1">
        <f t="array" aca="1" ref="I169" ca="1">INDIRECT(Graphics_Data!$H$2&amp;"'"&amp;"!"&amp;I$1&amp;$D169)</f>
        <v>0.91587195080689765</v>
      </c>
      <c r="J169" s="82" cm="1">
        <f t="array" aca="1" ref="J169" ca="1">INDIRECT(Graphics_Data!$H$2&amp;"'"&amp;"!"&amp;J$1&amp;$D169)</f>
        <v>0.9082367994252365</v>
      </c>
      <c r="K169" s="81" cm="1">
        <f t="array" aca="1" ref="K169" ca="1">INDIRECT(Graphics_Data!$H$2&amp;"'"&amp;"!"&amp;K$1&amp;$D169)</f>
        <v>0.8997793474942114</v>
      </c>
      <c r="L169" s="82" cm="1">
        <f t="array" aca="1" ref="L169" ca="1">INDIRECT(Graphics_Data!$H$2&amp;"'"&amp;"!"&amp;L$1&amp;$D169)</f>
        <v>0.91077356471711568</v>
      </c>
      <c r="M169" s="81" cm="1">
        <f t="array" aca="1" ref="M169" ca="1">INDIRECT(Graphics_Data!$H$2&amp;"'"&amp;"!"&amp;M$1&amp;$D169)</f>
        <v>0.88874724979806641</v>
      </c>
      <c r="N169" s="82" cm="1">
        <f t="array" aca="1" ref="N169" ca="1">INDIRECT(Graphics_Data!$H$2&amp;"'"&amp;"!"&amp;N$1&amp;$D169)</f>
        <v>0</v>
      </c>
      <c r="O169" s="81" cm="1">
        <f t="array" aca="1" ref="O169" ca="1">INDIRECT(Graphics_Data!$H$2&amp;"'"&amp;"!"&amp;O$1&amp;$D169)</f>
        <v>0</v>
      </c>
      <c r="P169" s="82" cm="1">
        <f t="array" aca="1" ref="P169" ca="1">INDIRECT(Graphics_Data!$H$2&amp;"'"&amp;"!"&amp;P$1&amp;$D169)</f>
        <v>0</v>
      </c>
      <c r="Q169" s="81" cm="1">
        <f t="array" aca="1" ref="Q169" ca="1">INDIRECT(Graphics_Data!$H$2&amp;"'"&amp;"!"&amp;Q$1&amp;$D169)</f>
        <v>0</v>
      </c>
      <c r="R169" s="82" cm="1">
        <f t="array" aca="1" ref="R169" ca="1">INDIRECT(Graphics_Data!$H$2&amp;"'"&amp;"!"&amp;R$1&amp;$D169)</f>
        <v>0</v>
      </c>
      <c r="S169" s="81" cm="1">
        <f t="array" aca="1" ref="S169" ca="1">INDIRECT(Graphics_Data!$H$2&amp;"'"&amp;"!"&amp;S$1&amp;$D169)</f>
        <v>0</v>
      </c>
      <c r="T169" s="82" cm="1">
        <f t="array" aca="1" ref="T169" ca="1">INDIRECT(Graphics_Data!$H$2&amp;"'"&amp;"!"&amp;T$1&amp;$D169)</f>
        <v>0</v>
      </c>
      <c r="U169" s="81" cm="1">
        <f t="array" aca="1" ref="U169" ca="1">INDIRECT(Graphics_Data!$H$2&amp;"'"&amp;"!"&amp;U$1&amp;$D169)</f>
        <v>0</v>
      </c>
      <c r="V169" s="82" cm="1">
        <f t="array" aca="1" ref="V169" ca="1">INDIRECT(Graphics_Data!$H$2&amp;"'"&amp;"!"&amp;V$1&amp;$D169)</f>
        <v>0</v>
      </c>
      <c r="W169" s="81" cm="1">
        <f t="array" aca="1" ref="W169" ca="1">INDIRECT(Graphics_Data!$H$2&amp;"'"&amp;"!"&amp;W$1&amp;$D169)</f>
        <v>0</v>
      </c>
      <c r="X169" s="72"/>
      <c r="Y169" s="72"/>
    </row>
    <row r="170" spans="3:25" ht="25.15" customHeight="1" outlineLevel="1">
      <c r="C170" s="63"/>
      <c r="D170" s="63">
        <f t="shared" si="2"/>
        <v>166</v>
      </c>
      <c r="E170" s="83" t="s">
        <v>180</v>
      </c>
      <c r="F170" s="84"/>
      <c r="G170" s="85" cm="1">
        <f t="array" aca="1" ref="G170" ca="1">INDIRECT(Graphics_Data!$H$2&amp;"'"&amp;"!"&amp;G$1&amp;$D170)</f>
        <v>1183</v>
      </c>
      <c r="H170" s="86" cm="1">
        <f t="array" aca="1" ref="H170" ca="1">INDIRECT(Graphics_Data!$H$2&amp;"'"&amp;"!"&amp;H$1&amp;$D170)</f>
        <v>3032</v>
      </c>
      <c r="I170" s="85" cm="1">
        <f t="array" aca="1" ref="I170" ca="1">INDIRECT(Graphics_Data!$H$2&amp;"'"&amp;"!"&amp;I$1&amp;$D170)</f>
        <v>572</v>
      </c>
      <c r="J170" s="86" cm="1">
        <f t="array" aca="1" ref="J170" ca="1">INDIRECT(Graphics_Data!$H$2&amp;"'"&amp;"!"&amp;J$1&amp;$D170)</f>
        <v>163</v>
      </c>
      <c r="K170" s="85" cm="1">
        <f t="array" aca="1" ref="K170" ca="1">INDIRECT(Graphics_Data!$H$2&amp;"'"&amp;"!"&amp;K$1&amp;$D170)</f>
        <v>34</v>
      </c>
      <c r="L170" s="86" cm="1">
        <f t="array" aca="1" ref="L170" ca="1">INDIRECT(Graphics_Data!$H$2&amp;"'"&amp;"!"&amp;L$1&amp;$D170)</f>
        <v>11</v>
      </c>
      <c r="M170" s="85" cm="1">
        <f t="array" aca="1" ref="M170" ca="1">INDIRECT(Graphics_Data!$H$2&amp;"'"&amp;"!"&amp;M$1&amp;$D170)</f>
        <v>4</v>
      </c>
      <c r="N170" s="86" cm="1">
        <f t="array" aca="1" ref="N170" ca="1">INDIRECT(Graphics_Data!$H$2&amp;"'"&amp;"!"&amp;N$1&amp;$D170)</f>
        <v>0</v>
      </c>
      <c r="O170" s="85" cm="1">
        <f t="array" aca="1" ref="O170" ca="1">INDIRECT(Graphics_Data!$H$2&amp;"'"&amp;"!"&amp;O$1&amp;$D170)</f>
        <v>0</v>
      </c>
      <c r="P170" s="86" cm="1">
        <f t="array" aca="1" ref="P170" ca="1">INDIRECT(Graphics_Data!$H$2&amp;"'"&amp;"!"&amp;P$1&amp;$D170)</f>
        <v>0</v>
      </c>
      <c r="Q170" s="85" cm="1">
        <f t="array" aca="1" ref="Q170" ca="1">INDIRECT(Graphics_Data!$H$2&amp;"'"&amp;"!"&amp;Q$1&amp;$D170)</f>
        <v>0</v>
      </c>
      <c r="R170" s="86" cm="1">
        <f t="array" aca="1" ref="R170" ca="1">INDIRECT(Graphics_Data!$H$2&amp;"'"&amp;"!"&amp;R$1&amp;$D170)</f>
        <v>0</v>
      </c>
      <c r="S170" s="85" cm="1">
        <f t="array" aca="1" ref="S170" ca="1">INDIRECT(Graphics_Data!$H$2&amp;"'"&amp;"!"&amp;S$1&amp;$D170)</f>
        <v>0</v>
      </c>
      <c r="T170" s="86" cm="1">
        <f t="array" aca="1" ref="T170" ca="1">INDIRECT(Graphics_Data!$H$2&amp;"'"&amp;"!"&amp;T$1&amp;$D170)</f>
        <v>0</v>
      </c>
      <c r="U170" s="85" cm="1">
        <f t="array" aca="1" ref="U170" ca="1">INDIRECT(Graphics_Data!$H$2&amp;"'"&amp;"!"&amp;U$1&amp;$D170)</f>
        <v>0</v>
      </c>
      <c r="V170" s="86" cm="1">
        <f t="array" aca="1" ref="V170" ca="1">INDIRECT(Graphics_Data!$H$2&amp;"'"&amp;"!"&amp;V$1&amp;$D170)</f>
        <v>0</v>
      </c>
      <c r="W170" s="85" cm="1">
        <f t="array" aca="1" ref="W170" ca="1">INDIRECT(Graphics_Data!$H$2&amp;"'"&amp;"!"&amp;W$1&amp;$D170)</f>
        <v>0</v>
      </c>
      <c r="X170" s="72"/>
      <c r="Y170" s="72"/>
    </row>
    <row r="171" spans="3:25" ht="25.15" customHeight="1" outlineLevel="1">
      <c r="C171" s="63"/>
      <c r="D171" s="63">
        <f t="shared" si="2"/>
        <v>167</v>
      </c>
      <c r="E171" s="71" t="s">
        <v>150</v>
      </c>
      <c r="G171" s="72"/>
      <c r="H171" s="73"/>
      <c r="I171" s="74"/>
      <c r="J171" s="73"/>
      <c r="K171" s="74"/>
      <c r="L171" s="75"/>
      <c r="M171" s="72"/>
      <c r="N171" s="75"/>
      <c r="O171" s="11"/>
      <c r="P171" s="75"/>
      <c r="Q171" s="72"/>
      <c r="R171" s="75"/>
      <c r="S171" s="72"/>
      <c r="T171" s="75"/>
      <c r="U171" s="72"/>
      <c r="V171" s="75"/>
      <c r="W171" s="72"/>
      <c r="X171" s="72"/>
      <c r="Y171" s="72"/>
    </row>
    <row r="172" spans="3:25" ht="25.15" customHeight="1" outlineLevel="1">
      <c r="C172" s="63"/>
      <c r="D172" s="63">
        <f t="shared" si="2"/>
        <v>168</v>
      </c>
      <c r="E172" s="3" t="s">
        <v>178</v>
      </c>
      <c r="G172" s="76" cm="1">
        <f t="array" aca="1" ref="G172" ca="1">INDIRECT(Graphics_Data!$H$2&amp;"'"&amp;"!"&amp;G$1&amp;$D172)</f>
        <v>0.92998675525518459</v>
      </c>
      <c r="H172" s="77" cm="1">
        <f t="array" aca="1" ref="H172" ca="1">INDIRECT(Graphics_Data!$H$2&amp;"'"&amp;"!"&amp;H$1&amp;$D172)</f>
        <v>0.9221003986645584</v>
      </c>
      <c r="I172" s="76" cm="1">
        <f t="array" aca="1" ref="I172" ca="1">INDIRECT(Graphics_Data!$H$2&amp;"'"&amp;"!"&amp;I$1&amp;$D172)</f>
        <v>0.91161546956495354</v>
      </c>
      <c r="J172" s="77" cm="1">
        <f t="array" aca="1" ref="J172" ca="1">INDIRECT(Graphics_Data!$H$2&amp;"'"&amp;"!"&amp;J$1&amp;$D172)</f>
        <v>0.90111278514602144</v>
      </c>
      <c r="K172" s="76" cm="1">
        <f t="array" aca="1" ref="K172" ca="1">INDIRECT(Graphics_Data!$H$2&amp;"'"&amp;"!"&amp;K$1&amp;$D172)</f>
        <v>0.89830570583130309</v>
      </c>
      <c r="L172" s="77" cm="1">
        <f t="array" aca="1" ref="L172" ca="1">INDIRECT(Graphics_Data!$H$2&amp;"'"&amp;"!"&amp;L$1&amp;$D172)</f>
        <v>0.91295583211491671</v>
      </c>
      <c r="M172" s="76" cm="1">
        <f t="array" aca="1" ref="M172" ca="1">INDIRECT(Graphics_Data!$H$2&amp;"'"&amp;"!"&amp;M$1&amp;$D172)</f>
        <v>0</v>
      </c>
      <c r="N172" s="77" cm="1">
        <f t="array" aca="1" ref="N172" ca="1">INDIRECT(Graphics_Data!$H$2&amp;"'"&amp;"!"&amp;N$1&amp;$D172)</f>
        <v>0</v>
      </c>
      <c r="O172" s="76" cm="1">
        <f t="array" aca="1" ref="O172" ca="1">INDIRECT(Graphics_Data!$H$2&amp;"'"&amp;"!"&amp;O$1&amp;$D172)</f>
        <v>0</v>
      </c>
      <c r="P172" s="77" cm="1">
        <f t="array" aca="1" ref="P172" ca="1">INDIRECT(Graphics_Data!$H$2&amp;"'"&amp;"!"&amp;P$1&amp;$D172)</f>
        <v>0</v>
      </c>
      <c r="Q172" s="76" cm="1">
        <f t="array" aca="1" ref="Q172" ca="1">INDIRECT(Graphics_Data!$H$2&amp;"'"&amp;"!"&amp;Q$1&amp;$D172)</f>
        <v>0</v>
      </c>
      <c r="R172" s="77" cm="1">
        <f t="array" aca="1" ref="R172" ca="1">INDIRECT(Graphics_Data!$H$2&amp;"'"&amp;"!"&amp;R$1&amp;$D172)</f>
        <v>0</v>
      </c>
      <c r="S172" s="76" cm="1">
        <f t="array" aca="1" ref="S172" ca="1">INDIRECT(Graphics_Data!$H$2&amp;"'"&amp;"!"&amp;S$1&amp;$D172)</f>
        <v>0</v>
      </c>
      <c r="T172" s="77" cm="1">
        <f t="array" aca="1" ref="T172" ca="1">INDIRECT(Graphics_Data!$H$2&amp;"'"&amp;"!"&amp;T$1&amp;$D172)</f>
        <v>0</v>
      </c>
      <c r="U172" s="76" cm="1">
        <f t="array" aca="1" ref="U172" ca="1">INDIRECT(Graphics_Data!$H$2&amp;"'"&amp;"!"&amp;U$1&amp;$D172)</f>
        <v>0</v>
      </c>
      <c r="V172" s="77" cm="1">
        <f t="array" aca="1" ref="V172" ca="1">INDIRECT(Graphics_Data!$H$2&amp;"'"&amp;"!"&amp;V$1&amp;$D172)</f>
        <v>0</v>
      </c>
      <c r="W172" s="76" cm="1">
        <f t="array" aca="1" ref="W172" ca="1">INDIRECT(Graphics_Data!$H$2&amp;"'"&amp;"!"&amp;W$1&amp;$D172)</f>
        <v>0</v>
      </c>
      <c r="X172" s="87"/>
      <c r="Y172" s="87"/>
    </row>
    <row r="173" spans="3:25" ht="25.15" customHeight="1" outlineLevel="1">
      <c r="C173" s="63"/>
      <c r="D173" s="63">
        <f t="shared" si="2"/>
        <v>169</v>
      </c>
      <c r="E173" s="5" t="s">
        <v>86</v>
      </c>
      <c r="G173" s="78" cm="1">
        <f t="array" aca="1" ref="G173" ca="1">INDIRECT(Graphics_Data!$H$2&amp;"'"&amp;"!"&amp;G$1&amp;$D173)</f>
        <v>2.2182825736567054E-2</v>
      </c>
      <c r="H173" s="79" cm="1">
        <f t="array" aca="1" ref="H173" ca="1">INDIRECT(Graphics_Data!$H$2&amp;"'"&amp;"!"&amp;H$1&amp;$D173)</f>
        <v>2.231414049559672E-2</v>
      </c>
      <c r="I173" s="78" cm="1">
        <f t="array" aca="1" ref="I173" ca="1">INDIRECT(Graphics_Data!$H$2&amp;"'"&amp;"!"&amp;I$1&amp;$D173)</f>
        <v>3.1709173284555491E-2</v>
      </c>
      <c r="J173" s="79" cm="1">
        <f t="array" aca="1" ref="J173" ca="1">INDIRECT(Graphics_Data!$H$2&amp;"'"&amp;"!"&amp;J$1&amp;$D173)</f>
        <v>3.0223101524154857E-2</v>
      </c>
      <c r="K173" s="78" cm="1">
        <f t="array" aca="1" ref="K173" ca="1">INDIRECT(Graphics_Data!$H$2&amp;"'"&amp;"!"&amp;K$1&amp;$D173)</f>
        <v>1.5068148479892376E-2</v>
      </c>
      <c r="L173" s="79" cm="1">
        <f t="array" aca="1" ref="L173" ca="1">INDIRECT(Graphics_Data!$H$2&amp;"'"&amp;"!"&amp;L$1&amp;$D173)</f>
        <v>3.0555865547842675E-3</v>
      </c>
      <c r="M173" s="78" cm="1">
        <f t="array" aca="1" ref="M173" ca="1">INDIRECT(Graphics_Data!$H$2&amp;"'"&amp;"!"&amp;M$1&amp;$D173)</f>
        <v>0</v>
      </c>
      <c r="N173" s="79" cm="1">
        <f t="array" aca="1" ref="N173" ca="1">INDIRECT(Graphics_Data!$H$2&amp;"'"&amp;"!"&amp;N$1&amp;$D173)</f>
        <v>0</v>
      </c>
      <c r="O173" s="78" cm="1">
        <f t="array" aca="1" ref="O173" ca="1">INDIRECT(Graphics_Data!$H$2&amp;"'"&amp;"!"&amp;O$1&amp;$D173)</f>
        <v>0</v>
      </c>
      <c r="P173" s="79" cm="1">
        <f t="array" aca="1" ref="P173" ca="1">INDIRECT(Graphics_Data!$H$2&amp;"'"&amp;"!"&amp;P$1&amp;$D173)</f>
        <v>0</v>
      </c>
      <c r="Q173" s="78" cm="1">
        <f t="array" aca="1" ref="Q173" ca="1">INDIRECT(Graphics_Data!$H$2&amp;"'"&amp;"!"&amp;Q$1&amp;$D173)</f>
        <v>0</v>
      </c>
      <c r="R173" s="79" cm="1">
        <f t="array" aca="1" ref="R173" ca="1">INDIRECT(Graphics_Data!$H$2&amp;"'"&amp;"!"&amp;R$1&amp;$D173)</f>
        <v>0</v>
      </c>
      <c r="S173" s="78" cm="1">
        <f t="array" aca="1" ref="S173" ca="1">INDIRECT(Graphics_Data!$H$2&amp;"'"&amp;"!"&amp;S$1&amp;$D173)</f>
        <v>0</v>
      </c>
      <c r="T173" s="79" cm="1">
        <f t="array" aca="1" ref="T173" ca="1">INDIRECT(Graphics_Data!$H$2&amp;"'"&amp;"!"&amp;T$1&amp;$D173)</f>
        <v>0</v>
      </c>
      <c r="U173" s="78" cm="1">
        <f t="array" aca="1" ref="U173" ca="1">INDIRECT(Graphics_Data!$H$2&amp;"'"&amp;"!"&amp;U$1&amp;$D173)</f>
        <v>0</v>
      </c>
      <c r="V173" s="79" cm="1">
        <f t="array" aca="1" ref="V173" ca="1">INDIRECT(Graphics_Data!$H$2&amp;"'"&amp;"!"&amp;V$1&amp;$D173)</f>
        <v>0</v>
      </c>
      <c r="W173" s="78" cm="1">
        <f t="array" aca="1" ref="W173" ca="1">INDIRECT(Graphics_Data!$H$2&amp;"'"&amp;"!"&amp;W$1&amp;$D173)</f>
        <v>0</v>
      </c>
      <c r="X173" s="87"/>
      <c r="Y173" s="87"/>
    </row>
    <row r="174" spans="3:25" ht="25.15" customHeight="1" outlineLevel="1">
      <c r="C174" s="63"/>
      <c r="D174" s="63">
        <f t="shared" si="2"/>
        <v>170</v>
      </c>
      <c r="E174" s="3" t="s">
        <v>70</v>
      </c>
      <c r="F174" s="80"/>
      <c r="G174" s="81" cm="1">
        <f t="array" aca="1" ref="G174" ca="1">INDIRECT(Graphics_Data!$H$2&amp;"'"&amp;"!"&amp;G$1&amp;$D174)</f>
        <v>0.93125731324426098</v>
      </c>
      <c r="H174" s="82" cm="1">
        <f t="array" aca="1" ref="H174" ca="1">INDIRECT(Graphics_Data!$H$2&amp;"'"&amp;"!"&amp;H$1&amp;$D174)</f>
        <v>0.922902787558051</v>
      </c>
      <c r="I174" s="81" cm="1">
        <f t="array" aca="1" ref="I174" ca="1">INDIRECT(Graphics_Data!$H$2&amp;"'"&amp;"!"&amp;I$1&amp;$D174)</f>
        <v>0.91431764259268089</v>
      </c>
      <c r="J174" s="82" cm="1">
        <f t="array" aca="1" ref="J174" ca="1">INDIRECT(Graphics_Data!$H$2&amp;"'"&amp;"!"&amp;J$1&amp;$D174)</f>
        <v>0.90686641830651338</v>
      </c>
      <c r="K174" s="81" cm="1">
        <f t="array" aca="1" ref="K174" ca="1">INDIRECT(Graphics_Data!$H$2&amp;"'"&amp;"!"&amp;K$1&amp;$D174)</f>
        <v>0.90619888470037446</v>
      </c>
      <c r="L174" s="82" cm="1">
        <f t="array" aca="1" ref="L174" ca="1">INDIRECT(Graphics_Data!$H$2&amp;"'"&amp;"!"&amp;L$1&amp;$D174)</f>
        <v>0.91719065902276187</v>
      </c>
      <c r="M174" s="81" cm="1">
        <f t="array" aca="1" ref="M174" ca="1">INDIRECT(Graphics_Data!$H$2&amp;"'"&amp;"!"&amp;M$1&amp;$D174)</f>
        <v>0</v>
      </c>
      <c r="N174" s="82" cm="1">
        <f t="array" aca="1" ref="N174" ca="1">INDIRECT(Graphics_Data!$H$2&amp;"'"&amp;"!"&amp;N$1&amp;$D174)</f>
        <v>0</v>
      </c>
      <c r="O174" s="81" cm="1">
        <f t="array" aca="1" ref="O174" ca="1">INDIRECT(Graphics_Data!$H$2&amp;"'"&amp;"!"&amp;O$1&amp;$D174)</f>
        <v>0</v>
      </c>
      <c r="P174" s="82" cm="1">
        <f t="array" aca="1" ref="P174" ca="1">INDIRECT(Graphics_Data!$H$2&amp;"'"&amp;"!"&amp;P$1&amp;$D174)</f>
        <v>0</v>
      </c>
      <c r="Q174" s="81" cm="1">
        <f t="array" aca="1" ref="Q174" ca="1">INDIRECT(Graphics_Data!$H$2&amp;"'"&amp;"!"&amp;Q$1&amp;$D174)</f>
        <v>0</v>
      </c>
      <c r="R174" s="82" cm="1">
        <f t="array" aca="1" ref="R174" ca="1">INDIRECT(Graphics_Data!$H$2&amp;"'"&amp;"!"&amp;R$1&amp;$D174)</f>
        <v>0</v>
      </c>
      <c r="S174" s="81" cm="1">
        <f t="array" aca="1" ref="S174" ca="1">INDIRECT(Graphics_Data!$H$2&amp;"'"&amp;"!"&amp;S$1&amp;$D174)</f>
        <v>0</v>
      </c>
      <c r="T174" s="82" cm="1">
        <f t="array" aca="1" ref="T174" ca="1">INDIRECT(Graphics_Data!$H$2&amp;"'"&amp;"!"&amp;T$1&amp;$D174)</f>
        <v>0</v>
      </c>
      <c r="U174" s="81" cm="1">
        <f t="array" aca="1" ref="U174" ca="1">INDIRECT(Graphics_Data!$H$2&amp;"'"&amp;"!"&amp;U$1&amp;$D174)</f>
        <v>0</v>
      </c>
      <c r="V174" s="82" cm="1">
        <f t="array" aca="1" ref="V174" ca="1">INDIRECT(Graphics_Data!$H$2&amp;"'"&amp;"!"&amp;V$1&amp;$D174)</f>
        <v>0</v>
      </c>
      <c r="W174" s="81" cm="1">
        <f t="array" aca="1" ref="W174" ca="1">INDIRECT(Graphics_Data!$H$2&amp;"'"&amp;"!"&amp;W$1&amp;$D174)</f>
        <v>0</v>
      </c>
      <c r="X174" s="87"/>
      <c r="Y174" s="87"/>
    </row>
    <row r="175" spans="3:25" ht="25.15" customHeight="1" outlineLevel="1">
      <c r="C175" s="63"/>
      <c r="D175" s="63">
        <f t="shared" si="2"/>
        <v>171</v>
      </c>
      <c r="E175" s="5" t="s">
        <v>71</v>
      </c>
      <c r="G175" s="78" cm="1">
        <f t="array" aca="1" ref="G175" ca="1">INDIRECT(Graphics_Data!$H$2&amp;"'"&amp;"!"&amp;G$1&amp;$D175)</f>
        <v>0.92871619726610821</v>
      </c>
      <c r="H175" s="79" cm="1">
        <f t="array" aca="1" ref="H175" ca="1">INDIRECT(Graphics_Data!$H$2&amp;"'"&amp;"!"&amp;H$1&amp;$D175)</f>
        <v>0.9212980097710658</v>
      </c>
      <c r="I175" s="78" cm="1">
        <f t="array" aca="1" ref="I175" ca="1">INDIRECT(Graphics_Data!$H$2&amp;"'"&amp;"!"&amp;I$1&amp;$D175)</f>
        <v>0.90891329653722619</v>
      </c>
      <c r="J175" s="79" cm="1">
        <f t="array" aca="1" ref="J175" ca="1">INDIRECT(Graphics_Data!$H$2&amp;"'"&amp;"!"&amp;J$1&amp;$D175)</f>
        <v>0.89535915198552951</v>
      </c>
      <c r="K175" s="78" cm="1">
        <f t="array" aca="1" ref="K175" ca="1">INDIRECT(Graphics_Data!$H$2&amp;"'"&amp;"!"&amp;K$1&amp;$D175)</f>
        <v>0.89041252696223172</v>
      </c>
      <c r="L175" s="79" cm="1">
        <f t="array" aca="1" ref="L175" ca="1">INDIRECT(Graphics_Data!$H$2&amp;"'"&amp;"!"&amp;L$1&amp;$D175)</f>
        <v>0.90872100520707155</v>
      </c>
      <c r="M175" s="78" cm="1">
        <f t="array" aca="1" ref="M175" ca="1">INDIRECT(Graphics_Data!$H$2&amp;"'"&amp;"!"&amp;M$1&amp;$D175)</f>
        <v>0</v>
      </c>
      <c r="N175" s="79" cm="1">
        <f t="array" aca="1" ref="N175" ca="1">INDIRECT(Graphics_Data!$H$2&amp;"'"&amp;"!"&amp;N$1&amp;$D175)</f>
        <v>0</v>
      </c>
      <c r="O175" s="78" cm="1">
        <f t="array" aca="1" ref="O175" ca="1">INDIRECT(Graphics_Data!$H$2&amp;"'"&amp;"!"&amp;O$1&amp;$D175)</f>
        <v>0</v>
      </c>
      <c r="P175" s="79" cm="1">
        <f t="array" aca="1" ref="P175" ca="1">INDIRECT(Graphics_Data!$H$2&amp;"'"&amp;"!"&amp;P$1&amp;$D175)</f>
        <v>0</v>
      </c>
      <c r="Q175" s="78" cm="1">
        <f t="array" aca="1" ref="Q175" ca="1">INDIRECT(Graphics_Data!$H$2&amp;"'"&amp;"!"&amp;Q$1&amp;$D175)</f>
        <v>0</v>
      </c>
      <c r="R175" s="79" cm="1">
        <f t="array" aca="1" ref="R175" ca="1">INDIRECT(Graphics_Data!$H$2&amp;"'"&amp;"!"&amp;R$1&amp;$D175)</f>
        <v>0</v>
      </c>
      <c r="S175" s="78" cm="1">
        <f t="array" aca="1" ref="S175" ca="1">INDIRECT(Graphics_Data!$H$2&amp;"'"&amp;"!"&amp;S$1&amp;$D175)</f>
        <v>0</v>
      </c>
      <c r="T175" s="79" cm="1">
        <f t="array" aca="1" ref="T175" ca="1">INDIRECT(Graphics_Data!$H$2&amp;"'"&amp;"!"&amp;T$1&amp;$D175)</f>
        <v>0</v>
      </c>
      <c r="U175" s="78" cm="1">
        <f t="array" aca="1" ref="U175" ca="1">INDIRECT(Graphics_Data!$H$2&amp;"'"&amp;"!"&amp;U$1&amp;$D175)</f>
        <v>0</v>
      </c>
      <c r="V175" s="79" cm="1">
        <f t="array" aca="1" ref="V175" ca="1">INDIRECT(Graphics_Data!$H$2&amp;"'"&amp;"!"&amp;V$1&amp;$D175)</f>
        <v>0</v>
      </c>
      <c r="W175" s="78" cm="1">
        <f t="array" aca="1" ref="W175" ca="1">INDIRECT(Graphics_Data!$H$2&amp;"'"&amp;"!"&amp;W$1&amp;$D175)</f>
        <v>0</v>
      </c>
      <c r="X175" s="87"/>
      <c r="Y175" s="87"/>
    </row>
    <row r="176" spans="3:25" ht="25.15" customHeight="1" outlineLevel="1">
      <c r="C176" s="63"/>
      <c r="D176" s="63">
        <f t="shared" si="2"/>
        <v>172</v>
      </c>
      <c r="E176" s="3" t="s">
        <v>179</v>
      </c>
      <c r="G176" s="81" cm="1">
        <f t="array" aca="1" ref="G176" ca="1">INDIRECT(Graphics_Data!$H$2&amp;"'"&amp;"!"&amp;G$1&amp;$D176)</f>
        <v>0.93060850284858021</v>
      </c>
      <c r="H176" s="82" cm="1">
        <f t="array" aca="1" ref="H176" ca="1">INDIRECT(Graphics_Data!$H$2&amp;"'"&amp;"!"&amp;H$1&amp;$D176)</f>
        <v>0.92466505905947705</v>
      </c>
      <c r="I176" s="81" cm="1">
        <f t="array" aca="1" ref="I176" ca="1">INDIRECT(Graphics_Data!$H$2&amp;"'"&amp;"!"&amp;I$1&amp;$D176)</f>
        <v>0.916408008622694</v>
      </c>
      <c r="J176" s="82" cm="1">
        <f t="array" aca="1" ref="J176" ca="1">INDIRECT(Graphics_Data!$H$2&amp;"'"&amp;"!"&amp;J$1&amp;$D176)</f>
        <v>0.9074679732059201</v>
      </c>
      <c r="K176" s="81" cm="1">
        <f t="array" aca="1" ref="K176" ca="1">INDIRECT(Graphics_Data!$H$2&amp;"'"&amp;"!"&amp;K$1&amp;$D176)</f>
        <v>0.90093787041017659</v>
      </c>
      <c r="L176" s="82" cm="1">
        <f t="array" aca="1" ref="L176" ca="1">INDIRECT(Graphics_Data!$H$2&amp;"'"&amp;"!"&amp;L$1&amp;$D176)</f>
        <v>0.91295583211491671</v>
      </c>
      <c r="M176" s="81" cm="1">
        <f t="array" aca="1" ref="M176" ca="1">INDIRECT(Graphics_Data!$H$2&amp;"'"&amp;"!"&amp;M$1&amp;$D176)</f>
        <v>0</v>
      </c>
      <c r="N176" s="82" cm="1">
        <f t="array" aca="1" ref="N176" ca="1">INDIRECT(Graphics_Data!$H$2&amp;"'"&amp;"!"&amp;N$1&amp;$D176)</f>
        <v>0</v>
      </c>
      <c r="O176" s="81" cm="1">
        <f t="array" aca="1" ref="O176" ca="1">INDIRECT(Graphics_Data!$H$2&amp;"'"&amp;"!"&amp;O$1&amp;$D176)</f>
        <v>0</v>
      </c>
      <c r="P176" s="82" cm="1">
        <f t="array" aca="1" ref="P176" ca="1">INDIRECT(Graphics_Data!$H$2&amp;"'"&amp;"!"&amp;P$1&amp;$D176)</f>
        <v>0</v>
      </c>
      <c r="Q176" s="81" cm="1">
        <f t="array" aca="1" ref="Q176" ca="1">INDIRECT(Graphics_Data!$H$2&amp;"'"&amp;"!"&amp;Q$1&amp;$D176)</f>
        <v>0</v>
      </c>
      <c r="R176" s="82" cm="1">
        <f t="array" aca="1" ref="R176" ca="1">INDIRECT(Graphics_Data!$H$2&amp;"'"&amp;"!"&amp;R$1&amp;$D176)</f>
        <v>0</v>
      </c>
      <c r="S176" s="81" cm="1">
        <f t="array" aca="1" ref="S176" ca="1">INDIRECT(Graphics_Data!$H$2&amp;"'"&amp;"!"&amp;S$1&amp;$D176)</f>
        <v>0</v>
      </c>
      <c r="T176" s="82" cm="1">
        <f t="array" aca="1" ref="T176" ca="1">INDIRECT(Graphics_Data!$H$2&amp;"'"&amp;"!"&amp;T$1&amp;$D176)</f>
        <v>0</v>
      </c>
      <c r="U176" s="81" cm="1">
        <f t="array" aca="1" ref="U176" ca="1">INDIRECT(Graphics_Data!$H$2&amp;"'"&amp;"!"&amp;U$1&amp;$D176)</f>
        <v>0</v>
      </c>
      <c r="V176" s="82" cm="1">
        <f t="array" aca="1" ref="V176" ca="1">INDIRECT(Graphics_Data!$H$2&amp;"'"&amp;"!"&amp;V$1&amp;$D176)</f>
        <v>0</v>
      </c>
      <c r="W176" s="81" cm="1">
        <f t="array" aca="1" ref="W176" ca="1">INDIRECT(Graphics_Data!$H$2&amp;"'"&amp;"!"&amp;W$1&amp;$D176)</f>
        <v>0</v>
      </c>
      <c r="X176" s="87"/>
      <c r="Y176" s="87"/>
    </row>
    <row r="177" spans="3:25" ht="25.15" customHeight="1" outlineLevel="1">
      <c r="C177" s="63"/>
      <c r="D177" s="63">
        <f t="shared" si="2"/>
        <v>173</v>
      </c>
      <c r="E177" s="83" t="s">
        <v>180</v>
      </c>
      <c r="F177" s="84"/>
      <c r="G177" s="85" cm="1">
        <f t="array" aca="1" ref="G177" ca="1">INDIRECT(Graphics_Data!$H$2&amp;"'"&amp;"!"&amp;G$1&amp;$D177)</f>
        <v>1171</v>
      </c>
      <c r="H177" s="86" cm="1">
        <f t="array" aca="1" ref="H177" ca="1">INDIRECT(Graphics_Data!$H$2&amp;"'"&amp;"!"&amp;H$1&amp;$D177)</f>
        <v>2971</v>
      </c>
      <c r="I177" s="85" cm="1">
        <f t="array" aca="1" ref="I177" ca="1">INDIRECT(Graphics_Data!$H$2&amp;"'"&amp;"!"&amp;I$1&amp;$D177)</f>
        <v>529</v>
      </c>
      <c r="J177" s="86" cm="1">
        <f t="array" aca="1" ref="J177" ca="1">INDIRECT(Graphics_Data!$H$2&amp;"'"&amp;"!"&amp;J$1&amp;$D177)</f>
        <v>106</v>
      </c>
      <c r="K177" s="85" cm="1">
        <f t="array" aca="1" ref="K177" ca="1">INDIRECT(Graphics_Data!$H$2&amp;"'"&amp;"!"&amp;K$1&amp;$D177)</f>
        <v>14</v>
      </c>
      <c r="L177" s="86" cm="1">
        <f t="array" aca="1" ref="L177" ca="1">INDIRECT(Graphics_Data!$H$2&amp;"'"&amp;"!"&amp;L$1&amp;$D177)</f>
        <v>2</v>
      </c>
      <c r="M177" s="85" cm="1">
        <f t="array" aca="1" ref="M177" ca="1">INDIRECT(Graphics_Data!$H$2&amp;"'"&amp;"!"&amp;M$1&amp;$D177)</f>
        <v>0</v>
      </c>
      <c r="N177" s="86" cm="1">
        <f t="array" aca="1" ref="N177" ca="1">INDIRECT(Graphics_Data!$H$2&amp;"'"&amp;"!"&amp;N$1&amp;$D177)</f>
        <v>0</v>
      </c>
      <c r="O177" s="85" cm="1">
        <f t="array" aca="1" ref="O177" ca="1">INDIRECT(Graphics_Data!$H$2&amp;"'"&amp;"!"&amp;O$1&amp;$D177)</f>
        <v>0</v>
      </c>
      <c r="P177" s="86" cm="1">
        <f t="array" aca="1" ref="P177" ca="1">INDIRECT(Graphics_Data!$H$2&amp;"'"&amp;"!"&amp;P$1&amp;$D177)</f>
        <v>0</v>
      </c>
      <c r="Q177" s="85" cm="1">
        <f t="array" aca="1" ref="Q177" ca="1">INDIRECT(Graphics_Data!$H$2&amp;"'"&amp;"!"&amp;Q$1&amp;$D177)</f>
        <v>0</v>
      </c>
      <c r="R177" s="86" cm="1">
        <f t="array" aca="1" ref="R177" ca="1">INDIRECT(Graphics_Data!$H$2&amp;"'"&amp;"!"&amp;R$1&amp;$D177)</f>
        <v>0</v>
      </c>
      <c r="S177" s="85" cm="1">
        <f t="array" aca="1" ref="S177" ca="1">INDIRECT(Graphics_Data!$H$2&amp;"'"&amp;"!"&amp;S$1&amp;$D177)</f>
        <v>0</v>
      </c>
      <c r="T177" s="86" cm="1">
        <f t="array" aca="1" ref="T177" ca="1">INDIRECT(Graphics_Data!$H$2&amp;"'"&amp;"!"&amp;T$1&amp;$D177)</f>
        <v>0</v>
      </c>
      <c r="U177" s="85" cm="1">
        <f t="array" aca="1" ref="U177" ca="1">INDIRECT(Graphics_Data!$H$2&amp;"'"&amp;"!"&amp;U$1&amp;$D177)</f>
        <v>0</v>
      </c>
      <c r="V177" s="86" cm="1">
        <f t="array" aca="1" ref="V177" ca="1">INDIRECT(Graphics_Data!$H$2&amp;"'"&amp;"!"&amp;V$1&amp;$D177)</f>
        <v>0</v>
      </c>
      <c r="W177" s="85" cm="1">
        <f t="array" aca="1" ref="W177" ca="1">INDIRECT(Graphics_Data!$H$2&amp;"'"&amp;"!"&amp;W$1&amp;$D177)</f>
        <v>0</v>
      </c>
      <c r="X177" s="72"/>
      <c r="Y177" s="72"/>
    </row>
    <row r="178" spans="3:25" ht="7.15" customHeight="1" outlineLevel="1">
      <c r="D178" s="15">
        <f t="shared" si="2"/>
        <v>174</v>
      </c>
      <c r="G178" s="74"/>
      <c r="H178" s="73"/>
      <c r="I178" s="74"/>
      <c r="J178" s="73"/>
      <c r="K178" s="74"/>
      <c r="L178" s="75"/>
      <c r="M178" s="72"/>
      <c r="N178" s="75"/>
      <c r="O178" s="72"/>
      <c r="P178" s="75"/>
      <c r="Q178" s="72"/>
      <c r="R178" s="75"/>
      <c r="S178" s="72"/>
      <c r="T178" s="75"/>
      <c r="U178" s="72"/>
      <c r="V178" s="75"/>
      <c r="W178" s="72"/>
      <c r="X178" s="72"/>
      <c r="Y178" s="72"/>
    </row>
    <row r="179" spans="3:25" ht="25.15" customHeight="1" outlineLevel="1">
      <c r="C179" s="63"/>
      <c r="D179" s="63">
        <f t="shared" si="2"/>
        <v>175</v>
      </c>
      <c r="E179" s="71" t="s">
        <v>181</v>
      </c>
      <c r="H179" s="73"/>
      <c r="I179" s="74"/>
      <c r="J179" s="73"/>
      <c r="K179" s="74"/>
      <c r="L179" s="75"/>
      <c r="M179" s="72"/>
      <c r="N179" s="75"/>
      <c r="O179" s="72"/>
      <c r="P179" s="75"/>
      <c r="Q179" s="72"/>
      <c r="R179" s="75"/>
      <c r="S179" s="72"/>
      <c r="T179" s="75"/>
      <c r="U179" s="72"/>
      <c r="V179" s="75"/>
      <c r="W179" s="72"/>
      <c r="X179" s="72"/>
      <c r="Y179" s="72"/>
    </row>
    <row r="180" spans="3:25" ht="25.15" customHeight="1" outlineLevel="1">
      <c r="C180" s="63"/>
      <c r="D180" s="63">
        <f t="shared" si="2"/>
        <v>176</v>
      </c>
      <c r="E180" s="3" t="s">
        <v>178</v>
      </c>
      <c r="G180" s="76" cm="1">
        <f t="array" aca="1" ref="G180" ca="1">INDIRECT(Graphics_Data!$H$2&amp;"'"&amp;"!"&amp;G$1&amp;$D180)</f>
        <v>0.92512850785940126</v>
      </c>
      <c r="H180" s="77" cm="1">
        <f t="array" aca="1" ref="H180" ca="1">INDIRECT(Graphics_Data!$H$2&amp;"'"&amp;"!"&amp;H$1&amp;$D180)</f>
        <v>0.90382892964435912</v>
      </c>
      <c r="I180" s="76" cm="1">
        <f t="array" aca="1" ref="I180" ca="1">INDIRECT(Graphics_Data!$H$2&amp;"'"&amp;"!"&amp;I$1&amp;$D180)</f>
        <v>0.87811344935847957</v>
      </c>
      <c r="J180" s="77" cm="1">
        <f t="array" aca="1" ref="J180" ca="1">INDIRECT(Graphics_Data!$H$2&amp;"'"&amp;"!"&amp;J$1&amp;$D180)</f>
        <v>0.89573563144108981</v>
      </c>
      <c r="K180" s="76" cm="1">
        <f t="array" aca="1" ref="K180" ca="1">INDIRECT(Graphics_Data!$H$2&amp;"'"&amp;"!"&amp;K$1&amp;$D180)</f>
        <v>0.9013316980612498</v>
      </c>
      <c r="L180" s="77" cm="1">
        <f t="array" aca="1" ref="L180" ca="1">INDIRECT(Graphics_Data!$H$2&amp;"'"&amp;"!"&amp;L$1&amp;$D180)</f>
        <v>0.9088270246372423</v>
      </c>
      <c r="M180" s="76" cm="1">
        <f t="array" aca="1" ref="M180" ca="1">INDIRECT(Graphics_Data!$H$2&amp;"'"&amp;"!"&amp;M$1&amp;$D180)</f>
        <v>0.89950055425776498</v>
      </c>
      <c r="N180" s="77" cm="1">
        <f t="array" aca="1" ref="N180" ca="1">INDIRECT(Graphics_Data!$H$2&amp;"'"&amp;"!"&amp;N$1&amp;$D180)</f>
        <v>0</v>
      </c>
      <c r="O180" s="76" cm="1">
        <f t="array" aca="1" ref="O180" ca="1">INDIRECT(Graphics_Data!$H$2&amp;"'"&amp;"!"&amp;O$1&amp;$D180)</f>
        <v>0</v>
      </c>
      <c r="P180" s="77" cm="1">
        <f t="array" aca="1" ref="P180" ca="1">INDIRECT(Graphics_Data!$H$2&amp;"'"&amp;"!"&amp;P$1&amp;$D180)</f>
        <v>0</v>
      </c>
      <c r="Q180" s="76" cm="1">
        <f t="array" aca="1" ref="Q180" ca="1">INDIRECT(Graphics_Data!$H$2&amp;"'"&amp;"!"&amp;Q$1&amp;$D180)</f>
        <v>0</v>
      </c>
      <c r="R180" s="77" cm="1">
        <f t="array" aca="1" ref="R180" ca="1">INDIRECT(Graphics_Data!$H$2&amp;"'"&amp;"!"&amp;R$1&amp;$D180)</f>
        <v>0</v>
      </c>
      <c r="S180" s="76" cm="1">
        <f t="array" aca="1" ref="S180" ca="1">INDIRECT(Graphics_Data!$H$2&amp;"'"&amp;"!"&amp;S$1&amp;$D180)</f>
        <v>0</v>
      </c>
      <c r="T180" s="77" cm="1">
        <f t="array" aca="1" ref="T180" ca="1">INDIRECT(Graphics_Data!$H$2&amp;"'"&amp;"!"&amp;T$1&amp;$D180)</f>
        <v>0</v>
      </c>
      <c r="U180" s="76" cm="1">
        <f t="array" aca="1" ref="U180" ca="1">INDIRECT(Graphics_Data!$H$2&amp;"'"&amp;"!"&amp;U$1&amp;$D180)</f>
        <v>0</v>
      </c>
      <c r="V180" s="77" cm="1">
        <f t="array" aca="1" ref="V180" ca="1">INDIRECT(Graphics_Data!$H$2&amp;"'"&amp;"!"&amp;V$1&amp;$D180)</f>
        <v>0</v>
      </c>
      <c r="W180" s="76" cm="1">
        <f t="array" aca="1" ref="W180" ca="1">INDIRECT(Graphics_Data!$H$2&amp;"'"&amp;"!"&amp;W$1&amp;$D180)</f>
        <v>0</v>
      </c>
      <c r="X180" s="72"/>
      <c r="Y180" s="72"/>
    </row>
    <row r="181" spans="3:25" ht="25.15" customHeight="1" outlineLevel="1">
      <c r="C181" s="63"/>
      <c r="D181" s="63">
        <f t="shared" si="2"/>
        <v>177</v>
      </c>
      <c r="E181" s="5" t="s">
        <v>86</v>
      </c>
      <c r="G181" s="78" cm="1">
        <f t="array" aca="1" ref="G181" ca="1">INDIRECT(Graphics_Data!$H$2&amp;"'"&amp;"!"&amp;G$1&amp;$D181)</f>
        <v>2.7214770746899205E-2</v>
      </c>
      <c r="H181" s="79" cm="1">
        <f t="array" aca="1" ref="H181" ca="1">INDIRECT(Graphics_Data!$H$2&amp;"'"&amp;"!"&amp;H$1&amp;$D181)</f>
        <v>5.4027229868767512E-2</v>
      </c>
      <c r="I181" s="78" cm="1">
        <f t="array" aca="1" ref="I181" ca="1">INDIRECT(Graphics_Data!$H$2&amp;"'"&amp;"!"&amp;I$1&amp;$D181)</f>
        <v>6.4396711052433706E-2</v>
      </c>
      <c r="J181" s="79" cm="1">
        <f t="array" aca="1" ref="J181" ca="1">INDIRECT(Graphics_Data!$H$2&amp;"'"&amp;"!"&amp;J$1&amp;$D181)</f>
        <v>4.2104518462051752E-2</v>
      </c>
      <c r="K181" s="78" cm="1">
        <f t="array" aca="1" ref="K181" ca="1">INDIRECT(Graphics_Data!$H$2&amp;"'"&amp;"!"&amp;K$1&amp;$D181)</f>
        <v>1.8786959187938282E-2</v>
      </c>
      <c r="L181" s="79" cm="1">
        <f t="array" aca="1" ref="L181" ca="1">INDIRECT(Graphics_Data!$H$2&amp;"'"&amp;"!"&amp;L$1&amp;$D181)</f>
        <v>1.1065140383222757E-2</v>
      </c>
      <c r="M181" s="78" cm="1">
        <f t="array" aca="1" ref="M181" ca="1">INDIRECT(Graphics_Data!$H$2&amp;"'"&amp;"!"&amp;M$1&amp;$D181)</f>
        <v>0</v>
      </c>
      <c r="N181" s="79" cm="1">
        <f t="array" aca="1" ref="N181" ca="1">INDIRECT(Graphics_Data!$H$2&amp;"'"&amp;"!"&amp;N$1&amp;$D181)</f>
        <v>0</v>
      </c>
      <c r="O181" s="78" cm="1">
        <f t="array" aca="1" ref="O181" ca="1">INDIRECT(Graphics_Data!$H$2&amp;"'"&amp;"!"&amp;O$1&amp;$D181)</f>
        <v>0</v>
      </c>
      <c r="P181" s="79" cm="1">
        <f t="array" aca="1" ref="P181" ca="1">INDIRECT(Graphics_Data!$H$2&amp;"'"&amp;"!"&amp;P$1&amp;$D181)</f>
        <v>0</v>
      </c>
      <c r="Q181" s="78" cm="1">
        <f t="array" aca="1" ref="Q181" ca="1">INDIRECT(Graphics_Data!$H$2&amp;"'"&amp;"!"&amp;Q$1&amp;$D181)</f>
        <v>0</v>
      </c>
      <c r="R181" s="79" cm="1">
        <f t="array" aca="1" ref="R181" ca="1">INDIRECT(Graphics_Data!$H$2&amp;"'"&amp;"!"&amp;R$1&amp;$D181)</f>
        <v>0</v>
      </c>
      <c r="S181" s="78" cm="1">
        <f t="array" aca="1" ref="S181" ca="1">INDIRECT(Graphics_Data!$H$2&amp;"'"&amp;"!"&amp;S$1&amp;$D181)</f>
        <v>0</v>
      </c>
      <c r="T181" s="79" cm="1">
        <f t="array" aca="1" ref="T181" ca="1">INDIRECT(Graphics_Data!$H$2&amp;"'"&amp;"!"&amp;T$1&amp;$D181)</f>
        <v>0</v>
      </c>
      <c r="U181" s="78" cm="1">
        <f t="array" aca="1" ref="U181" ca="1">INDIRECT(Graphics_Data!$H$2&amp;"'"&amp;"!"&amp;U$1&amp;$D181)</f>
        <v>0</v>
      </c>
      <c r="V181" s="79" cm="1">
        <f t="array" aca="1" ref="V181" ca="1">INDIRECT(Graphics_Data!$H$2&amp;"'"&amp;"!"&amp;V$1&amp;$D181)</f>
        <v>0</v>
      </c>
      <c r="W181" s="78" cm="1">
        <f t="array" aca="1" ref="W181" ca="1">INDIRECT(Graphics_Data!$H$2&amp;"'"&amp;"!"&amp;W$1&amp;$D181)</f>
        <v>0</v>
      </c>
      <c r="X181" s="72"/>
      <c r="Y181" s="72"/>
    </row>
    <row r="182" spans="3:25" ht="25.15" customHeight="1" outlineLevel="1">
      <c r="C182" s="63"/>
      <c r="D182" s="63">
        <f t="shared" si="2"/>
        <v>178</v>
      </c>
      <c r="E182" s="3" t="s">
        <v>70</v>
      </c>
      <c r="F182" s="80"/>
      <c r="G182" s="81" cm="1">
        <f t="array" aca="1" ref="G182" ca="1">INDIRECT(Graphics_Data!$H$2&amp;"'"&amp;"!"&amp;G$1&amp;$D182)</f>
        <v>0.94121140961513672</v>
      </c>
      <c r="H182" s="82" cm="1">
        <f t="array" aca="1" ref="H182" ca="1">INDIRECT(Graphics_Data!$H$2&amp;"'"&amp;"!"&amp;H$1&amp;$D182)</f>
        <v>0.91851369799911742</v>
      </c>
      <c r="I182" s="81" cm="1">
        <f t="array" aca="1" ref="I182" ca="1">INDIRECT(Graphics_Data!$H$2&amp;"'"&amp;"!"&amp;I$1&amp;$D182)</f>
        <v>0.89944810985838253</v>
      </c>
      <c r="J182" s="82" cm="1">
        <f t="array" aca="1" ref="J182" ca="1">INDIRECT(Graphics_Data!$H$2&amp;"'"&amp;"!"&amp;J$1&amp;$D182)</f>
        <v>0.91133136333027009</v>
      </c>
      <c r="K182" s="81" cm="1">
        <f t="array" aca="1" ref="K182" ca="1">INDIRECT(Graphics_Data!$H$2&amp;"'"&amp;"!"&amp;K$1&amp;$D182)</f>
        <v>0.91297597600438218</v>
      </c>
      <c r="L182" s="82" cm="1">
        <f t="array" aca="1" ref="L182" ca="1">INDIRECT(Graphics_Data!$H$2&amp;"'"&amp;"!"&amp;L$1&amp;$D182)</f>
        <v>0.91702419534652935</v>
      </c>
      <c r="M182" s="81" cm="1">
        <f t="array" aca="1" ref="M182" ca="1">INDIRECT(Graphics_Data!$H$2&amp;"'"&amp;"!"&amp;M$1&amp;$D182)</f>
        <v>0.89950055425776498</v>
      </c>
      <c r="N182" s="82" cm="1">
        <f t="array" aca="1" ref="N182" ca="1">INDIRECT(Graphics_Data!$H$2&amp;"'"&amp;"!"&amp;N$1&amp;$D182)</f>
        <v>0</v>
      </c>
      <c r="O182" s="81" cm="1">
        <f t="array" aca="1" ref="O182" ca="1">INDIRECT(Graphics_Data!$H$2&amp;"'"&amp;"!"&amp;O$1&amp;$D182)</f>
        <v>0</v>
      </c>
      <c r="P182" s="82" cm="1">
        <f t="array" aca="1" ref="P182" ca="1">INDIRECT(Graphics_Data!$H$2&amp;"'"&amp;"!"&amp;P$1&amp;$D182)</f>
        <v>0</v>
      </c>
      <c r="Q182" s="81" cm="1">
        <f t="array" aca="1" ref="Q182" ca="1">INDIRECT(Graphics_Data!$H$2&amp;"'"&amp;"!"&amp;Q$1&amp;$D182)</f>
        <v>0</v>
      </c>
      <c r="R182" s="82" cm="1">
        <f t="array" aca="1" ref="R182" ca="1">INDIRECT(Graphics_Data!$H$2&amp;"'"&amp;"!"&amp;R$1&amp;$D182)</f>
        <v>0</v>
      </c>
      <c r="S182" s="81" cm="1">
        <f t="array" aca="1" ref="S182" ca="1">INDIRECT(Graphics_Data!$H$2&amp;"'"&amp;"!"&amp;S$1&amp;$D182)</f>
        <v>0</v>
      </c>
      <c r="T182" s="82" cm="1">
        <f t="array" aca="1" ref="T182" ca="1">INDIRECT(Graphics_Data!$H$2&amp;"'"&amp;"!"&amp;T$1&amp;$D182)</f>
        <v>0</v>
      </c>
      <c r="U182" s="81" cm="1">
        <f t="array" aca="1" ref="U182" ca="1">INDIRECT(Graphics_Data!$H$2&amp;"'"&amp;"!"&amp;U$1&amp;$D182)</f>
        <v>0</v>
      </c>
      <c r="V182" s="82" cm="1">
        <f t="array" aca="1" ref="V182" ca="1">INDIRECT(Graphics_Data!$H$2&amp;"'"&amp;"!"&amp;V$1&amp;$D182)</f>
        <v>0</v>
      </c>
      <c r="W182" s="81" cm="1">
        <f t="array" aca="1" ref="W182" ca="1">INDIRECT(Graphics_Data!$H$2&amp;"'"&amp;"!"&amp;W$1&amp;$D182)</f>
        <v>0</v>
      </c>
      <c r="X182" s="72"/>
      <c r="Y182" s="72"/>
    </row>
    <row r="183" spans="3:25" ht="25.15" customHeight="1" outlineLevel="1">
      <c r="C183" s="63"/>
      <c r="D183" s="63">
        <f t="shared" si="2"/>
        <v>179</v>
      </c>
      <c r="E183" s="5" t="s">
        <v>71</v>
      </c>
      <c r="G183" s="78" cm="1">
        <f t="array" aca="1" ref="G183" ca="1">INDIRECT(Graphics_Data!$H$2&amp;"'"&amp;"!"&amp;G$1&amp;$D183)</f>
        <v>0.9090456061036658</v>
      </c>
      <c r="H183" s="79" cm="1">
        <f t="array" aca="1" ref="H183" ca="1">INDIRECT(Graphics_Data!$H$2&amp;"'"&amp;"!"&amp;H$1&amp;$D183)</f>
        <v>0.88914416128960083</v>
      </c>
      <c r="I183" s="78" cm="1">
        <f t="array" aca="1" ref="I183" ca="1">INDIRECT(Graphics_Data!$H$2&amp;"'"&amp;"!"&amp;I$1&amp;$D183)</f>
        <v>0.85677878885857661</v>
      </c>
      <c r="J183" s="79" cm="1">
        <f t="array" aca="1" ref="J183" ca="1">INDIRECT(Graphics_Data!$H$2&amp;"'"&amp;"!"&amp;J$1&amp;$D183)</f>
        <v>0.88013989955190952</v>
      </c>
      <c r="K183" s="78" cm="1">
        <f t="array" aca="1" ref="K183" ca="1">INDIRECT(Graphics_Data!$H$2&amp;"'"&amp;"!"&amp;K$1&amp;$D183)</f>
        <v>0.88968742011811741</v>
      </c>
      <c r="L183" s="79" cm="1">
        <f t="array" aca="1" ref="L183" ca="1">INDIRECT(Graphics_Data!$H$2&amp;"'"&amp;"!"&amp;L$1&amp;$D183)</f>
        <v>0.90062985392795525</v>
      </c>
      <c r="M183" s="78" cm="1">
        <f t="array" aca="1" ref="M183" ca="1">INDIRECT(Graphics_Data!$H$2&amp;"'"&amp;"!"&amp;M$1&amp;$D183)</f>
        <v>0.89950055425776498</v>
      </c>
      <c r="N183" s="79" cm="1">
        <f t="array" aca="1" ref="N183" ca="1">INDIRECT(Graphics_Data!$H$2&amp;"'"&amp;"!"&amp;N$1&amp;$D183)</f>
        <v>0</v>
      </c>
      <c r="O183" s="78" cm="1">
        <f t="array" aca="1" ref="O183" ca="1">INDIRECT(Graphics_Data!$H$2&amp;"'"&amp;"!"&amp;O$1&amp;$D183)</f>
        <v>0</v>
      </c>
      <c r="P183" s="79" cm="1">
        <f t="array" aca="1" ref="P183" ca="1">INDIRECT(Graphics_Data!$H$2&amp;"'"&amp;"!"&amp;P$1&amp;$D183)</f>
        <v>0</v>
      </c>
      <c r="Q183" s="78" cm="1">
        <f t="array" aca="1" ref="Q183" ca="1">INDIRECT(Graphics_Data!$H$2&amp;"'"&amp;"!"&amp;Q$1&amp;$D183)</f>
        <v>0</v>
      </c>
      <c r="R183" s="79" cm="1">
        <f t="array" aca="1" ref="R183" ca="1">INDIRECT(Graphics_Data!$H$2&amp;"'"&amp;"!"&amp;R$1&amp;$D183)</f>
        <v>0</v>
      </c>
      <c r="S183" s="78" cm="1">
        <f t="array" aca="1" ref="S183" ca="1">INDIRECT(Graphics_Data!$H$2&amp;"'"&amp;"!"&amp;S$1&amp;$D183)</f>
        <v>0</v>
      </c>
      <c r="T183" s="79" cm="1">
        <f t="array" aca="1" ref="T183" ca="1">INDIRECT(Graphics_Data!$H$2&amp;"'"&amp;"!"&amp;T$1&amp;$D183)</f>
        <v>0</v>
      </c>
      <c r="U183" s="78" cm="1">
        <f t="array" aca="1" ref="U183" ca="1">INDIRECT(Graphics_Data!$H$2&amp;"'"&amp;"!"&amp;U$1&amp;$D183)</f>
        <v>0</v>
      </c>
      <c r="V183" s="79" cm="1">
        <f t="array" aca="1" ref="V183" ca="1">INDIRECT(Graphics_Data!$H$2&amp;"'"&amp;"!"&amp;V$1&amp;$D183)</f>
        <v>0</v>
      </c>
      <c r="W183" s="78" cm="1">
        <f t="array" aca="1" ref="W183" ca="1">INDIRECT(Graphics_Data!$H$2&amp;"'"&amp;"!"&amp;W$1&amp;$D183)</f>
        <v>0</v>
      </c>
      <c r="X183" s="72"/>
      <c r="Y183" s="72"/>
    </row>
    <row r="184" spans="3:25" ht="25.15" customHeight="1" outlineLevel="1">
      <c r="C184" s="63"/>
      <c r="D184" s="63">
        <f t="shared" si="2"/>
        <v>180</v>
      </c>
      <c r="E184" s="3" t="s">
        <v>179</v>
      </c>
      <c r="G184" s="81" cm="1">
        <f t="array" aca="1" ref="G184" ca="1">INDIRECT(Graphics_Data!$H$2&amp;"'"&amp;"!"&amp;G$1&amp;$D184)</f>
        <v>0.92402508823648932</v>
      </c>
      <c r="H184" s="82" cm="1">
        <f t="array" aca="1" ref="H184" ca="1">INDIRECT(Graphics_Data!$H$2&amp;"'"&amp;"!"&amp;H$1&amp;$D184)</f>
        <v>0</v>
      </c>
      <c r="I184" s="81" cm="1">
        <f t="array" aca="1" ref="I184" ca="1">INDIRECT(Graphics_Data!$H$2&amp;"'"&amp;"!"&amp;I$1&amp;$D184)</f>
        <v>0</v>
      </c>
      <c r="J184" s="82" cm="1">
        <f t="array" aca="1" ref="J184" ca="1">INDIRECT(Graphics_Data!$H$2&amp;"'"&amp;"!"&amp;J$1&amp;$D184)</f>
        <v>0</v>
      </c>
      <c r="K184" s="81" cm="1">
        <f t="array" aca="1" ref="K184" ca="1">INDIRECT(Graphics_Data!$H$2&amp;"'"&amp;"!"&amp;K$1&amp;$D184)</f>
        <v>0</v>
      </c>
      <c r="L184" s="82" cm="1">
        <f t="array" aca="1" ref="L184" ca="1">INDIRECT(Graphics_Data!$H$2&amp;"'"&amp;"!"&amp;L$1&amp;$D184)</f>
        <v>0</v>
      </c>
      <c r="M184" s="81" cm="1">
        <f t="array" aca="1" ref="M184" ca="1">INDIRECT(Graphics_Data!$H$2&amp;"'"&amp;"!"&amp;M$1&amp;$D184)</f>
        <v>0</v>
      </c>
      <c r="N184" s="82" cm="1">
        <f t="array" aca="1" ref="N184" ca="1">INDIRECT(Graphics_Data!$H$2&amp;"'"&amp;"!"&amp;N$1&amp;$D184)</f>
        <v>0</v>
      </c>
      <c r="O184" s="81" cm="1">
        <f t="array" aca="1" ref="O184" ca="1">INDIRECT(Graphics_Data!$H$2&amp;"'"&amp;"!"&amp;O$1&amp;$D184)</f>
        <v>0</v>
      </c>
      <c r="P184" s="82" cm="1">
        <f t="array" aca="1" ref="P184" ca="1">INDIRECT(Graphics_Data!$H$2&amp;"'"&amp;"!"&amp;P$1&amp;$D184)</f>
        <v>0</v>
      </c>
      <c r="Q184" s="81" cm="1">
        <f t="array" aca="1" ref="Q184" ca="1">INDIRECT(Graphics_Data!$H$2&amp;"'"&amp;"!"&amp;Q$1&amp;$D184)</f>
        <v>0</v>
      </c>
      <c r="R184" s="82" cm="1">
        <f t="array" aca="1" ref="R184" ca="1">INDIRECT(Graphics_Data!$H$2&amp;"'"&amp;"!"&amp;R$1&amp;$D184)</f>
        <v>0</v>
      </c>
      <c r="S184" s="81" cm="1">
        <f t="array" aca="1" ref="S184" ca="1">INDIRECT(Graphics_Data!$H$2&amp;"'"&amp;"!"&amp;S$1&amp;$D184)</f>
        <v>0</v>
      </c>
      <c r="T184" s="82" cm="1">
        <f t="array" aca="1" ref="T184" ca="1">INDIRECT(Graphics_Data!$H$2&amp;"'"&amp;"!"&amp;T$1&amp;$D184)</f>
        <v>0</v>
      </c>
      <c r="U184" s="81" cm="1">
        <f t="array" aca="1" ref="U184" ca="1">INDIRECT(Graphics_Data!$H$2&amp;"'"&amp;"!"&amp;U$1&amp;$D184)</f>
        <v>0</v>
      </c>
      <c r="V184" s="82" cm="1">
        <f t="array" aca="1" ref="V184" ca="1">INDIRECT(Graphics_Data!$H$2&amp;"'"&amp;"!"&amp;V$1&amp;$D184)</f>
        <v>0</v>
      </c>
      <c r="W184" s="81" cm="1">
        <f t="array" aca="1" ref="W184" ca="1">INDIRECT(Graphics_Data!$H$2&amp;"'"&amp;"!"&amp;W$1&amp;$D184)</f>
        <v>0</v>
      </c>
      <c r="X184" s="72"/>
      <c r="Y184" s="72"/>
    </row>
    <row r="185" spans="3:25" ht="25.15" customHeight="1" outlineLevel="1">
      <c r="C185" s="63"/>
      <c r="D185" s="63">
        <f t="shared" si="2"/>
        <v>181</v>
      </c>
      <c r="E185" s="83" t="s">
        <v>180</v>
      </c>
      <c r="F185" s="84"/>
      <c r="G185" s="85" cm="1">
        <f t="array" aca="1" ref="G185" ca="1">INDIRECT(Graphics_Data!$H$2&amp;"'"&amp;"!"&amp;G$1&amp;$D185)</f>
        <v>11</v>
      </c>
      <c r="H185" s="86" cm="1">
        <f t="array" aca="1" ref="H185" ca="1">INDIRECT(Graphics_Data!$H$2&amp;"'"&amp;"!"&amp;H$1&amp;$D185)</f>
        <v>52</v>
      </c>
      <c r="I185" s="85" cm="1">
        <f t="array" aca="1" ref="I185" ca="1">INDIRECT(Graphics_Data!$H$2&amp;"'"&amp;"!"&amp;I$1&amp;$D185)</f>
        <v>35</v>
      </c>
      <c r="J185" s="86" cm="1">
        <f t="array" aca="1" ref="J185" ca="1">INDIRECT(Graphics_Data!$H$2&amp;"'"&amp;"!"&amp;J$1&amp;$D185)</f>
        <v>28</v>
      </c>
      <c r="K185" s="85" cm="1">
        <f t="array" aca="1" ref="K185" ca="1">INDIRECT(Graphics_Data!$H$2&amp;"'"&amp;"!"&amp;K$1&amp;$D185)</f>
        <v>10</v>
      </c>
      <c r="L185" s="86" cm="1">
        <f t="array" aca="1" ref="L185" ca="1">INDIRECT(Graphics_Data!$H$2&amp;"'"&amp;"!"&amp;L$1&amp;$D185)</f>
        <v>7</v>
      </c>
      <c r="M185" s="85" cm="1">
        <f t="array" aca="1" ref="M185" ca="1">INDIRECT(Graphics_Data!$H$2&amp;"'"&amp;"!"&amp;M$1&amp;$D185)</f>
        <v>1</v>
      </c>
      <c r="N185" s="86" cm="1">
        <f t="array" aca="1" ref="N185" ca="1">INDIRECT(Graphics_Data!$H$2&amp;"'"&amp;"!"&amp;N$1&amp;$D185)</f>
        <v>0</v>
      </c>
      <c r="O185" s="85" cm="1">
        <f t="array" aca="1" ref="O185" ca="1">INDIRECT(Graphics_Data!$H$2&amp;"'"&amp;"!"&amp;O$1&amp;$D185)</f>
        <v>0</v>
      </c>
      <c r="P185" s="86" cm="1">
        <f t="array" aca="1" ref="P185" ca="1">INDIRECT(Graphics_Data!$H$2&amp;"'"&amp;"!"&amp;P$1&amp;$D185)</f>
        <v>0</v>
      </c>
      <c r="Q185" s="85" cm="1">
        <f t="array" aca="1" ref="Q185" ca="1">INDIRECT(Graphics_Data!$H$2&amp;"'"&amp;"!"&amp;Q$1&amp;$D185)</f>
        <v>0</v>
      </c>
      <c r="R185" s="86" cm="1">
        <f t="array" aca="1" ref="R185" ca="1">INDIRECT(Graphics_Data!$H$2&amp;"'"&amp;"!"&amp;R$1&amp;$D185)</f>
        <v>0</v>
      </c>
      <c r="S185" s="85" cm="1">
        <f t="array" aca="1" ref="S185" ca="1">INDIRECT(Graphics_Data!$H$2&amp;"'"&amp;"!"&amp;S$1&amp;$D185)</f>
        <v>0</v>
      </c>
      <c r="T185" s="86" cm="1">
        <f t="array" aca="1" ref="T185" ca="1">INDIRECT(Graphics_Data!$H$2&amp;"'"&amp;"!"&amp;T$1&amp;$D185)</f>
        <v>0</v>
      </c>
      <c r="U185" s="85" cm="1">
        <f t="array" aca="1" ref="U185" ca="1">INDIRECT(Graphics_Data!$H$2&amp;"'"&amp;"!"&amp;U$1&amp;$D185)</f>
        <v>0</v>
      </c>
      <c r="V185" s="86" cm="1">
        <f t="array" aca="1" ref="V185" ca="1">INDIRECT(Graphics_Data!$H$2&amp;"'"&amp;"!"&amp;V$1&amp;$D185)</f>
        <v>0</v>
      </c>
      <c r="W185" s="85" cm="1">
        <f t="array" aca="1" ref="W185" ca="1">INDIRECT(Graphics_Data!$H$2&amp;"'"&amp;"!"&amp;W$1&amp;$D185)</f>
        <v>0</v>
      </c>
      <c r="X185" s="72"/>
      <c r="Y185" s="72"/>
    </row>
    <row r="186" spans="3:25" ht="7.15" customHeight="1" outlineLevel="1">
      <c r="D186" s="15">
        <f t="shared" si="2"/>
        <v>182</v>
      </c>
      <c r="G186" s="74"/>
      <c r="H186" s="73"/>
      <c r="I186" s="74"/>
      <c r="J186" s="73"/>
      <c r="K186" s="74"/>
      <c r="L186" s="75"/>
      <c r="M186" s="72"/>
      <c r="N186" s="75"/>
      <c r="O186" s="72"/>
      <c r="P186" s="75"/>
      <c r="Q186" s="72"/>
      <c r="R186" s="75"/>
      <c r="S186" s="72"/>
      <c r="T186" s="75"/>
      <c r="U186" s="72"/>
      <c r="V186" s="75"/>
      <c r="W186" s="72"/>
      <c r="X186" s="72"/>
      <c r="Y186" s="72"/>
    </row>
    <row r="187" spans="3:25" ht="25.15" customHeight="1" outlineLevel="1">
      <c r="C187" s="63"/>
      <c r="D187" s="63">
        <f t="shared" si="2"/>
        <v>183</v>
      </c>
      <c r="E187" s="71" t="s">
        <v>182</v>
      </c>
      <c r="G187" s="74"/>
      <c r="H187" s="73"/>
      <c r="I187" s="74"/>
      <c r="J187" s="73"/>
      <c r="K187" s="74"/>
      <c r="L187" s="75"/>
      <c r="M187" s="72"/>
      <c r="N187" s="75"/>
      <c r="O187" s="72"/>
      <c r="P187" s="75"/>
      <c r="Q187" s="72"/>
      <c r="R187" s="75"/>
      <c r="S187" s="72"/>
      <c r="T187" s="75"/>
      <c r="U187" s="72"/>
      <c r="V187" s="75"/>
      <c r="W187" s="72"/>
      <c r="X187" s="72"/>
      <c r="Y187" s="72"/>
    </row>
    <row r="188" spans="3:25" ht="25.15" customHeight="1" outlineLevel="1">
      <c r="C188" s="63"/>
      <c r="D188" s="63">
        <f t="shared" si="2"/>
        <v>184</v>
      </c>
      <c r="E188" s="3" t="s">
        <v>178</v>
      </c>
      <c r="G188" s="76" cm="1">
        <f t="array" aca="1" ref="G188" ca="1">INDIRECT(Graphics_Data!$H$2&amp;"'"&amp;"!"&amp;G$1&amp;$D188)</f>
        <v>0.91576605184992743</v>
      </c>
      <c r="H188" s="77" cm="1">
        <f t="array" aca="1" ref="H188" ca="1">INDIRECT(Graphics_Data!$H$2&amp;"'"&amp;"!"&amp;H$1&amp;$D188)</f>
        <v>0.91342771414837087</v>
      </c>
      <c r="I188" s="76" cm="1">
        <f t="array" aca="1" ref="I188" ca="1">INDIRECT(Graphics_Data!$H$2&amp;"'"&amp;"!"&amp;I$1&amp;$D188)</f>
        <v>0.90335122055679495</v>
      </c>
      <c r="J188" s="77" cm="1">
        <f t="array" aca="1" ref="J188" ca="1">INDIRECT(Graphics_Data!$H$2&amp;"'"&amp;"!"&amp;J$1&amp;$D188)</f>
        <v>0.90421259067582427</v>
      </c>
      <c r="K188" s="76" cm="1">
        <f t="array" aca="1" ref="K188" ca="1">INDIRECT(Graphics_Data!$H$2&amp;"'"&amp;"!"&amp;K$1&amp;$D188)</f>
        <v>0.8944339944455969</v>
      </c>
      <c r="L188" s="77" cm="1">
        <f t="array" aca="1" ref="L188" ca="1">INDIRECT(Graphics_Data!$H$2&amp;"'"&amp;"!"&amp;L$1&amp;$D188)</f>
        <v>0.89198273754419921</v>
      </c>
      <c r="M188" s="76" cm="1">
        <f t="array" aca="1" ref="M188" ca="1">INDIRECT(Graphics_Data!$H$2&amp;"'"&amp;"!"&amp;M$1&amp;$D188)</f>
        <v>0.86758244793894024</v>
      </c>
      <c r="N188" s="77" cm="1">
        <f t="array" aca="1" ref="N188" ca="1">INDIRECT(Graphics_Data!$H$2&amp;"'"&amp;"!"&amp;N$1&amp;$D188)</f>
        <v>0</v>
      </c>
      <c r="O188" s="76" cm="1">
        <f t="array" aca="1" ref="O188" ca="1">INDIRECT(Graphics_Data!$H$2&amp;"'"&amp;"!"&amp;O$1&amp;$D188)</f>
        <v>0</v>
      </c>
      <c r="P188" s="77" cm="1">
        <f t="array" aca="1" ref="P188" ca="1">INDIRECT(Graphics_Data!$H$2&amp;"'"&amp;"!"&amp;P$1&amp;$D188)</f>
        <v>0</v>
      </c>
      <c r="Q188" s="76" cm="1">
        <f t="array" aca="1" ref="Q188" ca="1">INDIRECT(Graphics_Data!$H$2&amp;"'"&amp;"!"&amp;Q$1&amp;$D188)</f>
        <v>0</v>
      </c>
      <c r="R188" s="77" cm="1">
        <f t="array" aca="1" ref="R188" ca="1">INDIRECT(Graphics_Data!$H$2&amp;"'"&amp;"!"&amp;R$1&amp;$D188)</f>
        <v>0</v>
      </c>
      <c r="S188" s="76" cm="1">
        <f t="array" aca="1" ref="S188" ca="1">INDIRECT(Graphics_Data!$H$2&amp;"'"&amp;"!"&amp;S$1&amp;$D188)</f>
        <v>0</v>
      </c>
      <c r="T188" s="77" cm="1">
        <f t="array" aca="1" ref="T188" ca="1">INDIRECT(Graphics_Data!$H$2&amp;"'"&amp;"!"&amp;T$1&amp;$D188)</f>
        <v>0</v>
      </c>
      <c r="U188" s="76" cm="1">
        <f t="array" aca="1" ref="U188" ca="1">INDIRECT(Graphics_Data!$H$2&amp;"'"&amp;"!"&amp;U$1&amp;$D188)</f>
        <v>0</v>
      </c>
      <c r="V188" s="77" cm="1">
        <f t="array" aca="1" ref="V188" ca="1">INDIRECT(Graphics_Data!$H$2&amp;"'"&amp;"!"&amp;V$1&amp;$D188)</f>
        <v>0</v>
      </c>
      <c r="W188" s="76" cm="1">
        <f t="array" aca="1" ref="W188" ca="1">INDIRECT(Graphics_Data!$H$2&amp;"'"&amp;"!"&amp;W$1&amp;$D188)</f>
        <v>0</v>
      </c>
      <c r="X188" s="72"/>
      <c r="Y188" s="72"/>
    </row>
    <row r="189" spans="3:25" ht="25.15" customHeight="1" outlineLevel="1">
      <c r="C189" s="63"/>
      <c r="D189" s="63">
        <f t="shared" si="2"/>
        <v>185</v>
      </c>
      <c r="E189" s="5" t="s">
        <v>86</v>
      </c>
      <c r="G189" s="78" cm="1">
        <f t="array" aca="1" ref="G189" ca="1">INDIRECT(Graphics_Data!$H$2&amp;"'"&amp;"!"&amp;G$1&amp;$D189)</f>
        <v>0</v>
      </c>
      <c r="H189" s="79" cm="1">
        <f t="array" aca="1" ref="H189" ca="1">INDIRECT(Graphics_Data!$H$2&amp;"'"&amp;"!"&amp;H$1&amp;$D189)</f>
        <v>1.8053448454223259E-2</v>
      </c>
      <c r="I189" s="78" cm="1">
        <f t="array" aca="1" ref="I189" ca="1">INDIRECT(Graphics_Data!$H$2&amp;"'"&amp;"!"&amp;I$1&amp;$D189)</f>
        <v>3.0378487701455893E-2</v>
      </c>
      <c r="J189" s="79" cm="1">
        <f t="array" aca="1" ref="J189" ca="1">INDIRECT(Graphics_Data!$H$2&amp;"'"&amp;"!"&amp;J$1&amp;$D189)</f>
        <v>3.9017422615507752E-2</v>
      </c>
      <c r="K189" s="78" cm="1">
        <f t="array" aca="1" ref="K189" ca="1">INDIRECT(Graphics_Data!$H$2&amp;"'"&amp;"!"&amp;K$1&amp;$D189)</f>
        <v>1.6353950683574543E-2</v>
      </c>
      <c r="L189" s="79" cm="1">
        <f t="array" aca="1" ref="L189" ca="1">INDIRECT(Graphics_Data!$H$2&amp;"'"&amp;"!"&amp;L$1&amp;$D189)</f>
        <v>1.5946352861281321E-3</v>
      </c>
      <c r="M189" s="78" cm="1">
        <f t="array" aca="1" ref="M189" ca="1">INDIRECT(Graphics_Data!$H$2&amp;"'"&amp;"!"&amp;M$1&amp;$D189)</f>
        <v>3.4277102178223905E-2</v>
      </c>
      <c r="N189" s="79" cm="1">
        <f t="array" aca="1" ref="N189" ca="1">INDIRECT(Graphics_Data!$H$2&amp;"'"&amp;"!"&amp;N$1&amp;$D189)</f>
        <v>0</v>
      </c>
      <c r="O189" s="78" cm="1">
        <f t="array" aca="1" ref="O189" ca="1">INDIRECT(Graphics_Data!$H$2&amp;"'"&amp;"!"&amp;O$1&amp;$D189)</f>
        <v>0</v>
      </c>
      <c r="P189" s="79" cm="1">
        <f t="array" aca="1" ref="P189" ca="1">INDIRECT(Graphics_Data!$H$2&amp;"'"&amp;"!"&amp;P$1&amp;$D189)</f>
        <v>0</v>
      </c>
      <c r="Q189" s="78" cm="1">
        <f t="array" aca="1" ref="Q189" ca="1">INDIRECT(Graphics_Data!$H$2&amp;"'"&amp;"!"&amp;Q$1&amp;$D189)</f>
        <v>0</v>
      </c>
      <c r="R189" s="79" cm="1">
        <f t="array" aca="1" ref="R189" ca="1">INDIRECT(Graphics_Data!$H$2&amp;"'"&amp;"!"&amp;R$1&amp;$D189)</f>
        <v>0</v>
      </c>
      <c r="S189" s="78" cm="1">
        <f t="array" aca="1" ref="S189" ca="1">INDIRECT(Graphics_Data!$H$2&amp;"'"&amp;"!"&amp;S$1&amp;$D189)</f>
        <v>0</v>
      </c>
      <c r="T189" s="79" cm="1">
        <f t="array" aca="1" ref="T189" ca="1">INDIRECT(Graphics_Data!$H$2&amp;"'"&amp;"!"&amp;T$1&amp;$D189)</f>
        <v>0</v>
      </c>
      <c r="U189" s="78" cm="1">
        <f t="array" aca="1" ref="U189" ca="1">INDIRECT(Graphics_Data!$H$2&amp;"'"&amp;"!"&amp;U$1&amp;$D189)</f>
        <v>0</v>
      </c>
      <c r="V189" s="79" cm="1">
        <f t="array" aca="1" ref="V189" ca="1">INDIRECT(Graphics_Data!$H$2&amp;"'"&amp;"!"&amp;V$1&amp;$D189)</f>
        <v>0</v>
      </c>
      <c r="W189" s="78" cm="1">
        <f t="array" aca="1" ref="W189" ca="1">INDIRECT(Graphics_Data!$H$2&amp;"'"&amp;"!"&amp;W$1&amp;$D189)</f>
        <v>0</v>
      </c>
      <c r="X189" s="72"/>
      <c r="Y189" s="72"/>
    </row>
    <row r="190" spans="3:25" ht="25.15" customHeight="1" outlineLevel="1">
      <c r="C190" s="63"/>
      <c r="D190" s="63">
        <f t="shared" si="2"/>
        <v>186</v>
      </c>
      <c r="E190" s="3" t="s">
        <v>70</v>
      </c>
      <c r="F190" s="80"/>
      <c r="G190" s="81" cm="1">
        <f t="array" aca="1" ref="G190" ca="1">INDIRECT(Graphics_Data!$H$2&amp;"'"&amp;"!"&amp;G$1&amp;$D190)</f>
        <v>0.91576605184992743</v>
      </c>
      <c r="H190" s="82" cm="1">
        <f t="array" aca="1" ref="H190" ca="1">INDIRECT(Graphics_Data!$H$2&amp;"'"&amp;"!"&amp;H$1&amp;$D190)</f>
        <v>0.92522263380513003</v>
      </c>
      <c r="I190" s="81" cm="1">
        <f t="array" aca="1" ref="I190" ca="1">INDIRECT(Graphics_Data!$H$2&amp;"'"&amp;"!"&amp;I$1&amp;$D190)</f>
        <v>0.92440243851956871</v>
      </c>
      <c r="J190" s="82" cm="1">
        <f t="array" aca="1" ref="J190" ca="1">INDIRECT(Graphics_Data!$H$2&amp;"'"&amp;"!"&amp;J$1&amp;$D190)</f>
        <v>0.9184134835110962</v>
      </c>
      <c r="K190" s="81" cm="1">
        <f t="array" aca="1" ref="K190" ca="1">INDIRECT(Graphics_Data!$H$2&amp;"'"&amp;"!"&amp;K$1&amp;$D190)</f>
        <v>0.90457027809442092</v>
      </c>
      <c r="L190" s="82" cm="1">
        <f t="array" aca="1" ref="L190" ca="1">INDIRECT(Graphics_Data!$H$2&amp;"'"&amp;"!"&amp;L$1&amp;$D190)</f>
        <v>0.89419278929590673</v>
      </c>
      <c r="M190" s="81" cm="1">
        <f t="array" aca="1" ref="M190" ca="1">INDIRECT(Graphics_Data!$H$2&amp;"'"&amp;"!"&amp;M$1&amp;$D190)</f>
        <v>0.90637064051143046</v>
      </c>
      <c r="N190" s="82" cm="1">
        <f t="array" aca="1" ref="N190" ca="1">INDIRECT(Graphics_Data!$H$2&amp;"'"&amp;"!"&amp;N$1&amp;$D190)</f>
        <v>0</v>
      </c>
      <c r="O190" s="81" cm="1">
        <f t="array" aca="1" ref="O190" ca="1">INDIRECT(Graphics_Data!$H$2&amp;"'"&amp;"!"&amp;O$1&amp;$D190)</f>
        <v>0</v>
      </c>
      <c r="P190" s="82" cm="1">
        <f t="array" aca="1" ref="P190" ca="1">INDIRECT(Graphics_Data!$H$2&amp;"'"&amp;"!"&amp;P$1&amp;$D190)</f>
        <v>0</v>
      </c>
      <c r="Q190" s="81" cm="1">
        <f t="array" aca="1" ref="Q190" ca="1">INDIRECT(Graphics_Data!$H$2&amp;"'"&amp;"!"&amp;Q$1&amp;$D190)</f>
        <v>0</v>
      </c>
      <c r="R190" s="82" cm="1">
        <f t="array" aca="1" ref="R190" ca="1">INDIRECT(Graphics_Data!$H$2&amp;"'"&amp;"!"&amp;R$1&amp;$D190)</f>
        <v>0</v>
      </c>
      <c r="S190" s="81" cm="1">
        <f t="array" aca="1" ref="S190" ca="1">INDIRECT(Graphics_Data!$H$2&amp;"'"&amp;"!"&amp;S$1&amp;$D190)</f>
        <v>0</v>
      </c>
      <c r="T190" s="82" cm="1">
        <f t="array" aca="1" ref="T190" ca="1">INDIRECT(Graphics_Data!$H$2&amp;"'"&amp;"!"&amp;T$1&amp;$D190)</f>
        <v>0</v>
      </c>
      <c r="U190" s="81" cm="1">
        <f t="array" aca="1" ref="U190" ca="1">INDIRECT(Graphics_Data!$H$2&amp;"'"&amp;"!"&amp;U$1&amp;$D190)</f>
        <v>0</v>
      </c>
      <c r="V190" s="82" cm="1">
        <f t="array" aca="1" ref="V190" ca="1">INDIRECT(Graphics_Data!$H$2&amp;"'"&amp;"!"&amp;V$1&amp;$D190)</f>
        <v>0</v>
      </c>
      <c r="W190" s="81" cm="1">
        <f t="array" aca="1" ref="W190" ca="1">INDIRECT(Graphics_Data!$H$2&amp;"'"&amp;"!"&amp;W$1&amp;$D190)</f>
        <v>0</v>
      </c>
      <c r="X190" s="72"/>
      <c r="Y190" s="72"/>
    </row>
    <row r="191" spans="3:25" ht="25.15" customHeight="1" outlineLevel="1">
      <c r="C191" s="63"/>
      <c r="D191" s="63">
        <f t="shared" si="2"/>
        <v>187</v>
      </c>
      <c r="E191" s="5" t="s">
        <v>71</v>
      </c>
      <c r="G191" s="78" cm="1">
        <f t="array" aca="1" ref="G191" ca="1">INDIRECT(Graphics_Data!$H$2&amp;"'"&amp;"!"&amp;G$1&amp;$D191)</f>
        <v>0.91576605184992743</v>
      </c>
      <c r="H191" s="79" cm="1">
        <f t="array" aca="1" ref="H191" ca="1">INDIRECT(Graphics_Data!$H$2&amp;"'"&amp;"!"&amp;H$1&amp;$D191)</f>
        <v>0.90163279449161171</v>
      </c>
      <c r="I191" s="78" cm="1">
        <f t="array" aca="1" ref="I191" ca="1">INDIRECT(Graphics_Data!$H$2&amp;"'"&amp;"!"&amp;I$1&amp;$D191)</f>
        <v>0.88230000259402119</v>
      </c>
      <c r="J191" s="79" cm="1">
        <f t="array" aca="1" ref="J191" ca="1">INDIRECT(Graphics_Data!$H$2&amp;"'"&amp;"!"&amp;J$1&amp;$D191)</f>
        <v>0.89001169784055234</v>
      </c>
      <c r="K191" s="78" cm="1">
        <f t="array" aca="1" ref="K191" ca="1">INDIRECT(Graphics_Data!$H$2&amp;"'"&amp;"!"&amp;K$1&amp;$D191)</f>
        <v>0.88429771079677288</v>
      </c>
      <c r="L191" s="79" cm="1">
        <f t="array" aca="1" ref="L191" ca="1">INDIRECT(Graphics_Data!$H$2&amp;"'"&amp;"!"&amp;L$1&amp;$D191)</f>
        <v>0.88977268579249169</v>
      </c>
      <c r="M191" s="78" cm="1">
        <f t="array" aca="1" ref="M191" ca="1">INDIRECT(Graphics_Data!$H$2&amp;"'"&amp;"!"&amp;M$1&amp;$D191)</f>
        <v>0.82879425536645002</v>
      </c>
      <c r="N191" s="79" cm="1">
        <f t="array" aca="1" ref="N191" ca="1">INDIRECT(Graphics_Data!$H$2&amp;"'"&amp;"!"&amp;N$1&amp;$D191)</f>
        <v>0</v>
      </c>
      <c r="O191" s="78" cm="1">
        <f t="array" aca="1" ref="O191" ca="1">INDIRECT(Graphics_Data!$H$2&amp;"'"&amp;"!"&amp;O$1&amp;$D191)</f>
        <v>0</v>
      </c>
      <c r="P191" s="79" cm="1">
        <f t="array" aca="1" ref="P191" ca="1">INDIRECT(Graphics_Data!$H$2&amp;"'"&amp;"!"&amp;P$1&amp;$D191)</f>
        <v>0</v>
      </c>
      <c r="Q191" s="78" cm="1">
        <f t="array" aca="1" ref="Q191" ca="1">INDIRECT(Graphics_Data!$H$2&amp;"'"&amp;"!"&amp;Q$1&amp;$D191)</f>
        <v>0</v>
      </c>
      <c r="R191" s="79" cm="1">
        <f t="array" aca="1" ref="R191" ca="1">INDIRECT(Graphics_Data!$H$2&amp;"'"&amp;"!"&amp;R$1&amp;$D191)</f>
        <v>0</v>
      </c>
      <c r="S191" s="78" cm="1">
        <f t="array" aca="1" ref="S191" ca="1">INDIRECT(Graphics_Data!$H$2&amp;"'"&amp;"!"&amp;S$1&amp;$D191)</f>
        <v>0</v>
      </c>
      <c r="T191" s="79" cm="1">
        <f t="array" aca="1" ref="T191" ca="1">INDIRECT(Graphics_Data!$H$2&amp;"'"&amp;"!"&amp;T$1&amp;$D191)</f>
        <v>0</v>
      </c>
      <c r="U191" s="78" cm="1">
        <f t="array" aca="1" ref="U191" ca="1">INDIRECT(Graphics_Data!$H$2&amp;"'"&amp;"!"&amp;U$1&amp;$D191)</f>
        <v>0</v>
      </c>
      <c r="V191" s="79" cm="1">
        <f t="array" aca="1" ref="V191" ca="1">INDIRECT(Graphics_Data!$H$2&amp;"'"&amp;"!"&amp;V$1&amp;$D191)</f>
        <v>0</v>
      </c>
      <c r="W191" s="78" cm="1">
        <f t="array" aca="1" ref="W191" ca="1">INDIRECT(Graphics_Data!$H$2&amp;"'"&amp;"!"&amp;W$1&amp;$D191)</f>
        <v>0</v>
      </c>
      <c r="X191" s="72"/>
      <c r="Y191" s="72"/>
    </row>
    <row r="192" spans="3:25" ht="25.15" customHeight="1" outlineLevel="1">
      <c r="C192" s="63"/>
      <c r="D192" s="63">
        <f t="shared" si="2"/>
        <v>188</v>
      </c>
      <c r="E192" s="3" t="s">
        <v>179</v>
      </c>
      <c r="G192" s="81" cm="1">
        <f t="array" aca="1" ref="G192" ca="1">INDIRECT(Graphics_Data!$H$2&amp;"'"&amp;"!"&amp;G$1&amp;$D192)</f>
        <v>0.91576605184992743</v>
      </c>
      <c r="H192" s="82" cm="1">
        <f t="array" aca="1" ref="H192" ca="1">INDIRECT(Graphics_Data!$H$2&amp;"'"&amp;"!"&amp;H$1&amp;$D192)</f>
        <v>0.91705593626244708</v>
      </c>
      <c r="I192" s="81" cm="1">
        <f t="array" aca="1" ref="I192" ca="1">INDIRECT(Graphics_Data!$H$2&amp;"'"&amp;"!"&amp;I$1&amp;$D192)</f>
        <v>0.91179128268698939</v>
      </c>
      <c r="J192" s="82" cm="1">
        <f t="array" aca="1" ref="J192" ca="1">INDIRECT(Graphics_Data!$H$2&amp;"'"&amp;"!"&amp;J$1&amp;$D192)</f>
        <v>0.9152394898800067</v>
      </c>
      <c r="K192" s="81" cm="1">
        <f t="array" aca="1" ref="K192" ca="1">INDIRECT(Graphics_Data!$H$2&amp;"'"&amp;"!"&amp;K$1&amp;$D192)</f>
        <v>0.89341698105986467</v>
      </c>
      <c r="L192" s="82" cm="1">
        <f t="array" aca="1" ref="L192" ca="1">INDIRECT(Graphics_Data!$H$2&amp;"'"&amp;"!"&amp;L$1&amp;$D192)</f>
        <v>0.89198273754419921</v>
      </c>
      <c r="M192" s="81" cm="1">
        <f t="array" aca="1" ref="M192" ca="1">INDIRECT(Graphics_Data!$H$2&amp;"'"&amp;"!"&amp;M$1&amp;$D192)</f>
        <v>0.87799394533836772</v>
      </c>
      <c r="N192" s="82" cm="1">
        <f t="array" aca="1" ref="N192" ca="1">INDIRECT(Graphics_Data!$H$2&amp;"'"&amp;"!"&amp;N$1&amp;$D192)</f>
        <v>0</v>
      </c>
      <c r="O192" s="81" cm="1">
        <f t="array" aca="1" ref="O192" ca="1">INDIRECT(Graphics_Data!$H$2&amp;"'"&amp;"!"&amp;O$1&amp;$D192)</f>
        <v>0</v>
      </c>
      <c r="P192" s="82" cm="1">
        <f t="array" aca="1" ref="P192" ca="1">INDIRECT(Graphics_Data!$H$2&amp;"'"&amp;"!"&amp;P$1&amp;$D192)</f>
        <v>0</v>
      </c>
      <c r="Q192" s="81" cm="1">
        <f t="array" aca="1" ref="Q192" ca="1">INDIRECT(Graphics_Data!$H$2&amp;"'"&amp;"!"&amp;Q$1&amp;$D192)</f>
        <v>0</v>
      </c>
      <c r="R192" s="82" cm="1">
        <f t="array" aca="1" ref="R192" ca="1">INDIRECT(Graphics_Data!$H$2&amp;"'"&amp;"!"&amp;R$1&amp;$D192)</f>
        <v>0</v>
      </c>
      <c r="S192" s="81" cm="1">
        <f t="array" aca="1" ref="S192" ca="1">INDIRECT(Graphics_Data!$H$2&amp;"'"&amp;"!"&amp;S$1&amp;$D192)</f>
        <v>0</v>
      </c>
      <c r="T192" s="82" cm="1">
        <f t="array" aca="1" ref="T192" ca="1">INDIRECT(Graphics_Data!$H$2&amp;"'"&amp;"!"&amp;T$1&amp;$D192)</f>
        <v>0</v>
      </c>
      <c r="U192" s="81" cm="1">
        <f t="array" aca="1" ref="U192" ca="1">INDIRECT(Graphics_Data!$H$2&amp;"'"&amp;"!"&amp;U$1&amp;$D192)</f>
        <v>0</v>
      </c>
      <c r="V192" s="82" cm="1">
        <f t="array" aca="1" ref="V192" ca="1">INDIRECT(Graphics_Data!$H$2&amp;"'"&amp;"!"&amp;V$1&amp;$D192)</f>
        <v>0</v>
      </c>
      <c r="W192" s="81" cm="1">
        <f t="array" aca="1" ref="W192" ca="1">INDIRECT(Graphics_Data!$H$2&amp;"'"&amp;"!"&amp;W$1&amp;$D192)</f>
        <v>0</v>
      </c>
      <c r="X192" s="72"/>
      <c r="Y192" s="72"/>
    </row>
    <row r="193" spans="3:25" ht="25.15" customHeight="1" outlineLevel="1">
      <c r="C193" s="63"/>
      <c r="D193" s="63">
        <f t="shared" si="2"/>
        <v>189</v>
      </c>
      <c r="E193" s="83" t="s">
        <v>183</v>
      </c>
      <c r="F193" s="84"/>
      <c r="G193" s="78" cm="1">
        <f t="array" aca="1" ref="G193" ca="1">INDIRECT(Graphics_Data!$H$2&amp;"'"&amp;"!"&amp;G$1&amp;$D193)</f>
        <v>0.91576605184992743</v>
      </c>
      <c r="H193" s="79" cm="1">
        <f t="array" aca="1" ref="H193" ca="1">INDIRECT(Graphics_Data!$H$2&amp;"'"&amp;"!"&amp;H$1&amp;$D193)</f>
        <v>0.92522263380513003</v>
      </c>
      <c r="I193" s="78" cm="1">
        <f t="array" aca="1" ref="I193" ca="1">INDIRECT(Graphics_Data!$H$2&amp;"'"&amp;"!"&amp;I$1&amp;$D193)</f>
        <v>0.92440243851956871</v>
      </c>
      <c r="J193" s="79" cm="1">
        <f t="array" aca="1" ref="J193" ca="1">INDIRECT(Graphics_Data!$H$2&amp;"'"&amp;"!"&amp;J$1&amp;$D193)</f>
        <v>0.9184134835110962</v>
      </c>
      <c r="K193" s="78" cm="1">
        <f t="array" aca="1" ref="K193" ca="1">INDIRECT(Graphics_Data!$H$2&amp;"'"&amp;"!"&amp;K$1&amp;$D193)</f>
        <v>0.90457027809442092</v>
      </c>
      <c r="L193" s="79" cm="1">
        <f t="array" aca="1" ref="L193" ca="1">INDIRECT(Graphics_Data!$H$2&amp;"'"&amp;"!"&amp;L$1&amp;$D193)</f>
        <v>0.89419278929590673</v>
      </c>
      <c r="M193" s="78" cm="1">
        <f t="array" aca="1" ref="M193" ca="1">INDIRECT(Graphics_Data!$H$2&amp;"'"&amp;"!"&amp;M$1&amp;$D193)</f>
        <v>0.90637064051143046</v>
      </c>
      <c r="N193" s="79" cm="1">
        <f t="array" aca="1" ref="N193" ca="1">INDIRECT(Graphics_Data!$H$2&amp;"'"&amp;"!"&amp;N$1&amp;$D193)</f>
        <v>0</v>
      </c>
      <c r="O193" s="78" cm="1">
        <f t="array" aca="1" ref="O193" ca="1">INDIRECT(Graphics_Data!$H$2&amp;"'"&amp;"!"&amp;O$1&amp;$D193)</f>
        <v>0</v>
      </c>
      <c r="P193" s="79" cm="1">
        <f t="array" aca="1" ref="P193" ca="1">INDIRECT(Graphics_Data!$H$2&amp;"'"&amp;"!"&amp;P$1&amp;$D193)</f>
        <v>0</v>
      </c>
      <c r="Q193" s="78" cm="1">
        <f t="array" aca="1" ref="Q193" ca="1">INDIRECT(Graphics_Data!$H$2&amp;"'"&amp;"!"&amp;Q$1&amp;$D193)</f>
        <v>0</v>
      </c>
      <c r="R193" s="79" cm="1">
        <f t="array" aca="1" ref="R193" ca="1">INDIRECT(Graphics_Data!$H$2&amp;"'"&amp;"!"&amp;R$1&amp;$D193)</f>
        <v>0</v>
      </c>
      <c r="S193" s="78" cm="1">
        <f t="array" aca="1" ref="S193" ca="1">INDIRECT(Graphics_Data!$H$2&amp;"'"&amp;"!"&amp;S$1&amp;$D193)</f>
        <v>0</v>
      </c>
      <c r="T193" s="79" cm="1">
        <f t="array" aca="1" ref="T193" ca="1">INDIRECT(Graphics_Data!$H$2&amp;"'"&amp;"!"&amp;T$1&amp;$D193)</f>
        <v>0</v>
      </c>
      <c r="U193" s="78" cm="1">
        <f t="array" aca="1" ref="U193" ca="1">INDIRECT(Graphics_Data!$H$2&amp;"'"&amp;"!"&amp;U$1&amp;$D193)</f>
        <v>0</v>
      </c>
      <c r="V193" s="79" cm="1">
        <f t="array" aca="1" ref="V193" ca="1">INDIRECT(Graphics_Data!$H$2&amp;"'"&amp;"!"&amp;V$1&amp;$D193)</f>
        <v>0</v>
      </c>
      <c r="W193" s="78" cm="1">
        <f t="array" aca="1" ref="W193" ca="1">INDIRECT(Graphics_Data!$H$2&amp;"'"&amp;"!"&amp;W$1&amp;$D193)</f>
        <v>0</v>
      </c>
      <c r="X193" s="72"/>
      <c r="Y193" s="72"/>
    </row>
    <row r="194" spans="3:25" ht="25.15" customHeight="1" outlineLevel="1">
      <c r="C194" s="63"/>
      <c r="D194" s="63">
        <f t="shared" si="2"/>
        <v>190</v>
      </c>
      <c r="E194" s="3" t="s">
        <v>180</v>
      </c>
      <c r="G194" s="85" cm="1">
        <f t="array" aca="1" ref="G194" ca="1">INDIRECT(Graphics_Data!$H$2&amp;"'"&amp;"!"&amp;G$1&amp;$D194)</f>
        <v>1</v>
      </c>
      <c r="H194" s="86" cm="1">
        <f t="array" aca="1" ref="H194" ca="1">INDIRECT(Graphics_Data!$H$2&amp;"'"&amp;"!"&amp;H$1&amp;$D194)</f>
        <v>9</v>
      </c>
      <c r="I194" s="85" cm="1">
        <f t="array" aca="1" ref="I194" ca="1">INDIRECT(Graphics_Data!$H$2&amp;"'"&amp;"!"&amp;I$1&amp;$D194)</f>
        <v>8</v>
      </c>
      <c r="J194" s="86" cm="1">
        <f t="array" aca="1" ref="J194" ca="1">INDIRECT(Graphics_Data!$H$2&amp;"'"&amp;"!"&amp;J$1&amp;$D194)</f>
        <v>29</v>
      </c>
      <c r="K194" s="85" cm="1">
        <f t="array" aca="1" ref="K194" ca="1">INDIRECT(Graphics_Data!$H$2&amp;"'"&amp;"!"&amp;K$1&amp;$D194)</f>
        <v>10</v>
      </c>
      <c r="L194" s="86" cm="1">
        <f t="array" aca="1" ref="L194" ca="1">INDIRECT(Graphics_Data!$H$2&amp;"'"&amp;"!"&amp;L$1&amp;$D194)</f>
        <v>2</v>
      </c>
      <c r="M194" s="85" cm="1">
        <f t="array" aca="1" ref="M194" ca="1">INDIRECT(Graphics_Data!$H$2&amp;"'"&amp;"!"&amp;M$1&amp;$D194)</f>
        <v>3</v>
      </c>
      <c r="N194" s="86" cm="1">
        <f t="array" aca="1" ref="N194" ca="1">INDIRECT(Graphics_Data!$H$2&amp;"'"&amp;"!"&amp;N$1&amp;$D194)</f>
        <v>0</v>
      </c>
      <c r="O194" s="85" cm="1">
        <f t="array" aca="1" ref="O194" ca="1">INDIRECT(Graphics_Data!$H$2&amp;"'"&amp;"!"&amp;O$1&amp;$D194)</f>
        <v>0</v>
      </c>
      <c r="P194" s="86" cm="1">
        <f t="array" aca="1" ref="P194" ca="1">INDIRECT(Graphics_Data!$H$2&amp;"'"&amp;"!"&amp;P$1&amp;$D194)</f>
        <v>0</v>
      </c>
      <c r="Q194" s="85" cm="1">
        <f t="array" aca="1" ref="Q194" ca="1">INDIRECT(Graphics_Data!$H$2&amp;"'"&amp;"!"&amp;Q$1&amp;$D194)</f>
        <v>0</v>
      </c>
      <c r="R194" s="86" cm="1">
        <f t="array" aca="1" ref="R194" ca="1">INDIRECT(Graphics_Data!$H$2&amp;"'"&amp;"!"&amp;R$1&amp;$D194)</f>
        <v>0</v>
      </c>
      <c r="S194" s="85" cm="1">
        <f t="array" aca="1" ref="S194" ca="1">INDIRECT(Graphics_Data!$H$2&amp;"'"&amp;"!"&amp;S$1&amp;$D194)</f>
        <v>0</v>
      </c>
      <c r="T194" s="86" cm="1">
        <f t="array" aca="1" ref="T194" ca="1">INDIRECT(Graphics_Data!$H$2&amp;"'"&amp;"!"&amp;T$1&amp;$D194)</f>
        <v>0</v>
      </c>
      <c r="U194" s="85" cm="1">
        <f t="array" aca="1" ref="U194" ca="1">INDIRECT(Graphics_Data!$H$2&amp;"'"&amp;"!"&amp;U$1&amp;$D194)</f>
        <v>0</v>
      </c>
      <c r="V194" s="86" cm="1">
        <f t="array" aca="1" ref="V194" ca="1">INDIRECT(Graphics_Data!$H$2&amp;"'"&amp;"!"&amp;V$1&amp;$D194)</f>
        <v>0</v>
      </c>
      <c r="W194" s="85" cm="1">
        <f t="array" aca="1" ref="W194" ca="1">INDIRECT(Graphics_Data!$H$2&amp;"'"&amp;"!"&amp;W$1&amp;$D194)</f>
        <v>0</v>
      </c>
      <c r="X194" s="72"/>
      <c r="Y194" s="72"/>
    </row>
    <row r="195" spans="3:25" ht="15" customHeight="1" outlineLevel="1">
      <c r="D195" s="15">
        <f t="shared" si="2"/>
        <v>191</v>
      </c>
      <c r="H195" s="88"/>
      <c r="I195" s="89"/>
      <c r="J195" s="90"/>
      <c r="K195" s="89"/>
      <c r="L195" s="91"/>
      <c r="N195" s="91"/>
      <c r="P195" s="91"/>
      <c r="R195" s="91"/>
      <c r="T195" s="91"/>
      <c r="V195" s="91"/>
    </row>
    <row r="196" spans="3:25" ht="30" customHeight="1">
      <c r="C196" s="63"/>
      <c r="D196" s="63">
        <f t="shared" si="2"/>
        <v>192</v>
      </c>
      <c r="E196" s="64" t="s">
        <v>184</v>
      </c>
      <c r="G196" s="60"/>
      <c r="H196" s="60"/>
      <c r="I196" s="60"/>
      <c r="J196" s="60"/>
      <c r="K196" s="60"/>
      <c r="L196" s="60"/>
      <c r="M196" s="62"/>
      <c r="N196" s="60"/>
      <c r="O196" s="60"/>
      <c r="P196" s="62"/>
    </row>
    <row r="197" spans="3:25" ht="7.15" customHeight="1" outlineLevel="1">
      <c r="D197" s="15">
        <f t="shared" si="2"/>
        <v>193</v>
      </c>
      <c r="E197" s="15"/>
      <c r="F197" s="15"/>
      <c r="G197" s="15"/>
      <c r="H197" s="15"/>
      <c r="I197" s="15"/>
    </row>
    <row r="198" spans="3:25" ht="19.899999999999999" customHeight="1" outlineLevel="1">
      <c r="C198" s="63"/>
      <c r="D198" s="63">
        <f t="shared" si="2"/>
        <v>194</v>
      </c>
      <c r="I198" s="89"/>
      <c r="J198" s="89"/>
      <c r="K198" s="89"/>
    </row>
    <row r="199" spans="3:25" ht="19.899999999999999" customHeight="1" outlineLevel="1">
      <c r="C199" s="63"/>
      <c r="D199" s="63">
        <f t="shared" si="2"/>
        <v>195</v>
      </c>
      <c r="I199" s="89"/>
      <c r="J199" s="89"/>
      <c r="K199" s="89"/>
    </row>
    <row r="200" spans="3:25" ht="19.899999999999999" customHeight="1" outlineLevel="1">
      <c r="C200" s="63"/>
      <c r="D200" s="63">
        <f t="shared" si="2"/>
        <v>196</v>
      </c>
      <c r="I200" s="89"/>
      <c r="J200" s="89"/>
      <c r="K200" s="89"/>
    </row>
    <row r="201" spans="3:25" ht="19.899999999999999" customHeight="1" outlineLevel="1">
      <c r="C201" s="63"/>
      <c r="D201" s="63">
        <f t="shared" si="2"/>
        <v>197</v>
      </c>
      <c r="I201" s="89"/>
      <c r="J201" s="89"/>
      <c r="K201" s="89"/>
    </row>
    <row r="202" spans="3:25" ht="19.899999999999999" customHeight="1" outlineLevel="1">
      <c r="C202" s="63"/>
      <c r="D202" s="63">
        <f t="shared" si="2"/>
        <v>198</v>
      </c>
    </row>
    <row r="203" spans="3:25" ht="19.899999999999999" customHeight="1" outlineLevel="1">
      <c r="C203" s="63"/>
      <c r="D203" s="63">
        <f t="shared" ref="D203:D229" si="3">D202+1</f>
        <v>199</v>
      </c>
      <c r="I203" s="89"/>
      <c r="J203" s="89"/>
      <c r="K203" s="89"/>
    </row>
    <row r="204" spans="3:25" ht="19.899999999999999" customHeight="1" outlineLevel="1">
      <c r="C204" s="63"/>
      <c r="D204" s="63">
        <f t="shared" si="3"/>
        <v>200</v>
      </c>
      <c r="I204" s="89"/>
      <c r="J204" s="89"/>
      <c r="K204" s="89"/>
    </row>
    <row r="205" spans="3:25" ht="19.899999999999999" customHeight="1" outlineLevel="1">
      <c r="C205" s="63"/>
      <c r="D205" s="63">
        <f t="shared" si="3"/>
        <v>201</v>
      </c>
      <c r="I205" s="89"/>
      <c r="J205" s="89"/>
      <c r="K205" s="89"/>
    </row>
    <row r="206" spans="3:25" ht="19.899999999999999" customHeight="1" outlineLevel="1">
      <c r="C206" s="63"/>
      <c r="D206" s="63">
        <f t="shared" si="3"/>
        <v>202</v>
      </c>
    </row>
    <row r="207" spans="3:25" ht="19.899999999999999" customHeight="1" outlineLevel="1">
      <c r="C207" s="63"/>
      <c r="D207" s="63">
        <f t="shared" si="3"/>
        <v>203</v>
      </c>
    </row>
    <row r="208" spans="3:25" ht="19.899999999999999" customHeight="1" outlineLevel="1">
      <c r="C208" s="63"/>
      <c r="D208" s="63">
        <f t="shared" si="3"/>
        <v>204</v>
      </c>
    </row>
    <row r="209" spans="3:25" ht="19.899999999999999" customHeight="1" outlineLevel="1">
      <c r="C209" s="63"/>
      <c r="D209" s="63">
        <f t="shared" si="3"/>
        <v>205</v>
      </c>
    </row>
    <row r="210" spans="3:25" ht="19.899999999999999" customHeight="1" outlineLevel="1">
      <c r="C210" s="63"/>
      <c r="D210" s="63">
        <f t="shared" si="3"/>
        <v>206</v>
      </c>
    </row>
    <row r="211" spans="3:25" ht="19.899999999999999" customHeight="1" outlineLevel="1">
      <c r="C211" s="63"/>
      <c r="D211" s="63">
        <f t="shared" si="3"/>
        <v>207</v>
      </c>
    </row>
    <row r="212" spans="3:25" ht="19.899999999999999" customHeight="1" outlineLevel="1">
      <c r="C212" s="63"/>
      <c r="D212" s="63">
        <f t="shared" si="3"/>
        <v>208</v>
      </c>
    </row>
    <row r="213" spans="3:25" s="12" customFormat="1" ht="19.899999999999999" customHeight="1" outlineLevel="1">
      <c r="C213" s="63"/>
      <c r="D213" s="63">
        <f t="shared" si="3"/>
        <v>209</v>
      </c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</row>
    <row r="214" spans="3:25" s="12" customFormat="1" ht="19.899999999999999" customHeight="1" outlineLevel="1">
      <c r="C214" s="63"/>
      <c r="D214" s="63">
        <f t="shared" si="3"/>
        <v>210</v>
      </c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</row>
    <row r="215" spans="3:25" s="12" customFormat="1" ht="19.899999999999999" customHeight="1" outlineLevel="1">
      <c r="C215" s="63"/>
      <c r="D215" s="63">
        <f t="shared" si="3"/>
        <v>211</v>
      </c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</row>
    <row r="216" spans="3:25" s="12" customFormat="1" ht="19.899999999999999" customHeight="1" outlineLevel="1">
      <c r="C216" s="63"/>
      <c r="D216" s="63">
        <f t="shared" si="3"/>
        <v>212</v>
      </c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</row>
    <row r="217" spans="3:25" s="12" customFormat="1" ht="19.899999999999999" customHeight="1" outlineLevel="1">
      <c r="C217" s="63"/>
      <c r="D217" s="63">
        <f t="shared" si="3"/>
        <v>213</v>
      </c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</row>
    <row r="218" spans="3:25" s="12" customFormat="1" ht="19.899999999999999" customHeight="1" outlineLevel="1">
      <c r="C218" s="63"/>
      <c r="D218" s="63">
        <f t="shared" si="3"/>
        <v>214</v>
      </c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</row>
    <row r="219" spans="3:25" s="12" customFormat="1" ht="19.899999999999999" customHeight="1" outlineLevel="1">
      <c r="C219" s="63"/>
      <c r="D219" s="63">
        <f t="shared" si="3"/>
        <v>215</v>
      </c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</row>
    <row r="220" spans="3:25" s="12" customFormat="1" ht="19.899999999999999" customHeight="1" outlineLevel="1">
      <c r="C220" s="63"/>
      <c r="D220" s="63">
        <f t="shared" si="3"/>
        <v>216</v>
      </c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</row>
    <row r="221" spans="3:25" s="12" customFormat="1" ht="19.899999999999999" customHeight="1" outlineLevel="1">
      <c r="C221" s="63"/>
      <c r="D221" s="63">
        <f t="shared" si="3"/>
        <v>217</v>
      </c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</row>
    <row r="222" spans="3:25" s="12" customFormat="1" ht="19.899999999999999" customHeight="1" outlineLevel="1">
      <c r="C222" s="63"/>
      <c r="D222" s="63">
        <f t="shared" si="3"/>
        <v>218</v>
      </c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</row>
    <row r="223" spans="3:25" s="12" customFormat="1" ht="19.899999999999999" customHeight="1" outlineLevel="1">
      <c r="C223" s="63"/>
      <c r="D223" s="63">
        <f t="shared" si="3"/>
        <v>219</v>
      </c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</row>
    <row r="224" spans="3:25" s="12" customFormat="1" ht="19.899999999999999" customHeight="1" outlineLevel="1">
      <c r="C224" s="63"/>
      <c r="D224" s="63">
        <f t="shared" si="3"/>
        <v>220</v>
      </c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</row>
    <row r="225" spans="3:25" s="12" customFormat="1" ht="19.899999999999999" customHeight="1" outlineLevel="1">
      <c r="C225" s="63"/>
      <c r="D225" s="63">
        <f t="shared" si="3"/>
        <v>221</v>
      </c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</row>
    <row r="226" spans="3:25" s="12" customFormat="1" ht="19.899999999999999" customHeight="1" outlineLevel="1">
      <c r="C226" s="63"/>
      <c r="D226" s="63">
        <f t="shared" si="3"/>
        <v>222</v>
      </c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</row>
    <row r="227" spans="3:25" s="12" customFormat="1" ht="19.899999999999999" customHeight="1" outlineLevel="1">
      <c r="C227" s="63"/>
      <c r="D227" s="63">
        <f t="shared" si="3"/>
        <v>223</v>
      </c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</row>
    <row r="228" spans="3:25" s="12" customFormat="1" ht="19.899999999999999" customHeight="1" outlineLevel="1">
      <c r="C228" s="63"/>
      <c r="D228" s="63">
        <f t="shared" si="3"/>
        <v>224</v>
      </c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</row>
    <row r="229" spans="3:25" s="12" customFormat="1" ht="19.899999999999999" customHeight="1" outlineLevel="1">
      <c r="C229" s="63"/>
      <c r="D229" s="63">
        <f t="shared" si="3"/>
        <v>225</v>
      </c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</row>
    <row r="230" spans="3:25" s="12" customFormat="1" ht="19.899999999999999" customHeight="1">
      <c r="C230" s="15"/>
      <c r="D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</row>
    <row r="231" spans="3:25" s="12" customFormat="1" ht="19.899999999999999" customHeight="1">
      <c r="C231" s="15"/>
      <c r="D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</row>
    <row r="237" spans="3:25" s="12" customFormat="1" ht="19.899999999999999" customHeight="1">
      <c r="C237" s="15"/>
      <c r="D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</row>
  </sheetData>
  <mergeCells count="167">
    <mergeCell ref="G160:H160"/>
    <mergeCell ref="I160:J160"/>
    <mergeCell ref="K160:L160"/>
    <mergeCell ref="M160:N160"/>
    <mergeCell ref="G161:H161"/>
    <mergeCell ref="I161:J161"/>
    <mergeCell ref="K161:L161"/>
    <mergeCell ref="M161:N161"/>
    <mergeCell ref="G158:H158"/>
    <mergeCell ref="I158:J158"/>
    <mergeCell ref="K158:L158"/>
    <mergeCell ref="M158:N158"/>
    <mergeCell ref="G159:H159"/>
    <mergeCell ref="I159:J159"/>
    <mergeCell ref="K159:L159"/>
    <mergeCell ref="M159:N159"/>
    <mergeCell ref="G156:H156"/>
    <mergeCell ref="I156:J156"/>
    <mergeCell ref="K156:L156"/>
    <mergeCell ref="M156:N156"/>
    <mergeCell ref="G157:H157"/>
    <mergeCell ref="I157:J157"/>
    <mergeCell ref="K157:L157"/>
    <mergeCell ref="M157:N157"/>
    <mergeCell ref="G154:H154"/>
    <mergeCell ref="I154:J154"/>
    <mergeCell ref="K154:L154"/>
    <mergeCell ref="M154:N154"/>
    <mergeCell ref="G155:H155"/>
    <mergeCell ref="I155:J155"/>
    <mergeCell ref="K155:L155"/>
    <mergeCell ref="M155:N155"/>
    <mergeCell ref="G95:H95"/>
    <mergeCell ref="I95:J95"/>
    <mergeCell ref="K95:L95"/>
    <mergeCell ref="O95:P95"/>
    <mergeCell ref="G96:H96"/>
    <mergeCell ref="I96:J96"/>
    <mergeCell ref="K96:L96"/>
    <mergeCell ref="O96:P96"/>
    <mergeCell ref="G93:H93"/>
    <mergeCell ref="I93:J93"/>
    <mergeCell ref="K93:L93"/>
    <mergeCell ref="O93:P93"/>
    <mergeCell ref="G94:H94"/>
    <mergeCell ref="I94:J94"/>
    <mergeCell ref="K94:L94"/>
    <mergeCell ref="O94:P94"/>
    <mergeCell ref="G91:H91"/>
    <mergeCell ref="I91:J91"/>
    <mergeCell ref="K91:L91"/>
    <mergeCell ref="O91:P91"/>
    <mergeCell ref="G92:H92"/>
    <mergeCell ref="I92:J92"/>
    <mergeCell ref="K92:L92"/>
    <mergeCell ref="O92:P92"/>
    <mergeCell ref="G89:H89"/>
    <mergeCell ref="I89:J89"/>
    <mergeCell ref="K89:L89"/>
    <mergeCell ref="O89:P89"/>
    <mergeCell ref="G90:H90"/>
    <mergeCell ref="I90:J90"/>
    <mergeCell ref="K90:L90"/>
    <mergeCell ref="O90:P90"/>
    <mergeCell ref="G87:H87"/>
    <mergeCell ref="I87:J87"/>
    <mergeCell ref="K87:L87"/>
    <mergeCell ref="O87:P87"/>
    <mergeCell ref="G88:H88"/>
    <mergeCell ref="I88:J88"/>
    <mergeCell ref="K88:L88"/>
    <mergeCell ref="O88:P88"/>
    <mergeCell ref="G85:H85"/>
    <mergeCell ref="I85:J85"/>
    <mergeCell ref="K85:L85"/>
    <mergeCell ref="O85:P85"/>
    <mergeCell ref="G86:H86"/>
    <mergeCell ref="I86:J86"/>
    <mergeCell ref="K86:L86"/>
    <mergeCell ref="O86:P86"/>
    <mergeCell ref="G83:H83"/>
    <mergeCell ref="I83:J83"/>
    <mergeCell ref="K83:L83"/>
    <mergeCell ref="O83:P83"/>
    <mergeCell ref="G84:H84"/>
    <mergeCell ref="I84:J84"/>
    <mergeCell ref="K84:L84"/>
    <mergeCell ref="O84:P84"/>
    <mergeCell ref="G81:H81"/>
    <mergeCell ref="I81:J81"/>
    <mergeCell ref="K81:L81"/>
    <mergeCell ref="O81:P81"/>
    <mergeCell ref="G82:H82"/>
    <mergeCell ref="I82:J82"/>
    <mergeCell ref="K82:L82"/>
    <mergeCell ref="O82:P82"/>
    <mergeCell ref="G79:H79"/>
    <mergeCell ref="I79:J79"/>
    <mergeCell ref="K79:L79"/>
    <mergeCell ref="O79:P79"/>
    <mergeCell ref="G80:H80"/>
    <mergeCell ref="I80:J80"/>
    <mergeCell ref="K80:L80"/>
    <mergeCell ref="O80:P80"/>
    <mergeCell ref="G77:H77"/>
    <mergeCell ref="I77:J77"/>
    <mergeCell ref="K77:L77"/>
    <mergeCell ref="O77:P77"/>
    <mergeCell ref="G78:H78"/>
    <mergeCell ref="I78:J78"/>
    <mergeCell ref="K78:L78"/>
    <mergeCell ref="O78:P78"/>
    <mergeCell ref="G75:H75"/>
    <mergeCell ref="I75:J75"/>
    <mergeCell ref="K75:L75"/>
    <mergeCell ref="O75:P75"/>
    <mergeCell ref="G76:H76"/>
    <mergeCell ref="I76:J76"/>
    <mergeCell ref="K76:L76"/>
    <mergeCell ref="O76:P76"/>
    <mergeCell ref="G73:H73"/>
    <mergeCell ref="I73:J73"/>
    <mergeCell ref="K73:L73"/>
    <mergeCell ref="O73:P73"/>
    <mergeCell ref="G74:H74"/>
    <mergeCell ref="I74:J74"/>
    <mergeCell ref="K74:L74"/>
    <mergeCell ref="O74:P74"/>
    <mergeCell ref="G69:H69"/>
    <mergeCell ref="I69:J69"/>
    <mergeCell ref="G70:H70"/>
    <mergeCell ref="I70:J70"/>
    <mergeCell ref="G71:H71"/>
    <mergeCell ref="I71:J71"/>
    <mergeCell ref="G28:H28"/>
    <mergeCell ref="I28:J28"/>
    <mergeCell ref="K28:L28"/>
    <mergeCell ref="G67:H67"/>
    <mergeCell ref="I67:J67"/>
    <mergeCell ref="G68:H68"/>
    <mergeCell ref="I68:J68"/>
    <mergeCell ref="G26:H26"/>
    <mergeCell ref="I26:J26"/>
    <mergeCell ref="K26:L26"/>
    <mergeCell ref="G27:H27"/>
    <mergeCell ref="I27:J27"/>
    <mergeCell ref="K27:L27"/>
    <mergeCell ref="G24:H24"/>
    <mergeCell ref="I24:J24"/>
    <mergeCell ref="K24:L24"/>
    <mergeCell ref="G25:H25"/>
    <mergeCell ref="I25:J25"/>
    <mergeCell ref="K25:L25"/>
    <mergeCell ref="G22:H22"/>
    <mergeCell ref="I22:J22"/>
    <mergeCell ref="K22:L22"/>
    <mergeCell ref="G23:H23"/>
    <mergeCell ref="I23:J23"/>
    <mergeCell ref="K23:L23"/>
    <mergeCell ref="E4:H4"/>
    <mergeCell ref="G18:H18"/>
    <mergeCell ref="I18:J18"/>
    <mergeCell ref="K18:L18"/>
    <mergeCell ref="G19:H19"/>
    <mergeCell ref="G21:H21"/>
    <mergeCell ref="I21:J21"/>
    <mergeCell ref="K21:L21"/>
  </mergeCells>
  <pageMargins left="0.7" right="0.7" top="0.78740157499999996" bottom="0.78740157499999996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E150CADB-A5AA-43CB-B835-0B0CFED67E4C}">
          <x14:formula1>
            <xm:f>Sample_Overview!$C$20:$C$69</xm:f>
          </x14:formula1>
          <xm:sqref>E4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1051C-C521-4350-B492-7E233536DC54}">
  <sheetPr>
    <tabColor theme="5" tint="0.79998168889431442"/>
  </sheetPr>
  <dimension ref="A1:BH545"/>
  <sheetViews>
    <sheetView showGridLines="0" topLeftCell="A4" zoomScaleNormal="100" workbookViewId="0">
      <selection activeCell="M60" sqref="M60"/>
    </sheetView>
  </sheetViews>
  <sheetFormatPr defaultColWidth="11.42578125" defaultRowHeight="14.45"/>
  <cols>
    <col min="2" max="2" width="15.7109375" bestFit="1" customWidth="1"/>
    <col min="3" max="3" width="11" customWidth="1"/>
    <col min="4" max="4" width="13.42578125" customWidth="1"/>
    <col min="5" max="5" width="12" customWidth="1"/>
    <col min="6" max="6" width="15.7109375" customWidth="1"/>
    <col min="7" max="7" width="15.7109375" bestFit="1" customWidth="1"/>
    <col min="9" max="9" width="9.28515625" customWidth="1"/>
    <col min="10" max="10" width="11" customWidth="1"/>
    <col min="11" max="11" width="13.42578125" customWidth="1"/>
    <col min="12" max="12" width="12" customWidth="1"/>
    <col min="13" max="13" width="15.7109375" customWidth="1"/>
    <col min="14" max="14" width="13.7109375" customWidth="1"/>
    <col min="16" max="16" width="9.28515625" customWidth="1"/>
    <col min="17" max="17" width="11.7109375" customWidth="1"/>
    <col min="18" max="18" width="13.42578125" customWidth="1"/>
    <col min="19" max="19" width="12" customWidth="1"/>
    <col min="20" max="20" width="15.7109375" customWidth="1"/>
    <col min="21" max="21" width="13.7109375" customWidth="1"/>
    <col min="23" max="23" width="9.28515625" customWidth="1"/>
    <col min="24" max="24" width="13.140625" customWidth="1"/>
    <col min="25" max="25" width="13.7109375" customWidth="1"/>
    <col min="26" max="26" width="12.140625" customWidth="1"/>
    <col min="27" max="27" width="16.140625" customWidth="1"/>
    <col min="28" max="28" width="14.28515625" customWidth="1"/>
    <col min="30" max="30" width="13.140625" customWidth="1"/>
    <col min="31" max="31" width="13.7109375" customWidth="1"/>
    <col min="32" max="32" width="13.42578125" customWidth="1"/>
    <col min="33" max="33" width="16.140625" customWidth="1"/>
    <col min="34" max="34" width="15.7109375" customWidth="1"/>
    <col min="35" max="35" width="13.7109375" customWidth="1"/>
    <col min="36" max="36" width="15.42578125" bestFit="1" customWidth="1"/>
    <col min="37" max="53" width="6.7109375" bestFit="1" customWidth="1"/>
  </cols>
  <sheetData>
    <row r="1" spans="1:53" hidden="1">
      <c r="B1" s="7" t="s">
        <v>185</v>
      </c>
      <c r="D1" s="7" t="s">
        <v>186</v>
      </c>
      <c r="F1" s="7" t="s">
        <v>187</v>
      </c>
      <c r="H1" s="7" t="s">
        <v>188</v>
      </c>
    </row>
    <row r="2" spans="1:53" hidden="1">
      <c r="B2" t="str">
        <f>Per_Sample_Statistics!E4</f>
        <v>LNP_CoVidVac_Reference_Replicate_1</v>
      </c>
      <c r="D2" t="str">
        <f ca="1">VLOOKUP(B2,Sample_Overview!C20:D69,2,FALSE)</f>
        <v>ATEM-230027-X0100</v>
      </c>
      <c r="F2" t="str">
        <f ca="1">"'Data_"&amp;$D2</f>
        <v>'Data_ATEM-230027-X0100</v>
      </c>
      <c r="H2" t="str">
        <f ca="1">"'Analysis_"&amp;$D2</f>
        <v>'Analysis_ATEM-230027-X0100</v>
      </c>
    </row>
    <row r="3" spans="1:53" hidden="1">
      <c r="B3" t="s">
        <v>189</v>
      </c>
      <c r="C3" t="s">
        <v>190</v>
      </c>
      <c r="D3" t="s">
        <v>33</v>
      </c>
      <c r="E3" t="s">
        <v>106</v>
      </c>
      <c r="F3" t="s">
        <v>34</v>
      </c>
      <c r="G3" t="s">
        <v>107</v>
      </c>
      <c r="H3" t="s">
        <v>35</v>
      </c>
      <c r="I3" t="s">
        <v>108</v>
      </c>
      <c r="J3" t="s">
        <v>37</v>
      </c>
      <c r="K3" t="s">
        <v>109</v>
      </c>
      <c r="L3" t="s">
        <v>36</v>
      </c>
      <c r="M3" t="s">
        <v>110</v>
      </c>
      <c r="N3" t="s">
        <v>111</v>
      </c>
      <c r="O3" t="s">
        <v>112</v>
      </c>
      <c r="P3" t="s">
        <v>113</v>
      </c>
      <c r="Q3" t="s">
        <v>114</v>
      </c>
      <c r="R3" t="s">
        <v>115</v>
      </c>
      <c r="S3" t="s">
        <v>116</v>
      </c>
      <c r="T3" t="s">
        <v>117</v>
      </c>
      <c r="U3" t="s">
        <v>118</v>
      </c>
      <c r="V3" t="s">
        <v>119</v>
      </c>
      <c r="W3" t="s">
        <v>120</v>
      </c>
      <c r="X3" t="s">
        <v>121</v>
      </c>
      <c r="Y3" t="s">
        <v>122</v>
      </c>
      <c r="Z3" t="s">
        <v>191</v>
      </c>
      <c r="AA3" t="s">
        <v>192</v>
      </c>
      <c r="AB3" t="s">
        <v>193</v>
      </c>
      <c r="AC3" t="s">
        <v>194</v>
      </c>
      <c r="AD3" t="s">
        <v>195</v>
      </c>
      <c r="AE3" t="s">
        <v>196</v>
      </c>
      <c r="AF3" t="s">
        <v>197</v>
      </c>
      <c r="AG3" t="s">
        <v>198</v>
      </c>
      <c r="AH3" t="s">
        <v>199</v>
      </c>
      <c r="AI3" t="s">
        <v>200</v>
      </c>
      <c r="AJ3" t="s">
        <v>201</v>
      </c>
      <c r="AK3" t="s">
        <v>202</v>
      </c>
      <c r="AL3" t="s">
        <v>203</v>
      </c>
      <c r="AM3" t="s">
        <v>204</v>
      </c>
      <c r="AN3" t="s">
        <v>205</v>
      </c>
      <c r="AO3" t="s">
        <v>206</v>
      </c>
      <c r="AP3" t="s">
        <v>207</v>
      </c>
      <c r="AQ3" t="s">
        <v>208</v>
      </c>
      <c r="AR3" t="s">
        <v>209</v>
      </c>
      <c r="AS3" t="s">
        <v>210</v>
      </c>
      <c r="AT3" t="s">
        <v>211</v>
      </c>
      <c r="AU3" t="s">
        <v>212</v>
      </c>
      <c r="AV3" t="s">
        <v>213</v>
      </c>
      <c r="AW3" t="s">
        <v>214</v>
      </c>
      <c r="AX3" t="s">
        <v>215</v>
      </c>
      <c r="AY3" t="s">
        <v>216</v>
      </c>
      <c r="AZ3" t="s">
        <v>217</v>
      </c>
      <c r="BA3" t="s">
        <v>218</v>
      </c>
    </row>
    <row r="4" spans="1:53" ht="16.149999999999999">
      <c r="B4" s="292" t="s">
        <v>219</v>
      </c>
      <c r="C4" s="292"/>
      <c r="D4" s="292"/>
      <c r="E4" s="292"/>
      <c r="F4" s="292"/>
      <c r="G4" s="292"/>
      <c r="I4" s="292" t="s">
        <v>220</v>
      </c>
      <c r="J4" s="292"/>
      <c r="K4" s="292"/>
      <c r="L4" s="292"/>
      <c r="M4" s="292"/>
      <c r="N4" s="292"/>
      <c r="P4" s="292" t="s">
        <v>221</v>
      </c>
      <c r="Q4" s="292"/>
      <c r="R4" s="292"/>
      <c r="S4" s="292"/>
      <c r="T4" s="292"/>
      <c r="U4" s="292"/>
      <c r="W4" s="292" t="s">
        <v>222</v>
      </c>
      <c r="X4" s="292"/>
      <c r="Y4" s="292"/>
      <c r="Z4" s="292"/>
      <c r="AA4" s="292"/>
      <c r="AB4" s="292"/>
    </row>
    <row r="5" spans="1:53">
      <c r="D5">
        <f ca="1">SUM(D6:D167)</f>
        <v>4999</v>
      </c>
      <c r="E5">
        <f ca="1">SUM(E7:E167)</f>
        <v>4793</v>
      </c>
      <c r="F5">
        <f ca="1">SUM(F7:F167)</f>
        <v>144</v>
      </c>
      <c r="G5">
        <f ca="1">SUM(G7:G167)</f>
        <v>62</v>
      </c>
      <c r="K5">
        <f ca="1">SUM(K6:K167)</f>
        <v>4999</v>
      </c>
      <c r="L5">
        <f ca="1">SUM(L7:L167)</f>
        <v>4793</v>
      </c>
      <c r="M5">
        <f ca="1">SUM(M7:M167)</f>
        <v>144</v>
      </c>
      <c r="N5">
        <f ca="1">SUM(N7:N167)</f>
        <v>62</v>
      </c>
      <c r="R5">
        <f ca="1">SUM(R6:R167)</f>
        <v>4999</v>
      </c>
      <c r="S5">
        <f ca="1">SUM(S7:S167)</f>
        <v>4793</v>
      </c>
      <c r="T5">
        <f ca="1">SUM(T7:T167)</f>
        <v>144</v>
      </c>
      <c r="U5">
        <f ca="1">SUM(U7:U167)</f>
        <v>62</v>
      </c>
      <c r="X5" s="94"/>
      <c r="Y5">
        <f ca="1">SUM(Y6:Y167)</f>
        <v>5000</v>
      </c>
      <c r="Z5">
        <f ca="1">SUM(Z7:Z167)</f>
        <v>4794</v>
      </c>
      <c r="AA5">
        <f ca="1">SUM(AA7:AA167)</f>
        <v>144</v>
      </c>
      <c r="AB5">
        <f ca="1">SUM(AB7:AB167)</f>
        <v>62</v>
      </c>
    </row>
    <row r="6" spans="1:53">
      <c r="B6" s="96" t="s">
        <v>223</v>
      </c>
      <c r="C6" s="96" t="s">
        <v>224</v>
      </c>
      <c r="D6" s="96" t="s">
        <v>137</v>
      </c>
      <c r="E6" s="96" t="s">
        <v>225</v>
      </c>
      <c r="F6" s="96" t="s">
        <v>181</v>
      </c>
      <c r="G6" s="96" t="s">
        <v>152</v>
      </c>
      <c r="H6" s="7"/>
      <c r="I6" s="96" t="s">
        <v>223</v>
      </c>
      <c r="J6" s="96" t="s">
        <v>224</v>
      </c>
      <c r="K6" s="7" t="s">
        <v>137</v>
      </c>
      <c r="L6" s="7" t="s">
        <v>225</v>
      </c>
      <c r="M6" s="7" t="s">
        <v>181</v>
      </c>
      <c r="N6" s="7" t="s">
        <v>152</v>
      </c>
      <c r="O6" s="7"/>
      <c r="P6" s="96" t="s">
        <v>223</v>
      </c>
      <c r="Q6" s="96" t="s">
        <v>224</v>
      </c>
      <c r="R6" s="7" t="s">
        <v>137</v>
      </c>
      <c r="S6" s="7" t="s">
        <v>225</v>
      </c>
      <c r="T6" s="7" t="s">
        <v>181</v>
      </c>
      <c r="U6" s="7" t="s">
        <v>152</v>
      </c>
      <c r="W6" s="96" t="s">
        <v>223</v>
      </c>
      <c r="X6" s="96" t="s">
        <v>224</v>
      </c>
      <c r="Y6" s="7" t="s">
        <v>137</v>
      </c>
      <c r="Z6" s="7" t="s">
        <v>225</v>
      </c>
      <c r="AA6" s="7" t="s">
        <v>181</v>
      </c>
      <c r="AB6" s="7" t="s">
        <v>152</v>
      </c>
    </row>
    <row r="7" spans="1:53">
      <c r="A7">
        <v>5</v>
      </c>
      <c r="B7">
        <v>19</v>
      </c>
      <c r="C7">
        <v>20</v>
      </c>
      <c r="D7" cm="1">
        <f t="array" aca="1" ref="D7" ca="1">INDIRECT($F$2&amp;"'"&amp;"!"&amp;D$3&amp;$A7)</f>
        <v>0</v>
      </c>
      <c r="E7" cm="1">
        <f t="array" aca="1" ref="E7" ca="1">INDIRECT($F$2&amp;"'"&amp;"!"&amp;E$3&amp;$A7)</f>
        <v>0</v>
      </c>
      <c r="F7" cm="1">
        <f t="array" aca="1" ref="F7" ca="1">INDIRECT($F$2&amp;"'"&amp;"!"&amp;F$3&amp;$A7)</f>
        <v>0</v>
      </c>
      <c r="G7" cm="1">
        <f t="array" aca="1" ref="G7" ca="1">INDIRECT($F$2&amp;"'"&amp;"!"&amp;G$3&amp;$A7)</f>
        <v>0</v>
      </c>
      <c r="I7" s="97">
        <f>((B7/2)^2)*PI()</f>
        <v>283.5287369864788</v>
      </c>
      <c r="J7" s="97">
        <f>((C7/2)^2)*PI()</f>
        <v>314.15926535897933</v>
      </c>
      <c r="K7" cm="1">
        <f t="array" aca="1" ref="K7" ca="1">INDIRECT($F$2&amp;"'"&amp;"!"&amp;K$3&amp;$A7)</f>
        <v>0</v>
      </c>
      <c r="L7" cm="1">
        <f t="array" aca="1" ref="L7" ca="1">INDIRECT($F$2&amp;"'"&amp;"!"&amp;L$3&amp;$A7)</f>
        <v>0</v>
      </c>
      <c r="M7" cm="1">
        <f t="array" aca="1" ref="M7" ca="1">INDIRECT($F$2&amp;"'"&amp;"!"&amp;M$3&amp;$A7)</f>
        <v>0</v>
      </c>
      <c r="N7" cm="1">
        <f t="array" aca="1" ref="N7" ca="1">INDIRECT($F$2&amp;"'"&amp;"!"&amp;N$3&amp;$A7)</f>
        <v>0</v>
      </c>
      <c r="P7" s="98">
        <f>PI()*B7</f>
        <v>59.690260418206066</v>
      </c>
      <c r="Q7" s="98">
        <f>PI()*C7</f>
        <v>62.831853071795862</v>
      </c>
      <c r="R7" cm="1">
        <f t="array" aca="1" ref="R7" ca="1">INDIRECT($F$2&amp;"'"&amp;"!"&amp;R$3&amp;$A7)</f>
        <v>0</v>
      </c>
      <c r="S7" cm="1">
        <f t="array" aca="1" ref="S7" ca="1">INDIRECT($F$2&amp;"'"&amp;"!"&amp;S$3&amp;$A7)</f>
        <v>0</v>
      </c>
      <c r="T7" cm="1">
        <f t="array" aca="1" ref="T7" ca="1">INDIRECT($F$2&amp;"'"&amp;"!"&amp;T$3&amp;$A7)</f>
        <v>0</v>
      </c>
      <c r="U7" cm="1">
        <f t="array" aca="1" ref="U7" ca="1">INDIRECT($F$2&amp;"'"&amp;"!"&amp;U$3&amp;$A7)</f>
        <v>0</v>
      </c>
      <c r="W7" s="14">
        <v>1</v>
      </c>
      <c r="X7" s="14">
        <v>0.99</v>
      </c>
      <c r="Y7" cm="1">
        <f t="array" aca="1" ref="Y7" ca="1">INDIRECT($F$2&amp;"'"&amp;"!"&amp;Y$3&amp;$A7)</f>
        <v>3</v>
      </c>
      <c r="Z7" cm="1">
        <f t="array" aca="1" ref="Z7" ca="1">INDIRECT($F$2&amp;"'"&amp;"!"&amp;Z$3&amp;$A7)</f>
        <v>3</v>
      </c>
      <c r="AA7" cm="1">
        <f t="array" aca="1" ref="AA7" ca="1">INDIRECT($F$2&amp;"'"&amp;"!"&amp;AA$3&amp;$A7)</f>
        <v>0</v>
      </c>
      <c r="AB7" cm="1">
        <f t="array" aca="1" ref="AB7" ca="1">INDIRECT($F$2&amp;"'"&amp;"!"&amp;AB$3&amp;$A7)</f>
        <v>0</v>
      </c>
    </row>
    <row r="8" spans="1:53">
      <c r="A8">
        <f>A7+1</f>
        <v>6</v>
      </c>
      <c r="B8">
        <f>C7</f>
        <v>20</v>
      </c>
      <c r="C8">
        <f>B8+1</f>
        <v>21</v>
      </c>
      <c r="D8" cm="1">
        <f t="array" aca="1" ref="D8" ca="1">INDIRECT($F$2&amp;"'"&amp;"!"&amp;D$3&amp;$A8)</f>
        <v>0</v>
      </c>
      <c r="E8" cm="1">
        <f t="array" aca="1" ref="E8" ca="1">INDIRECT($F$2&amp;"'"&amp;"!"&amp;E$3&amp;$A8)</f>
        <v>0</v>
      </c>
      <c r="F8" cm="1">
        <f t="array" aca="1" ref="F8" ca="1">INDIRECT($F$2&amp;"'"&amp;"!"&amp;F$3&amp;$A8)</f>
        <v>0</v>
      </c>
      <c r="G8" cm="1">
        <f t="array" aca="1" ref="G8" ca="1">INDIRECT($F$2&amp;"'"&amp;"!"&amp;G$3&amp;$A8)</f>
        <v>0</v>
      </c>
      <c r="I8" s="97">
        <f t="shared" ref="I8:J71" si="0">((B8/2)^2)*PI()</f>
        <v>314.15926535897933</v>
      </c>
      <c r="J8" s="97">
        <f t="shared" si="0"/>
        <v>346.36059005827468</v>
      </c>
      <c r="K8" cm="1">
        <f t="array" aca="1" ref="K8" ca="1">INDIRECT($F$2&amp;"'"&amp;"!"&amp;K$3&amp;$A8)</f>
        <v>0</v>
      </c>
      <c r="L8" cm="1">
        <f t="array" aca="1" ref="L8" ca="1">INDIRECT($F$2&amp;"'"&amp;"!"&amp;L$3&amp;$A8)</f>
        <v>0</v>
      </c>
      <c r="M8" cm="1">
        <f t="array" aca="1" ref="M8" ca="1">INDIRECT($F$2&amp;"'"&amp;"!"&amp;M$3&amp;$A8)</f>
        <v>0</v>
      </c>
      <c r="N8" cm="1">
        <f t="array" aca="1" ref="N8" ca="1">INDIRECT($F$2&amp;"'"&amp;"!"&amp;N$3&amp;$A8)</f>
        <v>0</v>
      </c>
      <c r="P8" s="98">
        <f t="shared" ref="P8:Q71" si="1">PI()*B8</f>
        <v>62.831853071795862</v>
      </c>
      <c r="Q8" s="98">
        <f t="shared" si="1"/>
        <v>65.973445725385659</v>
      </c>
      <c r="R8" cm="1">
        <f t="array" aca="1" ref="R8" ca="1">INDIRECT($F$2&amp;"'"&amp;"!"&amp;R$3&amp;$A8)</f>
        <v>0</v>
      </c>
      <c r="S8" cm="1">
        <f t="array" aca="1" ref="S8" ca="1">INDIRECT($F$2&amp;"'"&amp;"!"&amp;S$3&amp;$A8)</f>
        <v>0</v>
      </c>
      <c r="T8" cm="1">
        <f t="array" aca="1" ref="T8" ca="1">INDIRECT($F$2&amp;"'"&amp;"!"&amp;T$3&amp;$A8)</f>
        <v>0</v>
      </c>
      <c r="U8" cm="1">
        <f t="array" aca="1" ref="U8" ca="1">INDIRECT($F$2&amp;"'"&amp;"!"&amp;U$3&amp;$A8)</f>
        <v>0</v>
      </c>
      <c r="W8" s="14">
        <f>X7</f>
        <v>0.99</v>
      </c>
      <c r="X8" s="14">
        <f>W8-1%</f>
        <v>0.98</v>
      </c>
      <c r="Y8" cm="1">
        <f t="array" aca="1" ref="Y8" ca="1">INDIRECT($F$2&amp;"'"&amp;"!"&amp;Y$3&amp;$A8)</f>
        <v>3</v>
      </c>
      <c r="Z8" cm="1">
        <f t="array" aca="1" ref="Z8" ca="1">INDIRECT($F$2&amp;"'"&amp;"!"&amp;Z$3&amp;$A8)</f>
        <v>2</v>
      </c>
      <c r="AA8" cm="1">
        <f t="array" aca="1" ref="AA8" ca="1">INDIRECT($F$2&amp;"'"&amp;"!"&amp;AA$3&amp;$A8)</f>
        <v>1</v>
      </c>
      <c r="AB8" cm="1">
        <f t="array" aca="1" ref="AB8" ca="1">INDIRECT($F$2&amp;"'"&amp;"!"&amp;AB$3&amp;$A8)</f>
        <v>0</v>
      </c>
    </row>
    <row r="9" spans="1:53">
      <c r="A9">
        <f t="shared" ref="A9:A72" si="2">A8+1</f>
        <v>7</v>
      </c>
      <c r="B9">
        <f t="shared" ref="B9:B72" si="3">C8</f>
        <v>21</v>
      </c>
      <c r="C9">
        <f t="shared" ref="C9:C72" si="4">B9+1</f>
        <v>22</v>
      </c>
      <c r="D9" cm="1">
        <f t="array" aca="1" ref="D9" ca="1">INDIRECT($F$2&amp;"'"&amp;"!"&amp;D$3&amp;$A9)</f>
        <v>0</v>
      </c>
      <c r="E9" cm="1">
        <f t="array" aca="1" ref="E9" ca="1">INDIRECT($F$2&amp;"'"&amp;"!"&amp;E$3&amp;$A9)</f>
        <v>0</v>
      </c>
      <c r="F9" cm="1">
        <f t="array" aca="1" ref="F9" ca="1">INDIRECT($F$2&amp;"'"&amp;"!"&amp;F$3&amp;$A9)</f>
        <v>0</v>
      </c>
      <c r="G9" cm="1">
        <f t="array" aca="1" ref="G9" ca="1">INDIRECT($F$2&amp;"'"&amp;"!"&amp;G$3&amp;$A9)</f>
        <v>0</v>
      </c>
      <c r="I9" s="97">
        <f t="shared" si="0"/>
        <v>346.36059005827468</v>
      </c>
      <c r="J9" s="97">
        <f t="shared" si="0"/>
        <v>380.13271108436498</v>
      </c>
      <c r="K9" cm="1">
        <f t="array" aca="1" ref="K9" ca="1">INDIRECT($F$2&amp;"'"&amp;"!"&amp;K$3&amp;$A9)</f>
        <v>0</v>
      </c>
      <c r="L9" cm="1">
        <f t="array" aca="1" ref="L9" ca="1">INDIRECT($F$2&amp;"'"&amp;"!"&amp;L$3&amp;$A9)</f>
        <v>0</v>
      </c>
      <c r="M9" cm="1">
        <f t="array" aca="1" ref="M9" ca="1">INDIRECT($F$2&amp;"'"&amp;"!"&amp;M$3&amp;$A9)</f>
        <v>0</v>
      </c>
      <c r="N9" cm="1">
        <f t="array" aca="1" ref="N9" ca="1">INDIRECT($F$2&amp;"'"&amp;"!"&amp;N$3&amp;$A9)</f>
        <v>0</v>
      </c>
      <c r="P9" s="98">
        <f t="shared" si="1"/>
        <v>65.973445725385659</v>
      </c>
      <c r="Q9" s="98">
        <f t="shared" si="1"/>
        <v>69.115038378975441</v>
      </c>
      <c r="R9" cm="1">
        <f t="array" aca="1" ref="R9" ca="1">INDIRECT($F$2&amp;"'"&amp;"!"&amp;R$3&amp;$A9)</f>
        <v>0</v>
      </c>
      <c r="S9" cm="1">
        <f t="array" aca="1" ref="S9" ca="1">INDIRECT($F$2&amp;"'"&amp;"!"&amp;S$3&amp;$A9)</f>
        <v>0</v>
      </c>
      <c r="T9" cm="1">
        <f t="array" aca="1" ref="T9" ca="1">INDIRECT($F$2&amp;"'"&amp;"!"&amp;T$3&amp;$A9)</f>
        <v>0</v>
      </c>
      <c r="U9" cm="1">
        <f t="array" aca="1" ref="U9" ca="1">INDIRECT($F$2&amp;"'"&amp;"!"&amp;U$3&amp;$A9)</f>
        <v>0</v>
      </c>
      <c r="W9" s="14">
        <f t="shared" ref="W9:W66" si="5">X8</f>
        <v>0.98</v>
      </c>
      <c r="X9" s="14">
        <f t="shared" ref="X9:X66" si="6">W9-1%</f>
        <v>0.97</v>
      </c>
      <c r="Y9" cm="1">
        <f t="array" aca="1" ref="Y9" ca="1">INDIRECT($F$2&amp;"'"&amp;"!"&amp;Y$3&amp;$A9)</f>
        <v>26</v>
      </c>
      <c r="Z9" cm="1">
        <f t="array" aca="1" ref="Z9" ca="1">INDIRECT($F$2&amp;"'"&amp;"!"&amp;Z$3&amp;$A9)</f>
        <v>26</v>
      </c>
      <c r="AA9" cm="1">
        <f t="array" aca="1" ref="AA9" ca="1">INDIRECT($F$2&amp;"'"&amp;"!"&amp;AA$3&amp;$A9)</f>
        <v>0</v>
      </c>
      <c r="AB9" cm="1">
        <f t="array" aca="1" ref="AB9" ca="1">INDIRECT($F$2&amp;"'"&amp;"!"&amp;AB$3&amp;$A9)</f>
        <v>0</v>
      </c>
    </row>
    <row r="10" spans="1:53">
      <c r="A10">
        <f t="shared" si="2"/>
        <v>8</v>
      </c>
      <c r="B10">
        <f t="shared" si="3"/>
        <v>22</v>
      </c>
      <c r="C10">
        <f t="shared" si="4"/>
        <v>23</v>
      </c>
      <c r="D10" cm="1">
        <f t="array" aca="1" ref="D10" ca="1">INDIRECT($F$2&amp;"'"&amp;"!"&amp;D$3&amp;$A10)</f>
        <v>0</v>
      </c>
      <c r="E10" cm="1">
        <f t="array" aca="1" ref="E10" ca="1">INDIRECT($F$2&amp;"'"&amp;"!"&amp;E$3&amp;$A10)</f>
        <v>0</v>
      </c>
      <c r="F10" cm="1">
        <f t="array" aca="1" ref="F10" ca="1">INDIRECT($F$2&amp;"'"&amp;"!"&amp;F$3&amp;$A10)</f>
        <v>0</v>
      </c>
      <c r="G10" cm="1">
        <f t="array" aca="1" ref="G10" ca="1">INDIRECT($F$2&amp;"'"&amp;"!"&amp;G$3&amp;$A10)</f>
        <v>0</v>
      </c>
      <c r="I10" s="97">
        <f t="shared" si="0"/>
        <v>380.13271108436498</v>
      </c>
      <c r="J10" s="97">
        <f t="shared" si="0"/>
        <v>415.47562843725012</v>
      </c>
      <c r="K10" cm="1">
        <f t="array" aca="1" ref="K10" ca="1">INDIRECT($F$2&amp;"'"&amp;"!"&amp;K$3&amp;$A10)</f>
        <v>0</v>
      </c>
      <c r="L10" cm="1">
        <f t="array" aca="1" ref="L10" ca="1">INDIRECT($F$2&amp;"'"&amp;"!"&amp;L$3&amp;$A10)</f>
        <v>0</v>
      </c>
      <c r="M10" cm="1">
        <f t="array" aca="1" ref="M10" ca="1">INDIRECT($F$2&amp;"'"&amp;"!"&amp;M$3&amp;$A10)</f>
        <v>0</v>
      </c>
      <c r="N10" cm="1">
        <f t="array" aca="1" ref="N10" ca="1">INDIRECT($F$2&amp;"'"&amp;"!"&amp;N$3&amp;$A10)</f>
        <v>0</v>
      </c>
      <c r="P10" s="98">
        <f t="shared" si="1"/>
        <v>69.115038378975441</v>
      </c>
      <c r="Q10" s="98">
        <f t="shared" si="1"/>
        <v>72.256631032565238</v>
      </c>
      <c r="R10" cm="1">
        <f t="array" aca="1" ref="R10" ca="1">INDIRECT($F$2&amp;"'"&amp;"!"&amp;R$3&amp;$A10)</f>
        <v>0</v>
      </c>
      <c r="S10" cm="1">
        <f t="array" aca="1" ref="S10" ca="1">INDIRECT($F$2&amp;"'"&amp;"!"&amp;S$3&amp;$A10)</f>
        <v>0</v>
      </c>
      <c r="T10" cm="1">
        <f t="array" aca="1" ref="T10" ca="1">INDIRECT($F$2&amp;"'"&amp;"!"&amp;T$3&amp;$A10)</f>
        <v>0</v>
      </c>
      <c r="U10" cm="1">
        <f t="array" aca="1" ref="U10" ca="1">INDIRECT($F$2&amp;"'"&amp;"!"&amp;U$3&amp;$A10)</f>
        <v>0</v>
      </c>
      <c r="W10" s="14">
        <f t="shared" si="5"/>
        <v>0.97</v>
      </c>
      <c r="X10" s="14">
        <f t="shared" si="6"/>
        <v>0.96</v>
      </c>
      <c r="Y10" cm="1">
        <f t="array" aca="1" ref="Y10" ca="1">INDIRECT($F$2&amp;"'"&amp;"!"&amp;Y$3&amp;$A10)</f>
        <v>79</v>
      </c>
      <c r="Z10" cm="1">
        <f t="array" aca="1" ref="Z10" ca="1">INDIRECT($F$2&amp;"'"&amp;"!"&amp;Z$3&amp;$A10)</f>
        <v>79</v>
      </c>
      <c r="AA10" cm="1">
        <f t="array" aca="1" ref="AA10" ca="1">INDIRECT($F$2&amp;"'"&amp;"!"&amp;AA$3&amp;$A10)</f>
        <v>0</v>
      </c>
      <c r="AB10" cm="1">
        <f t="array" aca="1" ref="AB10" ca="1">INDIRECT($F$2&amp;"'"&amp;"!"&amp;AB$3&amp;$A10)</f>
        <v>0</v>
      </c>
    </row>
    <row r="11" spans="1:53">
      <c r="A11">
        <f t="shared" si="2"/>
        <v>9</v>
      </c>
      <c r="B11">
        <f t="shared" si="3"/>
        <v>23</v>
      </c>
      <c r="C11">
        <f t="shared" si="4"/>
        <v>24</v>
      </c>
      <c r="D11" cm="1">
        <f t="array" aca="1" ref="D11" ca="1">INDIRECT($F$2&amp;"'"&amp;"!"&amp;D$3&amp;$A11)</f>
        <v>0</v>
      </c>
      <c r="E11" cm="1">
        <f t="array" aca="1" ref="E11" ca="1">INDIRECT($F$2&amp;"'"&amp;"!"&amp;E$3&amp;$A11)</f>
        <v>0</v>
      </c>
      <c r="F11" cm="1">
        <f t="array" aca="1" ref="F11" ca="1">INDIRECT($F$2&amp;"'"&amp;"!"&amp;F$3&amp;$A11)</f>
        <v>0</v>
      </c>
      <c r="G11" cm="1">
        <f t="array" aca="1" ref="G11" ca="1">INDIRECT($F$2&amp;"'"&amp;"!"&amp;G$3&amp;$A11)</f>
        <v>0</v>
      </c>
      <c r="I11" s="97">
        <f t="shared" si="0"/>
        <v>415.47562843725012</v>
      </c>
      <c r="J11" s="97">
        <f t="shared" si="0"/>
        <v>452.38934211693021</v>
      </c>
      <c r="K11" cm="1">
        <f t="array" aca="1" ref="K11" ca="1">INDIRECT($F$2&amp;"'"&amp;"!"&amp;K$3&amp;$A11)</f>
        <v>0</v>
      </c>
      <c r="L11" cm="1">
        <f t="array" aca="1" ref="L11" ca="1">INDIRECT($F$2&amp;"'"&amp;"!"&amp;L$3&amp;$A11)</f>
        <v>0</v>
      </c>
      <c r="M11" cm="1">
        <f t="array" aca="1" ref="M11" ca="1">INDIRECT($F$2&amp;"'"&amp;"!"&amp;M$3&amp;$A11)</f>
        <v>0</v>
      </c>
      <c r="N11" cm="1">
        <f t="array" aca="1" ref="N11" ca="1">INDIRECT($F$2&amp;"'"&amp;"!"&amp;N$3&amp;$A11)</f>
        <v>0</v>
      </c>
      <c r="P11" s="98">
        <f t="shared" si="1"/>
        <v>72.256631032565238</v>
      </c>
      <c r="Q11" s="98">
        <f t="shared" si="1"/>
        <v>75.398223686155035</v>
      </c>
      <c r="R11" cm="1">
        <f t="array" aca="1" ref="R11" ca="1">INDIRECT($F$2&amp;"'"&amp;"!"&amp;R$3&amp;$A11)</f>
        <v>0</v>
      </c>
      <c r="S11" cm="1">
        <f t="array" aca="1" ref="S11" ca="1">INDIRECT($F$2&amp;"'"&amp;"!"&amp;S$3&amp;$A11)</f>
        <v>0</v>
      </c>
      <c r="T11" cm="1">
        <f t="array" aca="1" ref="T11" ca="1">INDIRECT($F$2&amp;"'"&amp;"!"&amp;T$3&amp;$A11)</f>
        <v>0</v>
      </c>
      <c r="U11" cm="1">
        <f t="array" aca="1" ref="U11" ca="1">INDIRECT($F$2&amp;"'"&amp;"!"&amp;U$3&amp;$A11)</f>
        <v>0</v>
      </c>
      <c r="W11" s="14">
        <f t="shared" si="5"/>
        <v>0.96</v>
      </c>
      <c r="X11" s="14">
        <f t="shared" si="6"/>
        <v>0.95</v>
      </c>
      <c r="Y11" cm="1">
        <f t="array" aca="1" ref="Y11" ca="1">INDIRECT($F$2&amp;"'"&amp;"!"&amp;Y$3&amp;$A11)</f>
        <v>239</v>
      </c>
      <c r="Z11" cm="1">
        <f t="array" aca="1" ref="Z11" ca="1">INDIRECT($F$2&amp;"'"&amp;"!"&amp;Z$3&amp;$A11)</f>
        <v>238</v>
      </c>
      <c r="AA11" cm="1">
        <f t="array" aca="1" ref="AA11" ca="1">INDIRECT($F$2&amp;"'"&amp;"!"&amp;AA$3&amp;$A11)</f>
        <v>1</v>
      </c>
      <c r="AB11" cm="1">
        <f t="array" aca="1" ref="AB11" ca="1">INDIRECT($F$2&amp;"'"&amp;"!"&amp;AB$3&amp;$A11)</f>
        <v>0</v>
      </c>
    </row>
    <row r="12" spans="1:53">
      <c r="A12">
        <f t="shared" si="2"/>
        <v>10</v>
      </c>
      <c r="B12">
        <f t="shared" si="3"/>
        <v>24</v>
      </c>
      <c r="C12">
        <f t="shared" si="4"/>
        <v>25</v>
      </c>
      <c r="D12" cm="1">
        <f t="array" aca="1" ref="D12" ca="1">INDIRECT($F$2&amp;"'"&amp;"!"&amp;D$3&amp;$A12)</f>
        <v>0</v>
      </c>
      <c r="E12" cm="1">
        <f t="array" aca="1" ref="E12" ca="1">INDIRECT($F$2&amp;"'"&amp;"!"&amp;E$3&amp;$A12)</f>
        <v>0</v>
      </c>
      <c r="F12" cm="1">
        <f t="array" aca="1" ref="F12" ca="1">INDIRECT($F$2&amp;"'"&amp;"!"&amp;F$3&amp;$A12)</f>
        <v>0</v>
      </c>
      <c r="G12" cm="1">
        <f t="array" aca="1" ref="G12" ca="1">INDIRECT($F$2&amp;"'"&amp;"!"&amp;G$3&amp;$A12)</f>
        <v>0</v>
      </c>
      <c r="I12" s="97">
        <f t="shared" si="0"/>
        <v>452.38934211693021</v>
      </c>
      <c r="J12" s="97">
        <f t="shared" si="0"/>
        <v>490.87385212340519</v>
      </c>
      <c r="K12" cm="1">
        <f t="array" aca="1" ref="K12" ca="1">INDIRECT($F$2&amp;"'"&amp;"!"&amp;K$3&amp;$A12)</f>
        <v>0</v>
      </c>
      <c r="L12" cm="1">
        <f t="array" aca="1" ref="L12" ca="1">INDIRECT($F$2&amp;"'"&amp;"!"&amp;L$3&amp;$A12)</f>
        <v>0</v>
      </c>
      <c r="M12" cm="1">
        <f t="array" aca="1" ref="M12" ca="1">INDIRECT($F$2&amp;"'"&amp;"!"&amp;M$3&amp;$A12)</f>
        <v>0</v>
      </c>
      <c r="N12" cm="1">
        <f t="array" aca="1" ref="N12" ca="1">INDIRECT($F$2&amp;"'"&amp;"!"&amp;N$3&amp;$A12)</f>
        <v>0</v>
      </c>
      <c r="P12" s="98">
        <f t="shared" si="1"/>
        <v>75.398223686155035</v>
      </c>
      <c r="Q12" s="98">
        <f t="shared" si="1"/>
        <v>78.539816339744831</v>
      </c>
      <c r="R12" cm="1">
        <f t="array" aca="1" ref="R12" ca="1">INDIRECT($F$2&amp;"'"&amp;"!"&amp;R$3&amp;$A12)</f>
        <v>0</v>
      </c>
      <c r="S12" cm="1">
        <f t="array" aca="1" ref="S12" ca="1">INDIRECT($F$2&amp;"'"&amp;"!"&amp;S$3&amp;$A12)</f>
        <v>0</v>
      </c>
      <c r="T12" cm="1">
        <f t="array" aca="1" ref="T12" ca="1">INDIRECT($F$2&amp;"'"&amp;"!"&amp;T$3&amp;$A12)</f>
        <v>0</v>
      </c>
      <c r="U12" cm="1">
        <f t="array" aca="1" ref="U12" ca="1">INDIRECT($F$2&amp;"'"&amp;"!"&amp;U$3&amp;$A12)</f>
        <v>0</v>
      </c>
      <c r="W12" s="14">
        <f t="shared" si="5"/>
        <v>0.95</v>
      </c>
      <c r="X12" s="14">
        <f t="shared" si="6"/>
        <v>0.94</v>
      </c>
      <c r="Y12" cm="1">
        <f t="array" aca="1" ref="Y12" ca="1">INDIRECT($F$2&amp;"'"&amp;"!"&amp;Y$3&amp;$A12)</f>
        <v>621</v>
      </c>
      <c r="Z12" cm="1">
        <f t="array" aca="1" ref="Z12" ca="1">INDIRECT($F$2&amp;"'"&amp;"!"&amp;Z$3&amp;$A12)</f>
        <v>611</v>
      </c>
      <c r="AA12" cm="1">
        <f t="array" aca="1" ref="AA12" ca="1">INDIRECT($F$2&amp;"'"&amp;"!"&amp;AA$3&amp;$A12)</f>
        <v>7</v>
      </c>
      <c r="AB12" cm="1">
        <f t="array" aca="1" ref="AB12" ca="1">INDIRECT($F$2&amp;"'"&amp;"!"&amp;AB$3&amp;$A12)</f>
        <v>3</v>
      </c>
    </row>
    <row r="13" spans="1:53">
      <c r="A13">
        <f t="shared" si="2"/>
        <v>11</v>
      </c>
      <c r="B13">
        <f t="shared" si="3"/>
        <v>25</v>
      </c>
      <c r="C13">
        <f t="shared" si="4"/>
        <v>26</v>
      </c>
      <c r="D13" cm="1">
        <f t="array" aca="1" ref="D13" ca="1">INDIRECT($F$2&amp;"'"&amp;"!"&amp;D$3&amp;$A13)</f>
        <v>0</v>
      </c>
      <c r="E13" cm="1">
        <f t="array" aca="1" ref="E13" ca="1">INDIRECT($F$2&amp;"'"&amp;"!"&amp;E$3&amp;$A13)</f>
        <v>0</v>
      </c>
      <c r="F13" cm="1">
        <f t="array" aca="1" ref="F13" ca="1">INDIRECT($F$2&amp;"'"&amp;"!"&amp;F$3&amp;$A13)</f>
        <v>0</v>
      </c>
      <c r="G13" cm="1">
        <f t="array" aca="1" ref="G13" ca="1">INDIRECT($F$2&amp;"'"&amp;"!"&amp;G$3&amp;$A13)</f>
        <v>0</v>
      </c>
      <c r="I13" s="97">
        <f t="shared" si="0"/>
        <v>490.87385212340519</v>
      </c>
      <c r="J13" s="97">
        <f t="shared" si="0"/>
        <v>530.92915845667505</v>
      </c>
      <c r="K13" cm="1">
        <f t="array" aca="1" ref="K13" ca="1">INDIRECT($F$2&amp;"'"&amp;"!"&amp;K$3&amp;$A13)</f>
        <v>0</v>
      </c>
      <c r="L13" cm="1">
        <f t="array" aca="1" ref="L13" ca="1">INDIRECT($F$2&amp;"'"&amp;"!"&amp;L$3&amp;$A13)</f>
        <v>0</v>
      </c>
      <c r="M13" cm="1">
        <f t="array" aca="1" ref="M13" ca="1">INDIRECT($F$2&amp;"'"&amp;"!"&amp;M$3&amp;$A13)</f>
        <v>0</v>
      </c>
      <c r="N13" cm="1">
        <f t="array" aca="1" ref="N13" ca="1">INDIRECT($F$2&amp;"'"&amp;"!"&amp;N$3&amp;$A13)</f>
        <v>0</v>
      </c>
      <c r="P13" s="98">
        <f t="shared" si="1"/>
        <v>78.539816339744831</v>
      </c>
      <c r="Q13" s="98">
        <f t="shared" si="1"/>
        <v>81.681408993334628</v>
      </c>
      <c r="R13" cm="1">
        <f t="array" aca="1" ref="R13" ca="1">INDIRECT($F$2&amp;"'"&amp;"!"&amp;R$3&amp;$A13)</f>
        <v>0</v>
      </c>
      <c r="S13" cm="1">
        <f t="array" aca="1" ref="S13" ca="1">INDIRECT($F$2&amp;"'"&amp;"!"&amp;S$3&amp;$A13)</f>
        <v>0</v>
      </c>
      <c r="T13" cm="1">
        <f t="array" aca="1" ref="T13" ca="1">INDIRECT($F$2&amp;"'"&amp;"!"&amp;T$3&amp;$A13)</f>
        <v>0</v>
      </c>
      <c r="U13" cm="1">
        <f t="array" aca="1" ref="U13" ca="1">INDIRECT($F$2&amp;"'"&amp;"!"&amp;U$3&amp;$A13)</f>
        <v>0</v>
      </c>
      <c r="W13" s="14">
        <f t="shared" si="5"/>
        <v>0.94</v>
      </c>
      <c r="X13" s="14">
        <f t="shared" si="6"/>
        <v>0.92999999999999994</v>
      </c>
      <c r="Y13" cm="1">
        <f t="array" aca="1" ref="Y13" ca="1">INDIRECT($F$2&amp;"'"&amp;"!"&amp;Y$3&amp;$A13)</f>
        <v>876</v>
      </c>
      <c r="Z13" cm="1">
        <f t="array" aca="1" ref="Z13" ca="1">INDIRECT($F$2&amp;"'"&amp;"!"&amp;Z$3&amp;$A13)</f>
        <v>861</v>
      </c>
      <c r="AA13" cm="1">
        <f t="array" aca="1" ref="AA13" ca="1">INDIRECT($F$2&amp;"'"&amp;"!"&amp;AA$3&amp;$A13)</f>
        <v>11</v>
      </c>
      <c r="AB13" cm="1">
        <f t="array" aca="1" ref="AB13" ca="1">INDIRECT($F$2&amp;"'"&amp;"!"&amp;AB$3&amp;$A13)</f>
        <v>4</v>
      </c>
    </row>
    <row r="14" spans="1:53">
      <c r="A14">
        <f t="shared" si="2"/>
        <v>12</v>
      </c>
      <c r="B14">
        <f t="shared" si="3"/>
        <v>26</v>
      </c>
      <c r="C14">
        <f t="shared" si="4"/>
        <v>27</v>
      </c>
      <c r="D14" cm="1">
        <f t="array" aca="1" ref="D14" ca="1">INDIRECT($F$2&amp;"'"&amp;"!"&amp;D$3&amp;$A14)</f>
        <v>0</v>
      </c>
      <c r="E14" cm="1">
        <f t="array" aca="1" ref="E14" ca="1">INDIRECT($F$2&amp;"'"&amp;"!"&amp;E$3&amp;$A14)</f>
        <v>0</v>
      </c>
      <c r="F14" cm="1">
        <f t="array" aca="1" ref="F14" ca="1">INDIRECT($F$2&amp;"'"&amp;"!"&amp;F$3&amp;$A14)</f>
        <v>0</v>
      </c>
      <c r="G14" cm="1">
        <f t="array" aca="1" ref="G14" ca="1">INDIRECT($F$2&amp;"'"&amp;"!"&amp;G$3&amp;$A14)</f>
        <v>0</v>
      </c>
      <c r="I14" s="97">
        <f t="shared" si="0"/>
        <v>530.92915845667505</v>
      </c>
      <c r="J14" s="97">
        <f t="shared" si="0"/>
        <v>572.55526111673976</v>
      </c>
      <c r="K14" cm="1">
        <f t="array" aca="1" ref="K14" ca="1">INDIRECT($F$2&amp;"'"&amp;"!"&amp;K$3&amp;$A14)</f>
        <v>0</v>
      </c>
      <c r="L14" cm="1">
        <f t="array" aca="1" ref="L14" ca="1">INDIRECT($F$2&amp;"'"&amp;"!"&amp;L$3&amp;$A14)</f>
        <v>0</v>
      </c>
      <c r="M14" cm="1">
        <f t="array" aca="1" ref="M14" ca="1">INDIRECT($F$2&amp;"'"&amp;"!"&amp;M$3&amp;$A14)</f>
        <v>0</v>
      </c>
      <c r="N14" cm="1">
        <f t="array" aca="1" ref="N14" ca="1">INDIRECT($F$2&amp;"'"&amp;"!"&amp;N$3&amp;$A14)</f>
        <v>0</v>
      </c>
      <c r="P14" s="98">
        <f t="shared" si="1"/>
        <v>81.681408993334628</v>
      </c>
      <c r="Q14" s="98">
        <f t="shared" si="1"/>
        <v>84.823001646924411</v>
      </c>
      <c r="R14" cm="1">
        <f t="array" aca="1" ref="R14" ca="1">INDIRECT($F$2&amp;"'"&amp;"!"&amp;R$3&amp;$A14)</f>
        <v>0</v>
      </c>
      <c r="S14" cm="1">
        <f t="array" aca="1" ref="S14" ca="1">INDIRECT($F$2&amp;"'"&amp;"!"&amp;S$3&amp;$A14)</f>
        <v>0</v>
      </c>
      <c r="T14" cm="1">
        <f t="array" aca="1" ref="T14" ca="1">INDIRECT($F$2&amp;"'"&amp;"!"&amp;T$3&amp;$A14)</f>
        <v>0</v>
      </c>
      <c r="U14" cm="1">
        <f t="array" aca="1" ref="U14" ca="1">INDIRECT($F$2&amp;"'"&amp;"!"&amp;U$3&amp;$A14)</f>
        <v>0</v>
      </c>
      <c r="W14" s="14">
        <f t="shared" si="5"/>
        <v>0.92999999999999994</v>
      </c>
      <c r="X14" s="14">
        <f t="shared" si="6"/>
        <v>0.91999999999999993</v>
      </c>
      <c r="Y14" cm="1">
        <f t="array" aca="1" ref="Y14" ca="1">INDIRECT($F$2&amp;"'"&amp;"!"&amp;Y$3&amp;$A14)</f>
        <v>1048</v>
      </c>
      <c r="Z14" cm="1">
        <f t="array" aca="1" ref="Z14" ca="1">INDIRECT($F$2&amp;"'"&amp;"!"&amp;Z$3&amp;$A14)</f>
        <v>1019</v>
      </c>
      <c r="AA14" cm="1">
        <f t="array" aca="1" ref="AA14" ca="1">INDIRECT($F$2&amp;"'"&amp;"!"&amp;AA$3&amp;$A14)</f>
        <v>22</v>
      </c>
      <c r="AB14" cm="1">
        <f t="array" aca="1" ref="AB14" ca="1">INDIRECT($F$2&amp;"'"&amp;"!"&amp;AB$3&amp;$A14)</f>
        <v>7</v>
      </c>
    </row>
    <row r="15" spans="1:53">
      <c r="A15">
        <f t="shared" si="2"/>
        <v>13</v>
      </c>
      <c r="B15">
        <f t="shared" si="3"/>
        <v>27</v>
      </c>
      <c r="C15">
        <f t="shared" si="4"/>
        <v>28</v>
      </c>
      <c r="D15" cm="1">
        <f t="array" aca="1" ref="D15" ca="1">INDIRECT($F$2&amp;"'"&amp;"!"&amp;D$3&amp;$A15)</f>
        <v>0</v>
      </c>
      <c r="E15" cm="1">
        <f t="array" aca="1" ref="E15" ca="1">INDIRECT($F$2&amp;"'"&amp;"!"&amp;E$3&amp;$A15)</f>
        <v>0</v>
      </c>
      <c r="F15" cm="1">
        <f t="array" aca="1" ref="F15" ca="1">INDIRECT($F$2&amp;"'"&amp;"!"&amp;F$3&amp;$A15)</f>
        <v>0</v>
      </c>
      <c r="G15" cm="1">
        <f t="array" aca="1" ref="G15" ca="1">INDIRECT($F$2&amp;"'"&amp;"!"&amp;G$3&amp;$A15)</f>
        <v>0</v>
      </c>
      <c r="I15" s="97">
        <f t="shared" si="0"/>
        <v>572.55526111673976</v>
      </c>
      <c r="J15" s="97">
        <f t="shared" si="0"/>
        <v>615.75216010359941</v>
      </c>
      <c r="K15" cm="1">
        <f t="array" aca="1" ref="K15" ca="1">INDIRECT($F$2&amp;"'"&amp;"!"&amp;K$3&amp;$A15)</f>
        <v>0</v>
      </c>
      <c r="L15" cm="1">
        <f t="array" aca="1" ref="L15" ca="1">INDIRECT($F$2&amp;"'"&amp;"!"&amp;L$3&amp;$A15)</f>
        <v>0</v>
      </c>
      <c r="M15" cm="1">
        <f t="array" aca="1" ref="M15" ca="1">INDIRECT($F$2&amp;"'"&amp;"!"&amp;M$3&amp;$A15)</f>
        <v>0</v>
      </c>
      <c r="N15" cm="1">
        <f t="array" aca="1" ref="N15" ca="1">INDIRECT($F$2&amp;"'"&amp;"!"&amp;N$3&amp;$A15)</f>
        <v>0</v>
      </c>
      <c r="P15" s="98">
        <f t="shared" si="1"/>
        <v>84.823001646924411</v>
      </c>
      <c r="Q15" s="98">
        <f t="shared" si="1"/>
        <v>87.964594300514207</v>
      </c>
      <c r="R15" cm="1">
        <f t="array" aca="1" ref="R15" ca="1">INDIRECT($F$2&amp;"'"&amp;"!"&amp;R$3&amp;$A15)</f>
        <v>0</v>
      </c>
      <c r="S15" cm="1">
        <f t="array" aca="1" ref="S15" ca="1">INDIRECT($F$2&amp;"'"&amp;"!"&amp;S$3&amp;$A15)</f>
        <v>0</v>
      </c>
      <c r="T15" cm="1">
        <f t="array" aca="1" ref="T15" ca="1">INDIRECT($F$2&amp;"'"&amp;"!"&amp;T$3&amp;$A15)</f>
        <v>0</v>
      </c>
      <c r="U15" cm="1">
        <f t="array" aca="1" ref="U15" ca="1">INDIRECT($F$2&amp;"'"&amp;"!"&amp;U$3&amp;$A15)</f>
        <v>0</v>
      </c>
      <c r="W15" s="14">
        <f t="shared" si="5"/>
        <v>0.91999999999999993</v>
      </c>
      <c r="X15" s="14">
        <f t="shared" si="6"/>
        <v>0.90999999999999992</v>
      </c>
      <c r="Y15" cm="1">
        <f t="array" aca="1" ref="Y15" ca="1">INDIRECT($F$2&amp;"'"&amp;"!"&amp;Y$3&amp;$A15)</f>
        <v>884</v>
      </c>
      <c r="Z15" cm="1">
        <f t="array" aca="1" ref="Z15" ca="1">INDIRECT($F$2&amp;"'"&amp;"!"&amp;Z$3&amp;$A15)</f>
        <v>837</v>
      </c>
      <c r="AA15" cm="1">
        <f t="array" aca="1" ref="AA15" ca="1">INDIRECT($F$2&amp;"'"&amp;"!"&amp;AA$3&amp;$A15)</f>
        <v>30</v>
      </c>
      <c r="AB15" cm="1">
        <f t="array" aca="1" ref="AB15" ca="1">INDIRECT($F$2&amp;"'"&amp;"!"&amp;AB$3&amp;$A15)</f>
        <v>17</v>
      </c>
    </row>
    <row r="16" spans="1:53">
      <c r="A16">
        <f t="shared" si="2"/>
        <v>14</v>
      </c>
      <c r="B16">
        <f t="shared" si="3"/>
        <v>28</v>
      </c>
      <c r="C16">
        <f t="shared" si="4"/>
        <v>29</v>
      </c>
      <c r="D16" cm="1">
        <f t="array" aca="1" ref="D16" ca="1">INDIRECT($F$2&amp;"'"&amp;"!"&amp;D$3&amp;$A16)</f>
        <v>0</v>
      </c>
      <c r="E16" cm="1">
        <f t="array" aca="1" ref="E16" ca="1">INDIRECT($F$2&amp;"'"&amp;"!"&amp;E$3&amp;$A16)</f>
        <v>0</v>
      </c>
      <c r="F16" cm="1">
        <f t="array" aca="1" ref="F16" ca="1">INDIRECT($F$2&amp;"'"&amp;"!"&amp;F$3&amp;$A16)</f>
        <v>0</v>
      </c>
      <c r="G16" cm="1">
        <f t="array" aca="1" ref="G16" ca="1">INDIRECT($F$2&amp;"'"&amp;"!"&amp;G$3&amp;$A16)</f>
        <v>0</v>
      </c>
      <c r="I16" s="97">
        <f t="shared" si="0"/>
        <v>615.75216010359941</v>
      </c>
      <c r="J16" s="97">
        <f t="shared" si="0"/>
        <v>660.51985541725401</v>
      </c>
      <c r="K16" cm="1">
        <f t="array" aca="1" ref="K16" ca="1">INDIRECT($F$2&amp;"'"&amp;"!"&amp;K$3&amp;$A16)</f>
        <v>0</v>
      </c>
      <c r="L16" cm="1">
        <f t="array" aca="1" ref="L16" ca="1">INDIRECT($F$2&amp;"'"&amp;"!"&amp;L$3&amp;$A16)</f>
        <v>0</v>
      </c>
      <c r="M16" cm="1">
        <f t="array" aca="1" ref="M16" ca="1">INDIRECT($F$2&amp;"'"&amp;"!"&amp;M$3&amp;$A16)</f>
        <v>0</v>
      </c>
      <c r="N16" cm="1">
        <f t="array" aca="1" ref="N16" ca="1">INDIRECT($F$2&amp;"'"&amp;"!"&amp;N$3&amp;$A16)</f>
        <v>0</v>
      </c>
      <c r="P16" s="98">
        <f t="shared" si="1"/>
        <v>87.964594300514207</v>
      </c>
      <c r="Q16" s="98">
        <f t="shared" si="1"/>
        <v>91.106186954104004</v>
      </c>
      <c r="R16" cm="1">
        <f t="array" aca="1" ref="R16" ca="1">INDIRECT($F$2&amp;"'"&amp;"!"&amp;R$3&amp;$A16)</f>
        <v>0</v>
      </c>
      <c r="S16" cm="1">
        <f t="array" aca="1" ref="S16" ca="1">INDIRECT($F$2&amp;"'"&amp;"!"&amp;S$3&amp;$A16)</f>
        <v>0</v>
      </c>
      <c r="T16" cm="1">
        <f t="array" aca="1" ref="T16" ca="1">INDIRECT($F$2&amp;"'"&amp;"!"&amp;T$3&amp;$A16)</f>
        <v>0</v>
      </c>
      <c r="U16" cm="1">
        <f t="array" aca="1" ref="U16" ca="1">INDIRECT($F$2&amp;"'"&amp;"!"&amp;U$3&amp;$A16)</f>
        <v>0</v>
      </c>
      <c r="W16" s="14">
        <f t="shared" si="5"/>
        <v>0.90999999999999992</v>
      </c>
      <c r="X16" s="14">
        <f t="shared" si="6"/>
        <v>0.89999999999999991</v>
      </c>
      <c r="Y16" cm="1">
        <f t="array" aca="1" ref="Y16" ca="1">INDIRECT($F$2&amp;"'"&amp;"!"&amp;Y$3&amp;$A16)</f>
        <v>562</v>
      </c>
      <c r="Z16" cm="1">
        <f t="array" aca="1" ref="Z16" ca="1">INDIRECT($F$2&amp;"'"&amp;"!"&amp;Z$3&amp;$A16)</f>
        <v>533</v>
      </c>
      <c r="AA16" cm="1">
        <f t="array" aca="1" ref="AA16" ca="1">INDIRECT($F$2&amp;"'"&amp;"!"&amp;AA$3&amp;$A16)</f>
        <v>19</v>
      </c>
      <c r="AB16" cm="1">
        <f t="array" aca="1" ref="AB16" ca="1">INDIRECT($F$2&amp;"'"&amp;"!"&amp;AB$3&amp;$A16)</f>
        <v>10</v>
      </c>
    </row>
    <row r="17" spans="1:28">
      <c r="A17">
        <f t="shared" si="2"/>
        <v>15</v>
      </c>
      <c r="B17">
        <f t="shared" si="3"/>
        <v>29</v>
      </c>
      <c r="C17">
        <f t="shared" si="4"/>
        <v>30</v>
      </c>
      <c r="D17" cm="1">
        <f t="array" aca="1" ref="D17" ca="1">INDIRECT($F$2&amp;"'"&amp;"!"&amp;D$3&amp;$A17)</f>
        <v>0</v>
      </c>
      <c r="E17" cm="1">
        <f t="array" aca="1" ref="E17" ca="1">INDIRECT($F$2&amp;"'"&amp;"!"&amp;E$3&amp;$A17)</f>
        <v>0</v>
      </c>
      <c r="F17" cm="1">
        <f t="array" aca="1" ref="F17" ca="1">INDIRECT($F$2&amp;"'"&amp;"!"&amp;F$3&amp;$A17)</f>
        <v>0</v>
      </c>
      <c r="G17" cm="1">
        <f t="array" aca="1" ref="G17" ca="1">INDIRECT($F$2&amp;"'"&amp;"!"&amp;G$3&amp;$A17)</f>
        <v>0</v>
      </c>
      <c r="I17" s="97">
        <f t="shared" si="0"/>
        <v>660.51985541725401</v>
      </c>
      <c r="J17" s="97">
        <f t="shared" si="0"/>
        <v>706.85834705770344</v>
      </c>
      <c r="K17" cm="1">
        <f t="array" aca="1" ref="K17" ca="1">INDIRECT($F$2&amp;"'"&amp;"!"&amp;K$3&amp;$A17)</f>
        <v>0</v>
      </c>
      <c r="L17" cm="1">
        <f t="array" aca="1" ref="L17" ca="1">INDIRECT($F$2&amp;"'"&amp;"!"&amp;L$3&amp;$A17)</f>
        <v>0</v>
      </c>
      <c r="M17" cm="1">
        <f t="array" aca="1" ref="M17" ca="1">INDIRECT($F$2&amp;"'"&amp;"!"&amp;M$3&amp;$A17)</f>
        <v>0</v>
      </c>
      <c r="N17" cm="1">
        <f t="array" aca="1" ref="N17" ca="1">INDIRECT($F$2&amp;"'"&amp;"!"&amp;N$3&amp;$A17)</f>
        <v>0</v>
      </c>
      <c r="P17" s="98">
        <f t="shared" si="1"/>
        <v>91.106186954104004</v>
      </c>
      <c r="Q17" s="98">
        <f t="shared" si="1"/>
        <v>94.247779607693786</v>
      </c>
      <c r="R17" cm="1">
        <f t="array" aca="1" ref="R17" ca="1">INDIRECT($F$2&amp;"'"&amp;"!"&amp;R$3&amp;$A17)</f>
        <v>0</v>
      </c>
      <c r="S17" cm="1">
        <f t="array" aca="1" ref="S17" ca="1">INDIRECT($F$2&amp;"'"&amp;"!"&amp;S$3&amp;$A17)</f>
        <v>0</v>
      </c>
      <c r="T17" cm="1">
        <f t="array" aca="1" ref="T17" ca="1">INDIRECT($F$2&amp;"'"&amp;"!"&amp;T$3&amp;$A17)</f>
        <v>0</v>
      </c>
      <c r="U17" cm="1">
        <f t="array" aca="1" ref="U17" ca="1">INDIRECT($F$2&amp;"'"&amp;"!"&amp;U$3&amp;$A17)</f>
        <v>0</v>
      </c>
      <c r="W17" s="14">
        <f t="shared" si="5"/>
        <v>0.89999999999999991</v>
      </c>
      <c r="X17" s="14">
        <f t="shared" si="6"/>
        <v>0.8899999999999999</v>
      </c>
      <c r="Y17" cm="1">
        <f t="array" aca="1" ref="Y17" ca="1">INDIRECT($F$2&amp;"'"&amp;"!"&amp;Y$3&amp;$A17)</f>
        <v>330</v>
      </c>
      <c r="Z17" cm="1">
        <f t="array" aca="1" ref="Z17" ca="1">INDIRECT($F$2&amp;"'"&amp;"!"&amp;Z$3&amp;$A17)</f>
        <v>305</v>
      </c>
      <c r="AA17" cm="1">
        <f t="array" aca="1" ref="AA17" ca="1">INDIRECT($F$2&amp;"'"&amp;"!"&amp;AA$3&amp;$A17)</f>
        <v>18</v>
      </c>
      <c r="AB17" cm="1">
        <f t="array" aca="1" ref="AB17" ca="1">INDIRECT($F$2&amp;"'"&amp;"!"&amp;AB$3&amp;$A17)</f>
        <v>7</v>
      </c>
    </row>
    <row r="18" spans="1:28">
      <c r="A18">
        <f t="shared" si="2"/>
        <v>16</v>
      </c>
      <c r="B18">
        <f t="shared" si="3"/>
        <v>30</v>
      </c>
      <c r="C18">
        <f t="shared" si="4"/>
        <v>31</v>
      </c>
      <c r="D18" cm="1">
        <f t="array" aca="1" ref="D18" ca="1">INDIRECT($F$2&amp;"'"&amp;"!"&amp;D$3&amp;$A18)</f>
        <v>0</v>
      </c>
      <c r="E18" cm="1">
        <f t="array" aca="1" ref="E18" ca="1">INDIRECT($F$2&amp;"'"&amp;"!"&amp;E$3&amp;$A18)</f>
        <v>0</v>
      </c>
      <c r="F18" cm="1">
        <f t="array" aca="1" ref="F18" ca="1">INDIRECT($F$2&amp;"'"&amp;"!"&amp;F$3&amp;$A18)</f>
        <v>0</v>
      </c>
      <c r="G18" cm="1">
        <f t="array" aca="1" ref="G18" ca="1">INDIRECT($F$2&amp;"'"&amp;"!"&amp;G$3&amp;$A18)</f>
        <v>0</v>
      </c>
      <c r="I18" s="97">
        <f t="shared" si="0"/>
        <v>706.85834705770344</v>
      </c>
      <c r="J18" s="97">
        <f t="shared" si="0"/>
        <v>754.76763502494782</v>
      </c>
      <c r="K18" cm="1">
        <f t="array" aca="1" ref="K18" ca="1">INDIRECT($F$2&amp;"'"&amp;"!"&amp;K$3&amp;$A18)</f>
        <v>0</v>
      </c>
      <c r="L18" cm="1">
        <f t="array" aca="1" ref="L18" ca="1">INDIRECT($F$2&amp;"'"&amp;"!"&amp;L$3&amp;$A18)</f>
        <v>0</v>
      </c>
      <c r="M18" cm="1">
        <f t="array" aca="1" ref="M18" ca="1">INDIRECT($F$2&amp;"'"&amp;"!"&amp;M$3&amp;$A18)</f>
        <v>0</v>
      </c>
      <c r="N18" cm="1">
        <f t="array" aca="1" ref="N18" ca="1">INDIRECT($F$2&amp;"'"&amp;"!"&amp;N$3&amp;$A18)</f>
        <v>0</v>
      </c>
      <c r="P18" s="98">
        <f t="shared" si="1"/>
        <v>94.247779607693786</v>
      </c>
      <c r="Q18" s="98">
        <f t="shared" si="1"/>
        <v>97.389372261283583</v>
      </c>
      <c r="R18" cm="1">
        <f t="array" aca="1" ref="R18" ca="1">INDIRECT($F$2&amp;"'"&amp;"!"&amp;R$3&amp;$A18)</f>
        <v>0</v>
      </c>
      <c r="S18" cm="1">
        <f t="array" aca="1" ref="S18" ca="1">INDIRECT($F$2&amp;"'"&amp;"!"&amp;S$3&amp;$A18)</f>
        <v>0</v>
      </c>
      <c r="T18" cm="1">
        <f t="array" aca="1" ref="T18" ca="1">INDIRECT($F$2&amp;"'"&amp;"!"&amp;T$3&amp;$A18)</f>
        <v>0</v>
      </c>
      <c r="U18" cm="1">
        <f t="array" aca="1" ref="U18" ca="1">INDIRECT($F$2&amp;"'"&amp;"!"&amp;U$3&amp;$A18)</f>
        <v>0</v>
      </c>
      <c r="W18" s="14">
        <f t="shared" si="5"/>
        <v>0.8899999999999999</v>
      </c>
      <c r="X18" s="14">
        <f t="shared" si="6"/>
        <v>0.87999999999999989</v>
      </c>
      <c r="Y18" cm="1">
        <f t="array" aca="1" ref="Y18" ca="1">INDIRECT($F$2&amp;"'"&amp;"!"&amp;Y$3&amp;$A18)</f>
        <v>131</v>
      </c>
      <c r="Z18" cm="1">
        <f t="array" aca="1" ref="Z18" ca="1">INDIRECT($F$2&amp;"'"&amp;"!"&amp;Z$3&amp;$A18)</f>
        <v>114</v>
      </c>
      <c r="AA18" cm="1">
        <f t="array" aca="1" ref="AA18" ca="1">INDIRECT($F$2&amp;"'"&amp;"!"&amp;AA$3&amp;$A18)</f>
        <v>12</v>
      </c>
      <c r="AB18" cm="1">
        <f t="array" aca="1" ref="AB18" ca="1">INDIRECT($F$2&amp;"'"&amp;"!"&amp;AB$3&amp;$A18)</f>
        <v>5</v>
      </c>
    </row>
    <row r="19" spans="1:28">
      <c r="A19">
        <f t="shared" si="2"/>
        <v>17</v>
      </c>
      <c r="B19">
        <f t="shared" si="3"/>
        <v>31</v>
      </c>
      <c r="C19">
        <f t="shared" si="4"/>
        <v>32</v>
      </c>
      <c r="D19" cm="1">
        <f t="array" aca="1" ref="D19" ca="1">INDIRECT($F$2&amp;"'"&amp;"!"&amp;D$3&amp;$A19)</f>
        <v>3</v>
      </c>
      <c r="E19" cm="1">
        <f t="array" aca="1" ref="E19" ca="1">INDIRECT($F$2&amp;"'"&amp;"!"&amp;E$3&amp;$A19)</f>
        <v>3</v>
      </c>
      <c r="F19" cm="1">
        <f t="array" aca="1" ref="F19" ca="1">INDIRECT($F$2&amp;"'"&amp;"!"&amp;F$3&amp;$A19)</f>
        <v>0</v>
      </c>
      <c r="G19" cm="1">
        <f t="array" aca="1" ref="G19" ca="1">INDIRECT($F$2&amp;"'"&amp;"!"&amp;G$3&amp;$A19)</f>
        <v>0</v>
      </c>
      <c r="I19" s="97">
        <f t="shared" si="0"/>
        <v>754.76763502494782</v>
      </c>
      <c r="J19" s="97">
        <f t="shared" si="0"/>
        <v>804.24771931898704</v>
      </c>
      <c r="K19" cm="1">
        <f t="array" aca="1" ref="K19" ca="1">INDIRECT($F$2&amp;"'"&amp;"!"&amp;K$3&amp;$A19)</f>
        <v>3</v>
      </c>
      <c r="L19" cm="1">
        <f t="array" aca="1" ref="L19" ca="1">INDIRECT($F$2&amp;"'"&amp;"!"&amp;L$3&amp;$A19)</f>
        <v>3</v>
      </c>
      <c r="M19" cm="1">
        <f t="array" aca="1" ref="M19" ca="1">INDIRECT($F$2&amp;"'"&amp;"!"&amp;M$3&amp;$A19)</f>
        <v>0</v>
      </c>
      <c r="N19" cm="1">
        <f t="array" aca="1" ref="N19" ca="1">INDIRECT($F$2&amp;"'"&amp;"!"&amp;N$3&amp;$A19)</f>
        <v>0</v>
      </c>
      <c r="P19" s="98">
        <f t="shared" si="1"/>
        <v>97.389372261283583</v>
      </c>
      <c r="Q19" s="98">
        <f t="shared" si="1"/>
        <v>100.53096491487338</v>
      </c>
      <c r="R19" cm="1">
        <f t="array" aca="1" ref="R19" ca="1">INDIRECT($F$2&amp;"'"&amp;"!"&amp;R$3&amp;$A19)</f>
        <v>0</v>
      </c>
      <c r="S19" cm="1">
        <f t="array" aca="1" ref="S19" ca="1">INDIRECT($F$2&amp;"'"&amp;"!"&amp;S$3&amp;$A19)</f>
        <v>0</v>
      </c>
      <c r="T19" cm="1">
        <f t="array" aca="1" ref="T19" ca="1">INDIRECT($F$2&amp;"'"&amp;"!"&amp;T$3&amp;$A19)</f>
        <v>0</v>
      </c>
      <c r="U19" cm="1">
        <f t="array" aca="1" ref="U19" ca="1">INDIRECT($F$2&amp;"'"&amp;"!"&amp;U$3&amp;$A19)</f>
        <v>0</v>
      </c>
      <c r="W19" s="14">
        <f t="shared" si="5"/>
        <v>0.87999999999999989</v>
      </c>
      <c r="X19" s="14">
        <f t="shared" si="6"/>
        <v>0.86999999999999988</v>
      </c>
      <c r="Y19" cm="1">
        <f t="array" aca="1" ref="Y19" ca="1">INDIRECT($F$2&amp;"'"&amp;"!"&amp;Y$3&amp;$A19)</f>
        <v>77</v>
      </c>
      <c r="Z19" cm="1">
        <f t="array" aca="1" ref="Z19" ca="1">INDIRECT($F$2&amp;"'"&amp;"!"&amp;Z$3&amp;$A19)</f>
        <v>67</v>
      </c>
      <c r="AA19" cm="1">
        <f t="array" aca="1" ref="AA19" ca="1">INDIRECT($F$2&amp;"'"&amp;"!"&amp;AA$3&amp;$A19)</f>
        <v>7</v>
      </c>
      <c r="AB19" cm="1">
        <f t="array" aca="1" ref="AB19" ca="1">INDIRECT($F$2&amp;"'"&amp;"!"&amp;AB$3&amp;$A19)</f>
        <v>3</v>
      </c>
    </row>
    <row r="20" spans="1:28">
      <c r="A20">
        <f t="shared" si="2"/>
        <v>18</v>
      </c>
      <c r="B20">
        <f t="shared" si="3"/>
        <v>32</v>
      </c>
      <c r="C20">
        <f t="shared" si="4"/>
        <v>33</v>
      </c>
      <c r="D20" cm="1">
        <f t="array" aca="1" ref="D20" ca="1">INDIRECT($F$2&amp;"'"&amp;"!"&amp;D$3&amp;$A20)</f>
        <v>8</v>
      </c>
      <c r="E20" cm="1">
        <f t="array" aca="1" ref="E20" ca="1">INDIRECT($F$2&amp;"'"&amp;"!"&amp;E$3&amp;$A20)</f>
        <v>8</v>
      </c>
      <c r="F20" cm="1">
        <f t="array" aca="1" ref="F20" ca="1">INDIRECT($F$2&amp;"'"&amp;"!"&amp;F$3&amp;$A20)</f>
        <v>0</v>
      </c>
      <c r="G20" cm="1">
        <f t="array" aca="1" ref="G20" ca="1">INDIRECT($F$2&amp;"'"&amp;"!"&amp;G$3&amp;$A20)</f>
        <v>0</v>
      </c>
      <c r="I20" s="97">
        <f t="shared" si="0"/>
        <v>804.24771931898704</v>
      </c>
      <c r="J20" s="97">
        <f t="shared" si="0"/>
        <v>855.2985999398212</v>
      </c>
      <c r="K20" cm="1">
        <f t="array" aca="1" ref="K20" ca="1">INDIRECT($F$2&amp;"'"&amp;"!"&amp;K$3&amp;$A20)</f>
        <v>8</v>
      </c>
      <c r="L20" cm="1">
        <f t="array" aca="1" ref="L20" ca="1">INDIRECT($F$2&amp;"'"&amp;"!"&amp;L$3&amp;$A20)</f>
        <v>8</v>
      </c>
      <c r="M20" cm="1">
        <f t="array" aca="1" ref="M20" ca="1">INDIRECT($F$2&amp;"'"&amp;"!"&amp;M$3&amp;$A20)</f>
        <v>0</v>
      </c>
      <c r="N20" cm="1">
        <f t="array" aca="1" ref="N20" ca="1">INDIRECT($F$2&amp;"'"&amp;"!"&amp;N$3&amp;$A20)</f>
        <v>0</v>
      </c>
      <c r="P20" s="98">
        <f t="shared" si="1"/>
        <v>100.53096491487338</v>
      </c>
      <c r="Q20" s="98">
        <f t="shared" si="1"/>
        <v>103.67255756846318</v>
      </c>
      <c r="R20" cm="1">
        <f t="array" aca="1" ref="R20" ca="1">INDIRECT($F$2&amp;"'"&amp;"!"&amp;R$3&amp;$A20)</f>
        <v>3</v>
      </c>
      <c r="S20" cm="1">
        <f t="array" aca="1" ref="S20" ca="1">INDIRECT($F$2&amp;"'"&amp;"!"&amp;S$3&amp;$A20)</f>
        <v>3</v>
      </c>
      <c r="T20" cm="1">
        <f t="array" aca="1" ref="T20" ca="1">INDIRECT($F$2&amp;"'"&amp;"!"&amp;T$3&amp;$A20)</f>
        <v>0</v>
      </c>
      <c r="U20" cm="1">
        <f t="array" aca="1" ref="U20" ca="1">INDIRECT($F$2&amp;"'"&amp;"!"&amp;U$3&amp;$A20)</f>
        <v>0</v>
      </c>
      <c r="W20" s="14">
        <f t="shared" si="5"/>
        <v>0.86999999999999988</v>
      </c>
      <c r="X20" s="14">
        <f t="shared" si="6"/>
        <v>0.85999999999999988</v>
      </c>
      <c r="Y20" cm="1">
        <f t="array" aca="1" ref="Y20" ca="1">INDIRECT($F$2&amp;"'"&amp;"!"&amp;Y$3&amp;$A20)</f>
        <v>40</v>
      </c>
      <c r="Z20" cm="1">
        <f t="array" aca="1" ref="Z20" ca="1">INDIRECT($F$2&amp;"'"&amp;"!"&amp;Z$3&amp;$A20)</f>
        <v>34</v>
      </c>
      <c r="AA20" cm="1">
        <f t="array" aca="1" ref="AA20" ca="1">INDIRECT($F$2&amp;"'"&amp;"!"&amp;AA$3&amp;$A20)</f>
        <v>4</v>
      </c>
      <c r="AB20" cm="1">
        <f t="array" aca="1" ref="AB20" ca="1">INDIRECT($F$2&amp;"'"&amp;"!"&amp;AB$3&amp;$A20)</f>
        <v>2</v>
      </c>
    </row>
    <row r="21" spans="1:28">
      <c r="A21">
        <f t="shared" si="2"/>
        <v>19</v>
      </c>
      <c r="B21">
        <f t="shared" si="3"/>
        <v>33</v>
      </c>
      <c r="C21">
        <f t="shared" si="4"/>
        <v>34</v>
      </c>
      <c r="D21" cm="1">
        <f t="array" aca="1" ref="D21" ca="1">INDIRECT($F$2&amp;"'"&amp;"!"&amp;D$3&amp;$A21)</f>
        <v>27</v>
      </c>
      <c r="E21" cm="1">
        <f t="array" aca="1" ref="E21" ca="1">INDIRECT($F$2&amp;"'"&amp;"!"&amp;E$3&amp;$A21)</f>
        <v>27</v>
      </c>
      <c r="F21" cm="1">
        <f t="array" aca="1" ref="F21" ca="1">INDIRECT($F$2&amp;"'"&amp;"!"&amp;F$3&amp;$A21)</f>
        <v>0</v>
      </c>
      <c r="G21" cm="1">
        <f t="array" aca="1" ref="G21" ca="1">INDIRECT($F$2&amp;"'"&amp;"!"&amp;G$3&amp;$A21)</f>
        <v>0</v>
      </c>
      <c r="I21" s="97">
        <f t="shared" si="0"/>
        <v>855.2985999398212</v>
      </c>
      <c r="J21" s="97">
        <f t="shared" si="0"/>
        <v>907.9202768874502</v>
      </c>
      <c r="K21" cm="1">
        <f t="array" aca="1" ref="K21" ca="1">INDIRECT($F$2&amp;"'"&amp;"!"&amp;K$3&amp;$A21)</f>
        <v>27</v>
      </c>
      <c r="L21" cm="1">
        <f t="array" aca="1" ref="L21" ca="1">INDIRECT($F$2&amp;"'"&amp;"!"&amp;L$3&amp;$A21)</f>
        <v>27</v>
      </c>
      <c r="M21" cm="1">
        <f t="array" aca="1" ref="M21" ca="1">INDIRECT($F$2&amp;"'"&amp;"!"&amp;M$3&amp;$A21)</f>
        <v>0</v>
      </c>
      <c r="N21" cm="1">
        <f t="array" aca="1" ref="N21" ca="1">INDIRECT($F$2&amp;"'"&amp;"!"&amp;N$3&amp;$A21)</f>
        <v>0</v>
      </c>
      <c r="P21" s="98">
        <f t="shared" si="1"/>
        <v>103.67255756846318</v>
      </c>
      <c r="Q21" s="98">
        <f t="shared" si="1"/>
        <v>106.81415022205297</v>
      </c>
      <c r="R21" cm="1">
        <f t="array" aca="1" ref="R21" ca="1">INDIRECT($F$2&amp;"'"&amp;"!"&amp;R$3&amp;$A21)</f>
        <v>8</v>
      </c>
      <c r="S21" cm="1">
        <f t="array" aca="1" ref="S21" ca="1">INDIRECT($F$2&amp;"'"&amp;"!"&amp;S$3&amp;$A21)</f>
        <v>8</v>
      </c>
      <c r="T21" cm="1">
        <f t="array" aca="1" ref="T21" ca="1">INDIRECT($F$2&amp;"'"&amp;"!"&amp;T$3&amp;$A21)</f>
        <v>0</v>
      </c>
      <c r="U21" cm="1">
        <f t="array" aca="1" ref="U21" ca="1">INDIRECT($F$2&amp;"'"&amp;"!"&amp;U$3&amp;$A21)</f>
        <v>0</v>
      </c>
      <c r="W21" s="14">
        <f t="shared" si="5"/>
        <v>0.85999999999999988</v>
      </c>
      <c r="X21" s="14">
        <f t="shared" si="6"/>
        <v>0.84999999999999987</v>
      </c>
      <c r="Y21" cm="1">
        <f t="array" aca="1" ref="Y21" ca="1">INDIRECT($F$2&amp;"'"&amp;"!"&amp;Y$3&amp;$A21)</f>
        <v>19</v>
      </c>
      <c r="Z21" cm="1">
        <f t="array" aca="1" ref="Z21" ca="1">INDIRECT($F$2&amp;"'"&amp;"!"&amp;Z$3&amp;$A21)</f>
        <v>18</v>
      </c>
      <c r="AA21" cm="1">
        <f t="array" aca="1" ref="AA21" ca="1">INDIRECT($F$2&amp;"'"&amp;"!"&amp;AA$3&amp;$A21)</f>
        <v>1</v>
      </c>
      <c r="AB21" cm="1">
        <f t="array" aca="1" ref="AB21" ca="1">INDIRECT($F$2&amp;"'"&amp;"!"&amp;AB$3&amp;$A21)</f>
        <v>0</v>
      </c>
    </row>
    <row r="22" spans="1:28">
      <c r="A22">
        <f t="shared" si="2"/>
        <v>20</v>
      </c>
      <c r="B22">
        <f t="shared" si="3"/>
        <v>34</v>
      </c>
      <c r="C22">
        <f t="shared" si="4"/>
        <v>35</v>
      </c>
      <c r="D22" cm="1">
        <f t="array" aca="1" ref="D22" ca="1">INDIRECT($F$2&amp;"'"&amp;"!"&amp;D$3&amp;$A22)</f>
        <v>47</v>
      </c>
      <c r="E22" cm="1">
        <f t="array" aca="1" ref="E22" ca="1">INDIRECT($F$2&amp;"'"&amp;"!"&amp;E$3&amp;$A22)</f>
        <v>46</v>
      </c>
      <c r="F22" cm="1">
        <f t="array" aca="1" ref="F22" ca="1">INDIRECT($F$2&amp;"'"&amp;"!"&amp;F$3&amp;$A22)</f>
        <v>1</v>
      </c>
      <c r="G22" cm="1">
        <f t="array" aca="1" ref="G22" ca="1">INDIRECT($F$2&amp;"'"&amp;"!"&amp;G$3&amp;$A22)</f>
        <v>0</v>
      </c>
      <c r="I22" s="97">
        <f t="shared" si="0"/>
        <v>907.9202768874502</v>
      </c>
      <c r="J22" s="97">
        <f t="shared" si="0"/>
        <v>962.11275016187415</v>
      </c>
      <c r="K22" cm="1">
        <f t="array" aca="1" ref="K22" ca="1">INDIRECT($F$2&amp;"'"&amp;"!"&amp;K$3&amp;$A22)</f>
        <v>47</v>
      </c>
      <c r="L22" cm="1">
        <f t="array" aca="1" ref="L22" ca="1">INDIRECT($F$2&amp;"'"&amp;"!"&amp;L$3&amp;$A22)</f>
        <v>46</v>
      </c>
      <c r="M22" cm="1">
        <f t="array" aca="1" ref="M22" ca="1">INDIRECT($F$2&amp;"'"&amp;"!"&amp;M$3&amp;$A22)</f>
        <v>1</v>
      </c>
      <c r="N22" cm="1">
        <f t="array" aca="1" ref="N22" ca="1">INDIRECT($F$2&amp;"'"&amp;"!"&amp;N$3&amp;$A22)</f>
        <v>0</v>
      </c>
      <c r="P22" s="98">
        <f t="shared" si="1"/>
        <v>106.81415022205297</v>
      </c>
      <c r="Q22" s="98">
        <f t="shared" si="1"/>
        <v>109.95574287564276</v>
      </c>
      <c r="R22" cm="1">
        <f t="array" aca="1" ref="R22" ca="1">INDIRECT($F$2&amp;"'"&amp;"!"&amp;R$3&amp;$A22)</f>
        <v>24</v>
      </c>
      <c r="S22" cm="1">
        <f t="array" aca="1" ref="S22" ca="1">INDIRECT($F$2&amp;"'"&amp;"!"&amp;S$3&amp;$A22)</f>
        <v>24</v>
      </c>
      <c r="T22" cm="1">
        <f t="array" aca="1" ref="T22" ca="1">INDIRECT($F$2&amp;"'"&amp;"!"&amp;T$3&amp;$A22)</f>
        <v>0</v>
      </c>
      <c r="U22" cm="1">
        <f t="array" aca="1" ref="U22" ca="1">INDIRECT($F$2&amp;"'"&amp;"!"&amp;U$3&amp;$A22)</f>
        <v>0</v>
      </c>
      <c r="W22" s="14">
        <f t="shared" si="5"/>
        <v>0.84999999999999987</v>
      </c>
      <c r="X22" s="14">
        <f t="shared" si="6"/>
        <v>0.83999999999999986</v>
      </c>
      <c r="Y22" cm="1">
        <f t="array" aca="1" ref="Y22" ca="1">INDIRECT($F$2&amp;"'"&amp;"!"&amp;Y$3&amp;$A22)</f>
        <v>12</v>
      </c>
      <c r="Z22" cm="1">
        <f t="array" aca="1" ref="Z22" ca="1">INDIRECT($F$2&amp;"'"&amp;"!"&amp;Z$3&amp;$A22)</f>
        <v>11</v>
      </c>
      <c r="AA22" cm="1">
        <f t="array" aca="1" ref="AA22" ca="1">INDIRECT($F$2&amp;"'"&amp;"!"&amp;AA$3&amp;$A22)</f>
        <v>0</v>
      </c>
      <c r="AB22" cm="1">
        <f t="array" aca="1" ref="AB22" ca="1">INDIRECT($F$2&amp;"'"&amp;"!"&amp;AB$3&amp;$A22)</f>
        <v>1</v>
      </c>
    </row>
    <row r="23" spans="1:28">
      <c r="A23">
        <f t="shared" si="2"/>
        <v>21</v>
      </c>
      <c r="B23">
        <f t="shared" si="3"/>
        <v>35</v>
      </c>
      <c r="C23">
        <f t="shared" si="4"/>
        <v>36</v>
      </c>
      <c r="D23" cm="1">
        <f t="array" aca="1" ref="D23" ca="1">INDIRECT($F$2&amp;"'"&amp;"!"&amp;D$3&amp;$A23)</f>
        <v>86</v>
      </c>
      <c r="E23" cm="1">
        <f t="array" aca="1" ref="E23" ca="1">INDIRECT($F$2&amp;"'"&amp;"!"&amp;E$3&amp;$A23)</f>
        <v>86</v>
      </c>
      <c r="F23" cm="1">
        <f t="array" aca="1" ref="F23" ca="1">INDIRECT($F$2&amp;"'"&amp;"!"&amp;F$3&amp;$A23)</f>
        <v>0</v>
      </c>
      <c r="G23" cm="1">
        <f t="array" aca="1" ref="G23" ca="1">INDIRECT($F$2&amp;"'"&amp;"!"&amp;G$3&amp;$A23)</f>
        <v>0</v>
      </c>
      <c r="I23" s="97">
        <f t="shared" si="0"/>
        <v>962.11275016187415</v>
      </c>
      <c r="J23" s="97">
        <f t="shared" si="0"/>
        <v>1017.8760197630929</v>
      </c>
      <c r="K23" cm="1">
        <f t="array" aca="1" ref="K23" ca="1">INDIRECT($F$2&amp;"'"&amp;"!"&amp;K$3&amp;$A23)</f>
        <v>86</v>
      </c>
      <c r="L23" cm="1">
        <f t="array" aca="1" ref="L23" ca="1">INDIRECT($F$2&amp;"'"&amp;"!"&amp;L$3&amp;$A23)</f>
        <v>86</v>
      </c>
      <c r="M23" cm="1">
        <f t="array" aca="1" ref="M23" ca="1">INDIRECT($F$2&amp;"'"&amp;"!"&amp;M$3&amp;$A23)</f>
        <v>0</v>
      </c>
      <c r="N23" cm="1">
        <f t="array" aca="1" ref="N23" ca="1">INDIRECT($F$2&amp;"'"&amp;"!"&amp;N$3&amp;$A23)</f>
        <v>0</v>
      </c>
      <c r="P23" s="98">
        <f t="shared" si="1"/>
        <v>109.95574287564276</v>
      </c>
      <c r="Q23" s="98">
        <f t="shared" si="1"/>
        <v>113.09733552923255</v>
      </c>
      <c r="R23" cm="1">
        <f t="array" aca="1" ref="R23" ca="1">INDIRECT($F$2&amp;"'"&amp;"!"&amp;R$3&amp;$A23)</f>
        <v>38</v>
      </c>
      <c r="S23" cm="1">
        <f t="array" aca="1" ref="S23" ca="1">INDIRECT($F$2&amp;"'"&amp;"!"&amp;S$3&amp;$A23)</f>
        <v>37</v>
      </c>
      <c r="T23" cm="1">
        <f t="array" aca="1" ref="T23" ca="1">INDIRECT($F$2&amp;"'"&amp;"!"&amp;T$3&amp;$A23)</f>
        <v>1</v>
      </c>
      <c r="U23" cm="1">
        <f t="array" aca="1" ref="U23" ca="1">INDIRECT($F$2&amp;"'"&amp;"!"&amp;U$3&amp;$A23)</f>
        <v>0</v>
      </c>
      <c r="W23" s="14">
        <f t="shared" si="5"/>
        <v>0.83999999999999986</v>
      </c>
      <c r="X23" s="14">
        <f t="shared" si="6"/>
        <v>0.82999999999999985</v>
      </c>
      <c r="Y23" cm="1">
        <f t="array" aca="1" ref="Y23" ca="1">INDIRECT($F$2&amp;"'"&amp;"!"&amp;Y$3&amp;$A23)</f>
        <v>10</v>
      </c>
      <c r="Z23" cm="1">
        <f t="array" aca="1" ref="Z23" ca="1">INDIRECT($F$2&amp;"'"&amp;"!"&amp;Z$3&amp;$A23)</f>
        <v>8</v>
      </c>
      <c r="AA23" cm="1">
        <f t="array" aca="1" ref="AA23" ca="1">INDIRECT($F$2&amp;"'"&amp;"!"&amp;AA$3&amp;$A23)</f>
        <v>2</v>
      </c>
      <c r="AB23" cm="1">
        <f t="array" aca="1" ref="AB23" ca="1">INDIRECT($F$2&amp;"'"&amp;"!"&amp;AB$3&amp;$A23)</f>
        <v>0</v>
      </c>
    </row>
    <row r="24" spans="1:28">
      <c r="A24">
        <f t="shared" si="2"/>
        <v>22</v>
      </c>
      <c r="B24">
        <f t="shared" si="3"/>
        <v>36</v>
      </c>
      <c r="C24">
        <f t="shared" si="4"/>
        <v>37</v>
      </c>
      <c r="D24" cm="1">
        <f t="array" aca="1" ref="D24" ca="1">INDIRECT($F$2&amp;"'"&amp;"!"&amp;D$3&amp;$A24)</f>
        <v>151</v>
      </c>
      <c r="E24" cm="1">
        <f t="array" aca="1" ref="E24" ca="1">INDIRECT($F$2&amp;"'"&amp;"!"&amp;E$3&amp;$A24)</f>
        <v>150</v>
      </c>
      <c r="F24" cm="1">
        <f t="array" aca="1" ref="F24" ca="1">INDIRECT($F$2&amp;"'"&amp;"!"&amp;F$3&amp;$A24)</f>
        <v>1</v>
      </c>
      <c r="G24" cm="1">
        <f t="array" aca="1" ref="G24" ca="1">INDIRECT($F$2&amp;"'"&amp;"!"&amp;G$3&amp;$A24)</f>
        <v>0</v>
      </c>
      <c r="I24" s="97">
        <f t="shared" si="0"/>
        <v>1017.8760197630929</v>
      </c>
      <c r="J24" s="97">
        <f t="shared" si="0"/>
        <v>1075.2100856911068</v>
      </c>
      <c r="K24" cm="1">
        <f t="array" aca="1" ref="K24" ca="1">INDIRECT($F$2&amp;"'"&amp;"!"&amp;K$3&amp;$A24)</f>
        <v>151</v>
      </c>
      <c r="L24" cm="1">
        <f t="array" aca="1" ref="L24" ca="1">INDIRECT($F$2&amp;"'"&amp;"!"&amp;L$3&amp;$A24)</f>
        <v>150</v>
      </c>
      <c r="M24" cm="1">
        <f t="array" aca="1" ref="M24" ca="1">INDIRECT($F$2&amp;"'"&amp;"!"&amp;M$3&amp;$A24)</f>
        <v>1</v>
      </c>
      <c r="N24" cm="1">
        <f t="array" aca="1" ref="N24" ca="1">INDIRECT($F$2&amp;"'"&amp;"!"&amp;N$3&amp;$A24)</f>
        <v>0</v>
      </c>
      <c r="P24" s="98">
        <f t="shared" si="1"/>
        <v>113.09733552923255</v>
      </c>
      <c r="Q24" s="98">
        <f t="shared" si="1"/>
        <v>116.23892818282235</v>
      </c>
      <c r="R24" cm="1">
        <f t="array" aca="1" ref="R24" ca="1">INDIRECT($F$2&amp;"'"&amp;"!"&amp;R$3&amp;$A24)</f>
        <v>74</v>
      </c>
      <c r="S24" cm="1">
        <f t="array" aca="1" ref="S24" ca="1">INDIRECT($F$2&amp;"'"&amp;"!"&amp;S$3&amp;$A24)</f>
        <v>74</v>
      </c>
      <c r="T24" cm="1">
        <f t="array" aca="1" ref="T24" ca="1">INDIRECT($F$2&amp;"'"&amp;"!"&amp;T$3&amp;$A24)</f>
        <v>0</v>
      </c>
      <c r="U24" cm="1">
        <f t="array" aca="1" ref="U24" ca="1">INDIRECT($F$2&amp;"'"&amp;"!"&amp;U$3&amp;$A24)</f>
        <v>0</v>
      </c>
      <c r="W24" s="14">
        <f t="shared" si="5"/>
        <v>0.82999999999999985</v>
      </c>
      <c r="X24" s="14">
        <f t="shared" si="6"/>
        <v>0.81999999999999984</v>
      </c>
      <c r="Y24" cm="1">
        <f t="array" aca="1" ref="Y24" ca="1">INDIRECT($F$2&amp;"'"&amp;"!"&amp;Y$3&amp;$A24)</f>
        <v>11</v>
      </c>
      <c r="Z24" cm="1">
        <f t="array" aca="1" ref="Z24" ca="1">INDIRECT($F$2&amp;"'"&amp;"!"&amp;Z$3&amp;$A24)</f>
        <v>7</v>
      </c>
      <c r="AA24" cm="1">
        <f t="array" aca="1" ref="AA24" ca="1">INDIRECT($F$2&amp;"'"&amp;"!"&amp;AA$3&amp;$A24)</f>
        <v>2</v>
      </c>
      <c r="AB24" cm="1">
        <f t="array" aca="1" ref="AB24" ca="1">INDIRECT($F$2&amp;"'"&amp;"!"&amp;AB$3&amp;$A24)</f>
        <v>2</v>
      </c>
    </row>
    <row r="25" spans="1:28">
      <c r="A25">
        <f t="shared" si="2"/>
        <v>23</v>
      </c>
      <c r="B25">
        <f t="shared" si="3"/>
        <v>37</v>
      </c>
      <c r="C25">
        <f t="shared" si="4"/>
        <v>38</v>
      </c>
      <c r="D25" cm="1">
        <f t="array" aca="1" ref="D25" ca="1">INDIRECT($F$2&amp;"'"&amp;"!"&amp;D$3&amp;$A25)</f>
        <v>214</v>
      </c>
      <c r="E25" cm="1">
        <f t="array" aca="1" ref="E25" ca="1">INDIRECT($F$2&amp;"'"&amp;"!"&amp;E$3&amp;$A25)</f>
        <v>213</v>
      </c>
      <c r="F25" cm="1">
        <f t="array" aca="1" ref="F25" ca="1">INDIRECT($F$2&amp;"'"&amp;"!"&amp;F$3&amp;$A25)</f>
        <v>1</v>
      </c>
      <c r="G25" cm="1">
        <f t="array" aca="1" ref="G25" ca="1">INDIRECT($F$2&amp;"'"&amp;"!"&amp;G$3&amp;$A25)</f>
        <v>0</v>
      </c>
      <c r="I25" s="97">
        <f t="shared" si="0"/>
        <v>1075.2100856911068</v>
      </c>
      <c r="J25" s="97">
        <f t="shared" si="0"/>
        <v>1134.1149479459152</v>
      </c>
      <c r="K25" cm="1">
        <f t="array" aca="1" ref="K25" ca="1">INDIRECT($F$2&amp;"'"&amp;"!"&amp;K$3&amp;$A25)</f>
        <v>214</v>
      </c>
      <c r="L25" cm="1">
        <f t="array" aca="1" ref="L25" ca="1">INDIRECT($F$2&amp;"'"&amp;"!"&amp;L$3&amp;$A25)</f>
        <v>213</v>
      </c>
      <c r="M25" cm="1">
        <f t="array" aca="1" ref="M25" ca="1">INDIRECT($F$2&amp;"'"&amp;"!"&amp;M$3&amp;$A25)</f>
        <v>1</v>
      </c>
      <c r="N25" cm="1">
        <f t="array" aca="1" ref="N25" ca="1">INDIRECT($F$2&amp;"'"&amp;"!"&amp;N$3&amp;$A25)</f>
        <v>0</v>
      </c>
      <c r="P25" s="98">
        <f t="shared" si="1"/>
        <v>116.23892818282235</v>
      </c>
      <c r="Q25" s="98">
        <f t="shared" si="1"/>
        <v>119.38052083641213</v>
      </c>
      <c r="R25" cm="1">
        <f t="array" aca="1" ref="R25" ca="1">INDIRECT($F$2&amp;"'"&amp;"!"&amp;R$3&amp;$A25)</f>
        <v>121</v>
      </c>
      <c r="S25" cm="1">
        <f t="array" aca="1" ref="S25" ca="1">INDIRECT($F$2&amp;"'"&amp;"!"&amp;S$3&amp;$A25)</f>
        <v>120</v>
      </c>
      <c r="T25" cm="1">
        <f t="array" aca="1" ref="T25" ca="1">INDIRECT($F$2&amp;"'"&amp;"!"&amp;T$3&amp;$A25)</f>
        <v>1</v>
      </c>
      <c r="U25" cm="1">
        <f t="array" aca="1" ref="U25" ca="1">INDIRECT($F$2&amp;"'"&amp;"!"&amp;U$3&amp;$A25)</f>
        <v>0</v>
      </c>
      <c r="W25" s="14">
        <f t="shared" si="5"/>
        <v>0.81999999999999984</v>
      </c>
      <c r="X25" s="14">
        <f t="shared" si="6"/>
        <v>0.80999999999999983</v>
      </c>
      <c r="Y25" cm="1">
        <f t="array" aca="1" ref="Y25" ca="1">INDIRECT($F$2&amp;"'"&amp;"!"&amp;Y$3&amp;$A25)</f>
        <v>6</v>
      </c>
      <c r="Z25" cm="1">
        <f t="array" aca="1" ref="Z25" ca="1">INDIRECT($F$2&amp;"'"&amp;"!"&amp;Z$3&amp;$A25)</f>
        <v>6</v>
      </c>
      <c r="AA25" cm="1">
        <f t="array" aca="1" ref="AA25" ca="1">INDIRECT($F$2&amp;"'"&amp;"!"&amp;AA$3&amp;$A25)</f>
        <v>0</v>
      </c>
      <c r="AB25" cm="1">
        <f t="array" aca="1" ref="AB25" ca="1">INDIRECT($F$2&amp;"'"&amp;"!"&amp;AB$3&amp;$A25)</f>
        <v>0</v>
      </c>
    </row>
    <row r="26" spans="1:28">
      <c r="A26">
        <f t="shared" si="2"/>
        <v>24</v>
      </c>
      <c r="B26">
        <f t="shared" si="3"/>
        <v>38</v>
      </c>
      <c r="C26">
        <f t="shared" si="4"/>
        <v>39</v>
      </c>
      <c r="D26" cm="1">
        <f t="array" aca="1" ref="D26" ca="1">INDIRECT($F$2&amp;"'"&amp;"!"&amp;D$3&amp;$A26)</f>
        <v>288</v>
      </c>
      <c r="E26" cm="1">
        <f t="array" aca="1" ref="E26" ca="1">INDIRECT($F$2&amp;"'"&amp;"!"&amp;E$3&amp;$A26)</f>
        <v>285</v>
      </c>
      <c r="F26" cm="1">
        <f t="array" aca="1" ref="F26" ca="1">INDIRECT($F$2&amp;"'"&amp;"!"&amp;F$3&amp;$A26)</f>
        <v>3</v>
      </c>
      <c r="G26" cm="1">
        <f t="array" aca="1" ref="G26" ca="1">INDIRECT($F$2&amp;"'"&amp;"!"&amp;G$3&amp;$A26)</f>
        <v>0</v>
      </c>
      <c r="I26" s="97">
        <f t="shared" si="0"/>
        <v>1134.1149479459152</v>
      </c>
      <c r="J26" s="97">
        <f t="shared" si="0"/>
        <v>1194.5906065275187</v>
      </c>
      <c r="K26" cm="1">
        <f t="array" aca="1" ref="K26" ca="1">INDIRECT($F$2&amp;"'"&amp;"!"&amp;K$3&amp;$A26)</f>
        <v>288</v>
      </c>
      <c r="L26" cm="1">
        <f t="array" aca="1" ref="L26" ca="1">INDIRECT($F$2&amp;"'"&amp;"!"&amp;L$3&amp;$A26)</f>
        <v>285</v>
      </c>
      <c r="M26" cm="1">
        <f t="array" aca="1" ref="M26" ca="1">INDIRECT($F$2&amp;"'"&amp;"!"&amp;M$3&amp;$A26)</f>
        <v>3</v>
      </c>
      <c r="N26" cm="1">
        <f t="array" aca="1" ref="N26" ca="1">INDIRECT($F$2&amp;"'"&amp;"!"&amp;N$3&amp;$A26)</f>
        <v>0</v>
      </c>
      <c r="P26" s="98">
        <f t="shared" si="1"/>
        <v>119.38052083641213</v>
      </c>
      <c r="Q26" s="98">
        <f t="shared" si="1"/>
        <v>122.52211349000193</v>
      </c>
      <c r="R26" cm="1">
        <f t="array" aca="1" ref="R26" ca="1">INDIRECT($F$2&amp;"'"&amp;"!"&amp;R$3&amp;$A26)</f>
        <v>190</v>
      </c>
      <c r="S26" cm="1">
        <f t="array" aca="1" ref="S26" ca="1">INDIRECT($F$2&amp;"'"&amp;"!"&amp;S$3&amp;$A26)</f>
        <v>189</v>
      </c>
      <c r="T26" cm="1">
        <f t="array" aca="1" ref="T26" ca="1">INDIRECT($F$2&amp;"'"&amp;"!"&amp;T$3&amp;$A26)</f>
        <v>1</v>
      </c>
      <c r="U26" cm="1">
        <f t="array" aca="1" ref="U26" ca="1">INDIRECT($F$2&amp;"'"&amp;"!"&amp;U$3&amp;$A26)</f>
        <v>0</v>
      </c>
      <c r="W26" s="14">
        <f t="shared" si="5"/>
        <v>0.80999999999999983</v>
      </c>
      <c r="X26" s="14">
        <f t="shared" si="6"/>
        <v>0.79999999999999982</v>
      </c>
      <c r="Y26" cm="1">
        <f t="array" aca="1" ref="Y26" ca="1">INDIRECT($F$2&amp;"'"&amp;"!"&amp;Y$3&amp;$A26)</f>
        <v>3</v>
      </c>
      <c r="Z26" cm="1">
        <f t="array" aca="1" ref="Z26" ca="1">INDIRECT($F$2&amp;"'"&amp;"!"&amp;Z$3&amp;$A26)</f>
        <v>3</v>
      </c>
      <c r="AA26" cm="1">
        <f t="array" aca="1" ref="AA26" ca="1">INDIRECT($F$2&amp;"'"&amp;"!"&amp;AA$3&amp;$A26)</f>
        <v>0</v>
      </c>
      <c r="AB26" cm="1">
        <f t="array" aca="1" ref="AB26" ca="1">INDIRECT($F$2&amp;"'"&amp;"!"&amp;AB$3&amp;$A26)</f>
        <v>0</v>
      </c>
    </row>
    <row r="27" spans="1:28">
      <c r="A27">
        <f t="shared" si="2"/>
        <v>25</v>
      </c>
      <c r="B27">
        <f t="shared" si="3"/>
        <v>39</v>
      </c>
      <c r="C27">
        <f t="shared" si="4"/>
        <v>40</v>
      </c>
      <c r="D27" cm="1">
        <f t="array" aca="1" ref="D27" ca="1">INDIRECT($F$2&amp;"'"&amp;"!"&amp;D$3&amp;$A27)</f>
        <v>349</v>
      </c>
      <c r="E27" cm="1">
        <f t="array" aca="1" ref="E27" ca="1">INDIRECT($F$2&amp;"'"&amp;"!"&amp;E$3&amp;$A27)</f>
        <v>343</v>
      </c>
      <c r="F27" cm="1">
        <f t="array" aca="1" ref="F27" ca="1">INDIRECT($F$2&amp;"'"&amp;"!"&amp;F$3&amp;$A27)</f>
        <v>5</v>
      </c>
      <c r="G27" cm="1">
        <f t="array" aca="1" ref="G27" ca="1">INDIRECT($F$2&amp;"'"&amp;"!"&amp;G$3&amp;$A27)</f>
        <v>1</v>
      </c>
      <c r="I27" s="97">
        <f t="shared" si="0"/>
        <v>1194.5906065275187</v>
      </c>
      <c r="J27" s="97">
        <f t="shared" si="0"/>
        <v>1256.6370614359173</v>
      </c>
      <c r="K27" cm="1">
        <f t="array" aca="1" ref="K27" ca="1">INDIRECT($F$2&amp;"'"&amp;"!"&amp;K$3&amp;$A27)</f>
        <v>349</v>
      </c>
      <c r="L27" cm="1">
        <f t="array" aca="1" ref="L27" ca="1">INDIRECT($F$2&amp;"'"&amp;"!"&amp;L$3&amp;$A27)</f>
        <v>343</v>
      </c>
      <c r="M27" cm="1">
        <f t="array" aca="1" ref="M27" ca="1">INDIRECT($F$2&amp;"'"&amp;"!"&amp;M$3&amp;$A27)</f>
        <v>5</v>
      </c>
      <c r="N27" cm="1">
        <f t="array" aca="1" ref="N27" ca="1">INDIRECT($F$2&amp;"'"&amp;"!"&amp;N$3&amp;$A27)</f>
        <v>1</v>
      </c>
      <c r="P27" s="98">
        <f t="shared" si="1"/>
        <v>122.52211349000193</v>
      </c>
      <c r="Q27" s="98">
        <f t="shared" si="1"/>
        <v>125.66370614359172</v>
      </c>
      <c r="R27" cm="1">
        <f t="array" aca="1" ref="R27" ca="1">INDIRECT($F$2&amp;"'"&amp;"!"&amp;R$3&amp;$A27)</f>
        <v>243</v>
      </c>
      <c r="S27" cm="1">
        <f t="array" aca="1" ref="S27" ca="1">INDIRECT($F$2&amp;"'"&amp;"!"&amp;S$3&amp;$A27)</f>
        <v>242</v>
      </c>
      <c r="T27" cm="1">
        <f t="array" aca="1" ref="T27" ca="1">INDIRECT($F$2&amp;"'"&amp;"!"&amp;T$3&amp;$A27)</f>
        <v>1</v>
      </c>
      <c r="U27" cm="1">
        <f t="array" aca="1" ref="U27" ca="1">INDIRECT($F$2&amp;"'"&amp;"!"&amp;U$3&amp;$A27)</f>
        <v>0</v>
      </c>
      <c r="W27" s="14">
        <f t="shared" si="5"/>
        <v>0.79999999999999982</v>
      </c>
      <c r="X27" s="14">
        <f t="shared" si="6"/>
        <v>0.78999999999999981</v>
      </c>
      <c r="Y27" cm="1">
        <f t="array" aca="1" ref="Y27" ca="1">INDIRECT($F$2&amp;"'"&amp;"!"&amp;Y$3&amp;$A27)</f>
        <v>0</v>
      </c>
      <c r="Z27" cm="1">
        <f t="array" aca="1" ref="Z27" ca="1">INDIRECT($F$2&amp;"'"&amp;"!"&amp;Z$3&amp;$A27)</f>
        <v>0</v>
      </c>
      <c r="AA27" cm="1">
        <f t="array" aca="1" ref="AA27" ca="1">INDIRECT($F$2&amp;"'"&amp;"!"&amp;AA$3&amp;$A27)</f>
        <v>0</v>
      </c>
      <c r="AB27" cm="1">
        <f t="array" aca="1" ref="AB27" ca="1">INDIRECT($F$2&amp;"'"&amp;"!"&amp;AB$3&amp;$A27)</f>
        <v>0</v>
      </c>
    </row>
    <row r="28" spans="1:28">
      <c r="A28">
        <f t="shared" si="2"/>
        <v>26</v>
      </c>
      <c r="B28">
        <f t="shared" si="3"/>
        <v>40</v>
      </c>
      <c r="C28">
        <f t="shared" si="4"/>
        <v>41</v>
      </c>
      <c r="D28" cm="1">
        <f t="array" aca="1" ref="D28" ca="1">INDIRECT($F$2&amp;"'"&amp;"!"&amp;D$3&amp;$A28)</f>
        <v>372</v>
      </c>
      <c r="E28" cm="1">
        <f t="array" aca="1" ref="E28" ca="1">INDIRECT($F$2&amp;"'"&amp;"!"&amp;E$3&amp;$A28)</f>
        <v>367</v>
      </c>
      <c r="F28" cm="1">
        <f t="array" aca="1" ref="F28" ca="1">INDIRECT($F$2&amp;"'"&amp;"!"&amp;F$3&amp;$A28)</f>
        <v>5</v>
      </c>
      <c r="G28" cm="1">
        <f t="array" aca="1" ref="G28" ca="1">INDIRECT($F$2&amp;"'"&amp;"!"&amp;G$3&amp;$A28)</f>
        <v>0</v>
      </c>
      <c r="I28" s="97">
        <f t="shared" si="0"/>
        <v>1256.6370614359173</v>
      </c>
      <c r="J28" s="97">
        <f t="shared" si="0"/>
        <v>1320.2543126711105</v>
      </c>
      <c r="K28" cm="1">
        <f t="array" aca="1" ref="K28" ca="1">INDIRECT($F$2&amp;"'"&amp;"!"&amp;K$3&amp;$A28)</f>
        <v>372</v>
      </c>
      <c r="L28" cm="1">
        <f t="array" aca="1" ref="L28" ca="1">INDIRECT($F$2&amp;"'"&amp;"!"&amp;L$3&amp;$A28)</f>
        <v>367</v>
      </c>
      <c r="M28" cm="1">
        <f t="array" aca="1" ref="M28" ca="1">INDIRECT($F$2&amp;"'"&amp;"!"&amp;M$3&amp;$A28)</f>
        <v>5</v>
      </c>
      <c r="N28" cm="1">
        <f t="array" aca="1" ref="N28" ca="1">INDIRECT($F$2&amp;"'"&amp;"!"&amp;N$3&amp;$A28)</f>
        <v>0</v>
      </c>
      <c r="P28" s="98">
        <f t="shared" si="1"/>
        <v>125.66370614359172</v>
      </c>
      <c r="Q28" s="98">
        <f t="shared" si="1"/>
        <v>128.80529879718151</v>
      </c>
      <c r="R28" cm="1">
        <f t="array" aca="1" ref="R28" ca="1">INDIRECT($F$2&amp;"'"&amp;"!"&amp;R$3&amp;$A28)</f>
        <v>278</v>
      </c>
      <c r="S28" cm="1">
        <f t="array" aca="1" ref="S28" ca="1">INDIRECT($F$2&amp;"'"&amp;"!"&amp;S$3&amp;$A28)</f>
        <v>275</v>
      </c>
      <c r="T28" cm="1">
        <f t="array" aca="1" ref="T28" ca="1">INDIRECT($F$2&amp;"'"&amp;"!"&amp;T$3&amp;$A28)</f>
        <v>3</v>
      </c>
      <c r="U28" cm="1">
        <f t="array" aca="1" ref="U28" ca="1">INDIRECT($F$2&amp;"'"&amp;"!"&amp;U$3&amp;$A28)</f>
        <v>0</v>
      </c>
      <c r="W28" s="14">
        <f t="shared" si="5"/>
        <v>0.78999999999999981</v>
      </c>
      <c r="X28" s="14">
        <f t="shared" si="6"/>
        <v>0.7799999999999998</v>
      </c>
      <c r="Y28" cm="1">
        <f t="array" aca="1" ref="Y28" ca="1">INDIRECT($F$2&amp;"'"&amp;"!"&amp;Y$3&amp;$A28)</f>
        <v>3</v>
      </c>
      <c r="Z28" cm="1">
        <f t="array" aca="1" ref="Z28" ca="1">INDIRECT($F$2&amp;"'"&amp;"!"&amp;Z$3&amp;$A28)</f>
        <v>2</v>
      </c>
      <c r="AA28" cm="1">
        <f t="array" aca="1" ref="AA28" ca="1">INDIRECT($F$2&amp;"'"&amp;"!"&amp;AA$3&amp;$A28)</f>
        <v>1</v>
      </c>
      <c r="AB28" cm="1">
        <f t="array" aca="1" ref="AB28" ca="1">INDIRECT($F$2&amp;"'"&amp;"!"&amp;AB$3&amp;$A28)</f>
        <v>0</v>
      </c>
    </row>
    <row r="29" spans="1:28">
      <c r="A29">
        <f t="shared" si="2"/>
        <v>27</v>
      </c>
      <c r="B29">
        <f t="shared" si="3"/>
        <v>41</v>
      </c>
      <c r="C29">
        <f t="shared" si="4"/>
        <v>42</v>
      </c>
      <c r="D29" cm="1">
        <f t="array" aca="1" ref="D29" ca="1">INDIRECT($F$2&amp;"'"&amp;"!"&amp;D$3&amp;$A29)</f>
        <v>400</v>
      </c>
      <c r="E29" cm="1">
        <f t="array" aca="1" ref="E29" ca="1">INDIRECT($F$2&amp;"'"&amp;"!"&amp;E$3&amp;$A29)</f>
        <v>392</v>
      </c>
      <c r="F29" cm="1">
        <f t="array" aca="1" ref="F29" ca="1">INDIRECT($F$2&amp;"'"&amp;"!"&amp;F$3&amp;$A29)</f>
        <v>8</v>
      </c>
      <c r="G29" cm="1">
        <f t="array" aca="1" ref="G29" ca="1">INDIRECT($F$2&amp;"'"&amp;"!"&amp;G$3&amp;$A29)</f>
        <v>0</v>
      </c>
      <c r="I29" s="97">
        <f t="shared" si="0"/>
        <v>1320.2543126711105</v>
      </c>
      <c r="J29" s="97">
        <f t="shared" si="0"/>
        <v>1385.4423602330987</v>
      </c>
      <c r="K29" cm="1">
        <f t="array" aca="1" ref="K29" ca="1">INDIRECT($F$2&amp;"'"&amp;"!"&amp;K$3&amp;$A29)</f>
        <v>400</v>
      </c>
      <c r="L29" cm="1">
        <f t="array" aca="1" ref="L29" ca="1">INDIRECT($F$2&amp;"'"&amp;"!"&amp;L$3&amp;$A29)</f>
        <v>392</v>
      </c>
      <c r="M29" cm="1">
        <f t="array" aca="1" ref="M29" ca="1">INDIRECT($F$2&amp;"'"&amp;"!"&amp;M$3&amp;$A29)</f>
        <v>8</v>
      </c>
      <c r="N29" cm="1">
        <f t="array" aca="1" ref="N29" ca="1">INDIRECT($F$2&amp;"'"&amp;"!"&amp;N$3&amp;$A29)</f>
        <v>0</v>
      </c>
      <c r="P29" s="98">
        <f t="shared" si="1"/>
        <v>128.80529879718151</v>
      </c>
      <c r="Q29" s="98">
        <f t="shared" si="1"/>
        <v>131.94689145077132</v>
      </c>
      <c r="R29" cm="1">
        <f t="array" aca="1" ref="R29" ca="1">INDIRECT($F$2&amp;"'"&amp;"!"&amp;R$3&amp;$A29)</f>
        <v>345</v>
      </c>
      <c r="S29" cm="1">
        <f t="array" aca="1" ref="S29" ca="1">INDIRECT($F$2&amp;"'"&amp;"!"&amp;S$3&amp;$A29)</f>
        <v>340</v>
      </c>
      <c r="T29" cm="1">
        <f t="array" aca="1" ref="T29" ca="1">INDIRECT($F$2&amp;"'"&amp;"!"&amp;T$3&amp;$A29)</f>
        <v>4</v>
      </c>
      <c r="U29" cm="1">
        <f t="array" aca="1" ref="U29" ca="1">INDIRECT($F$2&amp;"'"&amp;"!"&amp;U$3&amp;$A29)</f>
        <v>1</v>
      </c>
      <c r="W29" s="14">
        <f t="shared" si="5"/>
        <v>0.7799999999999998</v>
      </c>
      <c r="X29" s="14">
        <f t="shared" si="6"/>
        <v>0.7699999999999998</v>
      </c>
      <c r="Y29" cm="1">
        <f t="array" aca="1" ref="Y29" ca="1">INDIRECT($F$2&amp;"'"&amp;"!"&amp;Y$3&amp;$A29)</f>
        <v>1</v>
      </c>
      <c r="Z29" cm="1">
        <f t="array" aca="1" ref="Z29" ca="1">INDIRECT($F$2&amp;"'"&amp;"!"&amp;Z$3&amp;$A29)</f>
        <v>1</v>
      </c>
      <c r="AA29" cm="1">
        <f t="array" aca="1" ref="AA29" ca="1">INDIRECT($F$2&amp;"'"&amp;"!"&amp;AA$3&amp;$A29)</f>
        <v>0</v>
      </c>
      <c r="AB29" cm="1">
        <f t="array" aca="1" ref="AB29" ca="1">INDIRECT($F$2&amp;"'"&amp;"!"&amp;AB$3&amp;$A29)</f>
        <v>0</v>
      </c>
    </row>
    <row r="30" spans="1:28">
      <c r="A30">
        <f t="shared" si="2"/>
        <v>28</v>
      </c>
      <c r="B30">
        <f t="shared" si="3"/>
        <v>42</v>
      </c>
      <c r="C30">
        <f t="shared" si="4"/>
        <v>43</v>
      </c>
      <c r="D30" cm="1">
        <f t="array" aca="1" ref="D30" ca="1">INDIRECT($F$2&amp;"'"&amp;"!"&amp;D$3&amp;$A30)</f>
        <v>418</v>
      </c>
      <c r="E30" cm="1">
        <f t="array" aca="1" ref="E30" ca="1">INDIRECT($F$2&amp;"'"&amp;"!"&amp;E$3&amp;$A30)</f>
        <v>413</v>
      </c>
      <c r="F30" cm="1">
        <f t="array" aca="1" ref="F30" ca="1">INDIRECT($F$2&amp;"'"&amp;"!"&amp;F$3&amp;$A30)</f>
        <v>5</v>
      </c>
      <c r="G30" cm="1">
        <f t="array" aca="1" ref="G30" ca="1">INDIRECT($F$2&amp;"'"&amp;"!"&amp;G$3&amp;$A30)</f>
        <v>0</v>
      </c>
      <c r="I30" s="97">
        <f t="shared" si="0"/>
        <v>1385.4423602330987</v>
      </c>
      <c r="J30" s="97">
        <f t="shared" si="0"/>
        <v>1452.2012041218818</v>
      </c>
      <c r="K30" cm="1">
        <f t="array" aca="1" ref="K30" ca="1">INDIRECT($F$2&amp;"'"&amp;"!"&amp;K$3&amp;$A30)</f>
        <v>418</v>
      </c>
      <c r="L30" cm="1">
        <f t="array" aca="1" ref="L30" ca="1">INDIRECT($F$2&amp;"'"&amp;"!"&amp;L$3&amp;$A30)</f>
        <v>413</v>
      </c>
      <c r="M30" cm="1">
        <f t="array" aca="1" ref="M30" ca="1">INDIRECT($F$2&amp;"'"&amp;"!"&amp;M$3&amp;$A30)</f>
        <v>5</v>
      </c>
      <c r="N30" cm="1">
        <f t="array" aca="1" ref="N30" ca="1">INDIRECT($F$2&amp;"'"&amp;"!"&amp;N$3&amp;$A30)</f>
        <v>0</v>
      </c>
      <c r="P30" s="98">
        <f t="shared" si="1"/>
        <v>131.94689145077132</v>
      </c>
      <c r="Q30" s="98">
        <f t="shared" si="1"/>
        <v>135.0884841043611</v>
      </c>
      <c r="R30" cm="1">
        <f t="array" aca="1" ref="R30" ca="1">INDIRECT($F$2&amp;"'"&amp;"!"&amp;R$3&amp;$A30)</f>
        <v>354</v>
      </c>
      <c r="S30" cm="1">
        <f t="array" aca="1" ref="S30" ca="1">INDIRECT($F$2&amp;"'"&amp;"!"&amp;S$3&amp;$A30)</f>
        <v>346</v>
      </c>
      <c r="T30" cm="1">
        <f t="array" aca="1" ref="T30" ca="1">INDIRECT($F$2&amp;"'"&amp;"!"&amp;T$3&amp;$A30)</f>
        <v>8</v>
      </c>
      <c r="U30" cm="1">
        <f t="array" aca="1" ref="U30" ca="1">INDIRECT($F$2&amp;"'"&amp;"!"&amp;U$3&amp;$A30)</f>
        <v>0</v>
      </c>
      <c r="W30" s="14">
        <f t="shared" si="5"/>
        <v>0.7699999999999998</v>
      </c>
      <c r="X30" s="14">
        <f t="shared" si="6"/>
        <v>0.75999999999999979</v>
      </c>
      <c r="Y30" cm="1">
        <f t="array" aca="1" ref="Y30" ca="1">INDIRECT($F$2&amp;"'"&amp;"!"&amp;Y$3&amp;$A30)</f>
        <v>1</v>
      </c>
      <c r="Z30" cm="1">
        <f t="array" aca="1" ref="Z30" ca="1">INDIRECT($F$2&amp;"'"&amp;"!"&amp;Z$3&amp;$A30)</f>
        <v>1</v>
      </c>
      <c r="AA30" cm="1">
        <f t="array" aca="1" ref="AA30" ca="1">INDIRECT($F$2&amp;"'"&amp;"!"&amp;AA$3&amp;$A30)</f>
        <v>0</v>
      </c>
      <c r="AB30" cm="1">
        <f t="array" aca="1" ref="AB30" ca="1">INDIRECT($F$2&amp;"'"&amp;"!"&amp;AB$3&amp;$A30)</f>
        <v>0</v>
      </c>
    </row>
    <row r="31" spans="1:28">
      <c r="A31">
        <f t="shared" si="2"/>
        <v>29</v>
      </c>
      <c r="B31">
        <f t="shared" si="3"/>
        <v>43</v>
      </c>
      <c r="C31">
        <f t="shared" si="4"/>
        <v>44</v>
      </c>
      <c r="D31" cm="1">
        <f t="array" aca="1" ref="D31" ca="1">INDIRECT($F$2&amp;"'"&amp;"!"&amp;D$3&amp;$A31)</f>
        <v>375</v>
      </c>
      <c r="E31" cm="1">
        <f t="array" aca="1" ref="E31" ca="1">INDIRECT($F$2&amp;"'"&amp;"!"&amp;E$3&amp;$A31)</f>
        <v>369</v>
      </c>
      <c r="F31" cm="1">
        <f t="array" aca="1" ref="F31" ca="1">INDIRECT($F$2&amp;"'"&amp;"!"&amp;F$3&amp;$A31)</f>
        <v>5</v>
      </c>
      <c r="G31" cm="1">
        <f t="array" aca="1" ref="G31" ca="1">INDIRECT($F$2&amp;"'"&amp;"!"&amp;G$3&amp;$A31)</f>
        <v>1</v>
      </c>
      <c r="I31" s="97">
        <f t="shared" si="0"/>
        <v>1452.2012041218818</v>
      </c>
      <c r="J31" s="97">
        <f t="shared" si="0"/>
        <v>1520.5308443374599</v>
      </c>
      <c r="K31" cm="1">
        <f t="array" aca="1" ref="K31" ca="1">INDIRECT($F$2&amp;"'"&amp;"!"&amp;K$3&amp;$A31)</f>
        <v>375</v>
      </c>
      <c r="L31" cm="1">
        <f t="array" aca="1" ref="L31" ca="1">INDIRECT($F$2&amp;"'"&amp;"!"&amp;L$3&amp;$A31)</f>
        <v>369</v>
      </c>
      <c r="M31" cm="1">
        <f t="array" aca="1" ref="M31" ca="1">INDIRECT($F$2&amp;"'"&amp;"!"&amp;M$3&amp;$A31)</f>
        <v>5</v>
      </c>
      <c r="N31" cm="1">
        <f t="array" aca="1" ref="N31" ca="1">INDIRECT($F$2&amp;"'"&amp;"!"&amp;N$3&amp;$A31)</f>
        <v>1</v>
      </c>
      <c r="P31" s="98">
        <f t="shared" si="1"/>
        <v>135.0884841043611</v>
      </c>
      <c r="Q31" s="98">
        <f t="shared" si="1"/>
        <v>138.23007675795088</v>
      </c>
      <c r="R31" cm="1">
        <f t="array" aca="1" ref="R31" ca="1">INDIRECT($F$2&amp;"'"&amp;"!"&amp;R$3&amp;$A31)</f>
        <v>398</v>
      </c>
      <c r="S31" cm="1">
        <f t="array" aca="1" ref="S31" ca="1">INDIRECT($F$2&amp;"'"&amp;"!"&amp;S$3&amp;$A31)</f>
        <v>394</v>
      </c>
      <c r="T31" cm="1">
        <f t="array" aca="1" ref="T31" ca="1">INDIRECT($F$2&amp;"'"&amp;"!"&amp;T$3&amp;$A31)</f>
        <v>4</v>
      </c>
      <c r="U31" cm="1">
        <f t="array" aca="1" ref="U31" ca="1">INDIRECT($F$2&amp;"'"&amp;"!"&amp;U$3&amp;$A31)</f>
        <v>0</v>
      </c>
      <c r="W31" s="14">
        <f t="shared" si="5"/>
        <v>0.75999999999999979</v>
      </c>
      <c r="X31" s="14">
        <f t="shared" si="6"/>
        <v>0.74999999999999978</v>
      </c>
      <c r="Y31" cm="1">
        <f t="array" aca="1" ref="Y31" ca="1">INDIRECT($F$2&amp;"'"&amp;"!"&amp;Y$3&amp;$A31)</f>
        <v>0</v>
      </c>
      <c r="Z31" cm="1">
        <f t="array" aca="1" ref="Z31" ca="1">INDIRECT($F$2&amp;"'"&amp;"!"&amp;Z$3&amp;$A31)</f>
        <v>0</v>
      </c>
      <c r="AA31" cm="1">
        <f t="array" aca="1" ref="AA31" ca="1">INDIRECT($F$2&amp;"'"&amp;"!"&amp;AA$3&amp;$A31)</f>
        <v>0</v>
      </c>
      <c r="AB31" cm="1">
        <f t="array" aca="1" ref="AB31" ca="1">INDIRECT($F$2&amp;"'"&amp;"!"&amp;AB$3&amp;$A31)</f>
        <v>0</v>
      </c>
    </row>
    <row r="32" spans="1:28">
      <c r="A32">
        <f t="shared" si="2"/>
        <v>30</v>
      </c>
      <c r="B32">
        <f t="shared" si="3"/>
        <v>44</v>
      </c>
      <c r="C32">
        <f t="shared" si="4"/>
        <v>45</v>
      </c>
      <c r="D32" cm="1">
        <f t="array" aca="1" ref="D32" ca="1">INDIRECT($F$2&amp;"'"&amp;"!"&amp;D$3&amp;$A32)</f>
        <v>324</v>
      </c>
      <c r="E32" cm="1">
        <f t="array" aca="1" ref="E32" ca="1">INDIRECT($F$2&amp;"'"&amp;"!"&amp;E$3&amp;$A32)</f>
        <v>322</v>
      </c>
      <c r="F32" cm="1">
        <f t="array" aca="1" ref="F32" ca="1">INDIRECT($F$2&amp;"'"&amp;"!"&amp;F$3&amp;$A32)</f>
        <v>2</v>
      </c>
      <c r="G32" cm="1">
        <f t="array" aca="1" ref="G32" ca="1">INDIRECT($F$2&amp;"'"&amp;"!"&amp;G$3&amp;$A32)</f>
        <v>0</v>
      </c>
      <c r="I32" s="97">
        <f t="shared" si="0"/>
        <v>1520.5308443374599</v>
      </c>
      <c r="J32" s="97">
        <f t="shared" si="0"/>
        <v>1590.4312808798327</v>
      </c>
      <c r="K32" cm="1">
        <f t="array" aca="1" ref="K32" ca="1">INDIRECT($F$2&amp;"'"&amp;"!"&amp;K$3&amp;$A32)</f>
        <v>324</v>
      </c>
      <c r="L32" cm="1">
        <f t="array" aca="1" ref="L32" ca="1">INDIRECT($F$2&amp;"'"&amp;"!"&amp;L$3&amp;$A32)</f>
        <v>322</v>
      </c>
      <c r="M32" cm="1">
        <f t="array" aca="1" ref="M32" ca="1">INDIRECT($F$2&amp;"'"&amp;"!"&amp;M$3&amp;$A32)</f>
        <v>2</v>
      </c>
      <c r="N32" cm="1">
        <f t="array" aca="1" ref="N32" ca="1">INDIRECT($F$2&amp;"'"&amp;"!"&amp;N$3&amp;$A32)</f>
        <v>0</v>
      </c>
      <c r="P32" s="98">
        <f t="shared" si="1"/>
        <v>138.23007675795088</v>
      </c>
      <c r="Q32" s="98">
        <f t="shared" si="1"/>
        <v>141.37166941154069</v>
      </c>
      <c r="R32" cm="1">
        <f t="array" aca="1" ref="R32" ca="1">INDIRECT($F$2&amp;"'"&amp;"!"&amp;R$3&amp;$A32)</f>
        <v>373</v>
      </c>
      <c r="S32" cm="1">
        <f t="array" aca="1" ref="S32" ca="1">INDIRECT($F$2&amp;"'"&amp;"!"&amp;S$3&amp;$A32)</f>
        <v>366</v>
      </c>
      <c r="T32" cm="1">
        <f t="array" aca="1" ref="T32" ca="1">INDIRECT($F$2&amp;"'"&amp;"!"&amp;T$3&amp;$A32)</f>
        <v>7</v>
      </c>
      <c r="U32" cm="1">
        <f t="array" aca="1" ref="U32" ca="1">INDIRECT($F$2&amp;"'"&amp;"!"&amp;U$3&amp;$A32)</f>
        <v>0</v>
      </c>
      <c r="W32" s="14">
        <f t="shared" si="5"/>
        <v>0.74999999999999978</v>
      </c>
      <c r="X32" s="14">
        <f t="shared" si="6"/>
        <v>0.73999999999999977</v>
      </c>
      <c r="Y32" cm="1">
        <f t="array" aca="1" ref="Y32" ca="1">INDIRECT($F$2&amp;"'"&amp;"!"&amp;Y$3&amp;$A32)</f>
        <v>1</v>
      </c>
      <c r="Z32" cm="1">
        <f t="array" aca="1" ref="Z32" ca="1">INDIRECT($F$2&amp;"'"&amp;"!"&amp;Z$3&amp;$A32)</f>
        <v>1</v>
      </c>
      <c r="AA32" cm="1">
        <f t="array" aca="1" ref="AA32" ca="1">INDIRECT($F$2&amp;"'"&amp;"!"&amp;AA$3&amp;$A32)</f>
        <v>0</v>
      </c>
      <c r="AB32" cm="1">
        <f t="array" aca="1" ref="AB32" ca="1">INDIRECT($F$2&amp;"'"&amp;"!"&amp;AB$3&amp;$A32)</f>
        <v>0</v>
      </c>
    </row>
    <row r="33" spans="1:28">
      <c r="A33">
        <f t="shared" si="2"/>
        <v>31</v>
      </c>
      <c r="B33">
        <f t="shared" si="3"/>
        <v>45</v>
      </c>
      <c r="C33">
        <f t="shared" si="4"/>
        <v>46</v>
      </c>
      <c r="D33" cm="1">
        <f t="array" aca="1" ref="D33" ca="1">INDIRECT($F$2&amp;"'"&amp;"!"&amp;D$3&amp;$A33)</f>
        <v>304</v>
      </c>
      <c r="E33" cm="1">
        <f t="array" aca="1" ref="E33" ca="1">INDIRECT($F$2&amp;"'"&amp;"!"&amp;E$3&amp;$A33)</f>
        <v>295</v>
      </c>
      <c r="F33" cm="1">
        <f t="array" aca="1" ref="F33" ca="1">INDIRECT($F$2&amp;"'"&amp;"!"&amp;F$3&amp;$A33)</f>
        <v>8</v>
      </c>
      <c r="G33" cm="1">
        <f t="array" aca="1" ref="G33" ca="1">INDIRECT($F$2&amp;"'"&amp;"!"&amp;G$3&amp;$A33)</f>
        <v>1</v>
      </c>
      <c r="I33" s="97">
        <f t="shared" si="0"/>
        <v>1590.4312808798327</v>
      </c>
      <c r="J33" s="97">
        <f t="shared" si="0"/>
        <v>1661.9025137490005</v>
      </c>
      <c r="K33" cm="1">
        <f t="array" aca="1" ref="K33" ca="1">INDIRECT($F$2&amp;"'"&amp;"!"&amp;K$3&amp;$A33)</f>
        <v>304</v>
      </c>
      <c r="L33" cm="1">
        <f t="array" aca="1" ref="L33" ca="1">INDIRECT($F$2&amp;"'"&amp;"!"&amp;L$3&amp;$A33)</f>
        <v>295</v>
      </c>
      <c r="M33" cm="1">
        <f t="array" aca="1" ref="M33" ca="1">INDIRECT($F$2&amp;"'"&amp;"!"&amp;M$3&amp;$A33)</f>
        <v>8</v>
      </c>
      <c r="N33" cm="1">
        <f t="array" aca="1" ref="N33" ca="1">INDIRECT($F$2&amp;"'"&amp;"!"&amp;N$3&amp;$A33)</f>
        <v>1</v>
      </c>
      <c r="P33" s="98">
        <f t="shared" si="1"/>
        <v>141.37166941154069</v>
      </c>
      <c r="Q33" s="98">
        <f t="shared" si="1"/>
        <v>144.51326206513048</v>
      </c>
      <c r="R33" cm="1">
        <f t="array" aca="1" ref="R33" ca="1">INDIRECT($F$2&amp;"'"&amp;"!"&amp;R$3&amp;$A33)</f>
        <v>336</v>
      </c>
      <c r="S33" cm="1">
        <f t="array" aca="1" ref="S33" ca="1">INDIRECT($F$2&amp;"'"&amp;"!"&amp;S$3&amp;$A33)</f>
        <v>331</v>
      </c>
      <c r="T33" cm="1">
        <f t="array" aca="1" ref="T33" ca="1">INDIRECT($F$2&amp;"'"&amp;"!"&amp;T$3&amp;$A33)</f>
        <v>4</v>
      </c>
      <c r="U33" cm="1">
        <f t="array" aca="1" ref="U33" ca="1">INDIRECT($F$2&amp;"'"&amp;"!"&amp;U$3&amp;$A33)</f>
        <v>1</v>
      </c>
      <c r="W33" s="14">
        <f t="shared" si="5"/>
        <v>0.73999999999999977</v>
      </c>
      <c r="X33" s="14">
        <f t="shared" si="6"/>
        <v>0.72999999999999976</v>
      </c>
      <c r="Y33" cm="1">
        <f t="array" aca="1" ref="Y33" ca="1">INDIRECT($F$2&amp;"'"&amp;"!"&amp;Y$3&amp;$A33)</f>
        <v>2</v>
      </c>
      <c r="Z33" cm="1">
        <f t="array" aca="1" ref="Z33" ca="1">INDIRECT($F$2&amp;"'"&amp;"!"&amp;Z$3&amp;$A33)</f>
        <v>1</v>
      </c>
      <c r="AA33" cm="1">
        <f t="array" aca="1" ref="AA33" ca="1">INDIRECT($F$2&amp;"'"&amp;"!"&amp;AA$3&amp;$A33)</f>
        <v>0</v>
      </c>
      <c r="AB33" cm="1">
        <f t="array" aca="1" ref="AB33" ca="1">INDIRECT($F$2&amp;"'"&amp;"!"&amp;AB$3&amp;$A33)</f>
        <v>1</v>
      </c>
    </row>
    <row r="34" spans="1:28">
      <c r="A34">
        <f t="shared" si="2"/>
        <v>32</v>
      </c>
      <c r="B34">
        <f t="shared" si="3"/>
        <v>46</v>
      </c>
      <c r="C34">
        <f t="shared" si="4"/>
        <v>47</v>
      </c>
      <c r="D34" cm="1">
        <f t="array" aca="1" ref="D34" ca="1">INDIRECT($F$2&amp;"'"&amp;"!"&amp;D$3&amp;$A34)</f>
        <v>270</v>
      </c>
      <c r="E34" cm="1">
        <f t="array" aca="1" ref="E34" ca="1">INDIRECT($F$2&amp;"'"&amp;"!"&amp;E$3&amp;$A34)</f>
        <v>265</v>
      </c>
      <c r="F34" cm="1">
        <f t="array" aca="1" ref="F34" ca="1">INDIRECT($F$2&amp;"'"&amp;"!"&amp;F$3&amp;$A34)</f>
        <v>4</v>
      </c>
      <c r="G34" cm="1">
        <f t="array" aca="1" ref="G34" ca="1">INDIRECT($F$2&amp;"'"&amp;"!"&amp;G$3&amp;$A34)</f>
        <v>1</v>
      </c>
      <c r="I34" s="97">
        <f t="shared" si="0"/>
        <v>1661.9025137490005</v>
      </c>
      <c r="J34" s="97">
        <f t="shared" si="0"/>
        <v>1734.9445429449634</v>
      </c>
      <c r="K34" cm="1">
        <f t="array" aca="1" ref="K34" ca="1">INDIRECT($F$2&amp;"'"&amp;"!"&amp;K$3&amp;$A34)</f>
        <v>270</v>
      </c>
      <c r="L34" cm="1">
        <f t="array" aca="1" ref="L34" ca="1">INDIRECT($F$2&amp;"'"&amp;"!"&amp;L$3&amp;$A34)</f>
        <v>265</v>
      </c>
      <c r="M34" cm="1">
        <f t="array" aca="1" ref="M34" ca="1">INDIRECT($F$2&amp;"'"&amp;"!"&amp;M$3&amp;$A34)</f>
        <v>4</v>
      </c>
      <c r="N34" cm="1">
        <f t="array" aca="1" ref="N34" ca="1">INDIRECT($F$2&amp;"'"&amp;"!"&amp;N$3&amp;$A34)</f>
        <v>1</v>
      </c>
      <c r="P34" s="98">
        <f t="shared" si="1"/>
        <v>144.51326206513048</v>
      </c>
      <c r="Q34" s="98">
        <f t="shared" si="1"/>
        <v>147.65485471872029</v>
      </c>
      <c r="R34" cm="1">
        <f t="array" aca="1" ref="R34" ca="1">INDIRECT($F$2&amp;"'"&amp;"!"&amp;R$3&amp;$A34)</f>
        <v>312</v>
      </c>
      <c r="S34" cm="1">
        <f t="array" aca="1" ref="S34" ca="1">INDIRECT($F$2&amp;"'"&amp;"!"&amp;S$3&amp;$A34)</f>
        <v>309</v>
      </c>
      <c r="T34" cm="1">
        <f t="array" aca="1" ref="T34" ca="1">INDIRECT($F$2&amp;"'"&amp;"!"&amp;T$3&amp;$A34)</f>
        <v>3</v>
      </c>
      <c r="U34" cm="1">
        <f t="array" aca="1" ref="U34" ca="1">INDIRECT($F$2&amp;"'"&amp;"!"&amp;U$3&amp;$A34)</f>
        <v>0</v>
      </c>
      <c r="W34" s="14">
        <f t="shared" si="5"/>
        <v>0.72999999999999976</v>
      </c>
      <c r="X34" s="14">
        <f t="shared" si="6"/>
        <v>0.71999999999999975</v>
      </c>
      <c r="Y34" cm="1">
        <f t="array" aca="1" ref="Y34" ca="1">INDIRECT($F$2&amp;"'"&amp;"!"&amp;Y$3&amp;$A34)</f>
        <v>0</v>
      </c>
      <c r="Z34" cm="1">
        <f t="array" aca="1" ref="Z34" ca="1">INDIRECT($F$2&amp;"'"&amp;"!"&amp;Z$3&amp;$A34)</f>
        <v>0</v>
      </c>
      <c r="AA34" cm="1">
        <f t="array" aca="1" ref="AA34" ca="1">INDIRECT($F$2&amp;"'"&amp;"!"&amp;AA$3&amp;$A34)</f>
        <v>0</v>
      </c>
      <c r="AB34" cm="1">
        <f t="array" aca="1" ref="AB34" ca="1">INDIRECT($F$2&amp;"'"&amp;"!"&amp;AB$3&amp;$A34)</f>
        <v>0</v>
      </c>
    </row>
    <row r="35" spans="1:28">
      <c r="A35">
        <f t="shared" si="2"/>
        <v>33</v>
      </c>
      <c r="B35">
        <f t="shared" si="3"/>
        <v>47</v>
      </c>
      <c r="C35">
        <f t="shared" si="4"/>
        <v>48</v>
      </c>
      <c r="D35" cm="1">
        <f t="array" aca="1" ref="D35" ca="1">INDIRECT($F$2&amp;"'"&amp;"!"&amp;D$3&amp;$A35)</f>
        <v>249</v>
      </c>
      <c r="E35" cm="1">
        <f t="array" aca="1" ref="E35" ca="1">INDIRECT($F$2&amp;"'"&amp;"!"&amp;E$3&amp;$A35)</f>
        <v>240</v>
      </c>
      <c r="F35" cm="1">
        <f t="array" aca="1" ref="F35" ca="1">INDIRECT($F$2&amp;"'"&amp;"!"&amp;F$3&amp;$A35)</f>
        <v>6</v>
      </c>
      <c r="G35" cm="1">
        <f t="array" aca="1" ref="G35" ca="1">INDIRECT($F$2&amp;"'"&amp;"!"&amp;G$3&amp;$A35)</f>
        <v>3</v>
      </c>
      <c r="I35" s="97">
        <f t="shared" si="0"/>
        <v>1734.9445429449634</v>
      </c>
      <c r="J35" s="97">
        <f t="shared" si="0"/>
        <v>1809.5573684677208</v>
      </c>
      <c r="K35" cm="1">
        <f t="array" aca="1" ref="K35" ca="1">INDIRECT($F$2&amp;"'"&amp;"!"&amp;K$3&amp;$A35)</f>
        <v>249</v>
      </c>
      <c r="L35" cm="1">
        <f t="array" aca="1" ref="L35" ca="1">INDIRECT($F$2&amp;"'"&amp;"!"&amp;L$3&amp;$A35)</f>
        <v>240</v>
      </c>
      <c r="M35" cm="1">
        <f t="array" aca="1" ref="M35" ca="1">INDIRECT($F$2&amp;"'"&amp;"!"&amp;M$3&amp;$A35)</f>
        <v>6</v>
      </c>
      <c r="N35" cm="1">
        <f t="array" aca="1" ref="N35" ca="1">INDIRECT($F$2&amp;"'"&amp;"!"&amp;N$3&amp;$A35)</f>
        <v>3</v>
      </c>
      <c r="P35" s="98">
        <f t="shared" si="1"/>
        <v>147.65485471872029</v>
      </c>
      <c r="Q35" s="98">
        <f t="shared" si="1"/>
        <v>150.79644737231007</v>
      </c>
      <c r="R35" cm="1">
        <f t="array" aca="1" ref="R35" ca="1">INDIRECT($F$2&amp;"'"&amp;"!"&amp;R$3&amp;$A35)</f>
        <v>294</v>
      </c>
      <c r="S35" cm="1">
        <f t="array" aca="1" ref="S35" ca="1">INDIRECT($F$2&amp;"'"&amp;"!"&amp;S$3&amp;$A35)</f>
        <v>289</v>
      </c>
      <c r="T35" cm="1">
        <f t="array" aca="1" ref="T35" ca="1">INDIRECT($F$2&amp;"'"&amp;"!"&amp;T$3&amp;$A35)</f>
        <v>5</v>
      </c>
      <c r="U35" cm="1">
        <f t="array" aca="1" ref="U35" ca="1">INDIRECT($F$2&amp;"'"&amp;"!"&amp;U$3&amp;$A35)</f>
        <v>0</v>
      </c>
      <c r="W35" s="14">
        <f t="shared" si="5"/>
        <v>0.71999999999999975</v>
      </c>
      <c r="X35" s="14">
        <f t="shared" si="6"/>
        <v>0.70999999999999974</v>
      </c>
      <c r="Y35" cm="1">
        <f t="array" aca="1" ref="Y35" ca="1">INDIRECT($F$2&amp;"'"&amp;"!"&amp;Y$3&amp;$A35)</f>
        <v>4</v>
      </c>
      <c r="Z35" cm="1">
        <f t="array" aca="1" ref="Z35" ca="1">INDIRECT($F$2&amp;"'"&amp;"!"&amp;Z$3&amp;$A35)</f>
        <v>1</v>
      </c>
      <c r="AA35" cm="1">
        <f t="array" aca="1" ref="AA35" ca="1">INDIRECT($F$2&amp;"'"&amp;"!"&amp;AA$3&amp;$A35)</f>
        <v>3</v>
      </c>
      <c r="AB35" cm="1">
        <f t="array" aca="1" ref="AB35" ca="1">INDIRECT($F$2&amp;"'"&amp;"!"&amp;AB$3&amp;$A35)</f>
        <v>0</v>
      </c>
    </row>
    <row r="36" spans="1:28">
      <c r="A36">
        <f t="shared" si="2"/>
        <v>34</v>
      </c>
      <c r="B36">
        <f t="shared" si="3"/>
        <v>48</v>
      </c>
      <c r="C36">
        <f t="shared" si="4"/>
        <v>49</v>
      </c>
      <c r="D36" cm="1">
        <f t="array" aca="1" ref="D36" ca="1">INDIRECT($F$2&amp;"'"&amp;"!"&amp;D$3&amp;$A36)</f>
        <v>191</v>
      </c>
      <c r="E36" cm="1">
        <f t="array" aca="1" ref="E36" ca="1">INDIRECT($F$2&amp;"'"&amp;"!"&amp;E$3&amp;$A36)</f>
        <v>184</v>
      </c>
      <c r="F36" cm="1">
        <f t="array" aca="1" ref="F36" ca="1">INDIRECT($F$2&amp;"'"&amp;"!"&amp;F$3&amp;$A36)</f>
        <v>5</v>
      </c>
      <c r="G36" cm="1">
        <f t="array" aca="1" ref="G36" ca="1">INDIRECT($F$2&amp;"'"&amp;"!"&amp;G$3&amp;$A36)</f>
        <v>2</v>
      </c>
      <c r="I36" s="97">
        <f t="shared" si="0"/>
        <v>1809.5573684677208</v>
      </c>
      <c r="J36" s="97">
        <f t="shared" si="0"/>
        <v>1885.7409903172734</v>
      </c>
      <c r="K36" cm="1">
        <f t="array" aca="1" ref="K36" ca="1">INDIRECT($F$2&amp;"'"&amp;"!"&amp;K$3&amp;$A36)</f>
        <v>191</v>
      </c>
      <c r="L36" cm="1">
        <f t="array" aca="1" ref="L36" ca="1">INDIRECT($F$2&amp;"'"&amp;"!"&amp;L$3&amp;$A36)</f>
        <v>184</v>
      </c>
      <c r="M36" cm="1">
        <f t="array" aca="1" ref="M36" ca="1">INDIRECT($F$2&amp;"'"&amp;"!"&amp;M$3&amp;$A36)</f>
        <v>5</v>
      </c>
      <c r="N36" cm="1">
        <f t="array" aca="1" ref="N36" ca="1">INDIRECT($F$2&amp;"'"&amp;"!"&amp;N$3&amp;$A36)</f>
        <v>2</v>
      </c>
      <c r="P36" s="98">
        <f t="shared" si="1"/>
        <v>150.79644737231007</v>
      </c>
      <c r="Q36" s="98">
        <f t="shared" si="1"/>
        <v>153.93804002589985</v>
      </c>
      <c r="R36" cm="1">
        <f t="array" aca="1" ref="R36" ca="1">INDIRECT($F$2&amp;"'"&amp;"!"&amp;R$3&amp;$A36)</f>
        <v>259</v>
      </c>
      <c r="S36" cm="1">
        <f t="array" aca="1" ref="S36" ca="1">INDIRECT($F$2&amp;"'"&amp;"!"&amp;S$3&amp;$A36)</f>
        <v>250</v>
      </c>
      <c r="T36" cm="1">
        <f t="array" aca="1" ref="T36" ca="1">INDIRECT($F$2&amp;"'"&amp;"!"&amp;T$3&amp;$A36)</f>
        <v>8</v>
      </c>
      <c r="U36" cm="1">
        <f t="array" aca="1" ref="U36" ca="1">INDIRECT($F$2&amp;"'"&amp;"!"&amp;U$3&amp;$A36)</f>
        <v>1</v>
      </c>
      <c r="W36" s="14">
        <f t="shared" si="5"/>
        <v>0.70999999999999974</v>
      </c>
      <c r="X36" s="14">
        <f t="shared" si="6"/>
        <v>0.69999999999999973</v>
      </c>
      <c r="Y36" cm="1">
        <f t="array" aca="1" ref="Y36" ca="1">INDIRECT($F$2&amp;"'"&amp;"!"&amp;Y$3&amp;$A36)</f>
        <v>1</v>
      </c>
      <c r="Z36" cm="1">
        <f t="array" aca="1" ref="Z36" ca="1">INDIRECT($F$2&amp;"'"&amp;"!"&amp;Z$3&amp;$A36)</f>
        <v>0</v>
      </c>
      <c r="AA36" cm="1">
        <f t="array" aca="1" ref="AA36" ca="1">INDIRECT($F$2&amp;"'"&amp;"!"&amp;AA$3&amp;$A36)</f>
        <v>1</v>
      </c>
      <c r="AB36" cm="1">
        <f t="array" aca="1" ref="AB36" ca="1">INDIRECT($F$2&amp;"'"&amp;"!"&amp;AB$3&amp;$A36)</f>
        <v>0</v>
      </c>
    </row>
    <row r="37" spans="1:28">
      <c r="A37">
        <f t="shared" si="2"/>
        <v>35</v>
      </c>
      <c r="B37">
        <f t="shared" si="3"/>
        <v>49</v>
      </c>
      <c r="C37">
        <f t="shared" si="4"/>
        <v>50</v>
      </c>
      <c r="D37" cm="1">
        <f t="array" aca="1" ref="D37" ca="1">INDIRECT($F$2&amp;"'"&amp;"!"&amp;D$3&amp;$A37)</f>
        <v>139</v>
      </c>
      <c r="E37" cm="1">
        <f t="array" aca="1" ref="E37" ca="1">INDIRECT($F$2&amp;"'"&amp;"!"&amp;E$3&amp;$A37)</f>
        <v>134</v>
      </c>
      <c r="F37" cm="1">
        <f t="array" aca="1" ref="F37" ca="1">INDIRECT($F$2&amp;"'"&amp;"!"&amp;F$3&amp;$A37)</f>
        <v>4</v>
      </c>
      <c r="G37" cm="1">
        <f t="array" aca="1" ref="G37" ca="1">INDIRECT($F$2&amp;"'"&amp;"!"&amp;G$3&amp;$A37)</f>
        <v>1</v>
      </c>
      <c r="I37" s="97">
        <f t="shared" si="0"/>
        <v>1885.7409903172734</v>
      </c>
      <c r="J37" s="97">
        <f t="shared" si="0"/>
        <v>1963.4954084936207</v>
      </c>
      <c r="K37" cm="1">
        <f t="array" aca="1" ref="K37" ca="1">INDIRECT($F$2&amp;"'"&amp;"!"&amp;K$3&amp;$A37)</f>
        <v>139</v>
      </c>
      <c r="L37" cm="1">
        <f t="array" aca="1" ref="L37" ca="1">INDIRECT($F$2&amp;"'"&amp;"!"&amp;L$3&amp;$A37)</f>
        <v>134</v>
      </c>
      <c r="M37" cm="1">
        <f t="array" aca="1" ref="M37" ca="1">INDIRECT($F$2&amp;"'"&amp;"!"&amp;M$3&amp;$A37)</f>
        <v>4</v>
      </c>
      <c r="N37" cm="1">
        <f t="array" aca="1" ref="N37" ca="1">INDIRECT($F$2&amp;"'"&amp;"!"&amp;N$3&amp;$A37)</f>
        <v>1</v>
      </c>
      <c r="P37" s="98">
        <f t="shared" si="1"/>
        <v>153.93804002589985</v>
      </c>
      <c r="Q37" s="98">
        <f t="shared" si="1"/>
        <v>157.07963267948966</v>
      </c>
      <c r="R37" cm="1">
        <f t="array" aca="1" ref="R37" ca="1">INDIRECT($F$2&amp;"'"&amp;"!"&amp;R$3&amp;$A37)</f>
        <v>215</v>
      </c>
      <c r="S37" cm="1">
        <f t="array" aca="1" ref="S37" ca="1">INDIRECT($F$2&amp;"'"&amp;"!"&amp;S$3&amp;$A37)</f>
        <v>210</v>
      </c>
      <c r="T37" cm="1">
        <f t="array" aca="1" ref="T37" ca="1">INDIRECT($F$2&amp;"'"&amp;"!"&amp;T$3&amp;$A37)</f>
        <v>1</v>
      </c>
      <c r="U37" cm="1">
        <f t="array" aca="1" ref="U37" ca="1">INDIRECT($F$2&amp;"'"&amp;"!"&amp;U$3&amp;$A37)</f>
        <v>4</v>
      </c>
      <c r="W37" s="14">
        <f t="shared" si="5"/>
        <v>0.69999999999999973</v>
      </c>
      <c r="X37" s="14">
        <f t="shared" si="6"/>
        <v>0.68999999999999972</v>
      </c>
      <c r="Y37" cm="1">
        <f t="array" aca="1" ref="Y37" ca="1">INDIRECT($F$2&amp;"'"&amp;"!"&amp;Y$3&amp;$A37)</f>
        <v>1</v>
      </c>
      <c r="Z37" cm="1">
        <f t="array" aca="1" ref="Z37" ca="1">INDIRECT($F$2&amp;"'"&amp;"!"&amp;Z$3&amp;$A37)</f>
        <v>1</v>
      </c>
      <c r="AA37" cm="1">
        <f t="array" aca="1" ref="AA37" ca="1">INDIRECT($F$2&amp;"'"&amp;"!"&amp;AA$3&amp;$A37)</f>
        <v>0</v>
      </c>
      <c r="AB37" cm="1">
        <f t="array" aca="1" ref="AB37" ca="1">INDIRECT($F$2&amp;"'"&amp;"!"&amp;AB$3&amp;$A37)</f>
        <v>0</v>
      </c>
    </row>
    <row r="38" spans="1:28">
      <c r="A38">
        <f t="shared" si="2"/>
        <v>36</v>
      </c>
      <c r="B38">
        <f t="shared" si="3"/>
        <v>50</v>
      </c>
      <c r="C38">
        <f t="shared" si="4"/>
        <v>51</v>
      </c>
      <c r="D38" cm="1">
        <f t="array" aca="1" ref="D38" ca="1">INDIRECT($F$2&amp;"'"&amp;"!"&amp;D$3&amp;$A38)</f>
        <v>109</v>
      </c>
      <c r="E38" cm="1">
        <f t="array" aca="1" ref="E38" ca="1">INDIRECT($F$2&amp;"'"&amp;"!"&amp;E$3&amp;$A38)</f>
        <v>104</v>
      </c>
      <c r="F38" cm="1">
        <f t="array" aca="1" ref="F38" ca="1">INDIRECT($F$2&amp;"'"&amp;"!"&amp;F$3&amp;$A38)</f>
        <v>5</v>
      </c>
      <c r="G38" cm="1">
        <f t="array" aca="1" ref="G38" ca="1">INDIRECT($F$2&amp;"'"&amp;"!"&amp;G$3&amp;$A38)</f>
        <v>0</v>
      </c>
      <c r="I38" s="97">
        <f t="shared" si="0"/>
        <v>1963.4954084936207</v>
      </c>
      <c r="J38" s="97">
        <f t="shared" si="0"/>
        <v>2042.8206229967629</v>
      </c>
      <c r="K38" cm="1">
        <f t="array" aca="1" ref="K38" ca="1">INDIRECT($F$2&amp;"'"&amp;"!"&amp;K$3&amp;$A38)</f>
        <v>109</v>
      </c>
      <c r="L38" cm="1">
        <f t="array" aca="1" ref="L38" ca="1">INDIRECT($F$2&amp;"'"&amp;"!"&amp;L$3&amp;$A38)</f>
        <v>104</v>
      </c>
      <c r="M38" cm="1">
        <f t="array" aca="1" ref="M38" ca="1">INDIRECT($F$2&amp;"'"&amp;"!"&amp;M$3&amp;$A38)</f>
        <v>5</v>
      </c>
      <c r="N38" cm="1">
        <f t="array" aca="1" ref="N38" ca="1">INDIRECT($F$2&amp;"'"&amp;"!"&amp;N$3&amp;$A38)</f>
        <v>0</v>
      </c>
      <c r="P38" s="98">
        <f t="shared" si="1"/>
        <v>157.07963267948966</v>
      </c>
      <c r="Q38" s="98">
        <f t="shared" si="1"/>
        <v>160.22122533307945</v>
      </c>
      <c r="R38" cm="1">
        <f t="array" aca="1" ref="R38" ca="1">INDIRECT($F$2&amp;"'"&amp;"!"&amp;R$3&amp;$A38)</f>
        <v>172</v>
      </c>
      <c r="S38" cm="1">
        <f t="array" aca="1" ref="S38" ca="1">INDIRECT($F$2&amp;"'"&amp;"!"&amp;S$3&amp;$A38)</f>
        <v>163</v>
      </c>
      <c r="T38" cm="1">
        <f t="array" aca="1" ref="T38" ca="1">INDIRECT($F$2&amp;"'"&amp;"!"&amp;T$3&amp;$A38)</f>
        <v>7</v>
      </c>
      <c r="U38" cm="1">
        <f t="array" aca="1" ref="U38" ca="1">INDIRECT($F$2&amp;"'"&amp;"!"&amp;U$3&amp;$A38)</f>
        <v>2</v>
      </c>
      <c r="W38" s="14">
        <f t="shared" si="5"/>
        <v>0.68999999999999972</v>
      </c>
      <c r="X38" s="14">
        <f t="shared" si="6"/>
        <v>0.67999999999999972</v>
      </c>
      <c r="Y38" cm="1">
        <f t="array" aca="1" ref="Y38" ca="1">INDIRECT($F$2&amp;"'"&amp;"!"&amp;Y$3&amp;$A38)</f>
        <v>1</v>
      </c>
      <c r="Z38" cm="1">
        <f t="array" aca="1" ref="Z38" ca="1">INDIRECT($F$2&amp;"'"&amp;"!"&amp;Z$3&amp;$A38)</f>
        <v>1</v>
      </c>
      <c r="AA38" cm="1">
        <f t="array" aca="1" ref="AA38" ca="1">INDIRECT($F$2&amp;"'"&amp;"!"&amp;AA$3&amp;$A38)</f>
        <v>0</v>
      </c>
      <c r="AB38" cm="1">
        <f t="array" aca="1" ref="AB38" ca="1">INDIRECT($F$2&amp;"'"&amp;"!"&amp;AB$3&amp;$A38)</f>
        <v>0</v>
      </c>
    </row>
    <row r="39" spans="1:28">
      <c r="A39">
        <f t="shared" si="2"/>
        <v>37</v>
      </c>
      <c r="B39">
        <f t="shared" si="3"/>
        <v>51</v>
      </c>
      <c r="C39">
        <f t="shared" si="4"/>
        <v>52</v>
      </c>
      <c r="D39" cm="1">
        <f t="array" aca="1" ref="D39" ca="1">INDIRECT($F$2&amp;"'"&amp;"!"&amp;D$3&amp;$A39)</f>
        <v>91</v>
      </c>
      <c r="E39" cm="1">
        <f t="array" aca="1" ref="E39" ca="1">INDIRECT($F$2&amp;"'"&amp;"!"&amp;E$3&amp;$A39)</f>
        <v>86</v>
      </c>
      <c r="F39" cm="1">
        <f t="array" aca="1" ref="F39" ca="1">INDIRECT($F$2&amp;"'"&amp;"!"&amp;F$3&amp;$A39)</f>
        <v>4</v>
      </c>
      <c r="G39" cm="1">
        <f t="array" aca="1" ref="G39" ca="1">INDIRECT($F$2&amp;"'"&amp;"!"&amp;G$3&amp;$A39)</f>
        <v>1</v>
      </c>
      <c r="I39" s="97">
        <f t="shared" si="0"/>
        <v>2042.8206229967629</v>
      </c>
      <c r="J39" s="97">
        <f t="shared" si="0"/>
        <v>2123.7166338267002</v>
      </c>
      <c r="K39" cm="1">
        <f t="array" aca="1" ref="K39" ca="1">INDIRECT($F$2&amp;"'"&amp;"!"&amp;K$3&amp;$A39)</f>
        <v>91</v>
      </c>
      <c r="L39" cm="1">
        <f t="array" aca="1" ref="L39" ca="1">INDIRECT($F$2&amp;"'"&amp;"!"&amp;L$3&amp;$A39)</f>
        <v>86</v>
      </c>
      <c r="M39" cm="1">
        <f t="array" aca="1" ref="M39" ca="1">INDIRECT($F$2&amp;"'"&amp;"!"&amp;M$3&amp;$A39)</f>
        <v>4</v>
      </c>
      <c r="N39" cm="1">
        <f t="array" aca="1" ref="N39" ca="1">INDIRECT($F$2&amp;"'"&amp;"!"&amp;N$3&amp;$A39)</f>
        <v>1</v>
      </c>
      <c r="P39" s="98">
        <f t="shared" si="1"/>
        <v>160.22122533307945</v>
      </c>
      <c r="Q39" s="98">
        <f t="shared" si="1"/>
        <v>163.36281798666926</v>
      </c>
      <c r="R39" cm="1">
        <f t="array" aca="1" ref="R39" ca="1">INDIRECT($F$2&amp;"'"&amp;"!"&amp;R$3&amp;$A39)</f>
        <v>130</v>
      </c>
      <c r="S39" cm="1">
        <f t="array" aca="1" ref="S39" ca="1">INDIRECT($F$2&amp;"'"&amp;"!"&amp;S$3&amp;$A39)</f>
        <v>129</v>
      </c>
      <c r="T39" cm="1">
        <f t="array" aca="1" ref="T39" ca="1">INDIRECT($F$2&amp;"'"&amp;"!"&amp;T$3&amp;$A39)</f>
        <v>1</v>
      </c>
      <c r="U39" cm="1">
        <f t="array" aca="1" ref="U39" ca="1">INDIRECT($F$2&amp;"'"&amp;"!"&amp;U$3&amp;$A39)</f>
        <v>0</v>
      </c>
      <c r="W39" s="14">
        <f t="shared" si="5"/>
        <v>0.67999999999999972</v>
      </c>
      <c r="X39" s="14">
        <f t="shared" si="6"/>
        <v>0.66999999999999971</v>
      </c>
      <c r="Y39" cm="1">
        <f t="array" aca="1" ref="Y39" ca="1">INDIRECT($F$2&amp;"'"&amp;"!"&amp;Y$3&amp;$A39)</f>
        <v>0</v>
      </c>
      <c r="Z39" cm="1">
        <f t="array" aca="1" ref="Z39" ca="1">INDIRECT($F$2&amp;"'"&amp;"!"&amp;Z$3&amp;$A39)</f>
        <v>0</v>
      </c>
      <c r="AA39" cm="1">
        <f t="array" aca="1" ref="AA39" ca="1">INDIRECT($F$2&amp;"'"&amp;"!"&amp;AA$3&amp;$A39)</f>
        <v>0</v>
      </c>
      <c r="AB39" cm="1">
        <f t="array" aca="1" ref="AB39" ca="1">INDIRECT($F$2&amp;"'"&amp;"!"&amp;AB$3&amp;$A39)</f>
        <v>0</v>
      </c>
    </row>
    <row r="40" spans="1:28">
      <c r="A40">
        <f t="shared" si="2"/>
        <v>38</v>
      </c>
      <c r="B40">
        <f t="shared" si="3"/>
        <v>52</v>
      </c>
      <c r="C40">
        <f t="shared" si="4"/>
        <v>53</v>
      </c>
      <c r="D40" cm="1">
        <f t="array" aca="1" ref="D40" ca="1">INDIRECT($F$2&amp;"'"&amp;"!"&amp;D$3&amp;$A40)</f>
        <v>81</v>
      </c>
      <c r="E40" cm="1">
        <f t="array" aca="1" ref="E40" ca="1">INDIRECT($F$2&amp;"'"&amp;"!"&amp;E$3&amp;$A40)</f>
        <v>78</v>
      </c>
      <c r="F40" cm="1">
        <f t="array" aca="1" ref="F40" ca="1">INDIRECT($F$2&amp;"'"&amp;"!"&amp;F$3&amp;$A40)</f>
        <v>3</v>
      </c>
      <c r="G40" cm="1">
        <f t="array" aca="1" ref="G40" ca="1">INDIRECT($F$2&amp;"'"&amp;"!"&amp;G$3&amp;$A40)</f>
        <v>0</v>
      </c>
      <c r="I40" s="97">
        <f t="shared" si="0"/>
        <v>2123.7166338267002</v>
      </c>
      <c r="J40" s="97">
        <f t="shared" si="0"/>
        <v>2206.1834409834323</v>
      </c>
      <c r="K40" cm="1">
        <f t="array" aca="1" ref="K40" ca="1">INDIRECT($F$2&amp;"'"&amp;"!"&amp;K$3&amp;$A40)</f>
        <v>81</v>
      </c>
      <c r="L40" cm="1">
        <f t="array" aca="1" ref="L40" ca="1">INDIRECT($F$2&amp;"'"&amp;"!"&amp;L$3&amp;$A40)</f>
        <v>78</v>
      </c>
      <c r="M40" cm="1">
        <f t="array" aca="1" ref="M40" ca="1">INDIRECT($F$2&amp;"'"&amp;"!"&amp;M$3&amp;$A40)</f>
        <v>3</v>
      </c>
      <c r="N40" cm="1">
        <f t="array" aca="1" ref="N40" ca="1">INDIRECT($F$2&amp;"'"&amp;"!"&amp;N$3&amp;$A40)</f>
        <v>0</v>
      </c>
      <c r="P40" s="98">
        <f t="shared" si="1"/>
        <v>163.36281798666926</v>
      </c>
      <c r="Q40" s="98">
        <f t="shared" si="1"/>
        <v>166.50441064025904</v>
      </c>
      <c r="R40" cm="1">
        <f t="array" aca="1" ref="R40" ca="1">INDIRECT($F$2&amp;"'"&amp;"!"&amp;R$3&amp;$A40)</f>
        <v>123</v>
      </c>
      <c r="S40" cm="1">
        <f t="array" aca="1" ref="S40" ca="1">INDIRECT($F$2&amp;"'"&amp;"!"&amp;S$3&amp;$A40)</f>
        <v>119</v>
      </c>
      <c r="T40" cm="1">
        <f t="array" aca="1" ref="T40" ca="1">INDIRECT($F$2&amp;"'"&amp;"!"&amp;T$3&amp;$A40)</f>
        <v>3</v>
      </c>
      <c r="U40" cm="1">
        <f t="array" aca="1" ref="U40" ca="1">INDIRECT($F$2&amp;"'"&amp;"!"&amp;U$3&amp;$A40)</f>
        <v>1</v>
      </c>
      <c r="W40" s="14">
        <f t="shared" si="5"/>
        <v>0.66999999999999971</v>
      </c>
      <c r="X40" s="14">
        <f t="shared" si="6"/>
        <v>0.6599999999999997</v>
      </c>
      <c r="Y40" cm="1">
        <f t="array" aca="1" ref="Y40" ca="1">INDIRECT($F$2&amp;"'"&amp;"!"&amp;Y$3&amp;$A40)</f>
        <v>1</v>
      </c>
      <c r="Z40" cm="1">
        <f t="array" aca="1" ref="Z40" ca="1">INDIRECT($F$2&amp;"'"&amp;"!"&amp;Z$3&amp;$A40)</f>
        <v>0</v>
      </c>
      <c r="AA40" cm="1">
        <f t="array" aca="1" ref="AA40" ca="1">INDIRECT($F$2&amp;"'"&amp;"!"&amp;AA$3&amp;$A40)</f>
        <v>1</v>
      </c>
      <c r="AB40" cm="1">
        <f t="array" aca="1" ref="AB40" ca="1">INDIRECT($F$2&amp;"'"&amp;"!"&amp;AB$3&amp;$A40)</f>
        <v>0</v>
      </c>
    </row>
    <row r="41" spans="1:28">
      <c r="A41">
        <f t="shared" si="2"/>
        <v>39</v>
      </c>
      <c r="B41">
        <f t="shared" si="3"/>
        <v>53</v>
      </c>
      <c r="C41">
        <f t="shared" si="4"/>
        <v>54</v>
      </c>
      <c r="D41" cm="1">
        <f t="array" aca="1" ref="D41" ca="1">INDIRECT($F$2&amp;"'"&amp;"!"&amp;D$3&amp;$A41)</f>
        <v>82</v>
      </c>
      <c r="E41" cm="1">
        <f t="array" aca="1" ref="E41" ca="1">INDIRECT($F$2&amp;"'"&amp;"!"&amp;E$3&amp;$A41)</f>
        <v>74</v>
      </c>
      <c r="F41" cm="1">
        <f t="array" aca="1" ref="F41" ca="1">INDIRECT($F$2&amp;"'"&amp;"!"&amp;F$3&amp;$A41)</f>
        <v>7</v>
      </c>
      <c r="G41" cm="1">
        <f t="array" aca="1" ref="G41" ca="1">INDIRECT($F$2&amp;"'"&amp;"!"&amp;G$3&amp;$A41)</f>
        <v>1</v>
      </c>
      <c r="I41" s="97">
        <f t="shared" si="0"/>
        <v>2206.1834409834323</v>
      </c>
      <c r="J41" s="97">
        <f t="shared" si="0"/>
        <v>2290.221044466959</v>
      </c>
      <c r="K41" cm="1">
        <f t="array" aca="1" ref="K41" ca="1">INDIRECT($F$2&amp;"'"&amp;"!"&amp;K$3&amp;$A41)</f>
        <v>82</v>
      </c>
      <c r="L41" cm="1">
        <f t="array" aca="1" ref="L41" ca="1">INDIRECT($F$2&amp;"'"&amp;"!"&amp;L$3&amp;$A41)</f>
        <v>74</v>
      </c>
      <c r="M41" cm="1">
        <f t="array" aca="1" ref="M41" ca="1">INDIRECT($F$2&amp;"'"&amp;"!"&amp;M$3&amp;$A41)</f>
        <v>7</v>
      </c>
      <c r="N41" cm="1">
        <f t="array" aca="1" ref="N41" ca="1">INDIRECT($F$2&amp;"'"&amp;"!"&amp;N$3&amp;$A41)</f>
        <v>1</v>
      </c>
      <c r="P41" s="98">
        <f t="shared" si="1"/>
        <v>166.50441064025904</v>
      </c>
      <c r="Q41" s="98">
        <f t="shared" si="1"/>
        <v>169.64600329384882</v>
      </c>
      <c r="R41" cm="1">
        <f t="array" aca="1" ref="R41" ca="1">INDIRECT($F$2&amp;"'"&amp;"!"&amp;R$3&amp;$A41)</f>
        <v>89</v>
      </c>
      <c r="S41" cm="1">
        <f t="array" aca="1" ref="S41" ca="1">INDIRECT($F$2&amp;"'"&amp;"!"&amp;S$3&amp;$A41)</f>
        <v>86</v>
      </c>
      <c r="T41" cm="1">
        <f t="array" aca="1" ref="T41" ca="1">INDIRECT($F$2&amp;"'"&amp;"!"&amp;T$3&amp;$A41)</f>
        <v>3</v>
      </c>
      <c r="U41" cm="1">
        <f t="array" aca="1" ref="U41" ca="1">INDIRECT($F$2&amp;"'"&amp;"!"&amp;U$3&amp;$A41)</f>
        <v>0</v>
      </c>
      <c r="W41" s="14">
        <f t="shared" si="5"/>
        <v>0.6599999999999997</v>
      </c>
      <c r="X41" s="14">
        <f t="shared" si="6"/>
        <v>0.64999999999999969</v>
      </c>
      <c r="Y41" cm="1">
        <f t="array" aca="1" ref="Y41" ca="1">INDIRECT($F$2&amp;"'"&amp;"!"&amp;Y$3&amp;$A41)</f>
        <v>0</v>
      </c>
      <c r="Z41" cm="1">
        <f t="array" aca="1" ref="Z41" ca="1">INDIRECT($F$2&amp;"'"&amp;"!"&amp;Z$3&amp;$A41)</f>
        <v>0</v>
      </c>
      <c r="AA41" cm="1">
        <f t="array" aca="1" ref="AA41" ca="1">INDIRECT($F$2&amp;"'"&amp;"!"&amp;AA$3&amp;$A41)</f>
        <v>0</v>
      </c>
      <c r="AB41" cm="1">
        <f t="array" aca="1" ref="AB41" ca="1">INDIRECT($F$2&amp;"'"&amp;"!"&amp;AB$3&amp;$A41)</f>
        <v>0</v>
      </c>
    </row>
    <row r="42" spans="1:28">
      <c r="A42">
        <f t="shared" si="2"/>
        <v>40</v>
      </c>
      <c r="B42">
        <f t="shared" si="3"/>
        <v>54</v>
      </c>
      <c r="C42">
        <f t="shared" si="4"/>
        <v>55</v>
      </c>
      <c r="D42" cm="1">
        <f t="array" aca="1" ref="D42" ca="1">INDIRECT($F$2&amp;"'"&amp;"!"&amp;D$3&amp;$A42)</f>
        <v>59</v>
      </c>
      <c r="E42" cm="1">
        <f t="array" aca="1" ref="E42" ca="1">INDIRECT($F$2&amp;"'"&amp;"!"&amp;E$3&amp;$A42)</f>
        <v>54</v>
      </c>
      <c r="F42" cm="1">
        <f t="array" aca="1" ref="F42" ca="1">INDIRECT($F$2&amp;"'"&amp;"!"&amp;F$3&amp;$A42)</f>
        <v>5</v>
      </c>
      <c r="G42" cm="1">
        <f t="array" aca="1" ref="G42" ca="1">INDIRECT($F$2&amp;"'"&amp;"!"&amp;G$3&amp;$A42)</f>
        <v>0</v>
      </c>
      <c r="I42" s="97">
        <f t="shared" si="0"/>
        <v>2290.221044466959</v>
      </c>
      <c r="J42" s="97">
        <f t="shared" si="0"/>
        <v>2375.8294442772813</v>
      </c>
      <c r="K42" cm="1">
        <f t="array" aca="1" ref="K42" ca="1">INDIRECT($F$2&amp;"'"&amp;"!"&amp;K$3&amp;$A42)</f>
        <v>59</v>
      </c>
      <c r="L42" cm="1">
        <f t="array" aca="1" ref="L42" ca="1">INDIRECT($F$2&amp;"'"&amp;"!"&amp;L$3&amp;$A42)</f>
        <v>54</v>
      </c>
      <c r="M42" cm="1">
        <f t="array" aca="1" ref="M42" ca="1">INDIRECT($F$2&amp;"'"&amp;"!"&amp;M$3&amp;$A42)</f>
        <v>5</v>
      </c>
      <c r="N42" cm="1">
        <f t="array" aca="1" ref="N42" ca="1">INDIRECT($F$2&amp;"'"&amp;"!"&amp;N$3&amp;$A42)</f>
        <v>0</v>
      </c>
      <c r="P42" s="98">
        <f t="shared" si="1"/>
        <v>169.64600329384882</v>
      </c>
      <c r="Q42" s="98">
        <f t="shared" si="1"/>
        <v>172.78759594743863</v>
      </c>
      <c r="R42" cm="1">
        <f t="array" aca="1" ref="R42" ca="1">INDIRECT($F$2&amp;"'"&amp;"!"&amp;R$3&amp;$A42)</f>
        <v>87</v>
      </c>
      <c r="S42" cm="1">
        <f t="array" aca="1" ref="S42" ca="1">INDIRECT($F$2&amp;"'"&amp;"!"&amp;S$3&amp;$A42)</f>
        <v>82</v>
      </c>
      <c r="T42" cm="1">
        <f t="array" aca="1" ref="T42" ca="1">INDIRECT($F$2&amp;"'"&amp;"!"&amp;T$3&amp;$A42)</f>
        <v>5</v>
      </c>
      <c r="U42" cm="1">
        <f t="array" aca="1" ref="U42" ca="1">INDIRECT($F$2&amp;"'"&amp;"!"&amp;U$3&amp;$A42)</f>
        <v>0</v>
      </c>
      <c r="W42" s="14">
        <f t="shared" si="5"/>
        <v>0.64999999999999969</v>
      </c>
      <c r="X42" s="14">
        <f t="shared" si="6"/>
        <v>0.63999999999999968</v>
      </c>
      <c r="Y42" cm="1">
        <f t="array" aca="1" ref="Y42" ca="1">INDIRECT($F$2&amp;"'"&amp;"!"&amp;Y$3&amp;$A42)</f>
        <v>0</v>
      </c>
      <c r="Z42" cm="1">
        <f t="array" aca="1" ref="Z42" ca="1">INDIRECT($F$2&amp;"'"&amp;"!"&amp;Z$3&amp;$A42)</f>
        <v>0</v>
      </c>
      <c r="AA42" cm="1">
        <f t="array" aca="1" ref="AA42" ca="1">INDIRECT($F$2&amp;"'"&amp;"!"&amp;AA$3&amp;$A42)</f>
        <v>0</v>
      </c>
      <c r="AB42" cm="1">
        <f t="array" aca="1" ref="AB42" ca="1">INDIRECT($F$2&amp;"'"&amp;"!"&amp;AB$3&amp;$A42)</f>
        <v>0</v>
      </c>
    </row>
    <row r="43" spans="1:28">
      <c r="A43">
        <f t="shared" si="2"/>
        <v>41</v>
      </c>
      <c r="B43">
        <f t="shared" si="3"/>
        <v>55</v>
      </c>
      <c r="C43">
        <f t="shared" si="4"/>
        <v>56</v>
      </c>
      <c r="D43" cm="1">
        <f t="array" aca="1" ref="D43" ca="1">INDIRECT($F$2&amp;"'"&amp;"!"&amp;D$3&amp;$A43)</f>
        <v>35</v>
      </c>
      <c r="E43" cm="1">
        <f t="array" aca="1" ref="E43" ca="1">INDIRECT($F$2&amp;"'"&amp;"!"&amp;E$3&amp;$A43)</f>
        <v>30</v>
      </c>
      <c r="F43" cm="1">
        <f t="array" aca="1" ref="F43" ca="1">INDIRECT($F$2&amp;"'"&amp;"!"&amp;F$3&amp;$A43)</f>
        <v>2</v>
      </c>
      <c r="G43" cm="1">
        <f t="array" aca="1" ref="G43" ca="1">INDIRECT($F$2&amp;"'"&amp;"!"&amp;G$3&amp;$A43)</f>
        <v>3</v>
      </c>
      <c r="I43" s="97">
        <f t="shared" si="0"/>
        <v>2375.8294442772813</v>
      </c>
      <c r="J43" s="97">
        <f t="shared" si="0"/>
        <v>2463.0086404143976</v>
      </c>
      <c r="K43" cm="1">
        <f t="array" aca="1" ref="K43" ca="1">INDIRECT($F$2&amp;"'"&amp;"!"&amp;K$3&amp;$A43)</f>
        <v>35</v>
      </c>
      <c r="L43" cm="1">
        <f t="array" aca="1" ref="L43" ca="1">INDIRECT($F$2&amp;"'"&amp;"!"&amp;L$3&amp;$A43)</f>
        <v>30</v>
      </c>
      <c r="M43" cm="1">
        <f t="array" aca="1" ref="M43" ca="1">INDIRECT($F$2&amp;"'"&amp;"!"&amp;M$3&amp;$A43)</f>
        <v>2</v>
      </c>
      <c r="N43" cm="1">
        <f t="array" aca="1" ref="N43" ca="1">INDIRECT($F$2&amp;"'"&amp;"!"&amp;N$3&amp;$A43)</f>
        <v>3</v>
      </c>
      <c r="P43" s="98">
        <f t="shared" si="1"/>
        <v>172.78759594743863</v>
      </c>
      <c r="Q43" s="98">
        <f t="shared" si="1"/>
        <v>175.92918860102841</v>
      </c>
      <c r="R43" cm="1">
        <f t="array" aca="1" ref="R43" ca="1">INDIRECT($F$2&amp;"'"&amp;"!"&amp;R$3&amp;$A43)</f>
        <v>64</v>
      </c>
      <c r="S43" cm="1">
        <f t="array" aca="1" ref="S43" ca="1">INDIRECT($F$2&amp;"'"&amp;"!"&amp;S$3&amp;$A43)</f>
        <v>61</v>
      </c>
      <c r="T43" cm="1">
        <f t="array" aca="1" ref="T43" ca="1">INDIRECT($F$2&amp;"'"&amp;"!"&amp;T$3&amp;$A43)</f>
        <v>2</v>
      </c>
      <c r="U43" cm="1">
        <f t="array" aca="1" ref="U43" ca="1">INDIRECT($F$2&amp;"'"&amp;"!"&amp;U$3&amp;$A43)</f>
        <v>1</v>
      </c>
      <c r="W43" s="14">
        <f t="shared" si="5"/>
        <v>0.63999999999999968</v>
      </c>
      <c r="X43" s="14">
        <f t="shared" si="6"/>
        <v>0.62999999999999967</v>
      </c>
      <c r="Y43" cm="1">
        <f t="array" aca="1" ref="Y43" ca="1">INDIRECT($F$2&amp;"'"&amp;"!"&amp;Y$3&amp;$A43)</f>
        <v>1</v>
      </c>
      <c r="Z43" cm="1">
        <f t="array" aca="1" ref="Z43" ca="1">INDIRECT($F$2&amp;"'"&amp;"!"&amp;Z$3&amp;$A43)</f>
        <v>1</v>
      </c>
      <c r="AA43" cm="1">
        <f t="array" aca="1" ref="AA43" ca="1">INDIRECT($F$2&amp;"'"&amp;"!"&amp;AA$3&amp;$A43)</f>
        <v>0</v>
      </c>
      <c r="AB43" cm="1">
        <f t="array" aca="1" ref="AB43" ca="1">INDIRECT($F$2&amp;"'"&amp;"!"&amp;AB$3&amp;$A43)</f>
        <v>0</v>
      </c>
    </row>
    <row r="44" spans="1:28">
      <c r="A44">
        <f t="shared" si="2"/>
        <v>42</v>
      </c>
      <c r="B44">
        <f t="shared" si="3"/>
        <v>56</v>
      </c>
      <c r="C44">
        <f t="shared" si="4"/>
        <v>57</v>
      </c>
      <c r="D44" cm="1">
        <f t="array" aca="1" ref="D44" ca="1">INDIRECT($F$2&amp;"'"&amp;"!"&amp;D$3&amp;$A44)</f>
        <v>49</v>
      </c>
      <c r="E44" cm="1">
        <f t="array" aca="1" ref="E44" ca="1">INDIRECT($F$2&amp;"'"&amp;"!"&amp;E$3&amp;$A44)</f>
        <v>47</v>
      </c>
      <c r="F44" cm="1">
        <f t="array" aca="1" ref="F44" ca="1">INDIRECT($F$2&amp;"'"&amp;"!"&amp;F$3&amp;$A44)</f>
        <v>2</v>
      </c>
      <c r="G44" cm="1">
        <f t="array" aca="1" ref="G44" ca="1">INDIRECT($F$2&amp;"'"&amp;"!"&amp;G$3&amp;$A44)</f>
        <v>0</v>
      </c>
      <c r="I44" s="97">
        <f t="shared" si="0"/>
        <v>2463.0086404143976</v>
      </c>
      <c r="J44" s="97">
        <f t="shared" si="0"/>
        <v>2551.7586328783095</v>
      </c>
      <c r="K44" cm="1">
        <f t="array" aca="1" ref="K44" ca="1">INDIRECT($F$2&amp;"'"&amp;"!"&amp;K$3&amp;$A44)</f>
        <v>49</v>
      </c>
      <c r="L44" cm="1">
        <f t="array" aca="1" ref="L44" ca="1">INDIRECT($F$2&amp;"'"&amp;"!"&amp;L$3&amp;$A44)</f>
        <v>47</v>
      </c>
      <c r="M44" cm="1">
        <f t="array" aca="1" ref="M44" ca="1">INDIRECT($F$2&amp;"'"&amp;"!"&amp;M$3&amp;$A44)</f>
        <v>2</v>
      </c>
      <c r="N44" cm="1">
        <f t="array" aca="1" ref="N44" ca="1">INDIRECT($F$2&amp;"'"&amp;"!"&amp;N$3&amp;$A44)</f>
        <v>0</v>
      </c>
      <c r="P44" s="98">
        <f t="shared" si="1"/>
        <v>175.92918860102841</v>
      </c>
      <c r="Q44" s="98">
        <f t="shared" si="1"/>
        <v>179.0707812546182</v>
      </c>
      <c r="R44" cm="1">
        <f t="array" aca="1" ref="R44" ca="1">INDIRECT($F$2&amp;"'"&amp;"!"&amp;R$3&amp;$A44)</f>
        <v>58</v>
      </c>
      <c r="S44" cm="1">
        <f t="array" aca="1" ref="S44" ca="1">INDIRECT($F$2&amp;"'"&amp;"!"&amp;S$3&amp;$A44)</f>
        <v>53</v>
      </c>
      <c r="T44" cm="1">
        <f t="array" aca="1" ref="T44" ca="1">INDIRECT($F$2&amp;"'"&amp;"!"&amp;T$3&amp;$A44)</f>
        <v>4</v>
      </c>
      <c r="U44" cm="1">
        <f t="array" aca="1" ref="U44" ca="1">INDIRECT($F$2&amp;"'"&amp;"!"&amp;U$3&amp;$A44)</f>
        <v>1</v>
      </c>
      <c r="W44" s="14">
        <f t="shared" si="5"/>
        <v>0.62999999999999967</v>
      </c>
      <c r="X44" s="14">
        <f t="shared" si="6"/>
        <v>0.61999999999999966</v>
      </c>
      <c r="Y44" cm="1">
        <f t="array" aca="1" ref="Y44" ca="1">INDIRECT($F$2&amp;"'"&amp;"!"&amp;Y$3&amp;$A44)</f>
        <v>1</v>
      </c>
      <c r="Z44" cm="1">
        <f t="array" aca="1" ref="Z44" ca="1">INDIRECT($F$2&amp;"'"&amp;"!"&amp;Z$3&amp;$A44)</f>
        <v>0</v>
      </c>
      <c r="AA44" cm="1">
        <f t="array" aca="1" ref="AA44" ca="1">INDIRECT($F$2&amp;"'"&amp;"!"&amp;AA$3&amp;$A44)</f>
        <v>1</v>
      </c>
      <c r="AB44" cm="1">
        <f t="array" aca="1" ref="AB44" ca="1">INDIRECT($F$2&amp;"'"&amp;"!"&amp;AB$3&amp;$A44)</f>
        <v>0</v>
      </c>
    </row>
    <row r="45" spans="1:28">
      <c r="A45">
        <f t="shared" si="2"/>
        <v>43</v>
      </c>
      <c r="B45">
        <f t="shared" si="3"/>
        <v>57</v>
      </c>
      <c r="C45">
        <f t="shared" si="4"/>
        <v>58</v>
      </c>
      <c r="D45" cm="1">
        <f t="array" aca="1" ref="D45" ca="1">INDIRECT($F$2&amp;"'"&amp;"!"&amp;D$3&amp;$A45)</f>
        <v>26</v>
      </c>
      <c r="E45" cm="1">
        <f t="array" aca="1" ref="E45" ca="1">INDIRECT($F$2&amp;"'"&amp;"!"&amp;E$3&amp;$A45)</f>
        <v>24</v>
      </c>
      <c r="F45" cm="1">
        <f t="array" aca="1" ref="F45" ca="1">INDIRECT($F$2&amp;"'"&amp;"!"&amp;F$3&amp;$A45)</f>
        <v>1</v>
      </c>
      <c r="G45" cm="1">
        <f t="array" aca="1" ref="G45" ca="1">INDIRECT($F$2&amp;"'"&amp;"!"&amp;G$3&amp;$A45)</f>
        <v>1</v>
      </c>
      <c r="I45" s="97">
        <f t="shared" si="0"/>
        <v>2551.7586328783095</v>
      </c>
      <c r="J45" s="97">
        <f t="shared" si="0"/>
        <v>2642.079421669016</v>
      </c>
      <c r="K45" cm="1">
        <f t="array" aca="1" ref="K45" ca="1">INDIRECT($F$2&amp;"'"&amp;"!"&amp;K$3&amp;$A45)</f>
        <v>26</v>
      </c>
      <c r="L45" cm="1">
        <f t="array" aca="1" ref="L45" ca="1">INDIRECT($F$2&amp;"'"&amp;"!"&amp;L$3&amp;$A45)</f>
        <v>24</v>
      </c>
      <c r="M45" cm="1">
        <f t="array" aca="1" ref="M45" ca="1">INDIRECT($F$2&amp;"'"&amp;"!"&amp;M$3&amp;$A45)</f>
        <v>1</v>
      </c>
      <c r="N45" cm="1">
        <f t="array" aca="1" ref="N45" ca="1">INDIRECT($F$2&amp;"'"&amp;"!"&amp;N$3&amp;$A45)</f>
        <v>1</v>
      </c>
      <c r="P45" s="98">
        <f t="shared" si="1"/>
        <v>179.0707812546182</v>
      </c>
      <c r="Q45" s="98">
        <f t="shared" si="1"/>
        <v>182.21237390820801</v>
      </c>
      <c r="R45" cm="1">
        <f t="array" aca="1" ref="R45" ca="1">INDIRECT($F$2&amp;"'"&amp;"!"&amp;R$3&amp;$A45)</f>
        <v>48</v>
      </c>
      <c r="S45" cm="1">
        <f t="array" aca="1" ref="S45" ca="1">INDIRECT($F$2&amp;"'"&amp;"!"&amp;S$3&amp;$A45)</f>
        <v>41</v>
      </c>
      <c r="T45" cm="1">
        <f t="array" aca="1" ref="T45" ca="1">INDIRECT($F$2&amp;"'"&amp;"!"&amp;T$3&amp;$A45)</f>
        <v>5</v>
      </c>
      <c r="U45" cm="1">
        <f t="array" aca="1" ref="U45" ca="1">INDIRECT($F$2&amp;"'"&amp;"!"&amp;U$3&amp;$A45)</f>
        <v>2</v>
      </c>
      <c r="W45" s="14">
        <f t="shared" si="5"/>
        <v>0.61999999999999966</v>
      </c>
      <c r="X45" s="14">
        <f t="shared" si="6"/>
        <v>0.60999999999999965</v>
      </c>
      <c r="Y45" cm="1">
        <f t="array" aca="1" ref="Y45" ca="1">INDIRECT($F$2&amp;"'"&amp;"!"&amp;Y$3&amp;$A45)</f>
        <v>0</v>
      </c>
      <c r="Z45" cm="1">
        <f t="array" aca="1" ref="Z45" ca="1">INDIRECT($F$2&amp;"'"&amp;"!"&amp;Z$3&amp;$A45)</f>
        <v>0</v>
      </c>
      <c r="AA45" cm="1">
        <f t="array" aca="1" ref="AA45" ca="1">INDIRECT($F$2&amp;"'"&amp;"!"&amp;AA$3&amp;$A45)</f>
        <v>0</v>
      </c>
      <c r="AB45" cm="1">
        <f t="array" aca="1" ref="AB45" ca="1">INDIRECT($F$2&amp;"'"&amp;"!"&amp;AB$3&amp;$A45)</f>
        <v>0</v>
      </c>
    </row>
    <row r="46" spans="1:28">
      <c r="A46">
        <f t="shared" si="2"/>
        <v>44</v>
      </c>
      <c r="B46">
        <f t="shared" si="3"/>
        <v>58</v>
      </c>
      <c r="C46">
        <f t="shared" si="4"/>
        <v>59</v>
      </c>
      <c r="D46" cm="1">
        <f t="array" aca="1" ref="D46" ca="1">INDIRECT($F$2&amp;"'"&amp;"!"&amp;D$3&amp;$A46)</f>
        <v>33</v>
      </c>
      <c r="E46" cm="1">
        <f t="array" aca="1" ref="E46" ca="1">INDIRECT($F$2&amp;"'"&amp;"!"&amp;E$3&amp;$A46)</f>
        <v>26</v>
      </c>
      <c r="F46" cm="1">
        <f t="array" aca="1" ref="F46" ca="1">INDIRECT($F$2&amp;"'"&amp;"!"&amp;F$3&amp;$A46)</f>
        <v>5</v>
      </c>
      <c r="G46" cm="1">
        <f t="array" aca="1" ref="G46" ca="1">INDIRECT($F$2&amp;"'"&amp;"!"&amp;G$3&amp;$A46)</f>
        <v>2</v>
      </c>
      <c r="I46" s="97">
        <f t="shared" si="0"/>
        <v>2642.079421669016</v>
      </c>
      <c r="J46" s="97">
        <f t="shared" si="0"/>
        <v>2733.9710067865176</v>
      </c>
      <c r="K46" cm="1">
        <f t="array" aca="1" ref="K46" ca="1">INDIRECT($F$2&amp;"'"&amp;"!"&amp;K$3&amp;$A46)</f>
        <v>33</v>
      </c>
      <c r="L46" cm="1">
        <f t="array" aca="1" ref="L46" ca="1">INDIRECT($F$2&amp;"'"&amp;"!"&amp;L$3&amp;$A46)</f>
        <v>26</v>
      </c>
      <c r="M46" cm="1">
        <f t="array" aca="1" ref="M46" ca="1">INDIRECT($F$2&amp;"'"&amp;"!"&amp;M$3&amp;$A46)</f>
        <v>5</v>
      </c>
      <c r="N46" cm="1">
        <f t="array" aca="1" ref="N46" ca="1">INDIRECT($F$2&amp;"'"&amp;"!"&amp;N$3&amp;$A46)</f>
        <v>2</v>
      </c>
      <c r="P46" s="98">
        <f t="shared" si="1"/>
        <v>182.21237390820801</v>
      </c>
      <c r="Q46" s="98">
        <f t="shared" si="1"/>
        <v>185.35396656179779</v>
      </c>
      <c r="R46" cm="1">
        <f t="array" aca="1" ref="R46" ca="1">INDIRECT($F$2&amp;"'"&amp;"!"&amp;R$3&amp;$A46)</f>
        <v>39</v>
      </c>
      <c r="S46" cm="1">
        <f t="array" aca="1" ref="S46" ca="1">INDIRECT($F$2&amp;"'"&amp;"!"&amp;S$3&amp;$A46)</f>
        <v>34</v>
      </c>
      <c r="T46" cm="1">
        <f t="array" aca="1" ref="T46" ca="1">INDIRECT($F$2&amp;"'"&amp;"!"&amp;T$3&amp;$A46)</f>
        <v>3</v>
      </c>
      <c r="U46" cm="1">
        <f t="array" aca="1" ref="U46" ca="1">INDIRECT($F$2&amp;"'"&amp;"!"&amp;U$3&amp;$A46)</f>
        <v>2</v>
      </c>
      <c r="W46" s="14">
        <f t="shared" si="5"/>
        <v>0.60999999999999965</v>
      </c>
      <c r="X46" s="14">
        <f t="shared" si="6"/>
        <v>0.59999999999999964</v>
      </c>
      <c r="Y46" cm="1">
        <f t="array" aca="1" ref="Y46" ca="1">INDIRECT($F$2&amp;"'"&amp;"!"&amp;Y$3&amp;$A46)</f>
        <v>0</v>
      </c>
      <c r="Z46" cm="1">
        <f t="array" aca="1" ref="Z46" ca="1">INDIRECT($F$2&amp;"'"&amp;"!"&amp;Z$3&amp;$A46)</f>
        <v>0</v>
      </c>
      <c r="AA46" cm="1">
        <f t="array" aca="1" ref="AA46" ca="1">INDIRECT($F$2&amp;"'"&amp;"!"&amp;AA$3&amp;$A46)</f>
        <v>0</v>
      </c>
      <c r="AB46" cm="1">
        <f t="array" aca="1" ref="AB46" ca="1">INDIRECT($F$2&amp;"'"&amp;"!"&amp;AB$3&amp;$A46)</f>
        <v>0</v>
      </c>
    </row>
    <row r="47" spans="1:28">
      <c r="A47">
        <f t="shared" si="2"/>
        <v>45</v>
      </c>
      <c r="B47">
        <f t="shared" si="3"/>
        <v>59</v>
      </c>
      <c r="C47">
        <f t="shared" si="4"/>
        <v>60</v>
      </c>
      <c r="D47" cm="1">
        <f t="array" aca="1" ref="D47" ca="1">INDIRECT($F$2&amp;"'"&amp;"!"&amp;D$3&amp;$A47)</f>
        <v>7</v>
      </c>
      <c r="E47" cm="1">
        <f t="array" aca="1" ref="E47" ca="1">INDIRECT($F$2&amp;"'"&amp;"!"&amp;E$3&amp;$A47)</f>
        <v>6</v>
      </c>
      <c r="F47" cm="1">
        <f t="array" aca="1" ref="F47" ca="1">INDIRECT($F$2&amp;"'"&amp;"!"&amp;F$3&amp;$A47)</f>
        <v>1</v>
      </c>
      <c r="G47" cm="1">
        <f t="array" aca="1" ref="G47" ca="1">INDIRECT($F$2&amp;"'"&amp;"!"&amp;G$3&amp;$A47)</f>
        <v>0</v>
      </c>
      <c r="I47" s="97">
        <f t="shared" si="0"/>
        <v>2733.9710067865176</v>
      </c>
      <c r="J47" s="97">
        <f t="shared" si="0"/>
        <v>2827.4333882308138</v>
      </c>
      <c r="K47" cm="1">
        <f t="array" aca="1" ref="K47" ca="1">INDIRECT($F$2&amp;"'"&amp;"!"&amp;K$3&amp;$A47)</f>
        <v>7</v>
      </c>
      <c r="L47" cm="1">
        <f t="array" aca="1" ref="L47" ca="1">INDIRECT($F$2&amp;"'"&amp;"!"&amp;L$3&amp;$A47)</f>
        <v>6</v>
      </c>
      <c r="M47" cm="1">
        <f t="array" aca="1" ref="M47" ca="1">INDIRECT($F$2&amp;"'"&amp;"!"&amp;M$3&amp;$A47)</f>
        <v>1</v>
      </c>
      <c r="N47" cm="1">
        <f t="array" aca="1" ref="N47" ca="1">INDIRECT($F$2&amp;"'"&amp;"!"&amp;N$3&amp;$A47)</f>
        <v>0</v>
      </c>
      <c r="P47" s="98">
        <f t="shared" si="1"/>
        <v>185.35396656179779</v>
      </c>
      <c r="Q47" s="98">
        <f t="shared" si="1"/>
        <v>188.49555921538757</v>
      </c>
      <c r="R47" cm="1">
        <f t="array" aca="1" ref="R47" ca="1">INDIRECT($F$2&amp;"'"&amp;"!"&amp;R$3&amp;$A47)</f>
        <v>31</v>
      </c>
      <c r="S47" cm="1">
        <f t="array" aca="1" ref="S47" ca="1">INDIRECT($F$2&amp;"'"&amp;"!"&amp;S$3&amp;$A47)</f>
        <v>29</v>
      </c>
      <c r="T47" cm="1">
        <f t="array" aca="1" ref="T47" ca="1">INDIRECT($F$2&amp;"'"&amp;"!"&amp;T$3&amp;$A47)</f>
        <v>2</v>
      </c>
      <c r="U47" cm="1">
        <f t="array" aca="1" ref="U47" ca="1">INDIRECT($F$2&amp;"'"&amp;"!"&amp;U$3&amp;$A47)</f>
        <v>0</v>
      </c>
      <c r="W47" s="14">
        <f t="shared" si="5"/>
        <v>0.59999999999999964</v>
      </c>
      <c r="X47" s="14">
        <f t="shared" si="6"/>
        <v>0.58999999999999964</v>
      </c>
      <c r="Y47" cm="1">
        <f t="array" aca="1" ref="Y47" ca="1">INDIRECT($F$2&amp;"'"&amp;"!"&amp;Y$3&amp;$A47)</f>
        <v>0</v>
      </c>
      <c r="Z47" cm="1">
        <f t="array" aca="1" ref="Z47" ca="1">INDIRECT($F$2&amp;"'"&amp;"!"&amp;Z$3&amp;$A47)</f>
        <v>0</v>
      </c>
      <c r="AA47" cm="1">
        <f t="array" aca="1" ref="AA47" ca="1">INDIRECT($F$2&amp;"'"&amp;"!"&amp;AA$3&amp;$A47)</f>
        <v>0</v>
      </c>
      <c r="AB47" cm="1">
        <f t="array" aca="1" ref="AB47" ca="1">INDIRECT($F$2&amp;"'"&amp;"!"&amp;AB$3&amp;$A47)</f>
        <v>0</v>
      </c>
    </row>
    <row r="48" spans="1:28">
      <c r="A48">
        <f t="shared" si="2"/>
        <v>46</v>
      </c>
      <c r="B48">
        <f t="shared" si="3"/>
        <v>60</v>
      </c>
      <c r="C48">
        <f t="shared" si="4"/>
        <v>61</v>
      </c>
      <c r="D48" cm="1">
        <f t="array" aca="1" ref="D48" ca="1">INDIRECT($F$2&amp;"'"&amp;"!"&amp;D$3&amp;$A48)</f>
        <v>23</v>
      </c>
      <c r="E48" cm="1">
        <f t="array" aca="1" ref="E48" ca="1">INDIRECT($F$2&amp;"'"&amp;"!"&amp;E$3&amp;$A48)</f>
        <v>17</v>
      </c>
      <c r="F48" cm="1">
        <f t="array" aca="1" ref="F48" ca="1">INDIRECT($F$2&amp;"'"&amp;"!"&amp;F$3&amp;$A48)</f>
        <v>3</v>
      </c>
      <c r="G48" cm="1">
        <f t="array" aca="1" ref="G48" ca="1">INDIRECT($F$2&amp;"'"&amp;"!"&amp;G$3&amp;$A48)</f>
        <v>3</v>
      </c>
      <c r="I48" s="97">
        <f t="shared" si="0"/>
        <v>2827.4333882308138</v>
      </c>
      <c r="J48" s="97">
        <f t="shared" si="0"/>
        <v>2922.466566001905</v>
      </c>
      <c r="K48" cm="1">
        <f t="array" aca="1" ref="K48" ca="1">INDIRECT($F$2&amp;"'"&amp;"!"&amp;K$3&amp;$A48)</f>
        <v>23</v>
      </c>
      <c r="L48" cm="1">
        <f t="array" aca="1" ref="L48" ca="1">INDIRECT($F$2&amp;"'"&amp;"!"&amp;L$3&amp;$A48)</f>
        <v>17</v>
      </c>
      <c r="M48" cm="1">
        <f t="array" aca="1" ref="M48" ca="1">INDIRECT($F$2&amp;"'"&amp;"!"&amp;M$3&amp;$A48)</f>
        <v>3</v>
      </c>
      <c r="N48" cm="1">
        <f t="array" aca="1" ref="N48" ca="1">INDIRECT($F$2&amp;"'"&amp;"!"&amp;N$3&amp;$A48)</f>
        <v>3</v>
      </c>
      <c r="P48" s="98">
        <f t="shared" si="1"/>
        <v>188.49555921538757</v>
      </c>
      <c r="Q48" s="98">
        <f t="shared" si="1"/>
        <v>191.63715186897738</v>
      </c>
      <c r="R48" cm="1">
        <f t="array" aca="1" ref="R48" ca="1">INDIRECT($F$2&amp;"'"&amp;"!"&amp;R$3&amp;$A48)</f>
        <v>33</v>
      </c>
      <c r="S48" cm="1">
        <f t="array" aca="1" ref="S48" ca="1">INDIRECT($F$2&amp;"'"&amp;"!"&amp;S$3&amp;$A48)</f>
        <v>30</v>
      </c>
      <c r="T48" cm="1">
        <f t="array" aca="1" ref="T48" ca="1">INDIRECT($F$2&amp;"'"&amp;"!"&amp;T$3&amp;$A48)</f>
        <v>2</v>
      </c>
      <c r="U48" cm="1">
        <f t="array" aca="1" ref="U48" ca="1">INDIRECT($F$2&amp;"'"&amp;"!"&amp;U$3&amp;$A48)</f>
        <v>1</v>
      </c>
      <c r="W48" s="14">
        <f t="shared" si="5"/>
        <v>0.58999999999999964</v>
      </c>
      <c r="X48" s="14">
        <f t="shared" si="6"/>
        <v>0.57999999999999963</v>
      </c>
      <c r="Y48" cm="1">
        <f t="array" aca="1" ref="Y48" ca="1">INDIRECT($F$2&amp;"'"&amp;"!"&amp;Y$3&amp;$A48)</f>
        <v>0</v>
      </c>
      <c r="Z48" cm="1">
        <f t="array" aca="1" ref="Z48" ca="1">INDIRECT($F$2&amp;"'"&amp;"!"&amp;Z$3&amp;$A48)</f>
        <v>0</v>
      </c>
      <c r="AA48" cm="1">
        <f t="array" aca="1" ref="AA48" ca="1">INDIRECT($F$2&amp;"'"&amp;"!"&amp;AA$3&amp;$A48)</f>
        <v>0</v>
      </c>
      <c r="AB48" cm="1">
        <f t="array" aca="1" ref="AB48" ca="1">INDIRECT($F$2&amp;"'"&amp;"!"&amp;AB$3&amp;$A48)</f>
        <v>0</v>
      </c>
    </row>
    <row r="49" spans="1:28">
      <c r="A49">
        <f t="shared" si="2"/>
        <v>47</v>
      </c>
      <c r="B49">
        <f t="shared" si="3"/>
        <v>61</v>
      </c>
      <c r="C49">
        <f t="shared" si="4"/>
        <v>62</v>
      </c>
      <c r="D49" cm="1">
        <f t="array" aca="1" ref="D49" ca="1">INDIRECT($F$2&amp;"'"&amp;"!"&amp;D$3&amp;$A49)</f>
        <v>16</v>
      </c>
      <c r="E49" cm="1">
        <f t="array" aca="1" ref="E49" ca="1">INDIRECT($F$2&amp;"'"&amp;"!"&amp;E$3&amp;$A49)</f>
        <v>8</v>
      </c>
      <c r="F49" cm="1">
        <f t="array" aca="1" ref="F49" ca="1">INDIRECT($F$2&amp;"'"&amp;"!"&amp;F$3&amp;$A49)</f>
        <v>5</v>
      </c>
      <c r="G49" cm="1">
        <f t="array" aca="1" ref="G49" ca="1">INDIRECT($F$2&amp;"'"&amp;"!"&amp;G$3&amp;$A49)</f>
        <v>3</v>
      </c>
      <c r="I49" s="97">
        <f t="shared" si="0"/>
        <v>2922.466566001905</v>
      </c>
      <c r="J49" s="97">
        <f t="shared" si="0"/>
        <v>3019.0705400997913</v>
      </c>
      <c r="K49" cm="1">
        <f t="array" aca="1" ref="K49" ca="1">INDIRECT($F$2&amp;"'"&amp;"!"&amp;K$3&amp;$A49)</f>
        <v>16</v>
      </c>
      <c r="L49" cm="1">
        <f t="array" aca="1" ref="L49" ca="1">INDIRECT($F$2&amp;"'"&amp;"!"&amp;L$3&amp;$A49)</f>
        <v>8</v>
      </c>
      <c r="M49" cm="1">
        <f t="array" aca="1" ref="M49" ca="1">INDIRECT($F$2&amp;"'"&amp;"!"&amp;M$3&amp;$A49)</f>
        <v>5</v>
      </c>
      <c r="N49" cm="1">
        <f t="array" aca="1" ref="N49" ca="1">INDIRECT($F$2&amp;"'"&amp;"!"&amp;N$3&amp;$A49)</f>
        <v>3</v>
      </c>
      <c r="P49" s="98">
        <f t="shared" si="1"/>
        <v>191.63715186897738</v>
      </c>
      <c r="Q49" s="98">
        <f t="shared" si="1"/>
        <v>194.77874452256717</v>
      </c>
      <c r="R49" cm="1">
        <f t="array" aca="1" ref="R49" ca="1">INDIRECT($F$2&amp;"'"&amp;"!"&amp;R$3&amp;$A49)</f>
        <v>24</v>
      </c>
      <c r="S49" cm="1">
        <f t="array" aca="1" ref="S49" ca="1">INDIRECT($F$2&amp;"'"&amp;"!"&amp;S$3&amp;$A49)</f>
        <v>20</v>
      </c>
      <c r="T49" cm="1">
        <f t="array" aca="1" ref="T49" ca="1">INDIRECT($F$2&amp;"'"&amp;"!"&amp;T$3&amp;$A49)</f>
        <v>4</v>
      </c>
      <c r="U49" cm="1">
        <f t="array" aca="1" ref="U49" ca="1">INDIRECT($F$2&amp;"'"&amp;"!"&amp;U$3&amp;$A49)</f>
        <v>0</v>
      </c>
      <c r="W49" s="14">
        <f t="shared" si="5"/>
        <v>0.57999999999999963</v>
      </c>
      <c r="X49" s="14">
        <f t="shared" si="6"/>
        <v>0.56999999999999962</v>
      </c>
      <c r="Y49" cm="1">
        <f t="array" aca="1" ref="Y49" ca="1">INDIRECT($F$2&amp;"'"&amp;"!"&amp;Y$3&amp;$A49)</f>
        <v>0</v>
      </c>
      <c r="Z49" cm="1">
        <f t="array" aca="1" ref="Z49" ca="1">INDIRECT($F$2&amp;"'"&amp;"!"&amp;Z$3&amp;$A49)</f>
        <v>0</v>
      </c>
      <c r="AA49" cm="1">
        <f t="array" aca="1" ref="AA49" ca="1">INDIRECT($F$2&amp;"'"&amp;"!"&amp;AA$3&amp;$A49)</f>
        <v>0</v>
      </c>
      <c r="AB49" cm="1">
        <f t="array" aca="1" ref="AB49" ca="1">INDIRECT($F$2&amp;"'"&amp;"!"&amp;AB$3&amp;$A49)</f>
        <v>0</v>
      </c>
    </row>
    <row r="50" spans="1:28">
      <c r="A50">
        <f t="shared" si="2"/>
        <v>48</v>
      </c>
      <c r="B50">
        <f t="shared" si="3"/>
        <v>62</v>
      </c>
      <c r="C50">
        <f t="shared" si="4"/>
        <v>63</v>
      </c>
      <c r="D50" cm="1">
        <f t="array" aca="1" ref="D50" ca="1">INDIRECT($F$2&amp;"'"&amp;"!"&amp;D$3&amp;$A50)</f>
        <v>23</v>
      </c>
      <c r="E50" cm="1">
        <f t="array" aca="1" ref="E50" ca="1">INDIRECT($F$2&amp;"'"&amp;"!"&amp;E$3&amp;$A50)</f>
        <v>20</v>
      </c>
      <c r="F50" cm="1">
        <f t="array" aca="1" ref="F50" ca="1">INDIRECT($F$2&amp;"'"&amp;"!"&amp;F$3&amp;$A50)</f>
        <v>1</v>
      </c>
      <c r="G50" cm="1">
        <f t="array" aca="1" ref="G50" ca="1">INDIRECT($F$2&amp;"'"&amp;"!"&amp;G$3&amp;$A50)</f>
        <v>2</v>
      </c>
      <c r="I50" s="97">
        <f t="shared" si="0"/>
        <v>3019.0705400997913</v>
      </c>
      <c r="J50" s="97">
        <f t="shared" si="0"/>
        <v>3117.2453105244722</v>
      </c>
      <c r="K50" cm="1">
        <f t="array" aca="1" ref="K50" ca="1">INDIRECT($F$2&amp;"'"&amp;"!"&amp;K$3&amp;$A50)</f>
        <v>23</v>
      </c>
      <c r="L50" cm="1">
        <f t="array" aca="1" ref="L50" ca="1">INDIRECT($F$2&amp;"'"&amp;"!"&amp;L$3&amp;$A50)</f>
        <v>20</v>
      </c>
      <c r="M50" cm="1">
        <f t="array" aca="1" ref="M50" ca="1">INDIRECT($F$2&amp;"'"&amp;"!"&amp;M$3&amp;$A50)</f>
        <v>1</v>
      </c>
      <c r="N50" cm="1">
        <f t="array" aca="1" ref="N50" ca="1">INDIRECT($F$2&amp;"'"&amp;"!"&amp;N$3&amp;$A50)</f>
        <v>2</v>
      </c>
      <c r="P50" s="98">
        <f t="shared" si="1"/>
        <v>194.77874452256717</v>
      </c>
      <c r="Q50" s="98">
        <f t="shared" si="1"/>
        <v>197.92033717615698</v>
      </c>
      <c r="R50" cm="1">
        <f t="array" aca="1" ref="R50" ca="1">INDIRECT($F$2&amp;"'"&amp;"!"&amp;R$3&amp;$A50)</f>
        <v>15</v>
      </c>
      <c r="S50" cm="1">
        <f t="array" aca="1" ref="S50" ca="1">INDIRECT($F$2&amp;"'"&amp;"!"&amp;S$3&amp;$A50)</f>
        <v>11</v>
      </c>
      <c r="T50" cm="1">
        <f t="array" aca="1" ref="T50" ca="1">INDIRECT($F$2&amp;"'"&amp;"!"&amp;T$3&amp;$A50)</f>
        <v>3</v>
      </c>
      <c r="U50" cm="1">
        <f t="array" aca="1" ref="U50" ca="1">INDIRECT($F$2&amp;"'"&amp;"!"&amp;U$3&amp;$A50)</f>
        <v>1</v>
      </c>
      <c r="W50" s="14">
        <f t="shared" si="5"/>
        <v>0.56999999999999962</v>
      </c>
      <c r="X50" s="14">
        <f t="shared" si="6"/>
        <v>0.55999999999999961</v>
      </c>
      <c r="Y50" cm="1">
        <f t="array" aca="1" ref="Y50" ca="1">INDIRECT($F$2&amp;"'"&amp;"!"&amp;Y$3&amp;$A50)</f>
        <v>0</v>
      </c>
      <c r="Z50" cm="1">
        <f t="array" aca="1" ref="Z50" ca="1">INDIRECT($F$2&amp;"'"&amp;"!"&amp;Z$3&amp;$A50)</f>
        <v>0</v>
      </c>
      <c r="AA50" cm="1">
        <f t="array" aca="1" ref="AA50" ca="1">INDIRECT($F$2&amp;"'"&amp;"!"&amp;AA$3&amp;$A50)</f>
        <v>0</v>
      </c>
      <c r="AB50" cm="1">
        <f t="array" aca="1" ref="AB50" ca="1">INDIRECT($F$2&amp;"'"&amp;"!"&amp;AB$3&amp;$A50)</f>
        <v>0</v>
      </c>
    </row>
    <row r="51" spans="1:28">
      <c r="A51">
        <f t="shared" si="2"/>
        <v>49</v>
      </c>
      <c r="B51">
        <f t="shared" si="3"/>
        <v>63</v>
      </c>
      <c r="C51">
        <f t="shared" si="4"/>
        <v>64</v>
      </c>
      <c r="D51" cm="1">
        <f t="array" aca="1" ref="D51" ca="1">INDIRECT($F$2&amp;"'"&amp;"!"&amp;D$3&amp;$A51)</f>
        <v>25</v>
      </c>
      <c r="E51" cm="1">
        <f t="array" aca="1" ref="E51" ca="1">INDIRECT($F$2&amp;"'"&amp;"!"&amp;E$3&amp;$A51)</f>
        <v>15</v>
      </c>
      <c r="F51" cm="1">
        <f t="array" aca="1" ref="F51" ca="1">INDIRECT($F$2&amp;"'"&amp;"!"&amp;F$3&amp;$A51)</f>
        <v>5</v>
      </c>
      <c r="G51" cm="1">
        <f t="array" aca="1" ref="G51" ca="1">INDIRECT($F$2&amp;"'"&amp;"!"&amp;G$3&amp;$A51)</f>
        <v>5</v>
      </c>
      <c r="I51" s="97">
        <f t="shared" si="0"/>
        <v>3117.2453105244722</v>
      </c>
      <c r="J51" s="97">
        <f t="shared" si="0"/>
        <v>3216.9908772759482</v>
      </c>
      <c r="K51" cm="1">
        <f t="array" aca="1" ref="K51" ca="1">INDIRECT($F$2&amp;"'"&amp;"!"&amp;K$3&amp;$A51)</f>
        <v>25</v>
      </c>
      <c r="L51" cm="1">
        <f t="array" aca="1" ref="L51" ca="1">INDIRECT($F$2&amp;"'"&amp;"!"&amp;L$3&amp;$A51)</f>
        <v>15</v>
      </c>
      <c r="M51" cm="1">
        <f t="array" aca="1" ref="M51" ca="1">INDIRECT($F$2&amp;"'"&amp;"!"&amp;M$3&amp;$A51)</f>
        <v>5</v>
      </c>
      <c r="N51" cm="1">
        <f t="array" aca="1" ref="N51" ca="1">INDIRECT($F$2&amp;"'"&amp;"!"&amp;N$3&amp;$A51)</f>
        <v>5</v>
      </c>
      <c r="P51" s="98">
        <f t="shared" si="1"/>
        <v>197.92033717615698</v>
      </c>
      <c r="Q51" s="98">
        <f t="shared" si="1"/>
        <v>201.06192982974676</v>
      </c>
      <c r="R51" cm="1">
        <f t="array" aca="1" ref="R51" ca="1">INDIRECT($F$2&amp;"'"&amp;"!"&amp;R$3&amp;$A51)</f>
        <v>24</v>
      </c>
      <c r="S51" cm="1">
        <f t="array" aca="1" ref="S51" ca="1">INDIRECT($F$2&amp;"'"&amp;"!"&amp;S$3&amp;$A51)</f>
        <v>15</v>
      </c>
      <c r="T51" cm="1">
        <f t="array" aca="1" ref="T51" ca="1">INDIRECT($F$2&amp;"'"&amp;"!"&amp;T$3&amp;$A51)</f>
        <v>4</v>
      </c>
      <c r="U51" cm="1">
        <f t="array" aca="1" ref="U51" ca="1">INDIRECT($F$2&amp;"'"&amp;"!"&amp;U$3&amp;$A51)</f>
        <v>5</v>
      </c>
      <c r="W51" s="14">
        <f t="shared" si="5"/>
        <v>0.55999999999999961</v>
      </c>
      <c r="X51" s="14">
        <f t="shared" si="6"/>
        <v>0.5499999999999996</v>
      </c>
      <c r="Y51" cm="1">
        <f t="array" aca="1" ref="Y51" ca="1">INDIRECT($F$2&amp;"'"&amp;"!"&amp;Y$3&amp;$A51)</f>
        <v>0</v>
      </c>
      <c r="Z51" cm="1">
        <f t="array" aca="1" ref="Z51" ca="1">INDIRECT($F$2&amp;"'"&amp;"!"&amp;Z$3&amp;$A51)</f>
        <v>0</v>
      </c>
      <c r="AA51" cm="1">
        <f t="array" aca="1" ref="AA51" ca="1">INDIRECT($F$2&amp;"'"&amp;"!"&amp;AA$3&amp;$A51)</f>
        <v>0</v>
      </c>
      <c r="AB51" cm="1">
        <f t="array" aca="1" ref="AB51" ca="1">INDIRECT($F$2&amp;"'"&amp;"!"&amp;AB$3&amp;$A51)</f>
        <v>0</v>
      </c>
    </row>
    <row r="52" spans="1:28">
      <c r="A52">
        <f t="shared" si="2"/>
        <v>50</v>
      </c>
      <c r="B52">
        <f t="shared" si="3"/>
        <v>64</v>
      </c>
      <c r="C52">
        <f t="shared" si="4"/>
        <v>65</v>
      </c>
      <c r="D52" cm="1">
        <f t="array" aca="1" ref="D52" ca="1">INDIRECT($F$2&amp;"'"&amp;"!"&amp;D$3&amp;$A52)</f>
        <v>14</v>
      </c>
      <c r="E52" cm="1">
        <f t="array" aca="1" ref="E52" ca="1">INDIRECT($F$2&amp;"'"&amp;"!"&amp;E$3&amp;$A52)</f>
        <v>9</v>
      </c>
      <c r="F52" cm="1">
        <f t="array" aca="1" ref="F52" ca="1">INDIRECT($F$2&amp;"'"&amp;"!"&amp;F$3&amp;$A52)</f>
        <v>4</v>
      </c>
      <c r="G52" cm="1">
        <f t="array" aca="1" ref="G52" ca="1">INDIRECT($F$2&amp;"'"&amp;"!"&amp;G$3&amp;$A52)</f>
        <v>1</v>
      </c>
      <c r="I52" s="97">
        <f t="shared" si="0"/>
        <v>3216.9908772759482</v>
      </c>
      <c r="J52" s="97">
        <f t="shared" si="0"/>
        <v>3318.3072403542192</v>
      </c>
      <c r="K52" cm="1">
        <f t="array" aca="1" ref="K52" ca="1">INDIRECT($F$2&amp;"'"&amp;"!"&amp;K$3&amp;$A52)</f>
        <v>14</v>
      </c>
      <c r="L52" cm="1">
        <f t="array" aca="1" ref="L52" ca="1">INDIRECT($F$2&amp;"'"&amp;"!"&amp;L$3&amp;$A52)</f>
        <v>9</v>
      </c>
      <c r="M52" cm="1">
        <f t="array" aca="1" ref="M52" ca="1">INDIRECT($F$2&amp;"'"&amp;"!"&amp;M$3&amp;$A52)</f>
        <v>4</v>
      </c>
      <c r="N52" cm="1">
        <f t="array" aca="1" ref="N52" ca="1">INDIRECT($F$2&amp;"'"&amp;"!"&amp;N$3&amp;$A52)</f>
        <v>1</v>
      </c>
      <c r="P52" s="98">
        <f t="shared" si="1"/>
        <v>201.06192982974676</v>
      </c>
      <c r="Q52" s="98">
        <f t="shared" si="1"/>
        <v>204.20352248333654</v>
      </c>
      <c r="R52" cm="1">
        <f t="array" aca="1" ref="R52" ca="1">INDIRECT($F$2&amp;"'"&amp;"!"&amp;R$3&amp;$A52)</f>
        <v>16</v>
      </c>
      <c r="S52" cm="1">
        <f t="array" aca="1" ref="S52" ca="1">INDIRECT($F$2&amp;"'"&amp;"!"&amp;S$3&amp;$A52)</f>
        <v>12</v>
      </c>
      <c r="T52" cm="1">
        <f t="array" aca="1" ref="T52" ca="1">INDIRECT($F$2&amp;"'"&amp;"!"&amp;T$3&amp;$A52)</f>
        <v>4</v>
      </c>
      <c r="U52" cm="1">
        <f t="array" aca="1" ref="U52" ca="1">INDIRECT($F$2&amp;"'"&amp;"!"&amp;U$3&amp;$A52)</f>
        <v>0</v>
      </c>
      <c r="W52" s="14">
        <f t="shared" si="5"/>
        <v>0.5499999999999996</v>
      </c>
      <c r="X52" s="14">
        <f t="shared" si="6"/>
        <v>0.53999999999999959</v>
      </c>
      <c r="Y52" cm="1">
        <f t="array" aca="1" ref="Y52" ca="1">INDIRECT($F$2&amp;"'"&amp;"!"&amp;Y$3&amp;$A52)</f>
        <v>0</v>
      </c>
      <c r="Z52" cm="1">
        <f t="array" aca="1" ref="Z52" ca="1">INDIRECT($F$2&amp;"'"&amp;"!"&amp;Z$3&amp;$A52)</f>
        <v>0</v>
      </c>
      <c r="AA52" cm="1">
        <f t="array" aca="1" ref="AA52" ca="1">INDIRECT($F$2&amp;"'"&amp;"!"&amp;AA$3&amp;$A52)</f>
        <v>0</v>
      </c>
      <c r="AB52" cm="1">
        <f t="array" aca="1" ref="AB52" ca="1">INDIRECT($F$2&amp;"'"&amp;"!"&amp;AB$3&amp;$A52)</f>
        <v>0</v>
      </c>
    </row>
    <row r="53" spans="1:28">
      <c r="A53">
        <f t="shared" si="2"/>
        <v>51</v>
      </c>
      <c r="B53">
        <f t="shared" si="3"/>
        <v>65</v>
      </c>
      <c r="C53">
        <f t="shared" si="4"/>
        <v>66</v>
      </c>
      <c r="D53" cm="1">
        <f t="array" aca="1" ref="D53" ca="1">INDIRECT($F$2&amp;"'"&amp;"!"&amp;D$3&amp;$A53)</f>
        <v>13</v>
      </c>
      <c r="E53" cm="1">
        <f t="array" aca="1" ref="E53" ca="1">INDIRECT($F$2&amp;"'"&amp;"!"&amp;E$3&amp;$A53)</f>
        <v>7</v>
      </c>
      <c r="F53" cm="1">
        <f t="array" aca="1" ref="F53" ca="1">INDIRECT($F$2&amp;"'"&amp;"!"&amp;F$3&amp;$A53)</f>
        <v>3</v>
      </c>
      <c r="G53" cm="1">
        <f t="array" aca="1" ref="G53" ca="1">INDIRECT($F$2&amp;"'"&amp;"!"&amp;G$3&amp;$A53)</f>
        <v>3</v>
      </c>
      <c r="I53" s="97">
        <f t="shared" si="0"/>
        <v>3318.3072403542192</v>
      </c>
      <c r="J53" s="97">
        <f t="shared" si="0"/>
        <v>3421.1943997592848</v>
      </c>
      <c r="K53" cm="1">
        <f t="array" aca="1" ref="K53" ca="1">INDIRECT($F$2&amp;"'"&amp;"!"&amp;K$3&amp;$A53)</f>
        <v>13</v>
      </c>
      <c r="L53" cm="1">
        <f t="array" aca="1" ref="L53" ca="1">INDIRECT($F$2&amp;"'"&amp;"!"&amp;L$3&amp;$A53)</f>
        <v>7</v>
      </c>
      <c r="M53" cm="1">
        <f t="array" aca="1" ref="M53" ca="1">INDIRECT($F$2&amp;"'"&amp;"!"&amp;M$3&amp;$A53)</f>
        <v>3</v>
      </c>
      <c r="N53" cm="1">
        <f t="array" aca="1" ref="N53" ca="1">INDIRECT($F$2&amp;"'"&amp;"!"&amp;N$3&amp;$A53)</f>
        <v>3</v>
      </c>
      <c r="P53" s="98">
        <f t="shared" si="1"/>
        <v>204.20352248333654</v>
      </c>
      <c r="Q53" s="98">
        <f t="shared" si="1"/>
        <v>207.34511513692635</v>
      </c>
      <c r="R53" cm="1">
        <f t="array" aca="1" ref="R53" ca="1">INDIRECT($F$2&amp;"'"&amp;"!"&amp;R$3&amp;$A53)</f>
        <v>21</v>
      </c>
      <c r="S53" cm="1">
        <f t="array" aca="1" ref="S53" ca="1">INDIRECT($F$2&amp;"'"&amp;"!"&amp;S$3&amp;$A53)</f>
        <v>18</v>
      </c>
      <c r="T53" cm="1">
        <f t="array" aca="1" ref="T53" ca="1">INDIRECT($F$2&amp;"'"&amp;"!"&amp;T$3&amp;$A53)</f>
        <v>2</v>
      </c>
      <c r="U53" cm="1">
        <f t="array" aca="1" ref="U53" ca="1">INDIRECT($F$2&amp;"'"&amp;"!"&amp;U$3&amp;$A53)</f>
        <v>1</v>
      </c>
      <c r="W53" s="14">
        <f t="shared" si="5"/>
        <v>0.53999999999999959</v>
      </c>
      <c r="X53" s="14">
        <f t="shared" si="6"/>
        <v>0.52999999999999958</v>
      </c>
      <c r="Y53" cm="1">
        <f t="array" aca="1" ref="Y53" ca="1">INDIRECT($F$2&amp;"'"&amp;"!"&amp;Y$3&amp;$A53)</f>
        <v>1</v>
      </c>
      <c r="Z53" cm="1">
        <f t="array" aca="1" ref="Z53" ca="1">INDIRECT($F$2&amp;"'"&amp;"!"&amp;Z$3&amp;$A53)</f>
        <v>1</v>
      </c>
      <c r="AA53" cm="1">
        <f t="array" aca="1" ref="AA53" ca="1">INDIRECT($F$2&amp;"'"&amp;"!"&amp;AA$3&amp;$A53)</f>
        <v>0</v>
      </c>
      <c r="AB53" cm="1">
        <f t="array" aca="1" ref="AB53" ca="1">INDIRECT($F$2&amp;"'"&amp;"!"&amp;AB$3&amp;$A53)</f>
        <v>0</v>
      </c>
    </row>
    <row r="54" spans="1:28">
      <c r="A54">
        <f t="shared" si="2"/>
        <v>52</v>
      </c>
      <c r="B54">
        <f t="shared" si="3"/>
        <v>66</v>
      </c>
      <c r="C54">
        <f t="shared" si="4"/>
        <v>67</v>
      </c>
      <c r="D54" cm="1">
        <f t="array" aca="1" ref="D54" ca="1">INDIRECT($F$2&amp;"'"&amp;"!"&amp;D$3&amp;$A54)</f>
        <v>13</v>
      </c>
      <c r="E54" cm="1">
        <f t="array" aca="1" ref="E54" ca="1">INDIRECT($F$2&amp;"'"&amp;"!"&amp;E$3&amp;$A54)</f>
        <v>9</v>
      </c>
      <c r="F54" cm="1">
        <f t="array" aca="1" ref="F54" ca="1">INDIRECT($F$2&amp;"'"&amp;"!"&amp;F$3&amp;$A54)</f>
        <v>1</v>
      </c>
      <c r="G54" cm="1">
        <f t="array" aca="1" ref="G54" ca="1">INDIRECT($F$2&amp;"'"&amp;"!"&amp;G$3&amp;$A54)</f>
        <v>3</v>
      </c>
      <c r="I54" s="97">
        <f t="shared" si="0"/>
        <v>3421.1943997592848</v>
      </c>
      <c r="J54" s="97">
        <f t="shared" si="0"/>
        <v>3525.6523554911455</v>
      </c>
      <c r="K54" cm="1">
        <f t="array" aca="1" ref="K54" ca="1">INDIRECT($F$2&amp;"'"&amp;"!"&amp;K$3&amp;$A54)</f>
        <v>13</v>
      </c>
      <c r="L54" cm="1">
        <f t="array" aca="1" ref="L54" ca="1">INDIRECT($F$2&amp;"'"&amp;"!"&amp;L$3&amp;$A54)</f>
        <v>9</v>
      </c>
      <c r="M54" cm="1">
        <f t="array" aca="1" ref="M54" ca="1">INDIRECT($F$2&amp;"'"&amp;"!"&amp;M$3&amp;$A54)</f>
        <v>1</v>
      </c>
      <c r="N54" cm="1">
        <f t="array" aca="1" ref="N54" ca="1">INDIRECT($F$2&amp;"'"&amp;"!"&amp;N$3&amp;$A54)</f>
        <v>3</v>
      </c>
      <c r="P54" s="98">
        <f t="shared" si="1"/>
        <v>207.34511513692635</v>
      </c>
      <c r="Q54" s="98">
        <f t="shared" si="1"/>
        <v>210.48670779051614</v>
      </c>
      <c r="R54" cm="1">
        <f t="array" aca="1" ref="R54" ca="1">INDIRECT($F$2&amp;"'"&amp;"!"&amp;R$3&amp;$A54)</f>
        <v>23</v>
      </c>
      <c r="S54" cm="1">
        <f t="array" aca="1" ref="S54" ca="1">INDIRECT($F$2&amp;"'"&amp;"!"&amp;S$3&amp;$A54)</f>
        <v>13</v>
      </c>
      <c r="T54" cm="1">
        <f t="array" aca="1" ref="T54" ca="1">INDIRECT($F$2&amp;"'"&amp;"!"&amp;T$3&amp;$A54)</f>
        <v>5</v>
      </c>
      <c r="U54" cm="1">
        <f t="array" aca="1" ref="U54" ca="1">INDIRECT($F$2&amp;"'"&amp;"!"&amp;U$3&amp;$A54)</f>
        <v>5</v>
      </c>
      <c r="W54" s="14">
        <f t="shared" si="5"/>
        <v>0.52999999999999958</v>
      </c>
      <c r="X54" s="14">
        <f t="shared" si="6"/>
        <v>0.51999999999999957</v>
      </c>
      <c r="Y54" cm="1">
        <f t="array" aca="1" ref="Y54" ca="1">INDIRECT($F$2&amp;"'"&amp;"!"&amp;Y$3&amp;$A54)</f>
        <v>0</v>
      </c>
      <c r="Z54" cm="1">
        <f t="array" aca="1" ref="Z54" ca="1">INDIRECT($F$2&amp;"'"&amp;"!"&amp;Z$3&amp;$A54)</f>
        <v>0</v>
      </c>
      <c r="AA54" cm="1">
        <f t="array" aca="1" ref="AA54" ca="1">INDIRECT($F$2&amp;"'"&amp;"!"&amp;AA$3&amp;$A54)</f>
        <v>0</v>
      </c>
      <c r="AB54" cm="1">
        <f t="array" aca="1" ref="AB54" ca="1">INDIRECT($F$2&amp;"'"&amp;"!"&amp;AB$3&amp;$A54)</f>
        <v>0</v>
      </c>
    </row>
    <row r="55" spans="1:28">
      <c r="A55">
        <f t="shared" si="2"/>
        <v>53</v>
      </c>
      <c r="B55">
        <f t="shared" si="3"/>
        <v>67</v>
      </c>
      <c r="C55">
        <f t="shared" si="4"/>
        <v>68</v>
      </c>
      <c r="D55" cm="1">
        <f t="array" aca="1" ref="D55" ca="1">INDIRECT($F$2&amp;"'"&amp;"!"&amp;D$3&amp;$A55)</f>
        <v>15</v>
      </c>
      <c r="E55" cm="1">
        <f t="array" aca="1" ref="E55" ca="1">INDIRECT($F$2&amp;"'"&amp;"!"&amp;E$3&amp;$A55)</f>
        <v>11</v>
      </c>
      <c r="F55" cm="1">
        <f t="array" aca="1" ref="F55" ca="1">INDIRECT($F$2&amp;"'"&amp;"!"&amp;F$3&amp;$A55)</f>
        <v>1</v>
      </c>
      <c r="G55" cm="1">
        <f t="array" aca="1" ref="G55" ca="1">INDIRECT($F$2&amp;"'"&amp;"!"&amp;G$3&amp;$A55)</f>
        <v>3</v>
      </c>
      <c r="I55" s="97">
        <f t="shared" si="0"/>
        <v>3525.6523554911455</v>
      </c>
      <c r="J55" s="97">
        <f t="shared" si="0"/>
        <v>3631.6811075498008</v>
      </c>
      <c r="K55" cm="1">
        <f t="array" aca="1" ref="K55" ca="1">INDIRECT($F$2&amp;"'"&amp;"!"&amp;K$3&amp;$A55)</f>
        <v>15</v>
      </c>
      <c r="L55" cm="1">
        <f t="array" aca="1" ref="L55" ca="1">INDIRECT($F$2&amp;"'"&amp;"!"&amp;L$3&amp;$A55)</f>
        <v>11</v>
      </c>
      <c r="M55" cm="1">
        <f t="array" aca="1" ref="M55" ca="1">INDIRECT($F$2&amp;"'"&amp;"!"&amp;M$3&amp;$A55)</f>
        <v>1</v>
      </c>
      <c r="N55" cm="1">
        <f t="array" aca="1" ref="N55" ca="1">INDIRECT($F$2&amp;"'"&amp;"!"&amp;N$3&amp;$A55)</f>
        <v>3</v>
      </c>
      <c r="P55" s="98">
        <f t="shared" si="1"/>
        <v>210.48670779051614</v>
      </c>
      <c r="Q55" s="98">
        <f t="shared" si="1"/>
        <v>213.62830044410595</v>
      </c>
      <c r="R55" cm="1">
        <f t="array" aca="1" ref="R55" ca="1">INDIRECT($F$2&amp;"'"&amp;"!"&amp;R$3&amp;$A55)</f>
        <v>14</v>
      </c>
      <c r="S55" cm="1">
        <f t="array" aca="1" ref="S55" ca="1">INDIRECT($F$2&amp;"'"&amp;"!"&amp;S$3&amp;$A55)</f>
        <v>8</v>
      </c>
      <c r="T55" cm="1">
        <f t="array" aca="1" ref="T55" ca="1">INDIRECT($F$2&amp;"'"&amp;"!"&amp;T$3&amp;$A55)</f>
        <v>4</v>
      </c>
      <c r="U55" cm="1">
        <f t="array" aca="1" ref="U55" ca="1">INDIRECT($F$2&amp;"'"&amp;"!"&amp;U$3&amp;$A55)</f>
        <v>2</v>
      </c>
      <c r="W55" s="14">
        <f t="shared" si="5"/>
        <v>0.51999999999999957</v>
      </c>
      <c r="X55" s="14">
        <f t="shared" si="6"/>
        <v>0.50999999999999956</v>
      </c>
      <c r="Y55" cm="1">
        <f t="array" aca="1" ref="Y55" ca="1">INDIRECT($F$2&amp;"'"&amp;"!"&amp;Y$3&amp;$A55)</f>
        <v>0</v>
      </c>
      <c r="Z55" cm="1">
        <f t="array" aca="1" ref="Z55" ca="1">INDIRECT($F$2&amp;"'"&amp;"!"&amp;Z$3&amp;$A55)</f>
        <v>0</v>
      </c>
      <c r="AA55" cm="1">
        <f t="array" aca="1" ref="AA55" ca="1">INDIRECT($F$2&amp;"'"&amp;"!"&amp;AA$3&amp;$A55)</f>
        <v>0</v>
      </c>
      <c r="AB55" cm="1">
        <f t="array" aca="1" ref="AB55" ca="1">INDIRECT($F$2&amp;"'"&amp;"!"&amp;AB$3&amp;$A55)</f>
        <v>0</v>
      </c>
    </row>
    <row r="56" spans="1:28">
      <c r="A56">
        <f t="shared" si="2"/>
        <v>54</v>
      </c>
      <c r="B56">
        <f t="shared" si="3"/>
        <v>68</v>
      </c>
      <c r="C56">
        <f t="shared" si="4"/>
        <v>69</v>
      </c>
      <c r="D56" cm="1">
        <f t="array" aca="1" ref="D56" ca="1">INDIRECT($F$2&amp;"'"&amp;"!"&amp;D$3&amp;$A56)</f>
        <v>11</v>
      </c>
      <c r="E56" cm="1">
        <f t="array" aca="1" ref="E56" ca="1">INDIRECT($F$2&amp;"'"&amp;"!"&amp;E$3&amp;$A56)</f>
        <v>6</v>
      </c>
      <c r="F56" cm="1">
        <f t="array" aca="1" ref="F56" ca="1">INDIRECT($F$2&amp;"'"&amp;"!"&amp;F$3&amp;$A56)</f>
        <v>2</v>
      </c>
      <c r="G56" cm="1">
        <f t="array" aca="1" ref="G56" ca="1">INDIRECT($F$2&amp;"'"&amp;"!"&amp;G$3&amp;$A56)</f>
        <v>3</v>
      </c>
      <c r="I56" s="97">
        <f t="shared" si="0"/>
        <v>3631.6811075498008</v>
      </c>
      <c r="J56" s="97">
        <f t="shared" si="0"/>
        <v>3739.2806559352512</v>
      </c>
      <c r="K56" cm="1">
        <f t="array" aca="1" ref="K56" ca="1">INDIRECT($F$2&amp;"'"&amp;"!"&amp;K$3&amp;$A56)</f>
        <v>11</v>
      </c>
      <c r="L56" cm="1">
        <f t="array" aca="1" ref="L56" ca="1">INDIRECT($F$2&amp;"'"&amp;"!"&amp;L$3&amp;$A56)</f>
        <v>6</v>
      </c>
      <c r="M56" cm="1">
        <f t="array" aca="1" ref="M56" ca="1">INDIRECT($F$2&amp;"'"&amp;"!"&amp;M$3&amp;$A56)</f>
        <v>2</v>
      </c>
      <c r="N56" cm="1">
        <f t="array" aca="1" ref="N56" ca="1">INDIRECT($F$2&amp;"'"&amp;"!"&amp;N$3&amp;$A56)</f>
        <v>3</v>
      </c>
      <c r="P56" s="98">
        <f t="shared" si="1"/>
        <v>213.62830044410595</v>
      </c>
      <c r="Q56" s="98">
        <f t="shared" si="1"/>
        <v>216.76989309769573</v>
      </c>
      <c r="R56" cm="1">
        <f t="array" aca="1" ref="R56" ca="1">INDIRECT($F$2&amp;"'"&amp;"!"&amp;R$3&amp;$A56)</f>
        <v>16</v>
      </c>
      <c r="S56" cm="1">
        <f t="array" aca="1" ref="S56" ca="1">INDIRECT($F$2&amp;"'"&amp;"!"&amp;S$3&amp;$A56)</f>
        <v>8</v>
      </c>
      <c r="T56" cm="1">
        <f t="array" aca="1" ref="T56" ca="1">INDIRECT($F$2&amp;"'"&amp;"!"&amp;T$3&amp;$A56)</f>
        <v>5</v>
      </c>
      <c r="U56" cm="1">
        <f t="array" aca="1" ref="U56" ca="1">INDIRECT($F$2&amp;"'"&amp;"!"&amp;U$3&amp;$A56)</f>
        <v>3</v>
      </c>
      <c r="W56" s="14">
        <f t="shared" si="5"/>
        <v>0.50999999999999956</v>
      </c>
      <c r="X56" s="14">
        <f t="shared" si="6"/>
        <v>0.49999999999999956</v>
      </c>
      <c r="Y56" cm="1">
        <f t="array" aca="1" ref="Y56" ca="1">INDIRECT($F$2&amp;"'"&amp;"!"&amp;Y$3&amp;$A56)</f>
        <v>0</v>
      </c>
      <c r="Z56" cm="1">
        <f t="array" aca="1" ref="Z56" ca="1">INDIRECT($F$2&amp;"'"&amp;"!"&amp;Z$3&amp;$A56)</f>
        <v>0</v>
      </c>
      <c r="AA56" cm="1">
        <f t="array" aca="1" ref="AA56" ca="1">INDIRECT($F$2&amp;"'"&amp;"!"&amp;AA$3&amp;$A56)</f>
        <v>0</v>
      </c>
      <c r="AB56" cm="1">
        <f t="array" aca="1" ref="AB56" ca="1">INDIRECT($F$2&amp;"'"&amp;"!"&amp;AB$3&amp;$A56)</f>
        <v>0</v>
      </c>
    </row>
    <row r="57" spans="1:28">
      <c r="A57">
        <f t="shared" si="2"/>
        <v>55</v>
      </c>
      <c r="B57">
        <f t="shared" si="3"/>
        <v>69</v>
      </c>
      <c r="C57">
        <f t="shared" si="4"/>
        <v>70</v>
      </c>
      <c r="D57" cm="1">
        <f t="array" aca="1" ref="D57" ca="1">INDIRECT($F$2&amp;"'"&amp;"!"&amp;D$3&amp;$A57)</f>
        <v>10</v>
      </c>
      <c r="E57" cm="1">
        <f t="array" aca="1" ref="E57" ca="1">INDIRECT($F$2&amp;"'"&amp;"!"&amp;E$3&amp;$A57)</f>
        <v>4</v>
      </c>
      <c r="F57" cm="1">
        <f t="array" aca="1" ref="F57" ca="1">INDIRECT($F$2&amp;"'"&amp;"!"&amp;F$3&amp;$A57)</f>
        <v>3</v>
      </c>
      <c r="G57" cm="1">
        <f t="array" aca="1" ref="G57" ca="1">INDIRECT($F$2&amp;"'"&amp;"!"&amp;G$3&amp;$A57)</f>
        <v>3</v>
      </c>
      <c r="I57" s="97">
        <f t="shared" si="0"/>
        <v>3739.2806559352512</v>
      </c>
      <c r="J57" s="97">
        <f t="shared" si="0"/>
        <v>3848.4510006474966</v>
      </c>
      <c r="K57" cm="1">
        <f t="array" aca="1" ref="K57" ca="1">INDIRECT($F$2&amp;"'"&amp;"!"&amp;K$3&amp;$A57)</f>
        <v>10</v>
      </c>
      <c r="L57" cm="1">
        <f t="array" aca="1" ref="L57" ca="1">INDIRECT($F$2&amp;"'"&amp;"!"&amp;L$3&amp;$A57)</f>
        <v>4</v>
      </c>
      <c r="M57" cm="1">
        <f t="array" aca="1" ref="M57" ca="1">INDIRECT($F$2&amp;"'"&amp;"!"&amp;M$3&amp;$A57)</f>
        <v>3</v>
      </c>
      <c r="N57" cm="1">
        <f t="array" aca="1" ref="N57" ca="1">INDIRECT($F$2&amp;"'"&amp;"!"&amp;N$3&amp;$A57)</f>
        <v>3</v>
      </c>
      <c r="P57" s="98">
        <f t="shared" si="1"/>
        <v>216.76989309769573</v>
      </c>
      <c r="Q57" s="98">
        <f t="shared" si="1"/>
        <v>219.91148575128551</v>
      </c>
      <c r="R57" cm="1">
        <f t="array" aca="1" ref="R57" ca="1">INDIRECT($F$2&amp;"'"&amp;"!"&amp;R$3&amp;$A57)</f>
        <v>12</v>
      </c>
      <c r="S57" cm="1">
        <f t="array" aca="1" ref="S57" ca="1">INDIRECT($F$2&amp;"'"&amp;"!"&amp;S$3&amp;$A57)</f>
        <v>9</v>
      </c>
      <c r="T57" cm="1">
        <f t="array" aca="1" ref="T57" ca="1">INDIRECT($F$2&amp;"'"&amp;"!"&amp;T$3&amp;$A57)</f>
        <v>0</v>
      </c>
      <c r="U57" cm="1">
        <f t="array" aca="1" ref="U57" ca="1">INDIRECT($F$2&amp;"'"&amp;"!"&amp;U$3&amp;$A57)</f>
        <v>3</v>
      </c>
      <c r="W57" s="14">
        <f t="shared" si="5"/>
        <v>0.49999999999999956</v>
      </c>
      <c r="X57" s="14">
        <f t="shared" si="6"/>
        <v>0.48999999999999955</v>
      </c>
      <c r="Y57" cm="1">
        <f t="array" aca="1" ref="Y57" ca="1">INDIRECT($F$2&amp;"'"&amp;"!"&amp;Y$3&amp;$A57)</f>
        <v>0</v>
      </c>
      <c r="Z57" cm="1">
        <f t="array" aca="1" ref="Z57" ca="1">INDIRECT($F$2&amp;"'"&amp;"!"&amp;Z$3&amp;$A57)</f>
        <v>0</v>
      </c>
      <c r="AA57" cm="1">
        <f t="array" aca="1" ref="AA57" ca="1">INDIRECT($F$2&amp;"'"&amp;"!"&amp;AA$3&amp;$A57)</f>
        <v>0</v>
      </c>
      <c r="AB57" cm="1">
        <f t="array" aca="1" ref="AB57" ca="1">INDIRECT($F$2&amp;"'"&amp;"!"&amp;AB$3&amp;$A57)</f>
        <v>0</v>
      </c>
    </row>
    <row r="58" spans="1:28">
      <c r="A58">
        <f t="shared" si="2"/>
        <v>56</v>
      </c>
      <c r="B58">
        <f t="shared" si="3"/>
        <v>70</v>
      </c>
      <c r="C58">
        <f t="shared" si="4"/>
        <v>71</v>
      </c>
      <c r="D58" cm="1">
        <f t="array" aca="1" ref="D58" ca="1">INDIRECT($F$2&amp;"'"&amp;"!"&amp;D$3&amp;$A58)</f>
        <v>6</v>
      </c>
      <c r="E58" cm="1">
        <f t="array" aca="1" ref="E58" ca="1">INDIRECT($F$2&amp;"'"&amp;"!"&amp;E$3&amp;$A58)</f>
        <v>2</v>
      </c>
      <c r="F58" cm="1">
        <f t="array" aca="1" ref="F58" ca="1">INDIRECT($F$2&amp;"'"&amp;"!"&amp;F$3&amp;$A58)</f>
        <v>2</v>
      </c>
      <c r="G58" cm="1">
        <f t="array" aca="1" ref="G58" ca="1">INDIRECT($F$2&amp;"'"&amp;"!"&amp;G$3&amp;$A58)</f>
        <v>2</v>
      </c>
      <c r="I58" s="97">
        <f t="shared" si="0"/>
        <v>3848.4510006474966</v>
      </c>
      <c r="J58" s="97">
        <f t="shared" si="0"/>
        <v>3959.1921416865366</v>
      </c>
      <c r="K58" cm="1">
        <f t="array" aca="1" ref="K58" ca="1">INDIRECT($F$2&amp;"'"&amp;"!"&amp;K$3&amp;$A58)</f>
        <v>6</v>
      </c>
      <c r="L58" cm="1">
        <f t="array" aca="1" ref="L58" ca="1">INDIRECT($F$2&amp;"'"&amp;"!"&amp;L$3&amp;$A58)</f>
        <v>2</v>
      </c>
      <c r="M58" cm="1">
        <f t="array" aca="1" ref="M58" ca="1">INDIRECT($F$2&amp;"'"&amp;"!"&amp;M$3&amp;$A58)</f>
        <v>2</v>
      </c>
      <c r="N58" cm="1">
        <f t="array" aca="1" ref="N58" ca="1">INDIRECT($F$2&amp;"'"&amp;"!"&amp;N$3&amp;$A58)</f>
        <v>2</v>
      </c>
      <c r="P58" s="98">
        <f t="shared" si="1"/>
        <v>219.91148575128551</v>
      </c>
      <c r="Q58" s="98">
        <f t="shared" si="1"/>
        <v>223.05307840487532</v>
      </c>
      <c r="R58" cm="1">
        <f t="array" aca="1" ref="R58" ca="1">INDIRECT($F$2&amp;"'"&amp;"!"&amp;R$3&amp;$A58)</f>
        <v>13</v>
      </c>
      <c r="S58" cm="1">
        <f t="array" aca="1" ref="S58" ca="1">INDIRECT($F$2&amp;"'"&amp;"!"&amp;S$3&amp;$A58)</f>
        <v>10</v>
      </c>
      <c r="T58" cm="1">
        <f t="array" aca="1" ref="T58" ca="1">INDIRECT($F$2&amp;"'"&amp;"!"&amp;T$3&amp;$A58)</f>
        <v>1</v>
      </c>
      <c r="U58" cm="1">
        <f t="array" aca="1" ref="U58" ca="1">INDIRECT($F$2&amp;"'"&amp;"!"&amp;U$3&amp;$A58)</f>
        <v>2</v>
      </c>
      <c r="W58" s="14">
        <f t="shared" si="5"/>
        <v>0.48999999999999955</v>
      </c>
      <c r="X58" s="14">
        <f t="shared" si="6"/>
        <v>0.47999999999999954</v>
      </c>
      <c r="Y58" cm="1">
        <f t="array" aca="1" ref="Y58" ca="1">INDIRECT($F$2&amp;"'"&amp;"!"&amp;Y$3&amp;$A58)</f>
        <v>1</v>
      </c>
      <c r="Z58" cm="1">
        <f t="array" aca="1" ref="Z58" ca="1">INDIRECT($F$2&amp;"'"&amp;"!"&amp;Z$3&amp;$A58)</f>
        <v>1</v>
      </c>
      <c r="AA58" cm="1">
        <f t="array" aca="1" ref="AA58" ca="1">INDIRECT($F$2&amp;"'"&amp;"!"&amp;AA$3&amp;$A58)</f>
        <v>0</v>
      </c>
      <c r="AB58" cm="1">
        <f t="array" aca="1" ref="AB58" ca="1">INDIRECT($F$2&amp;"'"&amp;"!"&amp;AB$3&amp;$A58)</f>
        <v>0</v>
      </c>
    </row>
    <row r="59" spans="1:28">
      <c r="A59">
        <f t="shared" si="2"/>
        <v>57</v>
      </c>
      <c r="B59">
        <f t="shared" si="3"/>
        <v>71</v>
      </c>
      <c r="C59">
        <f t="shared" si="4"/>
        <v>72</v>
      </c>
      <c r="D59" cm="1">
        <f t="array" aca="1" ref="D59" ca="1">INDIRECT($F$2&amp;"'"&amp;"!"&amp;D$3&amp;$A59)</f>
        <v>2</v>
      </c>
      <c r="E59" cm="1">
        <f t="array" aca="1" ref="E59" ca="1">INDIRECT($F$2&amp;"'"&amp;"!"&amp;E$3&amp;$A59)</f>
        <v>2</v>
      </c>
      <c r="F59" cm="1">
        <f t="array" aca="1" ref="F59" ca="1">INDIRECT($F$2&amp;"'"&amp;"!"&amp;F$3&amp;$A59)</f>
        <v>0</v>
      </c>
      <c r="G59" cm="1">
        <f t="array" aca="1" ref="G59" ca="1">INDIRECT($F$2&amp;"'"&amp;"!"&amp;G$3&amp;$A59)</f>
        <v>0</v>
      </c>
      <c r="I59" s="97">
        <f t="shared" si="0"/>
        <v>3959.1921416865366</v>
      </c>
      <c r="J59" s="97">
        <f t="shared" si="0"/>
        <v>4071.5040790523717</v>
      </c>
      <c r="K59" cm="1">
        <f t="array" aca="1" ref="K59" ca="1">INDIRECT($F$2&amp;"'"&amp;"!"&amp;K$3&amp;$A59)</f>
        <v>2</v>
      </c>
      <c r="L59" cm="1">
        <f t="array" aca="1" ref="L59" ca="1">INDIRECT($F$2&amp;"'"&amp;"!"&amp;L$3&amp;$A59)</f>
        <v>2</v>
      </c>
      <c r="M59" cm="1">
        <f t="array" aca="1" ref="M59" ca="1">INDIRECT($F$2&amp;"'"&amp;"!"&amp;M$3&amp;$A59)</f>
        <v>0</v>
      </c>
      <c r="N59" cm="1">
        <f t="array" aca="1" ref="N59" ca="1">INDIRECT($F$2&amp;"'"&amp;"!"&amp;N$3&amp;$A59)</f>
        <v>0</v>
      </c>
      <c r="P59" s="98">
        <f t="shared" si="1"/>
        <v>223.05307840487532</v>
      </c>
      <c r="Q59" s="98">
        <f t="shared" si="1"/>
        <v>226.1946710584651</v>
      </c>
      <c r="R59" cm="1">
        <f t="array" aca="1" ref="R59" ca="1">INDIRECT($F$2&amp;"'"&amp;"!"&amp;R$3&amp;$A59)</f>
        <v>18</v>
      </c>
      <c r="S59" cm="1">
        <f t="array" aca="1" ref="S59" ca="1">INDIRECT($F$2&amp;"'"&amp;"!"&amp;S$3&amp;$A59)</f>
        <v>11</v>
      </c>
      <c r="T59" cm="1">
        <f t="array" aca="1" ref="T59" ca="1">INDIRECT($F$2&amp;"'"&amp;"!"&amp;T$3&amp;$A59)</f>
        <v>3</v>
      </c>
      <c r="U59" cm="1">
        <f t="array" aca="1" ref="U59" ca="1">INDIRECT($F$2&amp;"'"&amp;"!"&amp;U$3&amp;$A59)</f>
        <v>4</v>
      </c>
      <c r="W59" s="14">
        <f t="shared" si="5"/>
        <v>0.47999999999999954</v>
      </c>
      <c r="X59" s="14">
        <f t="shared" si="6"/>
        <v>0.46999999999999953</v>
      </c>
      <c r="Y59" cm="1">
        <f t="array" aca="1" ref="Y59" ca="1">INDIRECT($F$2&amp;"'"&amp;"!"&amp;Y$3&amp;$A59)</f>
        <v>0</v>
      </c>
      <c r="Z59" cm="1">
        <f t="array" aca="1" ref="Z59" ca="1">INDIRECT($F$2&amp;"'"&amp;"!"&amp;Z$3&amp;$A59)</f>
        <v>0</v>
      </c>
      <c r="AA59" cm="1">
        <f t="array" aca="1" ref="AA59" ca="1">INDIRECT($F$2&amp;"'"&amp;"!"&amp;AA$3&amp;$A59)</f>
        <v>0</v>
      </c>
      <c r="AB59" cm="1">
        <f t="array" aca="1" ref="AB59" ca="1">INDIRECT($F$2&amp;"'"&amp;"!"&amp;AB$3&amp;$A59)</f>
        <v>0</v>
      </c>
    </row>
    <row r="60" spans="1:28">
      <c r="A60">
        <f t="shared" si="2"/>
        <v>58</v>
      </c>
      <c r="B60">
        <f t="shared" si="3"/>
        <v>72</v>
      </c>
      <c r="C60">
        <f t="shared" si="4"/>
        <v>73</v>
      </c>
      <c r="D60" cm="1">
        <f t="array" aca="1" ref="D60" ca="1">INDIRECT($F$2&amp;"'"&amp;"!"&amp;D$3&amp;$A60)</f>
        <v>3</v>
      </c>
      <c r="E60" cm="1">
        <f t="array" aca="1" ref="E60" ca="1">INDIRECT($F$2&amp;"'"&amp;"!"&amp;E$3&amp;$A60)</f>
        <v>1</v>
      </c>
      <c r="F60" cm="1">
        <f t="array" aca="1" ref="F60" ca="1">INDIRECT($F$2&amp;"'"&amp;"!"&amp;F$3&amp;$A60)</f>
        <v>2</v>
      </c>
      <c r="G60" cm="1">
        <f t="array" aca="1" ref="G60" ca="1">INDIRECT($F$2&amp;"'"&amp;"!"&amp;G$3&amp;$A60)</f>
        <v>0</v>
      </c>
      <c r="I60" s="97">
        <f t="shared" si="0"/>
        <v>4071.5040790523717</v>
      </c>
      <c r="J60" s="97">
        <f t="shared" si="0"/>
        <v>4185.3868127450023</v>
      </c>
      <c r="K60" cm="1">
        <f t="array" aca="1" ref="K60" ca="1">INDIRECT($F$2&amp;"'"&amp;"!"&amp;K$3&amp;$A60)</f>
        <v>3</v>
      </c>
      <c r="L60" cm="1">
        <f t="array" aca="1" ref="L60" ca="1">INDIRECT($F$2&amp;"'"&amp;"!"&amp;L$3&amp;$A60)</f>
        <v>1</v>
      </c>
      <c r="M60" cm="1">
        <f t="array" aca="1" ref="M60" ca="1">INDIRECT($F$2&amp;"'"&amp;"!"&amp;M$3&amp;$A60)</f>
        <v>2</v>
      </c>
      <c r="N60" cm="1">
        <f t="array" aca="1" ref="N60" ca="1">INDIRECT($F$2&amp;"'"&amp;"!"&amp;N$3&amp;$A60)</f>
        <v>0</v>
      </c>
      <c r="P60" s="98">
        <f t="shared" si="1"/>
        <v>226.1946710584651</v>
      </c>
      <c r="Q60" s="98">
        <f t="shared" si="1"/>
        <v>229.33626371205489</v>
      </c>
      <c r="R60" cm="1">
        <f t="array" aca="1" ref="R60" ca="1">INDIRECT($F$2&amp;"'"&amp;"!"&amp;R$3&amp;$A60)</f>
        <v>7</v>
      </c>
      <c r="S60" cm="1">
        <f t="array" aca="1" ref="S60" ca="1">INDIRECT($F$2&amp;"'"&amp;"!"&amp;S$3&amp;$A60)</f>
        <v>5</v>
      </c>
      <c r="T60" cm="1">
        <f t="array" aca="1" ref="T60" ca="1">INDIRECT($F$2&amp;"'"&amp;"!"&amp;T$3&amp;$A60)</f>
        <v>0</v>
      </c>
      <c r="U60" cm="1">
        <f t="array" aca="1" ref="U60" ca="1">INDIRECT($F$2&amp;"'"&amp;"!"&amp;U$3&amp;$A60)</f>
        <v>2</v>
      </c>
      <c r="W60" s="14">
        <f t="shared" si="5"/>
        <v>0.46999999999999953</v>
      </c>
      <c r="X60" s="14">
        <f t="shared" si="6"/>
        <v>0.45999999999999952</v>
      </c>
      <c r="Y60" cm="1">
        <f t="array" aca="1" ref="Y60" ca="1">INDIRECT($F$2&amp;"'"&amp;"!"&amp;Y$3&amp;$A60)</f>
        <v>0</v>
      </c>
      <c r="Z60" cm="1">
        <f t="array" aca="1" ref="Z60" ca="1">INDIRECT($F$2&amp;"'"&amp;"!"&amp;Z$3&amp;$A60)</f>
        <v>0</v>
      </c>
      <c r="AA60" cm="1">
        <f t="array" aca="1" ref="AA60" ca="1">INDIRECT($F$2&amp;"'"&amp;"!"&amp;AA$3&amp;$A60)</f>
        <v>0</v>
      </c>
      <c r="AB60" cm="1">
        <f t="array" aca="1" ref="AB60" ca="1">INDIRECT($F$2&amp;"'"&amp;"!"&amp;AB$3&amp;$A60)</f>
        <v>0</v>
      </c>
    </row>
    <row r="61" spans="1:28">
      <c r="A61">
        <f t="shared" si="2"/>
        <v>59</v>
      </c>
      <c r="B61">
        <f t="shared" si="3"/>
        <v>73</v>
      </c>
      <c r="C61">
        <f t="shared" si="4"/>
        <v>74</v>
      </c>
      <c r="D61" cm="1">
        <f t="array" aca="1" ref="D61" ca="1">INDIRECT($F$2&amp;"'"&amp;"!"&amp;D$3&amp;$A61)</f>
        <v>2</v>
      </c>
      <c r="E61" cm="1">
        <f t="array" aca="1" ref="E61" ca="1">INDIRECT($F$2&amp;"'"&amp;"!"&amp;E$3&amp;$A61)</f>
        <v>1</v>
      </c>
      <c r="F61" cm="1">
        <f t="array" aca="1" ref="F61" ca="1">INDIRECT($F$2&amp;"'"&amp;"!"&amp;F$3&amp;$A61)</f>
        <v>0</v>
      </c>
      <c r="G61" cm="1">
        <f t="array" aca="1" ref="G61" ca="1">INDIRECT($F$2&amp;"'"&amp;"!"&amp;G$3&amp;$A61)</f>
        <v>1</v>
      </c>
      <c r="I61" s="97">
        <f t="shared" si="0"/>
        <v>4185.3868127450023</v>
      </c>
      <c r="J61" s="97">
        <f t="shared" si="0"/>
        <v>4300.8403427644271</v>
      </c>
      <c r="K61" cm="1">
        <f t="array" aca="1" ref="K61" ca="1">INDIRECT($F$2&amp;"'"&amp;"!"&amp;K$3&amp;$A61)</f>
        <v>2</v>
      </c>
      <c r="L61" cm="1">
        <f t="array" aca="1" ref="L61" ca="1">INDIRECT($F$2&amp;"'"&amp;"!"&amp;L$3&amp;$A61)</f>
        <v>1</v>
      </c>
      <c r="M61" cm="1">
        <f t="array" aca="1" ref="M61" ca="1">INDIRECT($F$2&amp;"'"&amp;"!"&amp;M$3&amp;$A61)</f>
        <v>0</v>
      </c>
      <c r="N61" cm="1">
        <f t="array" aca="1" ref="N61" ca="1">INDIRECT($F$2&amp;"'"&amp;"!"&amp;N$3&amp;$A61)</f>
        <v>1</v>
      </c>
      <c r="P61" s="98">
        <f t="shared" si="1"/>
        <v>229.33626371205489</v>
      </c>
      <c r="Q61" s="98">
        <f t="shared" si="1"/>
        <v>232.4778563656447</v>
      </c>
      <c r="R61" cm="1">
        <f t="array" aca="1" ref="R61" ca="1">INDIRECT($F$2&amp;"'"&amp;"!"&amp;R$3&amp;$A61)</f>
        <v>8</v>
      </c>
      <c r="S61" cm="1">
        <f t="array" aca="1" ref="S61" ca="1">INDIRECT($F$2&amp;"'"&amp;"!"&amp;S$3&amp;$A61)</f>
        <v>2</v>
      </c>
      <c r="T61" cm="1">
        <f t="array" aca="1" ref="T61" ca="1">INDIRECT($F$2&amp;"'"&amp;"!"&amp;T$3&amp;$A61)</f>
        <v>3</v>
      </c>
      <c r="U61" cm="1">
        <f t="array" aca="1" ref="U61" ca="1">INDIRECT($F$2&amp;"'"&amp;"!"&amp;U$3&amp;$A61)</f>
        <v>3</v>
      </c>
      <c r="W61" s="14">
        <f t="shared" si="5"/>
        <v>0.45999999999999952</v>
      </c>
      <c r="X61" s="14">
        <f t="shared" si="6"/>
        <v>0.44999999999999951</v>
      </c>
      <c r="Y61" cm="1">
        <f t="array" aca="1" ref="Y61" ca="1">INDIRECT($F$2&amp;"'"&amp;"!"&amp;Y$3&amp;$A61)</f>
        <v>0</v>
      </c>
      <c r="Z61" cm="1">
        <f t="array" aca="1" ref="Z61" ca="1">INDIRECT($F$2&amp;"'"&amp;"!"&amp;Z$3&amp;$A61)</f>
        <v>0</v>
      </c>
      <c r="AA61" cm="1">
        <f t="array" aca="1" ref="AA61" ca="1">INDIRECT($F$2&amp;"'"&amp;"!"&amp;AA$3&amp;$A61)</f>
        <v>0</v>
      </c>
      <c r="AB61" cm="1">
        <f t="array" aca="1" ref="AB61" ca="1">INDIRECT($F$2&amp;"'"&amp;"!"&amp;AB$3&amp;$A61)</f>
        <v>0</v>
      </c>
    </row>
    <row r="62" spans="1:28">
      <c r="A62">
        <f t="shared" si="2"/>
        <v>60</v>
      </c>
      <c r="B62">
        <f t="shared" si="3"/>
        <v>74</v>
      </c>
      <c r="C62">
        <f t="shared" si="4"/>
        <v>75</v>
      </c>
      <c r="D62" cm="1">
        <f t="array" aca="1" ref="D62" ca="1">INDIRECT($F$2&amp;"'"&amp;"!"&amp;D$3&amp;$A62)</f>
        <v>8</v>
      </c>
      <c r="E62" cm="1">
        <f t="array" aca="1" ref="E62" ca="1">INDIRECT($F$2&amp;"'"&amp;"!"&amp;E$3&amp;$A62)</f>
        <v>4</v>
      </c>
      <c r="F62" cm="1">
        <f t="array" aca="1" ref="F62" ca="1">INDIRECT($F$2&amp;"'"&amp;"!"&amp;F$3&amp;$A62)</f>
        <v>2</v>
      </c>
      <c r="G62" cm="1">
        <f t="array" aca="1" ref="G62" ca="1">INDIRECT($F$2&amp;"'"&amp;"!"&amp;G$3&amp;$A62)</f>
        <v>2</v>
      </c>
      <c r="I62" s="97">
        <f t="shared" si="0"/>
        <v>4300.8403427644271</v>
      </c>
      <c r="J62" s="97">
        <f t="shared" si="0"/>
        <v>4417.8646691106469</v>
      </c>
      <c r="K62" cm="1">
        <f t="array" aca="1" ref="K62" ca="1">INDIRECT($F$2&amp;"'"&amp;"!"&amp;K$3&amp;$A62)</f>
        <v>8</v>
      </c>
      <c r="L62" cm="1">
        <f t="array" aca="1" ref="L62" ca="1">INDIRECT($F$2&amp;"'"&amp;"!"&amp;L$3&amp;$A62)</f>
        <v>4</v>
      </c>
      <c r="M62" cm="1">
        <f t="array" aca="1" ref="M62" ca="1">INDIRECT($F$2&amp;"'"&amp;"!"&amp;M$3&amp;$A62)</f>
        <v>2</v>
      </c>
      <c r="N62" cm="1">
        <f t="array" aca="1" ref="N62" ca="1">INDIRECT($F$2&amp;"'"&amp;"!"&amp;N$3&amp;$A62)</f>
        <v>2</v>
      </c>
      <c r="P62" s="98">
        <f t="shared" si="1"/>
        <v>232.4778563656447</v>
      </c>
      <c r="Q62" s="98">
        <f t="shared" si="1"/>
        <v>235.61944901923448</v>
      </c>
      <c r="R62" cm="1">
        <f t="array" aca="1" ref="R62" ca="1">INDIRECT($F$2&amp;"'"&amp;"!"&amp;R$3&amp;$A62)</f>
        <v>3</v>
      </c>
      <c r="S62" cm="1">
        <f t="array" aca="1" ref="S62" ca="1">INDIRECT($F$2&amp;"'"&amp;"!"&amp;S$3&amp;$A62)</f>
        <v>2</v>
      </c>
      <c r="T62" cm="1">
        <f t="array" aca="1" ref="T62" ca="1">INDIRECT($F$2&amp;"'"&amp;"!"&amp;T$3&amp;$A62)</f>
        <v>0</v>
      </c>
      <c r="U62" cm="1">
        <f t="array" aca="1" ref="U62" ca="1">INDIRECT($F$2&amp;"'"&amp;"!"&amp;U$3&amp;$A62)</f>
        <v>1</v>
      </c>
      <c r="W62" s="14">
        <f t="shared" si="5"/>
        <v>0.44999999999999951</v>
      </c>
      <c r="X62" s="14">
        <f t="shared" si="6"/>
        <v>0.4399999999999995</v>
      </c>
      <c r="Y62" cm="1">
        <f t="array" aca="1" ref="Y62" ca="1">INDIRECT($F$2&amp;"'"&amp;"!"&amp;Y$3&amp;$A62)</f>
        <v>0</v>
      </c>
      <c r="Z62" cm="1">
        <f t="array" aca="1" ref="Z62" ca="1">INDIRECT($F$2&amp;"'"&amp;"!"&amp;Z$3&amp;$A62)</f>
        <v>0</v>
      </c>
      <c r="AA62" cm="1">
        <f t="array" aca="1" ref="AA62" ca="1">INDIRECT($F$2&amp;"'"&amp;"!"&amp;AA$3&amp;$A62)</f>
        <v>0</v>
      </c>
      <c r="AB62" cm="1">
        <f t="array" aca="1" ref="AB62" ca="1">INDIRECT($F$2&amp;"'"&amp;"!"&amp;AB$3&amp;$A62)</f>
        <v>0</v>
      </c>
    </row>
    <row r="63" spans="1:28">
      <c r="A63">
        <f t="shared" si="2"/>
        <v>61</v>
      </c>
      <c r="B63">
        <f t="shared" si="3"/>
        <v>75</v>
      </c>
      <c r="C63">
        <f t="shared" si="4"/>
        <v>76</v>
      </c>
      <c r="D63" cm="1">
        <f t="array" aca="1" ref="D63" ca="1">INDIRECT($F$2&amp;"'"&amp;"!"&amp;D$3&amp;$A63)</f>
        <v>3</v>
      </c>
      <c r="E63" cm="1">
        <f t="array" aca="1" ref="E63" ca="1">INDIRECT($F$2&amp;"'"&amp;"!"&amp;E$3&amp;$A63)</f>
        <v>1</v>
      </c>
      <c r="F63" cm="1">
        <f t="array" aca="1" ref="F63" ca="1">INDIRECT($F$2&amp;"'"&amp;"!"&amp;F$3&amp;$A63)</f>
        <v>1</v>
      </c>
      <c r="G63" cm="1">
        <f t="array" aca="1" ref="G63" ca="1">INDIRECT($F$2&amp;"'"&amp;"!"&amp;G$3&amp;$A63)</f>
        <v>1</v>
      </c>
      <c r="I63" s="97">
        <f t="shared" si="0"/>
        <v>4417.8646691106469</v>
      </c>
      <c r="J63" s="97">
        <f t="shared" si="0"/>
        <v>4536.4597917836609</v>
      </c>
      <c r="K63" cm="1">
        <f t="array" aca="1" ref="K63" ca="1">INDIRECT($F$2&amp;"'"&amp;"!"&amp;K$3&amp;$A63)</f>
        <v>3</v>
      </c>
      <c r="L63" cm="1">
        <f t="array" aca="1" ref="L63" ca="1">INDIRECT($F$2&amp;"'"&amp;"!"&amp;L$3&amp;$A63)</f>
        <v>1</v>
      </c>
      <c r="M63" cm="1">
        <f t="array" aca="1" ref="M63" ca="1">INDIRECT($F$2&amp;"'"&amp;"!"&amp;M$3&amp;$A63)</f>
        <v>1</v>
      </c>
      <c r="N63" cm="1">
        <f t="array" aca="1" ref="N63" ca="1">INDIRECT($F$2&amp;"'"&amp;"!"&amp;N$3&amp;$A63)</f>
        <v>1</v>
      </c>
      <c r="P63" s="98">
        <f t="shared" si="1"/>
        <v>235.61944901923448</v>
      </c>
      <c r="Q63" s="98">
        <f t="shared" si="1"/>
        <v>238.76104167282426</v>
      </c>
      <c r="R63" cm="1">
        <f t="array" aca="1" ref="R63" ca="1">INDIRECT($F$2&amp;"'"&amp;"!"&amp;R$3&amp;$A63)</f>
        <v>6</v>
      </c>
      <c r="S63" cm="1">
        <f t="array" aca="1" ref="S63" ca="1">INDIRECT($F$2&amp;"'"&amp;"!"&amp;S$3&amp;$A63)</f>
        <v>4</v>
      </c>
      <c r="T63" cm="1">
        <f t="array" aca="1" ref="T63" ca="1">INDIRECT($F$2&amp;"'"&amp;"!"&amp;T$3&amp;$A63)</f>
        <v>2</v>
      </c>
      <c r="U63" cm="1">
        <f t="array" aca="1" ref="U63" ca="1">INDIRECT($F$2&amp;"'"&amp;"!"&amp;U$3&amp;$A63)</f>
        <v>0</v>
      </c>
      <c r="W63" s="14">
        <f t="shared" si="5"/>
        <v>0.4399999999999995</v>
      </c>
      <c r="X63" s="14">
        <f t="shared" si="6"/>
        <v>0.42999999999999949</v>
      </c>
      <c r="Y63" cm="1">
        <f t="array" aca="1" ref="Y63" ca="1">INDIRECT($F$2&amp;"'"&amp;"!"&amp;Y$3&amp;$A63)</f>
        <v>0</v>
      </c>
      <c r="Z63" cm="1">
        <f t="array" aca="1" ref="Z63" ca="1">INDIRECT($F$2&amp;"'"&amp;"!"&amp;Z$3&amp;$A63)</f>
        <v>0</v>
      </c>
      <c r="AA63" cm="1">
        <f t="array" aca="1" ref="AA63" ca="1">INDIRECT($F$2&amp;"'"&amp;"!"&amp;AA$3&amp;$A63)</f>
        <v>0</v>
      </c>
      <c r="AB63" cm="1">
        <f t="array" aca="1" ref="AB63" ca="1">INDIRECT($F$2&amp;"'"&amp;"!"&amp;AB$3&amp;$A63)</f>
        <v>0</v>
      </c>
    </row>
    <row r="64" spans="1:28">
      <c r="A64">
        <f t="shared" si="2"/>
        <v>62</v>
      </c>
      <c r="B64">
        <f t="shared" si="3"/>
        <v>76</v>
      </c>
      <c r="C64">
        <f t="shared" si="4"/>
        <v>77</v>
      </c>
      <c r="D64" cm="1">
        <f t="array" aca="1" ref="D64" ca="1">INDIRECT($F$2&amp;"'"&amp;"!"&amp;D$3&amp;$A64)</f>
        <v>6</v>
      </c>
      <c r="E64" cm="1">
        <f t="array" aca="1" ref="E64" ca="1">INDIRECT($F$2&amp;"'"&amp;"!"&amp;E$3&amp;$A64)</f>
        <v>2</v>
      </c>
      <c r="F64" cm="1">
        <f t="array" aca="1" ref="F64" ca="1">INDIRECT($F$2&amp;"'"&amp;"!"&amp;F$3&amp;$A64)</f>
        <v>2</v>
      </c>
      <c r="G64" cm="1">
        <f t="array" aca="1" ref="G64" ca="1">INDIRECT($F$2&amp;"'"&amp;"!"&amp;G$3&amp;$A64)</f>
        <v>2</v>
      </c>
      <c r="I64" s="97">
        <f t="shared" si="0"/>
        <v>4536.4597917836609</v>
      </c>
      <c r="J64" s="97">
        <f t="shared" si="0"/>
        <v>4656.6257107834708</v>
      </c>
      <c r="K64" cm="1">
        <f t="array" aca="1" ref="K64" ca="1">INDIRECT($F$2&amp;"'"&amp;"!"&amp;K$3&amp;$A64)</f>
        <v>6</v>
      </c>
      <c r="L64" cm="1">
        <f t="array" aca="1" ref="L64" ca="1">INDIRECT($F$2&amp;"'"&amp;"!"&amp;L$3&amp;$A64)</f>
        <v>2</v>
      </c>
      <c r="M64" cm="1">
        <f t="array" aca="1" ref="M64" ca="1">INDIRECT($F$2&amp;"'"&amp;"!"&amp;M$3&amp;$A64)</f>
        <v>2</v>
      </c>
      <c r="N64" cm="1">
        <f t="array" aca="1" ref="N64" ca="1">INDIRECT($F$2&amp;"'"&amp;"!"&amp;N$3&amp;$A64)</f>
        <v>2</v>
      </c>
      <c r="P64" s="98">
        <f t="shared" si="1"/>
        <v>238.76104167282426</v>
      </c>
      <c r="Q64" s="98">
        <f t="shared" si="1"/>
        <v>241.90263432641407</v>
      </c>
      <c r="R64" cm="1">
        <f t="array" aca="1" ref="R64" ca="1">INDIRECT($F$2&amp;"'"&amp;"!"&amp;R$3&amp;$A64)</f>
        <v>2</v>
      </c>
      <c r="S64" cm="1">
        <f t="array" aca="1" ref="S64" ca="1">INDIRECT($F$2&amp;"'"&amp;"!"&amp;S$3&amp;$A64)</f>
        <v>0</v>
      </c>
      <c r="T64" cm="1">
        <f t="array" aca="1" ref="T64" ca="1">INDIRECT($F$2&amp;"'"&amp;"!"&amp;T$3&amp;$A64)</f>
        <v>2</v>
      </c>
      <c r="U64" cm="1">
        <f t="array" aca="1" ref="U64" ca="1">INDIRECT($F$2&amp;"'"&amp;"!"&amp;U$3&amp;$A64)</f>
        <v>0</v>
      </c>
      <c r="W64" s="14">
        <f t="shared" si="5"/>
        <v>0.42999999999999949</v>
      </c>
      <c r="X64" s="14">
        <f t="shared" si="6"/>
        <v>0.41999999999999948</v>
      </c>
      <c r="Y64" cm="1">
        <f t="array" aca="1" ref="Y64" ca="1">INDIRECT($F$2&amp;"'"&amp;"!"&amp;Y$3&amp;$A64)</f>
        <v>0</v>
      </c>
      <c r="Z64" cm="1">
        <f t="array" aca="1" ref="Z64" ca="1">INDIRECT($F$2&amp;"'"&amp;"!"&amp;Z$3&amp;$A64)</f>
        <v>0</v>
      </c>
      <c r="AA64" cm="1">
        <f t="array" aca="1" ref="AA64" ca="1">INDIRECT($F$2&amp;"'"&amp;"!"&amp;AA$3&amp;$A64)</f>
        <v>0</v>
      </c>
      <c r="AB64" cm="1">
        <f t="array" aca="1" ref="AB64" ca="1">INDIRECT($F$2&amp;"'"&amp;"!"&amp;AB$3&amp;$A64)</f>
        <v>0</v>
      </c>
    </row>
    <row r="65" spans="1:28">
      <c r="A65">
        <f t="shared" si="2"/>
        <v>63</v>
      </c>
      <c r="B65">
        <f t="shared" si="3"/>
        <v>77</v>
      </c>
      <c r="C65">
        <f t="shared" si="4"/>
        <v>78</v>
      </c>
      <c r="D65" cm="1">
        <f t="array" aca="1" ref="D65" ca="1">INDIRECT($F$2&amp;"'"&amp;"!"&amp;D$3&amp;$A65)</f>
        <v>1</v>
      </c>
      <c r="E65" cm="1">
        <f t="array" aca="1" ref="E65" ca="1">INDIRECT($F$2&amp;"'"&amp;"!"&amp;E$3&amp;$A65)</f>
        <v>0</v>
      </c>
      <c r="F65" cm="1">
        <f t="array" aca="1" ref="F65" ca="1">INDIRECT($F$2&amp;"'"&amp;"!"&amp;F$3&amp;$A65)</f>
        <v>1</v>
      </c>
      <c r="G65" cm="1">
        <f t="array" aca="1" ref="G65" ca="1">INDIRECT($F$2&amp;"'"&amp;"!"&amp;G$3&amp;$A65)</f>
        <v>0</v>
      </c>
      <c r="I65" s="97">
        <f t="shared" si="0"/>
        <v>4656.6257107834708</v>
      </c>
      <c r="J65" s="97">
        <f t="shared" si="0"/>
        <v>4778.3624261100749</v>
      </c>
      <c r="K65" cm="1">
        <f t="array" aca="1" ref="K65" ca="1">INDIRECT($F$2&amp;"'"&amp;"!"&amp;K$3&amp;$A65)</f>
        <v>1</v>
      </c>
      <c r="L65" cm="1">
        <f t="array" aca="1" ref="L65" ca="1">INDIRECT($F$2&amp;"'"&amp;"!"&amp;L$3&amp;$A65)</f>
        <v>0</v>
      </c>
      <c r="M65" cm="1">
        <f t="array" aca="1" ref="M65" ca="1">INDIRECT($F$2&amp;"'"&amp;"!"&amp;M$3&amp;$A65)</f>
        <v>1</v>
      </c>
      <c r="N65" cm="1">
        <f t="array" aca="1" ref="N65" ca="1">INDIRECT($F$2&amp;"'"&amp;"!"&amp;N$3&amp;$A65)</f>
        <v>0</v>
      </c>
      <c r="P65" s="98">
        <f t="shared" si="1"/>
        <v>241.90263432641407</v>
      </c>
      <c r="Q65" s="98">
        <f t="shared" si="1"/>
        <v>245.04422698000386</v>
      </c>
      <c r="R65" cm="1">
        <f t="array" aca="1" ref="R65" ca="1">INDIRECT($F$2&amp;"'"&amp;"!"&amp;R$3&amp;$A65)</f>
        <v>3</v>
      </c>
      <c r="S65" cm="1">
        <f t="array" aca="1" ref="S65" ca="1">INDIRECT($F$2&amp;"'"&amp;"!"&amp;S$3&amp;$A65)</f>
        <v>2</v>
      </c>
      <c r="T65" cm="1">
        <f t="array" aca="1" ref="T65" ca="1">INDIRECT($F$2&amp;"'"&amp;"!"&amp;T$3&amp;$A65)</f>
        <v>0</v>
      </c>
      <c r="U65" cm="1">
        <f t="array" aca="1" ref="U65" ca="1">INDIRECT($F$2&amp;"'"&amp;"!"&amp;U$3&amp;$A65)</f>
        <v>1</v>
      </c>
      <c r="W65" s="14">
        <f t="shared" si="5"/>
        <v>0.41999999999999948</v>
      </c>
      <c r="X65" s="14">
        <f t="shared" si="6"/>
        <v>0.40999999999999948</v>
      </c>
      <c r="Y65" cm="1">
        <f t="array" aca="1" ref="Y65" ca="1">INDIRECT($F$2&amp;"'"&amp;"!"&amp;Y$3&amp;$A65)</f>
        <v>0</v>
      </c>
      <c r="Z65" cm="1">
        <f t="array" aca="1" ref="Z65" ca="1">INDIRECT($F$2&amp;"'"&amp;"!"&amp;Z$3&amp;$A65)</f>
        <v>0</v>
      </c>
      <c r="AA65" cm="1">
        <f t="array" aca="1" ref="AA65" ca="1">INDIRECT($F$2&amp;"'"&amp;"!"&amp;AA$3&amp;$A65)</f>
        <v>0</v>
      </c>
      <c r="AB65" cm="1">
        <f t="array" aca="1" ref="AB65" ca="1">INDIRECT($F$2&amp;"'"&amp;"!"&amp;AB$3&amp;$A65)</f>
        <v>0</v>
      </c>
    </row>
    <row r="66" spans="1:28">
      <c r="A66">
        <f t="shared" si="2"/>
        <v>64</v>
      </c>
      <c r="B66">
        <f t="shared" si="3"/>
        <v>78</v>
      </c>
      <c r="C66">
        <f t="shared" si="4"/>
        <v>79</v>
      </c>
      <c r="D66" cm="1">
        <f t="array" aca="1" ref="D66" ca="1">INDIRECT($F$2&amp;"'"&amp;"!"&amp;D$3&amp;$A66)</f>
        <v>1</v>
      </c>
      <c r="E66" cm="1">
        <f t="array" aca="1" ref="E66" ca="1">INDIRECT($F$2&amp;"'"&amp;"!"&amp;E$3&amp;$A66)</f>
        <v>1</v>
      </c>
      <c r="F66" cm="1">
        <f t="array" aca="1" ref="F66" ca="1">INDIRECT($F$2&amp;"'"&amp;"!"&amp;F$3&amp;$A66)</f>
        <v>0</v>
      </c>
      <c r="G66" cm="1">
        <f t="array" aca="1" ref="G66" ca="1">INDIRECT($F$2&amp;"'"&amp;"!"&amp;G$3&amp;$A66)</f>
        <v>0</v>
      </c>
      <c r="I66" s="97">
        <f t="shared" si="0"/>
        <v>4778.3624261100749</v>
      </c>
      <c r="J66" s="97">
        <f t="shared" si="0"/>
        <v>4901.669937763475</v>
      </c>
      <c r="K66" cm="1">
        <f t="array" aca="1" ref="K66" ca="1">INDIRECT($F$2&amp;"'"&amp;"!"&amp;K$3&amp;$A66)</f>
        <v>1</v>
      </c>
      <c r="L66" cm="1">
        <f t="array" aca="1" ref="L66" ca="1">INDIRECT($F$2&amp;"'"&amp;"!"&amp;L$3&amp;$A66)</f>
        <v>1</v>
      </c>
      <c r="M66" cm="1">
        <f t="array" aca="1" ref="M66" ca="1">INDIRECT($F$2&amp;"'"&amp;"!"&amp;M$3&amp;$A66)</f>
        <v>0</v>
      </c>
      <c r="N66" cm="1">
        <f t="array" aca="1" ref="N66" ca="1">INDIRECT($F$2&amp;"'"&amp;"!"&amp;N$3&amp;$A66)</f>
        <v>0</v>
      </c>
      <c r="P66" s="98">
        <f t="shared" si="1"/>
        <v>245.04422698000386</v>
      </c>
      <c r="Q66" s="98">
        <f t="shared" si="1"/>
        <v>248.18581963359367</v>
      </c>
      <c r="R66" cm="1">
        <f t="array" aca="1" ref="R66" ca="1">INDIRECT($F$2&amp;"'"&amp;"!"&amp;R$3&amp;$A66)</f>
        <v>5</v>
      </c>
      <c r="S66" cm="1">
        <f t="array" aca="1" ref="S66" ca="1">INDIRECT($F$2&amp;"'"&amp;"!"&amp;S$3&amp;$A66)</f>
        <v>3</v>
      </c>
      <c r="T66" cm="1">
        <f t="array" aca="1" ref="T66" ca="1">INDIRECT($F$2&amp;"'"&amp;"!"&amp;T$3&amp;$A66)</f>
        <v>1</v>
      </c>
      <c r="U66" cm="1">
        <f t="array" aca="1" ref="U66" ca="1">INDIRECT($F$2&amp;"'"&amp;"!"&amp;U$3&amp;$A66)</f>
        <v>1</v>
      </c>
      <c r="W66" s="14">
        <f t="shared" si="5"/>
        <v>0.40999999999999948</v>
      </c>
      <c r="X66" s="14">
        <f t="shared" si="6"/>
        <v>0.39999999999999947</v>
      </c>
      <c r="Y66" cm="1">
        <f t="array" aca="1" ref="Y66" ca="1">INDIRECT($F$2&amp;"'"&amp;"!"&amp;Y$3&amp;$A66)</f>
        <v>0</v>
      </c>
      <c r="Z66" cm="1">
        <f t="array" aca="1" ref="Z66" ca="1">INDIRECT($F$2&amp;"'"&amp;"!"&amp;Z$3&amp;$A66)</f>
        <v>0</v>
      </c>
      <c r="AA66" cm="1">
        <f t="array" aca="1" ref="AA66" ca="1">INDIRECT($F$2&amp;"'"&amp;"!"&amp;AA$3&amp;$A66)</f>
        <v>0</v>
      </c>
      <c r="AB66" cm="1">
        <f t="array" aca="1" ref="AB66" ca="1">INDIRECT($F$2&amp;"'"&amp;"!"&amp;AB$3&amp;$A66)</f>
        <v>0</v>
      </c>
    </row>
    <row r="67" spans="1:28">
      <c r="A67">
        <f t="shared" si="2"/>
        <v>65</v>
      </c>
      <c r="B67">
        <f t="shared" si="3"/>
        <v>79</v>
      </c>
      <c r="C67">
        <f t="shared" si="4"/>
        <v>80</v>
      </c>
      <c r="D67" cm="1">
        <f t="array" aca="1" ref="D67" ca="1">INDIRECT($F$2&amp;"'"&amp;"!"&amp;D$3&amp;$A67)</f>
        <v>2</v>
      </c>
      <c r="E67" cm="1">
        <f t="array" aca="1" ref="E67" ca="1">INDIRECT($F$2&amp;"'"&amp;"!"&amp;E$3&amp;$A67)</f>
        <v>0</v>
      </c>
      <c r="F67" cm="1">
        <f t="array" aca="1" ref="F67" ca="1">INDIRECT($F$2&amp;"'"&amp;"!"&amp;F$3&amp;$A67)</f>
        <v>0</v>
      </c>
      <c r="G67" cm="1">
        <f t="array" aca="1" ref="G67" ca="1">INDIRECT($F$2&amp;"'"&amp;"!"&amp;G$3&amp;$A67)</f>
        <v>2</v>
      </c>
      <c r="I67" s="97">
        <f t="shared" si="0"/>
        <v>4901.669937763475</v>
      </c>
      <c r="J67" s="97">
        <f t="shared" si="0"/>
        <v>5026.5482457436692</v>
      </c>
      <c r="K67" cm="1">
        <f t="array" aca="1" ref="K67" ca="1">INDIRECT($F$2&amp;"'"&amp;"!"&amp;K$3&amp;$A67)</f>
        <v>2</v>
      </c>
      <c r="L67" cm="1">
        <f t="array" aca="1" ref="L67" ca="1">INDIRECT($F$2&amp;"'"&amp;"!"&amp;L$3&amp;$A67)</f>
        <v>0</v>
      </c>
      <c r="M67" cm="1">
        <f t="array" aca="1" ref="M67" ca="1">INDIRECT($F$2&amp;"'"&amp;"!"&amp;M$3&amp;$A67)</f>
        <v>0</v>
      </c>
      <c r="N67" cm="1">
        <f t="array" aca="1" ref="N67" ca="1">INDIRECT($F$2&amp;"'"&amp;"!"&amp;N$3&amp;$A67)</f>
        <v>2</v>
      </c>
      <c r="P67" s="98">
        <f t="shared" si="1"/>
        <v>248.18581963359367</v>
      </c>
      <c r="Q67" s="98">
        <f t="shared" si="1"/>
        <v>251.32741228718345</v>
      </c>
      <c r="R67" cm="1">
        <f t="array" aca="1" ref="R67" ca="1">INDIRECT($F$2&amp;"'"&amp;"!"&amp;R$3&amp;$A67)</f>
        <v>4</v>
      </c>
      <c r="S67" cm="1">
        <f t="array" aca="1" ref="S67" ca="1">INDIRECT($F$2&amp;"'"&amp;"!"&amp;S$3&amp;$A67)</f>
        <v>1</v>
      </c>
      <c r="T67" cm="1">
        <f t="array" aca="1" ref="T67" ca="1">INDIRECT($F$2&amp;"'"&amp;"!"&amp;T$3&amp;$A67)</f>
        <v>1</v>
      </c>
      <c r="U67" cm="1">
        <f t="array" aca="1" ref="U67" ca="1">INDIRECT($F$2&amp;"'"&amp;"!"&amp;U$3&amp;$A67)</f>
        <v>2</v>
      </c>
      <c r="W67" s="14"/>
      <c r="X67" s="14"/>
    </row>
    <row r="68" spans="1:28">
      <c r="A68">
        <f t="shared" si="2"/>
        <v>66</v>
      </c>
      <c r="B68">
        <f t="shared" si="3"/>
        <v>80</v>
      </c>
      <c r="C68">
        <f t="shared" si="4"/>
        <v>81</v>
      </c>
      <c r="D68" cm="1">
        <f t="array" aca="1" ref="D68" ca="1">INDIRECT($F$2&amp;"'"&amp;"!"&amp;D$3&amp;$A68)</f>
        <v>1</v>
      </c>
      <c r="E68" cm="1">
        <f t="array" aca="1" ref="E68" ca="1">INDIRECT($F$2&amp;"'"&amp;"!"&amp;E$3&amp;$A68)</f>
        <v>0</v>
      </c>
      <c r="F68" cm="1">
        <f t="array" aca="1" ref="F68" ca="1">INDIRECT($F$2&amp;"'"&amp;"!"&amp;F$3&amp;$A68)</f>
        <v>1</v>
      </c>
      <c r="G68" cm="1">
        <f t="array" aca="1" ref="G68" ca="1">INDIRECT($F$2&amp;"'"&amp;"!"&amp;G$3&amp;$A68)</f>
        <v>0</v>
      </c>
      <c r="I68" s="97">
        <f t="shared" si="0"/>
        <v>5026.5482457436692</v>
      </c>
      <c r="J68" s="97">
        <f t="shared" si="0"/>
        <v>5152.9973500506585</v>
      </c>
      <c r="K68" cm="1">
        <f t="array" aca="1" ref="K68" ca="1">INDIRECT($F$2&amp;"'"&amp;"!"&amp;K$3&amp;$A68)</f>
        <v>1</v>
      </c>
      <c r="L68" cm="1">
        <f t="array" aca="1" ref="L68" ca="1">INDIRECT($F$2&amp;"'"&amp;"!"&amp;L$3&amp;$A68)</f>
        <v>0</v>
      </c>
      <c r="M68" cm="1">
        <f t="array" aca="1" ref="M68" ca="1">INDIRECT($F$2&amp;"'"&amp;"!"&amp;M$3&amp;$A68)</f>
        <v>1</v>
      </c>
      <c r="N68" cm="1">
        <f t="array" aca="1" ref="N68" ca="1">INDIRECT($F$2&amp;"'"&amp;"!"&amp;N$3&amp;$A68)</f>
        <v>0</v>
      </c>
      <c r="P68" s="98">
        <f t="shared" si="1"/>
        <v>251.32741228718345</v>
      </c>
      <c r="Q68" s="98">
        <f t="shared" si="1"/>
        <v>254.46900494077323</v>
      </c>
      <c r="R68" cm="1">
        <f t="array" aca="1" ref="R68" ca="1">INDIRECT($F$2&amp;"'"&amp;"!"&amp;R$3&amp;$A68)</f>
        <v>2</v>
      </c>
      <c r="S68" cm="1">
        <f t="array" aca="1" ref="S68" ca="1">INDIRECT($F$2&amp;"'"&amp;"!"&amp;S$3&amp;$A68)</f>
        <v>1</v>
      </c>
      <c r="T68" cm="1">
        <f t="array" aca="1" ref="T68" ca="1">INDIRECT($F$2&amp;"'"&amp;"!"&amp;T$3&amp;$A68)</f>
        <v>0</v>
      </c>
      <c r="U68" cm="1">
        <f t="array" aca="1" ref="U68" ca="1">INDIRECT($F$2&amp;"'"&amp;"!"&amp;U$3&amp;$A68)</f>
        <v>1</v>
      </c>
      <c r="W68" s="14"/>
      <c r="X68" s="14"/>
    </row>
    <row r="69" spans="1:28">
      <c r="A69">
        <f t="shared" si="2"/>
        <v>67</v>
      </c>
      <c r="B69">
        <f t="shared" si="3"/>
        <v>81</v>
      </c>
      <c r="C69">
        <f t="shared" si="4"/>
        <v>82</v>
      </c>
      <c r="D69" cm="1">
        <f t="array" aca="1" ref="D69" ca="1">INDIRECT($F$2&amp;"'"&amp;"!"&amp;D$3&amp;$A69)</f>
        <v>0</v>
      </c>
      <c r="E69" cm="1">
        <f t="array" aca="1" ref="E69" ca="1">INDIRECT($F$2&amp;"'"&amp;"!"&amp;E$3&amp;$A69)</f>
        <v>0</v>
      </c>
      <c r="F69" cm="1">
        <f t="array" aca="1" ref="F69" ca="1">INDIRECT($F$2&amp;"'"&amp;"!"&amp;F$3&amp;$A69)</f>
        <v>0</v>
      </c>
      <c r="G69" cm="1">
        <f t="array" aca="1" ref="G69" ca="1">INDIRECT($F$2&amp;"'"&amp;"!"&amp;G$3&amp;$A69)</f>
        <v>0</v>
      </c>
      <c r="I69" s="97">
        <f t="shared" si="0"/>
        <v>5152.9973500506585</v>
      </c>
      <c r="J69" s="97">
        <f t="shared" si="0"/>
        <v>5281.0172506844419</v>
      </c>
      <c r="K69" cm="1">
        <f t="array" aca="1" ref="K69" ca="1">INDIRECT($F$2&amp;"'"&amp;"!"&amp;K$3&amp;$A69)</f>
        <v>0</v>
      </c>
      <c r="L69" cm="1">
        <f t="array" aca="1" ref="L69" ca="1">INDIRECT($F$2&amp;"'"&amp;"!"&amp;L$3&amp;$A69)</f>
        <v>0</v>
      </c>
      <c r="M69" cm="1">
        <f t="array" aca="1" ref="M69" ca="1">INDIRECT($F$2&amp;"'"&amp;"!"&amp;M$3&amp;$A69)</f>
        <v>0</v>
      </c>
      <c r="N69" cm="1">
        <f t="array" aca="1" ref="N69" ca="1">INDIRECT($F$2&amp;"'"&amp;"!"&amp;N$3&amp;$A69)</f>
        <v>0</v>
      </c>
      <c r="P69" s="98">
        <f t="shared" si="1"/>
        <v>254.46900494077323</v>
      </c>
      <c r="Q69" s="98">
        <f t="shared" si="1"/>
        <v>257.61059759436301</v>
      </c>
      <c r="R69" cm="1">
        <f t="array" aca="1" ref="R69" ca="1">INDIRECT($F$2&amp;"'"&amp;"!"&amp;R$3&amp;$A69)</f>
        <v>6</v>
      </c>
      <c r="S69" cm="1">
        <f t="array" aca="1" ref="S69" ca="1">INDIRECT($F$2&amp;"'"&amp;"!"&amp;S$3&amp;$A69)</f>
        <v>1</v>
      </c>
      <c r="T69" cm="1">
        <f t="array" aca="1" ref="T69" ca="1">INDIRECT($F$2&amp;"'"&amp;"!"&amp;T$3&amp;$A69)</f>
        <v>4</v>
      </c>
      <c r="U69" cm="1">
        <f t="array" aca="1" ref="U69" ca="1">INDIRECT($F$2&amp;"'"&amp;"!"&amp;U$3&amp;$A69)</f>
        <v>1</v>
      </c>
      <c r="W69" s="14"/>
      <c r="X69" s="14"/>
    </row>
    <row r="70" spans="1:28">
      <c r="A70">
        <f t="shared" si="2"/>
        <v>68</v>
      </c>
      <c r="B70">
        <f t="shared" si="3"/>
        <v>82</v>
      </c>
      <c r="C70">
        <f t="shared" si="4"/>
        <v>83</v>
      </c>
      <c r="D70" cm="1">
        <f t="array" aca="1" ref="D70" ca="1">INDIRECT($F$2&amp;"'"&amp;"!"&amp;D$3&amp;$A70)</f>
        <v>1</v>
      </c>
      <c r="E70" cm="1">
        <f t="array" aca="1" ref="E70" ca="1">INDIRECT($F$2&amp;"'"&amp;"!"&amp;E$3&amp;$A70)</f>
        <v>0</v>
      </c>
      <c r="F70" cm="1">
        <f t="array" aca="1" ref="F70" ca="1">INDIRECT($F$2&amp;"'"&amp;"!"&amp;F$3&amp;$A70)</f>
        <v>1</v>
      </c>
      <c r="G70" cm="1">
        <f t="array" aca="1" ref="G70" ca="1">INDIRECT($F$2&amp;"'"&amp;"!"&amp;G$3&amp;$A70)</f>
        <v>0</v>
      </c>
      <c r="I70" s="97">
        <f t="shared" si="0"/>
        <v>5281.0172506844419</v>
      </c>
      <c r="J70" s="97">
        <f t="shared" si="0"/>
        <v>5410.6079476450213</v>
      </c>
      <c r="K70" cm="1">
        <f t="array" aca="1" ref="K70" ca="1">INDIRECT($F$2&amp;"'"&amp;"!"&amp;K$3&amp;$A70)</f>
        <v>1</v>
      </c>
      <c r="L70" cm="1">
        <f t="array" aca="1" ref="L70" ca="1">INDIRECT($F$2&amp;"'"&amp;"!"&amp;L$3&amp;$A70)</f>
        <v>0</v>
      </c>
      <c r="M70" cm="1">
        <f t="array" aca="1" ref="M70" ca="1">INDIRECT($F$2&amp;"'"&amp;"!"&amp;M$3&amp;$A70)</f>
        <v>1</v>
      </c>
      <c r="N70" cm="1">
        <f t="array" aca="1" ref="N70" ca="1">INDIRECT($F$2&amp;"'"&amp;"!"&amp;N$3&amp;$A70)</f>
        <v>0</v>
      </c>
      <c r="P70" s="98">
        <f t="shared" si="1"/>
        <v>257.61059759436301</v>
      </c>
      <c r="Q70" s="98">
        <f t="shared" si="1"/>
        <v>260.75219024795285</v>
      </c>
      <c r="R70" cm="1">
        <f t="array" aca="1" ref="R70" ca="1">INDIRECT($F$2&amp;"'"&amp;"!"&amp;R$3&amp;$A70)</f>
        <v>1</v>
      </c>
      <c r="S70" cm="1">
        <f t="array" aca="1" ref="S70" ca="1">INDIRECT($F$2&amp;"'"&amp;"!"&amp;S$3&amp;$A70)</f>
        <v>0</v>
      </c>
      <c r="T70" cm="1">
        <f t="array" aca="1" ref="T70" ca="1">INDIRECT($F$2&amp;"'"&amp;"!"&amp;T$3&amp;$A70)</f>
        <v>0</v>
      </c>
      <c r="U70" cm="1">
        <f t="array" aca="1" ref="U70" ca="1">INDIRECT($F$2&amp;"'"&amp;"!"&amp;U$3&amp;$A70)</f>
        <v>1</v>
      </c>
      <c r="W70" s="14"/>
      <c r="X70" s="14"/>
    </row>
    <row r="71" spans="1:28">
      <c r="A71">
        <f t="shared" si="2"/>
        <v>69</v>
      </c>
      <c r="B71">
        <f t="shared" si="3"/>
        <v>83</v>
      </c>
      <c r="C71">
        <f t="shared" si="4"/>
        <v>84</v>
      </c>
      <c r="D71" cm="1">
        <f t="array" aca="1" ref="D71" ca="1">INDIRECT($F$2&amp;"'"&amp;"!"&amp;D$3&amp;$A71)</f>
        <v>2</v>
      </c>
      <c r="E71" cm="1">
        <f t="array" aca="1" ref="E71" ca="1">INDIRECT($F$2&amp;"'"&amp;"!"&amp;E$3&amp;$A71)</f>
        <v>0</v>
      </c>
      <c r="F71" cm="1">
        <f t="array" aca="1" ref="F71" ca="1">INDIRECT($F$2&amp;"'"&amp;"!"&amp;F$3&amp;$A71)</f>
        <v>2</v>
      </c>
      <c r="G71" cm="1">
        <f t="array" aca="1" ref="G71" ca="1">INDIRECT($F$2&amp;"'"&amp;"!"&amp;G$3&amp;$A71)</f>
        <v>0</v>
      </c>
      <c r="I71" s="97">
        <f t="shared" si="0"/>
        <v>5410.6079476450213</v>
      </c>
      <c r="J71" s="97">
        <f t="shared" si="0"/>
        <v>5541.7694409323949</v>
      </c>
      <c r="K71" cm="1">
        <f t="array" aca="1" ref="K71" ca="1">INDIRECT($F$2&amp;"'"&amp;"!"&amp;K$3&amp;$A71)</f>
        <v>2</v>
      </c>
      <c r="L71" cm="1">
        <f t="array" aca="1" ref="L71" ca="1">INDIRECT($F$2&amp;"'"&amp;"!"&amp;L$3&amp;$A71)</f>
        <v>0</v>
      </c>
      <c r="M71" cm="1">
        <f t="array" aca="1" ref="M71" ca="1">INDIRECT($F$2&amp;"'"&amp;"!"&amp;M$3&amp;$A71)</f>
        <v>2</v>
      </c>
      <c r="N71" cm="1">
        <f t="array" aca="1" ref="N71" ca="1">INDIRECT($F$2&amp;"'"&amp;"!"&amp;N$3&amp;$A71)</f>
        <v>0</v>
      </c>
      <c r="P71" s="98">
        <f t="shared" si="1"/>
        <v>260.75219024795285</v>
      </c>
      <c r="Q71" s="98">
        <f t="shared" si="1"/>
        <v>263.89378290154264</v>
      </c>
      <c r="R71" cm="1">
        <f t="array" aca="1" ref="R71" ca="1">INDIRECT($F$2&amp;"'"&amp;"!"&amp;R$3&amp;$A71)</f>
        <v>1</v>
      </c>
      <c r="S71" cm="1">
        <f t="array" aca="1" ref="S71" ca="1">INDIRECT($F$2&amp;"'"&amp;"!"&amp;S$3&amp;$A71)</f>
        <v>1</v>
      </c>
      <c r="T71" cm="1">
        <f t="array" aca="1" ref="T71" ca="1">INDIRECT($F$2&amp;"'"&amp;"!"&amp;T$3&amp;$A71)</f>
        <v>0</v>
      </c>
      <c r="U71" cm="1">
        <f t="array" aca="1" ref="U71" ca="1">INDIRECT($F$2&amp;"'"&amp;"!"&amp;U$3&amp;$A71)</f>
        <v>0</v>
      </c>
      <c r="W71" s="14"/>
      <c r="X71" s="14"/>
    </row>
    <row r="72" spans="1:28">
      <c r="A72">
        <f t="shared" si="2"/>
        <v>70</v>
      </c>
      <c r="B72">
        <f t="shared" si="3"/>
        <v>84</v>
      </c>
      <c r="C72">
        <f t="shared" si="4"/>
        <v>85</v>
      </c>
      <c r="D72" cm="1">
        <f t="array" aca="1" ref="D72" ca="1">INDIRECT($F$2&amp;"'"&amp;"!"&amp;D$3&amp;$A72)</f>
        <v>2</v>
      </c>
      <c r="E72" cm="1">
        <f t="array" aca="1" ref="E72" ca="1">INDIRECT($F$2&amp;"'"&amp;"!"&amp;E$3&amp;$A72)</f>
        <v>1</v>
      </c>
      <c r="F72" cm="1">
        <f t="array" aca="1" ref="F72" ca="1">INDIRECT($F$2&amp;"'"&amp;"!"&amp;F$3&amp;$A72)</f>
        <v>0</v>
      </c>
      <c r="G72" cm="1">
        <f t="array" aca="1" ref="G72" ca="1">INDIRECT($F$2&amp;"'"&amp;"!"&amp;G$3&amp;$A72)</f>
        <v>1</v>
      </c>
      <c r="I72" s="97">
        <f t="shared" ref="I72:J135" si="7">((B72/2)^2)*PI()</f>
        <v>5541.7694409323949</v>
      </c>
      <c r="J72" s="97">
        <f t="shared" si="7"/>
        <v>5674.5017305465635</v>
      </c>
      <c r="K72" cm="1">
        <f t="array" aca="1" ref="K72" ca="1">INDIRECT($F$2&amp;"'"&amp;"!"&amp;K$3&amp;$A72)</f>
        <v>2</v>
      </c>
      <c r="L72" cm="1">
        <f t="array" aca="1" ref="L72" ca="1">INDIRECT($F$2&amp;"'"&amp;"!"&amp;L$3&amp;$A72)</f>
        <v>1</v>
      </c>
      <c r="M72" cm="1">
        <f t="array" aca="1" ref="M72" ca="1">INDIRECT($F$2&amp;"'"&amp;"!"&amp;M$3&amp;$A72)</f>
        <v>0</v>
      </c>
      <c r="N72" cm="1">
        <f t="array" aca="1" ref="N72" ca="1">INDIRECT($F$2&amp;"'"&amp;"!"&amp;N$3&amp;$A72)</f>
        <v>1</v>
      </c>
      <c r="P72" s="98">
        <f t="shared" ref="P72:Q135" si="8">PI()*B72</f>
        <v>263.89378290154264</v>
      </c>
      <c r="Q72" s="98">
        <f t="shared" si="8"/>
        <v>267.03537555513242</v>
      </c>
      <c r="R72" cm="1">
        <f t="array" aca="1" ref="R72" ca="1">INDIRECT($F$2&amp;"'"&amp;"!"&amp;R$3&amp;$A72)</f>
        <v>1</v>
      </c>
      <c r="S72" cm="1">
        <f t="array" aca="1" ref="S72" ca="1">INDIRECT($F$2&amp;"'"&amp;"!"&amp;S$3&amp;$A72)</f>
        <v>0</v>
      </c>
      <c r="T72" cm="1">
        <f t="array" aca="1" ref="T72" ca="1">INDIRECT($F$2&amp;"'"&amp;"!"&amp;T$3&amp;$A72)</f>
        <v>1</v>
      </c>
      <c r="U72" cm="1">
        <f t="array" aca="1" ref="U72" ca="1">INDIRECT($F$2&amp;"'"&amp;"!"&amp;U$3&amp;$A72)</f>
        <v>0</v>
      </c>
      <c r="W72" s="14"/>
      <c r="X72" s="14"/>
    </row>
    <row r="73" spans="1:28">
      <c r="A73">
        <f t="shared" ref="A73:A136" si="9">A72+1</f>
        <v>71</v>
      </c>
      <c r="B73">
        <f t="shared" ref="B73:B136" si="10">C72</f>
        <v>85</v>
      </c>
      <c r="C73">
        <f t="shared" ref="C73:C136" si="11">B73+1</f>
        <v>86</v>
      </c>
      <c r="D73" cm="1">
        <f t="array" aca="1" ref="D73" ca="1">INDIRECT($F$2&amp;"'"&amp;"!"&amp;D$3&amp;$A73)</f>
        <v>0</v>
      </c>
      <c r="E73" cm="1">
        <f t="array" aca="1" ref="E73" ca="1">INDIRECT($F$2&amp;"'"&amp;"!"&amp;E$3&amp;$A73)</f>
        <v>0</v>
      </c>
      <c r="F73" cm="1">
        <f t="array" aca="1" ref="F73" ca="1">INDIRECT($F$2&amp;"'"&amp;"!"&amp;F$3&amp;$A73)</f>
        <v>0</v>
      </c>
      <c r="G73" cm="1">
        <f t="array" aca="1" ref="G73" ca="1">INDIRECT($F$2&amp;"'"&amp;"!"&amp;G$3&amp;$A73)</f>
        <v>0</v>
      </c>
      <c r="I73" s="97">
        <f t="shared" si="7"/>
        <v>5674.5017305465635</v>
      </c>
      <c r="J73" s="97">
        <f t="shared" si="7"/>
        <v>5808.8048164875272</v>
      </c>
      <c r="K73" cm="1">
        <f t="array" aca="1" ref="K73" ca="1">INDIRECT($F$2&amp;"'"&amp;"!"&amp;K$3&amp;$A73)</f>
        <v>0</v>
      </c>
      <c r="L73" cm="1">
        <f t="array" aca="1" ref="L73" ca="1">INDIRECT($F$2&amp;"'"&amp;"!"&amp;L$3&amp;$A73)</f>
        <v>0</v>
      </c>
      <c r="M73" cm="1">
        <f t="array" aca="1" ref="M73" ca="1">INDIRECT($F$2&amp;"'"&amp;"!"&amp;M$3&amp;$A73)</f>
        <v>0</v>
      </c>
      <c r="N73" cm="1">
        <f t="array" aca="1" ref="N73" ca="1">INDIRECT($F$2&amp;"'"&amp;"!"&amp;N$3&amp;$A73)</f>
        <v>0</v>
      </c>
      <c r="P73" s="98">
        <f t="shared" si="8"/>
        <v>267.03537555513242</v>
      </c>
      <c r="Q73" s="98">
        <f t="shared" si="8"/>
        <v>270.1769682087222</v>
      </c>
      <c r="R73" cm="1">
        <f t="array" aca="1" ref="R73" ca="1">INDIRECT($F$2&amp;"'"&amp;"!"&amp;R$3&amp;$A73)</f>
        <v>1</v>
      </c>
      <c r="S73" cm="1">
        <f t="array" aca="1" ref="S73" ca="1">INDIRECT($F$2&amp;"'"&amp;"!"&amp;S$3&amp;$A73)</f>
        <v>0</v>
      </c>
      <c r="T73" cm="1">
        <f t="array" aca="1" ref="T73" ca="1">INDIRECT($F$2&amp;"'"&amp;"!"&amp;T$3&amp;$A73)</f>
        <v>0</v>
      </c>
      <c r="U73" cm="1">
        <f t="array" aca="1" ref="U73" ca="1">INDIRECT($F$2&amp;"'"&amp;"!"&amp;U$3&amp;$A73)</f>
        <v>1</v>
      </c>
      <c r="W73" s="14"/>
      <c r="X73" s="14"/>
    </row>
    <row r="74" spans="1:28">
      <c r="A74">
        <f t="shared" si="9"/>
        <v>72</v>
      </c>
      <c r="B74">
        <f t="shared" si="10"/>
        <v>86</v>
      </c>
      <c r="C74">
        <f t="shared" si="11"/>
        <v>87</v>
      </c>
      <c r="D74" cm="1">
        <f t="array" aca="1" ref="D74" ca="1">INDIRECT($F$2&amp;"'"&amp;"!"&amp;D$3&amp;$A74)</f>
        <v>3</v>
      </c>
      <c r="E74" cm="1">
        <f t="array" aca="1" ref="E74" ca="1">INDIRECT($F$2&amp;"'"&amp;"!"&amp;E$3&amp;$A74)</f>
        <v>0</v>
      </c>
      <c r="F74" cm="1">
        <f t="array" aca="1" ref="F74" ca="1">INDIRECT($F$2&amp;"'"&amp;"!"&amp;F$3&amp;$A74)</f>
        <v>2</v>
      </c>
      <c r="G74" cm="1">
        <f t="array" aca="1" ref="G74" ca="1">INDIRECT($F$2&amp;"'"&amp;"!"&amp;G$3&amp;$A74)</f>
        <v>1</v>
      </c>
      <c r="I74" s="97">
        <f t="shared" si="7"/>
        <v>5808.8048164875272</v>
      </c>
      <c r="J74" s="97">
        <f t="shared" si="7"/>
        <v>5944.678698755286</v>
      </c>
      <c r="K74" cm="1">
        <f t="array" aca="1" ref="K74" ca="1">INDIRECT($F$2&amp;"'"&amp;"!"&amp;K$3&amp;$A74)</f>
        <v>3</v>
      </c>
      <c r="L74" cm="1">
        <f t="array" aca="1" ref="L74" ca="1">INDIRECT($F$2&amp;"'"&amp;"!"&amp;L$3&amp;$A74)</f>
        <v>0</v>
      </c>
      <c r="M74" cm="1">
        <f t="array" aca="1" ref="M74" ca="1">INDIRECT($F$2&amp;"'"&amp;"!"&amp;M$3&amp;$A74)</f>
        <v>2</v>
      </c>
      <c r="N74" cm="1">
        <f t="array" aca="1" ref="N74" ca="1">INDIRECT($F$2&amp;"'"&amp;"!"&amp;N$3&amp;$A74)</f>
        <v>1</v>
      </c>
      <c r="P74" s="98">
        <f t="shared" si="8"/>
        <v>270.1769682087222</v>
      </c>
      <c r="Q74" s="98">
        <f t="shared" si="8"/>
        <v>273.31856086231198</v>
      </c>
      <c r="R74" cm="1">
        <f t="array" aca="1" ref="R74" ca="1">INDIRECT($F$2&amp;"'"&amp;"!"&amp;R$3&amp;$A74)</f>
        <v>2</v>
      </c>
      <c r="S74" cm="1">
        <f t="array" aca="1" ref="S74" ca="1">INDIRECT($F$2&amp;"'"&amp;"!"&amp;S$3&amp;$A74)</f>
        <v>0</v>
      </c>
      <c r="T74" cm="1">
        <f t="array" aca="1" ref="T74" ca="1">INDIRECT($F$2&amp;"'"&amp;"!"&amp;T$3&amp;$A74)</f>
        <v>2</v>
      </c>
      <c r="U74" cm="1">
        <f t="array" aca="1" ref="U74" ca="1">INDIRECT($F$2&amp;"'"&amp;"!"&amp;U$3&amp;$A74)</f>
        <v>0</v>
      </c>
      <c r="W74" s="14"/>
      <c r="X74" s="14"/>
    </row>
    <row r="75" spans="1:28">
      <c r="A75">
        <f t="shared" si="9"/>
        <v>73</v>
      </c>
      <c r="B75">
        <f t="shared" si="10"/>
        <v>87</v>
      </c>
      <c r="C75">
        <f t="shared" si="11"/>
        <v>88</v>
      </c>
      <c r="D75" cm="1">
        <f t="array" aca="1" ref="D75" ca="1">INDIRECT($F$2&amp;"'"&amp;"!"&amp;D$3&amp;$A75)</f>
        <v>2</v>
      </c>
      <c r="E75" cm="1">
        <f t="array" aca="1" ref="E75" ca="1">INDIRECT($F$2&amp;"'"&amp;"!"&amp;E$3&amp;$A75)</f>
        <v>1</v>
      </c>
      <c r="F75" cm="1">
        <f t="array" aca="1" ref="F75" ca="1">INDIRECT($F$2&amp;"'"&amp;"!"&amp;F$3&amp;$A75)</f>
        <v>1</v>
      </c>
      <c r="G75" cm="1">
        <f t="array" aca="1" ref="G75" ca="1">INDIRECT($F$2&amp;"'"&amp;"!"&amp;G$3&amp;$A75)</f>
        <v>0</v>
      </c>
      <c r="I75" s="97">
        <f t="shared" si="7"/>
        <v>5944.678698755286</v>
      </c>
      <c r="J75" s="97">
        <f t="shared" si="7"/>
        <v>6082.1233773498398</v>
      </c>
      <c r="K75" cm="1">
        <f t="array" aca="1" ref="K75" ca="1">INDIRECT($F$2&amp;"'"&amp;"!"&amp;K$3&amp;$A75)</f>
        <v>2</v>
      </c>
      <c r="L75" cm="1">
        <f t="array" aca="1" ref="L75" ca="1">INDIRECT($F$2&amp;"'"&amp;"!"&amp;L$3&amp;$A75)</f>
        <v>1</v>
      </c>
      <c r="M75" cm="1">
        <f t="array" aca="1" ref="M75" ca="1">INDIRECT($F$2&amp;"'"&amp;"!"&amp;M$3&amp;$A75)</f>
        <v>1</v>
      </c>
      <c r="N75" cm="1">
        <f t="array" aca="1" ref="N75" ca="1">INDIRECT($F$2&amp;"'"&amp;"!"&amp;N$3&amp;$A75)</f>
        <v>0</v>
      </c>
      <c r="P75" s="98">
        <f t="shared" si="8"/>
        <v>273.31856086231198</v>
      </c>
      <c r="Q75" s="98">
        <f t="shared" si="8"/>
        <v>276.46015351590177</v>
      </c>
      <c r="R75" cm="1">
        <f t="array" aca="1" ref="R75" ca="1">INDIRECT($F$2&amp;"'"&amp;"!"&amp;R$3&amp;$A75)</f>
        <v>0</v>
      </c>
      <c r="S75" cm="1">
        <f t="array" aca="1" ref="S75" ca="1">INDIRECT($F$2&amp;"'"&amp;"!"&amp;S$3&amp;$A75)</f>
        <v>0</v>
      </c>
      <c r="T75" cm="1">
        <f t="array" aca="1" ref="T75" ca="1">INDIRECT($F$2&amp;"'"&amp;"!"&amp;T$3&amp;$A75)</f>
        <v>0</v>
      </c>
      <c r="U75" cm="1">
        <f t="array" aca="1" ref="U75" ca="1">INDIRECT($F$2&amp;"'"&amp;"!"&amp;U$3&amp;$A75)</f>
        <v>0</v>
      </c>
      <c r="W75" s="14"/>
      <c r="X75" s="14"/>
    </row>
    <row r="76" spans="1:28">
      <c r="A76">
        <f t="shared" si="9"/>
        <v>74</v>
      </c>
      <c r="B76">
        <f t="shared" si="10"/>
        <v>88</v>
      </c>
      <c r="C76">
        <f t="shared" si="11"/>
        <v>89</v>
      </c>
      <c r="D76" cm="1">
        <f t="array" aca="1" ref="D76" ca="1">INDIRECT($F$2&amp;"'"&amp;"!"&amp;D$3&amp;$A76)</f>
        <v>0</v>
      </c>
      <c r="E76" cm="1">
        <f t="array" aca="1" ref="E76" ca="1">INDIRECT($F$2&amp;"'"&amp;"!"&amp;E$3&amp;$A76)</f>
        <v>0</v>
      </c>
      <c r="F76" cm="1">
        <f t="array" aca="1" ref="F76" ca="1">INDIRECT($F$2&amp;"'"&amp;"!"&amp;F$3&amp;$A76)</f>
        <v>0</v>
      </c>
      <c r="G76" cm="1">
        <f t="array" aca="1" ref="G76" ca="1">INDIRECT($F$2&amp;"'"&amp;"!"&amp;G$3&amp;$A76)</f>
        <v>0</v>
      </c>
      <c r="I76" s="97">
        <f t="shared" si="7"/>
        <v>6082.1233773498398</v>
      </c>
      <c r="J76" s="97">
        <f t="shared" si="7"/>
        <v>6221.1388522711877</v>
      </c>
      <c r="K76" cm="1">
        <f t="array" aca="1" ref="K76" ca="1">INDIRECT($F$2&amp;"'"&amp;"!"&amp;K$3&amp;$A76)</f>
        <v>0</v>
      </c>
      <c r="L76" cm="1">
        <f t="array" aca="1" ref="L76" ca="1">INDIRECT($F$2&amp;"'"&amp;"!"&amp;L$3&amp;$A76)</f>
        <v>0</v>
      </c>
      <c r="M76" cm="1">
        <f t="array" aca="1" ref="M76" ca="1">INDIRECT($F$2&amp;"'"&amp;"!"&amp;M$3&amp;$A76)</f>
        <v>0</v>
      </c>
      <c r="N76" cm="1">
        <f t="array" aca="1" ref="N76" ca="1">INDIRECT($F$2&amp;"'"&amp;"!"&amp;N$3&amp;$A76)</f>
        <v>0</v>
      </c>
      <c r="P76" s="98">
        <f t="shared" si="8"/>
        <v>276.46015351590177</v>
      </c>
      <c r="Q76" s="98">
        <f t="shared" si="8"/>
        <v>279.60174616949161</v>
      </c>
      <c r="R76" cm="1">
        <f t="array" aca="1" ref="R76" ca="1">INDIRECT($F$2&amp;"'"&amp;"!"&amp;R$3&amp;$A76)</f>
        <v>2</v>
      </c>
      <c r="S76" cm="1">
        <f t="array" aca="1" ref="S76" ca="1">INDIRECT($F$2&amp;"'"&amp;"!"&amp;S$3&amp;$A76)</f>
        <v>1</v>
      </c>
      <c r="T76" cm="1">
        <f t="array" aca="1" ref="T76" ca="1">INDIRECT($F$2&amp;"'"&amp;"!"&amp;T$3&amp;$A76)</f>
        <v>1</v>
      </c>
      <c r="U76" cm="1">
        <f t="array" aca="1" ref="U76" ca="1">INDIRECT($F$2&amp;"'"&amp;"!"&amp;U$3&amp;$A76)</f>
        <v>0</v>
      </c>
      <c r="W76" s="14"/>
      <c r="X76" s="14"/>
    </row>
    <row r="77" spans="1:28">
      <c r="A77">
        <f t="shared" si="9"/>
        <v>75</v>
      </c>
      <c r="B77">
        <f t="shared" si="10"/>
        <v>89</v>
      </c>
      <c r="C77">
        <f t="shared" si="11"/>
        <v>90</v>
      </c>
      <c r="D77" cm="1">
        <f t="array" aca="1" ref="D77" ca="1">INDIRECT($F$2&amp;"'"&amp;"!"&amp;D$3&amp;$A77)</f>
        <v>0</v>
      </c>
      <c r="E77" cm="1">
        <f t="array" aca="1" ref="E77" ca="1">INDIRECT($F$2&amp;"'"&amp;"!"&amp;E$3&amp;$A77)</f>
        <v>0</v>
      </c>
      <c r="F77" cm="1">
        <f t="array" aca="1" ref="F77" ca="1">INDIRECT($F$2&amp;"'"&amp;"!"&amp;F$3&amp;$A77)</f>
        <v>0</v>
      </c>
      <c r="G77" cm="1">
        <f t="array" aca="1" ref="G77" ca="1">INDIRECT($F$2&amp;"'"&amp;"!"&amp;G$3&amp;$A77)</f>
        <v>0</v>
      </c>
      <c r="I77" s="97">
        <f t="shared" si="7"/>
        <v>6221.1388522711877</v>
      </c>
      <c r="J77" s="97">
        <f t="shared" si="7"/>
        <v>6361.7251235193307</v>
      </c>
      <c r="K77" cm="1">
        <f t="array" aca="1" ref="K77" ca="1">INDIRECT($F$2&amp;"'"&amp;"!"&amp;K$3&amp;$A77)</f>
        <v>0</v>
      </c>
      <c r="L77" cm="1">
        <f t="array" aca="1" ref="L77" ca="1">INDIRECT($F$2&amp;"'"&amp;"!"&amp;L$3&amp;$A77)</f>
        <v>0</v>
      </c>
      <c r="M77" cm="1">
        <f t="array" aca="1" ref="M77" ca="1">INDIRECT($F$2&amp;"'"&amp;"!"&amp;M$3&amp;$A77)</f>
        <v>0</v>
      </c>
      <c r="N77" cm="1">
        <f t="array" aca="1" ref="N77" ca="1">INDIRECT($F$2&amp;"'"&amp;"!"&amp;N$3&amp;$A77)</f>
        <v>0</v>
      </c>
      <c r="P77" s="98">
        <f t="shared" si="8"/>
        <v>279.60174616949161</v>
      </c>
      <c r="Q77" s="98">
        <f t="shared" si="8"/>
        <v>282.74333882308139</v>
      </c>
      <c r="R77" cm="1">
        <f t="array" aca="1" ref="R77" ca="1">INDIRECT($F$2&amp;"'"&amp;"!"&amp;R$3&amp;$A77)</f>
        <v>1</v>
      </c>
      <c r="S77" cm="1">
        <f t="array" aca="1" ref="S77" ca="1">INDIRECT($F$2&amp;"'"&amp;"!"&amp;S$3&amp;$A77)</f>
        <v>0</v>
      </c>
      <c r="T77" cm="1">
        <f t="array" aca="1" ref="T77" ca="1">INDIRECT($F$2&amp;"'"&amp;"!"&amp;T$3&amp;$A77)</f>
        <v>0</v>
      </c>
      <c r="U77" cm="1">
        <f t="array" aca="1" ref="U77" ca="1">INDIRECT($F$2&amp;"'"&amp;"!"&amp;U$3&amp;$A77)</f>
        <v>1</v>
      </c>
      <c r="W77" s="14"/>
      <c r="X77" s="14"/>
    </row>
    <row r="78" spans="1:28">
      <c r="A78">
        <f t="shared" si="9"/>
        <v>76</v>
      </c>
      <c r="B78">
        <f t="shared" si="10"/>
        <v>90</v>
      </c>
      <c r="C78">
        <f t="shared" si="11"/>
        <v>91</v>
      </c>
      <c r="D78" cm="1">
        <f t="array" aca="1" ref="D78" ca="1">INDIRECT($F$2&amp;"'"&amp;"!"&amp;D$3&amp;$A78)</f>
        <v>2</v>
      </c>
      <c r="E78" cm="1">
        <f t="array" aca="1" ref="E78" ca="1">INDIRECT($F$2&amp;"'"&amp;"!"&amp;E$3&amp;$A78)</f>
        <v>0</v>
      </c>
      <c r="F78" cm="1">
        <f t="array" aca="1" ref="F78" ca="1">INDIRECT($F$2&amp;"'"&amp;"!"&amp;F$3&amp;$A78)</f>
        <v>1</v>
      </c>
      <c r="G78" cm="1">
        <f t="array" aca="1" ref="G78" ca="1">INDIRECT($F$2&amp;"'"&amp;"!"&amp;G$3&amp;$A78)</f>
        <v>1</v>
      </c>
      <c r="I78" s="97">
        <f t="shared" si="7"/>
        <v>6361.7251235193307</v>
      </c>
      <c r="J78" s="97">
        <f t="shared" si="7"/>
        <v>6503.8821910942688</v>
      </c>
      <c r="K78" cm="1">
        <f t="array" aca="1" ref="K78" ca="1">INDIRECT($F$2&amp;"'"&amp;"!"&amp;K$3&amp;$A78)</f>
        <v>2</v>
      </c>
      <c r="L78" cm="1">
        <f t="array" aca="1" ref="L78" ca="1">INDIRECT($F$2&amp;"'"&amp;"!"&amp;L$3&amp;$A78)</f>
        <v>0</v>
      </c>
      <c r="M78" cm="1">
        <f t="array" aca="1" ref="M78" ca="1">INDIRECT($F$2&amp;"'"&amp;"!"&amp;M$3&amp;$A78)</f>
        <v>1</v>
      </c>
      <c r="N78" cm="1">
        <f t="array" aca="1" ref="N78" ca="1">INDIRECT($F$2&amp;"'"&amp;"!"&amp;N$3&amp;$A78)</f>
        <v>1</v>
      </c>
      <c r="P78" s="98">
        <f t="shared" si="8"/>
        <v>282.74333882308139</v>
      </c>
      <c r="Q78" s="98">
        <f t="shared" si="8"/>
        <v>285.88493147667117</v>
      </c>
      <c r="R78" cm="1">
        <f t="array" aca="1" ref="R78" ca="1">INDIRECT($F$2&amp;"'"&amp;"!"&amp;R$3&amp;$A78)</f>
        <v>1</v>
      </c>
      <c r="S78" cm="1">
        <f t="array" aca="1" ref="S78" ca="1">INDIRECT($F$2&amp;"'"&amp;"!"&amp;S$3&amp;$A78)</f>
        <v>0</v>
      </c>
      <c r="T78" cm="1">
        <f t="array" aca="1" ref="T78" ca="1">INDIRECT($F$2&amp;"'"&amp;"!"&amp;T$3&amp;$A78)</f>
        <v>1</v>
      </c>
      <c r="U78" cm="1">
        <f t="array" aca="1" ref="U78" ca="1">INDIRECT($F$2&amp;"'"&amp;"!"&amp;U$3&amp;$A78)</f>
        <v>0</v>
      </c>
      <c r="W78" s="14"/>
      <c r="X78" s="14"/>
    </row>
    <row r="79" spans="1:28">
      <c r="A79">
        <f t="shared" si="9"/>
        <v>77</v>
      </c>
      <c r="B79">
        <f t="shared" si="10"/>
        <v>91</v>
      </c>
      <c r="C79">
        <f t="shared" si="11"/>
        <v>92</v>
      </c>
      <c r="D79" cm="1">
        <f t="array" aca="1" ref="D79" ca="1">INDIRECT($F$2&amp;"'"&amp;"!"&amp;D$3&amp;$A79)</f>
        <v>0</v>
      </c>
      <c r="E79" cm="1">
        <f t="array" aca="1" ref="E79" ca="1">INDIRECT($F$2&amp;"'"&amp;"!"&amp;E$3&amp;$A79)</f>
        <v>0</v>
      </c>
      <c r="F79" cm="1">
        <f t="array" aca="1" ref="F79" ca="1">INDIRECT($F$2&amp;"'"&amp;"!"&amp;F$3&amp;$A79)</f>
        <v>0</v>
      </c>
      <c r="G79" cm="1">
        <f t="array" aca="1" ref="G79" ca="1">INDIRECT($F$2&amp;"'"&amp;"!"&amp;G$3&amp;$A79)</f>
        <v>0</v>
      </c>
      <c r="I79" s="97">
        <f t="shared" si="7"/>
        <v>6503.8821910942688</v>
      </c>
      <c r="J79" s="97">
        <f t="shared" si="7"/>
        <v>6647.610054996002</v>
      </c>
      <c r="K79" cm="1">
        <f t="array" aca="1" ref="K79" ca="1">INDIRECT($F$2&amp;"'"&amp;"!"&amp;K$3&amp;$A79)</f>
        <v>0</v>
      </c>
      <c r="L79" cm="1">
        <f t="array" aca="1" ref="L79" ca="1">INDIRECT($F$2&amp;"'"&amp;"!"&amp;L$3&amp;$A79)</f>
        <v>0</v>
      </c>
      <c r="M79" cm="1">
        <f t="array" aca="1" ref="M79" ca="1">INDIRECT($F$2&amp;"'"&amp;"!"&amp;M$3&amp;$A79)</f>
        <v>0</v>
      </c>
      <c r="N79" cm="1">
        <f t="array" aca="1" ref="N79" ca="1">INDIRECT($F$2&amp;"'"&amp;"!"&amp;N$3&amp;$A79)</f>
        <v>0</v>
      </c>
      <c r="P79" s="98">
        <f t="shared" si="8"/>
        <v>285.88493147667117</v>
      </c>
      <c r="Q79" s="98">
        <f t="shared" si="8"/>
        <v>289.02652413026095</v>
      </c>
      <c r="R79" cm="1">
        <f t="array" aca="1" ref="R79" ca="1">INDIRECT($F$2&amp;"'"&amp;"!"&amp;R$3&amp;$A79)</f>
        <v>3</v>
      </c>
      <c r="S79" cm="1">
        <f t="array" aca="1" ref="S79" ca="1">INDIRECT($F$2&amp;"'"&amp;"!"&amp;S$3&amp;$A79)</f>
        <v>1</v>
      </c>
      <c r="T79" cm="1">
        <f t="array" aca="1" ref="T79" ca="1">INDIRECT($F$2&amp;"'"&amp;"!"&amp;T$3&amp;$A79)</f>
        <v>1</v>
      </c>
      <c r="U79" cm="1">
        <f t="array" aca="1" ref="U79" ca="1">INDIRECT($F$2&amp;"'"&amp;"!"&amp;U$3&amp;$A79)</f>
        <v>1</v>
      </c>
      <c r="W79" s="14"/>
      <c r="X79" s="14"/>
    </row>
    <row r="80" spans="1:28">
      <c r="A80">
        <f t="shared" si="9"/>
        <v>78</v>
      </c>
      <c r="B80">
        <f t="shared" si="10"/>
        <v>92</v>
      </c>
      <c r="C80">
        <f t="shared" si="11"/>
        <v>93</v>
      </c>
      <c r="D80" cm="1">
        <f t="array" aca="1" ref="D80" ca="1">INDIRECT($F$2&amp;"'"&amp;"!"&amp;D$3&amp;$A80)</f>
        <v>1</v>
      </c>
      <c r="E80" cm="1">
        <f t="array" aca="1" ref="E80" ca="1">INDIRECT($F$2&amp;"'"&amp;"!"&amp;E$3&amp;$A80)</f>
        <v>0</v>
      </c>
      <c r="F80" cm="1">
        <f t="array" aca="1" ref="F80" ca="1">INDIRECT($F$2&amp;"'"&amp;"!"&amp;F$3&amp;$A80)</f>
        <v>0</v>
      </c>
      <c r="G80" cm="1">
        <f t="array" aca="1" ref="G80" ca="1">INDIRECT($F$2&amp;"'"&amp;"!"&amp;G$3&amp;$A80)</f>
        <v>1</v>
      </c>
      <c r="I80" s="97">
        <f t="shared" si="7"/>
        <v>6647.610054996002</v>
      </c>
      <c r="J80" s="97">
        <f t="shared" si="7"/>
        <v>6792.9087152245302</v>
      </c>
      <c r="K80" cm="1">
        <f t="array" aca="1" ref="K80" ca="1">INDIRECT($F$2&amp;"'"&amp;"!"&amp;K$3&amp;$A80)</f>
        <v>1</v>
      </c>
      <c r="L80" cm="1">
        <f t="array" aca="1" ref="L80" ca="1">INDIRECT($F$2&amp;"'"&amp;"!"&amp;L$3&amp;$A80)</f>
        <v>0</v>
      </c>
      <c r="M80" cm="1">
        <f t="array" aca="1" ref="M80" ca="1">INDIRECT($F$2&amp;"'"&amp;"!"&amp;M$3&amp;$A80)</f>
        <v>0</v>
      </c>
      <c r="N80" cm="1">
        <f t="array" aca="1" ref="N80" ca="1">INDIRECT($F$2&amp;"'"&amp;"!"&amp;N$3&amp;$A80)</f>
        <v>1</v>
      </c>
      <c r="P80" s="98">
        <f t="shared" si="8"/>
        <v>289.02652413026095</v>
      </c>
      <c r="Q80" s="98">
        <f t="shared" si="8"/>
        <v>292.16811678385073</v>
      </c>
      <c r="R80" cm="1">
        <f t="array" aca="1" ref="R80" ca="1">INDIRECT($F$2&amp;"'"&amp;"!"&amp;R$3&amp;$A80)</f>
        <v>1</v>
      </c>
      <c r="S80" cm="1">
        <f t="array" aca="1" ref="S80" ca="1">INDIRECT($F$2&amp;"'"&amp;"!"&amp;S$3&amp;$A80)</f>
        <v>0</v>
      </c>
      <c r="T80" cm="1">
        <f t="array" aca="1" ref="T80" ca="1">INDIRECT($F$2&amp;"'"&amp;"!"&amp;T$3&amp;$A80)</f>
        <v>1</v>
      </c>
      <c r="U80" cm="1">
        <f t="array" aca="1" ref="U80" ca="1">INDIRECT($F$2&amp;"'"&amp;"!"&amp;U$3&amp;$A80)</f>
        <v>0</v>
      </c>
      <c r="W80" s="14"/>
      <c r="X80" s="14"/>
    </row>
    <row r="81" spans="1:24">
      <c r="A81">
        <f t="shared" si="9"/>
        <v>79</v>
      </c>
      <c r="B81">
        <f t="shared" si="10"/>
        <v>93</v>
      </c>
      <c r="C81">
        <f t="shared" si="11"/>
        <v>94</v>
      </c>
      <c r="D81" cm="1">
        <f t="array" aca="1" ref="D81" ca="1">INDIRECT($F$2&amp;"'"&amp;"!"&amp;D$3&amp;$A81)</f>
        <v>0</v>
      </c>
      <c r="E81" cm="1">
        <f t="array" aca="1" ref="E81" ca="1">INDIRECT($F$2&amp;"'"&amp;"!"&amp;E$3&amp;$A81)</f>
        <v>0</v>
      </c>
      <c r="F81" cm="1">
        <f t="array" aca="1" ref="F81" ca="1">INDIRECT($F$2&amp;"'"&amp;"!"&amp;F$3&amp;$A81)</f>
        <v>0</v>
      </c>
      <c r="G81" cm="1">
        <f t="array" aca="1" ref="G81" ca="1">INDIRECT($F$2&amp;"'"&amp;"!"&amp;G$3&amp;$A81)</f>
        <v>0</v>
      </c>
      <c r="I81" s="97">
        <f t="shared" si="7"/>
        <v>6792.9087152245302</v>
      </c>
      <c r="J81" s="97">
        <f t="shared" si="7"/>
        <v>6939.7781717798534</v>
      </c>
      <c r="K81" cm="1">
        <f t="array" aca="1" ref="K81" ca="1">INDIRECT($F$2&amp;"'"&amp;"!"&amp;K$3&amp;$A81)</f>
        <v>0</v>
      </c>
      <c r="L81" cm="1">
        <f t="array" aca="1" ref="L81" ca="1">INDIRECT($F$2&amp;"'"&amp;"!"&amp;L$3&amp;$A81)</f>
        <v>0</v>
      </c>
      <c r="M81" cm="1">
        <f t="array" aca="1" ref="M81" ca="1">INDIRECT($F$2&amp;"'"&amp;"!"&amp;M$3&amp;$A81)</f>
        <v>0</v>
      </c>
      <c r="N81" cm="1">
        <f t="array" aca="1" ref="N81" ca="1">INDIRECT($F$2&amp;"'"&amp;"!"&amp;N$3&amp;$A81)</f>
        <v>0</v>
      </c>
      <c r="P81" s="98">
        <f t="shared" si="8"/>
        <v>292.16811678385073</v>
      </c>
      <c r="Q81" s="98">
        <f t="shared" si="8"/>
        <v>295.30970943744057</v>
      </c>
      <c r="R81" cm="1">
        <f t="array" aca="1" ref="R81" ca="1">INDIRECT($F$2&amp;"'"&amp;"!"&amp;R$3&amp;$A81)</f>
        <v>0</v>
      </c>
      <c r="S81" cm="1">
        <f t="array" aca="1" ref="S81" ca="1">INDIRECT($F$2&amp;"'"&amp;"!"&amp;S$3&amp;$A81)</f>
        <v>0</v>
      </c>
      <c r="T81" cm="1">
        <f t="array" aca="1" ref="T81" ca="1">INDIRECT($F$2&amp;"'"&amp;"!"&amp;T$3&amp;$A81)</f>
        <v>0</v>
      </c>
      <c r="U81" cm="1">
        <f t="array" aca="1" ref="U81" ca="1">INDIRECT($F$2&amp;"'"&amp;"!"&amp;U$3&amp;$A81)</f>
        <v>0</v>
      </c>
      <c r="W81" s="14"/>
      <c r="X81" s="14"/>
    </row>
    <row r="82" spans="1:24">
      <c r="A82">
        <f t="shared" si="9"/>
        <v>80</v>
      </c>
      <c r="B82">
        <f t="shared" si="10"/>
        <v>94</v>
      </c>
      <c r="C82">
        <f t="shared" si="11"/>
        <v>95</v>
      </c>
      <c r="D82" cm="1">
        <f t="array" aca="1" ref="D82" ca="1">INDIRECT($F$2&amp;"'"&amp;"!"&amp;D$3&amp;$A82)</f>
        <v>0</v>
      </c>
      <c r="E82" cm="1">
        <f t="array" aca="1" ref="E82" ca="1">INDIRECT($F$2&amp;"'"&amp;"!"&amp;E$3&amp;$A82)</f>
        <v>0</v>
      </c>
      <c r="F82" cm="1">
        <f t="array" aca="1" ref="F82" ca="1">INDIRECT($F$2&amp;"'"&amp;"!"&amp;F$3&amp;$A82)</f>
        <v>0</v>
      </c>
      <c r="G82" cm="1">
        <f t="array" aca="1" ref="G82" ca="1">INDIRECT($F$2&amp;"'"&amp;"!"&amp;G$3&amp;$A82)</f>
        <v>0</v>
      </c>
      <c r="I82" s="97">
        <f t="shared" si="7"/>
        <v>6939.7781717798534</v>
      </c>
      <c r="J82" s="97">
        <f t="shared" si="7"/>
        <v>7088.2184246619709</v>
      </c>
      <c r="K82" cm="1">
        <f t="array" aca="1" ref="K82" ca="1">INDIRECT($F$2&amp;"'"&amp;"!"&amp;K$3&amp;$A82)</f>
        <v>0</v>
      </c>
      <c r="L82" cm="1">
        <f t="array" aca="1" ref="L82" ca="1">INDIRECT($F$2&amp;"'"&amp;"!"&amp;L$3&amp;$A82)</f>
        <v>0</v>
      </c>
      <c r="M82" cm="1">
        <f t="array" aca="1" ref="M82" ca="1">INDIRECT($F$2&amp;"'"&amp;"!"&amp;M$3&amp;$A82)</f>
        <v>0</v>
      </c>
      <c r="N82" cm="1">
        <f t="array" aca="1" ref="N82" ca="1">INDIRECT($F$2&amp;"'"&amp;"!"&amp;N$3&amp;$A82)</f>
        <v>0</v>
      </c>
      <c r="P82" s="98">
        <f t="shared" si="8"/>
        <v>295.30970943744057</v>
      </c>
      <c r="Q82" s="98">
        <f t="shared" si="8"/>
        <v>298.45130209103036</v>
      </c>
      <c r="R82" cm="1">
        <f t="array" aca="1" ref="R82" ca="1">INDIRECT($F$2&amp;"'"&amp;"!"&amp;R$3&amp;$A82)</f>
        <v>0</v>
      </c>
      <c r="S82" cm="1">
        <f t="array" aca="1" ref="S82" ca="1">INDIRECT($F$2&amp;"'"&amp;"!"&amp;S$3&amp;$A82)</f>
        <v>0</v>
      </c>
      <c r="T82" cm="1">
        <f t="array" aca="1" ref="T82" ca="1">INDIRECT($F$2&amp;"'"&amp;"!"&amp;T$3&amp;$A82)</f>
        <v>0</v>
      </c>
      <c r="U82" cm="1">
        <f t="array" aca="1" ref="U82" ca="1">INDIRECT($F$2&amp;"'"&amp;"!"&amp;U$3&amp;$A82)</f>
        <v>0</v>
      </c>
      <c r="W82" s="14"/>
      <c r="X82" s="14"/>
    </row>
    <row r="83" spans="1:24">
      <c r="A83">
        <f t="shared" si="9"/>
        <v>81</v>
      </c>
      <c r="B83">
        <f t="shared" si="10"/>
        <v>95</v>
      </c>
      <c r="C83">
        <f t="shared" si="11"/>
        <v>96</v>
      </c>
      <c r="D83" cm="1">
        <f t="array" aca="1" ref="D83" ca="1">INDIRECT($F$2&amp;"'"&amp;"!"&amp;D$3&amp;$A83)</f>
        <v>0</v>
      </c>
      <c r="E83" cm="1">
        <f t="array" aca="1" ref="E83" ca="1">INDIRECT($F$2&amp;"'"&amp;"!"&amp;E$3&amp;$A83)</f>
        <v>0</v>
      </c>
      <c r="F83" cm="1">
        <f t="array" aca="1" ref="F83" ca="1">INDIRECT($F$2&amp;"'"&amp;"!"&amp;F$3&amp;$A83)</f>
        <v>0</v>
      </c>
      <c r="G83" cm="1">
        <f t="array" aca="1" ref="G83" ca="1">INDIRECT($F$2&amp;"'"&amp;"!"&amp;G$3&amp;$A83)</f>
        <v>0</v>
      </c>
      <c r="I83" s="97">
        <f t="shared" si="7"/>
        <v>7088.2184246619709</v>
      </c>
      <c r="J83" s="97">
        <f t="shared" si="7"/>
        <v>7238.2294738708833</v>
      </c>
      <c r="K83" cm="1">
        <f t="array" aca="1" ref="K83" ca="1">INDIRECT($F$2&amp;"'"&amp;"!"&amp;K$3&amp;$A83)</f>
        <v>0</v>
      </c>
      <c r="L83" cm="1">
        <f t="array" aca="1" ref="L83" ca="1">INDIRECT($F$2&amp;"'"&amp;"!"&amp;L$3&amp;$A83)</f>
        <v>0</v>
      </c>
      <c r="M83" cm="1">
        <f t="array" aca="1" ref="M83" ca="1">INDIRECT($F$2&amp;"'"&amp;"!"&amp;M$3&amp;$A83)</f>
        <v>0</v>
      </c>
      <c r="N83" cm="1">
        <f t="array" aca="1" ref="N83" ca="1">INDIRECT($F$2&amp;"'"&amp;"!"&amp;N$3&amp;$A83)</f>
        <v>0</v>
      </c>
      <c r="P83" s="98">
        <f t="shared" si="8"/>
        <v>298.45130209103036</v>
      </c>
      <c r="Q83" s="98">
        <f t="shared" si="8"/>
        <v>301.59289474462014</v>
      </c>
      <c r="R83" cm="1">
        <f t="array" aca="1" ref="R83" ca="1">INDIRECT($F$2&amp;"'"&amp;"!"&amp;R$3&amp;$A83)</f>
        <v>2</v>
      </c>
      <c r="S83" cm="1">
        <f t="array" aca="1" ref="S83" ca="1">INDIRECT($F$2&amp;"'"&amp;"!"&amp;S$3&amp;$A83)</f>
        <v>0</v>
      </c>
      <c r="T83" cm="1">
        <f t="array" aca="1" ref="T83" ca="1">INDIRECT($F$2&amp;"'"&amp;"!"&amp;T$3&amp;$A83)</f>
        <v>1</v>
      </c>
      <c r="U83" cm="1">
        <f t="array" aca="1" ref="U83" ca="1">INDIRECT($F$2&amp;"'"&amp;"!"&amp;U$3&amp;$A83)</f>
        <v>1</v>
      </c>
      <c r="W83" s="14"/>
      <c r="X83" s="14"/>
    </row>
    <row r="84" spans="1:24">
      <c r="A84">
        <f t="shared" si="9"/>
        <v>82</v>
      </c>
      <c r="B84">
        <f t="shared" si="10"/>
        <v>96</v>
      </c>
      <c r="C84">
        <f t="shared" si="11"/>
        <v>97</v>
      </c>
      <c r="D84" cm="1">
        <f t="array" aca="1" ref="D84" ca="1">INDIRECT($F$2&amp;"'"&amp;"!"&amp;D$3&amp;$A84)</f>
        <v>0</v>
      </c>
      <c r="E84" cm="1">
        <f t="array" aca="1" ref="E84" ca="1">INDIRECT($F$2&amp;"'"&amp;"!"&amp;E$3&amp;$A84)</f>
        <v>0</v>
      </c>
      <c r="F84" cm="1">
        <f t="array" aca="1" ref="F84" ca="1">INDIRECT($F$2&amp;"'"&amp;"!"&amp;F$3&amp;$A84)</f>
        <v>0</v>
      </c>
      <c r="G84" cm="1">
        <f t="array" aca="1" ref="G84" ca="1">INDIRECT($F$2&amp;"'"&amp;"!"&amp;G$3&amp;$A84)</f>
        <v>0</v>
      </c>
      <c r="I84" s="97">
        <f t="shared" si="7"/>
        <v>7238.2294738708833</v>
      </c>
      <c r="J84" s="97">
        <f t="shared" si="7"/>
        <v>7389.8113194065909</v>
      </c>
      <c r="K84" cm="1">
        <f t="array" aca="1" ref="K84" ca="1">INDIRECT($F$2&amp;"'"&amp;"!"&amp;K$3&amp;$A84)</f>
        <v>0</v>
      </c>
      <c r="L84" cm="1">
        <f t="array" aca="1" ref="L84" ca="1">INDIRECT($F$2&amp;"'"&amp;"!"&amp;L$3&amp;$A84)</f>
        <v>0</v>
      </c>
      <c r="M84" cm="1">
        <f t="array" aca="1" ref="M84" ca="1">INDIRECT($F$2&amp;"'"&amp;"!"&amp;M$3&amp;$A84)</f>
        <v>0</v>
      </c>
      <c r="N84" cm="1">
        <f t="array" aca="1" ref="N84" ca="1">INDIRECT($F$2&amp;"'"&amp;"!"&amp;N$3&amp;$A84)</f>
        <v>0</v>
      </c>
      <c r="P84" s="98">
        <f t="shared" si="8"/>
        <v>301.59289474462014</v>
      </c>
      <c r="Q84" s="98">
        <f t="shared" si="8"/>
        <v>304.73448739820992</v>
      </c>
      <c r="R84" cm="1">
        <f t="array" aca="1" ref="R84" ca="1">INDIRECT($F$2&amp;"'"&amp;"!"&amp;R$3&amp;$A84)</f>
        <v>0</v>
      </c>
      <c r="S84" cm="1">
        <f t="array" aca="1" ref="S84" ca="1">INDIRECT($F$2&amp;"'"&amp;"!"&amp;S$3&amp;$A84)</f>
        <v>0</v>
      </c>
      <c r="T84" cm="1">
        <f t="array" aca="1" ref="T84" ca="1">INDIRECT($F$2&amp;"'"&amp;"!"&amp;T$3&amp;$A84)</f>
        <v>0</v>
      </c>
      <c r="U84" cm="1">
        <f t="array" aca="1" ref="U84" ca="1">INDIRECT($F$2&amp;"'"&amp;"!"&amp;U$3&amp;$A84)</f>
        <v>0</v>
      </c>
      <c r="W84" s="14"/>
      <c r="X84" s="14"/>
    </row>
    <row r="85" spans="1:24">
      <c r="A85">
        <f t="shared" si="9"/>
        <v>83</v>
      </c>
      <c r="B85">
        <f t="shared" si="10"/>
        <v>97</v>
      </c>
      <c r="C85">
        <f t="shared" si="11"/>
        <v>98</v>
      </c>
      <c r="D85" cm="1">
        <f t="array" aca="1" ref="D85" ca="1">INDIRECT($F$2&amp;"'"&amp;"!"&amp;D$3&amp;$A85)</f>
        <v>0</v>
      </c>
      <c r="E85" cm="1">
        <f t="array" aca="1" ref="E85" ca="1">INDIRECT($F$2&amp;"'"&amp;"!"&amp;E$3&amp;$A85)</f>
        <v>0</v>
      </c>
      <c r="F85" cm="1">
        <f t="array" aca="1" ref="F85" ca="1">INDIRECT($F$2&amp;"'"&amp;"!"&amp;F$3&amp;$A85)</f>
        <v>0</v>
      </c>
      <c r="G85" cm="1">
        <f t="array" aca="1" ref="G85" ca="1">INDIRECT($F$2&amp;"'"&amp;"!"&amp;G$3&amp;$A85)</f>
        <v>0</v>
      </c>
      <c r="I85" s="97">
        <f t="shared" si="7"/>
        <v>7389.8113194065909</v>
      </c>
      <c r="J85" s="97">
        <f t="shared" si="7"/>
        <v>7542.9639612690935</v>
      </c>
      <c r="K85" cm="1">
        <f t="array" aca="1" ref="K85" ca="1">INDIRECT($F$2&amp;"'"&amp;"!"&amp;K$3&amp;$A85)</f>
        <v>0</v>
      </c>
      <c r="L85" cm="1">
        <f t="array" aca="1" ref="L85" ca="1">INDIRECT($F$2&amp;"'"&amp;"!"&amp;L$3&amp;$A85)</f>
        <v>0</v>
      </c>
      <c r="M85" cm="1">
        <f t="array" aca="1" ref="M85" ca="1">INDIRECT($F$2&amp;"'"&amp;"!"&amp;M$3&amp;$A85)</f>
        <v>0</v>
      </c>
      <c r="N85" cm="1">
        <f t="array" aca="1" ref="N85" ca="1">INDIRECT($F$2&amp;"'"&amp;"!"&amp;N$3&amp;$A85)</f>
        <v>0</v>
      </c>
      <c r="P85" s="98">
        <f t="shared" si="8"/>
        <v>304.73448739820992</v>
      </c>
      <c r="Q85" s="98">
        <f t="shared" si="8"/>
        <v>307.8760800517997</v>
      </c>
      <c r="R85" cm="1">
        <f t="array" aca="1" ref="R85" ca="1">INDIRECT($F$2&amp;"'"&amp;"!"&amp;R$3&amp;$A85)</f>
        <v>0</v>
      </c>
      <c r="S85" cm="1">
        <f t="array" aca="1" ref="S85" ca="1">INDIRECT($F$2&amp;"'"&amp;"!"&amp;S$3&amp;$A85)</f>
        <v>0</v>
      </c>
      <c r="T85" cm="1">
        <f t="array" aca="1" ref="T85" ca="1">INDIRECT($F$2&amp;"'"&amp;"!"&amp;T$3&amp;$A85)</f>
        <v>0</v>
      </c>
      <c r="U85" cm="1">
        <f t="array" aca="1" ref="U85" ca="1">INDIRECT($F$2&amp;"'"&amp;"!"&amp;U$3&amp;$A85)</f>
        <v>0</v>
      </c>
      <c r="W85" s="14"/>
      <c r="X85" s="14"/>
    </row>
    <row r="86" spans="1:24">
      <c r="A86">
        <f t="shared" si="9"/>
        <v>84</v>
      </c>
      <c r="B86">
        <f t="shared" si="10"/>
        <v>98</v>
      </c>
      <c r="C86">
        <f t="shared" si="11"/>
        <v>99</v>
      </c>
      <c r="D86" cm="1">
        <f t="array" aca="1" ref="D86" ca="1">INDIRECT($F$2&amp;"'"&amp;"!"&amp;D$3&amp;$A86)</f>
        <v>0</v>
      </c>
      <c r="E86" cm="1">
        <f t="array" aca="1" ref="E86" ca="1">INDIRECT($F$2&amp;"'"&amp;"!"&amp;E$3&amp;$A86)</f>
        <v>0</v>
      </c>
      <c r="F86" cm="1">
        <f t="array" aca="1" ref="F86" ca="1">INDIRECT($F$2&amp;"'"&amp;"!"&amp;F$3&amp;$A86)</f>
        <v>0</v>
      </c>
      <c r="G86" cm="1">
        <f t="array" aca="1" ref="G86" ca="1">INDIRECT($F$2&amp;"'"&amp;"!"&amp;G$3&amp;$A86)</f>
        <v>0</v>
      </c>
      <c r="I86" s="97">
        <f t="shared" si="7"/>
        <v>7542.9639612690935</v>
      </c>
      <c r="J86" s="97">
        <f t="shared" si="7"/>
        <v>7697.6873994583902</v>
      </c>
      <c r="K86" cm="1">
        <f t="array" aca="1" ref="K86" ca="1">INDIRECT($F$2&amp;"'"&amp;"!"&amp;K$3&amp;$A86)</f>
        <v>0</v>
      </c>
      <c r="L86" cm="1">
        <f t="array" aca="1" ref="L86" ca="1">INDIRECT($F$2&amp;"'"&amp;"!"&amp;L$3&amp;$A86)</f>
        <v>0</v>
      </c>
      <c r="M86" cm="1">
        <f t="array" aca="1" ref="M86" ca="1">INDIRECT($F$2&amp;"'"&amp;"!"&amp;M$3&amp;$A86)</f>
        <v>0</v>
      </c>
      <c r="N86" cm="1">
        <f t="array" aca="1" ref="N86" ca="1">INDIRECT($F$2&amp;"'"&amp;"!"&amp;N$3&amp;$A86)</f>
        <v>0</v>
      </c>
      <c r="P86" s="98">
        <f t="shared" si="8"/>
        <v>307.8760800517997</v>
      </c>
      <c r="Q86" s="98">
        <f t="shared" si="8"/>
        <v>311.01767270538954</v>
      </c>
      <c r="R86" cm="1">
        <f t="array" aca="1" ref="R86" ca="1">INDIRECT($F$2&amp;"'"&amp;"!"&amp;R$3&amp;$A86)</f>
        <v>0</v>
      </c>
      <c r="S86" cm="1">
        <f t="array" aca="1" ref="S86" ca="1">INDIRECT($F$2&amp;"'"&amp;"!"&amp;S$3&amp;$A86)</f>
        <v>0</v>
      </c>
      <c r="T86" cm="1">
        <f t="array" aca="1" ref="T86" ca="1">INDIRECT($F$2&amp;"'"&amp;"!"&amp;T$3&amp;$A86)</f>
        <v>0</v>
      </c>
      <c r="U86" cm="1">
        <f t="array" aca="1" ref="U86" ca="1">INDIRECT($F$2&amp;"'"&amp;"!"&amp;U$3&amp;$A86)</f>
        <v>0</v>
      </c>
      <c r="W86" s="14"/>
      <c r="X86" s="14"/>
    </row>
    <row r="87" spans="1:24">
      <c r="A87">
        <f t="shared" si="9"/>
        <v>85</v>
      </c>
      <c r="B87">
        <f t="shared" si="10"/>
        <v>99</v>
      </c>
      <c r="C87">
        <f t="shared" si="11"/>
        <v>100</v>
      </c>
      <c r="D87" cm="1">
        <f t="array" aca="1" ref="D87" ca="1">INDIRECT($F$2&amp;"'"&amp;"!"&amp;D$3&amp;$A87)</f>
        <v>1</v>
      </c>
      <c r="E87" cm="1">
        <f t="array" aca="1" ref="E87" ca="1">INDIRECT($F$2&amp;"'"&amp;"!"&amp;E$3&amp;$A87)</f>
        <v>0</v>
      </c>
      <c r="F87" cm="1">
        <f t="array" aca="1" ref="F87" ca="1">INDIRECT($F$2&amp;"'"&amp;"!"&amp;F$3&amp;$A87)</f>
        <v>0</v>
      </c>
      <c r="G87" cm="1">
        <f t="array" aca="1" ref="G87" ca="1">INDIRECT($F$2&amp;"'"&amp;"!"&amp;G$3&amp;$A87)</f>
        <v>1</v>
      </c>
      <c r="I87" s="97">
        <f t="shared" si="7"/>
        <v>7697.6873994583902</v>
      </c>
      <c r="J87" s="97">
        <f t="shared" si="7"/>
        <v>7853.981633974483</v>
      </c>
      <c r="K87" cm="1">
        <f t="array" aca="1" ref="K87" ca="1">INDIRECT($F$2&amp;"'"&amp;"!"&amp;K$3&amp;$A87)</f>
        <v>1</v>
      </c>
      <c r="L87" cm="1">
        <f t="array" aca="1" ref="L87" ca="1">INDIRECT($F$2&amp;"'"&amp;"!"&amp;L$3&amp;$A87)</f>
        <v>0</v>
      </c>
      <c r="M87" cm="1">
        <f t="array" aca="1" ref="M87" ca="1">INDIRECT($F$2&amp;"'"&amp;"!"&amp;M$3&amp;$A87)</f>
        <v>0</v>
      </c>
      <c r="N87" cm="1">
        <f t="array" aca="1" ref="N87" ca="1">INDIRECT($F$2&amp;"'"&amp;"!"&amp;N$3&amp;$A87)</f>
        <v>1</v>
      </c>
      <c r="P87" s="98">
        <f t="shared" si="8"/>
        <v>311.01767270538954</v>
      </c>
      <c r="Q87" s="98">
        <f t="shared" si="8"/>
        <v>314.15926535897933</v>
      </c>
      <c r="R87" cm="1">
        <f t="array" aca="1" ref="R87" ca="1">INDIRECT($F$2&amp;"'"&amp;"!"&amp;R$3&amp;$A87)</f>
        <v>1</v>
      </c>
      <c r="S87" cm="1">
        <f t="array" aca="1" ref="S87" ca="1">INDIRECT($F$2&amp;"'"&amp;"!"&amp;S$3&amp;$A87)</f>
        <v>0</v>
      </c>
      <c r="T87" cm="1">
        <f t="array" aca="1" ref="T87" ca="1">INDIRECT($F$2&amp;"'"&amp;"!"&amp;T$3&amp;$A87)</f>
        <v>0</v>
      </c>
      <c r="U87" cm="1">
        <f t="array" aca="1" ref="U87" ca="1">INDIRECT($F$2&amp;"'"&amp;"!"&amp;U$3&amp;$A87)</f>
        <v>1</v>
      </c>
      <c r="W87" s="14"/>
      <c r="X87" s="14"/>
    </row>
    <row r="88" spans="1:24">
      <c r="A88">
        <f t="shared" si="9"/>
        <v>86</v>
      </c>
      <c r="B88">
        <f t="shared" si="10"/>
        <v>100</v>
      </c>
      <c r="C88">
        <f t="shared" si="11"/>
        <v>101</v>
      </c>
      <c r="D88" cm="1">
        <f t="array" aca="1" ref="D88" ca="1">INDIRECT($F$2&amp;"'"&amp;"!"&amp;D$3&amp;$A88)</f>
        <v>0</v>
      </c>
      <c r="E88" cm="1">
        <f t="array" aca="1" ref="E88" ca="1">INDIRECT($F$2&amp;"'"&amp;"!"&amp;E$3&amp;$A88)</f>
        <v>0</v>
      </c>
      <c r="F88" cm="1">
        <f t="array" aca="1" ref="F88" ca="1">INDIRECT($F$2&amp;"'"&amp;"!"&amp;F$3&amp;$A88)</f>
        <v>0</v>
      </c>
      <c r="G88" cm="1">
        <f t="array" aca="1" ref="G88" ca="1">INDIRECT($F$2&amp;"'"&amp;"!"&amp;G$3&amp;$A88)</f>
        <v>0</v>
      </c>
      <c r="I88" s="97">
        <f t="shared" si="7"/>
        <v>7853.981633974483</v>
      </c>
      <c r="J88" s="97">
        <f t="shared" si="7"/>
        <v>8011.8466648173699</v>
      </c>
      <c r="K88" cm="1">
        <f t="array" aca="1" ref="K88" ca="1">INDIRECT($F$2&amp;"'"&amp;"!"&amp;K$3&amp;$A88)</f>
        <v>0</v>
      </c>
      <c r="L88" cm="1">
        <f t="array" aca="1" ref="L88" ca="1">INDIRECT($F$2&amp;"'"&amp;"!"&amp;L$3&amp;$A88)</f>
        <v>0</v>
      </c>
      <c r="M88" cm="1">
        <f t="array" aca="1" ref="M88" ca="1">INDIRECT($F$2&amp;"'"&amp;"!"&amp;M$3&amp;$A88)</f>
        <v>0</v>
      </c>
      <c r="N88" cm="1">
        <f t="array" aca="1" ref="N88" ca="1">INDIRECT($F$2&amp;"'"&amp;"!"&amp;N$3&amp;$A88)</f>
        <v>0</v>
      </c>
      <c r="P88" s="98">
        <f t="shared" si="8"/>
        <v>314.15926535897933</v>
      </c>
      <c r="Q88" s="98">
        <f t="shared" si="8"/>
        <v>317.30085801256911</v>
      </c>
      <c r="R88" cm="1">
        <f t="array" aca="1" ref="R88" ca="1">INDIRECT($F$2&amp;"'"&amp;"!"&amp;R$3&amp;$A88)</f>
        <v>0</v>
      </c>
      <c r="S88" cm="1">
        <f t="array" aca="1" ref="S88" ca="1">INDIRECT($F$2&amp;"'"&amp;"!"&amp;S$3&amp;$A88)</f>
        <v>0</v>
      </c>
      <c r="T88" cm="1">
        <f t="array" aca="1" ref="T88" ca="1">INDIRECT($F$2&amp;"'"&amp;"!"&amp;T$3&amp;$A88)</f>
        <v>0</v>
      </c>
      <c r="U88" cm="1">
        <f t="array" aca="1" ref="U88" ca="1">INDIRECT($F$2&amp;"'"&amp;"!"&amp;U$3&amp;$A88)</f>
        <v>0</v>
      </c>
      <c r="W88" s="14"/>
      <c r="X88" s="14"/>
    </row>
    <row r="89" spans="1:24">
      <c r="A89">
        <f t="shared" si="9"/>
        <v>87</v>
      </c>
      <c r="B89">
        <f t="shared" si="10"/>
        <v>101</v>
      </c>
      <c r="C89">
        <f t="shared" si="11"/>
        <v>102</v>
      </c>
      <c r="D89" cm="1">
        <f t="array" aca="1" ref="D89" ca="1">INDIRECT($F$2&amp;"'"&amp;"!"&amp;D$3&amp;$A89)</f>
        <v>0</v>
      </c>
      <c r="E89" cm="1">
        <f t="array" aca="1" ref="E89" ca="1">INDIRECT($F$2&amp;"'"&amp;"!"&amp;E$3&amp;$A89)</f>
        <v>0</v>
      </c>
      <c r="F89" cm="1">
        <f t="array" aca="1" ref="F89" ca="1">INDIRECT($F$2&amp;"'"&amp;"!"&amp;F$3&amp;$A89)</f>
        <v>0</v>
      </c>
      <c r="G89" cm="1">
        <f t="array" aca="1" ref="G89" ca="1">INDIRECT($F$2&amp;"'"&amp;"!"&amp;G$3&amp;$A89)</f>
        <v>0</v>
      </c>
      <c r="I89" s="97">
        <f t="shared" si="7"/>
        <v>8011.8466648173699</v>
      </c>
      <c r="J89" s="97">
        <f t="shared" si="7"/>
        <v>8171.2824919870518</v>
      </c>
      <c r="K89" cm="1">
        <f t="array" aca="1" ref="K89" ca="1">INDIRECT($F$2&amp;"'"&amp;"!"&amp;K$3&amp;$A89)</f>
        <v>0</v>
      </c>
      <c r="L89" cm="1">
        <f t="array" aca="1" ref="L89" ca="1">INDIRECT($F$2&amp;"'"&amp;"!"&amp;L$3&amp;$A89)</f>
        <v>0</v>
      </c>
      <c r="M89" cm="1">
        <f t="array" aca="1" ref="M89" ca="1">INDIRECT($F$2&amp;"'"&amp;"!"&amp;M$3&amp;$A89)</f>
        <v>0</v>
      </c>
      <c r="N89" cm="1">
        <f t="array" aca="1" ref="N89" ca="1">INDIRECT($F$2&amp;"'"&amp;"!"&amp;N$3&amp;$A89)</f>
        <v>0</v>
      </c>
      <c r="P89" s="98">
        <f t="shared" si="8"/>
        <v>317.30085801256911</v>
      </c>
      <c r="Q89" s="98">
        <f t="shared" si="8"/>
        <v>320.44245066615889</v>
      </c>
      <c r="R89" cm="1">
        <f t="array" aca="1" ref="R89" ca="1">INDIRECT($F$2&amp;"'"&amp;"!"&amp;R$3&amp;$A89)</f>
        <v>0</v>
      </c>
      <c r="S89" cm="1">
        <f t="array" aca="1" ref="S89" ca="1">INDIRECT($F$2&amp;"'"&amp;"!"&amp;S$3&amp;$A89)</f>
        <v>0</v>
      </c>
      <c r="T89" cm="1">
        <f t="array" aca="1" ref="T89" ca="1">INDIRECT($F$2&amp;"'"&amp;"!"&amp;T$3&amp;$A89)</f>
        <v>0</v>
      </c>
      <c r="U89" cm="1">
        <f t="array" aca="1" ref="U89" ca="1">INDIRECT($F$2&amp;"'"&amp;"!"&amp;U$3&amp;$A89)</f>
        <v>0</v>
      </c>
      <c r="W89" s="14"/>
      <c r="X89" s="14"/>
    </row>
    <row r="90" spans="1:24">
      <c r="A90">
        <f t="shared" si="9"/>
        <v>88</v>
      </c>
      <c r="B90">
        <f t="shared" si="10"/>
        <v>102</v>
      </c>
      <c r="C90">
        <f t="shared" si="11"/>
        <v>103</v>
      </c>
      <c r="D90" cm="1">
        <f t="array" aca="1" ref="D90" ca="1">INDIRECT($F$2&amp;"'"&amp;"!"&amp;D$3&amp;$A90)</f>
        <v>0</v>
      </c>
      <c r="E90" cm="1">
        <f t="array" aca="1" ref="E90" ca="1">INDIRECT($F$2&amp;"'"&amp;"!"&amp;E$3&amp;$A90)</f>
        <v>0</v>
      </c>
      <c r="F90" cm="1">
        <f t="array" aca="1" ref="F90" ca="1">INDIRECT($F$2&amp;"'"&amp;"!"&amp;F$3&amp;$A90)</f>
        <v>0</v>
      </c>
      <c r="G90" cm="1">
        <f t="array" aca="1" ref="G90" ca="1">INDIRECT($F$2&amp;"'"&amp;"!"&amp;G$3&amp;$A90)</f>
        <v>0</v>
      </c>
      <c r="I90" s="97">
        <f t="shared" si="7"/>
        <v>8171.2824919870518</v>
      </c>
      <c r="J90" s="97">
        <f t="shared" si="7"/>
        <v>8332.2891154835288</v>
      </c>
      <c r="K90" cm="1">
        <f t="array" aca="1" ref="K90" ca="1">INDIRECT($F$2&amp;"'"&amp;"!"&amp;K$3&amp;$A90)</f>
        <v>0</v>
      </c>
      <c r="L90" cm="1">
        <f t="array" aca="1" ref="L90" ca="1">INDIRECT($F$2&amp;"'"&amp;"!"&amp;L$3&amp;$A90)</f>
        <v>0</v>
      </c>
      <c r="M90" cm="1">
        <f t="array" aca="1" ref="M90" ca="1">INDIRECT($F$2&amp;"'"&amp;"!"&amp;M$3&amp;$A90)</f>
        <v>0</v>
      </c>
      <c r="N90" cm="1">
        <f t="array" aca="1" ref="N90" ca="1">INDIRECT($F$2&amp;"'"&amp;"!"&amp;N$3&amp;$A90)</f>
        <v>0</v>
      </c>
      <c r="P90" s="98">
        <f t="shared" si="8"/>
        <v>320.44245066615889</v>
      </c>
      <c r="Q90" s="98">
        <f t="shared" si="8"/>
        <v>323.58404331974867</v>
      </c>
      <c r="R90" cm="1">
        <f t="array" aca="1" ref="R90" ca="1">INDIRECT($F$2&amp;"'"&amp;"!"&amp;R$3&amp;$A90)</f>
        <v>0</v>
      </c>
      <c r="S90" cm="1">
        <f t="array" aca="1" ref="S90" ca="1">INDIRECT($F$2&amp;"'"&amp;"!"&amp;S$3&amp;$A90)</f>
        <v>0</v>
      </c>
      <c r="T90" cm="1">
        <f t="array" aca="1" ref="T90" ca="1">INDIRECT($F$2&amp;"'"&amp;"!"&amp;T$3&amp;$A90)</f>
        <v>0</v>
      </c>
      <c r="U90" cm="1">
        <f t="array" aca="1" ref="U90" ca="1">INDIRECT($F$2&amp;"'"&amp;"!"&amp;U$3&amp;$A90)</f>
        <v>0</v>
      </c>
      <c r="W90" s="14"/>
      <c r="X90" s="14"/>
    </row>
    <row r="91" spans="1:24">
      <c r="A91">
        <f t="shared" si="9"/>
        <v>89</v>
      </c>
      <c r="B91">
        <f t="shared" si="10"/>
        <v>103</v>
      </c>
      <c r="C91">
        <f t="shared" si="11"/>
        <v>104</v>
      </c>
      <c r="D91" cm="1">
        <f t="array" aca="1" ref="D91" ca="1">INDIRECT($F$2&amp;"'"&amp;"!"&amp;D$3&amp;$A91)</f>
        <v>0</v>
      </c>
      <c r="E91" cm="1">
        <f t="array" aca="1" ref="E91" ca="1">INDIRECT($F$2&amp;"'"&amp;"!"&amp;E$3&amp;$A91)</f>
        <v>0</v>
      </c>
      <c r="F91" cm="1">
        <f t="array" aca="1" ref="F91" ca="1">INDIRECT($F$2&amp;"'"&amp;"!"&amp;F$3&amp;$A91)</f>
        <v>0</v>
      </c>
      <c r="G91" cm="1">
        <f t="array" aca="1" ref="G91" ca="1">INDIRECT($F$2&amp;"'"&amp;"!"&amp;G$3&amp;$A91)</f>
        <v>0</v>
      </c>
      <c r="I91" s="97">
        <f t="shared" si="7"/>
        <v>8332.2891154835288</v>
      </c>
      <c r="J91" s="97">
        <f t="shared" si="7"/>
        <v>8494.8665353068009</v>
      </c>
      <c r="K91" cm="1">
        <f t="array" aca="1" ref="K91" ca="1">INDIRECT($F$2&amp;"'"&amp;"!"&amp;K$3&amp;$A91)</f>
        <v>0</v>
      </c>
      <c r="L91" cm="1">
        <f t="array" aca="1" ref="L91" ca="1">INDIRECT($F$2&amp;"'"&amp;"!"&amp;L$3&amp;$A91)</f>
        <v>0</v>
      </c>
      <c r="M91" cm="1">
        <f t="array" aca="1" ref="M91" ca="1">INDIRECT($F$2&amp;"'"&amp;"!"&amp;M$3&amp;$A91)</f>
        <v>0</v>
      </c>
      <c r="N91" cm="1">
        <f t="array" aca="1" ref="N91" ca="1">INDIRECT($F$2&amp;"'"&amp;"!"&amp;N$3&amp;$A91)</f>
        <v>0</v>
      </c>
      <c r="P91" s="98">
        <f t="shared" si="8"/>
        <v>323.58404331974867</v>
      </c>
      <c r="Q91" s="98">
        <f t="shared" si="8"/>
        <v>326.72563597333851</v>
      </c>
      <c r="R91" cm="1">
        <f t="array" aca="1" ref="R91" ca="1">INDIRECT($F$2&amp;"'"&amp;"!"&amp;R$3&amp;$A91)</f>
        <v>0</v>
      </c>
      <c r="S91" cm="1">
        <f t="array" aca="1" ref="S91" ca="1">INDIRECT($F$2&amp;"'"&amp;"!"&amp;S$3&amp;$A91)</f>
        <v>0</v>
      </c>
      <c r="T91" cm="1">
        <f t="array" aca="1" ref="T91" ca="1">INDIRECT($F$2&amp;"'"&amp;"!"&amp;T$3&amp;$A91)</f>
        <v>0</v>
      </c>
      <c r="U91" cm="1">
        <f t="array" aca="1" ref="U91" ca="1">INDIRECT($F$2&amp;"'"&amp;"!"&amp;U$3&amp;$A91)</f>
        <v>0</v>
      </c>
      <c r="W91" s="14"/>
      <c r="X91" s="14"/>
    </row>
    <row r="92" spans="1:24">
      <c r="A92">
        <f t="shared" si="9"/>
        <v>90</v>
      </c>
      <c r="B92">
        <f t="shared" si="10"/>
        <v>104</v>
      </c>
      <c r="C92">
        <f t="shared" si="11"/>
        <v>105</v>
      </c>
      <c r="D92" cm="1">
        <f t="array" aca="1" ref="D92" ca="1">INDIRECT($F$2&amp;"'"&amp;"!"&amp;D$3&amp;$A92)</f>
        <v>0</v>
      </c>
      <c r="E92" cm="1">
        <f t="array" aca="1" ref="E92" ca="1">INDIRECT($F$2&amp;"'"&amp;"!"&amp;E$3&amp;$A92)</f>
        <v>0</v>
      </c>
      <c r="F92" cm="1">
        <f t="array" aca="1" ref="F92" ca="1">INDIRECT($F$2&amp;"'"&amp;"!"&amp;F$3&amp;$A92)</f>
        <v>0</v>
      </c>
      <c r="G92" cm="1">
        <f t="array" aca="1" ref="G92" ca="1">INDIRECT($F$2&amp;"'"&amp;"!"&amp;G$3&amp;$A92)</f>
        <v>0</v>
      </c>
      <c r="I92" s="97">
        <f t="shared" si="7"/>
        <v>8494.8665353068009</v>
      </c>
      <c r="J92" s="97">
        <f t="shared" si="7"/>
        <v>8659.0147514568671</v>
      </c>
      <c r="K92" cm="1">
        <f t="array" aca="1" ref="K92" ca="1">INDIRECT($F$2&amp;"'"&amp;"!"&amp;K$3&amp;$A92)</f>
        <v>0</v>
      </c>
      <c r="L92" cm="1">
        <f t="array" aca="1" ref="L92" ca="1">INDIRECT($F$2&amp;"'"&amp;"!"&amp;L$3&amp;$A92)</f>
        <v>0</v>
      </c>
      <c r="M92" cm="1">
        <f t="array" aca="1" ref="M92" ca="1">INDIRECT($F$2&amp;"'"&amp;"!"&amp;M$3&amp;$A92)</f>
        <v>0</v>
      </c>
      <c r="N92" cm="1">
        <f t="array" aca="1" ref="N92" ca="1">INDIRECT($F$2&amp;"'"&amp;"!"&amp;N$3&amp;$A92)</f>
        <v>0</v>
      </c>
      <c r="P92" s="98">
        <f t="shared" si="8"/>
        <v>326.72563597333851</v>
      </c>
      <c r="Q92" s="98">
        <f t="shared" si="8"/>
        <v>329.86722862692829</v>
      </c>
      <c r="R92" cm="1">
        <f t="array" aca="1" ref="R92" ca="1">INDIRECT($F$2&amp;"'"&amp;"!"&amp;R$3&amp;$A92)</f>
        <v>0</v>
      </c>
      <c r="S92" cm="1">
        <f t="array" aca="1" ref="S92" ca="1">INDIRECT($F$2&amp;"'"&amp;"!"&amp;S$3&amp;$A92)</f>
        <v>0</v>
      </c>
      <c r="T92" cm="1">
        <f t="array" aca="1" ref="T92" ca="1">INDIRECT($F$2&amp;"'"&amp;"!"&amp;T$3&amp;$A92)</f>
        <v>0</v>
      </c>
      <c r="U92" cm="1">
        <f t="array" aca="1" ref="U92" ca="1">INDIRECT($F$2&amp;"'"&amp;"!"&amp;U$3&amp;$A92)</f>
        <v>0</v>
      </c>
      <c r="W92" s="14"/>
      <c r="X92" s="14"/>
    </row>
    <row r="93" spans="1:24">
      <c r="A93">
        <f t="shared" si="9"/>
        <v>91</v>
      </c>
      <c r="B93">
        <f t="shared" si="10"/>
        <v>105</v>
      </c>
      <c r="C93">
        <f t="shared" si="11"/>
        <v>106</v>
      </c>
      <c r="D93" cm="1">
        <f t="array" aca="1" ref="D93" ca="1">INDIRECT($F$2&amp;"'"&amp;"!"&amp;D$3&amp;$A93)</f>
        <v>0</v>
      </c>
      <c r="E93" cm="1">
        <f t="array" aca="1" ref="E93" ca="1">INDIRECT($F$2&amp;"'"&amp;"!"&amp;E$3&amp;$A93)</f>
        <v>0</v>
      </c>
      <c r="F93" cm="1">
        <f t="array" aca="1" ref="F93" ca="1">INDIRECT($F$2&amp;"'"&amp;"!"&amp;F$3&amp;$A93)</f>
        <v>0</v>
      </c>
      <c r="G93" cm="1">
        <f t="array" aca="1" ref="G93" ca="1">INDIRECT($F$2&amp;"'"&amp;"!"&amp;G$3&amp;$A93)</f>
        <v>0</v>
      </c>
      <c r="I93" s="97">
        <f t="shared" si="7"/>
        <v>8659.0147514568671</v>
      </c>
      <c r="J93" s="97">
        <f t="shared" si="7"/>
        <v>8824.7337639337293</v>
      </c>
      <c r="K93" cm="1">
        <f t="array" aca="1" ref="K93" ca="1">INDIRECT($F$2&amp;"'"&amp;"!"&amp;K$3&amp;$A93)</f>
        <v>0</v>
      </c>
      <c r="L93" cm="1">
        <f t="array" aca="1" ref="L93" ca="1">INDIRECT($F$2&amp;"'"&amp;"!"&amp;L$3&amp;$A93)</f>
        <v>0</v>
      </c>
      <c r="M93" cm="1">
        <f t="array" aca="1" ref="M93" ca="1">INDIRECT($F$2&amp;"'"&amp;"!"&amp;M$3&amp;$A93)</f>
        <v>0</v>
      </c>
      <c r="N93" cm="1">
        <f t="array" aca="1" ref="N93" ca="1">INDIRECT($F$2&amp;"'"&amp;"!"&amp;N$3&amp;$A93)</f>
        <v>0</v>
      </c>
      <c r="P93" s="98">
        <f t="shared" si="8"/>
        <v>329.86722862692829</v>
      </c>
      <c r="Q93" s="98">
        <f t="shared" si="8"/>
        <v>333.00882128051808</v>
      </c>
      <c r="R93" cm="1">
        <f t="array" aca="1" ref="R93" ca="1">INDIRECT($F$2&amp;"'"&amp;"!"&amp;R$3&amp;$A93)</f>
        <v>0</v>
      </c>
      <c r="S93" cm="1">
        <f t="array" aca="1" ref="S93" ca="1">INDIRECT($F$2&amp;"'"&amp;"!"&amp;S$3&amp;$A93)</f>
        <v>0</v>
      </c>
      <c r="T93" cm="1">
        <f t="array" aca="1" ref="T93" ca="1">INDIRECT($F$2&amp;"'"&amp;"!"&amp;T$3&amp;$A93)</f>
        <v>0</v>
      </c>
      <c r="U93" cm="1">
        <f t="array" aca="1" ref="U93" ca="1">INDIRECT($F$2&amp;"'"&amp;"!"&amp;U$3&amp;$A93)</f>
        <v>0</v>
      </c>
      <c r="W93" s="14"/>
      <c r="X93" s="14"/>
    </row>
    <row r="94" spans="1:24">
      <c r="A94">
        <f t="shared" si="9"/>
        <v>92</v>
      </c>
      <c r="B94">
        <f t="shared" si="10"/>
        <v>106</v>
      </c>
      <c r="C94">
        <f t="shared" si="11"/>
        <v>107</v>
      </c>
      <c r="D94" cm="1">
        <f t="array" aca="1" ref="D94" ca="1">INDIRECT($F$2&amp;"'"&amp;"!"&amp;D$3&amp;$A94)</f>
        <v>0</v>
      </c>
      <c r="E94" cm="1">
        <f t="array" aca="1" ref="E94" ca="1">INDIRECT($F$2&amp;"'"&amp;"!"&amp;E$3&amp;$A94)</f>
        <v>0</v>
      </c>
      <c r="F94" cm="1">
        <f t="array" aca="1" ref="F94" ca="1">INDIRECT($F$2&amp;"'"&amp;"!"&amp;F$3&amp;$A94)</f>
        <v>0</v>
      </c>
      <c r="G94" cm="1">
        <f t="array" aca="1" ref="G94" ca="1">INDIRECT($F$2&amp;"'"&amp;"!"&amp;G$3&amp;$A94)</f>
        <v>0</v>
      </c>
      <c r="I94" s="97">
        <f t="shared" si="7"/>
        <v>8824.7337639337293</v>
      </c>
      <c r="J94" s="97">
        <f t="shared" si="7"/>
        <v>8992.0235727373856</v>
      </c>
      <c r="K94" cm="1">
        <f t="array" aca="1" ref="K94" ca="1">INDIRECT($F$2&amp;"'"&amp;"!"&amp;K$3&amp;$A94)</f>
        <v>0</v>
      </c>
      <c r="L94" cm="1">
        <f t="array" aca="1" ref="L94" ca="1">INDIRECT($F$2&amp;"'"&amp;"!"&amp;L$3&amp;$A94)</f>
        <v>0</v>
      </c>
      <c r="M94" cm="1">
        <f t="array" aca="1" ref="M94" ca="1">INDIRECT($F$2&amp;"'"&amp;"!"&amp;M$3&amp;$A94)</f>
        <v>0</v>
      </c>
      <c r="N94" cm="1">
        <f t="array" aca="1" ref="N94" ca="1">INDIRECT($F$2&amp;"'"&amp;"!"&amp;N$3&amp;$A94)</f>
        <v>0</v>
      </c>
      <c r="P94" s="98">
        <f t="shared" si="8"/>
        <v>333.00882128051808</v>
      </c>
      <c r="Q94" s="98">
        <f t="shared" si="8"/>
        <v>336.15041393410786</v>
      </c>
      <c r="R94" cm="1">
        <f t="array" aca="1" ref="R94" ca="1">INDIRECT($F$2&amp;"'"&amp;"!"&amp;R$3&amp;$A94)</f>
        <v>0</v>
      </c>
      <c r="S94" cm="1">
        <f t="array" aca="1" ref="S94" ca="1">INDIRECT($F$2&amp;"'"&amp;"!"&amp;S$3&amp;$A94)</f>
        <v>0</v>
      </c>
      <c r="T94" cm="1">
        <f t="array" aca="1" ref="T94" ca="1">INDIRECT($F$2&amp;"'"&amp;"!"&amp;T$3&amp;$A94)</f>
        <v>0</v>
      </c>
      <c r="U94" cm="1">
        <f t="array" aca="1" ref="U94" ca="1">INDIRECT($F$2&amp;"'"&amp;"!"&amp;U$3&amp;$A94)</f>
        <v>0</v>
      </c>
      <c r="W94" s="14"/>
      <c r="X94" s="14"/>
    </row>
    <row r="95" spans="1:24">
      <c r="A95">
        <f t="shared" si="9"/>
        <v>93</v>
      </c>
      <c r="B95">
        <f t="shared" si="10"/>
        <v>107</v>
      </c>
      <c r="C95">
        <f t="shared" si="11"/>
        <v>108</v>
      </c>
      <c r="D95" cm="1">
        <f t="array" aca="1" ref="D95" ca="1">INDIRECT($F$2&amp;"'"&amp;"!"&amp;D$3&amp;$A95)</f>
        <v>0</v>
      </c>
      <c r="E95" cm="1">
        <f t="array" aca="1" ref="E95" ca="1">INDIRECT($F$2&amp;"'"&amp;"!"&amp;E$3&amp;$A95)</f>
        <v>0</v>
      </c>
      <c r="F95" cm="1">
        <f t="array" aca="1" ref="F95" ca="1">INDIRECT($F$2&amp;"'"&amp;"!"&amp;F$3&amp;$A95)</f>
        <v>0</v>
      </c>
      <c r="G95" cm="1">
        <f t="array" aca="1" ref="G95" ca="1">INDIRECT($F$2&amp;"'"&amp;"!"&amp;G$3&amp;$A95)</f>
        <v>0</v>
      </c>
      <c r="I95" s="97">
        <f t="shared" si="7"/>
        <v>8992.0235727373856</v>
      </c>
      <c r="J95" s="97">
        <f t="shared" si="7"/>
        <v>9160.8841778678361</v>
      </c>
      <c r="K95" cm="1">
        <f t="array" aca="1" ref="K95" ca="1">INDIRECT($F$2&amp;"'"&amp;"!"&amp;K$3&amp;$A95)</f>
        <v>0</v>
      </c>
      <c r="L95" cm="1">
        <f t="array" aca="1" ref="L95" ca="1">INDIRECT($F$2&amp;"'"&amp;"!"&amp;L$3&amp;$A95)</f>
        <v>0</v>
      </c>
      <c r="M95" cm="1">
        <f t="array" aca="1" ref="M95" ca="1">INDIRECT($F$2&amp;"'"&amp;"!"&amp;M$3&amp;$A95)</f>
        <v>0</v>
      </c>
      <c r="N95" cm="1">
        <f t="array" aca="1" ref="N95" ca="1">INDIRECT($F$2&amp;"'"&amp;"!"&amp;N$3&amp;$A95)</f>
        <v>0</v>
      </c>
      <c r="P95" s="98">
        <f t="shared" si="8"/>
        <v>336.15041393410786</v>
      </c>
      <c r="Q95" s="98">
        <f t="shared" si="8"/>
        <v>339.29200658769764</v>
      </c>
      <c r="R95" cm="1">
        <f t="array" aca="1" ref="R95" ca="1">INDIRECT($F$2&amp;"'"&amp;"!"&amp;R$3&amp;$A95)</f>
        <v>0</v>
      </c>
      <c r="S95" cm="1">
        <f t="array" aca="1" ref="S95" ca="1">INDIRECT($F$2&amp;"'"&amp;"!"&amp;S$3&amp;$A95)</f>
        <v>0</v>
      </c>
      <c r="T95" cm="1">
        <f t="array" aca="1" ref="T95" ca="1">INDIRECT($F$2&amp;"'"&amp;"!"&amp;T$3&amp;$A95)</f>
        <v>0</v>
      </c>
      <c r="U95" cm="1">
        <f t="array" aca="1" ref="U95" ca="1">INDIRECT($F$2&amp;"'"&amp;"!"&amp;U$3&amp;$A95)</f>
        <v>0</v>
      </c>
      <c r="W95" s="14"/>
      <c r="X95" s="14"/>
    </row>
    <row r="96" spans="1:24">
      <c r="A96">
        <f t="shared" si="9"/>
        <v>94</v>
      </c>
      <c r="B96">
        <f t="shared" si="10"/>
        <v>108</v>
      </c>
      <c r="C96">
        <f t="shared" si="11"/>
        <v>109</v>
      </c>
      <c r="D96" cm="1">
        <f t="array" aca="1" ref="D96" ca="1">INDIRECT($F$2&amp;"'"&amp;"!"&amp;D$3&amp;$A96)</f>
        <v>0</v>
      </c>
      <c r="E96" cm="1">
        <f t="array" aca="1" ref="E96" ca="1">INDIRECT($F$2&amp;"'"&amp;"!"&amp;E$3&amp;$A96)</f>
        <v>0</v>
      </c>
      <c r="F96" cm="1">
        <f t="array" aca="1" ref="F96" ca="1">INDIRECT($F$2&amp;"'"&amp;"!"&amp;F$3&amp;$A96)</f>
        <v>0</v>
      </c>
      <c r="G96" cm="1">
        <f t="array" aca="1" ref="G96" ca="1">INDIRECT($F$2&amp;"'"&amp;"!"&amp;G$3&amp;$A96)</f>
        <v>0</v>
      </c>
      <c r="I96" s="97">
        <f t="shared" si="7"/>
        <v>9160.8841778678361</v>
      </c>
      <c r="J96" s="97">
        <f t="shared" si="7"/>
        <v>9331.3155793250826</v>
      </c>
      <c r="K96" cm="1">
        <f t="array" aca="1" ref="K96" ca="1">INDIRECT($F$2&amp;"'"&amp;"!"&amp;K$3&amp;$A96)</f>
        <v>0</v>
      </c>
      <c r="L96" cm="1">
        <f t="array" aca="1" ref="L96" ca="1">INDIRECT($F$2&amp;"'"&amp;"!"&amp;L$3&amp;$A96)</f>
        <v>0</v>
      </c>
      <c r="M96" cm="1">
        <f t="array" aca="1" ref="M96" ca="1">INDIRECT($F$2&amp;"'"&amp;"!"&amp;M$3&amp;$A96)</f>
        <v>0</v>
      </c>
      <c r="N96" cm="1">
        <f t="array" aca="1" ref="N96" ca="1">INDIRECT($F$2&amp;"'"&amp;"!"&amp;N$3&amp;$A96)</f>
        <v>0</v>
      </c>
      <c r="P96" s="98">
        <f t="shared" si="8"/>
        <v>339.29200658769764</v>
      </c>
      <c r="Q96" s="98">
        <f t="shared" si="8"/>
        <v>342.43359924128742</v>
      </c>
      <c r="R96" cm="1">
        <f t="array" aca="1" ref="R96" ca="1">INDIRECT($F$2&amp;"'"&amp;"!"&amp;R$3&amp;$A96)</f>
        <v>0</v>
      </c>
      <c r="S96" cm="1">
        <f t="array" aca="1" ref="S96" ca="1">INDIRECT($F$2&amp;"'"&amp;"!"&amp;S$3&amp;$A96)</f>
        <v>0</v>
      </c>
      <c r="T96" cm="1">
        <f t="array" aca="1" ref="T96" ca="1">INDIRECT($F$2&amp;"'"&amp;"!"&amp;T$3&amp;$A96)</f>
        <v>0</v>
      </c>
      <c r="U96" cm="1">
        <f t="array" aca="1" ref="U96" ca="1">INDIRECT($F$2&amp;"'"&amp;"!"&amp;U$3&amp;$A96)</f>
        <v>0</v>
      </c>
      <c r="W96" s="14"/>
      <c r="X96" s="14"/>
    </row>
    <row r="97" spans="1:24">
      <c r="A97">
        <f t="shared" si="9"/>
        <v>95</v>
      </c>
      <c r="B97">
        <f t="shared" si="10"/>
        <v>109</v>
      </c>
      <c r="C97">
        <f t="shared" si="11"/>
        <v>110</v>
      </c>
      <c r="D97" cm="1">
        <f t="array" aca="1" ref="D97" ca="1">INDIRECT($F$2&amp;"'"&amp;"!"&amp;D$3&amp;$A97)</f>
        <v>0</v>
      </c>
      <c r="E97" cm="1">
        <f t="array" aca="1" ref="E97" ca="1">INDIRECT($F$2&amp;"'"&amp;"!"&amp;E$3&amp;$A97)</f>
        <v>0</v>
      </c>
      <c r="F97" cm="1">
        <f t="array" aca="1" ref="F97" ca="1">INDIRECT($F$2&amp;"'"&amp;"!"&amp;F$3&amp;$A97)</f>
        <v>0</v>
      </c>
      <c r="G97" cm="1">
        <f t="array" aca="1" ref="G97" ca="1">INDIRECT($F$2&amp;"'"&amp;"!"&amp;G$3&amp;$A97)</f>
        <v>0</v>
      </c>
      <c r="I97" s="97">
        <f t="shared" si="7"/>
        <v>9331.3155793250826</v>
      </c>
      <c r="J97" s="97">
        <f t="shared" si="7"/>
        <v>9503.317777109125</v>
      </c>
      <c r="K97" cm="1">
        <f t="array" aca="1" ref="K97" ca="1">INDIRECT($F$2&amp;"'"&amp;"!"&amp;K$3&amp;$A97)</f>
        <v>0</v>
      </c>
      <c r="L97" cm="1">
        <f t="array" aca="1" ref="L97" ca="1">INDIRECT($F$2&amp;"'"&amp;"!"&amp;L$3&amp;$A97)</f>
        <v>0</v>
      </c>
      <c r="M97" cm="1">
        <f t="array" aca="1" ref="M97" ca="1">INDIRECT($F$2&amp;"'"&amp;"!"&amp;M$3&amp;$A97)</f>
        <v>0</v>
      </c>
      <c r="N97" cm="1">
        <f t="array" aca="1" ref="N97" ca="1">INDIRECT($F$2&amp;"'"&amp;"!"&amp;N$3&amp;$A97)</f>
        <v>0</v>
      </c>
      <c r="P97" s="98">
        <f t="shared" si="8"/>
        <v>342.43359924128742</v>
      </c>
      <c r="Q97" s="98">
        <f t="shared" si="8"/>
        <v>345.57519189487726</v>
      </c>
      <c r="R97" cm="1">
        <f t="array" aca="1" ref="R97" ca="1">INDIRECT($F$2&amp;"'"&amp;"!"&amp;R$3&amp;$A97)</f>
        <v>1</v>
      </c>
      <c r="S97" cm="1">
        <f t="array" aca="1" ref="S97" ca="1">INDIRECT($F$2&amp;"'"&amp;"!"&amp;S$3&amp;$A97)</f>
        <v>0</v>
      </c>
      <c r="T97" cm="1">
        <f t="array" aca="1" ref="T97" ca="1">INDIRECT($F$2&amp;"'"&amp;"!"&amp;T$3&amp;$A97)</f>
        <v>0</v>
      </c>
      <c r="U97" cm="1">
        <f t="array" aca="1" ref="U97" ca="1">INDIRECT($F$2&amp;"'"&amp;"!"&amp;U$3&amp;$A97)</f>
        <v>1</v>
      </c>
      <c r="W97" s="14"/>
      <c r="X97" s="14"/>
    </row>
    <row r="98" spans="1:24">
      <c r="A98">
        <f t="shared" si="9"/>
        <v>96</v>
      </c>
      <c r="B98">
        <f t="shared" si="10"/>
        <v>110</v>
      </c>
      <c r="C98">
        <f t="shared" si="11"/>
        <v>111</v>
      </c>
      <c r="D98" cm="1">
        <f t="array" aca="1" ref="D98" ca="1">INDIRECT($F$2&amp;"'"&amp;"!"&amp;D$3&amp;$A98)</f>
        <v>0</v>
      </c>
      <c r="E98" cm="1">
        <f t="array" aca="1" ref="E98" ca="1">INDIRECT($F$2&amp;"'"&amp;"!"&amp;E$3&amp;$A98)</f>
        <v>0</v>
      </c>
      <c r="F98" cm="1">
        <f t="array" aca="1" ref="F98" ca="1">INDIRECT($F$2&amp;"'"&amp;"!"&amp;F$3&amp;$A98)</f>
        <v>0</v>
      </c>
      <c r="G98" cm="1">
        <f t="array" aca="1" ref="G98" ca="1">INDIRECT($F$2&amp;"'"&amp;"!"&amp;G$3&amp;$A98)</f>
        <v>0</v>
      </c>
      <c r="I98" s="97">
        <f t="shared" si="7"/>
        <v>9503.317777109125</v>
      </c>
      <c r="J98" s="97">
        <f t="shared" si="7"/>
        <v>9676.8907712199598</v>
      </c>
      <c r="K98" cm="1">
        <f t="array" aca="1" ref="K98" ca="1">INDIRECT($F$2&amp;"'"&amp;"!"&amp;K$3&amp;$A98)</f>
        <v>0</v>
      </c>
      <c r="L98" cm="1">
        <f t="array" aca="1" ref="L98" ca="1">INDIRECT($F$2&amp;"'"&amp;"!"&amp;L$3&amp;$A98)</f>
        <v>0</v>
      </c>
      <c r="M98" cm="1">
        <f t="array" aca="1" ref="M98" ca="1">INDIRECT($F$2&amp;"'"&amp;"!"&amp;M$3&amp;$A98)</f>
        <v>0</v>
      </c>
      <c r="N98" cm="1">
        <f t="array" aca="1" ref="N98" ca="1">INDIRECT($F$2&amp;"'"&amp;"!"&amp;N$3&amp;$A98)</f>
        <v>0</v>
      </c>
      <c r="P98" s="98">
        <f t="shared" si="8"/>
        <v>345.57519189487726</v>
      </c>
      <c r="Q98" s="98">
        <f t="shared" si="8"/>
        <v>348.71678454846705</v>
      </c>
      <c r="R98" cm="1">
        <f t="array" aca="1" ref="R98" ca="1">INDIRECT($F$2&amp;"'"&amp;"!"&amp;R$3&amp;$A98)</f>
        <v>0</v>
      </c>
      <c r="S98" cm="1">
        <f t="array" aca="1" ref="S98" ca="1">INDIRECT($F$2&amp;"'"&amp;"!"&amp;S$3&amp;$A98)</f>
        <v>0</v>
      </c>
      <c r="T98" cm="1">
        <f t="array" aca="1" ref="T98" ca="1">INDIRECT($F$2&amp;"'"&amp;"!"&amp;T$3&amp;$A98)</f>
        <v>0</v>
      </c>
      <c r="U98" cm="1">
        <f t="array" aca="1" ref="U98" ca="1">INDIRECT($F$2&amp;"'"&amp;"!"&amp;U$3&amp;$A98)</f>
        <v>0</v>
      </c>
      <c r="W98" s="14"/>
      <c r="X98" s="14"/>
    </row>
    <row r="99" spans="1:24">
      <c r="A99">
        <f t="shared" si="9"/>
        <v>97</v>
      </c>
      <c r="B99">
        <f t="shared" si="10"/>
        <v>111</v>
      </c>
      <c r="C99">
        <f t="shared" si="11"/>
        <v>112</v>
      </c>
      <c r="D99" cm="1">
        <f t="array" aca="1" ref="D99" ca="1">INDIRECT($F$2&amp;"'"&amp;"!"&amp;D$3&amp;$A99)</f>
        <v>0</v>
      </c>
      <c r="E99" cm="1">
        <f t="array" aca="1" ref="E99" ca="1">INDIRECT($F$2&amp;"'"&amp;"!"&amp;E$3&amp;$A99)</f>
        <v>0</v>
      </c>
      <c r="F99" cm="1">
        <f t="array" aca="1" ref="F99" ca="1">INDIRECT($F$2&amp;"'"&amp;"!"&amp;F$3&amp;$A99)</f>
        <v>0</v>
      </c>
      <c r="G99" cm="1">
        <f t="array" aca="1" ref="G99" ca="1">INDIRECT($F$2&amp;"'"&amp;"!"&amp;G$3&amp;$A99)</f>
        <v>0</v>
      </c>
      <c r="I99" s="97">
        <f t="shared" si="7"/>
        <v>9676.8907712199598</v>
      </c>
      <c r="J99" s="97">
        <f t="shared" si="7"/>
        <v>9852.0345616575905</v>
      </c>
      <c r="K99" cm="1">
        <f t="array" aca="1" ref="K99" ca="1">INDIRECT($F$2&amp;"'"&amp;"!"&amp;K$3&amp;$A99)</f>
        <v>0</v>
      </c>
      <c r="L99" cm="1">
        <f t="array" aca="1" ref="L99" ca="1">INDIRECT($F$2&amp;"'"&amp;"!"&amp;L$3&amp;$A99)</f>
        <v>0</v>
      </c>
      <c r="M99" cm="1">
        <f t="array" aca="1" ref="M99" ca="1">INDIRECT($F$2&amp;"'"&amp;"!"&amp;M$3&amp;$A99)</f>
        <v>0</v>
      </c>
      <c r="N99" cm="1">
        <f t="array" aca="1" ref="N99" ca="1">INDIRECT($F$2&amp;"'"&amp;"!"&amp;N$3&amp;$A99)</f>
        <v>0</v>
      </c>
      <c r="P99" s="98">
        <f t="shared" si="8"/>
        <v>348.71678454846705</v>
      </c>
      <c r="Q99" s="98">
        <f t="shared" si="8"/>
        <v>351.85837720205683</v>
      </c>
      <c r="R99" cm="1">
        <f t="array" aca="1" ref="R99" ca="1">INDIRECT($F$2&amp;"'"&amp;"!"&amp;R$3&amp;$A99)</f>
        <v>0</v>
      </c>
      <c r="S99" cm="1">
        <f t="array" aca="1" ref="S99" ca="1">INDIRECT($F$2&amp;"'"&amp;"!"&amp;S$3&amp;$A99)</f>
        <v>0</v>
      </c>
      <c r="T99" cm="1">
        <f t="array" aca="1" ref="T99" ca="1">INDIRECT($F$2&amp;"'"&amp;"!"&amp;T$3&amp;$A99)</f>
        <v>0</v>
      </c>
      <c r="U99" cm="1">
        <f t="array" aca="1" ref="U99" ca="1">INDIRECT($F$2&amp;"'"&amp;"!"&amp;U$3&amp;$A99)</f>
        <v>0</v>
      </c>
      <c r="W99" s="14"/>
      <c r="X99" s="14"/>
    </row>
    <row r="100" spans="1:24">
      <c r="A100">
        <f t="shared" si="9"/>
        <v>98</v>
      </c>
      <c r="B100">
        <f t="shared" si="10"/>
        <v>112</v>
      </c>
      <c r="C100">
        <f t="shared" si="11"/>
        <v>113</v>
      </c>
      <c r="D100" cm="1">
        <f t="array" aca="1" ref="D100" ca="1">INDIRECT($F$2&amp;"'"&amp;"!"&amp;D$3&amp;$A100)</f>
        <v>0</v>
      </c>
      <c r="E100" cm="1">
        <f t="array" aca="1" ref="E100" ca="1">INDIRECT($F$2&amp;"'"&amp;"!"&amp;E$3&amp;$A100)</f>
        <v>0</v>
      </c>
      <c r="F100" cm="1">
        <f t="array" aca="1" ref="F100" ca="1">INDIRECT($F$2&amp;"'"&amp;"!"&amp;F$3&amp;$A100)</f>
        <v>0</v>
      </c>
      <c r="G100" cm="1">
        <f t="array" aca="1" ref="G100" ca="1">INDIRECT($F$2&amp;"'"&amp;"!"&amp;G$3&amp;$A100)</f>
        <v>0</v>
      </c>
      <c r="I100" s="97">
        <f t="shared" si="7"/>
        <v>9852.0345616575905</v>
      </c>
      <c r="J100" s="97">
        <f t="shared" si="7"/>
        <v>10028.749148422017</v>
      </c>
      <c r="K100" cm="1">
        <f t="array" aca="1" ref="K100" ca="1">INDIRECT($F$2&amp;"'"&amp;"!"&amp;K$3&amp;$A100)</f>
        <v>0</v>
      </c>
      <c r="L100" cm="1">
        <f t="array" aca="1" ref="L100" ca="1">INDIRECT($F$2&amp;"'"&amp;"!"&amp;L$3&amp;$A100)</f>
        <v>0</v>
      </c>
      <c r="M100" cm="1">
        <f t="array" aca="1" ref="M100" ca="1">INDIRECT($F$2&amp;"'"&amp;"!"&amp;M$3&amp;$A100)</f>
        <v>0</v>
      </c>
      <c r="N100" cm="1">
        <f t="array" aca="1" ref="N100" ca="1">INDIRECT($F$2&amp;"'"&amp;"!"&amp;N$3&amp;$A100)</f>
        <v>0</v>
      </c>
      <c r="P100" s="98">
        <f t="shared" si="8"/>
        <v>351.85837720205683</v>
      </c>
      <c r="Q100" s="98">
        <f t="shared" si="8"/>
        <v>354.99996985564661</v>
      </c>
      <c r="R100" cm="1">
        <f t="array" aca="1" ref="R100" ca="1">INDIRECT($F$2&amp;"'"&amp;"!"&amp;R$3&amp;$A100)</f>
        <v>0</v>
      </c>
      <c r="S100" cm="1">
        <f t="array" aca="1" ref="S100" ca="1">INDIRECT($F$2&amp;"'"&amp;"!"&amp;S$3&amp;$A100)</f>
        <v>0</v>
      </c>
      <c r="T100" cm="1">
        <f t="array" aca="1" ref="T100" ca="1">INDIRECT($F$2&amp;"'"&amp;"!"&amp;T$3&amp;$A100)</f>
        <v>0</v>
      </c>
      <c r="U100" cm="1">
        <f t="array" aca="1" ref="U100" ca="1">INDIRECT($F$2&amp;"'"&amp;"!"&amp;U$3&amp;$A100)</f>
        <v>0</v>
      </c>
      <c r="W100" s="14"/>
      <c r="X100" s="14"/>
    </row>
    <row r="101" spans="1:24">
      <c r="A101">
        <f t="shared" si="9"/>
        <v>99</v>
      </c>
      <c r="B101">
        <f t="shared" si="10"/>
        <v>113</v>
      </c>
      <c r="C101">
        <f t="shared" si="11"/>
        <v>114</v>
      </c>
      <c r="D101" cm="1">
        <f t="array" aca="1" ref="D101" ca="1">INDIRECT($F$2&amp;"'"&amp;"!"&amp;D$3&amp;$A101)</f>
        <v>0</v>
      </c>
      <c r="E101" cm="1">
        <f t="array" aca="1" ref="E101" ca="1">INDIRECT($F$2&amp;"'"&amp;"!"&amp;E$3&amp;$A101)</f>
        <v>0</v>
      </c>
      <c r="F101" cm="1">
        <f t="array" aca="1" ref="F101" ca="1">INDIRECT($F$2&amp;"'"&amp;"!"&amp;F$3&amp;$A101)</f>
        <v>0</v>
      </c>
      <c r="G101" cm="1">
        <f t="array" aca="1" ref="G101" ca="1">INDIRECT($F$2&amp;"'"&amp;"!"&amp;G$3&amp;$A101)</f>
        <v>0</v>
      </c>
      <c r="I101" s="97">
        <f t="shared" si="7"/>
        <v>10028.749148422017</v>
      </c>
      <c r="J101" s="97">
        <f t="shared" si="7"/>
        <v>10207.034531513238</v>
      </c>
      <c r="K101" cm="1">
        <f t="array" aca="1" ref="K101" ca="1">INDIRECT($F$2&amp;"'"&amp;"!"&amp;K$3&amp;$A101)</f>
        <v>0</v>
      </c>
      <c r="L101" cm="1">
        <f t="array" aca="1" ref="L101" ca="1">INDIRECT($F$2&amp;"'"&amp;"!"&amp;L$3&amp;$A101)</f>
        <v>0</v>
      </c>
      <c r="M101" cm="1">
        <f t="array" aca="1" ref="M101" ca="1">INDIRECT($F$2&amp;"'"&amp;"!"&amp;M$3&amp;$A101)</f>
        <v>0</v>
      </c>
      <c r="N101" cm="1">
        <f t="array" aca="1" ref="N101" ca="1">INDIRECT($F$2&amp;"'"&amp;"!"&amp;N$3&amp;$A101)</f>
        <v>0</v>
      </c>
      <c r="P101" s="98">
        <f t="shared" si="8"/>
        <v>354.99996985564661</v>
      </c>
      <c r="Q101" s="98">
        <f t="shared" si="8"/>
        <v>358.14156250923639</v>
      </c>
      <c r="R101" cm="1">
        <f t="array" aca="1" ref="R101" ca="1">INDIRECT($F$2&amp;"'"&amp;"!"&amp;R$3&amp;$A101)</f>
        <v>0</v>
      </c>
      <c r="S101" cm="1">
        <f t="array" aca="1" ref="S101" ca="1">INDIRECT($F$2&amp;"'"&amp;"!"&amp;S$3&amp;$A101)</f>
        <v>0</v>
      </c>
      <c r="T101" cm="1">
        <f t="array" aca="1" ref="T101" ca="1">INDIRECT($F$2&amp;"'"&amp;"!"&amp;T$3&amp;$A101)</f>
        <v>0</v>
      </c>
      <c r="U101" cm="1">
        <f t="array" aca="1" ref="U101" ca="1">INDIRECT($F$2&amp;"'"&amp;"!"&amp;U$3&amp;$A101)</f>
        <v>0</v>
      </c>
      <c r="W101" s="14"/>
      <c r="X101" s="14"/>
    </row>
    <row r="102" spans="1:24">
      <c r="A102">
        <f t="shared" si="9"/>
        <v>100</v>
      </c>
      <c r="B102">
        <f t="shared" si="10"/>
        <v>114</v>
      </c>
      <c r="C102">
        <f t="shared" si="11"/>
        <v>115</v>
      </c>
      <c r="D102" cm="1">
        <f t="array" aca="1" ref="D102" ca="1">INDIRECT($F$2&amp;"'"&amp;"!"&amp;D$3&amp;$A102)</f>
        <v>0</v>
      </c>
      <c r="E102" cm="1">
        <f t="array" aca="1" ref="E102" ca="1">INDIRECT($F$2&amp;"'"&amp;"!"&amp;E$3&amp;$A102)</f>
        <v>0</v>
      </c>
      <c r="F102" cm="1">
        <f t="array" aca="1" ref="F102" ca="1">INDIRECT($F$2&amp;"'"&amp;"!"&amp;F$3&amp;$A102)</f>
        <v>0</v>
      </c>
      <c r="G102" cm="1">
        <f t="array" aca="1" ref="G102" ca="1">INDIRECT($F$2&amp;"'"&amp;"!"&amp;G$3&amp;$A102)</f>
        <v>0</v>
      </c>
      <c r="I102" s="97">
        <f t="shared" si="7"/>
        <v>10207.034531513238</v>
      </c>
      <c r="J102" s="97">
        <f t="shared" si="7"/>
        <v>10386.890710931253</v>
      </c>
      <c r="K102" cm="1">
        <f t="array" aca="1" ref="K102" ca="1">INDIRECT($F$2&amp;"'"&amp;"!"&amp;K$3&amp;$A102)</f>
        <v>0</v>
      </c>
      <c r="L102" cm="1">
        <f t="array" aca="1" ref="L102" ca="1">INDIRECT($F$2&amp;"'"&amp;"!"&amp;L$3&amp;$A102)</f>
        <v>0</v>
      </c>
      <c r="M102" cm="1">
        <f t="array" aca="1" ref="M102" ca="1">INDIRECT($F$2&amp;"'"&amp;"!"&amp;M$3&amp;$A102)</f>
        <v>0</v>
      </c>
      <c r="N102" cm="1">
        <f t="array" aca="1" ref="N102" ca="1">INDIRECT($F$2&amp;"'"&amp;"!"&amp;N$3&amp;$A102)</f>
        <v>0</v>
      </c>
      <c r="P102" s="98">
        <f t="shared" si="8"/>
        <v>358.14156250923639</v>
      </c>
      <c r="Q102" s="98">
        <f t="shared" si="8"/>
        <v>361.28315516282623</v>
      </c>
      <c r="R102" cm="1">
        <f t="array" aca="1" ref="R102" ca="1">INDIRECT($F$2&amp;"'"&amp;"!"&amp;R$3&amp;$A102)</f>
        <v>0</v>
      </c>
      <c r="S102" cm="1">
        <f t="array" aca="1" ref="S102" ca="1">INDIRECT($F$2&amp;"'"&amp;"!"&amp;S$3&amp;$A102)</f>
        <v>0</v>
      </c>
      <c r="T102" cm="1">
        <f t="array" aca="1" ref="T102" ca="1">INDIRECT($F$2&amp;"'"&amp;"!"&amp;T$3&amp;$A102)</f>
        <v>0</v>
      </c>
      <c r="U102" cm="1">
        <f t="array" aca="1" ref="U102" ca="1">INDIRECT($F$2&amp;"'"&amp;"!"&amp;U$3&amp;$A102)</f>
        <v>0</v>
      </c>
      <c r="W102" s="14"/>
      <c r="X102" s="14"/>
    </row>
    <row r="103" spans="1:24">
      <c r="A103">
        <f t="shared" si="9"/>
        <v>101</v>
      </c>
      <c r="B103">
        <f t="shared" si="10"/>
        <v>115</v>
      </c>
      <c r="C103">
        <f t="shared" si="11"/>
        <v>116</v>
      </c>
      <c r="D103" cm="1">
        <f t="array" aca="1" ref="D103" ca="1">INDIRECT($F$2&amp;"'"&amp;"!"&amp;D$3&amp;$A103)</f>
        <v>0</v>
      </c>
      <c r="E103" cm="1">
        <f t="array" aca="1" ref="E103" ca="1">INDIRECT($F$2&amp;"'"&amp;"!"&amp;E$3&amp;$A103)</f>
        <v>0</v>
      </c>
      <c r="F103" cm="1">
        <f t="array" aca="1" ref="F103" ca="1">INDIRECT($F$2&amp;"'"&amp;"!"&amp;F$3&amp;$A103)</f>
        <v>0</v>
      </c>
      <c r="G103" cm="1">
        <f t="array" aca="1" ref="G103" ca="1">INDIRECT($F$2&amp;"'"&amp;"!"&amp;G$3&amp;$A103)</f>
        <v>0</v>
      </c>
      <c r="I103" s="97">
        <f t="shared" si="7"/>
        <v>10386.890710931253</v>
      </c>
      <c r="J103" s="97">
        <f t="shared" si="7"/>
        <v>10568.317686676064</v>
      </c>
      <c r="K103" cm="1">
        <f t="array" aca="1" ref="K103" ca="1">INDIRECT($F$2&amp;"'"&amp;"!"&amp;K$3&amp;$A103)</f>
        <v>0</v>
      </c>
      <c r="L103" cm="1">
        <f t="array" aca="1" ref="L103" ca="1">INDIRECT($F$2&amp;"'"&amp;"!"&amp;L$3&amp;$A103)</f>
        <v>0</v>
      </c>
      <c r="M103" cm="1">
        <f t="array" aca="1" ref="M103" ca="1">INDIRECT($F$2&amp;"'"&amp;"!"&amp;M$3&amp;$A103)</f>
        <v>0</v>
      </c>
      <c r="N103" cm="1">
        <f t="array" aca="1" ref="N103" ca="1">INDIRECT($F$2&amp;"'"&amp;"!"&amp;N$3&amp;$A103)</f>
        <v>0</v>
      </c>
      <c r="P103" s="98">
        <f t="shared" si="8"/>
        <v>361.28315516282623</v>
      </c>
      <c r="Q103" s="98">
        <f t="shared" si="8"/>
        <v>364.42474781641602</v>
      </c>
      <c r="R103" cm="1">
        <f t="array" aca="1" ref="R103" ca="1">INDIRECT($F$2&amp;"'"&amp;"!"&amp;R$3&amp;$A103)</f>
        <v>0</v>
      </c>
      <c r="S103" cm="1">
        <f t="array" aca="1" ref="S103" ca="1">INDIRECT($F$2&amp;"'"&amp;"!"&amp;S$3&amp;$A103)</f>
        <v>0</v>
      </c>
      <c r="T103" cm="1">
        <f t="array" aca="1" ref="T103" ca="1">INDIRECT($F$2&amp;"'"&amp;"!"&amp;T$3&amp;$A103)</f>
        <v>0</v>
      </c>
      <c r="U103" cm="1">
        <f t="array" aca="1" ref="U103" ca="1">INDIRECT($F$2&amp;"'"&amp;"!"&amp;U$3&amp;$A103)</f>
        <v>0</v>
      </c>
      <c r="W103" s="14"/>
      <c r="X103" s="14"/>
    </row>
    <row r="104" spans="1:24">
      <c r="A104">
        <f t="shared" si="9"/>
        <v>102</v>
      </c>
      <c r="B104">
        <f t="shared" si="10"/>
        <v>116</v>
      </c>
      <c r="C104">
        <f t="shared" si="11"/>
        <v>117</v>
      </c>
      <c r="D104" cm="1">
        <f t="array" aca="1" ref="D104" ca="1">INDIRECT($F$2&amp;"'"&amp;"!"&amp;D$3&amp;$A104)</f>
        <v>0</v>
      </c>
      <c r="E104" cm="1">
        <f t="array" aca="1" ref="E104" ca="1">INDIRECT($F$2&amp;"'"&amp;"!"&amp;E$3&amp;$A104)</f>
        <v>0</v>
      </c>
      <c r="F104" cm="1">
        <f t="array" aca="1" ref="F104" ca="1">INDIRECT($F$2&amp;"'"&amp;"!"&amp;F$3&amp;$A104)</f>
        <v>0</v>
      </c>
      <c r="G104" cm="1">
        <f t="array" aca="1" ref="G104" ca="1">INDIRECT($F$2&amp;"'"&amp;"!"&amp;G$3&amp;$A104)</f>
        <v>0</v>
      </c>
      <c r="I104" s="97">
        <f t="shared" si="7"/>
        <v>10568.317686676064</v>
      </c>
      <c r="J104" s="97">
        <f t="shared" si="7"/>
        <v>10751.315458747669</v>
      </c>
      <c r="K104" cm="1">
        <f t="array" aca="1" ref="K104" ca="1">INDIRECT($F$2&amp;"'"&amp;"!"&amp;K$3&amp;$A104)</f>
        <v>0</v>
      </c>
      <c r="L104" cm="1">
        <f t="array" aca="1" ref="L104" ca="1">INDIRECT($F$2&amp;"'"&amp;"!"&amp;L$3&amp;$A104)</f>
        <v>0</v>
      </c>
      <c r="M104" cm="1">
        <f t="array" aca="1" ref="M104" ca="1">INDIRECT($F$2&amp;"'"&amp;"!"&amp;M$3&amp;$A104)</f>
        <v>0</v>
      </c>
      <c r="N104" cm="1">
        <f t="array" aca="1" ref="N104" ca="1">INDIRECT($F$2&amp;"'"&amp;"!"&amp;N$3&amp;$A104)</f>
        <v>0</v>
      </c>
      <c r="P104" s="98">
        <f t="shared" si="8"/>
        <v>364.42474781641602</v>
      </c>
      <c r="Q104" s="98">
        <f t="shared" si="8"/>
        <v>367.5663404700058</v>
      </c>
      <c r="R104" cm="1">
        <f t="array" aca="1" ref="R104" ca="1">INDIRECT($F$2&amp;"'"&amp;"!"&amp;R$3&amp;$A104)</f>
        <v>0</v>
      </c>
      <c r="S104" cm="1">
        <f t="array" aca="1" ref="S104" ca="1">INDIRECT($F$2&amp;"'"&amp;"!"&amp;S$3&amp;$A104)</f>
        <v>0</v>
      </c>
      <c r="T104" cm="1">
        <f t="array" aca="1" ref="T104" ca="1">INDIRECT($F$2&amp;"'"&amp;"!"&amp;T$3&amp;$A104)</f>
        <v>0</v>
      </c>
      <c r="U104" cm="1">
        <f t="array" aca="1" ref="U104" ca="1">INDIRECT($F$2&amp;"'"&amp;"!"&amp;U$3&amp;$A104)</f>
        <v>0</v>
      </c>
      <c r="W104" s="14"/>
      <c r="X104" s="14"/>
    </row>
    <row r="105" spans="1:24">
      <c r="A105">
        <f t="shared" si="9"/>
        <v>103</v>
      </c>
      <c r="B105">
        <f t="shared" si="10"/>
        <v>117</v>
      </c>
      <c r="C105">
        <f t="shared" si="11"/>
        <v>118</v>
      </c>
      <c r="D105" cm="1">
        <f t="array" aca="1" ref="D105" ca="1">INDIRECT($F$2&amp;"'"&amp;"!"&amp;D$3&amp;$A105)</f>
        <v>0</v>
      </c>
      <c r="E105" cm="1">
        <f t="array" aca="1" ref="E105" ca="1">INDIRECT($F$2&amp;"'"&amp;"!"&amp;E$3&amp;$A105)</f>
        <v>0</v>
      </c>
      <c r="F105" cm="1">
        <f t="array" aca="1" ref="F105" ca="1">INDIRECT($F$2&amp;"'"&amp;"!"&amp;F$3&amp;$A105)</f>
        <v>0</v>
      </c>
      <c r="G105" cm="1">
        <f t="array" aca="1" ref="G105" ca="1">INDIRECT($F$2&amp;"'"&amp;"!"&amp;G$3&amp;$A105)</f>
        <v>0</v>
      </c>
      <c r="I105" s="97">
        <f t="shared" si="7"/>
        <v>10751.315458747669</v>
      </c>
      <c r="J105" s="97">
        <f t="shared" si="7"/>
        <v>10935.88402714607</v>
      </c>
      <c r="K105" cm="1">
        <f t="array" aca="1" ref="K105" ca="1">INDIRECT($F$2&amp;"'"&amp;"!"&amp;K$3&amp;$A105)</f>
        <v>0</v>
      </c>
      <c r="L105" cm="1">
        <f t="array" aca="1" ref="L105" ca="1">INDIRECT($F$2&amp;"'"&amp;"!"&amp;L$3&amp;$A105)</f>
        <v>0</v>
      </c>
      <c r="M105" cm="1">
        <f t="array" aca="1" ref="M105" ca="1">INDIRECT($F$2&amp;"'"&amp;"!"&amp;M$3&amp;$A105)</f>
        <v>0</v>
      </c>
      <c r="N105" cm="1">
        <f t="array" aca="1" ref="N105" ca="1">INDIRECT($F$2&amp;"'"&amp;"!"&amp;N$3&amp;$A105)</f>
        <v>0</v>
      </c>
      <c r="P105" s="98">
        <f t="shared" si="8"/>
        <v>367.5663404700058</v>
      </c>
      <c r="Q105" s="98">
        <f t="shared" si="8"/>
        <v>370.70793312359558</v>
      </c>
      <c r="R105" cm="1">
        <f t="array" aca="1" ref="R105" ca="1">INDIRECT($F$2&amp;"'"&amp;"!"&amp;R$3&amp;$A105)</f>
        <v>0</v>
      </c>
      <c r="S105" cm="1">
        <f t="array" aca="1" ref="S105" ca="1">INDIRECT($F$2&amp;"'"&amp;"!"&amp;S$3&amp;$A105)</f>
        <v>0</v>
      </c>
      <c r="T105" cm="1">
        <f t="array" aca="1" ref="T105" ca="1">INDIRECT($F$2&amp;"'"&amp;"!"&amp;T$3&amp;$A105)</f>
        <v>0</v>
      </c>
      <c r="U105" cm="1">
        <f t="array" aca="1" ref="U105" ca="1">INDIRECT($F$2&amp;"'"&amp;"!"&amp;U$3&amp;$A105)</f>
        <v>0</v>
      </c>
      <c r="W105" s="14"/>
      <c r="X105" s="14"/>
    </row>
    <row r="106" spans="1:24">
      <c r="A106">
        <f t="shared" si="9"/>
        <v>104</v>
      </c>
      <c r="B106">
        <f t="shared" si="10"/>
        <v>118</v>
      </c>
      <c r="C106">
        <f t="shared" si="11"/>
        <v>119</v>
      </c>
      <c r="D106" cm="1">
        <f t="array" aca="1" ref="D106" ca="1">INDIRECT($F$2&amp;"'"&amp;"!"&amp;D$3&amp;$A106)</f>
        <v>0</v>
      </c>
      <c r="E106" cm="1">
        <f t="array" aca="1" ref="E106" ca="1">INDIRECT($F$2&amp;"'"&amp;"!"&amp;E$3&amp;$A106)</f>
        <v>0</v>
      </c>
      <c r="F106" cm="1">
        <f t="array" aca="1" ref="F106" ca="1">INDIRECT($F$2&amp;"'"&amp;"!"&amp;F$3&amp;$A106)</f>
        <v>0</v>
      </c>
      <c r="G106" cm="1">
        <f t="array" aca="1" ref="G106" ca="1">INDIRECT($F$2&amp;"'"&amp;"!"&amp;G$3&amp;$A106)</f>
        <v>0</v>
      </c>
      <c r="I106" s="97">
        <f t="shared" si="7"/>
        <v>10935.88402714607</v>
      </c>
      <c r="J106" s="97">
        <f t="shared" si="7"/>
        <v>11122.023391871266</v>
      </c>
      <c r="K106" cm="1">
        <f t="array" aca="1" ref="K106" ca="1">INDIRECT($F$2&amp;"'"&amp;"!"&amp;K$3&amp;$A106)</f>
        <v>0</v>
      </c>
      <c r="L106" cm="1">
        <f t="array" aca="1" ref="L106" ca="1">INDIRECT($F$2&amp;"'"&amp;"!"&amp;L$3&amp;$A106)</f>
        <v>0</v>
      </c>
      <c r="M106" cm="1">
        <f t="array" aca="1" ref="M106" ca="1">INDIRECT($F$2&amp;"'"&amp;"!"&amp;M$3&amp;$A106)</f>
        <v>0</v>
      </c>
      <c r="N106" cm="1">
        <f t="array" aca="1" ref="N106" ca="1">INDIRECT($F$2&amp;"'"&amp;"!"&amp;N$3&amp;$A106)</f>
        <v>0</v>
      </c>
      <c r="P106" s="98">
        <f t="shared" si="8"/>
        <v>370.70793312359558</v>
      </c>
      <c r="Q106" s="98">
        <f t="shared" si="8"/>
        <v>373.84952577718536</v>
      </c>
      <c r="R106" cm="1">
        <f t="array" aca="1" ref="R106" ca="1">INDIRECT($F$2&amp;"'"&amp;"!"&amp;R$3&amp;$A106)</f>
        <v>0</v>
      </c>
      <c r="S106" cm="1">
        <f t="array" aca="1" ref="S106" ca="1">INDIRECT($F$2&amp;"'"&amp;"!"&amp;S$3&amp;$A106)</f>
        <v>0</v>
      </c>
      <c r="T106" cm="1">
        <f t="array" aca="1" ref="T106" ca="1">INDIRECT($F$2&amp;"'"&amp;"!"&amp;T$3&amp;$A106)</f>
        <v>0</v>
      </c>
      <c r="U106" cm="1">
        <f t="array" aca="1" ref="U106" ca="1">INDIRECT($F$2&amp;"'"&amp;"!"&amp;U$3&amp;$A106)</f>
        <v>0</v>
      </c>
      <c r="W106" s="14"/>
      <c r="X106" s="14"/>
    </row>
    <row r="107" spans="1:24">
      <c r="A107">
        <f t="shared" si="9"/>
        <v>105</v>
      </c>
      <c r="B107">
        <f t="shared" si="10"/>
        <v>119</v>
      </c>
      <c r="C107">
        <f t="shared" si="11"/>
        <v>120</v>
      </c>
      <c r="D107" cm="1">
        <f t="array" aca="1" ref="D107" ca="1">INDIRECT($F$2&amp;"'"&amp;"!"&amp;D$3&amp;$A107)</f>
        <v>0</v>
      </c>
      <c r="E107" cm="1">
        <f t="array" aca="1" ref="E107" ca="1">INDIRECT($F$2&amp;"'"&amp;"!"&amp;E$3&amp;$A107)</f>
        <v>0</v>
      </c>
      <c r="F107" cm="1">
        <f t="array" aca="1" ref="F107" ca="1">INDIRECT($F$2&amp;"'"&amp;"!"&amp;F$3&amp;$A107)</f>
        <v>0</v>
      </c>
      <c r="G107" cm="1">
        <f t="array" aca="1" ref="G107" ca="1">INDIRECT($F$2&amp;"'"&amp;"!"&amp;G$3&amp;$A107)</f>
        <v>0</v>
      </c>
      <c r="I107" s="97">
        <f t="shared" si="7"/>
        <v>11122.023391871266</v>
      </c>
      <c r="J107" s="97">
        <f t="shared" si="7"/>
        <v>11309.733552923255</v>
      </c>
      <c r="K107" cm="1">
        <f t="array" aca="1" ref="K107" ca="1">INDIRECT($F$2&amp;"'"&amp;"!"&amp;K$3&amp;$A107)</f>
        <v>0</v>
      </c>
      <c r="L107" cm="1">
        <f t="array" aca="1" ref="L107" ca="1">INDIRECT($F$2&amp;"'"&amp;"!"&amp;L$3&amp;$A107)</f>
        <v>0</v>
      </c>
      <c r="M107" cm="1">
        <f t="array" aca="1" ref="M107" ca="1">INDIRECT($F$2&amp;"'"&amp;"!"&amp;M$3&amp;$A107)</f>
        <v>0</v>
      </c>
      <c r="N107" cm="1">
        <f t="array" aca="1" ref="N107" ca="1">INDIRECT($F$2&amp;"'"&amp;"!"&amp;N$3&amp;$A107)</f>
        <v>0</v>
      </c>
      <c r="P107" s="98">
        <f t="shared" si="8"/>
        <v>373.84952577718536</v>
      </c>
      <c r="Q107" s="98">
        <f t="shared" si="8"/>
        <v>376.99111843077515</v>
      </c>
      <c r="R107" cm="1">
        <f t="array" aca="1" ref="R107" ca="1">INDIRECT($F$2&amp;"'"&amp;"!"&amp;R$3&amp;$A107)</f>
        <v>0</v>
      </c>
      <c r="S107" cm="1">
        <f t="array" aca="1" ref="S107" ca="1">INDIRECT($F$2&amp;"'"&amp;"!"&amp;S$3&amp;$A107)</f>
        <v>0</v>
      </c>
      <c r="T107" cm="1">
        <f t="array" aca="1" ref="T107" ca="1">INDIRECT($F$2&amp;"'"&amp;"!"&amp;T$3&amp;$A107)</f>
        <v>0</v>
      </c>
      <c r="U107" cm="1">
        <f t="array" aca="1" ref="U107" ca="1">INDIRECT($F$2&amp;"'"&amp;"!"&amp;U$3&amp;$A107)</f>
        <v>0</v>
      </c>
      <c r="X107" s="14"/>
    </row>
    <row r="108" spans="1:24">
      <c r="A108">
        <f t="shared" si="9"/>
        <v>106</v>
      </c>
      <c r="B108">
        <f t="shared" si="10"/>
        <v>120</v>
      </c>
      <c r="C108">
        <f t="shared" si="11"/>
        <v>121</v>
      </c>
      <c r="D108" cm="1">
        <f t="array" aca="1" ref="D108" ca="1">INDIRECT($F$2&amp;"'"&amp;"!"&amp;D$3&amp;$A108)</f>
        <v>0</v>
      </c>
      <c r="E108" cm="1">
        <f t="array" aca="1" ref="E108" ca="1">INDIRECT($F$2&amp;"'"&amp;"!"&amp;E$3&amp;$A108)</f>
        <v>0</v>
      </c>
      <c r="F108" cm="1">
        <f t="array" aca="1" ref="F108" ca="1">INDIRECT($F$2&amp;"'"&amp;"!"&amp;F$3&amp;$A108)</f>
        <v>0</v>
      </c>
      <c r="G108" cm="1">
        <f t="array" aca="1" ref="G108" ca="1">INDIRECT($F$2&amp;"'"&amp;"!"&amp;G$3&amp;$A108)</f>
        <v>0</v>
      </c>
      <c r="I108" s="97">
        <f t="shared" si="7"/>
        <v>11309.733552923255</v>
      </c>
      <c r="J108" s="97">
        <f t="shared" si="7"/>
        <v>11499.01451030204</v>
      </c>
      <c r="K108" cm="1">
        <f t="array" aca="1" ref="K108" ca="1">INDIRECT($F$2&amp;"'"&amp;"!"&amp;K$3&amp;$A108)</f>
        <v>0</v>
      </c>
      <c r="L108" cm="1">
        <f t="array" aca="1" ref="L108" ca="1">INDIRECT($F$2&amp;"'"&amp;"!"&amp;L$3&amp;$A108)</f>
        <v>0</v>
      </c>
      <c r="M108" cm="1">
        <f t="array" aca="1" ref="M108" ca="1">INDIRECT($F$2&amp;"'"&amp;"!"&amp;M$3&amp;$A108)</f>
        <v>0</v>
      </c>
      <c r="N108" cm="1">
        <f t="array" aca="1" ref="N108" ca="1">INDIRECT($F$2&amp;"'"&amp;"!"&amp;N$3&amp;$A108)</f>
        <v>0</v>
      </c>
      <c r="P108" s="98">
        <f t="shared" si="8"/>
        <v>376.99111843077515</v>
      </c>
      <c r="Q108" s="98">
        <f t="shared" si="8"/>
        <v>380.13271108436498</v>
      </c>
      <c r="R108" cm="1">
        <f t="array" aca="1" ref="R108" ca="1">INDIRECT($F$2&amp;"'"&amp;"!"&amp;R$3&amp;$A108)</f>
        <v>0</v>
      </c>
      <c r="S108" cm="1">
        <f t="array" aca="1" ref="S108" ca="1">INDIRECT($F$2&amp;"'"&amp;"!"&amp;S$3&amp;$A108)</f>
        <v>0</v>
      </c>
      <c r="T108" cm="1">
        <f t="array" aca="1" ref="T108" ca="1">INDIRECT($F$2&amp;"'"&amp;"!"&amp;T$3&amp;$A108)</f>
        <v>0</v>
      </c>
      <c r="U108" cm="1">
        <f t="array" aca="1" ref="U108" ca="1">INDIRECT($F$2&amp;"'"&amp;"!"&amp;U$3&amp;$A108)</f>
        <v>0</v>
      </c>
    </row>
    <row r="109" spans="1:24">
      <c r="A109">
        <f t="shared" si="9"/>
        <v>107</v>
      </c>
      <c r="B109">
        <f t="shared" si="10"/>
        <v>121</v>
      </c>
      <c r="C109">
        <f t="shared" si="11"/>
        <v>122</v>
      </c>
      <c r="D109" cm="1">
        <f t="array" aca="1" ref="D109" ca="1">INDIRECT($F$2&amp;"'"&amp;"!"&amp;D$3&amp;$A109)</f>
        <v>0</v>
      </c>
      <c r="E109" cm="1">
        <f t="array" aca="1" ref="E109" ca="1">INDIRECT($F$2&amp;"'"&amp;"!"&amp;E$3&amp;$A109)</f>
        <v>0</v>
      </c>
      <c r="F109" cm="1">
        <f t="array" aca="1" ref="F109" ca="1">INDIRECT($F$2&amp;"'"&amp;"!"&amp;F$3&amp;$A109)</f>
        <v>0</v>
      </c>
      <c r="G109" cm="1">
        <f t="array" aca="1" ref="G109" ca="1">INDIRECT($F$2&amp;"'"&amp;"!"&amp;G$3&amp;$A109)</f>
        <v>0</v>
      </c>
      <c r="I109" s="97">
        <f t="shared" si="7"/>
        <v>11499.01451030204</v>
      </c>
      <c r="J109" s="97">
        <f t="shared" si="7"/>
        <v>11689.86626400762</v>
      </c>
      <c r="K109" cm="1">
        <f t="array" aca="1" ref="K109" ca="1">INDIRECT($F$2&amp;"'"&amp;"!"&amp;K$3&amp;$A109)</f>
        <v>0</v>
      </c>
      <c r="L109" cm="1">
        <f t="array" aca="1" ref="L109" ca="1">INDIRECT($F$2&amp;"'"&amp;"!"&amp;L$3&amp;$A109)</f>
        <v>0</v>
      </c>
      <c r="M109" cm="1">
        <f t="array" aca="1" ref="M109" ca="1">INDIRECT($F$2&amp;"'"&amp;"!"&amp;M$3&amp;$A109)</f>
        <v>0</v>
      </c>
      <c r="N109" cm="1">
        <f t="array" aca="1" ref="N109" ca="1">INDIRECT($F$2&amp;"'"&amp;"!"&amp;N$3&amp;$A109)</f>
        <v>0</v>
      </c>
      <c r="P109" s="98">
        <f t="shared" si="8"/>
        <v>380.13271108436498</v>
      </c>
      <c r="Q109" s="98">
        <f t="shared" si="8"/>
        <v>383.27430373795477</v>
      </c>
      <c r="R109" cm="1">
        <f t="array" aca="1" ref="R109" ca="1">INDIRECT($F$2&amp;"'"&amp;"!"&amp;R$3&amp;$A109)</f>
        <v>0</v>
      </c>
      <c r="S109" cm="1">
        <f t="array" aca="1" ref="S109" ca="1">INDIRECT($F$2&amp;"'"&amp;"!"&amp;S$3&amp;$A109)</f>
        <v>0</v>
      </c>
      <c r="T109" cm="1">
        <f t="array" aca="1" ref="T109" ca="1">INDIRECT($F$2&amp;"'"&amp;"!"&amp;T$3&amp;$A109)</f>
        <v>0</v>
      </c>
      <c r="U109" cm="1">
        <f t="array" aca="1" ref="U109" ca="1">INDIRECT($F$2&amp;"'"&amp;"!"&amp;U$3&amp;$A109)</f>
        <v>0</v>
      </c>
    </row>
    <row r="110" spans="1:24">
      <c r="A110">
        <f t="shared" si="9"/>
        <v>108</v>
      </c>
      <c r="B110">
        <f t="shared" si="10"/>
        <v>122</v>
      </c>
      <c r="C110">
        <f t="shared" si="11"/>
        <v>123</v>
      </c>
      <c r="D110" cm="1">
        <f t="array" aca="1" ref="D110" ca="1">INDIRECT($F$2&amp;"'"&amp;"!"&amp;D$3&amp;$A110)</f>
        <v>0</v>
      </c>
      <c r="E110" cm="1">
        <f t="array" aca="1" ref="E110" ca="1">INDIRECT($F$2&amp;"'"&amp;"!"&amp;E$3&amp;$A110)</f>
        <v>0</v>
      </c>
      <c r="F110" cm="1">
        <f t="array" aca="1" ref="F110" ca="1">INDIRECT($F$2&amp;"'"&amp;"!"&amp;F$3&amp;$A110)</f>
        <v>0</v>
      </c>
      <c r="G110" cm="1">
        <f t="array" aca="1" ref="G110" ca="1">INDIRECT($F$2&amp;"'"&amp;"!"&amp;G$3&amp;$A110)</f>
        <v>0</v>
      </c>
      <c r="I110" s="97">
        <f t="shared" si="7"/>
        <v>11689.86626400762</v>
      </c>
      <c r="J110" s="97">
        <f t="shared" si="7"/>
        <v>11882.288814039995</v>
      </c>
      <c r="K110" cm="1">
        <f t="array" aca="1" ref="K110" ca="1">INDIRECT($F$2&amp;"'"&amp;"!"&amp;K$3&amp;$A110)</f>
        <v>0</v>
      </c>
      <c r="L110" cm="1">
        <f t="array" aca="1" ref="L110" ca="1">INDIRECT($F$2&amp;"'"&amp;"!"&amp;L$3&amp;$A110)</f>
        <v>0</v>
      </c>
      <c r="M110" cm="1">
        <f t="array" aca="1" ref="M110" ca="1">INDIRECT($F$2&amp;"'"&amp;"!"&amp;M$3&amp;$A110)</f>
        <v>0</v>
      </c>
      <c r="N110" cm="1">
        <f t="array" aca="1" ref="N110" ca="1">INDIRECT($F$2&amp;"'"&amp;"!"&amp;N$3&amp;$A110)</f>
        <v>0</v>
      </c>
      <c r="P110" s="98">
        <f t="shared" si="8"/>
        <v>383.27430373795477</v>
      </c>
      <c r="Q110" s="98">
        <f t="shared" si="8"/>
        <v>386.41589639154455</v>
      </c>
      <c r="R110" cm="1">
        <f t="array" aca="1" ref="R110" ca="1">INDIRECT($F$2&amp;"'"&amp;"!"&amp;R$3&amp;$A110)</f>
        <v>0</v>
      </c>
      <c r="S110" cm="1">
        <f t="array" aca="1" ref="S110" ca="1">INDIRECT($F$2&amp;"'"&amp;"!"&amp;S$3&amp;$A110)</f>
        <v>0</v>
      </c>
      <c r="T110" cm="1">
        <f t="array" aca="1" ref="T110" ca="1">INDIRECT($F$2&amp;"'"&amp;"!"&amp;T$3&amp;$A110)</f>
        <v>0</v>
      </c>
      <c r="U110" cm="1">
        <f t="array" aca="1" ref="U110" ca="1">INDIRECT($F$2&amp;"'"&amp;"!"&amp;U$3&amp;$A110)</f>
        <v>0</v>
      </c>
    </row>
    <row r="111" spans="1:24">
      <c r="A111">
        <f t="shared" si="9"/>
        <v>109</v>
      </c>
      <c r="B111">
        <f t="shared" si="10"/>
        <v>123</v>
      </c>
      <c r="C111">
        <f t="shared" si="11"/>
        <v>124</v>
      </c>
      <c r="D111" cm="1">
        <f t="array" aca="1" ref="D111" ca="1">INDIRECT($F$2&amp;"'"&amp;"!"&amp;D$3&amp;$A111)</f>
        <v>0</v>
      </c>
      <c r="E111" cm="1">
        <f t="array" aca="1" ref="E111" ca="1">INDIRECT($F$2&amp;"'"&amp;"!"&amp;E$3&amp;$A111)</f>
        <v>0</v>
      </c>
      <c r="F111" cm="1">
        <f t="array" aca="1" ref="F111" ca="1">INDIRECT($F$2&amp;"'"&amp;"!"&amp;F$3&amp;$A111)</f>
        <v>0</v>
      </c>
      <c r="G111" cm="1">
        <f t="array" aca="1" ref="G111" ca="1">INDIRECT($F$2&amp;"'"&amp;"!"&amp;G$3&amp;$A111)</f>
        <v>0</v>
      </c>
      <c r="I111" s="97">
        <f t="shared" si="7"/>
        <v>11882.288814039995</v>
      </c>
      <c r="J111" s="97">
        <f t="shared" si="7"/>
        <v>12076.282160399165</v>
      </c>
      <c r="K111" cm="1">
        <f t="array" aca="1" ref="K111" ca="1">INDIRECT($F$2&amp;"'"&amp;"!"&amp;K$3&amp;$A111)</f>
        <v>0</v>
      </c>
      <c r="L111" cm="1">
        <f t="array" aca="1" ref="L111" ca="1">INDIRECT($F$2&amp;"'"&amp;"!"&amp;L$3&amp;$A111)</f>
        <v>0</v>
      </c>
      <c r="M111" cm="1">
        <f t="array" aca="1" ref="M111" ca="1">INDIRECT($F$2&amp;"'"&amp;"!"&amp;M$3&amp;$A111)</f>
        <v>0</v>
      </c>
      <c r="N111" cm="1">
        <f t="array" aca="1" ref="N111" ca="1">INDIRECT($F$2&amp;"'"&amp;"!"&amp;N$3&amp;$A111)</f>
        <v>0</v>
      </c>
      <c r="P111" s="98">
        <f t="shared" si="8"/>
        <v>386.41589639154455</v>
      </c>
      <c r="Q111" s="98">
        <f t="shared" si="8"/>
        <v>389.55748904513433</v>
      </c>
      <c r="R111" cm="1">
        <f t="array" aca="1" ref="R111" ca="1">INDIRECT($F$2&amp;"'"&amp;"!"&amp;R$3&amp;$A111)</f>
        <v>0</v>
      </c>
      <c r="S111" cm="1">
        <f t="array" aca="1" ref="S111" ca="1">INDIRECT($F$2&amp;"'"&amp;"!"&amp;S$3&amp;$A111)</f>
        <v>0</v>
      </c>
      <c r="T111" cm="1">
        <f t="array" aca="1" ref="T111" ca="1">INDIRECT($F$2&amp;"'"&amp;"!"&amp;T$3&amp;$A111)</f>
        <v>0</v>
      </c>
      <c r="U111" cm="1">
        <f t="array" aca="1" ref="U111" ca="1">INDIRECT($F$2&amp;"'"&amp;"!"&amp;U$3&amp;$A111)</f>
        <v>0</v>
      </c>
    </row>
    <row r="112" spans="1:24">
      <c r="A112">
        <f t="shared" si="9"/>
        <v>110</v>
      </c>
      <c r="B112">
        <f t="shared" si="10"/>
        <v>124</v>
      </c>
      <c r="C112">
        <f t="shared" si="11"/>
        <v>125</v>
      </c>
      <c r="D112" cm="1">
        <f t="array" aca="1" ref="D112" ca="1">INDIRECT($F$2&amp;"'"&amp;"!"&amp;D$3&amp;$A112)</f>
        <v>0</v>
      </c>
      <c r="E112" cm="1">
        <f t="array" aca="1" ref="E112" ca="1">INDIRECT($F$2&amp;"'"&amp;"!"&amp;E$3&amp;$A112)</f>
        <v>0</v>
      </c>
      <c r="F112" cm="1">
        <f t="array" aca="1" ref="F112" ca="1">INDIRECT($F$2&amp;"'"&amp;"!"&amp;F$3&amp;$A112)</f>
        <v>0</v>
      </c>
      <c r="G112" cm="1">
        <f t="array" aca="1" ref="G112" ca="1">INDIRECT($F$2&amp;"'"&amp;"!"&amp;G$3&amp;$A112)</f>
        <v>0</v>
      </c>
      <c r="I112" s="97">
        <f t="shared" si="7"/>
        <v>12076.282160399165</v>
      </c>
      <c r="J112" s="97">
        <f t="shared" si="7"/>
        <v>12271.846303085129</v>
      </c>
      <c r="K112" cm="1">
        <f t="array" aca="1" ref="K112" ca="1">INDIRECT($F$2&amp;"'"&amp;"!"&amp;K$3&amp;$A112)</f>
        <v>0</v>
      </c>
      <c r="L112" cm="1">
        <f t="array" aca="1" ref="L112" ca="1">INDIRECT($F$2&amp;"'"&amp;"!"&amp;L$3&amp;$A112)</f>
        <v>0</v>
      </c>
      <c r="M112" cm="1">
        <f t="array" aca="1" ref="M112" ca="1">INDIRECT($F$2&amp;"'"&amp;"!"&amp;M$3&amp;$A112)</f>
        <v>0</v>
      </c>
      <c r="N112" cm="1">
        <f t="array" aca="1" ref="N112" ca="1">INDIRECT($F$2&amp;"'"&amp;"!"&amp;N$3&amp;$A112)</f>
        <v>0</v>
      </c>
      <c r="P112" s="98">
        <f t="shared" si="8"/>
        <v>389.55748904513433</v>
      </c>
      <c r="Q112" s="98">
        <f t="shared" si="8"/>
        <v>392.69908169872411</v>
      </c>
      <c r="R112" cm="1">
        <f t="array" aca="1" ref="R112" ca="1">INDIRECT($F$2&amp;"'"&amp;"!"&amp;R$3&amp;$A112)</f>
        <v>0</v>
      </c>
      <c r="S112" cm="1">
        <f t="array" aca="1" ref="S112" ca="1">INDIRECT($F$2&amp;"'"&amp;"!"&amp;S$3&amp;$A112)</f>
        <v>0</v>
      </c>
      <c r="T112" cm="1">
        <f t="array" aca="1" ref="T112" ca="1">INDIRECT($F$2&amp;"'"&amp;"!"&amp;T$3&amp;$A112)</f>
        <v>0</v>
      </c>
      <c r="U112" cm="1">
        <f t="array" aca="1" ref="U112" ca="1">INDIRECT($F$2&amp;"'"&amp;"!"&amp;U$3&amp;$A112)</f>
        <v>0</v>
      </c>
    </row>
    <row r="113" spans="1:21">
      <c r="A113">
        <f t="shared" si="9"/>
        <v>111</v>
      </c>
      <c r="B113">
        <f t="shared" si="10"/>
        <v>125</v>
      </c>
      <c r="C113">
        <f t="shared" si="11"/>
        <v>126</v>
      </c>
      <c r="D113" cm="1">
        <f t="array" aca="1" ref="D113" ca="1">INDIRECT($F$2&amp;"'"&amp;"!"&amp;D$3&amp;$A113)</f>
        <v>0</v>
      </c>
      <c r="E113" cm="1">
        <f t="array" aca="1" ref="E113" ca="1">INDIRECT($F$2&amp;"'"&amp;"!"&amp;E$3&amp;$A113)</f>
        <v>0</v>
      </c>
      <c r="F113" cm="1">
        <f t="array" aca="1" ref="F113" ca="1">INDIRECT($F$2&amp;"'"&amp;"!"&amp;F$3&amp;$A113)</f>
        <v>0</v>
      </c>
      <c r="G113" cm="1">
        <f t="array" aca="1" ref="G113" ca="1">INDIRECT($F$2&amp;"'"&amp;"!"&amp;G$3&amp;$A113)</f>
        <v>0</v>
      </c>
      <c r="I113" s="97">
        <f t="shared" si="7"/>
        <v>12271.846303085129</v>
      </c>
      <c r="J113" s="97">
        <f t="shared" si="7"/>
        <v>12468.981242097889</v>
      </c>
      <c r="K113" cm="1">
        <f t="array" aca="1" ref="K113" ca="1">INDIRECT($F$2&amp;"'"&amp;"!"&amp;K$3&amp;$A113)</f>
        <v>0</v>
      </c>
      <c r="L113" cm="1">
        <f t="array" aca="1" ref="L113" ca="1">INDIRECT($F$2&amp;"'"&amp;"!"&amp;L$3&amp;$A113)</f>
        <v>0</v>
      </c>
      <c r="M113" cm="1">
        <f t="array" aca="1" ref="M113" ca="1">INDIRECT($F$2&amp;"'"&amp;"!"&amp;M$3&amp;$A113)</f>
        <v>0</v>
      </c>
      <c r="N113" cm="1">
        <f t="array" aca="1" ref="N113" ca="1">INDIRECT($F$2&amp;"'"&amp;"!"&amp;N$3&amp;$A113)</f>
        <v>0</v>
      </c>
      <c r="P113" s="98">
        <f t="shared" si="8"/>
        <v>392.69908169872411</v>
      </c>
      <c r="Q113" s="98">
        <f t="shared" si="8"/>
        <v>395.84067435231395</v>
      </c>
      <c r="R113" cm="1">
        <f t="array" aca="1" ref="R113" ca="1">INDIRECT($F$2&amp;"'"&amp;"!"&amp;R$3&amp;$A113)</f>
        <v>0</v>
      </c>
      <c r="S113" cm="1">
        <f t="array" aca="1" ref="S113" ca="1">INDIRECT($F$2&amp;"'"&amp;"!"&amp;S$3&amp;$A113)</f>
        <v>0</v>
      </c>
      <c r="T113" cm="1">
        <f t="array" aca="1" ref="T113" ca="1">INDIRECT($F$2&amp;"'"&amp;"!"&amp;T$3&amp;$A113)</f>
        <v>0</v>
      </c>
      <c r="U113" cm="1">
        <f t="array" aca="1" ref="U113" ca="1">INDIRECT($F$2&amp;"'"&amp;"!"&amp;U$3&amp;$A113)</f>
        <v>0</v>
      </c>
    </row>
    <row r="114" spans="1:21">
      <c r="A114">
        <f t="shared" si="9"/>
        <v>112</v>
      </c>
      <c r="B114">
        <f t="shared" si="10"/>
        <v>126</v>
      </c>
      <c r="C114">
        <f t="shared" si="11"/>
        <v>127</v>
      </c>
      <c r="D114" cm="1">
        <f t="array" aca="1" ref="D114" ca="1">INDIRECT($F$2&amp;"'"&amp;"!"&amp;D$3&amp;$A114)</f>
        <v>0</v>
      </c>
      <c r="E114" cm="1">
        <f t="array" aca="1" ref="E114" ca="1">INDIRECT($F$2&amp;"'"&amp;"!"&amp;E$3&amp;$A114)</f>
        <v>0</v>
      </c>
      <c r="F114" cm="1">
        <f t="array" aca="1" ref="F114" ca="1">INDIRECT($F$2&amp;"'"&amp;"!"&amp;F$3&amp;$A114)</f>
        <v>0</v>
      </c>
      <c r="G114" cm="1">
        <f t="array" aca="1" ref="G114" ca="1">INDIRECT($F$2&amp;"'"&amp;"!"&amp;G$3&amp;$A114)</f>
        <v>0</v>
      </c>
      <c r="I114" s="97">
        <f t="shared" si="7"/>
        <v>12468.981242097889</v>
      </c>
      <c r="J114" s="97">
        <f t="shared" si="7"/>
        <v>12667.686977437443</v>
      </c>
      <c r="K114" cm="1">
        <f t="array" aca="1" ref="K114" ca="1">INDIRECT($F$2&amp;"'"&amp;"!"&amp;K$3&amp;$A114)</f>
        <v>0</v>
      </c>
      <c r="L114" cm="1">
        <f t="array" aca="1" ref="L114" ca="1">INDIRECT($F$2&amp;"'"&amp;"!"&amp;L$3&amp;$A114)</f>
        <v>0</v>
      </c>
      <c r="M114" cm="1">
        <f t="array" aca="1" ref="M114" ca="1">INDIRECT($F$2&amp;"'"&amp;"!"&amp;M$3&amp;$A114)</f>
        <v>0</v>
      </c>
      <c r="N114" cm="1">
        <f t="array" aca="1" ref="N114" ca="1">INDIRECT($F$2&amp;"'"&amp;"!"&amp;N$3&amp;$A114)</f>
        <v>0</v>
      </c>
      <c r="P114" s="98">
        <f t="shared" si="8"/>
        <v>395.84067435231395</v>
      </c>
      <c r="Q114" s="98">
        <f t="shared" si="8"/>
        <v>398.98226700590374</v>
      </c>
      <c r="R114" cm="1">
        <f t="array" aca="1" ref="R114" ca="1">INDIRECT($F$2&amp;"'"&amp;"!"&amp;R$3&amp;$A114)</f>
        <v>0</v>
      </c>
      <c r="S114" cm="1">
        <f t="array" aca="1" ref="S114" ca="1">INDIRECT($F$2&amp;"'"&amp;"!"&amp;S$3&amp;$A114)</f>
        <v>0</v>
      </c>
      <c r="T114" cm="1">
        <f t="array" aca="1" ref="T114" ca="1">INDIRECT($F$2&amp;"'"&amp;"!"&amp;T$3&amp;$A114)</f>
        <v>0</v>
      </c>
      <c r="U114" cm="1">
        <f t="array" aca="1" ref="U114" ca="1">INDIRECT($F$2&amp;"'"&amp;"!"&amp;U$3&amp;$A114)</f>
        <v>0</v>
      </c>
    </row>
    <row r="115" spans="1:21">
      <c r="A115">
        <f t="shared" si="9"/>
        <v>113</v>
      </c>
      <c r="B115">
        <f t="shared" si="10"/>
        <v>127</v>
      </c>
      <c r="C115">
        <f t="shared" si="11"/>
        <v>128</v>
      </c>
      <c r="D115" cm="1">
        <f t="array" aca="1" ref="D115" ca="1">INDIRECT($F$2&amp;"'"&amp;"!"&amp;D$3&amp;$A115)</f>
        <v>0</v>
      </c>
      <c r="E115" cm="1">
        <f t="array" aca="1" ref="E115" ca="1">INDIRECT($F$2&amp;"'"&amp;"!"&amp;E$3&amp;$A115)</f>
        <v>0</v>
      </c>
      <c r="F115" cm="1">
        <f t="array" aca="1" ref="F115" ca="1">INDIRECT($F$2&amp;"'"&amp;"!"&amp;F$3&amp;$A115)</f>
        <v>0</v>
      </c>
      <c r="G115" cm="1">
        <f t="array" aca="1" ref="G115" ca="1">INDIRECT($F$2&amp;"'"&amp;"!"&amp;G$3&amp;$A115)</f>
        <v>0</v>
      </c>
      <c r="I115" s="97">
        <f t="shared" si="7"/>
        <v>12667.686977437443</v>
      </c>
      <c r="J115" s="97">
        <f t="shared" si="7"/>
        <v>12867.963509103793</v>
      </c>
      <c r="K115" cm="1">
        <f t="array" aca="1" ref="K115" ca="1">INDIRECT($F$2&amp;"'"&amp;"!"&amp;K$3&amp;$A115)</f>
        <v>0</v>
      </c>
      <c r="L115" cm="1">
        <f t="array" aca="1" ref="L115" ca="1">INDIRECT($F$2&amp;"'"&amp;"!"&amp;L$3&amp;$A115)</f>
        <v>0</v>
      </c>
      <c r="M115" cm="1">
        <f t="array" aca="1" ref="M115" ca="1">INDIRECT($F$2&amp;"'"&amp;"!"&amp;M$3&amp;$A115)</f>
        <v>0</v>
      </c>
      <c r="N115" cm="1">
        <f t="array" aca="1" ref="N115" ca="1">INDIRECT($F$2&amp;"'"&amp;"!"&amp;N$3&amp;$A115)</f>
        <v>0</v>
      </c>
      <c r="P115" s="98">
        <f t="shared" si="8"/>
        <v>398.98226700590374</v>
      </c>
      <c r="Q115" s="98">
        <f t="shared" si="8"/>
        <v>402.12385965949352</v>
      </c>
      <c r="R115" cm="1">
        <f t="array" aca="1" ref="R115" ca="1">INDIRECT($F$2&amp;"'"&amp;"!"&amp;R$3&amp;$A115)</f>
        <v>0</v>
      </c>
      <c r="S115" cm="1">
        <f t="array" aca="1" ref="S115" ca="1">INDIRECT($F$2&amp;"'"&amp;"!"&amp;S$3&amp;$A115)</f>
        <v>0</v>
      </c>
      <c r="T115" cm="1">
        <f t="array" aca="1" ref="T115" ca="1">INDIRECT($F$2&amp;"'"&amp;"!"&amp;T$3&amp;$A115)</f>
        <v>0</v>
      </c>
      <c r="U115" cm="1">
        <f t="array" aca="1" ref="U115" ca="1">INDIRECT($F$2&amp;"'"&amp;"!"&amp;U$3&amp;$A115)</f>
        <v>0</v>
      </c>
    </row>
    <row r="116" spans="1:21">
      <c r="A116">
        <f t="shared" si="9"/>
        <v>114</v>
      </c>
      <c r="B116">
        <f t="shared" si="10"/>
        <v>128</v>
      </c>
      <c r="C116">
        <f t="shared" si="11"/>
        <v>129</v>
      </c>
      <c r="D116" cm="1">
        <f t="array" aca="1" ref="D116" ca="1">INDIRECT($F$2&amp;"'"&amp;"!"&amp;D$3&amp;$A116)</f>
        <v>0</v>
      </c>
      <c r="E116" cm="1">
        <f t="array" aca="1" ref="E116" ca="1">INDIRECT($F$2&amp;"'"&amp;"!"&amp;E$3&amp;$A116)</f>
        <v>0</v>
      </c>
      <c r="F116" cm="1">
        <f t="array" aca="1" ref="F116" ca="1">INDIRECT($F$2&amp;"'"&amp;"!"&amp;F$3&amp;$A116)</f>
        <v>0</v>
      </c>
      <c r="G116" cm="1">
        <f t="array" aca="1" ref="G116" ca="1">INDIRECT($F$2&amp;"'"&amp;"!"&amp;G$3&amp;$A116)</f>
        <v>0</v>
      </c>
      <c r="I116" s="97">
        <f t="shared" si="7"/>
        <v>12867.963509103793</v>
      </c>
      <c r="J116" s="97">
        <f t="shared" si="7"/>
        <v>13069.810837096937</v>
      </c>
      <c r="K116" cm="1">
        <f t="array" aca="1" ref="K116" ca="1">INDIRECT($F$2&amp;"'"&amp;"!"&amp;K$3&amp;$A116)</f>
        <v>0</v>
      </c>
      <c r="L116" cm="1">
        <f t="array" aca="1" ref="L116" ca="1">INDIRECT($F$2&amp;"'"&amp;"!"&amp;L$3&amp;$A116)</f>
        <v>0</v>
      </c>
      <c r="M116" cm="1">
        <f t="array" aca="1" ref="M116" ca="1">INDIRECT($F$2&amp;"'"&amp;"!"&amp;M$3&amp;$A116)</f>
        <v>0</v>
      </c>
      <c r="N116" cm="1">
        <f t="array" aca="1" ref="N116" ca="1">INDIRECT($F$2&amp;"'"&amp;"!"&amp;N$3&amp;$A116)</f>
        <v>0</v>
      </c>
      <c r="P116" s="98">
        <f t="shared" si="8"/>
        <v>402.12385965949352</v>
      </c>
      <c r="Q116" s="98">
        <f t="shared" si="8"/>
        <v>405.2654523130833</v>
      </c>
      <c r="R116" cm="1">
        <f t="array" aca="1" ref="R116" ca="1">INDIRECT($F$2&amp;"'"&amp;"!"&amp;R$3&amp;$A116)</f>
        <v>0</v>
      </c>
      <c r="S116" cm="1">
        <f t="array" aca="1" ref="S116" ca="1">INDIRECT($F$2&amp;"'"&amp;"!"&amp;S$3&amp;$A116)</f>
        <v>0</v>
      </c>
      <c r="T116" cm="1">
        <f t="array" aca="1" ref="T116" ca="1">INDIRECT($F$2&amp;"'"&amp;"!"&amp;T$3&amp;$A116)</f>
        <v>0</v>
      </c>
      <c r="U116" cm="1">
        <f t="array" aca="1" ref="U116" ca="1">INDIRECT($F$2&amp;"'"&amp;"!"&amp;U$3&amp;$A116)</f>
        <v>0</v>
      </c>
    </row>
    <row r="117" spans="1:21">
      <c r="A117">
        <f t="shared" si="9"/>
        <v>115</v>
      </c>
      <c r="B117">
        <f t="shared" si="10"/>
        <v>129</v>
      </c>
      <c r="C117">
        <f t="shared" si="11"/>
        <v>130</v>
      </c>
      <c r="D117" cm="1">
        <f t="array" aca="1" ref="D117" ca="1">INDIRECT($F$2&amp;"'"&amp;"!"&amp;D$3&amp;$A117)</f>
        <v>0</v>
      </c>
      <c r="E117" cm="1">
        <f t="array" aca="1" ref="E117" ca="1">INDIRECT($F$2&amp;"'"&amp;"!"&amp;E$3&amp;$A117)</f>
        <v>0</v>
      </c>
      <c r="F117" cm="1">
        <f t="array" aca="1" ref="F117" ca="1">INDIRECT($F$2&amp;"'"&amp;"!"&amp;F$3&amp;$A117)</f>
        <v>0</v>
      </c>
      <c r="G117" cm="1">
        <f t="array" aca="1" ref="G117" ca="1">INDIRECT($F$2&amp;"'"&amp;"!"&amp;G$3&amp;$A117)</f>
        <v>0</v>
      </c>
      <c r="I117" s="97">
        <f t="shared" si="7"/>
        <v>13069.810837096937</v>
      </c>
      <c r="J117" s="97">
        <f t="shared" si="7"/>
        <v>13273.228961416877</v>
      </c>
      <c r="K117" cm="1">
        <f t="array" aca="1" ref="K117" ca="1">INDIRECT($F$2&amp;"'"&amp;"!"&amp;K$3&amp;$A117)</f>
        <v>0</v>
      </c>
      <c r="L117" cm="1">
        <f t="array" aca="1" ref="L117" ca="1">INDIRECT($F$2&amp;"'"&amp;"!"&amp;L$3&amp;$A117)</f>
        <v>0</v>
      </c>
      <c r="M117" cm="1">
        <f t="array" aca="1" ref="M117" ca="1">INDIRECT($F$2&amp;"'"&amp;"!"&amp;M$3&amp;$A117)</f>
        <v>0</v>
      </c>
      <c r="N117" cm="1">
        <f t="array" aca="1" ref="N117" ca="1">INDIRECT($F$2&amp;"'"&amp;"!"&amp;N$3&amp;$A117)</f>
        <v>0</v>
      </c>
      <c r="P117" s="98">
        <f t="shared" si="8"/>
        <v>405.2654523130833</v>
      </c>
      <c r="Q117" s="98">
        <f t="shared" si="8"/>
        <v>408.40704496667308</v>
      </c>
      <c r="R117" cm="1">
        <f t="array" aca="1" ref="R117" ca="1">INDIRECT($F$2&amp;"'"&amp;"!"&amp;R$3&amp;$A117)</f>
        <v>0</v>
      </c>
      <c r="S117" cm="1">
        <f t="array" aca="1" ref="S117" ca="1">INDIRECT($F$2&amp;"'"&amp;"!"&amp;S$3&amp;$A117)</f>
        <v>0</v>
      </c>
      <c r="T117" cm="1">
        <f t="array" aca="1" ref="T117" ca="1">INDIRECT($F$2&amp;"'"&amp;"!"&amp;T$3&amp;$A117)</f>
        <v>0</v>
      </c>
      <c r="U117" cm="1">
        <f t="array" aca="1" ref="U117" ca="1">INDIRECT($F$2&amp;"'"&amp;"!"&amp;U$3&amp;$A117)</f>
        <v>0</v>
      </c>
    </row>
    <row r="118" spans="1:21">
      <c r="A118">
        <f t="shared" si="9"/>
        <v>116</v>
      </c>
      <c r="B118">
        <f t="shared" si="10"/>
        <v>130</v>
      </c>
      <c r="C118">
        <f t="shared" si="11"/>
        <v>131</v>
      </c>
      <c r="D118" cm="1">
        <f t="array" aca="1" ref="D118" ca="1">INDIRECT($F$2&amp;"'"&amp;"!"&amp;D$3&amp;$A118)</f>
        <v>0</v>
      </c>
      <c r="E118" cm="1">
        <f t="array" aca="1" ref="E118" ca="1">INDIRECT($F$2&amp;"'"&amp;"!"&amp;E$3&amp;$A118)</f>
        <v>0</v>
      </c>
      <c r="F118" cm="1">
        <f t="array" aca="1" ref="F118" ca="1">INDIRECT($F$2&amp;"'"&amp;"!"&amp;F$3&amp;$A118)</f>
        <v>0</v>
      </c>
      <c r="G118" cm="1">
        <f t="array" aca="1" ref="G118" ca="1">INDIRECT($F$2&amp;"'"&amp;"!"&amp;G$3&amp;$A118)</f>
        <v>0</v>
      </c>
      <c r="I118" s="97">
        <f t="shared" si="7"/>
        <v>13273.228961416877</v>
      </c>
      <c r="J118" s="97">
        <f t="shared" si="7"/>
        <v>13478.217882063609</v>
      </c>
      <c r="K118" cm="1">
        <f t="array" aca="1" ref="K118" ca="1">INDIRECT($F$2&amp;"'"&amp;"!"&amp;K$3&amp;$A118)</f>
        <v>0</v>
      </c>
      <c r="L118" cm="1">
        <f t="array" aca="1" ref="L118" ca="1">INDIRECT($F$2&amp;"'"&amp;"!"&amp;L$3&amp;$A118)</f>
        <v>0</v>
      </c>
      <c r="M118" cm="1">
        <f t="array" aca="1" ref="M118" ca="1">INDIRECT($F$2&amp;"'"&amp;"!"&amp;M$3&amp;$A118)</f>
        <v>0</v>
      </c>
      <c r="N118" cm="1">
        <f t="array" aca="1" ref="N118" ca="1">INDIRECT($F$2&amp;"'"&amp;"!"&amp;N$3&amp;$A118)</f>
        <v>0</v>
      </c>
      <c r="P118" s="98">
        <f t="shared" si="8"/>
        <v>408.40704496667308</v>
      </c>
      <c r="Q118" s="98">
        <f t="shared" si="8"/>
        <v>411.54863762026292</v>
      </c>
      <c r="R118" cm="1">
        <f t="array" aca="1" ref="R118" ca="1">INDIRECT($F$2&amp;"'"&amp;"!"&amp;R$3&amp;$A118)</f>
        <v>0</v>
      </c>
      <c r="S118" cm="1">
        <f t="array" aca="1" ref="S118" ca="1">INDIRECT($F$2&amp;"'"&amp;"!"&amp;S$3&amp;$A118)</f>
        <v>0</v>
      </c>
      <c r="T118" cm="1">
        <f t="array" aca="1" ref="T118" ca="1">INDIRECT($F$2&amp;"'"&amp;"!"&amp;T$3&amp;$A118)</f>
        <v>0</v>
      </c>
      <c r="U118" cm="1">
        <f t="array" aca="1" ref="U118" ca="1">INDIRECT($F$2&amp;"'"&amp;"!"&amp;U$3&amp;$A118)</f>
        <v>0</v>
      </c>
    </row>
    <row r="119" spans="1:21">
      <c r="A119">
        <f t="shared" si="9"/>
        <v>117</v>
      </c>
      <c r="B119">
        <f t="shared" si="10"/>
        <v>131</v>
      </c>
      <c r="C119">
        <f t="shared" si="11"/>
        <v>132</v>
      </c>
      <c r="D119" cm="1">
        <f t="array" aca="1" ref="D119" ca="1">INDIRECT($F$2&amp;"'"&amp;"!"&amp;D$3&amp;$A119)</f>
        <v>0</v>
      </c>
      <c r="E119" cm="1">
        <f t="array" aca="1" ref="E119" ca="1">INDIRECT($F$2&amp;"'"&amp;"!"&amp;E$3&amp;$A119)</f>
        <v>0</v>
      </c>
      <c r="F119" cm="1">
        <f t="array" aca="1" ref="F119" ca="1">INDIRECT($F$2&amp;"'"&amp;"!"&amp;F$3&amp;$A119)</f>
        <v>0</v>
      </c>
      <c r="G119" cm="1">
        <f t="array" aca="1" ref="G119" ca="1">INDIRECT($F$2&amp;"'"&amp;"!"&amp;G$3&amp;$A119)</f>
        <v>0</v>
      </c>
      <c r="I119" s="97">
        <f t="shared" si="7"/>
        <v>13478.217882063609</v>
      </c>
      <c r="J119" s="97">
        <f t="shared" si="7"/>
        <v>13684.777599037139</v>
      </c>
      <c r="K119" cm="1">
        <f t="array" aca="1" ref="K119" ca="1">INDIRECT($F$2&amp;"'"&amp;"!"&amp;K$3&amp;$A119)</f>
        <v>0</v>
      </c>
      <c r="L119" cm="1">
        <f t="array" aca="1" ref="L119" ca="1">INDIRECT($F$2&amp;"'"&amp;"!"&amp;L$3&amp;$A119)</f>
        <v>0</v>
      </c>
      <c r="M119" cm="1">
        <f t="array" aca="1" ref="M119" ca="1">INDIRECT($F$2&amp;"'"&amp;"!"&amp;M$3&amp;$A119)</f>
        <v>0</v>
      </c>
      <c r="N119" cm="1">
        <f t="array" aca="1" ref="N119" ca="1">INDIRECT($F$2&amp;"'"&amp;"!"&amp;N$3&amp;$A119)</f>
        <v>0</v>
      </c>
      <c r="P119" s="98">
        <f t="shared" si="8"/>
        <v>411.54863762026292</v>
      </c>
      <c r="Q119" s="98">
        <f t="shared" si="8"/>
        <v>414.69023027385271</v>
      </c>
      <c r="R119" cm="1">
        <f t="array" aca="1" ref="R119" ca="1">INDIRECT($F$2&amp;"'"&amp;"!"&amp;R$3&amp;$A119)</f>
        <v>0</v>
      </c>
      <c r="S119" cm="1">
        <f t="array" aca="1" ref="S119" ca="1">INDIRECT($F$2&amp;"'"&amp;"!"&amp;S$3&amp;$A119)</f>
        <v>0</v>
      </c>
      <c r="T119" cm="1">
        <f t="array" aca="1" ref="T119" ca="1">INDIRECT($F$2&amp;"'"&amp;"!"&amp;T$3&amp;$A119)</f>
        <v>0</v>
      </c>
      <c r="U119" cm="1">
        <f t="array" aca="1" ref="U119" ca="1">INDIRECT($F$2&amp;"'"&amp;"!"&amp;U$3&amp;$A119)</f>
        <v>0</v>
      </c>
    </row>
    <row r="120" spans="1:21">
      <c r="A120">
        <f t="shared" si="9"/>
        <v>118</v>
      </c>
      <c r="B120">
        <f t="shared" si="10"/>
        <v>132</v>
      </c>
      <c r="C120">
        <f t="shared" si="11"/>
        <v>133</v>
      </c>
      <c r="D120" cm="1">
        <f t="array" aca="1" ref="D120" ca="1">INDIRECT($F$2&amp;"'"&amp;"!"&amp;D$3&amp;$A120)</f>
        <v>0</v>
      </c>
      <c r="E120" cm="1">
        <f t="array" aca="1" ref="E120" ca="1">INDIRECT($F$2&amp;"'"&amp;"!"&amp;E$3&amp;$A120)</f>
        <v>0</v>
      </c>
      <c r="F120" cm="1">
        <f t="array" aca="1" ref="F120" ca="1">INDIRECT($F$2&amp;"'"&amp;"!"&amp;F$3&amp;$A120)</f>
        <v>0</v>
      </c>
      <c r="G120" cm="1">
        <f t="array" aca="1" ref="G120" ca="1">INDIRECT($F$2&amp;"'"&amp;"!"&amp;G$3&amp;$A120)</f>
        <v>0</v>
      </c>
      <c r="I120" s="97">
        <f t="shared" si="7"/>
        <v>13684.777599037139</v>
      </c>
      <c r="J120" s="97">
        <f t="shared" si="7"/>
        <v>13892.908112337462</v>
      </c>
      <c r="K120" cm="1">
        <f t="array" aca="1" ref="K120" ca="1">INDIRECT($F$2&amp;"'"&amp;"!"&amp;K$3&amp;$A120)</f>
        <v>0</v>
      </c>
      <c r="L120" cm="1">
        <f t="array" aca="1" ref="L120" ca="1">INDIRECT($F$2&amp;"'"&amp;"!"&amp;L$3&amp;$A120)</f>
        <v>0</v>
      </c>
      <c r="M120" cm="1">
        <f t="array" aca="1" ref="M120" ca="1">INDIRECT($F$2&amp;"'"&amp;"!"&amp;M$3&amp;$A120)</f>
        <v>0</v>
      </c>
      <c r="N120" cm="1">
        <f t="array" aca="1" ref="N120" ca="1">INDIRECT($F$2&amp;"'"&amp;"!"&amp;N$3&amp;$A120)</f>
        <v>0</v>
      </c>
      <c r="P120" s="98">
        <f t="shared" si="8"/>
        <v>414.69023027385271</v>
      </c>
      <c r="Q120" s="98">
        <f t="shared" si="8"/>
        <v>417.83182292744249</v>
      </c>
      <c r="R120" cm="1">
        <f t="array" aca="1" ref="R120" ca="1">INDIRECT($F$2&amp;"'"&amp;"!"&amp;R$3&amp;$A120)</f>
        <v>0</v>
      </c>
      <c r="S120" cm="1">
        <f t="array" aca="1" ref="S120" ca="1">INDIRECT($F$2&amp;"'"&amp;"!"&amp;S$3&amp;$A120)</f>
        <v>0</v>
      </c>
      <c r="T120" cm="1">
        <f t="array" aca="1" ref="T120" ca="1">INDIRECT($F$2&amp;"'"&amp;"!"&amp;T$3&amp;$A120)</f>
        <v>0</v>
      </c>
      <c r="U120" cm="1">
        <f t="array" aca="1" ref="U120" ca="1">INDIRECT($F$2&amp;"'"&amp;"!"&amp;U$3&amp;$A120)</f>
        <v>0</v>
      </c>
    </row>
    <row r="121" spans="1:21">
      <c r="A121">
        <f t="shared" si="9"/>
        <v>119</v>
      </c>
      <c r="B121">
        <f t="shared" si="10"/>
        <v>133</v>
      </c>
      <c r="C121">
        <f t="shared" si="11"/>
        <v>134</v>
      </c>
      <c r="D121" cm="1">
        <f t="array" aca="1" ref="D121" ca="1">INDIRECT($F$2&amp;"'"&amp;"!"&amp;D$3&amp;$A121)</f>
        <v>0</v>
      </c>
      <c r="E121" cm="1">
        <f t="array" aca="1" ref="E121" ca="1">INDIRECT($F$2&amp;"'"&amp;"!"&amp;E$3&amp;$A121)</f>
        <v>0</v>
      </c>
      <c r="F121" cm="1">
        <f t="array" aca="1" ref="F121" ca="1">INDIRECT($F$2&amp;"'"&amp;"!"&amp;F$3&amp;$A121)</f>
        <v>0</v>
      </c>
      <c r="G121" cm="1">
        <f t="array" aca="1" ref="G121" ca="1">INDIRECT($F$2&amp;"'"&amp;"!"&amp;G$3&amp;$A121)</f>
        <v>0</v>
      </c>
      <c r="I121" s="97">
        <f t="shared" si="7"/>
        <v>13892.908112337462</v>
      </c>
      <c r="J121" s="97">
        <f t="shared" si="7"/>
        <v>14102.609421964582</v>
      </c>
      <c r="K121" cm="1">
        <f t="array" aca="1" ref="K121" ca="1">INDIRECT($F$2&amp;"'"&amp;"!"&amp;K$3&amp;$A121)</f>
        <v>0</v>
      </c>
      <c r="L121" cm="1">
        <f t="array" aca="1" ref="L121" ca="1">INDIRECT($F$2&amp;"'"&amp;"!"&amp;L$3&amp;$A121)</f>
        <v>0</v>
      </c>
      <c r="M121" cm="1">
        <f t="array" aca="1" ref="M121" ca="1">INDIRECT($F$2&amp;"'"&amp;"!"&amp;M$3&amp;$A121)</f>
        <v>0</v>
      </c>
      <c r="N121" cm="1">
        <f t="array" aca="1" ref="N121" ca="1">INDIRECT($F$2&amp;"'"&amp;"!"&amp;N$3&amp;$A121)</f>
        <v>0</v>
      </c>
      <c r="P121" s="98">
        <f t="shared" si="8"/>
        <v>417.83182292744249</v>
      </c>
      <c r="Q121" s="98">
        <f t="shared" si="8"/>
        <v>420.97341558103227</v>
      </c>
      <c r="R121" cm="1">
        <f t="array" aca="1" ref="R121" ca="1">INDIRECT($F$2&amp;"'"&amp;"!"&amp;R$3&amp;$A121)</f>
        <v>0</v>
      </c>
      <c r="S121" cm="1">
        <f t="array" aca="1" ref="S121" ca="1">INDIRECT($F$2&amp;"'"&amp;"!"&amp;S$3&amp;$A121)</f>
        <v>0</v>
      </c>
      <c r="T121" cm="1">
        <f t="array" aca="1" ref="T121" ca="1">INDIRECT($F$2&amp;"'"&amp;"!"&amp;T$3&amp;$A121)</f>
        <v>0</v>
      </c>
      <c r="U121" cm="1">
        <f t="array" aca="1" ref="U121" ca="1">INDIRECT($F$2&amp;"'"&amp;"!"&amp;U$3&amp;$A121)</f>
        <v>0</v>
      </c>
    </row>
    <row r="122" spans="1:21">
      <c r="A122">
        <f t="shared" si="9"/>
        <v>120</v>
      </c>
      <c r="B122">
        <f t="shared" si="10"/>
        <v>134</v>
      </c>
      <c r="C122">
        <f t="shared" si="11"/>
        <v>135</v>
      </c>
      <c r="D122" cm="1">
        <f t="array" aca="1" ref="D122" ca="1">INDIRECT($F$2&amp;"'"&amp;"!"&amp;D$3&amp;$A122)</f>
        <v>0</v>
      </c>
      <c r="E122" cm="1">
        <f t="array" aca="1" ref="E122" ca="1">INDIRECT($F$2&amp;"'"&amp;"!"&amp;E$3&amp;$A122)</f>
        <v>0</v>
      </c>
      <c r="F122" cm="1">
        <f t="array" aca="1" ref="F122" ca="1">INDIRECT($F$2&amp;"'"&amp;"!"&amp;F$3&amp;$A122)</f>
        <v>0</v>
      </c>
      <c r="G122" cm="1">
        <f t="array" aca="1" ref="G122" ca="1">INDIRECT($F$2&amp;"'"&amp;"!"&amp;G$3&amp;$A122)</f>
        <v>0</v>
      </c>
      <c r="I122" s="97">
        <f t="shared" si="7"/>
        <v>14102.609421964582</v>
      </c>
      <c r="J122" s="97">
        <f t="shared" si="7"/>
        <v>14313.881527918495</v>
      </c>
      <c r="K122" cm="1">
        <f t="array" aca="1" ref="K122" ca="1">INDIRECT($F$2&amp;"'"&amp;"!"&amp;K$3&amp;$A122)</f>
        <v>0</v>
      </c>
      <c r="L122" cm="1">
        <f t="array" aca="1" ref="L122" ca="1">INDIRECT($F$2&amp;"'"&amp;"!"&amp;L$3&amp;$A122)</f>
        <v>0</v>
      </c>
      <c r="M122" cm="1">
        <f t="array" aca="1" ref="M122" ca="1">INDIRECT($F$2&amp;"'"&amp;"!"&amp;M$3&amp;$A122)</f>
        <v>0</v>
      </c>
      <c r="N122" cm="1">
        <f t="array" aca="1" ref="N122" ca="1">INDIRECT($F$2&amp;"'"&amp;"!"&amp;N$3&amp;$A122)</f>
        <v>0</v>
      </c>
      <c r="P122" s="98">
        <f t="shared" si="8"/>
        <v>420.97341558103227</v>
      </c>
      <c r="Q122" s="98">
        <f t="shared" si="8"/>
        <v>424.11500823462205</v>
      </c>
      <c r="R122" cm="1">
        <f t="array" aca="1" ref="R122" ca="1">INDIRECT($F$2&amp;"'"&amp;"!"&amp;R$3&amp;$A122)</f>
        <v>0</v>
      </c>
      <c r="S122" cm="1">
        <f t="array" aca="1" ref="S122" ca="1">INDIRECT($F$2&amp;"'"&amp;"!"&amp;S$3&amp;$A122)</f>
        <v>0</v>
      </c>
      <c r="T122" cm="1">
        <f t="array" aca="1" ref="T122" ca="1">INDIRECT($F$2&amp;"'"&amp;"!"&amp;T$3&amp;$A122)</f>
        <v>0</v>
      </c>
      <c r="U122" cm="1">
        <f t="array" aca="1" ref="U122" ca="1">INDIRECT($F$2&amp;"'"&amp;"!"&amp;U$3&amp;$A122)</f>
        <v>0</v>
      </c>
    </row>
    <row r="123" spans="1:21">
      <c r="A123">
        <f t="shared" si="9"/>
        <v>121</v>
      </c>
      <c r="B123">
        <f t="shared" si="10"/>
        <v>135</v>
      </c>
      <c r="C123">
        <f t="shared" si="11"/>
        <v>136</v>
      </c>
      <c r="D123" cm="1">
        <f t="array" aca="1" ref="D123" ca="1">INDIRECT($F$2&amp;"'"&amp;"!"&amp;D$3&amp;$A123)</f>
        <v>0</v>
      </c>
      <c r="E123" cm="1">
        <f t="array" aca="1" ref="E123" ca="1">INDIRECT($F$2&amp;"'"&amp;"!"&amp;E$3&amp;$A123)</f>
        <v>0</v>
      </c>
      <c r="F123" cm="1">
        <f t="array" aca="1" ref="F123" ca="1">INDIRECT($F$2&amp;"'"&amp;"!"&amp;F$3&amp;$A123)</f>
        <v>0</v>
      </c>
      <c r="G123" cm="1">
        <f t="array" aca="1" ref="G123" ca="1">INDIRECT($F$2&amp;"'"&amp;"!"&amp;G$3&amp;$A123)</f>
        <v>0</v>
      </c>
      <c r="I123" s="97">
        <f t="shared" si="7"/>
        <v>14313.881527918495</v>
      </c>
      <c r="J123" s="97">
        <f t="shared" si="7"/>
        <v>14526.724430199203</v>
      </c>
      <c r="K123" cm="1">
        <f t="array" aca="1" ref="K123" ca="1">INDIRECT($F$2&amp;"'"&amp;"!"&amp;K$3&amp;$A123)</f>
        <v>0</v>
      </c>
      <c r="L123" cm="1">
        <f t="array" aca="1" ref="L123" ca="1">INDIRECT($F$2&amp;"'"&amp;"!"&amp;L$3&amp;$A123)</f>
        <v>0</v>
      </c>
      <c r="M123" cm="1">
        <f t="array" aca="1" ref="M123" ca="1">INDIRECT($F$2&amp;"'"&amp;"!"&amp;M$3&amp;$A123)</f>
        <v>0</v>
      </c>
      <c r="N123" cm="1">
        <f t="array" aca="1" ref="N123" ca="1">INDIRECT($F$2&amp;"'"&amp;"!"&amp;N$3&amp;$A123)</f>
        <v>0</v>
      </c>
      <c r="P123" s="98">
        <f t="shared" si="8"/>
        <v>424.11500823462205</v>
      </c>
      <c r="Q123" s="98">
        <f t="shared" si="8"/>
        <v>427.25660088821189</v>
      </c>
      <c r="R123" cm="1">
        <f t="array" aca="1" ref="R123" ca="1">INDIRECT($F$2&amp;"'"&amp;"!"&amp;R$3&amp;$A123)</f>
        <v>0</v>
      </c>
      <c r="S123" cm="1">
        <f t="array" aca="1" ref="S123" ca="1">INDIRECT($F$2&amp;"'"&amp;"!"&amp;S$3&amp;$A123)</f>
        <v>0</v>
      </c>
      <c r="T123" cm="1">
        <f t="array" aca="1" ref="T123" ca="1">INDIRECT($F$2&amp;"'"&amp;"!"&amp;T$3&amp;$A123)</f>
        <v>0</v>
      </c>
      <c r="U123" cm="1">
        <f t="array" aca="1" ref="U123" ca="1">INDIRECT($F$2&amp;"'"&amp;"!"&amp;U$3&amp;$A123)</f>
        <v>0</v>
      </c>
    </row>
    <row r="124" spans="1:21">
      <c r="A124">
        <f t="shared" si="9"/>
        <v>122</v>
      </c>
      <c r="B124">
        <f t="shared" si="10"/>
        <v>136</v>
      </c>
      <c r="C124">
        <f t="shared" si="11"/>
        <v>137</v>
      </c>
      <c r="D124" cm="1">
        <f t="array" aca="1" ref="D124" ca="1">INDIRECT($F$2&amp;"'"&amp;"!"&amp;D$3&amp;$A124)</f>
        <v>0</v>
      </c>
      <c r="E124" cm="1">
        <f t="array" aca="1" ref="E124" ca="1">INDIRECT($F$2&amp;"'"&amp;"!"&amp;E$3&amp;$A124)</f>
        <v>0</v>
      </c>
      <c r="F124" cm="1">
        <f t="array" aca="1" ref="F124" ca="1">INDIRECT($F$2&amp;"'"&amp;"!"&amp;F$3&amp;$A124)</f>
        <v>0</v>
      </c>
      <c r="G124" cm="1">
        <f t="array" aca="1" ref="G124" ca="1">INDIRECT($F$2&amp;"'"&amp;"!"&amp;G$3&amp;$A124)</f>
        <v>0</v>
      </c>
      <c r="I124" s="97">
        <f t="shared" si="7"/>
        <v>14526.724430199203</v>
      </c>
      <c r="J124" s="97">
        <f t="shared" si="7"/>
        <v>14741.138128806706</v>
      </c>
      <c r="K124" cm="1">
        <f t="array" aca="1" ref="K124" ca="1">INDIRECT($F$2&amp;"'"&amp;"!"&amp;K$3&amp;$A124)</f>
        <v>0</v>
      </c>
      <c r="L124" cm="1">
        <f t="array" aca="1" ref="L124" ca="1">INDIRECT($F$2&amp;"'"&amp;"!"&amp;L$3&amp;$A124)</f>
        <v>0</v>
      </c>
      <c r="M124" cm="1">
        <f t="array" aca="1" ref="M124" ca="1">INDIRECT($F$2&amp;"'"&amp;"!"&amp;M$3&amp;$A124)</f>
        <v>0</v>
      </c>
      <c r="N124" cm="1">
        <f t="array" aca="1" ref="N124" ca="1">INDIRECT($F$2&amp;"'"&amp;"!"&amp;N$3&amp;$A124)</f>
        <v>0</v>
      </c>
      <c r="P124" s="98">
        <f t="shared" si="8"/>
        <v>427.25660088821189</v>
      </c>
      <c r="Q124" s="98">
        <f t="shared" si="8"/>
        <v>430.39819354180167</v>
      </c>
      <c r="R124" cm="1">
        <f t="array" aca="1" ref="R124" ca="1">INDIRECT($F$2&amp;"'"&amp;"!"&amp;R$3&amp;$A124)</f>
        <v>0</v>
      </c>
      <c r="S124" cm="1">
        <f t="array" aca="1" ref="S124" ca="1">INDIRECT($F$2&amp;"'"&amp;"!"&amp;S$3&amp;$A124)</f>
        <v>0</v>
      </c>
      <c r="T124" cm="1">
        <f t="array" aca="1" ref="T124" ca="1">INDIRECT($F$2&amp;"'"&amp;"!"&amp;T$3&amp;$A124)</f>
        <v>0</v>
      </c>
      <c r="U124" cm="1">
        <f t="array" aca="1" ref="U124" ca="1">INDIRECT($F$2&amp;"'"&amp;"!"&amp;U$3&amp;$A124)</f>
        <v>0</v>
      </c>
    </row>
    <row r="125" spans="1:21">
      <c r="A125">
        <f t="shared" si="9"/>
        <v>123</v>
      </c>
      <c r="B125">
        <f t="shared" si="10"/>
        <v>137</v>
      </c>
      <c r="C125">
        <f t="shared" si="11"/>
        <v>138</v>
      </c>
      <c r="D125" cm="1">
        <f t="array" aca="1" ref="D125" ca="1">INDIRECT($F$2&amp;"'"&amp;"!"&amp;D$3&amp;$A125)</f>
        <v>0</v>
      </c>
      <c r="E125" cm="1">
        <f t="array" aca="1" ref="E125" ca="1">INDIRECT($F$2&amp;"'"&amp;"!"&amp;E$3&amp;$A125)</f>
        <v>0</v>
      </c>
      <c r="F125" cm="1">
        <f t="array" aca="1" ref="F125" ca="1">INDIRECT($F$2&amp;"'"&amp;"!"&amp;F$3&amp;$A125)</f>
        <v>0</v>
      </c>
      <c r="G125" cm="1">
        <f t="array" aca="1" ref="G125" ca="1">INDIRECT($F$2&amp;"'"&amp;"!"&amp;G$3&amp;$A125)</f>
        <v>0</v>
      </c>
      <c r="I125" s="97">
        <f t="shared" si="7"/>
        <v>14741.138128806706</v>
      </c>
      <c r="J125" s="97">
        <f t="shared" si="7"/>
        <v>14957.122623741005</v>
      </c>
      <c r="K125" cm="1">
        <f t="array" aca="1" ref="K125" ca="1">INDIRECT($F$2&amp;"'"&amp;"!"&amp;K$3&amp;$A125)</f>
        <v>0</v>
      </c>
      <c r="L125" cm="1">
        <f t="array" aca="1" ref="L125" ca="1">INDIRECT($F$2&amp;"'"&amp;"!"&amp;L$3&amp;$A125)</f>
        <v>0</v>
      </c>
      <c r="M125" cm="1">
        <f t="array" aca="1" ref="M125" ca="1">INDIRECT($F$2&amp;"'"&amp;"!"&amp;M$3&amp;$A125)</f>
        <v>0</v>
      </c>
      <c r="N125" cm="1">
        <f t="array" aca="1" ref="N125" ca="1">INDIRECT($F$2&amp;"'"&amp;"!"&amp;N$3&amp;$A125)</f>
        <v>0</v>
      </c>
      <c r="P125" s="98">
        <f t="shared" si="8"/>
        <v>430.39819354180167</v>
      </c>
      <c r="Q125" s="98">
        <f t="shared" si="8"/>
        <v>433.53978619539146</v>
      </c>
      <c r="R125" cm="1">
        <f t="array" aca="1" ref="R125" ca="1">INDIRECT($F$2&amp;"'"&amp;"!"&amp;R$3&amp;$A125)</f>
        <v>0</v>
      </c>
      <c r="S125" cm="1">
        <f t="array" aca="1" ref="S125" ca="1">INDIRECT($F$2&amp;"'"&amp;"!"&amp;S$3&amp;$A125)</f>
        <v>0</v>
      </c>
      <c r="T125" cm="1">
        <f t="array" aca="1" ref="T125" ca="1">INDIRECT($F$2&amp;"'"&amp;"!"&amp;T$3&amp;$A125)</f>
        <v>0</v>
      </c>
      <c r="U125" cm="1">
        <f t="array" aca="1" ref="U125" ca="1">INDIRECT($F$2&amp;"'"&amp;"!"&amp;U$3&amp;$A125)</f>
        <v>0</v>
      </c>
    </row>
    <row r="126" spans="1:21">
      <c r="A126">
        <f t="shared" si="9"/>
        <v>124</v>
      </c>
      <c r="B126">
        <f t="shared" si="10"/>
        <v>138</v>
      </c>
      <c r="C126">
        <f t="shared" si="11"/>
        <v>139</v>
      </c>
      <c r="D126" cm="1">
        <f t="array" aca="1" ref="D126" ca="1">INDIRECT($F$2&amp;"'"&amp;"!"&amp;D$3&amp;$A126)</f>
        <v>0</v>
      </c>
      <c r="E126" cm="1">
        <f t="array" aca="1" ref="E126" ca="1">INDIRECT($F$2&amp;"'"&amp;"!"&amp;E$3&amp;$A126)</f>
        <v>0</v>
      </c>
      <c r="F126" cm="1">
        <f t="array" aca="1" ref="F126" ca="1">INDIRECT($F$2&amp;"'"&amp;"!"&amp;F$3&amp;$A126)</f>
        <v>0</v>
      </c>
      <c r="G126" cm="1">
        <f t="array" aca="1" ref="G126" ca="1">INDIRECT($F$2&amp;"'"&amp;"!"&amp;G$3&amp;$A126)</f>
        <v>0</v>
      </c>
      <c r="I126" s="97">
        <f t="shared" si="7"/>
        <v>14957.122623741005</v>
      </c>
      <c r="J126" s="97">
        <f t="shared" si="7"/>
        <v>15174.677915002098</v>
      </c>
      <c r="K126" cm="1">
        <f t="array" aca="1" ref="K126" ca="1">INDIRECT($F$2&amp;"'"&amp;"!"&amp;K$3&amp;$A126)</f>
        <v>0</v>
      </c>
      <c r="L126" cm="1">
        <f t="array" aca="1" ref="L126" ca="1">INDIRECT($F$2&amp;"'"&amp;"!"&amp;L$3&amp;$A126)</f>
        <v>0</v>
      </c>
      <c r="M126" cm="1">
        <f t="array" aca="1" ref="M126" ca="1">INDIRECT($F$2&amp;"'"&amp;"!"&amp;M$3&amp;$A126)</f>
        <v>0</v>
      </c>
      <c r="N126" cm="1">
        <f t="array" aca="1" ref="N126" ca="1">INDIRECT($F$2&amp;"'"&amp;"!"&amp;N$3&amp;$A126)</f>
        <v>0</v>
      </c>
      <c r="P126" s="98">
        <f t="shared" si="8"/>
        <v>433.53978619539146</v>
      </c>
      <c r="Q126" s="98">
        <f t="shared" si="8"/>
        <v>436.68137884898124</v>
      </c>
      <c r="R126" cm="1">
        <f t="array" aca="1" ref="R126" ca="1">INDIRECT($F$2&amp;"'"&amp;"!"&amp;R$3&amp;$A126)</f>
        <v>0</v>
      </c>
      <c r="S126" cm="1">
        <f t="array" aca="1" ref="S126" ca="1">INDIRECT($F$2&amp;"'"&amp;"!"&amp;S$3&amp;$A126)</f>
        <v>0</v>
      </c>
      <c r="T126" cm="1">
        <f t="array" aca="1" ref="T126" ca="1">INDIRECT($F$2&amp;"'"&amp;"!"&amp;T$3&amp;$A126)</f>
        <v>0</v>
      </c>
      <c r="U126" cm="1">
        <f t="array" aca="1" ref="U126" ca="1">INDIRECT($F$2&amp;"'"&amp;"!"&amp;U$3&amp;$A126)</f>
        <v>0</v>
      </c>
    </row>
    <row r="127" spans="1:21">
      <c r="A127">
        <f t="shared" si="9"/>
        <v>125</v>
      </c>
      <c r="B127">
        <f t="shared" si="10"/>
        <v>139</v>
      </c>
      <c r="C127">
        <f t="shared" si="11"/>
        <v>140</v>
      </c>
      <c r="D127" cm="1">
        <f t="array" aca="1" ref="D127" ca="1">INDIRECT($F$2&amp;"'"&amp;"!"&amp;D$3&amp;$A127)</f>
        <v>0</v>
      </c>
      <c r="E127" cm="1">
        <f t="array" aca="1" ref="E127" ca="1">INDIRECT($F$2&amp;"'"&amp;"!"&amp;E$3&amp;$A127)</f>
        <v>0</v>
      </c>
      <c r="F127" cm="1">
        <f t="array" aca="1" ref="F127" ca="1">INDIRECT($F$2&amp;"'"&amp;"!"&amp;F$3&amp;$A127)</f>
        <v>0</v>
      </c>
      <c r="G127" cm="1">
        <f t="array" aca="1" ref="G127" ca="1">INDIRECT($F$2&amp;"'"&amp;"!"&amp;G$3&amp;$A127)</f>
        <v>0</v>
      </c>
      <c r="I127" s="97">
        <f t="shared" si="7"/>
        <v>15174.677915002098</v>
      </c>
      <c r="J127" s="97">
        <f t="shared" si="7"/>
        <v>15393.804002589986</v>
      </c>
      <c r="K127" cm="1">
        <f t="array" aca="1" ref="K127" ca="1">INDIRECT($F$2&amp;"'"&amp;"!"&amp;K$3&amp;$A127)</f>
        <v>0</v>
      </c>
      <c r="L127" cm="1">
        <f t="array" aca="1" ref="L127" ca="1">INDIRECT($F$2&amp;"'"&amp;"!"&amp;L$3&amp;$A127)</f>
        <v>0</v>
      </c>
      <c r="M127" cm="1">
        <f t="array" aca="1" ref="M127" ca="1">INDIRECT($F$2&amp;"'"&amp;"!"&amp;M$3&amp;$A127)</f>
        <v>0</v>
      </c>
      <c r="N127" cm="1">
        <f t="array" aca="1" ref="N127" ca="1">INDIRECT($F$2&amp;"'"&amp;"!"&amp;N$3&amp;$A127)</f>
        <v>0</v>
      </c>
      <c r="P127" s="98">
        <f t="shared" si="8"/>
        <v>436.68137884898124</v>
      </c>
      <c r="Q127" s="98">
        <f t="shared" si="8"/>
        <v>439.82297150257102</v>
      </c>
      <c r="R127" cm="1">
        <f t="array" aca="1" ref="R127" ca="1">INDIRECT($F$2&amp;"'"&amp;"!"&amp;R$3&amp;$A127)</f>
        <v>0</v>
      </c>
      <c r="S127" cm="1">
        <f t="array" aca="1" ref="S127" ca="1">INDIRECT($F$2&amp;"'"&amp;"!"&amp;S$3&amp;$A127)</f>
        <v>0</v>
      </c>
      <c r="T127" cm="1">
        <f t="array" aca="1" ref="T127" ca="1">INDIRECT($F$2&amp;"'"&amp;"!"&amp;T$3&amp;$A127)</f>
        <v>0</v>
      </c>
      <c r="U127" cm="1">
        <f t="array" aca="1" ref="U127" ca="1">INDIRECT($F$2&amp;"'"&amp;"!"&amp;U$3&amp;$A127)</f>
        <v>0</v>
      </c>
    </row>
    <row r="128" spans="1:21">
      <c r="A128">
        <f t="shared" si="9"/>
        <v>126</v>
      </c>
      <c r="B128">
        <f t="shared" si="10"/>
        <v>140</v>
      </c>
      <c r="C128">
        <f t="shared" si="11"/>
        <v>141</v>
      </c>
      <c r="D128" cm="1">
        <f t="array" aca="1" ref="D128" ca="1">INDIRECT($F$2&amp;"'"&amp;"!"&amp;D$3&amp;$A128)</f>
        <v>0</v>
      </c>
      <c r="E128" cm="1">
        <f t="array" aca="1" ref="E128" ca="1">INDIRECT($F$2&amp;"'"&amp;"!"&amp;E$3&amp;$A128)</f>
        <v>0</v>
      </c>
      <c r="F128" cm="1">
        <f t="array" aca="1" ref="F128" ca="1">INDIRECT($F$2&amp;"'"&amp;"!"&amp;F$3&amp;$A128)</f>
        <v>0</v>
      </c>
      <c r="G128" cm="1">
        <f t="array" aca="1" ref="G128" ca="1">INDIRECT($F$2&amp;"'"&amp;"!"&amp;G$3&amp;$A128)</f>
        <v>0</v>
      </c>
      <c r="I128" s="97">
        <f t="shared" si="7"/>
        <v>15393.804002589986</v>
      </c>
      <c r="J128" s="97">
        <f t="shared" si="7"/>
        <v>15614.500886504669</v>
      </c>
      <c r="K128" cm="1">
        <f t="array" aca="1" ref="K128" ca="1">INDIRECT($F$2&amp;"'"&amp;"!"&amp;K$3&amp;$A128)</f>
        <v>0</v>
      </c>
      <c r="L128" cm="1">
        <f t="array" aca="1" ref="L128" ca="1">INDIRECT($F$2&amp;"'"&amp;"!"&amp;L$3&amp;$A128)</f>
        <v>0</v>
      </c>
      <c r="M128" cm="1">
        <f t="array" aca="1" ref="M128" ca="1">INDIRECT($F$2&amp;"'"&amp;"!"&amp;M$3&amp;$A128)</f>
        <v>0</v>
      </c>
      <c r="N128" cm="1">
        <f t="array" aca="1" ref="N128" ca="1">INDIRECT($F$2&amp;"'"&amp;"!"&amp;N$3&amp;$A128)</f>
        <v>0</v>
      </c>
      <c r="P128" s="98">
        <f t="shared" si="8"/>
        <v>439.82297150257102</v>
      </c>
      <c r="Q128" s="98">
        <f t="shared" si="8"/>
        <v>442.9645641561608</v>
      </c>
      <c r="R128" cm="1">
        <f t="array" aca="1" ref="R128" ca="1">INDIRECT($F$2&amp;"'"&amp;"!"&amp;R$3&amp;$A128)</f>
        <v>0</v>
      </c>
      <c r="S128" cm="1">
        <f t="array" aca="1" ref="S128" ca="1">INDIRECT($F$2&amp;"'"&amp;"!"&amp;S$3&amp;$A128)</f>
        <v>0</v>
      </c>
      <c r="T128" cm="1">
        <f t="array" aca="1" ref="T128" ca="1">INDIRECT($F$2&amp;"'"&amp;"!"&amp;T$3&amp;$A128)</f>
        <v>0</v>
      </c>
      <c r="U128" cm="1">
        <f t="array" aca="1" ref="U128" ca="1">INDIRECT($F$2&amp;"'"&amp;"!"&amp;U$3&amp;$A128)</f>
        <v>0</v>
      </c>
    </row>
    <row r="129" spans="1:21">
      <c r="A129">
        <f t="shared" si="9"/>
        <v>127</v>
      </c>
      <c r="B129">
        <f t="shared" si="10"/>
        <v>141</v>
      </c>
      <c r="C129">
        <f t="shared" si="11"/>
        <v>142</v>
      </c>
      <c r="D129" cm="1">
        <f t="array" aca="1" ref="D129" ca="1">INDIRECT($F$2&amp;"'"&amp;"!"&amp;D$3&amp;$A129)</f>
        <v>0</v>
      </c>
      <c r="E129" cm="1">
        <f t="array" aca="1" ref="E129" ca="1">INDIRECT($F$2&amp;"'"&amp;"!"&amp;E$3&amp;$A129)</f>
        <v>0</v>
      </c>
      <c r="F129" cm="1">
        <f t="array" aca="1" ref="F129" ca="1">INDIRECT($F$2&amp;"'"&amp;"!"&amp;F$3&amp;$A129)</f>
        <v>0</v>
      </c>
      <c r="G129" cm="1">
        <f t="array" aca="1" ref="G129" ca="1">INDIRECT($F$2&amp;"'"&amp;"!"&amp;G$3&amp;$A129)</f>
        <v>0</v>
      </c>
      <c r="I129" s="97">
        <f t="shared" si="7"/>
        <v>15614.500886504669</v>
      </c>
      <c r="J129" s="97">
        <f t="shared" si="7"/>
        <v>15836.768566746146</v>
      </c>
      <c r="K129" cm="1">
        <f t="array" aca="1" ref="K129" ca="1">INDIRECT($F$2&amp;"'"&amp;"!"&amp;K$3&amp;$A129)</f>
        <v>0</v>
      </c>
      <c r="L129" cm="1">
        <f t="array" aca="1" ref="L129" ca="1">INDIRECT($F$2&amp;"'"&amp;"!"&amp;L$3&amp;$A129)</f>
        <v>0</v>
      </c>
      <c r="M129" cm="1">
        <f t="array" aca="1" ref="M129" ca="1">INDIRECT($F$2&amp;"'"&amp;"!"&amp;M$3&amp;$A129)</f>
        <v>0</v>
      </c>
      <c r="N129" cm="1">
        <f t="array" aca="1" ref="N129" ca="1">INDIRECT($F$2&amp;"'"&amp;"!"&amp;N$3&amp;$A129)</f>
        <v>0</v>
      </c>
      <c r="P129" s="98">
        <f t="shared" si="8"/>
        <v>442.9645641561608</v>
      </c>
      <c r="Q129" s="98">
        <f t="shared" si="8"/>
        <v>446.10615680975064</v>
      </c>
      <c r="R129" cm="1">
        <f t="array" aca="1" ref="R129" ca="1">INDIRECT($F$2&amp;"'"&amp;"!"&amp;R$3&amp;$A129)</f>
        <v>0</v>
      </c>
      <c r="S129" cm="1">
        <f t="array" aca="1" ref="S129" ca="1">INDIRECT($F$2&amp;"'"&amp;"!"&amp;S$3&amp;$A129)</f>
        <v>0</v>
      </c>
      <c r="T129" cm="1">
        <f t="array" aca="1" ref="T129" ca="1">INDIRECT($F$2&amp;"'"&amp;"!"&amp;T$3&amp;$A129)</f>
        <v>0</v>
      </c>
      <c r="U129" cm="1">
        <f t="array" aca="1" ref="U129" ca="1">INDIRECT($F$2&amp;"'"&amp;"!"&amp;U$3&amp;$A129)</f>
        <v>0</v>
      </c>
    </row>
    <row r="130" spans="1:21">
      <c r="A130">
        <f t="shared" si="9"/>
        <v>128</v>
      </c>
      <c r="B130">
        <f t="shared" si="10"/>
        <v>142</v>
      </c>
      <c r="C130">
        <f t="shared" si="11"/>
        <v>143</v>
      </c>
      <c r="D130" cm="1">
        <f t="array" aca="1" ref="D130" ca="1">INDIRECT($F$2&amp;"'"&amp;"!"&amp;D$3&amp;$A130)</f>
        <v>0</v>
      </c>
      <c r="E130" cm="1">
        <f t="array" aca="1" ref="E130" ca="1">INDIRECT($F$2&amp;"'"&amp;"!"&amp;E$3&amp;$A130)</f>
        <v>0</v>
      </c>
      <c r="F130" cm="1">
        <f t="array" aca="1" ref="F130" ca="1">INDIRECT($F$2&amp;"'"&amp;"!"&amp;F$3&amp;$A130)</f>
        <v>0</v>
      </c>
      <c r="G130" cm="1">
        <f t="array" aca="1" ref="G130" ca="1">INDIRECT($F$2&amp;"'"&amp;"!"&amp;G$3&amp;$A130)</f>
        <v>0</v>
      </c>
      <c r="I130" s="97">
        <f t="shared" si="7"/>
        <v>15836.768566746146</v>
      </c>
      <c r="J130" s="97">
        <f t="shared" si="7"/>
        <v>16060.60704331442</v>
      </c>
      <c r="K130" cm="1">
        <f t="array" aca="1" ref="K130" ca="1">INDIRECT($F$2&amp;"'"&amp;"!"&amp;K$3&amp;$A130)</f>
        <v>0</v>
      </c>
      <c r="L130" cm="1">
        <f t="array" aca="1" ref="L130" ca="1">INDIRECT($F$2&amp;"'"&amp;"!"&amp;L$3&amp;$A130)</f>
        <v>0</v>
      </c>
      <c r="M130" cm="1">
        <f t="array" aca="1" ref="M130" ca="1">INDIRECT($F$2&amp;"'"&amp;"!"&amp;M$3&amp;$A130)</f>
        <v>0</v>
      </c>
      <c r="N130" cm="1">
        <f t="array" aca="1" ref="N130" ca="1">INDIRECT($F$2&amp;"'"&amp;"!"&amp;N$3&amp;$A130)</f>
        <v>0</v>
      </c>
      <c r="P130" s="98">
        <f t="shared" si="8"/>
        <v>446.10615680975064</v>
      </c>
      <c r="Q130" s="98">
        <f t="shared" si="8"/>
        <v>449.24774946334043</v>
      </c>
      <c r="R130" cm="1">
        <f t="array" aca="1" ref="R130" ca="1">INDIRECT($F$2&amp;"'"&amp;"!"&amp;R$3&amp;$A130)</f>
        <v>0</v>
      </c>
      <c r="S130" cm="1">
        <f t="array" aca="1" ref="S130" ca="1">INDIRECT($F$2&amp;"'"&amp;"!"&amp;S$3&amp;$A130)</f>
        <v>0</v>
      </c>
      <c r="T130" cm="1">
        <f t="array" aca="1" ref="T130" ca="1">INDIRECT($F$2&amp;"'"&amp;"!"&amp;T$3&amp;$A130)</f>
        <v>0</v>
      </c>
      <c r="U130" cm="1">
        <f t="array" aca="1" ref="U130" ca="1">INDIRECT($F$2&amp;"'"&amp;"!"&amp;U$3&amp;$A130)</f>
        <v>0</v>
      </c>
    </row>
    <row r="131" spans="1:21">
      <c r="A131">
        <f t="shared" si="9"/>
        <v>129</v>
      </c>
      <c r="B131">
        <f t="shared" si="10"/>
        <v>143</v>
      </c>
      <c r="C131">
        <f t="shared" si="11"/>
        <v>144</v>
      </c>
      <c r="D131" cm="1">
        <f t="array" aca="1" ref="D131" ca="1">INDIRECT($F$2&amp;"'"&amp;"!"&amp;D$3&amp;$A131)</f>
        <v>0</v>
      </c>
      <c r="E131" cm="1">
        <f t="array" aca="1" ref="E131" ca="1">INDIRECT($F$2&amp;"'"&amp;"!"&amp;E$3&amp;$A131)</f>
        <v>0</v>
      </c>
      <c r="F131" cm="1">
        <f t="array" aca="1" ref="F131" ca="1">INDIRECT($F$2&amp;"'"&amp;"!"&amp;F$3&amp;$A131)</f>
        <v>0</v>
      </c>
      <c r="G131" cm="1">
        <f t="array" aca="1" ref="G131" ca="1">INDIRECT($F$2&amp;"'"&amp;"!"&amp;G$3&amp;$A131)</f>
        <v>0</v>
      </c>
      <c r="I131" s="97">
        <f t="shared" si="7"/>
        <v>16060.60704331442</v>
      </c>
      <c r="J131" s="97">
        <f t="shared" si="7"/>
        <v>16286.016316209487</v>
      </c>
      <c r="K131" cm="1">
        <f t="array" aca="1" ref="K131" ca="1">INDIRECT($F$2&amp;"'"&amp;"!"&amp;K$3&amp;$A131)</f>
        <v>0</v>
      </c>
      <c r="L131" cm="1">
        <f t="array" aca="1" ref="L131" ca="1">INDIRECT($F$2&amp;"'"&amp;"!"&amp;L$3&amp;$A131)</f>
        <v>0</v>
      </c>
      <c r="M131" cm="1">
        <f t="array" aca="1" ref="M131" ca="1">INDIRECT($F$2&amp;"'"&amp;"!"&amp;M$3&amp;$A131)</f>
        <v>0</v>
      </c>
      <c r="N131" cm="1">
        <f t="array" aca="1" ref="N131" ca="1">INDIRECT($F$2&amp;"'"&amp;"!"&amp;N$3&amp;$A131)</f>
        <v>0</v>
      </c>
      <c r="P131" s="98">
        <f t="shared" si="8"/>
        <v>449.24774946334043</v>
      </c>
      <c r="Q131" s="98">
        <f t="shared" si="8"/>
        <v>452.38934211693021</v>
      </c>
      <c r="R131" cm="1">
        <f t="array" aca="1" ref="R131" ca="1">INDIRECT($F$2&amp;"'"&amp;"!"&amp;R$3&amp;$A131)</f>
        <v>0</v>
      </c>
      <c r="S131" cm="1">
        <f t="array" aca="1" ref="S131" ca="1">INDIRECT($F$2&amp;"'"&amp;"!"&amp;S$3&amp;$A131)</f>
        <v>0</v>
      </c>
      <c r="T131" cm="1">
        <f t="array" aca="1" ref="T131" ca="1">INDIRECT($F$2&amp;"'"&amp;"!"&amp;T$3&amp;$A131)</f>
        <v>0</v>
      </c>
      <c r="U131" cm="1">
        <f t="array" aca="1" ref="U131" ca="1">INDIRECT($F$2&amp;"'"&amp;"!"&amp;U$3&amp;$A131)</f>
        <v>0</v>
      </c>
    </row>
    <row r="132" spans="1:21">
      <c r="A132">
        <f t="shared" si="9"/>
        <v>130</v>
      </c>
      <c r="B132">
        <f t="shared" si="10"/>
        <v>144</v>
      </c>
      <c r="C132">
        <f t="shared" si="11"/>
        <v>145</v>
      </c>
      <c r="D132" cm="1">
        <f t="array" aca="1" ref="D132" ca="1">INDIRECT($F$2&amp;"'"&amp;"!"&amp;D$3&amp;$A132)</f>
        <v>0</v>
      </c>
      <c r="E132" cm="1">
        <f t="array" aca="1" ref="E132" ca="1">INDIRECT($F$2&amp;"'"&amp;"!"&amp;E$3&amp;$A132)</f>
        <v>0</v>
      </c>
      <c r="F132" cm="1">
        <f t="array" aca="1" ref="F132" ca="1">INDIRECT($F$2&amp;"'"&amp;"!"&amp;F$3&amp;$A132)</f>
        <v>0</v>
      </c>
      <c r="G132" cm="1">
        <f t="array" aca="1" ref="G132" ca="1">INDIRECT($F$2&amp;"'"&amp;"!"&amp;G$3&amp;$A132)</f>
        <v>0</v>
      </c>
      <c r="I132" s="97">
        <f t="shared" si="7"/>
        <v>16286.016316209487</v>
      </c>
      <c r="J132" s="97">
        <f t="shared" si="7"/>
        <v>16512.99638543135</v>
      </c>
      <c r="K132" cm="1">
        <f t="array" aca="1" ref="K132" ca="1">INDIRECT($F$2&amp;"'"&amp;"!"&amp;K$3&amp;$A132)</f>
        <v>0</v>
      </c>
      <c r="L132" cm="1">
        <f t="array" aca="1" ref="L132" ca="1">INDIRECT($F$2&amp;"'"&amp;"!"&amp;L$3&amp;$A132)</f>
        <v>0</v>
      </c>
      <c r="M132" cm="1">
        <f t="array" aca="1" ref="M132" ca="1">INDIRECT($F$2&amp;"'"&amp;"!"&amp;M$3&amp;$A132)</f>
        <v>0</v>
      </c>
      <c r="N132" cm="1">
        <f t="array" aca="1" ref="N132" ca="1">INDIRECT($F$2&amp;"'"&amp;"!"&amp;N$3&amp;$A132)</f>
        <v>0</v>
      </c>
      <c r="P132" s="98">
        <f t="shared" si="8"/>
        <v>452.38934211693021</v>
      </c>
      <c r="Q132" s="98">
        <f t="shared" si="8"/>
        <v>455.53093477051999</v>
      </c>
      <c r="R132" cm="1">
        <f t="array" aca="1" ref="R132" ca="1">INDIRECT($F$2&amp;"'"&amp;"!"&amp;R$3&amp;$A132)</f>
        <v>0</v>
      </c>
      <c r="S132" cm="1">
        <f t="array" aca="1" ref="S132" ca="1">INDIRECT($F$2&amp;"'"&amp;"!"&amp;S$3&amp;$A132)</f>
        <v>0</v>
      </c>
      <c r="T132" cm="1">
        <f t="array" aca="1" ref="T132" ca="1">INDIRECT($F$2&amp;"'"&amp;"!"&amp;T$3&amp;$A132)</f>
        <v>0</v>
      </c>
      <c r="U132" cm="1">
        <f t="array" aca="1" ref="U132" ca="1">INDIRECT($F$2&amp;"'"&amp;"!"&amp;U$3&amp;$A132)</f>
        <v>0</v>
      </c>
    </row>
    <row r="133" spans="1:21">
      <c r="A133">
        <f t="shared" si="9"/>
        <v>131</v>
      </c>
      <c r="B133">
        <f t="shared" si="10"/>
        <v>145</v>
      </c>
      <c r="C133">
        <f t="shared" si="11"/>
        <v>146</v>
      </c>
      <c r="D133" cm="1">
        <f t="array" aca="1" ref="D133" ca="1">INDIRECT($F$2&amp;"'"&amp;"!"&amp;D$3&amp;$A133)</f>
        <v>0</v>
      </c>
      <c r="E133" cm="1">
        <f t="array" aca="1" ref="E133" ca="1">INDIRECT($F$2&amp;"'"&amp;"!"&amp;E$3&amp;$A133)</f>
        <v>0</v>
      </c>
      <c r="F133" cm="1">
        <f t="array" aca="1" ref="F133" ca="1">INDIRECT($F$2&amp;"'"&amp;"!"&amp;F$3&amp;$A133)</f>
        <v>0</v>
      </c>
      <c r="G133" cm="1">
        <f t="array" aca="1" ref="G133" ca="1">INDIRECT($F$2&amp;"'"&amp;"!"&amp;G$3&amp;$A133)</f>
        <v>0</v>
      </c>
      <c r="I133" s="97">
        <f t="shared" si="7"/>
        <v>16512.99638543135</v>
      </c>
      <c r="J133" s="97">
        <f t="shared" si="7"/>
        <v>16741.547250980009</v>
      </c>
      <c r="K133" cm="1">
        <f t="array" aca="1" ref="K133" ca="1">INDIRECT($F$2&amp;"'"&amp;"!"&amp;K$3&amp;$A133)</f>
        <v>0</v>
      </c>
      <c r="L133" cm="1">
        <f t="array" aca="1" ref="L133" ca="1">INDIRECT($F$2&amp;"'"&amp;"!"&amp;L$3&amp;$A133)</f>
        <v>0</v>
      </c>
      <c r="M133" cm="1">
        <f t="array" aca="1" ref="M133" ca="1">INDIRECT($F$2&amp;"'"&amp;"!"&amp;M$3&amp;$A133)</f>
        <v>0</v>
      </c>
      <c r="N133" cm="1">
        <f t="array" aca="1" ref="N133" ca="1">INDIRECT($F$2&amp;"'"&amp;"!"&amp;N$3&amp;$A133)</f>
        <v>0</v>
      </c>
      <c r="P133" s="98">
        <f t="shared" si="8"/>
        <v>455.53093477051999</v>
      </c>
      <c r="Q133" s="98">
        <f t="shared" si="8"/>
        <v>458.67252742410977</v>
      </c>
      <c r="R133" cm="1">
        <f t="array" aca="1" ref="R133" ca="1">INDIRECT($F$2&amp;"'"&amp;"!"&amp;R$3&amp;$A133)</f>
        <v>0</v>
      </c>
      <c r="S133" cm="1">
        <f t="array" aca="1" ref="S133" ca="1">INDIRECT($F$2&amp;"'"&amp;"!"&amp;S$3&amp;$A133)</f>
        <v>0</v>
      </c>
      <c r="T133" cm="1">
        <f t="array" aca="1" ref="T133" ca="1">INDIRECT($F$2&amp;"'"&amp;"!"&amp;T$3&amp;$A133)</f>
        <v>0</v>
      </c>
      <c r="U133" cm="1">
        <f t="array" aca="1" ref="U133" ca="1">INDIRECT($F$2&amp;"'"&amp;"!"&amp;U$3&amp;$A133)</f>
        <v>0</v>
      </c>
    </row>
    <row r="134" spans="1:21">
      <c r="A134">
        <f t="shared" si="9"/>
        <v>132</v>
      </c>
      <c r="B134">
        <f t="shared" si="10"/>
        <v>146</v>
      </c>
      <c r="C134">
        <f t="shared" si="11"/>
        <v>147</v>
      </c>
      <c r="D134" cm="1">
        <f t="array" aca="1" ref="D134" ca="1">INDIRECT($F$2&amp;"'"&amp;"!"&amp;D$3&amp;$A134)</f>
        <v>0</v>
      </c>
      <c r="E134" cm="1">
        <f t="array" aca="1" ref="E134" ca="1">INDIRECT($F$2&amp;"'"&amp;"!"&amp;E$3&amp;$A134)</f>
        <v>0</v>
      </c>
      <c r="F134" cm="1">
        <f t="array" aca="1" ref="F134" ca="1">INDIRECT($F$2&amp;"'"&amp;"!"&amp;F$3&amp;$A134)</f>
        <v>0</v>
      </c>
      <c r="G134" cm="1">
        <f t="array" aca="1" ref="G134" ca="1">INDIRECT($F$2&amp;"'"&amp;"!"&amp;G$3&amp;$A134)</f>
        <v>0</v>
      </c>
      <c r="I134" s="97">
        <f t="shared" si="7"/>
        <v>16741.547250980009</v>
      </c>
      <c r="J134" s="97">
        <f t="shared" si="7"/>
        <v>16971.668912855461</v>
      </c>
      <c r="K134" cm="1">
        <f t="array" aca="1" ref="K134" ca="1">INDIRECT($F$2&amp;"'"&amp;"!"&amp;K$3&amp;$A134)</f>
        <v>0</v>
      </c>
      <c r="L134" cm="1">
        <f t="array" aca="1" ref="L134" ca="1">INDIRECT($F$2&amp;"'"&amp;"!"&amp;L$3&amp;$A134)</f>
        <v>0</v>
      </c>
      <c r="M134" cm="1">
        <f t="array" aca="1" ref="M134" ca="1">INDIRECT($F$2&amp;"'"&amp;"!"&amp;M$3&amp;$A134)</f>
        <v>0</v>
      </c>
      <c r="N134" cm="1">
        <f t="array" aca="1" ref="N134" ca="1">INDIRECT($F$2&amp;"'"&amp;"!"&amp;N$3&amp;$A134)</f>
        <v>0</v>
      </c>
      <c r="P134" s="98">
        <f t="shared" si="8"/>
        <v>458.67252742410977</v>
      </c>
      <c r="Q134" s="98">
        <f t="shared" si="8"/>
        <v>461.81412007769961</v>
      </c>
      <c r="R134" cm="1">
        <f t="array" aca="1" ref="R134" ca="1">INDIRECT($F$2&amp;"'"&amp;"!"&amp;R$3&amp;$A134)</f>
        <v>0</v>
      </c>
      <c r="S134" cm="1">
        <f t="array" aca="1" ref="S134" ca="1">INDIRECT($F$2&amp;"'"&amp;"!"&amp;S$3&amp;$A134)</f>
        <v>0</v>
      </c>
      <c r="T134" cm="1">
        <f t="array" aca="1" ref="T134" ca="1">INDIRECT($F$2&amp;"'"&amp;"!"&amp;T$3&amp;$A134)</f>
        <v>0</v>
      </c>
      <c r="U134" cm="1">
        <f t="array" aca="1" ref="U134" ca="1">INDIRECT($F$2&amp;"'"&amp;"!"&amp;U$3&amp;$A134)</f>
        <v>0</v>
      </c>
    </row>
    <row r="135" spans="1:21">
      <c r="A135">
        <f t="shared" si="9"/>
        <v>133</v>
      </c>
      <c r="B135">
        <f t="shared" si="10"/>
        <v>147</v>
      </c>
      <c r="C135">
        <f t="shared" si="11"/>
        <v>148</v>
      </c>
      <c r="D135" cm="1">
        <f t="array" aca="1" ref="D135" ca="1">INDIRECT($F$2&amp;"'"&amp;"!"&amp;D$3&amp;$A135)</f>
        <v>0</v>
      </c>
      <c r="E135" cm="1">
        <f t="array" aca="1" ref="E135" ca="1">INDIRECT($F$2&amp;"'"&amp;"!"&amp;E$3&amp;$A135)</f>
        <v>0</v>
      </c>
      <c r="F135" cm="1">
        <f t="array" aca="1" ref="F135" ca="1">INDIRECT($F$2&amp;"'"&amp;"!"&amp;F$3&amp;$A135)</f>
        <v>0</v>
      </c>
      <c r="G135" cm="1">
        <f t="array" aca="1" ref="G135" ca="1">INDIRECT($F$2&amp;"'"&amp;"!"&amp;G$3&amp;$A135)</f>
        <v>0</v>
      </c>
      <c r="I135" s="97">
        <f t="shared" si="7"/>
        <v>16971.668912855461</v>
      </c>
      <c r="J135" s="97">
        <f t="shared" si="7"/>
        <v>17203.361371057708</v>
      </c>
      <c r="K135" cm="1">
        <f t="array" aca="1" ref="K135" ca="1">INDIRECT($F$2&amp;"'"&amp;"!"&amp;K$3&amp;$A135)</f>
        <v>0</v>
      </c>
      <c r="L135" cm="1">
        <f t="array" aca="1" ref="L135" ca="1">INDIRECT($F$2&amp;"'"&amp;"!"&amp;L$3&amp;$A135)</f>
        <v>0</v>
      </c>
      <c r="M135" cm="1">
        <f t="array" aca="1" ref="M135" ca="1">INDIRECT($F$2&amp;"'"&amp;"!"&amp;M$3&amp;$A135)</f>
        <v>0</v>
      </c>
      <c r="N135" cm="1">
        <f t="array" aca="1" ref="N135" ca="1">INDIRECT($F$2&amp;"'"&amp;"!"&amp;N$3&amp;$A135)</f>
        <v>0</v>
      </c>
      <c r="P135" s="98">
        <f t="shared" si="8"/>
        <v>461.81412007769961</v>
      </c>
      <c r="Q135" s="98">
        <f t="shared" si="8"/>
        <v>464.9557127312894</v>
      </c>
      <c r="R135" cm="1">
        <f t="array" aca="1" ref="R135" ca="1">INDIRECT($F$2&amp;"'"&amp;"!"&amp;R$3&amp;$A135)</f>
        <v>0</v>
      </c>
      <c r="S135" cm="1">
        <f t="array" aca="1" ref="S135" ca="1">INDIRECT($F$2&amp;"'"&amp;"!"&amp;S$3&amp;$A135)</f>
        <v>0</v>
      </c>
      <c r="T135" cm="1">
        <f t="array" aca="1" ref="T135" ca="1">INDIRECT($F$2&amp;"'"&amp;"!"&amp;T$3&amp;$A135)</f>
        <v>0</v>
      </c>
      <c r="U135" cm="1">
        <f t="array" aca="1" ref="U135" ca="1">INDIRECT($F$2&amp;"'"&amp;"!"&amp;U$3&amp;$A135)</f>
        <v>0</v>
      </c>
    </row>
    <row r="136" spans="1:21">
      <c r="A136">
        <f t="shared" si="9"/>
        <v>134</v>
      </c>
      <c r="B136">
        <f t="shared" si="10"/>
        <v>148</v>
      </c>
      <c r="C136">
        <f t="shared" si="11"/>
        <v>149</v>
      </c>
      <c r="D136" cm="1">
        <f t="array" aca="1" ref="D136" ca="1">INDIRECT($F$2&amp;"'"&amp;"!"&amp;D$3&amp;$A136)</f>
        <v>0</v>
      </c>
      <c r="E136" cm="1">
        <f t="array" aca="1" ref="E136" ca="1">INDIRECT($F$2&amp;"'"&amp;"!"&amp;E$3&amp;$A136)</f>
        <v>0</v>
      </c>
      <c r="F136" cm="1">
        <f t="array" aca="1" ref="F136" ca="1">INDIRECT($F$2&amp;"'"&amp;"!"&amp;F$3&amp;$A136)</f>
        <v>0</v>
      </c>
      <c r="G136" cm="1">
        <f t="array" aca="1" ref="G136" ca="1">INDIRECT($F$2&amp;"'"&amp;"!"&amp;G$3&amp;$A136)</f>
        <v>0</v>
      </c>
      <c r="I136" s="97">
        <f t="shared" ref="I136:J167" si="12">((B136/2)^2)*PI()</f>
        <v>17203.361371057708</v>
      </c>
      <c r="J136" s="97">
        <f t="shared" si="12"/>
        <v>17436.624625586748</v>
      </c>
      <c r="K136" cm="1">
        <f t="array" aca="1" ref="K136" ca="1">INDIRECT($F$2&amp;"'"&amp;"!"&amp;K$3&amp;$A136)</f>
        <v>0</v>
      </c>
      <c r="L136" cm="1">
        <f t="array" aca="1" ref="L136" ca="1">INDIRECT($F$2&amp;"'"&amp;"!"&amp;L$3&amp;$A136)</f>
        <v>0</v>
      </c>
      <c r="M136" cm="1">
        <f t="array" aca="1" ref="M136" ca="1">INDIRECT($F$2&amp;"'"&amp;"!"&amp;M$3&amp;$A136)</f>
        <v>0</v>
      </c>
      <c r="N136" cm="1">
        <f t="array" aca="1" ref="N136" ca="1">INDIRECT($F$2&amp;"'"&amp;"!"&amp;N$3&amp;$A136)</f>
        <v>0</v>
      </c>
      <c r="P136" s="98">
        <f t="shared" ref="P136:Q167" si="13">PI()*B136</f>
        <v>464.9557127312894</v>
      </c>
      <c r="Q136" s="98">
        <f t="shared" si="13"/>
        <v>468.09730538487918</v>
      </c>
      <c r="R136" cm="1">
        <f t="array" aca="1" ref="R136" ca="1">INDIRECT($F$2&amp;"'"&amp;"!"&amp;R$3&amp;$A136)</f>
        <v>0</v>
      </c>
      <c r="S136" cm="1">
        <f t="array" aca="1" ref="S136" ca="1">INDIRECT($F$2&amp;"'"&amp;"!"&amp;S$3&amp;$A136)</f>
        <v>0</v>
      </c>
      <c r="T136" cm="1">
        <f t="array" aca="1" ref="T136" ca="1">INDIRECT($F$2&amp;"'"&amp;"!"&amp;T$3&amp;$A136)</f>
        <v>0</v>
      </c>
      <c r="U136" cm="1">
        <f t="array" aca="1" ref="U136" ca="1">INDIRECT($F$2&amp;"'"&amp;"!"&amp;U$3&amp;$A136)</f>
        <v>0</v>
      </c>
    </row>
    <row r="137" spans="1:21">
      <c r="A137">
        <f t="shared" ref="A137:A200" si="14">A136+1</f>
        <v>135</v>
      </c>
      <c r="B137">
        <f t="shared" ref="B137:B167" si="15">C136</f>
        <v>149</v>
      </c>
      <c r="C137">
        <f t="shared" ref="C137:C167" si="16">B137+1</f>
        <v>150</v>
      </c>
      <c r="D137" cm="1">
        <f t="array" aca="1" ref="D137" ca="1">INDIRECT($F$2&amp;"'"&amp;"!"&amp;D$3&amp;$A137)</f>
        <v>0</v>
      </c>
      <c r="E137" cm="1">
        <f t="array" aca="1" ref="E137" ca="1">INDIRECT($F$2&amp;"'"&amp;"!"&amp;E$3&amp;$A137)</f>
        <v>0</v>
      </c>
      <c r="F137" cm="1">
        <f t="array" aca="1" ref="F137" ca="1">INDIRECT($F$2&amp;"'"&amp;"!"&amp;F$3&amp;$A137)</f>
        <v>0</v>
      </c>
      <c r="G137" cm="1">
        <f t="array" aca="1" ref="G137" ca="1">INDIRECT($F$2&amp;"'"&amp;"!"&amp;G$3&amp;$A137)</f>
        <v>0</v>
      </c>
      <c r="I137" s="97">
        <f t="shared" si="12"/>
        <v>17436.624625586748</v>
      </c>
      <c r="J137" s="97">
        <f t="shared" si="12"/>
        <v>17671.458676442588</v>
      </c>
      <c r="K137" cm="1">
        <f t="array" aca="1" ref="K137" ca="1">INDIRECT($F$2&amp;"'"&amp;"!"&amp;K$3&amp;$A137)</f>
        <v>0</v>
      </c>
      <c r="L137" cm="1">
        <f t="array" aca="1" ref="L137" ca="1">INDIRECT($F$2&amp;"'"&amp;"!"&amp;L$3&amp;$A137)</f>
        <v>0</v>
      </c>
      <c r="M137" cm="1">
        <f t="array" aca="1" ref="M137" ca="1">INDIRECT($F$2&amp;"'"&amp;"!"&amp;M$3&amp;$A137)</f>
        <v>0</v>
      </c>
      <c r="N137" cm="1">
        <f t="array" aca="1" ref="N137" ca="1">INDIRECT($F$2&amp;"'"&amp;"!"&amp;N$3&amp;$A137)</f>
        <v>0</v>
      </c>
      <c r="P137" s="98">
        <f t="shared" si="13"/>
        <v>468.09730538487918</v>
      </c>
      <c r="Q137" s="98">
        <f t="shared" si="13"/>
        <v>471.23889803846896</v>
      </c>
      <c r="R137" cm="1">
        <f t="array" aca="1" ref="R137" ca="1">INDIRECT($F$2&amp;"'"&amp;"!"&amp;R$3&amp;$A137)</f>
        <v>0</v>
      </c>
      <c r="S137" cm="1">
        <f t="array" aca="1" ref="S137" ca="1">INDIRECT($F$2&amp;"'"&amp;"!"&amp;S$3&amp;$A137)</f>
        <v>0</v>
      </c>
      <c r="T137" cm="1">
        <f t="array" aca="1" ref="T137" ca="1">INDIRECT($F$2&amp;"'"&amp;"!"&amp;T$3&amp;$A137)</f>
        <v>0</v>
      </c>
      <c r="U137" cm="1">
        <f t="array" aca="1" ref="U137" ca="1">INDIRECT($F$2&amp;"'"&amp;"!"&amp;U$3&amp;$A137)</f>
        <v>0</v>
      </c>
    </row>
    <row r="138" spans="1:21">
      <c r="A138">
        <f t="shared" si="14"/>
        <v>136</v>
      </c>
      <c r="B138">
        <f t="shared" si="15"/>
        <v>150</v>
      </c>
      <c r="C138">
        <f t="shared" si="16"/>
        <v>151</v>
      </c>
      <c r="D138" cm="1">
        <f t="array" aca="1" ref="D138" ca="1">INDIRECT($F$2&amp;"'"&amp;"!"&amp;D$3&amp;$A138)</f>
        <v>0</v>
      </c>
      <c r="E138" cm="1">
        <f t="array" aca="1" ref="E138" ca="1">INDIRECT($F$2&amp;"'"&amp;"!"&amp;E$3&amp;$A138)</f>
        <v>0</v>
      </c>
      <c r="F138" cm="1">
        <f t="array" aca="1" ref="F138" ca="1">INDIRECT($F$2&amp;"'"&amp;"!"&amp;F$3&amp;$A138)</f>
        <v>0</v>
      </c>
      <c r="G138" cm="1">
        <f t="array" aca="1" ref="G138" ca="1">INDIRECT($F$2&amp;"'"&amp;"!"&amp;G$3&amp;$A138)</f>
        <v>0</v>
      </c>
      <c r="I138" s="97">
        <f t="shared" si="12"/>
        <v>17671.458676442588</v>
      </c>
      <c r="J138" s="97">
        <f t="shared" si="12"/>
        <v>17907.863523625219</v>
      </c>
      <c r="K138" cm="1">
        <f t="array" aca="1" ref="K138" ca="1">INDIRECT($F$2&amp;"'"&amp;"!"&amp;K$3&amp;$A138)</f>
        <v>0</v>
      </c>
      <c r="L138" cm="1">
        <f t="array" aca="1" ref="L138" ca="1">INDIRECT($F$2&amp;"'"&amp;"!"&amp;L$3&amp;$A138)</f>
        <v>0</v>
      </c>
      <c r="M138" cm="1">
        <f t="array" aca="1" ref="M138" ca="1">INDIRECT($F$2&amp;"'"&amp;"!"&amp;M$3&amp;$A138)</f>
        <v>0</v>
      </c>
      <c r="N138" cm="1">
        <f t="array" aca="1" ref="N138" ca="1">INDIRECT($F$2&amp;"'"&amp;"!"&amp;N$3&amp;$A138)</f>
        <v>0</v>
      </c>
      <c r="P138" s="98">
        <f t="shared" si="13"/>
        <v>471.23889803846896</v>
      </c>
      <c r="Q138" s="98">
        <f t="shared" si="13"/>
        <v>474.38049069205874</v>
      </c>
      <c r="R138" cm="1">
        <f t="array" aca="1" ref="R138" ca="1">INDIRECT($F$2&amp;"'"&amp;"!"&amp;R$3&amp;$A138)</f>
        <v>0</v>
      </c>
      <c r="S138" cm="1">
        <f t="array" aca="1" ref="S138" ca="1">INDIRECT($F$2&amp;"'"&amp;"!"&amp;S$3&amp;$A138)</f>
        <v>0</v>
      </c>
      <c r="T138" cm="1">
        <f t="array" aca="1" ref="T138" ca="1">INDIRECT($F$2&amp;"'"&amp;"!"&amp;T$3&amp;$A138)</f>
        <v>0</v>
      </c>
      <c r="U138" cm="1">
        <f t="array" aca="1" ref="U138" ca="1">INDIRECT($F$2&amp;"'"&amp;"!"&amp;U$3&amp;$A138)</f>
        <v>0</v>
      </c>
    </row>
    <row r="139" spans="1:21">
      <c r="A139">
        <f t="shared" si="14"/>
        <v>137</v>
      </c>
      <c r="B139">
        <f t="shared" si="15"/>
        <v>151</v>
      </c>
      <c r="C139">
        <f t="shared" si="16"/>
        <v>152</v>
      </c>
      <c r="D139" cm="1">
        <f t="array" aca="1" ref="D139" ca="1">INDIRECT($F$2&amp;"'"&amp;"!"&amp;D$3&amp;$A139)</f>
        <v>0</v>
      </c>
      <c r="E139" cm="1">
        <f t="array" aca="1" ref="E139" ca="1">INDIRECT($F$2&amp;"'"&amp;"!"&amp;E$3&amp;$A139)</f>
        <v>0</v>
      </c>
      <c r="F139" cm="1">
        <f t="array" aca="1" ref="F139" ca="1">INDIRECT($F$2&amp;"'"&amp;"!"&amp;F$3&amp;$A139)</f>
        <v>0</v>
      </c>
      <c r="G139" cm="1">
        <f t="array" aca="1" ref="G139" ca="1">INDIRECT($F$2&amp;"'"&amp;"!"&amp;G$3&amp;$A139)</f>
        <v>0</v>
      </c>
      <c r="I139" s="97">
        <f t="shared" si="12"/>
        <v>17907.863523625219</v>
      </c>
      <c r="J139" s="97">
        <f t="shared" si="12"/>
        <v>18145.839167134644</v>
      </c>
      <c r="K139" cm="1">
        <f t="array" aca="1" ref="K139" ca="1">INDIRECT($F$2&amp;"'"&amp;"!"&amp;K$3&amp;$A139)</f>
        <v>0</v>
      </c>
      <c r="L139" cm="1">
        <f t="array" aca="1" ref="L139" ca="1">INDIRECT($F$2&amp;"'"&amp;"!"&amp;L$3&amp;$A139)</f>
        <v>0</v>
      </c>
      <c r="M139" cm="1">
        <f t="array" aca="1" ref="M139" ca="1">INDIRECT($F$2&amp;"'"&amp;"!"&amp;M$3&amp;$A139)</f>
        <v>0</v>
      </c>
      <c r="N139" cm="1">
        <f t="array" aca="1" ref="N139" ca="1">INDIRECT($F$2&amp;"'"&amp;"!"&amp;N$3&amp;$A139)</f>
        <v>0</v>
      </c>
      <c r="P139" s="98">
        <f t="shared" si="13"/>
        <v>474.38049069205874</v>
      </c>
      <c r="Q139" s="98">
        <f t="shared" si="13"/>
        <v>477.52208334564853</v>
      </c>
      <c r="R139" cm="1">
        <f t="array" aca="1" ref="R139" ca="1">INDIRECT($F$2&amp;"'"&amp;"!"&amp;R$3&amp;$A139)</f>
        <v>0</v>
      </c>
      <c r="S139" cm="1">
        <f t="array" aca="1" ref="S139" ca="1">INDIRECT($F$2&amp;"'"&amp;"!"&amp;S$3&amp;$A139)</f>
        <v>0</v>
      </c>
      <c r="T139" cm="1">
        <f t="array" aca="1" ref="T139" ca="1">INDIRECT($F$2&amp;"'"&amp;"!"&amp;T$3&amp;$A139)</f>
        <v>0</v>
      </c>
      <c r="U139" cm="1">
        <f t="array" aca="1" ref="U139" ca="1">INDIRECT($F$2&amp;"'"&amp;"!"&amp;U$3&amp;$A139)</f>
        <v>0</v>
      </c>
    </row>
    <row r="140" spans="1:21">
      <c r="A140">
        <f t="shared" si="14"/>
        <v>138</v>
      </c>
      <c r="B140">
        <f t="shared" si="15"/>
        <v>152</v>
      </c>
      <c r="C140">
        <f t="shared" si="16"/>
        <v>153</v>
      </c>
      <c r="D140" cm="1">
        <f t="array" aca="1" ref="D140" ca="1">INDIRECT($F$2&amp;"'"&amp;"!"&amp;D$3&amp;$A140)</f>
        <v>0</v>
      </c>
      <c r="E140" cm="1">
        <f t="array" aca="1" ref="E140" ca="1">INDIRECT($F$2&amp;"'"&amp;"!"&amp;E$3&amp;$A140)</f>
        <v>0</v>
      </c>
      <c r="F140" cm="1">
        <f t="array" aca="1" ref="F140" ca="1">INDIRECT($F$2&amp;"'"&amp;"!"&amp;F$3&amp;$A140)</f>
        <v>0</v>
      </c>
      <c r="G140" cm="1">
        <f t="array" aca="1" ref="G140" ca="1">INDIRECT($F$2&amp;"'"&amp;"!"&amp;G$3&amp;$A140)</f>
        <v>0</v>
      </c>
      <c r="I140" s="97">
        <f t="shared" si="12"/>
        <v>18145.839167134644</v>
      </c>
      <c r="J140" s="97">
        <f t="shared" si="12"/>
        <v>18385.385606970867</v>
      </c>
      <c r="K140" cm="1">
        <f t="array" aca="1" ref="K140" ca="1">INDIRECT($F$2&amp;"'"&amp;"!"&amp;K$3&amp;$A140)</f>
        <v>0</v>
      </c>
      <c r="L140" cm="1">
        <f t="array" aca="1" ref="L140" ca="1">INDIRECT($F$2&amp;"'"&amp;"!"&amp;L$3&amp;$A140)</f>
        <v>0</v>
      </c>
      <c r="M140" cm="1">
        <f t="array" aca="1" ref="M140" ca="1">INDIRECT($F$2&amp;"'"&amp;"!"&amp;M$3&amp;$A140)</f>
        <v>0</v>
      </c>
      <c r="N140" cm="1">
        <f t="array" aca="1" ref="N140" ca="1">INDIRECT($F$2&amp;"'"&amp;"!"&amp;N$3&amp;$A140)</f>
        <v>0</v>
      </c>
      <c r="P140" s="98">
        <f t="shared" si="13"/>
        <v>477.52208334564853</v>
      </c>
      <c r="Q140" s="98">
        <f t="shared" si="13"/>
        <v>480.66367599923836</v>
      </c>
      <c r="R140" cm="1">
        <f t="array" aca="1" ref="R140" ca="1">INDIRECT($F$2&amp;"'"&amp;"!"&amp;R$3&amp;$A140)</f>
        <v>0</v>
      </c>
      <c r="S140" cm="1">
        <f t="array" aca="1" ref="S140" ca="1">INDIRECT($F$2&amp;"'"&amp;"!"&amp;S$3&amp;$A140)</f>
        <v>0</v>
      </c>
      <c r="T140" cm="1">
        <f t="array" aca="1" ref="T140" ca="1">INDIRECT($F$2&amp;"'"&amp;"!"&amp;T$3&amp;$A140)</f>
        <v>0</v>
      </c>
      <c r="U140" cm="1">
        <f t="array" aca="1" ref="U140" ca="1">INDIRECT($F$2&amp;"'"&amp;"!"&amp;U$3&amp;$A140)</f>
        <v>0</v>
      </c>
    </row>
    <row r="141" spans="1:21">
      <c r="A141">
        <f t="shared" si="14"/>
        <v>139</v>
      </c>
      <c r="B141">
        <f t="shared" si="15"/>
        <v>153</v>
      </c>
      <c r="C141">
        <f t="shared" si="16"/>
        <v>154</v>
      </c>
      <c r="D141" cm="1">
        <f t="array" aca="1" ref="D141" ca="1">INDIRECT($F$2&amp;"'"&amp;"!"&amp;D$3&amp;$A141)</f>
        <v>0</v>
      </c>
      <c r="E141" cm="1">
        <f t="array" aca="1" ref="E141" ca="1">INDIRECT($F$2&amp;"'"&amp;"!"&amp;E$3&amp;$A141)</f>
        <v>0</v>
      </c>
      <c r="F141" cm="1">
        <f t="array" aca="1" ref="F141" ca="1">INDIRECT($F$2&amp;"'"&amp;"!"&amp;F$3&amp;$A141)</f>
        <v>0</v>
      </c>
      <c r="G141" cm="1">
        <f t="array" aca="1" ref="G141" ca="1">INDIRECT($F$2&amp;"'"&amp;"!"&amp;G$3&amp;$A141)</f>
        <v>0</v>
      </c>
      <c r="I141" s="97">
        <f t="shared" si="12"/>
        <v>18385.385606970867</v>
      </c>
      <c r="J141" s="97">
        <f t="shared" si="12"/>
        <v>18626.502843133883</v>
      </c>
      <c r="K141" cm="1">
        <f t="array" aca="1" ref="K141" ca="1">INDIRECT($F$2&amp;"'"&amp;"!"&amp;K$3&amp;$A141)</f>
        <v>0</v>
      </c>
      <c r="L141" cm="1">
        <f t="array" aca="1" ref="L141" ca="1">INDIRECT($F$2&amp;"'"&amp;"!"&amp;L$3&amp;$A141)</f>
        <v>0</v>
      </c>
      <c r="M141" cm="1">
        <f t="array" aca="1" ref="M141" ca="1">INDIRECT($F$2&amp;"'"&amp;"!"&amp;M$3&amp;$A141)</f>
        <v>0</v>
      </c>
      <c r="N141" cm="1">
        <f t="array" aca="1" ref="N141" ca="1">INDIRECT($F$2&amp;"'"&amp;"!"&amp;N$3&amp;$A141)</f>
        <v>0</v>
      </c>
      <c r="P141" s="98">
        <f t="shared" si="13"/>
        <v>480.66367599923836</v>
      </c>
      <c r="Q141" s="98">
        <f t="shared" si="13"/>
        <v>483.80526865282815</v>
      </c>
      <c r="R141" cm="1">
        <f t="array" aca="1" ref="R141" ca="1">INDIRECT($F$2&amp;"'"&amp;"!"&amp;R$3&amp;$A141)</f>
        <v>0</v>
      </c>
      <c r="S141" cm="1">
        <f t="array" aca="1" ref="S141" ca="1">INDIRECT($F$2&amp;"'"&amp;"!"&amp;S$3&amp;$A141)</f>
        <v>0</v>
      </c>
      <c r="T141" cm="1">
        <f t="array" aca="1" ref="T141" ca="1">INDIRECT($F$2&amp;"'"&amp;"!"&amp;T$3&amp;$A141)</f>
        <v>0</v>
      </c>
      <c r="U141" cm="1">
        <f t="array" aca="1" ref="U141" ca="1">INDIRECT($F$2&amp;"'"&amp;"!"&amp;U$3&amp;$A141)</f>
        <v>0</v>
      </c>
    </row>
    <row r="142" spans="1:21">
      <c r="A142">
        <f t="shared" si="14"/>
        <v>140</v>
      </c>
      <c r="B142">
        <f t="shared" si="15"/>
        <v>154</v>
      </c>
      <c r="C142">
        <f t="shared" si="16"/>
        <v>155</v>
      </c>
      <c r="D142" cm="1">
        <f t="array" aca="1" ref="D142" ca="1">INDIRECT($F$2&amp;"'"&amp;"!"&amp;D$3&amp;$A142)</f>
        <v>0</v>
      </c>
      <c r="E142" cm="1">
        <f t="array" aca="1" ref="E142" ca="1">INDIRECT($F$2&amp;"'"&amp;"!"&amp;E$3&amp;$A142)</f>
        <v>0</v>
      </c>
      <c r="F142" cm="1">
        <f t="array" aca="1" ref="F142" ca="1">INDIRECT($F$2&amp;"'"&amp;"!"&amp;F$3&amp;$A142)</f>
        <v>0</v>
      </c>
      <c r="G142" cm="1">
        <f t="array" aca="1" ref="G142" ca="1">INDIRECT($F$2&amp;"'"&amp;"!"&amp;G$3&amp;$A142)</f>
        <v>0</v>
      </c>
      <c r="I142" s="97">
        <f t="shared" si="12"/>
        <v>18626.502843133883</v>
      </c>
      <c r="J142" s="97">
        <f t="shared" si="12"/>
        <v>18869.190875623695</v>
      </c>
      <c r="K142" cm="1">
        <f t="array" aca="1" ref="K142" ca="1">INDIRECT($F$2&amp;"'"&amp;"!"&amp;K$3&amp;$A142)</f>
        <v>0</v>
      </c>
      <c r="L142" cm="1">
        <f t="array" aca="1" ref="L142" ca="1">INDIRECT($F$2&amp;"'"&amp;"!"&amp;L$3&amp;$A142)</f>
        <v>0</v>
      </c>
      <c r="M142" cm="1">
        <f t="array" aca="1" ref="M142" ca="1">INDIRECT($F$2&amp;"'"&amp;"!"&amp;M$3&amp;$A142)</f>
        <v>0</v>
      </c>
      <c r="N142" cm="1">
        <f t="array" aca="1" ref="N142" ca="1">INDIRECT($F$2&amp;"'"&amp;"!"&amp;N$3&amp;$A142)</f>
        <v>0</v>
      </c>
      <c r="P142" s="98">
        <f t="shared" si="13"/>
        <v>483.80526865282815</v>
      </c>
      <c r="Q142" s="98">
        <f t="shared" si="13"/>
        <v>486.94686130641793</v>
      </c>
      <c r="R142" cm="1">
        <f t="array" aca="1" ref="R142" ca="1">INDIRECT($F$2&amp;"'"&amp;"!"&amp;R$3&amp;$A142)</f>
        <v>0</v>
      </c>
      <c r="S142" cm="1">
        <f t="array" aca="1" ref="S142" ca="1">INDIRECT($F$2&amp;"'"&amp;"!"&amp;S$3&amp;$A142)</f>
        <v>0</v>
      </c>
      <c r="T142" cm="1">
        <f t="array" aca="1" ref="T142" ca="1">INDIRECT($F$2&amp;"'"&amp;"!"&amp;T$3&amp;$A142)</f>
        <v>0</v>
      </c>
      <c r="U142" cm="1">
        <f t="array" aca="1" ref="U142" ca="1">INDIRECT($F$2&amp;"'"&amp;"!"&amp;U$3&amp;$A142)</f>
        <v>0</v>
      </c>
    </row>
    <row r="143" spans="1:21">
      <c r="A143">
        <f t="shared" si="14"/>
        <v>141</v>
      </c>
      <c r="B143">
        <f t="shared" si="15"/>
        <v>155</v>
      </c>
      <c r="C143">
        <f t="shared" si="16"/>
        <v>156</v>
      </c>
      <c r="D143" cm="1">
        <f t="array" aca="1" ref="D143" ca="1">INDIRECT($F$2&amp;"'"&amp;"!"&amp;D$3&amp;$A143)</f>
        <v>0</v>
      </c>
      <c r="E143" cm="1">
        <f t="array" aca="1" ref="E143" ca="1">INDIRECT($F$2&amp;"'"&amp;"!"&amp;E$3&amp;$A143)</f>
        <v>0</v>
      </c>
      <c r="F143" cm="1">
        <f t="array" aca="1" ref="F143" ca="1">INDIRECT($F$2&amp;"'"&amp;"!"&amp;F$3&amp;$A143)</f>
        <v>0</v>
      </c>
      <c r="G143" cm="1">
        <f t="array" aca="1" ref="G143" ca="1">INDIRECT($F$2&amp;"'"&amp;"!"&amp;G$3&amp;$A143)</f>
        <v>0</v>
      </c>
      <c r="I143" s="97">
        <f t="shared" si="12"/>
        <v>18869.190875623695</v>
      </c>
      <c r="J143" s="97">
        <f t="shared" si="12"/>
        <v>19113.4497044403</v>
      </c>
      <c r="K143" cm="1">
        <f t="array" aca="1" ref="K143" ca="1">INDIRECT($F$2&amp;"'"&amp;"!"&amp;K$3&amp;$A143)</f>
        <v>0</v>
      </c>
      <c r="L143" cm="1">
        <f t="array" aca="1" ref="L143" ca="1">INDIRECT($F$2&amp;"'"&amp;"!"&amp;L$3&amp;$A143)</f>
        <v>0</v>
      </c>
      <c r="M143" cm="1">
        <f t="array" aca="1" ref="M143" ca="1">INDIRECT($F$2&amp;"'"&amp;"!"&amp;M$3&amp;$A143)</f>
        <v>0</v>
      </c>
      <c r="N143" cm="1">
        <f t="array" aca="1" ref="N143" ca="1">INDIRECT($F$2&amp;"'"&amp;"!"&amp;N$3&amp;$A143)</f>
        <v>0</v>
      </c>
      <c r="P143" s="98">
        <f t="shared" si="13"/>
        <v>486.94686130641793</v>
      </c>
      <c r="Q143" s="98">
        <f t="shared" si="13"/>
        <v>490.08845396000771</v>
      </c>
      <c r="R143" cm="1">
        <f t="array" aca="1" ref="R143" ca="1">INDIRECT($F$2&amp;"'"&amp;"!"&amp;R$3&amp;$A143)</f>
        <v>0</v>
      </c>
      <c r="S143" cm="1">
        <f t="array" aca="1" ref="S143" ca="1">INDIRECT($F$2&amp;"'"&amp;"!"&amp;S$3&amp;$A143)</f>
        <v>0</v>
      </c>
      <c r="T143" cm="1">
        <f t="array" aca="1" ref="T143" ca="1">INDIRECT($F$2&amp;"'"&amp;"!"&amp;T$3&amp;$A143)</f>
        <v>0</v>
      </c>
      <c r="U143" cm="1">
        <f t="array" aca="1" ref="U143" ca="1">INDIRECT($F$2&amp;"'"&amp;"!"&amp;U$3&amp;$A143)</f>
        <v>0</v>
      </c>
    </row>
    <row r="144" spans="1:21">
      <c r="A144">
        <f t="shared" si="14"/>
        <v>142</v>
      </c>
      <c r="B144">
        <f t="shared" si="15"/>
        <v>156</v>
      </c>
      <c r="C144">
        <f t="shared" si="16"/>
        <v>157</v>
      </c>
      <c r="D144" cm="1">
        <f t="array" aca="1" ref="D144" ca="1">INDIRECT($F$2&amp;"'"&amp;"!"&amp;D$3&amp;$A144)</f>
        <v>0</v>
      </c>
      <c r="E144" cm="1">
        <f t="array" aca="1" ref="E144" ca="1">INDIRECT($F$2&amp;"'"&amp;"!"&amp;E$3&amp;$A144)</f>
        <v>0</v>
      </c>
      <c r="F144" cm="1">
        <f t="array" aca="1" ref="F144" ca="1">INDIRECT($F$2&amp;"'"&amp;"!"&amp;F$3&amp;$A144)</f>
        <v>0</v>
      </c>
      <c r="G144" cm="1">
        <f t="array" aca="1" ref="G144" ca="1">INDIRECT($F$2&amp;"'"&amp;"!"&amp;G$3&amp;$A144)</f>
        <v>0</v>
      </c>
      <c r="I144" s="97">
        <f t="shared" si="12"/>
        <v>19113.4497044403</v>
      </c>
      <c r="J144" s="97">
        <f t="shared" si="12"/>
        <v>19359.279329583704</v>
      </c>
      <c r="K144" cm="1">
        <f t="array" aca="1" ref="K144" ca="1">INDIRECT($F$2&amp;"'"&amp;"!"&amp;K$3&amp;$A144)</f>
        <v>0</v>
      </c>
      <c r="L144" cm="1">
        <f t="array" aca="1" ref="L144" ca="1">INDIRECT($F$2&amp;"'"&amp;"!"&amp;L$3&amp;$A144)</f>
        <v>0</v>
      </c>
      <c r="M144" cm="1">
        <f t="array" aca="1" ref="M144" ca="1">INDIRECT($F$2&amp;"'"&amp;"!"&amp;M$3&amp;$A144)</f>
        <v>0</v>
      </c>
      <c r="N144" cm="1">
        <f t="array" aca="1" ref="N144" ca="1">INDIRECT($F$2&amp;"'"&amp;"!"&amp;N$3&amp;$A144)</f>
        <v>0</v>
      </c>
      <c r="P144" s="98">
        <f t="shared" si="13"/>
        <v>490.08845396000771</v>
      </c>
      <c r="Q144" s="98">
        <f t="shared" si="13"/>
        <v>493.23004661359749</v>
      </c>
      <c r="R144" cm="1">
        <f t="array" aca="1" ref="R144" ca="1">INDIRECT($F$2&amp;"'"&amp;"!"&amp;R$3&amp;$A144)</f>
        <v>0</v>
      </c>
      <c r="S144" cm="1">
        <f t="array" aca="1" ref="S144" ca="1">INDIRECT($F$2&amp;"'"&amp;"!"&amp;S$3&amp;$A144)</f>
        <v>0</v>
      </c>
      <c r="T144" cm="1">
        <f t="array" aca="1" ref="T144" ca="1">INDIRECT($F$2&amp;"'"&amp;"!"&amp;T$3&amp;$A144)</f>
        <v>0</v>
      </c>
      <c r="U144" cm="1">
        <f t="array" aca="1" ref="U144" ca="1">INDIRECT($F$2&amp;"'"&amp;"!"&amp;U$3&amp;$A144)</f>
        <v>0</v>
      </c>
    </row>
    <row r="145" spans="1:21">
      <c r="A145">
        <f t="shared" si="14"/>
        <v>143</v>
      </c>
      <c r="B145">
        <f t="shared" si="15"/>
        <v>157</v>
      </c>
      <c r="C145">
        <f t="shared" si="16"/>
        <v>158</v>
      </c>
      <c r="D145" cm="1">
        <f t="array" aca="1" ref="D145" ca="1">INDIRECT($F$2&amp;"'"&amp;"!"&amp;D$3&amp;$A145)</f>
        <v>0</v>
      </c>
      <c r="E145" cm="1">
        <f t="array" aca="1" ref="E145" ca="1">INDIRECT($F$2&amp;"'"&amp;"!"&amp;E$3&amp;$A145)</f>
        <v>0</v>
      </c>
      <c r="F145" cm="1">
        <f t="array" aca="1" ref="F145" ca="1">INDIRECT($F$2&amp;"'"&amp;"!"&amp;F$3&amp;$A145)</f>
        <v>0</v>
      </c>
      <c r="G145" cm="1">
        <f t="array" aca="1" ref="G145" ca="1">INDIRECT($F$2&amp;"'"&amp;"!"&amp;G$3&amp;$A145)</f>
        <v>0</v>
      </c>
      <c r="I145" s="97">
        <f t="shared" si="12"/>
        <v>19359.279329583704</v>
      </c>
      <c r="J145" s="97">
        <f t="shared" si="12"/>
        <v>19606.6797510539</v>
      </c>
      <c r="K145" cm="1">
        <f t="array" aca="1" ref="K145" ca="1">INDIRECT($F$2&amp;"'"&amp;"!"&amp;K$3&amp;$A145)</f>
        <v>0</v>
      </c>
      <c r="L145" cm="1">
        <f t="array" aca="1" ref="L145" ca="1">INDIRECT($F$2&amp;"'"&amp;"!"&amp;L$3&amp;$A145)</f>
        <v>0</v>
      </c>
      <c r="M145" cm="1">
        <f t="array" aca="1" ref="M145" ca="1">INDIRECT($F$2&amp;"'"&amp;"!"&amp;M$3&amp;$A145)</f>
        <v>0</v>
      </c>
      <c r="N145" cm="1">
        <f t="array" aca="1" ref="N145" ca="1">INDIRECT($F$2&amp;"'"&amp;"!"&amp;N$3&amp;$A145)</f>
        <v>0</v>
      </c>
      <c r="P145" s="98">
        <f t="shared" si="13"/>
        <v>493.23004661359749</v>
      </c>
      <c r="Q145" s="98">
        <f t="shared" si="13"/>
        <v>496.37163926718733</v>
      </c>
      <c r="R145" cm="1">
        <f t="array" aca="1" ref="R145" ca="1">INDIRECT($F$2&amp;"'"&amp;"!"&amp;R$3&amp;$A145)</f>
        <v>0</v>
      </c>
      <c r="S145" cm="1">
        <f t="array" aca="1" ref="S145" ca="1">INDIRECT($F$2&amp;"'"&amp;"!"&amp;S$3&amp;$A145)</f>
        <v>0</v>
      </c>
      <c r="T145" cm="1">
        <f t="array" aca="1" ref="T145" ca="1">INDIRECT($F$2&amp;"'"&amp;"!"&amp;T$3&amp;$A145)</f>
        <v>0</v>
      </c>
      <c r="U145" cm="1">
        <f t="array" aca="1" ref="U145" ca="1">INDIRECT($F$2&amp;"'"&amp;"!"&amp;U$3&amp;$A145)</f>
        <v>0</v>
      </c>
    </row>
    <row r="146" spans="1:21">
      <c r="A146">
        <f t="shared" si="14"/>
        <v>144</v>
      </c>
      <c r="B146">
        <f t="shared" si="15"/>
        <v>158</v>
      </c>
      <c r="C146">
        <f t="shared" si="16"/>
        <v>159</v>
      </c>
      <c r="D146" cm="1">
        <f t="array" aca="1" ref="D146" ca="1">INDIRECT($F$2&amp;"'"&amp;"!"&amp;D$3&amp;$A146)</f>
        <v>0</v>
      </c>
      <c r="E146" cm="1">
        <f t="array" aca="1" ref="E146" ca="1">INDIRECT($F$2&amp;"'"&amp;"!"&amp;E$3&amp;$A146)</f>
        <v>0</v>
      </c>
      <c r="F146" cm="1">
        <f t="array" aca="1" ref="F146" ca="1">INDIRECT($F$2&amp;"'"&amp;"!"&amp;F$3&amp;$A146)</f>
        <v>0</v>
      </c>
      <c r="G146" cm="1">
        <f t="array" aca="1" ref="G146" ca="1">INDIRECT($F$2&amp;"'"&amp;"!"&amp;G$3&amp;$A146)</f>
        <v>0</v>
      </c>
      <c r="I146" s="97">
        <f t="shared" si="12"/>
        <v>19606.6797510539</v>
      </c>
      <c r="J146" s="97">
        <f t="shared" si="12"/>
        <v>19855.650968850889</v>
      </c>
      <c r="K146" cm="1">
        <f t="array" aca="1" ref="K146" ca="1">INDIRECT($F$2&amp;"'"&amp;"!"&amp;K$3&amp;$A146)</f>
        <v>0</v>
      </c>
      <c r="L146" cm="1">
        <f t="array" aca="1" ref="L146" ca="1">INDIRECT($F$2&amp;"'"&amp;"!"&amp;L$3&amp;$A146)</f>
        <v>0</v>
      </c>
      <c r="M146" cm="1">
        <f t="array" aca="1" ref="M146" ca="1">INDIRECT($F$2&amp;"'"&amp;"!"&amp;M$3&amp;$A146)</f>
        <v>0</v>
      </c>
      <c r="N146" cm="1">
        <f t="array" aca="1" ref="N146" ca="1">INDIRECT($F$2&amp;"'"&amp;"!"&amp;N$3&amp;$A146)</f>
        <v>0</v>
      </c>
      <c r="P146" s="98">
        <f t="shared" si="13"/>
        <v>496.37163926718733</v>
      </c>
      <c r="Q146" s="98">
        <f t="shared" si="13"/>
        <v>499.51323192077712</v>
      </c>
      <c r="R146" cm="1">
        <f t="array" aca="1" ref="R146" ca="1">INDIRECT($F$2&amp;"'"&amp;"!"&amp;R$3&amp;$A146)</f>
        <v>0</v>
      </c>
      <c r="S146" cm="1">
        <f t="array" aca="1" ref="S146" ca="1">INDIRECT($F$2&amp;"'"&amp;"!"&amp;S$3&amp;$A146)</f>
        <v>0</v>
      </c>
      <c r="T146" cm="1">
        <f t="array" aca="1" ref="T146" ca="1">INDIRECT($F$2&amp;"'"&amp;"!"&amp;T$3&amp;$A146)</f>
        <v>0</v>
      </c>
      <c r="U146" cm="1">
        <f t="array" aca="1" ref="U146" ca="1">INDIRECT($F$2&amp;"'"&amp;"!"&amp;U$3&amp;$A146)</f>
        <v>0</v>
      </c>
    </row>
    <row r="147" spans="1:21">
      <c r="A147">
        <f t="shared" si="14"/>
        <v>145</v>
      </c>
      <c r="B147">
        <f t="shared" si="15"/>
        <v>159</v>
      </c>
      <c r="C147">
        <f t="shared" si="16"/>
        <v>160</v>
      </c>
      <c r="D147" cm="1">
        <f t="array" aca="1" ref="D147" ca="1">INDIRECT($F$2&amp;"'"&amp;"!"&amp;D$3&amp;$A147)</f>
        <v>0</v>
      </c>
      <c r="E147" cm="1">
        <f t="array" aca="1" ref="E147" ca="1">INDIRECT($F$2&amp;"'"&amp;"!"&amp;E$3&amp;$A147)</f>
        <v>0</v>
      </c>
      <c r="F147" cm="1">
        <f t="array" aca="1" ref="F147" ca="1">INDIRECT($F$2&amp;"'"&amp;"!"&amp;F$3&amp;$A147)</f>
        <v>0</v>
      </c>
      <c r="G147" cm="1">
        <f t="array" aca="1" ref="G147" ca="1">INDIRECT($F$2&amp;"'"&amp;"!"&amp;G$3&amp;$A147)</f>
        <v>0</v>
      </c>
      <c r="I147" s="97">
        <f t="shared" si="12"/>
        <v>19855.650968850889</v>
      </c>
      <c r="J147" s="97">
        <f t="shared" si="12"/>
        <v>20106.192982974677</v>
      </c>
      <c r="K147" cm="1">
        <f t="array" aca="1" ref="K147" ca="1">INDIRECT($F$2&amp;"'"&amp;"!"&amp;K$3&amp;$A147)</f>
        <v>0</v>
      </c>
      <c r="L147" cm="1">
        <f t="array" aca="1" ref="L147" ca="1">INDIRECT($F$2&amp;"'"&amp;"!"&amp;L$3&amp;$A147)</f>
        <v>0</v>
      </c>
      <c r="M147" cm="1">
        <f t="array" aca="1" ref="M147" ca="1">INDIRECT($F$2&amp;"'"&amp;"!"&amp;M$3&amp;$A147)</f>
        <v>0</v>
      </c>
      <c r="N147" cm="1">
        <f t="array" aca="1" ref="N147" ca="1">INDIRECT($F$2&amp;"'"&amp;"!"&amp;N$3&amp;$A147)</f>
        <v>0</v>
      </c>
      <c r="P147" s="98">
        <f t="shared" si="13"/>
        <v>499.51323192077712</v>
      </c>
      <c r="Q147" s="98">
        <f t="shared" si="13"/>
        <v>502.6548245743669</v>
      </c>
      <c r="R147" cm="1">
        <f t="array" aca="1" ref="R147" ca="1">INDIRECT($F$2&amp;"'"&amp;"!"&amp;R$3&amp;$A147)</f>
        <v>0</v>
      </c>
      <c r="S147" cm="1">
        <f t="array" aca="1" ref="S147" ca="1">INDIRECT($F$2&amp;"'"&amp;"!"&amp;S$3&amp;$A147)</f>
        <v>0</v>
      </c>
      <c r="T147" cm="1">
        <f t="array" aca="1" ref="T147" ca="1">INDIRECT($F$2&amp;"'"&amp;"!"&amp;T$3&amp;$A147)</f>
        <v>0</v>
      </c>
      <c r="U147" cm="1">
        <f t="array" aca="1" ref="U147" ca="1">INDIRECT($F$2&amp;"'"&amp;"!"&amp;U$3&amp;$A147)</f>
        <v>0</v>
      </c>
    </row>
    <row r="148" spans="1:21">
      <c r="A148">
        <f t="shared" si="14"/>
        <v>146</v>
      </c>
      <c r="B148">
        <f t="shared" si="15"/>
        <v>160</v>
      </c>
      <c r="C148">
        <f t="shared" si="16"/>
        <v>161</v>
      </c>
      <c r="D148" cm="1">
        <f t="array" aca="1" ref="D148" ca="1">INDIRECT($F$2&amp;"'"&amp;"!"&amp;D$3&amp;$A148)</f>
        <v>0</v>
      </c>
      <c r="E148" cm="1">
        <f t="array" aca="1" ref="E148" ca="1">INDIRECT($F$2&amp;"'"&amp;"!"&amp;E$3&amp;$A148)</f>
        <v>0</v>
      </c>
      <c r="F148" cm="1">
        <f t="array" aca="1" ref="F148" ca="1">INDIRECT($F$2&amp;"'"&amp;"!"&amp;F$3&amp;$A148)</f>
        <v>0</v>
      </c>
      <c r="G148" cm="1">
        <f t="array" aca="1" ref="G148" ca="1">INDIRECT($F$2&amp;"'"&amp;"!"&amp;G$3&amp;$A148)</f>
        <v>0</v>
      </c>
      <c r="I148" s="97">
        <f t="shared" si="12"/>
        <v>20106.192982974677</v>
      </c>
      <c r="J148" s="97">
        <f t="shared" si="12"/>
        <v>20358.305793425257</v>
      </c>
      <c r="K148" cm="1">
        <f t="array" aca="1" ref="K148" ca="1">INDIRECT($F$2&amp;"'"&amp;"!"&amp;K$3&amp;$A148)</f>
        <v>0</v>
      </c>
      <c r="L148" cm="1">
        <f t="array" aca="1" ref="L148" ca="1">INDIRECT($F$2&amp;"'"&amp;"!"&amp;L$3&amp;$A148)</f>
        <v>0</v>
      </c>
      <c r="M148" cm="1">
        <f t="array" aca="1" ref="M148" ca="1">INDIRECT($F$2&amp;"'"&amp;"!"&amp;M$3&amp;$A148)</f>
        <v>0</v>
      </c>
      <c r="N148" cm="1">
        <f t="array" aca="1" ref="N148" ca="1">INDIRECT($F$2&amp;"'"&amp;"!"&amp;N$3&amp;$A148)</f>
        <v>0</v>
      </c>
      <c r="P148" s="98">
        <f t="shared" si="13"/>
        <v>502.6548245743669</v>
      </c>
      <c r="Q148" s="98">
        <f t="shared" si="13"/>
        <v>505.79641722795668</v>
      </c>
      <c r="R148" cm="1">
        <f t="array" aca="1" ref="R148" ca="1">INDIRECT($F$2&amp;"'"&amp;"!"&amp;R$3&amp;$A148)</f>
        <v>0</v>
      </c>
      <c r="S148" cm="1">
        <f t="array" aca="1" ref="S148" ca="1">INDIRECT($F$2&amp;"'"&amp;"!"&amp;S$3&amp;$A148)</f>
        <v>0</v>
      </c>
      <c r="T148" cm="1">
        <f t="array" aca="1" ref="T148" ca="1">INDIRECT($F$2&amp;"'"&amp;"!"&amp;T$3&amp;$A148)</f>
        <v>0</v>
      </c>
      <c r="U148" cm="1">
        <f t="array" aca="1" ref="U148" ca="1">INDIRECT($F$2&amp;"'"&amp;"!"&amp;U$3&amp;$A148)</f>
        <v>0</v>
      </c>
    </row>
    <row r="149" spans="1:21">
      <c r="A149">
        <f t="shared" si="14"/>
        <v>147</v>
      </c>
      <c r="B149">
        <f t="shared" si="15"/>
        <v>161</v>
      </c>
      <c r="C149">
        <f t="shared" si="16"/>
        <v>162</v>
      </c>
      <c r="D149" cm="1">
        <f t="array" aca="1" ref="D149" ca="1">INDIRECT($F$2&amp;"'"&amp;"!"&amp;D$3&amp;$A149)</f>
        <v>0</v>
      </c>
      <c r="E149" cm="1">
        <f t="array" aca="1" ref="E149" ca="1">INDIRECT($F$2&amp;"'"&amp;"!"&amp;E$3&amp;$A149)</f>
        <v>0</v>
      </c>
      <c r="F149" cm="1">
        <f t="array" aca="1" ref="F149" ca="1">INDIRECT($F$2&amp;"'"&amp;"!"&amp;F$3&amp;$A149)</f>
        <v>0</v>
      </c>
      <c r="G149" cm="1">
        <f t="array" aca="1" ref="G149" ca="1">INDIRECT($F$2&amp;"'"&amp;"!"&amp;G$3&amp;$A149)</f>
        <v>0</v>
      </c>
      <c r="I149" s="97">
        <f t="shared" si="12"/>
        <v>20358.305793425257</v>
      </c>
      <c r="J149" s="97">
        <f t="shared" si="12"/>
        <v>20611.989400202634</v>
      </c>
      <c r="K149" cm="1">
        <f t="array" aca="1" ref="K149" ca="1">INDIRECT($F$2&amp;"'"&amp;"!"&amp;K$3&amp;$A149)</f>
        <v>0</v>
      </c>
      <c r="L149" cm="1">
        <f t="array" aca="1" ref="L149" ca="1">INDIRECT($F$2&amp;"'"&amp;"!"&amp;L$3&amp;$A149)</f>
        <v>0</v>
      </c>
      <c r="M149" cm="1">
        <f t="array" aca="1" ref="M149" ca="1">INDIRECT($F$2&amp;"'"&amp;"!"&amp;M$3&amp;$A149)</f>
        <v>0</v>
      </c>
      <c r="N149" cm="1">
        <f t="array" aca="1" ref="N149" ca="1">INDIRECT($F$2&amp;"'"&amp;"!"&amp;N$3&amp;$A149)</f>
        <v>0</v>
      </c>
      <c r="P149" s="98">
        <f t="shared" si="13"/>
        <v>505.79641722795668</v>
      </c>
      <c r="Q149" s="98">
        <f t="shared" si="13"/>
        <v>508.93800988154646</v>
      </c>
      <c r="R149" cm="1">
        <f t="array" aca="1" ref="R149" ca="1">INDIRECT($F$2&amp;"'"&amp;"!"&amp;R$3&amp;$A149)</f>
        <v>0</v>
      </c>
      <c r="S149" cm="1">
        <f t="array" aca="1" ref="S149" ca="1">INDIRECT($F$2&amp;"'"&amp;"!"&amp;S$3&amp;$A149)</f>
        <v>0</v>
      </c>
      <c r="T149" cm="1">
        <f t="array" aca="1" ref="T149" ca="1">INDIRECT($F$2&amp;"'"&amp;"!"&amp;T$3&amp;$A149)</f>
        <v>0</v>
      </c>
      <c r="U149" cm="1">
        <f t="array" aca="1" ref="U149" ca="1">INDIRECT($F$2&amp;"'"&amp;"!"&amp;U$3&amp;$A149)</f>
        <v>0</v>
      </c>
    </row>
    <row r="150" spans="1:21">
      <c r="A150">
        <f t="shared" si="14"/>
        <v>148</v>
      </c>
      <c r="B150">
        <f t="shared" si="15"/>
        <v>162</v>
      </c>
      <c r="C150">
        <f t="shared" si="16"/>
        <v>163</v>
      </c>
      <c r="D150" cm="1">
        <f t="array" aca="1" ref="D150" ca="1">INDIRECT($F$2&amp;"'"&amp;"!"&amp;D$3&amp;$A150)</f>
        <v>0</v>
      </c>
      <c r="E150" cm="1">
        <f t="array" aca="1" ref="E150" ca="1">INDIRECT($F$2&amp;"'"&amp;"!"&amp;E$3&amp;$A150)</f>
        <v>0</v>
      </c>
      <c r="F150" cm="1">
        <f t="array" aca="1" ref="F150" ca="1">INDIRECT($F$2&amp;"'"&amp;"!"&amp;F$3&amp;$A150)</f>
        <v>0</v>
      </c>
      <c r="G150" cm="1">
        <f t="array" aca="1" ref="G150" ca="1">INDIRECT($F$2&amp;"'"&amp;"!"&amp;G$3&amp;$A150)</f>
        <v>0</v>
      </c>
      <c r="I150" s="97">
        <f t="shared" si="12"/>
        <v>20611.989400202634</v>
      </c>
      <c r="J150" s="97">
        <f t="shared" si="12"/>
        <v>20867.243803306803</v>
      </c>
      <c r="K150" cm="1">
        <f t="array" aca="1" ref="K150" ca="1">INDIRECT($F$2&amp;"'"&amp;"!"&amp;K$3&amp;$A150)</f>
        <v>0</v>
      </c>
      <c r="L150" cm="1">
        <f t="array" aca="1" ref="L150" ca="1">INDIRECT($F$2&amp;"'"&amp;"!"&amp;L$3&amp;$A150)</f>
        <v>0</v>
      </c>
      <c r="M150" cm="1">
        <f t="array" aca="1" ref="M150" ca="1">INDIRECT($F$2&amp;"'"&amp;"!"&amp;M$3&amp;$A150)</f>
        <v>0</v>
      </c>
      <c r="N150" cm="1">
        <f t="array" aca="1" ref="N150" ca="1">INDIRECT($F$2&amp;"'"&amp;"!"&amp;N$3&amp;$A150)</f>
        <v>0</v>
      </c>
      <c r="P150" s="98">
        <f t="shared" si="13"/>
        <v>508.93800988154646</v>
      </c>
      <c r="Q150" s="98">
        <f t="shared" si="13"/>
        <v>512.07960253513625</v>
      </c>
      <c r="R150" cm="1">
        <f t="array" aca="1" ref="R150" ca="1">INDIRECT($F$2&amp;"'"&amp;"!"&amp;R$3&amp;$A150)</f>
        <v>0</v>
      </c>
      <c r="S150" cm="1">
        <f t="array" aca="1" ref="S150" ca="1">INDIRECT($F$2&amp;"'"&amp;"!"&amp;S$3&amp;$A150)</f>
        <v>0</v>
      </c>
      <c r="T150" cm="1">
        <f t="array" aca="1" ref="T150" ca="1">INDIRECT($F$2&amp;"'"&amp;"!"&amp;T$3&amp;$A150)</f>
        <v>0</v>
      </c>
      <c r="U150" cm="1">
        <f t="array" aca="1" ref="U150" ca="1">INDIRECT($F$2&amp;"'"&amp;"!"&amp;U$3&amp;$A150)</f>
        <v>0</v>
      </c>
    </row>
    <row r="151" spans="1:21">
      <c r="A151">
        <f t="shared" si="14"/>
        <v>149</v>
      </c>
      <c r="B151">
        <f t="shared" si="15"/>
        <v>163</v>
      </c>
      <c r="C151">
        <f t="shared" si="16"/>
        <v>164</v>
      </c>
      <c r="D151" cm="1">
        <f t="array" aca="1" ref="D151" ca="1">INDIRECT($F$2&amp;"'"&amp;"!"&amp;D$3&amp;$A151)</f>
        <v>0</v>
      </c>
      <c r="E151" cm="1">
        <f t="array" aca="1" ref="E151" ca="1">INDIRECT($F$2&amp;"'"&amp;"!"&amp;E$3&amp;$A151)</f>
        <v>0</v>
      </c>
      <c r="F151" cm="1">
        <f t="array" aca="1" ref="F151" ca="1">INDIRECT($F$2&amp;"'"&amp;"!"&amp;F$3&amp;$A151)</f>
        <v>0</v>
      </c>
      <c r="G151" cm="1">
        <f t="array" aca="1" ref="G151" ca="1">INDIRECT($F$2&amp;"'"&amp;"!"&amp;G$3&amp;$A151)</f>
        <v>0</v>
      </c>
      <c r="I151" s="97">
        <f t="shared" si="12"/>
        <v>20867.243803306803</v>
      </c>
      <c r="J151" s="97">
        <f t="shared" si="12"/>
        <v>21124.069002737768</v>
      </c>
      <c r="K151" cm="1">
        <f t="array" aca="1" ref="K151" ca="1">INDIRECT($F$2&amp;"'"&amp;"!"&amp;K$3&amp;$A151)</f>
        <v>0</v>
      </c>
      <c r="L151" cm="1">
        <f t="array" aca="1" ref="L151" ca="1">INDIRECT($F$2&amp;"'"&amp;"!"&amp;L$3&amp;$A151)</f>
        <v>0</v>
      </c>
      <c r="M151" cm="1">
        <f t="array" aca="1" ref="M151" ca="1">INDIRECT($F$2&amp;"'"&amp;"!"&amp;M$3&amp;$A151)</f>
        <v>0</v>
      </c>
      <c r="N151" cm="1">
        <f t="array" aca="1" ref="N151" ca="1">INDIRECT($F$2&amp;"'"&amp;"!"&amp;N$3&amp;$A151)</f>
        <v>0</v>
      </c>
      <c r="P151" s="98">
        <f t="shared" si="13"/>
        <v>512.07960253513625</v>
      </c>
      <c r="Q151" s="98">
        <f t="shared" si="13"/>
        <v>515.22119518872603</v>
      </c>
      <c r="R151" cm="1">
        <f t="array" aca="1" ref="R151" ca="1">INDIRECT($F$2&amp;"'"&amp;"!"&amp;R$3&amp;$A151)</f>
        <v>0</v>
      </c>
      <c r="S151" cm="1">
        <f t="array" aca="1" ref="S151" ca="1">INDIRECT($F$2&amp;"'"&amp;"!"&amp;S$3&amp;$A151)</f>
        <v>0</v>
      </c>
      <c r="T151" cm="1">
        <f t="array" aca="1" ref="T151" ca="1">INDIRECT($F$2&amp;"'"&amp;"!"&amp;T$3&amp;$A151)</f>
        <v>0</v>
      </c>
      <c r="U151" cm="1">
        <f t="array" aca="1" ref="U151" ca="1">INDIRECT($F$2&amp;"'"&amp;"!"&amp;U$3&amp;$A151)</f>
        <v>0</v>
      </c>
    </row>
    <row r="152" spans="1:21">
      <c r="A152">
        <f t="shared" si="14"/>
        <v>150</v>
      </c>
      <c r="B152">
        <f t="shared" si="15"/>
        <v>164</v>
      </c>
      <c r="C152">
        <f t="shared" si="16"/>
        <v>165</v>
      </c>
      <c r="D152" cm="1">
        <f t="array" aca="1" ref="D152" ca="1">INDIRECT($F$2&amp;"'"&amp;"!"&amp;D$3&amp;$A152)</f>
        <v>0</v>
      </c>
      <c r="E152" cm="1">
        <f t="array" aca="1" ref="E152" ca="1">INDIRECT($F$2&amp;"'"&amp;"!"&amp;E$3&amp;$A152)</f>
        <v>0</v>
      </c>
      <c r="F152" cm="1">
        <f t="array" aca="1" ref="F152" ca="1">INDIRECT($F$2&amp;"'"&amp;"!"&amp;F$3&amp;$A152)</f>
        <v>0</v>
      </c>
      <c r="G152" cm="1">
        <f t="array" aca="1" ref="G152" ca="1">INDIRECT($F$2&amp;"'"&amp;"!"&amp;G$3&amp;$A152)</f>
        <v>0</v>
      </c>
      <c r="I152" s="97">
        <f t="shared" si="12"/>
        <v>21124.069002737768</v>
      </c>
      <c r="J152" s="97">
        <f t="shared" si="12"/>
        <v>21382.464998495529</v>
      </c>
      <c r="K152" cm="1">
        <f t="array" aca="1" ref="K152" ca="1">INDIRECT($F$2&amp;"'"&amp;"!"&amp;K$3&amp;$A152)</f>
        <v>0</v>
      </c>
      <c r="L152" cm="1">
        <f t="array" aca="1" ref="L152" ca="1">INDIRECT($F$2&amp;"'"&amp;"!"&amp;L$3&amp;$A152)</f>
        <v>0</v>
      </c>
      <c r="M152" cm="1">
        <f t="array" aca="1" ref="M152" ca="1">INDIRECT($F$2&amp;"'"&amp;"!"&amp;M$3&amp;$A152)</f>
        <v>0</v>
      </c>
      <c r="N152" cm="1">
        <f t="array" aca="1" ref="N152" ca="1">INDIRECT($F$2&amp;"'"&amp;"!"&amp;N$3&amp;$A152)</f>
        <v>0</v>
      </c>
      <c r="P152" s="98">
        <f t="shared" si="13"/>
        <v>515.22119518872603</v>
      </c>
      <c r="Q152" s="98">
        <f t="shared" si="13"/>
        <v>518.36278784231581</v>
      </c>
      <c r="R152" cm="1">
        <f t="array" aca="1" ref="R152" ca="1">INDIRECT($F$2&amp;"'"&amp;"!"&amp;R$3&amp;$A152)</f>
        <v>0</v>
      </c>
      <c r="S152" cm="1">
        <f t="array" aca="1" ref="S152" ca="1">INDIRECT($F$2&amp;"'"&amp;"!"&amp;S$3&amp;$A152)</f>
        <v>0</v>
      </c>
      <c r="T152" cm="1">
        <f t="array" aca="1" ref="T152" ca="1">INDIRECT($F$2&amp;"'"&amp;"!"&amp;T$3&amp;$A152)</f>
        <v>0</v>
      </c>
      <c r="U152" cm="1">
        <f t="array" aca="1" ref="U152" ca="1">INDIRECT($F$2&amp;"'"&amp;"!"&amp;U$3&amp;$A152)</f>
        <v>0</v>
      </c>
    </row>
    <row r="153" spans="1:21">
      <c r="A153">
        <f t="shared" si="14"/>
        <v>151</v>
      </c>
      <c r="B153">
        <f t="shared" si="15"/>
        <v>165</v>
      </c>
      <c r="C153">
        <f t="shared" si="16"/>
        <v>166</v>
      </c>
      <c r="D153" cm="1">
        <f t="array" aca="1" ref="D153" ca="1">INDIRECT($F$2&amp;"'"&amp;"!"&amp;D$3&amp;$A153)</f>
        <v>0</v>
      </c>
      <c r="E153" cm="1">
        <f t="array" aca="1" ref="E153" ca="1">INDIRECT($F$2&amp;"'"&amp;"!"&amp;E$3&amp;$A153)</f>
        <v>0</v>
      </c>
      <c r="F153" cm="1">
        <f t="array" aca="1" ref="F153" ca="1">INDIRECT($F$2&amp;"'"&amp;"!"&amp;F$3&amp;$A153)</f>
        <v>0</v>
      </c>
      <c r="G153" cm="1">
        <f t="array" aca="1" ref="G153" ca="1">INDIRECT($F$2&amp;"'"&amp;"!"&amp;G$3&amp;$A153)</f>
        <v>0</v>
      </c>
      <c r="I153" s="97">
        <f t="shared" si="12"/>
        <v>21382.464998495529</v>
      </c>
      <c r="J153" s="97">
        <f t="shared" si="12"/>
        <v>21642.431790580085</v>
      </c>
      <c r="K153" cm="1">
        <f t="array" aca="1" ref="K153" ca="1">INDIRECT($F$2&amp;"'"&amp;"!"&amp;K$3&amp;$A153)</f>
        <v>0</v>
      </c>
      <c r="L153" cm="1">
        <f t="array" aca="1" ref="L153" ca="1">INDIRECT($F$2&amp;"'"&amp;"!"&amp;L$3&amp;$A153)</f>
        <v>0</v>
      </c>
      <c r="M153" cm="1">
        <f t="array" aca="1" ref="M153" ca="1">INDIRECT($F$2&amp;"'"&amp;"!"&amp;M$3&amp;$A153)</f>
        <v>0</v>
      </c>
      <c r="N153" cm="1">
        <f t="array" aca="1" ref="N153" ca="1">INDIRECT($F$2&amp;"'"&amp;"!"&amp;N$3&amp;$A153)</f>
        <v>0</v>
      </c>
      <c r="P153" s="98">
        <f t="shared" si="13"/>
        <v>518.36278784231581</v>
      </c>
      <c r="Q153" s="98">
        <f t="shared" si="13"/>
        <v>521.50438049590571</v>
      </c>
      <c r="R153" cm="1">
        <f t="array" aca="1" ref="R153" ca="1">INDIRECT($F$2&amp;"'"&amp;"!"&amp;R$3&amp;$A153)</f>
        <v>0</v>
      </c>
      <c r="S153" cm="1">
        <f t="array" aca="1" ref="S153" ca="1">INDIRECT($F$2&amp;"'"&amp;"!"&amp;S$3&amp;$A153)</f>
        <v>0</v>
      </c>
      <c r="T153" cm="1">
        <f t="array" aca="1" ref="T153" ca="1">INDIRECT($F$2&amp;"'"&amp;"!"&amp;T$3&amp;$A153)</f>
        <v>0</v>
      </c>
      <c r="U153" cm="1">
        <f t="array" aca="1" ref="U153" ca="1">INDIRECT($F$2&amp;"'"&amp;"!"&amp;U$3&amp;$A153)</f>
        <v>0</v>
      </c>
    </row>
    <row r="154" spans="1:21">
      <c r="A154">
        <f t="shared" si="14"/>
        <v>152</v>
      </c>
      <c r="B154">
        <f t="shared" si="15"/>
        <v>166</v>
      </c>
      <c r="C154">
        <f t="shared" si="16"/>
        <v>167</v>
      </c>
      <c r="D154" cm="1">
        <f t="array" aca="1" ref="D154" ca="1">INDIRECT($F$2&amp;"'"&amp;"!"&amp;D$3&amp;$A154)</f>
        <v>0</v>
      </c>
      <c r="E154" cm="1">
        <f t="array" aca="1" ref="E154" ca="1">INDIRECT($F$2&amp;"'"&amp;"!"&amp;E$3&amp;$A154)</f>
        <v>0</v>
      </c>
      <c r="F154" cm="1">
        <f t="array" aca="1" ref="F154" ca="1">INDIRECT($F$2&amp;"'"&amp;"!"&amp;F$3&amp;$A154)</f>
        <v>0</v>
      </c>
      <c r="G154" cm="1">
        <f t="array" aca="1" ref="G154" ca="1">INDIRECT($F$2&amp;"'"&amp;"!"&amp;G$3&amp;$A154)</f>
        <v>0</v>
      </c>
      <c r="I154" s="97">
        <f t="shared" si="12"/>
        <v>21642.431790580085</v>
      </c>
      <c r="J154" s="97">
        <f t="shared" si="12"/>
        <v>21903.969378991434</v>
      </c>
      <c r="K154" cm="1">
        <f t="array" aca="1" ref="K154" ca="1">INDIRECT($F$2&amp;"'"&amp;"!"&amp;K$3&amp;$A154)</f>
        <v>0</v>
      </c>
      <c r="L154" cm="1">
        <f t="array" aca="1" ref="L154" ca="1">INDIRECT($F$2&amp;"'"&amp;"!"&amp;L$3&amp;$A154)</f>
        <v>0</v>
      </c>
      <c r="M154" cm="1">
        <f t="array" aca="1" ref="M154" ca="1">INDIRECT($F$2&amp;"'"&amp;"!"&amp;M$3&amp;$A154)</f>
        <v>0</v>
      </c>
      <c r="N154" cm="1">
        <f t="array" aca="1" ref="N154" ca="1">INDIRECT($F$2&amp;"'"&amp;"!"&amp;N$3&amp;$A154)</f>
        <v>0</v>
      </c>
      <c r="P154" s="98">
        <f t="shared" si="13"/>
        <v>521.50438049590571</v>
      </c>
      <c r="Q154" s="98">
        <f t="shared" si="13"/>
        <v>524.64597314949549</v>
      </c>
      <c r="R154" cm="1">
        <f t="array" aca="1" ref="R154" ca="1">INDIRECT($F$2&amp;"'"&amp;"!"&amp;R$3&amp;$A154)</f>
        <v>0</v>
      </c>
      <c r="S154" cm="1">
        <f t="array" aca="1" ref="S154" ca="1">INDIRECT($F$2&amp;"'"&amp;"!"&amp;S$3&amp;$A154)</f>
        <v>0</v>
      </c>
      <c r="T154" cm="1">
        <f t="array" aca="1" ref="T154" ca="1">INDIRECT($F$2&amp;"'"&amp;"!"&amp;T$3&amp;$A154)</f>
        <v>0</v>
      </c>
      <c r="U154" cm="1">
        <f t="array" aca="1" ref="U154" ca="1">INDIRECT($F$2&amp;"'"&amp;"!"&amp;U$3&amp;$A154)</f>
        <v>0</v>
      </c>
    </row>
    <row r="155" spans="1:21">
      <c r="A155">
        <f t="shared" si="14"/>
        <v>153</v>
      </c>
      <c r="B155">
        <f t="shared" si="15"/>
        <v>167</v>
      </c>
      <c r="C155">
        <f t="shared" si="16"/>
        <v>168</v>
      </c>
      <c r="D155" cm="1">
        <f t="array" aca="1" ref="D155" ca="1">INDIRECT($F$2&amp;"'"&amp;"!"&amp;D$3&amp;$A155)</f>
        <v>0</v>
      </c>
      <c r="E155" cm="1">
        <f t="array" aca="1" ref="E155" ca="1">INDIRECT($F$2&amp;"'"&amp;"!"&amp;E$3&amp;$A155)</f>
        <v>0</v>
      </c>
      <c r="F155" cm="1">
        <f t="array" aca="1" ref="F155" ca="1">INDIRECT($F$2&amp;"'"&amp;"!"&amp;F$3&amp;$A155)</f>
        <v>0</v>
      </c>
      <c r="G155" cm="1">
        <f t="array" aca="1" ref="G155" ca="1">INDIRECT($F$2&amp;"'"&amp;"!"&amp;G$3&amp;$A155)</f>
        <v>0</v>
      </c>
      <c r="I155" s="97">
        <f t="shared" si="12"/>
        <v>21903.969378991434</v>
      </c>
      <c r="J155" s="97">
        <f t="shared" si="12"/>
        <v>22167.07776372958</v>
      </c>
      <c r="K155" cm="1">
        <f t="array" aca="1" ref="K155" ca="1">INDIRECT($F$2&amp;"'"&amp;"!"&amp;K$3&amp;$A155)</f>
        <v>0</v>
      </c>
      <c r="L155" cm="1">
        <f t="array" aca="1" ref="L155" ca="1">INDIRECT($F$2&amp;"'"&amp;"!"&amp;L$3&amp;$A155)</f>
        <v>0</v>
      </c>
      <c r="M155" cm="1">
        <f t="array" aca="1" ref="M155" ca="1">INDIRECT($F$2&amp;"'"&amp;"!"&amp;M$3&amp;$A155)</f>
        <v>0</v>
      </c>
      <c r="N155" cm="1">
        <f t="array" aca="1" ref="N155" ca="1">INDIRECT($F$2&amp;"'"&amp;"!"&amp;N$3&amp;$A155)</f>
        <v>0</v>
      </c>
      <c r="P155" s="98">
        <f t="shared" si="13"/>
        <v>524.64597314949549</v>
      </c>
      <c r="Q155" s="98">
        <f t="shared" si="13"/>
        <v>527.78756580308527</v>
      </c>
      <c r="R155" cm="1">
        <f t="array" aca="1" ref="R155" ca="1">INDIRECT($F$2&amp;"'"&amp;"!"&amp;R$3&amp;$A155)</f>
        <v>0</v>
      </c>
      <c r="S155" cm="1">
        <f t="array" aca="1" ref="S155" ca="1">INDIRECT($F$2&amp;"'"&amp;"!"&amp;S$3&amp;$A155)</f>
        <v>0</v>
      </c>
      <c r="T155" cm="1">
        <f t="array" aca="1" ref="T155" ca="1">INDIRECT($F$2&amp;"'"&amp;"!"&amp;T$3&amp;$A155)</f>
        <v>0</v>
      </c>
      <c r="U155" cm="1">
        <f t="array" aca="1" ref="U155" ca="1">INDIRECT($F$2&amp;"'"&amp;"!"&amp;U$3&amp;$A155)</f>
        <v>0</v>
      </c>
    </row>
    <row r="156" spans="1:21">
      <c r="A156">
        <f t="shared" si="14"/>
        <v>154</v>
      </c>
      <c r="B156">
        <f t="shared" si="15"/>
        <v>168</v>
      </c>
      <c r="C156">
        <f t="shared" si="16"/>
        <v>169</v>
      </c>
      <c r="D156" cm="1">
        <f t="array" aca="1" ref="D156" ca="1">INDIRECT($F$2&amp;"'"&amp;"!"&amp;D$3&amp;$A156)</f>
        <v>0</v>
      </c>
      <c r="E156" cm="1">
        <f t="array" aca="1" ref="E156" ca="1">INDIRECT($F$2&amp;"'"&amp;"!"&amp;E$3&amp;$A156)</f>
        <v>0</v>
      </c>
      <c r="F156" cm="1">
        <f t="array" aca="1" ref="F156" ca="1">INDIRECT($F$2&amp;"'"&amp;"!"&amp;F$3&amp;$A156)</f>
        <v>0</v>
      </c>
      <c r="G156" cm="1">
        <f t="array" aca="1" ref="G156" ca="1">INDIRECT($F$2&amp;"'"&amp;"!"&amp;G$3&amp;$A156)</f>
        <v>0</v>
      </c>
      <c r="I156" s="97">
        <f t="shared" si="12"/>
        <v>22167.07776372958</v>
      </c>
      <c r="J156" s="97">
        <f t="shared" si="12"/>
        <v>22431.756944794521</v>
      </c>
      <c r="K156" cm="1">
        <f t="array" aca="1" ref="K156" ca="1">INDIRECT($F$2&amp;"'"&amp;"!"&amp;K$3&amp;$A156)</f>
        <v>0</v>
      </c>
      <c r="L156" cm="1">
        <f t="array" aca="1" ref="L156" ca="1">INDIRECT($F$2&amp;"'"&amp;"!"&amp;L$3&amp;$A156)</f>
        <v>0</v>
      </c>
      <c r="M156" cm="1">
        <f t="array" aca="1" ref="M156" ca="1">INDIRECT($F$2&amp;"'"&amp;"!"&amp;M$3&amp;$A156)</f>
        <v>0</v>
      </c>
      <c r="N156" cm="1">
        <f t="array" aca="1" ref="N156" ca="1">INDIRECT($F$2&amp;"'"&amp;"!"&amp;N$3&amp;$A156)</f>
        <v>0</v>
      </c>
      <c r="P156" s="98">
        <f t="shared" si="13"/>
        <v>527.78756580308527</v>
      </c>
      <c r="Q156" s="98">
        <f t="shared" si="13"/>
        <v>530.92915845667505</v>
      </c>
      <c r="R156" cm="1">
        <f t="array" aca="1" ref="R156" ca="1">INDIRECT($F$2&amp;"'"&amp;"!"&amp;R$3&amp;$A156)</f>
        <v>0</v>
      </c>
      <c r="S156" cm="1">
        <f t="array" aca="1" ref="S156" ca="1">INDIRECT($F$2&amp;"'"&amp;"!"&amp;S$3&amp;$A156)</f>
        <v>0</v>
      </c>
      <c r="T156" cm="1">
        <f t="array" aca="1" ref="T156" ca="1">INDIRECT($F$2&amp;"'"&amp;"!"&amp;T$3&amp;$A156)</f>
        <v>0</v>
      </c>
      <c r="U156" cm="1">
        <f t="array" aca="1" ref="U156" ca="1">INDIRECT($F$2&amp;"'"&amp;"!"&amp;U$3&amp;$A156)</f>
        <v>0</v>
      </c>
    </row>
    <row r="157" spans="1:21">
      <c r="A157">
        <f t="shared" si="14"/>
        <v>155</v>
      </c>
      <c r="B157">
        <f t="shared" si="15"/>
        <v>169</v>
      </c>
      <c r="C157">
        <f t="shared" si="16"/>
        <v>170</v>
      </c>
      <c r="D157" cm="1">
        <f t="array" aca="1" ref="D157" ca="1">INDIRECT($F$2&amp;"'"&amp;"!"&amp;D$3&amp;$A157)</f>
        <v>0</v>
      </c>
      <c r="E157" cm="1">
        <f t="array" aca="1" ref="E157" ca="1">INDIRECT($F$2&amp;"'"&amp;"!"&amp;E$3&amp;$A157)</f>
        <v>0</v>
      </c>
      <c r="F157" cm="1">
        <f t="array" aca="1" ref="F157" ca="1">INDIRECT($F$2&amp;"'"&amp;"!"&amp;F$3&amp;$A157)</f>
        <v>0</v>
      </c>
      <c r="G157" cm="1">
        <f t="array" aca="1" ref="G157" ca="1">INDIRECT($F$2&amp;"'"&amp;"!"&amp;G$3&amp;$A157)</f>
        <v>0</v>
      </c>
      <c r="I157" s="97">
        <f t="shared" si="12"/>
        <v>22431.756944794521</v>
      </c>
      <c r="J157" s="97">
        <f t="shared" si="12"/>
        <v>22698.006922186254</v>
      </c>
      <c r="K157" cm="1">
        <f t="array" aca="1" ref="K157" ca="1">INDIRECT($F$2&amp;"'"&amp;"!"&amp;K$3&amp;$A157)</f>
        <v>0</v>
      </c>
      <c r="L157" cm="1">
        <f t="array" aca="1" ref="L157" ca="1">INDIRECT($F$2&amp;"'"&amp;"!"&amp;L$3&amp;$A157)</f>
        <v>0</v>
      </c>
      <c r="M157" cm="1">
        <f t="array" aca="1" ref="M157" ca="1">INDIRECT($F$2&amp;"'"&amp;"!"&amp;M$3&amp;$A157)</f>
        <v>0</v>
      </c>
      <c r="N157" cm="1">
        <f t="array" aca="1" ref="N157" ca="1">INDIRECT($F$2&amp;"'"&amp;"!"&amp;N$3&amp;$A157)</f>
        <v>0</v>
      </c>
      <c r="P157" s="98">
        <f t="shared" si="13"/>
        <v>530.92915845667505</v>
      </c>
      <c r="Q157" s="98">
        <f t="shared" si="13"/>
        <v>534.07075111026484</v>
      </c>
      <c r="R157" cm="1">
        <f t="array" aca="1" ref="R157" ca="1">INDIRECT($F$2&amp;"'"&amp;"!"&amp;R$3&amp;$A157)</f>
        <v>0</v>
      </c>
      <c r="S157" cm="1">
        <f t="array" aca="1" ref="S157" ca="1">INDIRECT($F$2&amp;"'"&amp;"!"&amp;S$3&amp;$A157)</f>
        <v>0</v>
      </c>
      <c r="T157" cm="1">
        <f t="array" aca="1" ref="T157" ca="1">INDIRECT($F$2&amp;"'"&amp;"!"&amp;T$3&amp;$A157)</f>
        <v>0</v>
      </c>
      <c r="U157" cm="1">
        <f t="array" aca="1" ref="U157" ca="1">INDIRECT($F$2&amp;"'"&amp;"!"&amp;U$3&amp;$A157)</f>
        <v>0</v>
      </c>
    </row>
    <row r="158" spans="1:21">
      <c r="A158">
        <f t="shared" si="14"/>
        <v>156</v>
      </c>
      <c r="B158">
        <f t="shared" si="15"/>
        <v>170</v>
      </c>
      <c r="C158">
        <f t="shared" si="16"/>
        <v>171</v>
      </c>
      <c r="D158" cm="1">
        <f t="array" aca="1" ref="D158" ca="1">INDIRECT($F$2&amp;"'"&amp;"!"&amp;D$3&amp;$A158)</f>
        <v>0</v>
      </c>
      <c r="E158" cm="1">
        <f t="array" aca="1" ref="E158" ca="1">INDIRECT($F$2&amp;"'"&amp;"!"&amp;E$3&amp;$A158)</f>
        <v>0</v>
      </c>
      <c r="F158" cm="1">
        <f t="array" aca="1" ref="F158" ca="1">INDIRECT($F$2&amp;"'"&amp;"!"&amp;F$3&amp;$A158)</f>
        <v>0</v>
      </c>
      <c r="G158" cm="1">
        <f t="array" aca="1" ref="G158" ca="1">INDIRECT($F$2&amp;"'"&amp;"!"&amp;G$3&amp;$A158)</f>
        <v>0</v>
      </c>
      <c r="I158" s="97">
        <f t="shared" si="12"/>
        <v>22698.006922186254</v>
      </c>
      <c r="J158" s="97">
        <f t="shared" si="12"/>
        <v>22965.827695904783</v>
      </c>
      <c r="K158" cm="1">
        <f t="array" aca="1" ref="K158" ca="1">INDIRECT($F$2&amp;"'"&amp;"!"&amp;K$3&amp;$A158)</f>
        <v>0</v>
      </c>
      <c r="L158" cm="1">
        <f t="array" aca="1" ref="L158" ca="1">INDIRECT($F$2&amp;"'"&amp;"!"&amp;L$3&amp;$A158)</f>
        <v>0</v>
      </c>
      <c r="M158" cm="1">
        <f t="array" aca="1" ref="M158" ca="1">INDIRECT($F$2&amp;"'"&amp;"!"&amp;M$3&amp;$A158)</f>
        <v>0</v>
      </c>
      <c r="N158" cm="1">
        <f t="array" aca="1" ref="N158" ca="1">INDIRECT($F$2&amp;"'"&amp;"!"&amp;N$3&amp;$A158)</f>
        <v>0</v>
      </c>
      <c r="P158" s="98">
        <f t="shared" si="13"/>
        <v>534.07075111026484</v>
      </c>
      <c r="Q158" s="98">
        <f t="shared" si="13"/>
        <v>537.21234376385462</v>
      </c>
      <c r="R158" cm="1">
        <f t="array" aca="1" ref="R158" ca="1">INDIRECT($F$2&amp;"'"&amp;"!"&amp;R$3&amp;$A158)</f>
        <v>0</v>
      </c>
      <c r="S158" cm="1">
        <f t="array" aca="1" ref="S158" ca="1">INDIRECT($F$2&amp;"'"&amp;"!"&amp;S$3&amp;$A158)</f>
        <v>0</v>
      </c>
      <c r="T158" cm="1">
        <f t="array" aca="1" ref="T158" ca="1">INDIRECT($F$2&amp;"'"&amp;"!"&amp;T$3&amp;$A158)</f>
        <v>0</v>
      </c>
      <c r="U158" cm="1">
        <f t="array" aca="1" ref="U158" ca="1">INDIRECT($F$2&amp;"'"&amp;"!"&amp;U$3&amp;$A158)</f>
        <v>0</v>
      </c>
    </row>
    <row r="159" spans="1:21">
      <c r="A159">
        <f t="shared" si="14"/>
        <v>157</v>
      </c>
      <c r="B159">
        <f t="shared" si="15"/>
        <v>171</v>
      </c>
      <c r="C159">
        <f t="shared" si="16"/>
        <v>172</v>
      </c>
      <c r="D159" cm="1">
        <f t="array" aca="1" ref="D159" ca="1">INDIRECT($F$2&amp;"'"&amp;"!"&amp;D$3&amp;$A159)</f>
        <v>0</v>
      </c>
      <c r="E159" cm="1">
        <f t="array" aca="1" ref="E159" ca="1">INDIRECT($F$2&amp;"'"&amp;"!"&amp;E$3&amp;$A159)</f>
        <v>0</v>
      </c>
      <c r="F159" cm="1">
        <f t="array" aca="1" ref="F159" ca="1">INDIRECT($F$2&amp;"'"&amp;"!"&amp;F$3&amp;$A159)</f>
        <v>0</v>
      </c>
      <c r="G159" cm="1">
        <f t="array" aca="1" ref="G159" ca="1">INDIRECT($F$2&amp;"'"&amp;"!"&amp;G$3&amp;$A159)</f>
        <v>0</v>
      </c>
      <c r="I159" s="97">
        <f t="shared" si="12"/>
        <v>22965.827695904783</v>
      </c>
      <c r="J159" s="97">
        <f t="shared" si="12"/>
        <v>23235.219265950109</v>
      </c>
      <c r="K159" cm="1">
        <f t="array" aca="1" ref="K159" ca="1">INDIRECT($F$2&amp;"'"&amp;"!"&amp;K$3&amp;$A159)</f>
        <v>0</v>
      </c>
      <c r="L159" cm="1">
        <f t="array" aca="1" ref="L159" ca="1">INDIRECT($F$2&amp;"'"&amp;"!"&amp;L$3&amp;$A159)</f>
        <v>0</v>
      </c>
      <c r="M159" cm="1">
        <f t="array" aca="1" ref="M159" ca="1">INDIRECT($F$2&amp;"'"&amp;"!"&amp;M$3&amp;$A159)</f>
        <v>0</v>
      </c>
      <c r="N159" cm="1">
        <f t="array" aca="1" ref="N159" ca="1">INDIRECT($F$2&amp;"'"&amp;"!"&amp;N$3&amp;$A159)</f>
        <v>0</v>
      </c>
      <c r="P159" s="98">
        <f t="shared" si="13"/>
        <v>537.21234376385462</v>
      </c>
      <c r="Q159" s="98">
        <f t="shared" si="13"/>
        <v>540.3539364174444</v>
      </c>
      <c r="R159" cm="1">
        <f t="array" aca="1" ref="R159" ca="1">INDIRECT($F$2&amp;"'"&amp;"!"&amp;R$3&amp;$A159)</f>
        <v>0</v>
      </c>
      <c r="S159" cm="1">
        <f t="array" aca="1" ref="S159" ca="1">INDIRECT($F$2&amp;"'"&amp;"!"&amp;S$3&amp;$A159)</f>
        <v>0</v>
      </c>
      <c r="T159" cm="1">
        <f t="array" aca="1" ref="T159" ca="1">INDIRECT($F$2&amp;"'"&amp;"!"&amp;T$3&amp;$A159)</f>
        <v>0</v>
      </c>
      <c r="U159" cm="1">
        <f t="array" aca="1" ref="U159" ca="1">INDIRECT($F$2&amp;"'"&amp;"!"&amp;U$3&amp;$A159)</f>
        <v>0</v>
      </c>
    </row>
    <row r="160" spans="1:21">
      <c r="A160">
        <f t="shared" si="14"/>
        <v>158</v>
      </c>
      <c r="B160">
        <f t="shared" si="15"/>
        <v>172</v>
      </c>
      <c r="C160">
        <f t="shared" si="16"/>
        <v>173</v>
      </c>
      <c r="D160" cm="1">
        <f t="array" aca="1" ref="D160" ca="1">INDIRECT($F$2&amp;"'"&amp;"!"&amp;D$3&amp;$A160)</f>
        <v>0</v>
      </c>
      <c r="E160" cm="1">
        <f t="array" aca="1" ref="E160" ca="1">INDIRECT($F$2&amp;"'"&amp;"!"&amp;E$3&amp;$A160)</f>
        <v>0</v>
      </c>
      <c r="F160" cm="1">
        <f t="array" aca="1" ref="F160" ca="1">INDIRECT($F$2&amp;"'"&amp;"!"&amp;F$3&amp;$A160)</f>
        <v>0</v>
      </c>
      <c r="G160" cm="1">
        <f t="array" aca="1" ref="G160" ca="1">INDIRECT($F$2&amp;"'"&amp;"!"&amp;G$3&amp;$A160)</f>
        <v>0</v>
      </c>
      <c r="I160" s="97">
        <f t="shared" si="12"/>
        <v>23235.219265950109</v>
      </c>
      <c r="J160" s="97">
        <f t="shared" si="12"/>
        <v>23506.18163232223</v>
      </c>
      <c r="K160" cm="1">
        <f t="array" aca="1" ref="K160" ca="1">INDIRECT($F$2&amp;"'"&amp;"!"&amp;K$3&amp;$A160)</f>
        <v>0</v>
      </c>
      <c r="L160" cm="1">
        <f t="array" aca="1" ref="L160" ca="1">INDIRECT($F$2&amp;"'"&amp;"!"&amp;L$3&amp;$A160)</f>
        <v>0</v>
      </c>
      <c r="M160" cm="1">
        <f t="array" aca="1" ref="M160" ca="1">INDIRECT($F$2&amp;"'"&amp;"!"&amp;M$3&amp;$A160)</f>
        <v>0</v>
      </c>
      <c r="N160" cm="1">
        <f t="array" aca="1" ref="N160" ca="1">INDIRECT($F$2&amp;"'"&amp;"!"&amp;N$3&amp;$A160)</f>
        <v>0</v>
      </c>
      <c r="P160" s="98">
        <f t="shared" si="13"/>
        <v>540.3539364174444</v>
      </c>
      <c r="Q160" s="98">
        <f t="shared" si="13"/>
        <v>543.49552907103418</v>
      </c>
      <c r="R160" cm="1">
        <f t="array" aca="1" ref="R160" ca="1">INDIRECT($F$2&amp;"'"&amp;"!"&amp;R$3&amp;$A160)</f>
        <v>0</v>
      </c>
      <c r="S160" cm="1">
        <f t="array" aca="1" ref="S160" ca="1">INDIRECT($F$2&amp;"'"&amp;"!"&amp;S$3&amp;$A160)</f>
        <v>0</v>
      </c>
      <c r="T160" cm="1">
        <f t="array" aca="1" ref="T160" ca="1">INDIRECT($F$2&amp;"'"&amp;"!"&amp;T$3&amp;$A160)</f>
        <v>0</v>
      </c>
      <c r="U160" cm="1">
        <f t="array" aca="1" ref="U160" ca="1">INDIRECT($F$2&amp;"'"&amp;"!"&amp;U$3&amp;$A160)</f>
        <v>0</v>
      </c>
    </row>
    <row r="161" spans="1:41">
      <c r="A161">
        <f t="shared" si="14"/>
        <v>159</v>
      </c>
      <c r="B161">
        <f t="shared" si="15"/>
        <v>173</v>
      </c>
      <c r="C161">
        <f t="shared" si="16"/>
        <v>174</v>
      </c>
      <c r="D161" cm="1">
        <f t="array" aca="1" ref="D161" ca="1">INDIRECT($F$2&amp;"'"&amp;"!"&amp;D$3&amp;$A161)</f>
        <v>0</v>
      </c>
      <c r="E161" cm="1">
        <f t="array" aca="1" ref="E161" ca="1">INDIRECT($F$2&amp;"'"&amp;"!"&amp;E$3&amp;$A161)</f>
        <v>0</v>
      </c>
      <c r="F161" cm="1">
        <f t="array" aca="1" ref="F161" ca="1">INDIRECT($F$2&amp;"'"&amp;"!"&amp;F$3&amp;$A161)</f>
        <v>0</v>
      </c>
      <c r="G161" cm="1">
        <f t="array" aca="1" ref="G161" ca="1">INDIRECT($F$2&amp;"'"&amp;"!"&amp;G$3&amp;$A161)</f>
        <v>0</v>
      </c>
      <c r="I161" s="97">
        <f t="shared" si="12"/>
        <v>23506.18163232223</v>
      </c>
      <c r="J161" s="97">
        <f t="shared" si="12"/>
        <v>23778.714795021144</v>
      </c>
      <c r="K161" cm="1">
        <f t="array" aca="1" ref="K161" ca="1">INDIRECT($F$2&amp;"'"&amp;"!"&amp;K$3&amp;$A161)</f>
        <v>0</v>
      </c>
      <c r="L161" cm="1">
        <f t="array" aca="1" ref="L161" ca="1">INDIRECT($F$2&amp;"'"&amp;"!"&amp;L$3&amp;$A161)</f>
        <v>0</v>
      </c>
      <c r="M161" cm="1">
        <f t="array" aca="1" ref="M161" ca="1">INDIRECT($F$2&amp;"'"&amp;"!"&amp;M$3&amp;$A161)</f>
        <v>0</v>
      </c>
      <c r="N161" cm="1">
        <f t="array" aca="1" ref="N161" ca="1">INDIRECT($F$2&amp;"'"&amp;"!"&amp;N$3&amp;$A161)</f>
        <v>0</v>
      </c>
      <c r="P161" s="98">
        <f t="shared" si="13"/>
        <v>543.49552907103418</v>
      </c>
      <c r="Q161" s="98">
        <f t="shared" si="13"/>
        <v>546.63712172462397</v>
      </c>
      <c r="R161" cm="1">
        <f t="array" aca="1" ref="R161" ca="1">INDIRECT($F$2&amp;"'"&amp;"!"&amp;R$3&amp;$A161)</f>
        <v>0</v>
      </c>
      <c r="S161" cm="1">
        <f t="array" aca="1" ref="S161" ca="1">INDIRECT($F$2&amp;"'"&amp;"!"&amp;S$3&amp;$A161)</f>
        <v>0</v>
      </c>
      <c r="T161" cm="1">
        <f t="array" aca="1" ref="T161" ca="1">INDIRECT($F$2&amp;"'"&amp;"!"&amp;T$3&amp;$A161)</f>
        <v>0</v>
      </c>
      <c r="U161" cm="1">
        <f t="array" aca="1" ref="U161" ca="1">INDIRECT($F$2&amp;"'"&amp;"!"&amp;U$3&amp;$A161)</f>
        <v>0</v>
      </c>
      <c r="AK161" s="99"/>
    </row>
    <row r="162" spans="1:41">
      <c r="A162">
        <f t="shared" si="14"/>
        <v>160</v>
      </c>
      <c r="B162">
        <f t="shared" si="15"/>
        <v>174</v>
      </c>
      <c r="C162">
        <f t="shared" si="16"/>
        <v>175</v>
      </c>
      <c r="D162" cm="1">
        <f t="array" aca="1" ref="D162" ca="1">INDIRECT($F$2&amp;"'"&amp;"!"&amp;D$3&amp;$A162)</f>
        <v>0</v>
      </c>
      <c r="E162" cm="1">
        <f t="array" aca="1" ref="E162" ca="1">INDIRECT($F$2&amp;"'"&amp;"!"&amp;E$3&amp;$A162)</f>
        <v>0</v>
      </c>
      <c r="F162" cm="1">
        <f t="array" aca="1" ref="F162" ca="1">INDIRECT($F$2&amp;"'"&amp;"!"&amp;F$3&amp;$A162)</f>
        <v>0</v>
      </c>
      <c r="G162" cm="1">
        <f t="array" aca="1" ref="G162" ca="1">INDIRECT($F$2&amp;"'"&amp;"!"&amp;G$3&amp;$A162)</f>
        <v>0</v>
      </c>
      <c r="I162" s="97">
        <f t="shared" si="12"/>
        <v>23778.714795021144</v>
      </c>
      <c r="J162" s="97">
        <f t="shared" si="12"/>
        <v>24052.818754046853</v>
      </c>
      <c r="K162" cm="1">
        <f t="array" aca="1" ref="K162" ca="1">INDIRECT($F$2&amp;"'"&amp;"!"&amp;K$3&amp;$A162)</f>
        <v>0</v>
      </c>
      <c r="L162" cm="1">
        <f t="array" aca="1" ref="L162" ca="1">INDIRECT($F$2&amp;"'"&amp;"!"&amp;L$3&amp;$A162)</f>
        <v>0</v>
      </c>
      <c r="M162" cm="1">
        <f t="array" aca="1" ref="M162" ca="1">INDIRECT($F$2&amp;"'"&amp;"!"&amp;M$3&amp;$A162)</f>
        <v>0</v>
      </c>
      <c r="N162" cm="1">
        <f t="array" aca="1" ref="N162" ca="1">INDIRECT($F$2&amp;"'"&amp;"!"&amp;N$3&amp;$A162)</f>
        <v>0</v>
      </c>
      <c r="P162" s="98">
        <f t="shared" si="13"/>
        <v>546.63712172462397</v>
      </c>
      <c r="Q162" s="98">
        <f t="shared" si="13"/>
        <v>549.77871437821375</v>
      </c>
      <c r="R162" cm="1">
        <f t="array" aca="1" ref="R162" ca="1">INDIRECT($F$2&amp;"'"&amp;"!"&amp;R$3&amp;$A162)</f>
        <v>0</v>
      </c>
      <c r="S162" cm="1">
        <f t="array" aca="1" ref="S162" ca="1">INDIRECT($F$2&amp;"'"&amp;"!"&amp;S$3&amp;$A162)</f>
        <v>0</v>
      </c>
      <c r="T162" cm="1">
        <f t="array" aca="1" ref="T162" ca="1">INDIRECT($F$2&amp;"'"&amp;"!"&amp;T$3&amp;$A162)</f>
        <v>0</v>
      </c>
      <c r="U162" cm="1">
        <f t="array" aca="1" ref="U162" ca="1">INDIRECT($F$2&amp;"'"&amp;"!"&amp;U$3&amp;$A162)</f>
        <v>0</v>
      </c>
      <c r="AK162" s="99"/>
      <c r="AM162" s="99"/>
      <c r="AN162" s="99"/>
      <c r="AO162" s="99"/>
    </row>
    <row r="163" spans="1:41">
      <c r="A163">
        <f t="shared" si="14"/>
        <v>161</v>
      </c>
      <c r="B163">
        <f t="shared" si="15"/>
        <v>175</v>
      </c>
      <c r="C163">
        <f t="shared" si="16"/>
        <v>176</v>
      </c>
      <c r="D163" cm="1">
        <f t="array" aca="1" ref="D163" ca="1">INDIRECT($F$2&amp;"'"&amp;"!"&amp;D$3&amp;$A163)</f>
        <v>0</v>
      </c>
      <c r="E163" cm="1">
        <f t="array" aca="1" ref="E163" ca="1">INDIRECT($F$2&amp;"'"&amp;"!"&amp;E$3&amp;$A163)</f>
        <v>0</v>
      </c>
      <c r="F163" cm="1">
        <f t="array" aca="1" ref="F163" ca="1">INDIRECT($F$2&amp;"'"&amp;"!"&amp;F$3&amp;$A163)</f>
        <v>0</v>
      </c>
      <c r="G163" cm="1">
        <f t="array" aca="1" ref="G163" ca="1">INDIRECT($F$2&amp;"'"&amp;"!"&amp;G$3&amp;$A163)</f>
        <v>0</v>
      </c>
      <c r="I163" s="97">
        <f t="shared" si="12"/>
        <v>24052.818754046853</v>
      </c>
      <c r="J163" s="97">
        <f t="shared" si="12"/>
        <v>24328.493509399359</v>
      </c>
      <c r="K163" cm="1">
        <f t="array" aca="1" ref="K163" ca="1">INDIRECT($F$2&amp;"'"&amp;"!"&amp;K$3&amp;$A163)</f>
        <v>0</v>
      </c>
      <c r="L163" cm="1">
        <f t="array" aca="1" ref="L163" ca="1">INDIRECT($F$2&amp;"'"&amp;"!"&amp;L$3&amp;$A163)</f>
        <v>0</v>
      </c>
      <c r="M163" cm="1">
        <f t="array" aca="1" ref="M163" ca="1">INDIRECT($F$2&amp;"'"&amp;"!"&amp;M$3&amp;$A163)</f>
        <v>0</v>
      </c>
      <c r="N163" cm="1">
        <f t="array" aca="1" ref="N163" ca="1">INDIRECT($F$2&amp;"'"&amp;"!"&amp;N$3&amp;$A163)</f>
        <v>0</v>
      </c>
      <c r="P163" s="98">
        <f t="shared" si="13"/>
        <v>549.77871437821375</v>
      </c>
      <c r="Q163" s="98">
        <f t="shared" si="13"/>
        <v>552.92030703180353</v>
      </c>
      <c r="R163" cm="1">
        <f t="array" aca="1" ref="R163" ca="1">INDIRECT($F$2&amp;"'"&amp;"!"&amp;R$3&amp;$A163)</f>
        <v>0</v>
      </c>
      <c r="S163" cm="1">
        <f t="array" aca="1" ref="S163" ca="1">INDIRECT($F$2&amp;"'"&amp;"!"&amp;S$3&amp;$A163)</f>
        <v>0</v>
      </c>
      <c r="T163" cm="1">
        <f t="array" aca="1" ref="T163" ca="1">INDIRECT($F$2&amp;"'"&amp;"!"&amp;T$3&amp;$A163)</f>
        <v>0</v>
      </c>
      <c r="U163" cm="1">
        <f t="array" aca="1" ref="U163" ca="1">INDIRECT($F$2&amp;"'"&amp;"!"&amp;U$3&amp;$A163)</f>
        <v>0</v>
      </c>
      <c r="AK163" s="99"/>
    </row>
    <row r="164" spans="1:41">
      <c r="A164">
        <f t="shared" si="14"/>
        <v>162</v>
      </c>
      <c r="B164">
        <f t="shared" si="15"/>
        <v>176</v>
      </c>
      <c r="C164">
        <f t="shared" si="16"/>
        <v>177</v>
      </c>
      <c r="D164" cm="1">
        <f t="array" aca="1" ref="D164" ca="1">INDIRECT($F$2&amp;"'"&amp;"!"&amp;D$3&amp;$A164)</f>
        <v>0</v>
      </c>
      <c r="E164" cm="1">
        <f t="array" aca="1" ref="E164" ca="1">INDIRECT($F$2&amp;"'"&amp;"!"&amp;E$3&amp;$A164)</f>
        <v>0</v>
      </c>
      <c r="F164" cm="1">
        <f t="array" aca="1" ref="F164" ca="1">INDIRECT($F$2&amp;"'"&amp;"!"&amp;F$3&amp;$A164)</f>
        <v>0</v>
      </c>
      <c r="G164" cm="1">
        <f t="array" aca="1" ref="G164" ca="1">INDIRECT($F$2&amp;"'"&amp;"!"&amp;G$3&amp;$A164)</f>
        <v>0</v>
      </c>
      <c r="I164" s="97">
        <f t="shared" si="12"/>
        <v>24328.493509399359</v>
      </c>
      <c r="J164" s="97">
        <f t="shared" si="12"/>
        <v>24605.739061078657</v>
      </c>
      <c r="K164" cm="1">
        <f t="array" aca="1" ref="K164" ca="1">INDIRECT($F$2&amp;"'"&amp;"!"&amp;K$3&amp;$A164)</f>
        <v>0</v>
      </c>
      <c r="L164" cm="1">
        <f t="array" aca="1" ref="L164" ca="1">INDIRECT($F$2&amp;"'"&amp;"!"&amp;L$3&amp;$A164)</f>
        <v>0</v>
      </c>
      <c r="M164" cm="1">
        <f t="array" aca="1" ref="M164" ca="1">INDIRECT($F$2&amp;"'"&amp;"!"&amp;M$3&amp;$A164)</f>
        <v>0</v>
      </c>
      <c r="N164" cm="1">
        <f t="array" aca="1" ref="N164" ca="1">INDIRECT($F$2&amp;"'"&amp;"!"&amp;N$3&amp;$A164)</f>
        <v>0</v>
      </c>
      <c r="P164" s="98">
        <f t="shared" si="13"/>
        <v>552.92030703180353</v>
      </c>
      <c r="Q164" s="98">
        <f t="shared" si="13"/>
        <v>556.06189968539343</v>
      </c>
      <c r="R164" cm="1">
        <f t="array" aca="1" ref="R164" ca="1">INDIRECT($F$2&amp;"'"&amp;"!"&amp;R$3&amp;$A164)</f>
        <v>0</v>
      </c>
      <c r="S164" cm="1">
        <f t="array" aca="1" ref="S164" ca="1">INDIRECT($F$2&amp;"'"&amp;"!"&amp;S$3&amp;$A164)</f>
        <v>0</v>
      </c>
      <c r="T164" cm="1">
        <f t="array" aca="1" ref="T164" ca="1">INDIRECT($F$2&amp;"'"&amp;"!"&amp;T$3&amp;$A164)</f>
        <v>0</v>
      </c>
      <c r="U164" cm="1">
        <f t="array" aca="1" ref="U164" ca="1">INDIRECT($F$2&amp;"'"&amp;"!"&amp;U$3&amp;$A164)</f>
        <v>0</v>
      </c>
      <c r="AK164" s="99"/>
    </row>
    <row r="165" spans="1:41">
      <c r="A165">
        <f t="shared" si="14"/>
        <v>163</v>
      </c>
      <c r="B165">
        <f t="shared" si="15"/>
        <v>177</v>
      </c>
      <c r="C165">
        <f t="shared" si="16"/>
        <v>178</v>
      </c>
      <c r="D165" cm="1">
        <f t="array" aca="1" ref="D165" ca="1">INDIRECT($F$2&amp;"'"&amp;"!"&amp;D$3&amp;$A165)</f>
        <v>0</v>
      </c>
      <c r="E165" cm="1">
        <f t="array" aca="1" ref="E165" ca="1">INDIRECT($F$2&amp;"'"&amp;"!"&amp;E$3&amp;$A165)</f>
        <v>0</v>
      </c>
      <c r="F165" cm="1">
        <f t="array" aca="1" ref="F165" ca="1">INDIRECT($F$2&amp;"'"&amp;"!"&amp;F$3&amp;$A165)</f>
        <v>0</v>
      </c>
      <c r="G165" cm="1">
        <f t="array" aca="1" ref="G165" ca="1">INDIRECT($F$2&amp;"'"&amp;"!"&amp;G$3&amp;$A165)</f>
        <v>0</v>
      </c>
      <c r="I165" s="97">
        <f t="shared" si="12"/>
        <v>24605.739061078657</v>
      </c>
      <c r="J165" s="97">
        <f t="shared" si="12"/>
        <v>24884.555409084751</v>
      </c>
      <c r="K165" cm="1">
        <f t="array" aca="1" ref="K165" ca="1">INDIRECT($F$2&amp;"'"&amp;"!"&amp;K$3&amp;$A165)</f>
        <v>0</v>
      </c>
      <c r="L165" cm="1">
        <f t="array" aca="1" ref="L165" ca="1">INDIRECT($F$2&amp;"'"&amp;"!"&amp;L$3&amp;$A165)</f>
        <v>0</v>
      </c>
      <c r="M165" cm="1">
        <f t="array" aca="1" ref="M165" ca="1">INDIRECT($F$2&amp;"'"&amp;"!"&amp;M$3&amp;$A165)</f>
        <v>0</v>
      </c>
      <c r="N165" cm="1">
        <f t="array" aca="1" ref="N165" ca="1">INDIRECT($F$2&amp;"'"&amp;"!"&amp;N$3&amp;$A165)</f>
        <v>0</v>
      </c>
      <c r="P165" s="98">
        <f t="shared" si="13"/>
        <v>556.06189968539343</v>
      </c>
      <c r="Q165" s="98">
        <f t="shared" si="13"/>
        <v>559.20349233898321</v>
      </c>
      <c r="R165" cm="1">
        <f t="array" aca="1" ref="R165" ca="1">INDIRECT($F$2&amp;"'"&amp;"!"&amp;R$3&amp;$A165)</f>
        <v>0</v>
      </c>
      <c r="S165" cm="1">
        <f t="array" aca="1" ref="S165" ca="1">INDIRECT($F$2&amp;"'"&amp;"!"&amp;S$3&amp;$A165)</f>
        <v>0</v>
      </c>
      <c r="T165" cm="1">
        <f t="array" aca="1" ref="T165" ca="1">INDIRECT($F$2&amp;"'"&amp;"!"&amp;T$3&amp;$A165)</f>
        <v>0</v>
      </c>
      <c r="U165" cm="1">
        <f t="array" aca="1" ref="U165" ca="1">INDIRECT($F$2&amp;"'"&amp;"!"&amp;U$3&amp;$A165)</f>
        <v>0</v>
      </c>
    </row>
    <row r="166" spans="1:41">
      <c r="A166">
        <f t="shared" si="14"/>
        <v>164</v>
      </c>
      <c r="B166">
        <f t="shared" si="15"/>
        <v>178</v>
      </c>
      <c r="C166">
        <f t="shared" si="16"/>
        <v>179</v>
      </c>
      <c r="D166" cm="1">
        <f t="array" aca="1" ref="D166" ca="1">INDIRECT($F$2&amp;"'"&amp;"!"&amp;D$3&amp;$A166)</f>
        <v>0</v>
      </c>
      <c r="E166" cm="1">
        <f t="array" aca="1" ref="E166" ca="1">INDIRECT($F$2&amp;"'"&amp;"!"&amp;E$3&amp;$A166)</f>
        <v>0</v>
      </c>
      <c r="F166" cm="1">
        <f t="array" aca="1" ref="F166" ca="1">INDIRECT($F$2&amp;"'"&amp;"!"&amp;F$3&amp;$A166)</f>
        <v>0</v>
      </c>
      <c r="G166" cm="1">
        <f t="array" aca="1" ref="G166" ca="1">INDIRECT($F$2&amp;"'"&amp;"!"&amp;G$3&amp;$A166)</f>
        <v>0</v>
      </c>
      <c r="I166" s="97">
        <f t="shared" si="12"/>
        <v>24884.555409084751</v>
      </c>
      <c r="J166" s="97">
        <f t="shared" si="12"/>
        <v>25164.942553417641</v>
      </c>
      <c r="K166" cm="1">
        <f t="array" aca="1" ref="K166" ca="1">INDIRECT($F$2&amp;"'"&amp;"!"&amp;K$3&amp;$A166)</f>
        <v>0</v>
      </c>
      <c r="L166" cm="1">
        <f t="array" aca="1" ref="L166" ca="1">INDIRECT($F$2&amp;"'"&amp;"!"&amp;L$3&amp;$A166)</f>
        <v>0</v>
      </c>
      <c r="M166" cm="1">
        <f t="array" aca="1" ref="M166" ca="1">INDIRECT($F$2&amp;"'"&amp;"!"&amp;M$3&amp;$A166)</f>
        <v>0</v>
      </c>
      <c r="N166" cm="1">
        <f t="array" aca="1" ref="N166" ca="1">INDIRECT($F$2&amp;"'"&amp;"!"&amp;N$3&amp;$A166)</f>
        <v>0</v>
      </c>
      <c r="P166" s="98">
        <f t="shared" si="13"/>
        <v>559.20349233898321</v>
      </c>
      <c r="Q166" s="98">
        <f t="shared" si="13"/>
        <v>562.34508499257299</v>
      </c>
      <c r="R166" cm="1">
        <f t="array" aca="1" ref="R166" ca="1">INDIRECT($F$2&amp;"'"&amp;"!"&amp;R$3&amp;$A166)</f>
        <v>0</v>
      </c>
      <c r="S166" cm="1">
        <f t="array" aca="1" ref="S166" ca="1">INDIRECT($F$2&amp;"'"&amp;"!"&amp;S$3&amp;$A166)</f>
        <v>0</v>
      </c>
      <c r="T166" cm="1">
        <f t="array" aca="1" ref="T166" ca="1">INDIRECT($F$2&amp;"'"&amp;"!"&amp;T$3&amp;$A166)</f>
        <v>0</v>
      </c>
      <c r="U166" cm="1">
        <f t="array" aca="1" ref="U166" ca="1">INDIRECT($F$2&amp;"'"&amp;"!"&amp;U$3&amp;$A166)</f>
        <v>0</v>
      </c>
    </row>
    <row r="167" spans="1:41">
      <c r="A167">
        <f t="shared" si="14"/>
        <v>165</v>
      </c>
      <c r="B167">
        <f t="shared" si="15"/>
        <v>179</v>
      </c>
      <c r="C167">
        <f t="shared" si="16"/>
        <v>180</v>
      </c>
      <c r="D167" cm="1">
        <f t="array" aca="1" ref="D167" ca="1">INDIRECT($F$2&amp;"'"&amp;"!"&amp;D$3&amp;$A167)</f>
        <v>0</v>
      </c>
      <c r="E167" cm="1">
        <f t="array" aca="1" ref="E167" ca="1">INDIRECT($F$2&amp;"'"&amp;"!"&amp;E$3&amp;$A167)</f>
        <v>0</v>
      </c>
      <c r="F167" cm="1">
        <f t="array" aca="1" ref="F167" ca="1">INDIRECT($F$2&amp;"'"&amp;"!"&amp;F$3&amp;$A167)</f>
        <v>0</v>
      </c>
      <c r="G167" cm="1">
        <f t="array" aca="1" ref="G167" ca="1">INDIRECT($F$2&amp;"'"&amp;"!"&amp;G$3&amp;$A167)</f>
        <v>0</v>
      </c>
      <c r="I167" s="97">
        <f t="shared" si="12"/>
        <v>25164.942553417641</v>
      </c>
      <c r="J167" s="97">
        <f t="shared" si="12"/>
        <v>25446.900494077323</v>
      </c>
      <c r="K167" cm="1">
        <f t="array" aca="1" ref="K167" ca="1">INDIRECT($F$2&amp;"'"&amp;"!"&amp;K$3&amp;$A167)</f>
        <v>0</v>
      </c>
      <c r="L167" cm="1">
        <f t="array" aca="1" ref="L167" ca="1">INDIRECT($F$2&amp;"'"&amp;"!"&amp;L$3&amp;$A167)</f>
        <v>0</v>
      </c>
      <c r="M167" cm="1">
        <f t="array" aca="1" ref="M167" ca="1">INDIRECT($F$2&amp;"'"&amp;"!"&amp;M$3&amp;$A167)</f>
        <v>0</v>
      </c>
      <c r="N167" cm="1">
        <f t="array" aca="1" ref="N167" ca="1">INDIRECT($F$2&amp;"'"&amp;"!"&amp;N$3&amp;$A167)</f>
        <v>0</v>
      </c>
      <c r="P167" s="98">
        <f t="shared" si="13"/>
        <v>562.34508499257299</v>
      </c>
      <c r="Q167" s="98">
        <f t="shared" si="13"/>
        <v>565.48667764616278</v>
      </c>
      <c r="R167" cm="1">
        <f t="array" aca="1" ref="R167" ca="1">INDIRECT($F$2&amp;"'"&amp;"!"&amp;R$3&amp;$A167)</f>
        <v>0</v>
      </c>
      <c r="S167" cm="1">
        <f t="array" aca="1" ref="S167" ca="1">INDIRECT($F$2&amp;"'"&amp;"!"&amp;S$3&amp;$A167)</f>
        <v>0</v>
      </c>
      <c r="T167" cm="1">
        <f t="array" aca="1" ref="T167" ca="1">INDIRECT($F$2&amp;"'"&amp;"!"&amp;T$3&amp;$A167)</f>
        <v>0</v>
      </c>
      <c r="U167" cm="1">
        <f t="array" aca="1" ref="U167" ca="1">INDIRECT($F$2&amp;"'"&amp;"!"&amp;U$3&amp;$A167)</f>
        <v>0</v>
      </c>
    </row>
    <row r="168" spans="1:41">
      <c r="A168">
        <f t="shared" si="14"/>
        <v>166</v>
      </c>
      <c r="I168" s="97"/>
      <c r="J168" s="97"/>
      <c r="P168" s="98"/>
      <c r="Q168" s="98"/>
    </row>
    <row r="169" spans="1:41" ht="16.149999999999999">
      <c r="A169">
        <f t="shared" si="14"/>
        <v>167</v>
      </c>
      <c r="B169" s="293" t="s">
        <v>226</v>
      </c>
      <c r="C169" s="293"/>
      <c r="D169" s="293"/>
      <c r="E169" s="293"/>
      <c r="F169" s="293"/>
      <c r="G169" s="293"/>
      <c r="I169" s="293" t="s">
        <v>227</v>
      </c>
      <c r="J169" s="293"/>
      <c r="K169" s="293"/>
      <c r="L169" s="293"/>
      <c r="M169" s="293"/>
      <c r="N169" s="293"/>
      <c r="P169" s="293" t="s">
        <v>228</v>
      </c>
      <c r="Q169" s="293"/>
      <c r="R169" s="293"/>
      <c r="S169" s="293"/>
      <c r="T169" s="293"/>
      <c r="U169" s="293"/>
      <c r="W169" s="293" t="s">
        <v>229</v>
      </c>
      <c r="X169" s="293"/>
      <c r="Y169" s="293"/>
      <c r="Z169" s="293"/>
      <c r="AA169" s="293"/>
      <c r="AB169" s="293"/>
    </row>
    <row r="170" spans="1:41">
      <c r="A170">
        <f t="shared" si="14"/>
        <v>168</v>
      </c>
      <c r="B170" s="96" t="s">
        <v>223</v>
      </c>
      <c r="C170" s="96" t="s">
        <v>224</v>
      </c>
      <c r="D170" s="7" t="s">
        <v>137</v>
      </c>
      <c r="E170" s="7" t="s">
        <v>225</v>
      </c>
      <c r="F170" s="7" t="s">
        <v>181</v>
      </c>
      <c r="G170" s="7" t="s">
        <v>152</v>
      </c>
      <c r="I170" s="96" t="s">
        <v>223</v>
      </c>
      <c r="J170" s="96" t="s">
        <v>224</v>
      </c>
      <c r="K170" s="7" t="s">
        <v>137</v>
      </c>
      <c r="L170" s="7" t="s">
        <v>225</v>
      </c>
      <c r="M170" s="7" t="s">
        <v>181</v>
      </c>
      <c r="N170" s="7" t="s">
        <v>152</v>
      </c>
      <c r="P170" s="96" t="s">
        <v>223</v>
      </c>
      <c r="Q170" s="96" t="s">
        <v>224</v>
      </c>
      <c r="R170" s="7" t="s">
        <v>137</v>
      </c>
      <c r="S170" s="7" t="s">
        <v>225</v>
      </c>
      <c r="T170" s="7" t="s">
        <v>181</v>
      </c>
      <c r="U170" s="7" t="s">
        <v>152</v>
      </c>
      <c r="W170" t="s">
        <v>230</v>
      </c>
      <c r="X170" s="7" t="s">
        <v>157</v>
      </c>
      <c r="Y170" s="7" t="s">
        <v>137</v>
      </c>
      <c r="Z170" s="7" t="s">
        <v>225</v>
      </c>
      <c r="AA170" s="7" t="s">
        <v>181</v>
      </c>
      <c r="AB170" s="7" t="s">
        <v>152</v>
      </c>
      <c r="AD170" t="s">
        <v>230</v>
      </c>
      <c r="AE170" s="7" t="s">
        <v>157</v>
      </c>
      <c r="AF170" s="7" t="s">
        <v>137</v>
      </c>
      <c r="AG170" s="7" t="s">
        <v>225</v>
      </c>
      <c r="AH170" s="7" t="s">
        <v>181</v>
      </c>
      <c r="AI170" s="7" t="s">
        <v>152</v>
      </c>
    </row>
    <row r="171" spans="1:41">
      <c r="A171">
        <f t="shared" si="14"/>
        <v>169</v>
      </c>
      <c r="B171">
        <v>19</v>
      </c>
      <c r="C171">
        <v>20</v>
      </c>
      <c r="D171" s="14" cm="1">
        <f t="array" aca="1" ref="D171" ca="1">INDIRECT($F$2&amp;"'"&amp;"!"&amp;D$3&amp;$A171)</f>
        <v>0</v>
      </c>
      <c r="E171" s="14" cm="1">
        <f t="array" aca="1" ref="E171" ca="1">INDIRECT($F$2&amp;"'"&amp;"!"&amp;E$3&amp;$A171)</f>
        <v>0</v>
      </c>
      <c r="F171" s="14" cm="1">
        <f t="array" aca="1" ref="F171" ca="1">INDIRECT($F$2&amp;"'"&amp;"!"&amp;F$3&amp;$A171)</f>
        <v>0</v>
      </c>
      <c r="G171" s="14" cm="1">
        <f t="array" aca="1" ref="G171" ca="1">INDIRECT($F$2&amp;"'"&amp;"!"&amp;G$3&amp;$A171)</f>
        <v>0</v>
      </c>
      <c r="I171" s="97">
        <f>((B171/2)^2)*PI()</f>
        <v>283.5287369864788</v>
      </c>
      <c r="J171" s="97">
        <f>((C171/2)^2)*PI()</f>
        <v>314.15926535897933</v>
      </c>
      <c r="K171" s="14" cm="1">
        <f t="array" aca="1" ref="K171" ca="1">INDIRECT($F$2&amp;"'"&amp;"!"&amp;K$3&amp;$A171)</f>
        <v>0</v>
      </c>
      <c r="L171" s="14" cm="1">
        <f t="array" aca="1" ref="L171" ca="1">INDIRECT($F$2&amp;"'"&amp;"!"&amp;L$3&amp;$A171)</f>
        <v>0</v>
      </c>
      <c r="M171" s="14" cm="1">
        <f t="array" aca="1" ref="M171" ca="1">INDIRECT($F$2&amp;"'"&amp;"!"&amp;M$3&amp;$A171)</f>
        <v>0</v>
      </c>
      <c r="N171" s="14" cm="1">
        <f t="array" aca="1" ref="N171" ca="1">INDIRECT($F$2&amp;"'"&amp;"!"&amp;N$3&amp;$A171)</f>
        <v>0</v>
      </c>
      <c r="P171" s="98">
        <f>PI()*B171</f>
        <v>59.690260418206066</v>
      </c>
      <c r="Q171" s="98">
        <f>PI()*C171</f>
        <v>62.831853071795862</v>
      </c>
      <c r="R171" s="14" cm="1">
        <f t="array" aca="1" ref="R171" ca="1">INDIRECT($F$2&amp;"'"&amp;"!"&amp;R$3&amp;$A171)</f>
        <v>0</v>
      </c>
      <c r="S171" s="14" cm="1">
        <f t="array" aca="1" ref="S171" ca="1">INDIRECT($F$2&amp;"'"&amp;"!"&amp;S$3&amp;$A171)</f>
        <v>0</v>
      </c>
      <c r="T171" s="14" cm="1">
        <f t="array" aca="1" ref="T171" ca="1">INDIRECT($F$2&amp;"'"&amp;"!"&amp;T$3&amp;$A171)</f>
        <v>0</v>
      </c>
      <c r="U171" s="14" cm="1">
        <f t="array" aca="1" ref="U171" ca="1">INDIRECT($F$2&amp;"'"&amp;"!"&amp;U$3&amp;$A171)</f>
        <v>0</v>
      </c>
      <c r="W171" s="14">
        <v>1</v>
      </c>
      <c r="X171" s="14">
        <v>0.99</v>
      </c>
      <c r="Y171" s="14">
        <f ca="1">Y7/$Y$5</f>
        <v>5.9999999999999995E-4</v>
      </c>
      <c r="Z171" s="14">
        <f t="shared" ref="Z171:AB171" ca="1" si="17">Z7/$Y$5</f>
        <v>5.9999999999999995E-4</v>
      </c>
      <c r="AA171" s="14">
        <f t="shared" ca="1" si="17"/>
        <v>0</v>
      </c>
      <c r="AB171" s="14">
        <f t="shared" ca="1" si="17"/>
        <v>0</v>
      </c>
      <c r="AD171" s="14">
        <v>1</v>
      </c>
      <c r="AE171" s="14">
        <v>0.99</v>
      </c>
      <c r="AG171" s="100">
        <f ca="1">Z7/Z$5</f>
        <v>6.2578222778473093E-4</v>
      </c>
      <c r="AH171" s="100">
        <f t="shared" ref="AH171:AI186" ca="1" si="18">AA7/AA$5</f>
        <v>0</v>
      </c>
      <c r="AI171" s="100">
        <f t="shared" ca="1" si="18"/>
        <v>0</v>
      </c>
    </row>
    <row r="172" spans="1:41">
      <c r="A172">
        <f t="shared" si="14"/>
        <v>170</v>
      </c>
      <c r="B172">
        <f>C171</f>
        <v>20</v>
      </c>
      <c r="C172">
        <f>B172+1</f>
        <v>21</v>
      </c>
      <c r="D172" s="14" cm="1">
        <f t="array" aca="1" ref="D172" ca="1">INDIRECT($F$2&amp;"'"&amp;"!"&amp;D$3&amp;$A172)</f>
        <v>0</v>
      </c>
      <c r="E172" s="14" cm="1">
        <f t="array" aca="1" ref="E172" ca="1">INDIRECT($F$2&amp;"'"&amp;"!"&amp;E$3&amp;$A172)</f>
        <v>0</v>
      </c>
      <c r="F172" s="14" cm="1">
        <f t="array" aca="1" ref="F172" ca="1">INDIRECT($F$2&amp;"'"&amp;"!"&amp;F$3&amp;$A172)</f>
        <v>0</v>
      </c>
      <c r="G172" s="14" cm="1">
        <f t="array" aca="1" ref="G172" ca="1">INDIRECT($F$2&amp;"'"&amp;"!"&amp;G$3&amp;$A172)</f>
        <v>0</v>
      </c>
      <c r="I172" s="97">
        <f t="shared" ref="I172:J235" si="19">((B172/2)^2)*PI()</f>
        <v>314.15926535897933</v>
      </c>
      <c r="J172" s="97">
        <f t="shared" si="19"/>
        <v>346.36059005827468</v>
      </c>
      <c r="K172" s="13" cm="1">
        <f t="array" aca="1" ref="K172" ca="1">INDIRECT($F$2&amp;"'"&amp;"!"&amp;K$3&amp;$A172)</f>
        <v>0</v>
      </c>
      <c r="L172" s="14" cm="1">
        <f t="array" aca="1" ref="L172" ca="1">INDIRECT($F$2&amp;"'"&amp;"!"&amp;L$3&amp;$A172)</f>
        <v>0</v>
      </c>
      <c r="M172" s="14" cm="1">
        <f t="array" aca="1" ref="M172" ca="1">INDIRECT($F$2&amp;"'"&amp;"!"&amp;M$3&amp;$A172)</f>
        <v>0</v>
      </c>
      <c r="N172" s="14" cm="1">
        <f t="array" aca="1" ref="N172" ca="1">INDIRECT($F$2&amp;"'"&amp;"!"&amp;N$3&amp;$A172)</f>
        <v>0</v>
      </c>
      <c r="P172" s="98">
        <f t="shared" ref="P172:Q235" si="20">PI()*B172</f>
        <v>62.831853071795862</v>
      </c>
      <c r="Q172" s="98">
        <f t="shared" si="20"/>
        <v>65.973445725385659</v>
      </c>
      <c r="R172" s="13" cm="1">
        <f t="array" aca="1" ref="R172" ca="1">INDIRECT($F$2&amp;"'"&amp;"!"&amp;R$3&amp;$A172)</f>
        <v>0</v>
      </c>
      <c r="S172" s="14" cm="1">
        <f t="array" aca="1" ref="S172" ca="1">INDIRECT($F$2&amp;"'"&amp;"!"&amp;S$3&amp;$A172)</f>
        <v>0</v>
      </c>
      <c r="T172" s="14" cm="1">
        <f t="array" aca="1" ref="T172" ca="1">INDIRECT($F$2&amp;"'"&amp;"!"&amp;T$3&amp;$A172)</f>
        <v>0</v>
      </c>
      <c r="U172" s="14" cm="1">
        <f t="array" aca="1" ref="U172" ca="1">INDIRECT($F$2&amp;"'"&amp;"!"&amp;U$3&amp;$A172)</f>
        <v>0</v>
      </c>
      <c r="W172" s="14">
        <f>X171</f>
        <v>0.99</v>
      </c>
      <c r="X172" s="14">
        <f>W172-1%</f>
        <v>0.98</v>
      </c>
      <c r="Y172" s="14">
        <f t="shared" ref="Y172:AB187" ca="1" si="21">Y8/$Y$5</f>
        <v>5.9999999999999995E-4</v>
      </c>
      <c r="Z172" s="14">
        <f t="shared" ca="1" si="21"/>
        <v>4.0000000000000002E-4</v>
      </c>
      <c r="AA172" s="14">
        <f t="shared" ca="1" si="21"/>
        <v>2.0000000000000001E-4</v>
      </c>
      <c r="AB172" s="14">
        <f t="shared" ca="1" si="21"/>
        <v>0</v>
      </c>
      <c r="AD172" s="14">
        <f>AE171</f>
        <v>0.99</v>
      </c>
      <c r="AE172" s="14">
        <f>AD172-1%</f>
        <v>0.98</v>
      </c>
      <c r="AG172" s="100">
        <f t="shared" ref="AG172:AI230" ca="1" si="22">Z8/Z$5</f>
        <v>4.1718815185648727E-4</v>
      </c>
      <c r="AH172" s="100">
        <f t="shared" ca="1" si="18"/>
        <v>6.9444444444444441E-3</v>
      </c>
      <c r="AI172" s="100">
        <f t="shared" ca="1" si="18"/>
        <v>0</v>
      </c>
    </row>
    <row r="173" spans="1:41">
      <c r="A173">
        <f t="shared" si="14"/>
        <v>171</v>
      </c>
      <c r="B173">
        <f t="shared" ref="B173:B236" si="23">C172</f>
        <v>21</v>
      </c>
      <c r="C173">
        <f t="shared" ref="C173:C236" si="24">B173+1</f>
        <v>22</v>
      </c>
      <c r="D173" s="14" cm="1">
        <f t="array" aca="1" ref="D173" ca="1">INDIRECT($F$2&amp;"'"&amp;"!"&amp;D$3&amp;$A173)</f>
        <v>0</v>
      </c>
      <c r="E173" s="14" cm="1">
        <f t="array" aca="1" ref="E173" ca="1">INDIRECT($F$2&amp;"'"&amp;"!"&amp;E$3&amp;$A173)</f>
        <v>0</v>
      </c>
      <c r="F173" s="14" cm="1">
        <f t="array" aca="1" ref="F173" ca="1">INDIRECT($F$2&amp;"'"&amp;"!"&amp;F$3&amp;$A173)</f>
        <v>0</v>
      </c>
      <c r="G173" s="14" cm="1">
        <f t="array" aca="1" ref="G173" ca="1">INDIRECT($F$2&amp;"'"&amp;"!"&amp;G$3&amp;$A173)</f>
        <v>0</v>
      </c>
      <c r="I173" s="97">
        <f t="shared" si="19"/>
        <v>346.36059005827468</v>
      </c>
      <c r="J173" s="97">
        <f t="shared" si="19"/>
        <v>380.13271108436498</v>
      </c>
      <c r="K173" s="13" cm="1">
        <f t="array" aca="1" ref="K173" ca="1">INDIRECT($F$2&amp;"'"&amp;"!"&amp;K$3&amp;$A173)</f>
        <v>0</v>
      </c>
      <c r="L173" s="14" cm="1">
        <f t="array" aca="1" ref="L173" ca="1">INDIRECT($F$2&amp;"'"&amp;"!"&amp;L$3&amp;$A173)</f>
        <v>0</v>
      </c>
      <c r="M173" s="14" cm="1">
        <f t="array" aca="1" ref="M173" ca="1">INDIRECT($F$2&amp;"'"&amp;"!"&amp;M$3&amp;$A173)</f>
        <v>0</v>
      </c>
      <c r="N173" s="14" cm="1">
        <f t="array" aca="1" ref="N173" ca="1">INDIRECT($F$2&amp;"'"&amp;"!"&amp;N$3&amp;$A173)</f>
        <v>0</v>
      </c>
      <c r="P173" s="98">
        <f t="shared" si="20"/>
        <v>65.973445725385659</v>
      </c>
      <c r="Q173" s="98">
        <f t="shared" si="20"/>
        <v>69.115038378975441</v>
      </c>
      <c r="R173" s="13" cm="1">
        <f t="array" aca="1" ref="R173" ca="1">INDIRECT($F$2&amp;"'"&amp;"!"&amp;R$3&amp;$A173)</f>
        <v>0</v>
      </c>
      <c r="S173" s="14" cm="1">
        <f t="array" aca="1" ref="S173" ca="1">INDIRECT($F$2&amp;"'"&amp;"!"&amp;S$3&amp;$A173)</f>
        <v>0</v>
      </c>
      <c r="T173" s="14" cm="1">
        <f t="array" aca="1" ref="T173" ca="1">INDIRECT($F$2&amp;"'"&amp;"!"&amp;T$3&amp;$A173)</f>
        <v>0</v>
      </c>
      <c r="U173" s="14" cm="1">
        <f t="array" aca="1" ref="U173" ca="1">INDIRECT($F$2&amp;"'"&amp;"!"&amp;U$3&amp;$A173)</f>
        <v>0</v>
      </c>
      <c r="W173" s="14">
        <f t="shared" ref="W173:W230" si="25">X172</f>
        <v>0.98</v>
      </c>
      <c r="X173" s="14">
        <f t="shared" ref="X173:X230" si="26">W173-1%</f>
        <v>0.97</v>
      </c>
      <c r="Y173" s="14">
        <f t="shared" ca="1" si="21"/>
        <v>5.1999999999999998E-3</v>
      </c>
      <c r="Z173" s="14">
        <f t="shared" ca="1" si="21"/>
        <v>5.1999999999999998E-3</v>
      </c>
      <c r="AA173" s="14">
        <f t="shared" ca="1" si="21"/>
        <v>0</v>
      </c>
      <c r="AB173" s="14">
        <f t="shared" ca="1" si="21"/>
        <v>0</v>
      </c>
      <c r="AD173" s="14">
        <f t="shared" ref="AD173:AD230" si="27">AE172</f>
        <v>0.98</v>
      </c>
      <c r="AE173" s="14">
        <f t="shared" ref="AE173:AE230" si="28">AD173-1%</f>
        <v>0.97</v>
      </c>
      <c r="AG173" s="100">
        <f t="shared" ca="1" si="22"/>
        <v>5.4234459741343347E-3</v>
      </c>
      <c r="AH173" s="100">
        <f t="shared" ca="1" si="18"/>
        <v>0</v>
      </c>
      <c r="AI173" s="100">
        <f t="shared" ca="1" si="18"/>
        <v>0</v>
      </c>
    </row>
    <row r="174" spans="1:41">
      <c r="A174">
        <f t="shared" si="14"/>
        <v>172</v>
      </c>
      <c r="B174">
        <f t="shared" si="23"/>
        <v>22</v>
      </c>
      <c r="C174">
        <f t="shared" si="24"/>
        <v>23</v>
      </c>
      <c r="D174" s="14" cm="1">
        <f t="array" aca="1" ref="D174" ca="1">INDIRECT($F$2&amp;"'"&amp;"!"&amp;D$3&amp;$A174)</f>
        <v>0</v>
      </c>
      <c r="E174" s="14" cm="1">
        <f t="array" aca="1" ref="E174" ca="1">INDIRECT($F$2&amp;"'"&amp;"!"&amp;E$3&amp;$A174)</f>
        <v>0</v>
      </c>
      <c r="F174" s="14" cm="1">
        <f t="array" aca="1" ref="F174" ca="1">INDIRECT($F$2&amp;"'"&amp;"!"&amp;F$3&amp;$A174)</f>
        <v>0</v>
      </c>
      <c r="G174" s="14" cm="1">
        <f t="array" aca="1" ref="G174" ca="1">INDIRECT($F$2&amp;"'"&amp;"!"&amp;G$3&amp;$A174)</f>
        <v>0</v>
      </c>
      <c r="I174" s="97">
        <f t="shared" si="19"/>
        <v>380.13271108436498</v>
      </c>
      <c r="J174" s="97">
        <f t="shared" si="19"/>
        <v>415.47562843725012</v>
      </c>
      <c r="K174" s="13" cm="1">
        <f t="array" aca="1" ref="K174" ca="1">INDIRECT($F$2&amp;"'"&amp;"!"&amp;K$3&amp;$A174)</f>
        <v>0</v>
      </c>
      <c r="L174" s="14" cm="1">
        <f t="array" aca="1" ref="L174" ca="1">INDIRECT($F$2&amp;"'"&amp;"!"&amp;L$3&amp;$A174)</f>
        <v>0</v>
      </c>
      <c r="M174" s="14" cm="1">
        <f t="array" aca="1" ref="M174" ca="1">INDIRECT($F$2&amp;"'"&amp;"!"&amp;M$3&amp;$A174)</f>
        <v>0</v>
      </c>
      <c r="N174" s="14" cm="1">
        <f t="array" aca="1" ref="N174" ca="1">INDIRECT($F$2&amp;"'"&amp;"!"&amp;N$3&amp;$A174)</f>
        <v>0</v>
      </c>
      <c r="P174" s="98">
        <f t="shared" si="20"/>
        <v>69.115038378975441</v>
      </c>
      <c r="Q174" s="98">
        <f t="shared" si="20"/>
        <v>72.256631032565238</v>
      </c>
      <c r="R174" s="13" cm="1">
        <f t="array" aca="1" ref="R174" ca="1">INDIRECT($F$2&amp;"'"&amp;"!"&amp;R$3&amp;$A174)</f>
        <v>0</v>
      </c>
      <c r="S174" s="14" cm="1">
        <f t="array" aca="1" ref="S174" ca="1">INDIRECT($F$2&amp;"'"&amp;"!"&amp;S$3&amp;$A174)</f>
        <v>0</v>
      </c>
      <c r="T174" s="14" cm="1">
        <f t="array" aca="1" ref="T174" ca="1">INDIRECT($F$2&amp;"'"&amp;"!"&amp;T$3&amp;$A174)</f>
        <v>0</v>
      </c>
      <c r="U174" s="14" cm="1">
        <f t="array" aca="1" ref="U174" ca="1">INDIRECT($F$2&amp;"'"&amp;"!"&amp;U$3&amp;$A174)</f>
        <v>0</v>
      </c>
      <c r="W174" s="14">
        <f t="shared" si="25"/>
        <v>0.97</v>
      </c>
      <c r="X174" s="14">
        <f t="shared" si="26"/>
        <v>0.96</v>
      </c>
      <c r="Y174" s="14">
        <f t="shared" ca="1" si="21"/>
        <v>1.5800000000000002E-2</v>
      </c>
      <c r="Z174" s="14">
        <f t="shared" ca="1" si="21"/>
        <v>1.5800000000000002E-2</v>
      </c>
      <c r="AA174" s="14">
        <f t="shared" ca="1" si="21"/>
        <v>0</v>
      </c>
      <c r="AB174" s="14">
        <f t="shared" ca="1" si="21"/>
        <v>0</v>
      </c>
      <c r="AD174" s="14">
        <f t="shared" si="27"/>
        <v>0.97</v>
      </c>
      <c r="AE174" s="14">
        <f t="shared" si="28"/>
        <v>0.96</v>
      </c>
      <c r="AG174" s="100">
        <f t="shared" ca="1" si="22"/>
        <v>1.6478931998331246E-2</v>
      </c>
      <c r="AH174" s="100">
        <f t="shared" ca="1" si="18"/>
        <v>0</v>
      </c>
      <c r="AI174" s="100">
        <f t="shared" ca="1" si="18"/>
        <v>0</v>
      </c>
    </row>
    <row r="175" spans="1:41">
      <c r="A175">
        <f t="shared" si="14"/>
        <v>173</v>
      </c>
      <c r="B175">
        <f t="shared" si="23"/>
        <v>23</v>
      </c>
      <c r="C175">
        <f t="shared" si="24"/>
        <v>24</v>
      </c>
      <c r="D175" s="14" cm="1">
        <f t="array" aca="1" ref="D175" ca="1">INDIRECT($F$2&amp;"'"&amp;"!"&amp;D$3&amp;$A175)</f>
        <v>0</v>
      </c>
      <c r="E175" s="14" cm="1">
        <f t="array" aca="1" ref="E175" ca="1">INDIRECT($F$2&amp;"'"&amp;"!"&amp;E$3&amp;$A175)</f>
        <v>0</v>
      </c>
      <c r="F175" s="14" cm="1">
        <f t="array" aca="1" ref="F175" ca="1">INDIRECT($F$2&amp;"'"&amp;"!"&amp;F$3&amp;$A175)</f>
        <v>0</v>
      </c>
      <c r="G175" s="14" cm="1">
        <f t="array" aca="1" ref="G175" ca="1">INDIRECT($F$2&amp;"'"&amp;"!"&amp;G$3&amp;$A175)</f>
        <v>0</v>
      </c>
      <c r="I175" s="97">
        <f t="shared" si="19"/>
        <v>415.47562843725012</v>
      </c>
      <c r="J175" s="97">
        <f t="shared" si="19"/>
        <v>452.38934211693021</v>
      </c>
      <c r="K175" s="13" cm="1">
        <f t="array" aca="1" ref="K175" ca="1">INDIRECT($F$2&amp;"'"&amp;"!"&amp;K$3&amp;$A175)</f>
        <v>0</v>
      </c>
      <c r="L175" s="14" cm="1">
        <f t="array" aca="1" ref="L175" ca="1">INDIRECT($F$2&amp;"'"&amp;"!"&amp;L$3&amp;$A175)</f>
        <v>0</v>
      </c>
      <c r="M175" s="14" cm="1">
        <f t="array" aca="1" ref="M175" ca="1">INDIRECT($F$2&amp;"'"&amp;"!"&amp;M$3&amp;$A175)</f>
        <v>0</v>
      </c>
      <c r="N175" s="14" cm="1">
        <f t="array" aca="1" ref="N175" ca="1">INDIRECT($F$2&amp;"'"&amp;"!"&amp;N$3&amp;$A175)</f>
        <v>0</v>
      </c>
      <c r="P175" s="98">
        <f t="shared" si="20"/>
        <v>72.256631032565238</v>
      </c>
      <c r="Q175" s="98">
        <f t="shared" si="20"/>
        <v>75.398223686155035</v>
      </c>
      <c r="R175" s="13" cm="1">
        <f t="array" aca="1" ref="R175" ca="1">INDIRECT($F$2&amp;"'"&amp;"!"&amp;R$3&amp;$A175)</f>
        <v>0</v>
      </c>
      <c r="S175" s="14" cm="1">
        <f t="array" aca="1" ref="S175" ca="1">INDIRECT($F$2&amp;"'"&amp;"!"&amp;S$3&amp;$A175)</f>
        <v>0</v>
      </c>
      <c r="T175" s="14" cm="1">
        <f t="array" aca="1" ref="T175" ca="1">INDIRECT($F$2&amp;"'"&amp;"!"&amp;T$3&amp;$A175)</f>
        <v>0</v>
      </c>
      <c r="U175" s="14" cm="1">
        <f t="array" aca="1" ref="U175" ca="1">INDIRECT($F$2&amp;"'"&amp;"!"&amp;U$3&amp;$A175)</f>
        <v>0</v>
      </c>
      <c r="W175" s="14">
        <f t="shared" si="25"/>
        <v>0.96</v>
      </c>
      <c r="X175" s="14">
        <f t="shared" si="26"/>
        <v>0.95</v>
      </c>
      <c r="Y175" s="14">
        <f t="shared" ca="1" si="21"/>
        <v>4.7800000000000002E-2</v>
      </c>
      <c r="Z175" s="14">
        <f t="shared" ca="1" si="21"/>
        <v>4.7600000000000003E-2</v>
      </c>
      <c r="AA175" s="14">
        <f t="shared" ca="1" si="21"/>
        <v>2.0000000000000001E-4</v>
      </c>
      <c r="AB175" s="14">
        <f t="shared" ca="1" si="21"/>
        <v>0</v>
      </c>
      <c r="AD175" s="14">
        <f t="shared" si="27"/>
        <v>0.96</v>
      </c>
      <c r="AE175" s="14">
        <f t="shared" si="28"/>
        <v>0.95</v>
      </c>
      <c r="AG175" s="100">
        <f t="shared" ca="1" si="22"/>
        <v>4.9645390070921988E-2</v>
      </c>
      <c r="AH175" s="100">
        <f t="shared" ca="1" si="18"/>
        <v>6.9444444444444441E-3</v>
      </c>
      <c r="AI175" s="100">
        <f t="shared" ca="1" si="18"/>
        <v>0</v>
      </c>
    </row>
    <row r="176" spans="1:41">
      <c r="A176">
        <f t="shared" si="14"/>
        <v>174</v>
      </c>
      <c r="B176">
        <f t="shared" si="23"/>
        <v>24</v>
      </c>
      <c r="C176">
        <f t="shared" si="24"/>
        <v>25</v>
      </c>
      <c r="D176" s="14" cm="1">
        <f t="array" aca="1" ref="D176" ca="1">INDIRECT($F$2&amp;"'"&amp;"!"&amp;D$3&amp;$A176)</f>
        <v>0</v>
      </c>
      <c r="E176" s="14" cm="1">
        <f t="array" aca="1" ref="E176" ca="1">INDIRECT($F$2&amp;"'"&amp;"!"&amp;E$3&amp;$A176)</f>
        <v>0</v>
      </c>
      <c r="F176" s="14" cm="1">
        <f t="array" aca="1" ref="F176" ca="1">INDIRECT($F$2&amp;"'"&amp;"!"&amp;F$3&amp;$A176)</f>
        <v>0</v>
      </c>
      <c r="G176" s="14" cm="1">
        <f t="array" aca="1" ref="G176" ca="1">INDIRECT($F$2&amp;"'"&amp;"!"&amp;G$3&amp;$A176)</f>
        <v>0</v>
      </c>
      <c r="I176" s="97">
        <f t="shared" si="19"/>
        <v>452.38934211693021</v>
      </c>
      <c r="J176" s="97">
        <f t="shared" si="19"/>
        <v>490.87385212340519</v>
      </c>
      <c r="K176" s="13" cm="1">
        <f t="array" aca="1" ref="K176" ca="1">INDIRECT($F$2&amp;"'"&amp;"!"&amp;K$3&amp;$A176)</f>
        <v>0</v>
      </c>
      <c r="L176" s="14" cm="1">
        <f t="array" aca="1" ref="L176" ca="1">INDIRECT($F$2&amp;"'"&amp;"!"&amp;L$3&amp;$A176)</f>
        <v>0</v>
      </c>
      <c r="M176" s="14" cm="1">
        <f t="array" aca="1" ref="M176" ca="1">INDIRECT($F$2&amp;"'"&amp;"!"&amp;M$3&amp;$A176)</f>
        <v>0</v>
      </c>
      <c r="N176" s="14" cm="1">
        <f t="array" aca="1" ref="N176" ca="1">INDIRECT($F$2&amp;"'"&amp;"!"&amp;N$3&amp;$A176)</f>
        <v>0</v>
      </c>
      <c r="P176" s="98">
        <f t="shared" si="20"/>
        <v>75.398223686155035</v>
      </c>
      <c r="Q176" s="98">
        <f t="shared" si="20"/>
        <v>78.539816339744831</v>
      </c>
      <c r="R176" s="13" cm="1">
        <f t="array" aca="1" ref="R176" ca="1">INDIRECT($F$2&amp;"'"&amp;"!"&amp;R$3&amp;$A176)</f>
        <v>0</v>
      </c>
      <c r="S176" s="14" cm="1">
        <f t="array" aca="1" ref="S176" ca="1">INDIRECT($F$2&amp;"'"&amp;"!"&amp;S$3&amp;$A176)</f>
        <v>0</v>
      </c>
      <c r="T176" s="14" cm="1">
        <f t="array" aca="1" ref="T176" ca="1">INDIRECT($F$2&amp;"'"&amp;"!"&amp;T$3&amp;$A176)</f>
        <v>0</v>
      </c>
      <c r="U176" s="14" cm="1">
        <f t="array" aca="1" ref="U176" ca="1">INDIRECT($F$2&amp;"'"&amp;"!"&amp;U$3&amp;$A176)</f>
        <v>0</v>
      </c>
      <c r="W176" s="14">
        <f t="shared" si="25"/>
        <v>0.95</v>
      </c>
      <c r="X176" s="14">
        <f t="shared" si="26"/>
        <v>0.94</v>
      </c>
      <c r="Y176" s="14">
        <f t="shared" ca="1" si="21"/>
        <v>0.1242</v>
      </c>
      <c r="Z176" s="14">
        <f t="shared" ca="1" si="21"/>
        <v>0.1222</v>
      </c>
      <c r="AA176" s="14">
        <f t="shared" ca="1" si="21"/>
        <v>1.4E-3</v>
      </c>
      <c r="AB176" s="14">
        <f t="shared" ca="1" si="21"/>
        <v>5.9999999999999995E-4</v>
      </c>
      <c r="AD176" s="14">
        <f t="shared" si="27"/>
        <v>0.95</v>
      </c>
      <c r="AE176" s="14">
        <f t="shared" si="28"/>
        <v>0.94</v>
      </c>
      <c r="AG176" s="100">
        <f t="shared" ca="1" si="22"/>
        <v>0.12745098039215685</v>
      </c>
      <c r="AH176" s="100">
        <f t="shared" ca="1" si="18"/>
        <v>4.8611111111111112E-2</v>
      </c>
      <c r="AI176" s="100">
        <f t="shared" ca="1" si="18"/>
        <v>4.8387096774193547E-2</v>
      </c>
    </row>
    <row r="177" spans="1:35">
      <c r="A177">
        <f t="shared" si="14"/>
        <v>175</v>
      </c>
      <c r="B177">
        <f t="shared" si="23"/>
        <v>25</v>
      </c>
      <c r="C177">
        <f t="shared" si="24"/>
        <v>26</v>
      </c>
      <c r="D177" s="14" cm="1">
        <f t="array" aca="1" ref="D177" ca="1">INDIRECT($F$2&amp;"'"&amp;"!"&amp;D$3&amp;$A177)</f>
        <v>0</v>
      </c>
      <c r="E177" s="14" cm="1">
        <f t="array" aca="1" ref="E177" ca="1">INDIRECT($F$2&amp;"'"&amp;"!"&amp;E$3&amp;$A177)</f>
        <v>0</v>
      </c>
      <c r="F177" s="14" cm="1">
        <f t="array" aca="1" ref="F177" ca="1">INDIRECT($F$2&amp;"'"&amp;"!"&amp;F$3&amp;$A177)</f>
        <v>0</v>
      </c>
      <c r="G177" s="14" cm="1">
        <f t="array" aca="1" ref="G177" ca="1">INDIRECT($F$2&amp;"'"&amp;"!"&amp;G$3&amp;$A177)</f>
        <v>0</v>
      </c>
      <c r="I177" s="97">
        <f t="shared" si="19"/>
        <v>490.87385212340519</v>
      </c>
      <c r="J177" s="97">
        <f t="shared" si="19"/>
        <v>530.92915845667505</v>
      </c>
      <c r="K177" s="13" cm="1">
        <f t="array" aca="1" ref="K177" ca="1">INDIRECT($F$2&amp;"'"&amp;"!"&amp;K$3&amp;$A177)</f>
        <v>0</v>
      </c>
      <c r="L177" s="14" cm="1">
        <f t="array" aca="1" ref="L177" ca="1">INDIRECT($F$2&amp;"'"&amp;"!"&amp;L$3&amp;$A177)</f>
        <v>0</v>
      </c>
      <c r="M177" s="14" cm="1">
        <f t="array" aca="1" ref="M177" ca="1">INDIRECT($F$2&amp;"'"&amp;"!"&amp;M$3&amp;$A177)</f>
        <v>0</v>
      </c>
      <c r="N177" s="14" cm="1">
        <f t="array" aca="1" ref="N177" ca="1">INDIRECT($F$2&amp;"'"&amp;"!"&amp;N$3&amp;$A177)</f>
        <v>0</v>
      </c>
      <c r="P177" s="98">
        <f t="shared" si="20"/>
        <v>78.539816339744831</v>
      </c>
      <c r="Q177" s="98">
        <f t="shared" si="20"/>
        <v>81.681408993334628</v>
      </c>
      <c r="R177" s="13" cm="1">
        <f t="array" aca="1" ref="R177" ca="1">INDIRECT($F$2&amp;"'"&amp;"!"&amp;R$3&amp;$A177)</f>
        <v>0</v>
      </c>
      <c r="S177" s="14" cm="1">
        <f t="array" aca="1" ref="S177" ca="1">INDIRECT($F$2&amp;"'"&amp;"!"&amp;S$3&amp;$A177)</f>
        <v>0</v>
      </c>
      <c r="T177" s="14" cm="1">
        <f t="array" aca="1" ref="T177" ca="1">INDIRECT($F$2&amp;"'"&amp;"!"&amp;T$3&amp;$A177)</f>
        <v>0</v>
      </c>
      <c r="U177" s="14" cm="1">
        <f t="array" aca="1" ref="U177" ca="1">INDIRECT($F$2&amp;"'"&amp;"!"&amp;U$3&amp;$A177)</f>
        <v>0</v>
      </c>
      <c r="W177" s="14">
        <f t="shared" si="25"/>
        <v>0.94</v>
      </c>
      <c r="X177" s="14">
        <f t="shared" si="26"/>
        <v>0.92999999999999994</v>
      </c>
      <c r="Y177" s="14">
        <f t="shared" ca="1" si="21"/>
        <v>0.17519999999999999</v>
      </c>
      <c r="Z177" s="14">
        <f t="shared" ca="1" si="21"/>
        <v>0.17219999999999999</v>
      </c>
      <c r="AA177" s="14">
        <f t="shared" ca="1" si="21"/>
        <v>2.2000000000000001E-3</v>
      </c>
      <c r="AB177" s="14">
        <f t="shared" ca="1" si="21"/>
        <v>8.0000000000000004E-4</v>
      </c>
      <c r="AD177" s="14">
        <f t="shared" si="27"/>
        <v>0.94</v>
      </c>
      <c r="AE177" s="14">
        <f t="shared" si="28"/>
        <v>0.92999999999999994</v>
      </c>
      <c r="AG177" s="100">
        <f t="shared" ca="1" si="22"/>
        <v>0.17959949937421776</v>
      </c>
      <c r="AH177" s="100">
        <f t="shared" ca="1" si="18"/>
        <v>7.6388888888888895E-2</v>
      </c>
      <c r="AI177" s="100">
        <f t="shared" ca="1" si="18"/>
        <v>6.4516129032258063E-2</v>
      </c>
    </row>
    <row r="178" spans="1:35">
      <c r="A178">
        <f t="shared" si="14"/>
        <v>176</v>
      </c>
      <c r="B178">
        <f t="shared" si="23"/>
        <v>26</v>
      </c>
      <c r="C178">
        <f t="shared" si="24"/>
        <v>27</v>
      </c>
      <c r="D178" s="14" cm="1">
        <f t="array" aca="1" ref="D178" ca="1">INDIRECT($F$2&amp;"'"&amp;"!"&amp;D$3&amp;$A178)</f>
        <v>0</v>
      </c>
      <c r="E178" s="14" cm="1">
        <f t="array" aca="1" ref="E178" ca="1">INDIRECT($F$2&amp;"'"&amp;"!"&amp;E$3&amp;$A178)</f>
        <v>0</v>
      </c>
      <c r="F178" s="14" cm="1">
        <f t="array" aca="1" ref="F178" ca="1">INDIRECT($F$2&amp;"'"&amp;"!"&amp;F$3&amp;$A178)</f>
        <v>0</v>
      </c>
      <c r="G178" s="14" cm="1">
        <f t="array" aca="1" ref="G178" ca="1">INDIRECT($F$2&amp;"'"&amp;"!"&amp;G$3&amp;$A178)</f>
        <v>0</v>
      </c>
      <c r="I178" s="97">
        <f t="shared" si="19"/>
        <v>530.92915845667505</v>
      </c>
      <c r="J178" s="97">
        <f t="shared" si="19"/>
        <v>572.55526111673976</v>
      </c>
      <c r="K178" s="13" cm="1">
        <f t="array" aca="1" ref="K178" ca="1">INDIRECT($F$2&amp;"'"&amp;"!"&amp;K$3&amp;$A178)</f>
        <v>0</v>
      </c>
      <c r="L178" s="14" cm="1">
        <f t="array" aca="1" ref="L178" ca="1">INDIRECT($F$2&amp;"'"&amp;"!"&amp;L$3&amp;$A178)</f>
        <v>0</v>
      </c>
      <c r="M178" s="14" cm="1">
        <f t="array" aca="1" ref="M178" ca="1">INDIRECT($F$2&amp;"'"&amp;"!"&amp;M$3&amp;$A178)</f>
        <v>0</v>
      </c>
      <c r="N178" s="14" cm="1">
        <f t="array" aca="1" ref="N178" ca="1">INDIRECT($F$2&amp;"'"&amp;"!"&amp;N$3&amp;$A178)</f>
        <v>0</v>
      </c>
      <c r="P178" s="98">
        <f t="shared" si="20"/>
        <v>81.681408993334628</v>
      </c>
      <c r="Q178" s="98">
        <f t="shared" si="20"/>
        <v>84.823001646924411</v>
      </c>
      <c r="R178" s="13" cm="1">
        <f t="array" aca="1" ref="R178" ca="1">INDIRECT($F$2&amp;"'"&amp;"!"&amp;R$3&amp;$A178)</f>
        <v>0</v>
      </c>
      <c r="S178" s="14" cm="1">
        <f t="array" aca="1" ref="S178" ca="1">INDIRECT($F$2&amp;"'"&amp;"!"&amp;S$3&amp;$A178)</f>
        <v>0</v>
      </c>
      <c r="T178" s="14" cm="1">
        <f t="array" aca="1" ref="T178" ca="1">INDIRECT($F$2&amp;"'"&amp;"!"&amp;T$3&amp;$A178)</f>
        <v>0</v>
      </c>
      <c r="U178" s="14" cm="1">
        <f t="array" aca="1" ref="U178" ca="1">INDIRECT($F$2&amp;"'"&amp;"!"&amp;U$3&amp;$A178)</f>
        <v>0</v>
      </c>
      <c r="W178" s="14">
        <f t="shared" si="25"/>
        <v>0.92999999999999994</v>
      </c>
      <c r="X178" s="14">
        <f t="shared" si="26"/>
        <v>0.91999999999999993</v>
      </c>
      <c r="Y178" s="14">
        <f t="shared" ca="1" si="21"/>
        <v>0.20960000000000001</v>
      </c>
      <c r="Z178" s="14">
        <f t="shared" ca="1" si="21"/>
        <v>0.20380000000000001</v>
      </c>
      <c r="AA178" s="14">
        <f t="shared" ca="1" si="21"/>
        <v>4.4000000000000003E-3</v>
      </c>
      <c r="AB178" s="14">
        <f t="shared" ca="1" si="21"/>
        <v>1.4E-3</v>
      </c>
      <c r="AD178" s="14">
        <f t="shared" si="27"/>
        <v>0.92999999999999994</v>
      </c>
      <c r="AE178" s="14">
        <f t="shared" si="28"/>
        <v>0.91999999999999993</v>
      </c>
      <c r="AG178" s="100">
        <f t="shared" ca="1" si="22"/>
        <v>0.21255736337088027</v>
      </c>
      <c r="AH178" s="100">
        <f t="shared" ca="1" si="18"/>
        <v>0.15277777777777779</v>
      </c>
      <c r="AI178" s="100">
        <f t="shared" ca="1" si="18"/>
        <v>0.11290322580645161</v>
      </c>
    </row>
    <row r="179" spans="1:35">
      <c r="A179">
        <f t="shared" si="14"/>
        <v>177</v>
      </c>
      <c r="B179">
        <f t="shared" si="23"/>
        <v>27</v>
      </c>
      <c r="C179">
        <f t="shared" si="24"/>
        <v>28</v>
      </c>
      <c r="D179" s="14" cm="1">
        <f t="array" aca="1" ref="D179" ca="1">INDIRECT($F$2&amp;"'"&amp;"!"&amp;D$3&amp;$A179)</f>
        <v>0</v>
      </c>
      <c r="E179" s="14" cm="1">
        <f t="array" aca="1" ref="E179" ca="1">INDIRECT($F$2&amp;"'"&amp;"!"&amp;E$3&amp;$A179)</f>
        <v>0</v>
      </c>
      <c r="F179" s="14" cm="1">
        <f t="array" aca="1" ref="F179" ca="1">INDIRECT($F$2&amp;"'"&amp;"!"&amp;F$3&amp;$A179)</f>
        <v>0</v>
      </c>
      <c r="G179" s="14" cm="1">
        <f t="array" aca="1" ref="G179" ca="1">INDIRECT($F$2&amp;"'"&amp;"!"&amp;G$3&amp;$A179)</f>
        <v>0</v>
      </c>
      <c r="I179" s="97">
        <f t="shared" si="19"/>
        <v>572.55526111673976</v>
      </c>
      <c r="J179" s="97">
        <f t="shared" si="19"/>
        <v>615.75216010359941</v>
      </c>
      <c r="K179" s="13" cm="1">
        <f t="array" aca="1" ref="K179" ca="1">INDIRECT($F$2&amp;"'"&amp;"!"&amp;K$3&amp;$A179)</f>
        <v>0</v>
      </c>
      <c r="L179" s="14" cm="1">
        <f t="array" aca="1" ref="L179" ca="1">INDIRECT($F$2&amp;"'"&amp;"!"&amp;L$3&amp;$A179)</f>
        <v>0</v>
      </c>
      <c r="M179" s="14" cm="1">
        <f t="array" aca="1" ref="M179" ca="1">INDIRECT($F$2&amp;"'"&amp;"!"&amp;M$3&amp;$A179)</f>
        <v>0</v>
      </c>
      <c r="N179" s="14" cm="1">
        <f t="array" aca="1" ref="N179" ca="1">INDIRECT($F$2&amp;"'"&amp;"!"&amp;N$3&amp;$A179)</f>
        <v>0</v>
      </c>
      <c r="P179" s="98">
        <f t="shared" si="20"/>
        <v>84.823001646924411</v>
      </c>
      <c r="Q179" s="98">
        <f t="shared" si="20"/>
        <v>87.964594300514207</v>
      </c>
      <c r="R179" s="13" cm="1">
        <f t="array" aca="1" ref="R179" ca="1">INDIRECT($F$2&amp;"'"&amp;"!"&amp;R$3&amp;$A179)</f>
        <v>0</v>
      </c>
      <c r="S179" s="14" cm="1">
        <f t="array" aca="1" ref="S179" ca="1">INDIRECT($F$2&amp;"'"&amp;"!"&amp;S$3&amp;$A179)</f>
        <v>0</v>
      </c>
      <c r="T179" s="14" cm="1">
        <f t="array" aca="1" ref="T179" ca="1">INDIRECT($F$2&amp;"'"&amp;"!"&amp;T$3&amp;$A179)</f>
        <v>0</v>
      </c>
      <c r="U179" s="14" cm="1">
        <f t="array" aca="1" ref="U179" ca="1">INDIRECT($F$2&amp;"'"&amp;"!"&amp;U$3&amp;$A179)</f>
        <v>0</v>
      </c>
      <c r="W179" s="14">
        <f t="shared" si="25"/>
        <v>0.91999999999999993</v>
      </c>
      <c r="X179" s="14">
        <f t="shared" si="26"/>
        <v>0.90999999999999992</v>
      </c>
      <c r="Y179" s="14">
        <f t="shared" ca="1" si="21"/>
        <v>0.17680000000000001</v>
      </c>
      <c r="Z179" s="14">
        <f t="shared" ca="1" si="21"/>
        <v>0.16739999999999999</v>
      </c>
      <c r="AA179" s="14">
        <f t="shared" ca="1" si="21"/>
        <v>6.0000000000000001E-3</v>
      </c>
      <c r="AB179" s="14">
        <f t="shared" ca="1" si="21"/>
        <v>3.3999999999999998E-3</v>
      </c>
      <c r="AD179" s="14">
        <f t="shared" si="27"/>
        <v>0.91999999999999993</v>
      </c>
      <c r="AE179" s="14">
        <f t="shared" si="28"/>
        <v>0.90999999999999992</v>
      </c>
      <c r="AG179" s="100">
        <f t="shared" ca="1" si="22"/>
        <v>0.17459324155193992</v>
      </c>
      <c r="AH179" s="100">
        <f t="shared" ca="1" si="18"/>
        <v>0.20833333333333334</v>
      </c>
      <c r="AI179" s="100">
        <f t="shared" ca="1" si="18"/>
        <v>0.27419354838709675</v>
      </c>
    </row>
    <row r="180" spans="1:35">
      <c r="A180">
        <f t="shared" si="14"/>
        <v>178</v>
      </c>
      <c r="B180">
        <f t="shared" si="23"/>
        <v>28</v>
      </c>
      <c r="C180">
        <f t="shared" si="24"/>
        <v>29</v>
      </c>
      <c r="D180" s="14" cm="1">
        <f t="array" aca="1" ref="D180" ca="1">INDIRECT($F$2&amp;"'"&amp;"!"&amp;D$3&amp;$A180)</f>
        <v>0</v>
      </c>
      <c r="E180" s="14" cm="1">
        <f t="array" aca="1" ref="E180" ca="1">INDIRECT($F$2&amp;"'"&amp;"!"&amp;E$3&amp;$A180)</f>
        <v>0</v>
      </c>
      <c r="F180" s="14" cm="1">
        <f t="array" aca="1" ref="F180" ca="1">INDIRECT($F$2&amp;"'"&amp;"!"&amp;F$3&amp;$A180)</f>
        <v>0</v>
      </c>
      <c r="G180" s="14" cm="1">
        <f t="array" aca="1" ref="G180" ca="1">INDIRECT($F$2&amp;"'"&amp;"!"&amp;G$3&amp;$A180)</f>
        <v>0</v>
      </c>
      <c r="I180" s="97">
        <f t="shared" si="19"/>
        <v>615.75216010359941</v>
      </c>
      <c r="J180" s="97">
        <f t="shared" si="19"/>
        <v>660.51985541725401</v>
      </c>
      <c r="K180" s="13" cm="1">
        <f t="array" aca="1" ref="K180" ca="1">INDIRECT($F$2&amp;"'"&amp;"!"&amp;K$3&amp;$A180)</f>
        <v>0</v>
      </c>
      <c r="L180" s="14" cm="1">
        <f t="array" aca="1" ref="L180" ca="1">INDIRECT($F$2&amp;"'"&amp;"!"&amp;L$3&amp;$A180)</f>
        <v>0</v>
      </c>
      <c r="M180" s="14" cm="1">
        <f t="array" aca="1" ref="M180" ca="1">INDIRECT($F$2&amp;"'"&amp;"!"&amp;M$3&amp;$A180)</f>
        <v>0</v>
      </c>
      <c r="N180" s="14" cm="1">
        <f t="array" aca="1" ref="N180" ca="1">INDIRECT($F$2&amp;"'"&amp;"!"&amp;N$3&amp;$A180)</f>
        <v>0</v>
      </c>
      <c r="P180" s="98">
        <f t="shared" si="20"/>
        <v>87.964594300514207</v>
      </c>
      <c r="Q180" s="98">
        <f t="shared" si="20"/>
        <v>91.106186954104004</v>
      </c>
      <c r="R180" s="13" cm="1">
        <f t="array" aca="1" ref="R180" ca="1">INDIRECT($F$2&amp;"'"&amp;"!"&amp;R$3&amp;$A180)</f>
        <v>0</v>
      </c>
      <c r="S180" s="14" cm="1">
        <f t="array" aca="1" ref="S180" ca="1">INDIRECT($F$2&amp;"'"&amp;"!"&amp;S$3&amp;$A180)</f>
        <v>0</v>
      </c>
      <c r="T180" s="14" cm="1">
        <f t="array" aca="1" ref="T180" ca="1">INDIRECT($F$2&amp;"'"&amp;"!"&amp;T$3&amp;$A180)</f>
        <v>0</v>
      </c>
      <c r="U180" s="14" cm="1">
        <f t="array" aca="1" ref="U180" ca="1">INDIRECT($F$2&amp;"'"&amp;"!"&amp;U$3&amp;$A180)</f>
        <v>0</v>
      </c>
      <c r="W180" s="14">
        <f t="shared" si="25"/>
        <v>0.90999999999999992</v>
      </c>
      <c r="X180" s="14">
        <f t="shared" si="26"/>
        <v>0.89999999999999991</v>
      </c>
      <c r="Y180" s="14">
        <f t="shared" ca="1" si="21"/>
        <v>0.1124</v>
      </c>
      <c r="Z180" s="14">
        <f t="shared" ca="1" si="21"/>
        <v>0.1066</v>
      </c>
      <c r="AA180" s="14">
        <f t="shared" ca="1" si="21"/>
        <v>3.8E-3</v>
      </c>
      <c r="AB180" s="14">
        <f t="shared" ca="1" si="21"/>
        <v>2E-3</v>
      </c>
      <c r="AD180" s="14">
        <f t="shared" si="27"/>
        <v>0.90999999999999992</v>
      </c>
      <c r="AE180" s="14">
        <f t="shared" si="28"/>
        <v>0.89999999999999991</v>
      </c>
      <c r="AG180" s="100">
        <f t="shared" ca="1" si="22"/>
        <v>0.11118064246975386</v>
      </c>
      <c r="AH180" s="100">
        <f t="shared" ca="1" si="18"/>
        <v>0.13194444444444445</v>
      </c>
      <c r="AI180" s="100">
        <f t="shared" ca="1" si="18"/>
        <v>0.16129032258064516</v>
      </c>
    </row>
    <row r="181" spans="1:35">
      <c r="A181">
        <f t="shared" si="14"/>
        <v>179</v>
      </c>
      <c r="B181">
        <f t="shared" si="23"/>
        <v>29</v>
      </c>
      <c r="C181">
        <f t="shared" si="24"/>
        <v>30</v>
      </c>
      <c r="D181" s="14" cm="1">
        <f t="array" aca="1" ref="D181" ca="1">INDIRECT($F$2&amp;"'"&amp;"!"&amp;D$3&amp;$A181)</f>
        <v>0</v>
      </c>
      <c r="E181" s="14" cm="1">
        <f t="array" aca="1" ref="E181" ca="1">INDIRECT($F$2&amp;"'"&amp;"!"&amp;E$3&amp;$A181)</f>
        <v>0</v>
      </c>
      <c r="F181" s="14" cm="1">
        <f t="array" aca="1" ref="F181" ca="1">INDIRECT($F$2&amp;"'"&amp;"!"&amp;F$3&amp;$A181)</f>
        <v>0</v>
      </c>
      <c r="G181" s="14" cm="1">
        <f t="array" aca="1" ref="G181" ca="1">INDIRECT($F$2&amp;"'"&amp;"!"&amp;G$3&amp;$A181)</f>
        <v>0</v>
      </c>
      <c r="I181" s="97">
        <f t="shared" si="19"/>
        <v>660.51985541725401</v>
      </c>
      <c r="J181" s="97">
        <f t="shared" si="19"/>
        <v>706.85834705770344</v>
      </c>
      <c r="K181" s="13" cm="1">
        <f t="array" aca="1" ref="K181" ca="1">INDIRECT($F$2&amp;"'"&amp;"!"&amp;K$3&amp;$A181)</f>
        <v>0</v>
      </c>
      <c r="L181" s="14" cm="1">
        <f t="array" aca="1" ref="L181" ca="1">INDIRECT($F$2&amp;"'"&amp;"!"&amp;L$3&amp;$A181)</f>
        <v>0</v>
      </c>
      <c r="M181" s="14" cm="1">
        <f t="array" aca="1" ref="M181" ca="1">INDIRECT($F$2&amp;"'"&amp;"!"&amp;M$3&amp;$A181)</f>
        <v>0</v>
      </c>
      <c r="N181" s="14" cm="1">
        <f t="array" aca="1" ref="N181" ca="1">INDIRECT($F$2&amp;"'"&amp;"!"&amp;N$3&amp;$A181)</f>
        <v>0</v>
      </c>
      <c r="P181" s="98">
        <f t="shared" si="20"/>
        <v>91.106186954104004</v>
      </c>
      <c r="Q181" s="98">
        <f t="shared" si="20"/>
        <v>94.247779607693786</v>
      </c>
      <c r="R181" s="13" cm="1">
        <f t="array" aca="1" ref="R181" ca="1">INDIRECT($F$2&amp;"'"&amp;"!"&amp;R$3&amp;$A181)</f>
        <v>0</v>
      </c>
      <c r="S181" s="14" cm="1">
        <f t="array" aca="1" ref="S181" ca="1">INDIRECT($F$2&amp;"'"&amp;"!"&amp;S$3&amp;$A181)</f>
        <v>0</v>
      </c>
      <c r="T181" s="14" cm="1">
        <f t="array" aca="1" ref="T181" ca="1">INDIRECT($F$2&amp;"'"&amp;"!"&amp;T$3&amp;$A181)</f>
        <v>0</v>
      </c>
      <c r="U181" s="14" cm="1">
        <f t="array" aca="1" ref="U181" ca="1">INDIRECT($F$2&amp;"'"&amp;"!"&amp;U$3&amp;$A181)</f>
        <v>0</v>
      </c>
      <c r="W181" s="14">
        <f t="shared" si="25"/>
        <v>0.89999999999999991</v>
      </c>
      <c r="X181" s="14">
        <f t="shared" si="26"/>
        <v>0.8899999999999999</v>
      </c>
      <c r="Y181" s="14">
        <f t="shared" ca="1" si="21"/>
        <v>6.6000000000000003E-2</v>
      </c>
      <c r="Z181" s="14">
        <f t="shared" ca="1" si="21"/>
        <v>6.0999999999999999E-2</v>
      </c>
      <c r="AA181" s="14">
        <f t="shared" ca="1" si="21"/>
        <v>3.5999999999999999E-3</v>
      </c>
      <c r="AB181" s="14">
        <f t="shared" ca="1" si="21"/>
        <v>1.4E-3</v>
      </c>
      <c r="AD181" s="14">
        <f t="shared" si="27"/>
        <v>0.89999999999999991</v>
      </c>
      <c r="AE181" s="14">
        <f t="shared" si="28"/>
        <v>0.8899999999999999</v>
      </c>
      <c r="AG181" s="100">
        <f t="shared" ca="1" si="22"/>
        <v>6.3621193158114306E-2</v>
      </c>
      <c r="AH181" s="100">
        <f t="shared" ca="1" si="18"/>
        <v>0.125</v>
      </c>
      <c r="AI181" s="100">
        <f t="shared" ca="1" si="18"/>
        <v>0.11290322580645161</v>
      </c>
    </row>
    <row r="182" spans="1:35">
      <c r="A182">
        <f t="shared" si="14"/>
        <v>180</v>
      </c>
      <c r="B182">
        <f t="shared" si="23"/>
        <v>30</v>
      </c>
      <c r="C182">
        <f t="shared" si="24"/>
        <v>31</v>
      </c>
      <c r="D182" s="14" cm="1">
        <f t="array" aca="1" ref="D182" ca="1">INDIRECT($F$2&amp;"'"&amp;"!"&amp;D$3&amp;$A182)</f>
        <v>0</v>
      </c>
      <c r="E182" s="14" cm="1">
        <f t="array" aca="1" ref="E182" ca="1">INDIRECT($F$2&amp;"'"&amp;"!"&amp;E$3&amp;$A182)</f>
        <v>0</v>
      </c>
      <c r="F182" s="14" cm="1">
        <f t="array" aca="1" ref="F182" ca="1">INDIRECT($F$2&amp;"'"&amp;"!"&amp;F$3&amp;$A182)</f>
        <v>0</v>
      </c>
      <c r="G182" s="14" cm="1">
        <f t="array" aca="1" ref="G182" ca="1">INDIRECT($F$2&amp;"'"&amp;"!"&amp;G$3&amp;$A182)</f>
        <v>0</v>
      </c>
      <c r="I182" s="97">
        <f t="shared" si="19"/>
        <v>706.85834705770344</v>
      </c>
      <c r="J182" s="97">
        <f t="shared" si="19"/>
        <v>754.76763502494782</v>
      </c>
      <c r="K182" s="13" cm="1">
        <f t="array" aca="1" ref="K182" ca="1">INDIRECT($F$2&amp;"'"&amp;"!"&amp;K$3&amp;$A182)</f>
        <v>0</v>
      </c>
      <c r="L182" s="14" cm="1">
        <f t="array" aca="1" ref="L182" ca="1">INDIRECT($F$2&amp;"'"&amp;"!"&amp;L$3&amp;$A182)</f>
        <v>0</v>
      </c>
      <c r="M182" s="14" cm="1">
        <f t="array" aca="1" ref="M182" ca="1">INDIRECT($F$2&amp;"'"&amp;"!"&amp;M$3&amp;$A182)</f>
        <v>0</v>
      </c>
      <c r="N182" s="14" cm="1">
        <f t="array" aca="1" ref="N182" ca="1">INDIRECT($F$2&amp;"'"&amp;"!"&amp;N$3&amp;$A182)</f>
        <v>0</v>
      </c>
      <c r="P182" s="98">
        <f t="shared" si="20"/>
        <v>94.247779607693786</v>
      </c>
      <c r="Q182" s="98">
        <f t="shared" si="20"/>
        <v>97.389372261283583</v>
      </c>
      <c r="R182" s="13" cm="1">
        <f t="array" aca="1" ref="R182" ca="1">INDIRECT($F$2&amp;"'"&amp;"!"&amp;R$3&amp;$A182)</f>
        <v>0</v>
      </c>
      <c r="S182" s="14" cm="1">
        <f t="array" aca="1" ref="S182" ca="1">INDIRECT($F$2&amp;"'"&amp;"!"&amp;S$3&amp;$A182)</f>
        <v>0</v>
      </c>
      <c r="T182" s="14" cm="1">
        <f t="array" aca="1" ref="T182" ca="1">INDIRECT($F$2&amp;"'"&amp;"!"&amp;T$3&amp;$A182)</f>
        <v>0</v>
      </c>
      <c r="U182" s="14" cm="1">
        <f t="array" aca="1" ref="U182" ca="1">INDIRECT($F$2&amp;"'"&amp;"!"&amp;U$3&amp;$A182)</f>
        <v>0</v>
      </c>
      <c r="W182" s="14">
        <f t="shared" si="25"/>
        <v>0.8899999999999999</v>
      </c>
      <c r="X182" s="14">
        <f t="shared" si="26"/>
        <v>0.87999999999999989</v>
      </c>
      <c r="Y182" s="14">
        <f t="shared" ca="1" si="21"/>
        <v>2.6200000000000001E-2</v>
      </c>
      <c r="Z182" s="14">
        <f t="shared" ca="1" si="21"/>
        <v>2.2800000000000001E-2</v>
      </c>
      <c r="AA182" s="14">
        <f t="shared" ca="1" si="21"/>
        <v>2.3999999999999998E-3</v>
      </c>
      <c r="AB182" s="14">
        <f t="shared" ca="1" si="21"/>
        <v>1E-3</v>
      </c>
      <c r="AD182" s="14">
        <f t="shared" si="27"/>
        <v>0.8899999999999999</v>
      </c>
      <c r="AE182" s="14">
        <f t="shared" si="28"/>
        <v>0.87999999999999989</v>
      </c>
      <c r="AG182" s="100">
        <f t="shared" ca="1" si="22"/>
        <v>2.3779724655819776E-2</v>
      </c>
      <c r="AH182" s="100">
        <f t="shared" ca="1" si="18"/>
        <v>8.3333333333333329E-2</v>
      </c>
      <c r="AI182" s="100">
        <f t="shared" ca="1" si="18"/>
        <v>8.0645161290322578E-2</v>
      </c>
    </row>
    <row r="183" spans="1:35">
      <c r="A183">
        <f t="shared" si="14"/>
        <v>181</v>
      </c>
      <c r="B183">
        <f t="shared" si="23"/>
        <v>31</v>
      </c>
      <c r="C183">
        <f t="shared" si="24"/>
        <v>32</v>
      </c>
      <c r="D183" s="14" cm="1">
        <f t="array" aca="1" ref="D183" ca="1">INDIRECT($F$2&amp;"'"&amp;"!"&amp;D$3&amp;$A183)</f>
        <v>6.0012002400480096E-4</v>
      </c>
      <c r="E183" s="14" cm="1">
        <f t="array" aca="1" ref="E183" ca="1">INDIRECT($F$2&amp;"'"&amp;"!"&amp;E$3&amp;$A183)</f>
        <v>6.0012002400480096E-4</v>
      </c>
      <c r="F183" s="14" cm="1">
        <f t="array" aca="1" ref="F183" ca="1">INDIRECT($F$2&amp;"'"&amp;"!"&amp;F$3&amp;$A183)</f>
        <v>0</v>
      </c>
      <c r="G183" s="14" cm="1">
        <f t="array" aca="1" ref="G183" ca="1">INDIRECT($F$2&amp;"'"&amp;"!"&amp;G$3&amp;$A183)</f>
        <v>0</v>
      </c>
      <c r="I183" s="97">
        <f t="shared" si="19"/>
        <v>754.76763502494782</v>
      </c>
      <c r="J183" s="97">
        <f t="shared" si="19"/>
        <v>804.24771931898704</v>
      </c>
      <c r="K183" s="13" cm="1">
        <f t="array" aca="1" ref="K183" ca="1">INDIRECT($F$2&amp;"'"&amp;"!"&amp;K$3&amp;$A183)</f>
        <v>6.0012002400480096E-4</v>
      </c>
      <c r="L183" s="14" cm="1">
        <f t="array" aca="1" ref="L183" ca="1">INDIRECT($F$2&amp;"'"&amp;"!"&amp;L$3&amp;$A183)</f>
        <v>6.0012002400480096E-4</v>
      </c>
      <c r="M183" s="14" cm="1">
        <f t="array" aca="1" ref="M183" ca="1">INDIRECT($F$2&amp;"'"&amp;"!"&amp;M$3&amp;$A183)</f>
        <v>0</v>
      </c>
      <c r="N183" s="14" cm="1">
        <f t="array" aca="1" ref="N183" ca="1">INDIRECT($F$2&amp;"'"&amp;"!"&amp;N$3&amp;$A183)</f>
        <v>0</v>
      </c>
      <c r="P183" s="98">
        <f t="shared" si="20"/>
        <v>97.389372261283583</v>
      </c>
      <c r="Q183" s="98">
        <f t="shared" si="20"/>
        <v>100.53096491487338</v>
      </c>
      <c r="R183" s="13" cm="1">
        <f t="array" aca="1" ref="R183" ca="1">INDIRECT($F$2&amp;"'"&amp;"!"&amp;R$3&amp;$A183)</f>
        <v>0</v>
      </c>
      <c r="S183" s="14" cm="1">
        <f t="array" aca="1" ref="S183" ca="1">INDIRECT($F$2&amp;"'"&amp;"!"&amp;S$3&amp;$A183)</f>
        <v>0</v>
      </c>
      <c r="T183" s="14" cm="1">
        <f t="array" aca="1" ref="T183" ca="1">INDIRECT($F$2&amp;"'"&amp;"!"&amp;T$3&amp;$A183)</f>
        <v>0</v>
      </c>
      <c r="U183" s="14" cm="1">
        <f t="array" aca="1" ref="U183" ca="1">INDIRECT($F$2&amp;"'"&amp;"!"&amp;U$3&amp;$A183)</f>
        <v>0</v>
      </c>
      <c r="W183" s="14">
        <f t="shared" si="25"/>
        <v>0.87999999999999989</v>
      </c>
      <c r="X183" s="14">
        <f t="shared" si="26"/>
        <v>0.86999999999999988</v>
      </c>
      <c r="Y183" s="14">
        <f t="shared" ca="1" si="21"/>
        <v>1.54E-2</v>
      </c>
      <c r="Z183" s="14">
        <f t="shared" ca="1" si="21"/>
        <v>1.34E-2</v>
      </c>
      <c r="AA183" s="14">
        <f t="shared" ca="1" si="21"/>
        <v>1.4E-3</v>
      </c>
      <c r="AB183" s="14">
        <f t="shared" ca="1" si="21"/>
        <v>5.9999999999999995E-4</v>
      </c>
      <c r="AD183" s="14">
        <f t="shared" si="27"/>
        <v>0.87999999999999989</v>
      </c>
      <c r="AE183" s="14">
        <f t="shared" si="28"/>
        <v>0.86999999999999988</v>
      </c>
      <c r="AG183" s="100">
        <f t="shared" ca="1" si="22"/>
        <v>1.3975803087192323E-2</v>
      </c>
      <c r="AH183" s="100">
        <f t="shared" ca="1" si="18"/>
        <v>4.8611111111111112E-2</v>
      </c>
      <c r="AI183" s="100">
        <f t="shared" ca="1" si="18"/>
        <v>4.8387096774193547E-2</v>
      </c>
    </row>
    <row r="184" spans="1:35">
      <c r="A184">
        <f t="shared" si="14"/>
        <v>182</v>
      </c>
      <c r="B184">
        <f t="shared" si="23"/>
        <v>32</v>
      </c>
      <c r="C184">
        <f t="shared" si="24"/>
        <v>33</v>
      </c>
      <c r="D184" s="14" cm="1">
        <f t="array" aca="1" ref="D184" ca="1">INDIRECT($F$2&amp;"'"&amp;"!"&amp;D$3&amp;$A184)</f>
        <v>1.6003200640128026E-3</v>
      </c>
      <c r="E184" s="14" cm="1">
        <f t="array" aca="1" ref="E184" ca="1">INDIRECT($F$2&amp;"'"&amp;"!"&amp;E$3&amp;$A184)</f>
        <v>1.6003200640128026E-3</v>
      </c>
      <c r="F184" s="14" cm="1">
        <f t="array" aca="1" ref="F184" ca="1">INDIRECT($F$2&amp;"'"&amp;"!"&amp;F$3&amp;$A184)</f>
        <v>0</v>
      </c>
      <c r="G184" s="14" cm="1">
        <f t="array" aca="1" ref="G184" ca="1">INDIRECT($F$2&amp;"'"&amp;"!"&amp;G$3&amp;$A184)</f>
        <v>0</v>
      </c>
      <c r="I184" s="97">
        <f t="shared" si="19"/>
        <v>804.24771931898704</v>
      </c>
      <c r="J184" s="97">
        <f t="shared" si="19"/>
        <v>855.2985999398212</v>
      </c>
      <c r="K184" s="13" cm="1">
        <f t="array" aca="1" ref="K184" ca="1">INDIRECT($F$2&amp;"'"&amp;"!"&amp;K$3&amp;$A184)</f>
        <v>1.6003200640128026E-3</v>
      </c>
      <c r="L184" s="14" cm="1">
        <f t="array" aca="1" ref="L184" ca="1">INDIRECT($F$2&amp;"'"&amp;"!"&amp;L$3&amp;$A184)</f>
        <v>1.6003200640128026E-3</v>
      </c>
      <c r="M184" s="14" cm="1">
        <f t="array" aca="1" ref="M184" ca="1">INDIRECT($F$2&amp;"'"&amp;"!"&amp;M$3&amp;$A184)</f>
        <v>0</v>
      </c>
      <c r="N184" s="14" cm="1">
        <f t="array" aca="1" ref="N184" ca="1">INDIRECT($F$2&amp;"'"&amp;"!"&amp;N$3&amp;$A184)</f>
        <v>0</v>
      </c>
      <c r="P184" s="98">
        <f t="shared" si="20"/>
        <v>100.53096491487338</v>
      </c>
      <c r="Q184" s="98">
        <f t="shared" si="20"/>
        <v>103.67255756846318</v>
      </c>
      <c r="R184" s="13" cm="1">
        <f t="array" aca="1" ref="R184" ca="1">INDIRECT($F$2&amp;"'"&amp;"!"&amp;R$3&amp;$A184)</f>
        <v>6.0012002400480096E-4</v>
      </c>
      <c r="S184" s="14" cm="1">
        <f t="array" aca="1" ref="S184" ca="1">INDIRECT($F$2&amp;"'"&amp;"!"&amp;S$3&amp;$A184)</f>
        <v>6.0012002400480096E-4</v>
      </c>
      <c r="T184" s="14" cm="1">
        <f t="array" aca="1" ref="T184" ca="1">INDIRECT($F$2&amp;"'"&amp;"!"&amp;T$3&amp;$A184)</f>
        <v>0</v>
      </c>
      <c r="U184" s="14" cm="1">
        <f t="array" aca="1" ref="U184" ca="1">INDIRECT($F$2&amp;"'"&amp;"!"&amp;U$3&amp;$A184)</f>
        <v>0</v>
      </c>
      <c r="W184" s="14">
        <f t="shared" si="25"/>
        <v>0.86999999999999988</v>
      </c>
      <c r="X184" s="14">
        <f t="shared" si="26"/>
        <v>0.85999999999999988</v>
      </c>
      <c r="Y184" s="14">
        <f t="shared" ca="1" si="21"/>
        <v>8.0000000000000002E-3</v>
      </c>
      <c r="Z184" s="14">
        <f t="shared" ca="1" si="21"/>
        <v>6.7999999999999996E-3</v>
      </c>
      <c r="AA184" s="14">
        <f t="shared" ca="1" si="21"/>
        <v>8.0000000000000004E-4</v>
      </c>
      <c r="AB184" s="14">
        <f t="shared" ca="1" si="21"/>
        <v>4.0000000000000002E-4</v>
      </c>
      <c r="AD184" s="14">
        <f t="shared" si="27"/>
        <v>0.86999999999999988</v>
      </c>
      <c r="AE184" s="14">
        <f t="shared" si="28"/>
        <v>0.85999999999999988</v>
      </c>
      <c r="AG184" s="100">
        <f t="shared" ca="1" si="22"/>
        <v>7.0921985815602835E-3</v>
      </c>
      <c r="AH184" s="100">
        <f t="shared" ca="1" si="18"/>
        <v>2.7777777777777776E-2</v>
      </c>
      <c r="AI184" s="100">
        <f t="shared" ca="1" si="18"/>
        <v>3.2258064516129031E-2</v>
      </c>
    </row>
    <row r="185" spans="1:35">
      <c r="A185">
        <f t="shared" si="14"/>
        <v>183</v>
      </c>
      <c r="B185">
        <f t="shared" si="23"/>
        <v>33</v>
      </c>
      <c r="C185">
        <f t="shared" si="24"/>
        <v>34</v>
      </c>
      <c r="D185" s="14" cm="1">
        <f t="array" aca="1" ref="D185" ca="1">INDIRECT($F$2&amp;"'"&amp;"!"&amp;D$3&amp;$A185)</f>
        <v>5.4010802160432084E-3</v>
      </c>
      <c r="E185" s="14" cm="1">
        <f t="array" aca="1" ref="E185" ca="1">INDIRECT($F$2&amp;"'"&amp;"!"&amp;E$3&amp;$A185)</f>
        <v>5.4010802160432084E-3</v>
      </c>
      <c r="F185" s="14" cm="1">
        <f t="array" aca="1" ref="F185" ca="1">INDIRECT($F$2&amp;"'"&amp;"!"&amp;F$3&amp;$A185)</f>
        <v>0</v>
      </c>
      <c r="G185" s="14" cm="1">
        <f t="array" aca="1" ref="G185" ca="1">INDIRECT($F$2&amp;"'"&amp;"!"&amp;G$3&amp;$A185)</f>
        <v>0</v>
      </c>
      <c r="I185" s="97">
        <f t="shared" si="19"/>
        <v>855.2985999398212</v>
      </c>
      <c r="J185" s="97">
        <f t="shared" si="19"/>
        <v>907.9202768874502</v>
      </c>
      <c r="K185" s="13" cm="1">
        <f t="array" aca="1" ref="K185" ca="1">INDIRECT($F$2&amp;"'"&amp;"!"&amp;K$3&amp;$A185)</f>
        <v>5.4010802160432084E-3</v>
      </c>
      <c r="L185" s="14" cm="1">
        <f t="array" aca="1" ref="L185" ca="1">INDIRECT($F$2&amp;"'"&amp;"!"&amp;L$3&amp;$A185)</f>
        <v>5.4010802160432084E-3</v>
      </c>
      <c r="M185" s="14" cm="1">
        <f t="array" aca="1" ref="M185" ca="1">INDIRECT($F$2&amp;"'"&amp;"!"&amp;M$3&amp;$A185)</f>
        <v>0</v>
      </c>
      <c r="N185" s="14" cm="1">
        <f t="array" aca="1" ref="N185" ca="1">INDIRECT($F$2&amp;"'"&amp;"!"&amp;N$3&amp;$A185)</f>
        <v>0</v>
      </c>
      <c r="P185" s="98">
        <f t="shared" si="20"/>
        <v>103.67255756846318</v>
      </c>
      <c r="Q185" s="98">
        <f t="shared" si="20"/>
        <v>106.81415022205297</v>
      </c>
      <c r="R185" s="13" cm="1">
        <f t="array" aca="1" ref="R185" ca="1">INDIRECT($F$2&amp;"'"&amp;"!"&amp;R$3&amp;$A185)</f>
        <v>1.6003200640128026E-3</v>
      </c>
      <c r="S185" s="14" cm="1">
        <f t="array" aca="1" ref="S185" ca="1">INDIRECT($F$2&amp;"'"&amp;"!"&amp;S$3&amp;$A185)</f>
        <v>1.6003200640128026E-3</v>
      </c>
      <c r="T185" s="14" cm="1">
        <f t="array" aca="1" ref="T185" ca="1">INDIRECT($F$2&amp;"'"&amp;"!"&amp;T$3&amp;$A185)</f>
        <v>0</v>
      </c>
      <c r="U185" s="14" cm="1">
        <f t="array" aca="1" ref="U185" ca="1">INDIRECT($F$2&amp;"'"&amp;"!"&amp;U$3&amp;$A185)</f>
        <v>0</v>
      </c>
      <c r="W185" s="14">
        <f t="shared" si="25"/>
        <v>0.85999999999999988</v>
      </c>
      <c r="X185" s="14">
        <f t="shared" si="26"/>
        <v>0.84999999999999987</v>
      </c>
      <c r="Y185" s="14">
        <f t="shared" ca="1" si="21"/>
        <v>3.8E-3</v>
      </c>
      <c r="Z185" s="14">
        <f t="shared" ca="1" si="21"/>
        <v>3.5999999999999999E-3</v>
      </c>
      <c r="AA185" s="14">
        <f t="shared" ca="1" si="21"/>
        <v>2.0000000000000001E-4</v>
      </c>
      <c r="AB185" s="14">
        <f t="shared" ca="1" si="21"/>
        <v>0</v>
      </c>
      <c r="AD185" s="14">
        <f t="shared" si="27"/>
        <v>0.85999999999999988</v>
      </c>
      <c r="AE185" s="14">
        <f t="shared" si="28"/>
        <v>0.84999999999999987</v>
      </c>
      <c r="AG185" s="100">
        <f t="shared" ca="1" si="22"/>
        <v>3.7546933667083854E-3</v>
      </c>
      <c r="AH185" s="100">
        <f t="shared" ca="1" si="18"/>
        <v>6.9444444444444441E-3</v>
      </c>
      <c r="AI185" s="100">
        <f t="shared" ca="1" si="18"/>
        <v>0</v>
      </c>
    </row>
    <row r="186" spans="1:35">
      <c r="A186">
        <f t="shared" si="14"/>
        <v>184</v>
      </c>
      <c r="B186">
        <f t="shared" si="23"/>
        <v>34</v>
      </c>
      <c r="C186">
        <f t="shared" si="24"/>
        <v>35</v>
      </c>
      <c r="D186" s="14" cm="1">
        <f t="array" aca="1" ref="D186" ca="1">INDIRECT($F$2&amp;"'"&amp;"!"&amp;D$3&amp;$A186)</f>
        <v>9.4018803760752157E-3</v>
      </c>
      <c r="E186" s="14" cm="1">
        <f t="array" aca="1" ref="E186" ca="1">INDIRECT($F$2&amp;"'"&amp;"!"&amp;E$3&amp;$A186)</f>
        <v>9.2018403680736143E-3</v>
      </c>
      <c r="F186" s="14" cm="1">
        <f t="array" aca="1" ref="F186" ca="1">INDIRECT($F$2&amp;"'"&amp;"!"&amp;F$3&amp;$A186)</f>
        <v>2.0004000800160032E-4</v>
      </c>
      <c r="G186" s="14" cm="1">
        <f t="array" aca="1" ref="G186" ca="1">INDIRECT($F$2&amp;"'"&amp;"!"&amp;G$3&amp;$A186)</f>
        <v>0</v>
      </c>
      <c r="I186" s="97">
        <f t="shared" si="19"/>
        <v>907.9202768874502</v>
      </c>
      <c r="J186" s="97">
        <f t="shared" si="19"/>
        <v>962.11275016187415</v>
      </c>
      <c r="K186" s="13" cm="1">
        <f t="array" aca="1" ref="K186" ca="1">INDIRECT($F$2&amp;"'"&amp;"!"&amp;K$3&amp;$A186)</f>
        <v>9.4018803760752157E-3</v>
      </c>
      <c r="L186" s="14" cm="1">
        <f t="array" aca="1" ref="L186" ca="1">INDIRECT($F$2&amp;"'"&amp;"!"&amp;L$3&amp;$A186)</f>
        <v>9.2018403680736143E-3</v>
      </c>
      <c r="M186" s="14" cm="1">
        <f t="array" aca="1" ref="M186" ca="1">INDIRECT($F$2&amp;"'"&amp;"!"&amp;M$3&amp;$A186)</f>
        <v>2.0004000800160032E-4</v>
      </c>
      <c r="N186" s="14" cm="1">
        <f t="array" aca="1" ref="N186" ca="1">INDIRECT($F$2&amp;"'"&amp;"!"&amp;N$3&amp;$A186)</f>
        <v>0</v>
      </c>
      <c r="P186" s="98">
        <f t="shared" si="20"/>
        <v>106.81415022205297</v>
      </c>
      <c r="Q186" s="98">
        <f t="shared" si="20"/>
        <v>109.95574287564276</v>
      </c>
      <c r="R186" s="13" cm="1">
        <f t="array" aca="1" ref="R186" ca="1">INDIRECT($F$2&amp;"'"&amp;"!"&amp;R$3&amp;$A186)</f>
        <v>4.8009601920384077E-3</v>
      </c>
      <c r="S186" s="14" cm="1">
        <f t="array" aca="1" ref="S186" ca="1">INDIRECT($F$2&amp;"'"&amp;"!"&amp;S$3&amp;$A186)</f>
        <v>4.8009601920384077E-3</v>
      </c>
      <c r="T186" s="14" cm="1">
        <f t="array" aca="1" ref="T186" ca="1">INDIRECT($F$2&amp;"'"&amp;"!"&amp;T$3&amp;$A186)</f>
        <v>0</v>
      </c>
      <c r="U186" s="14" cm="1">
        <f t="array" aca="1" ref="U186" ca="1">INDIRECT($F$2&amp;"'"&amp;"!"&amp;U$3&amp;$A186)</f>
        <v>0</v>
      </c>
      <c r="W186" s="14">
        <f t="shared" si="25"/>
        <v>0.84999999999999987</v>
      </c>
      <c r="X186" s="14">
        <f t="shared" si="26"/>
        <v>0.83999999999999986</v>
      </c>
      <c r="Y186" s="14">
        <f t="shared" ca="1" si="21"/>
        <v>2.3999999999999998E-3</v>
      </c>
      <c r="Z186" s="14">
        <f t="shared" ca="1" si="21"/>
        <v>2.2000000000000001E-3</v>
      </c>
      <c r="AA186" s="14">
        <f t="shared" ca="1" si="21"/>
        <v>0</v>
      </c>
      <c r="AB186" s="14">
        <f t="shared" ca="1" si="21"/>
        <v>2.0000000000000001E-4</v>
      </c>
      <c r="AD186" s="14">
        <f t="shared" si="27"/>
        <v>0.84999999999999987</v>
      </c>
      <c r="AE186" s="14">
        <f t="shared" si="28"/>
        <v>0.83999999999999986</v>
      </c>
      <c r="AG186" s="100">
        <f t="shared" ca="1" si="22"/>
        <v>2.2945348352106801E-3</v>
      </c>
      <c r="AH186" s="100">
        <f t="shared" ca="1" si="18"/>
        <v>0</v>
      </c>
      <c r="AI186" s="100">
        <f t="shared" ca="1" si="18"/>
        <v>1.6129032258064516E-2</v>
      </c>
    </row>
    <row r="187" spans="1:35">
      <c r="A187">
        <f t="shared" si="14"/>
        <v>185</v>
      </c>
      <c r="B187">
        <f t="shared" si="23"/>
        <v>35</v>
      </c>
      <c r="C187">
        <f t="shared" si="24"/>
        <v>36</v>
      </c>
      <c r="D187" s="14" cm="1">
        <f t="array" aca="1" ref="D187" ca="1">INDIRECT($F$2&amp;"'"&amp;"!"&amp;D$3&amp;$A187)</f>
        <v>1.7203440688137627E-2</v>
      </c>
      <c r="E187" s="14" cm="1">
        <f t="array" aca="1" ref="E187" ca="1">INDIRECT($F$2&amp;"'"&amp;"!"&amp;E$3&amp;$A187)</f>
        <v>1.7203440688137627E-2</v>
      </c>
      <c r="F187" s="14" cm="1">
        <f t="array" aca="1" ref="F187" ca="1">INDIRECT($F$2&amp;"'"&amp;"!"&amp;F$3&amp;$A187)</f>
        <v>0</v>
      </c>
      <c r="G187" s="14" cm="1">
        <f t="array" aca="1" ref="G187" ca="1">INDIRECT($F$2&amp;"'"&amp;"!"&amp;G$3&amp;$A187)</f>
        <v>0</v>
      </c>
      <c r="I187" s="97">
        <f t="shared" si="19"/>
        <v>962.11275016187415</v>
      </c>
      <c r="J187" s="97">
        <f t="shared" si="19"/>
        <v>1017.8760197630929</v>
      </c>
      <c r="K187" s="13" cm="1">
        <f t="array" aca="1" ref="K187" ca="1">INDIRECT($F$2&amp;"'"&amp;"!"&amp;K$3&amp;$A187)</f>
        <v>1.7203440688137627E-2</v>
      </c>
      <c r="L187" s="14" cm="1">
        <f t="array" aca="1" ref="L187" ca="1">INDIRECT($F$2&amp;"'"&amp;"!"&amp;L$3&amp;$A187)</f>
        <v>1.7203440688137627E-2</v>
      </c>
      <c r="M187" s="14" cm="1">
        <f t="array" aca="1" ref="M187" ca="1">INDIRECT($F$2&amp;"'"&amp;"!"&amp;M$3&amp;$A187)</f>
        <v>0</v>
      </c>
      <c r="N187" s="14" cm="1">
        <f t="array" aca="1" ref="N187" ca="1">INDIRECT($F$2&amp;"'"&amp;"!"&amp;N$3&amp;$A187)</f>
        <v>0</v>
      </c>
      <c r="P187" s="98">
        <f t="shared" si="20"/>
        <v>109.95574287564276</v>
      </c>
      <c r="Q187" s="98">
        <f t="shared" si="20"/>
        <v>113.09733552923255</v>
      </c>
      <c r="R187" s="13" cm="1">
        <f t="array" aca="1" ref="R187" ca="1">INDIRECT($F$2&amp;"'"&amp;"!"&amp;R$3&amp;$A187)</f>
        <v>7.6015203040608118E-3</v>
      </c>
      <c r="S187" s="14" cm="1">
        <f t="array" aca="1" ref="S187" ca="1">INDIRECT($F$2&amp;"'"&amp;"!"&amp;S$3&amp;$A187)</f>
        <v>7.4014802960592121E-3</v>
      </c>
      <c r="T187" s="14" cm="1">
        <f t="array" aca="1" ref="T187" ca="1">INDIRECT($F$2&amp;"'"&amp;"!"&amp;T$3&amp;$A187)</f>
        <v>2.0004000800160032E-4</v>
      </c>
      <c r="U187" s="14" cm="1">
        <f t="array" aca="1" ref="U187" ca="1">INDIRECT($F$2&amp;"'"&amp;"!"&amp;U$3&amp;$A187)</f>
        <v>0</v>
      </c>
      <c r="W187" s="14">
        <f t="shared" si="25"/>
        <v>0.83999999999999986</v>
      </c>
      <c r="X187" s="14">
        <f t="shared" si="26"/>
        <v>0.82999999999999985</v>
      </c>
      <c r="Y187" s="14">
        <f t="shared" ca="1" si="21"/>
        <v>2E-3</v>
      </c>
      <c r="Z187" s="14">
        <f t="shared" ca="1" si="21"/>
        <v>1.6000000000000001E-3</v>
      </c>
      <c r="AA187" s="14">
        <f t="shared" ca="1" si="21"/>
        <v>4.0000000000000002E-4</v>
      </c>
      <c r="AB187" s="14">
        <f t="shared" ca="1" si="21"/>
        <v>0</v>
      </c>
      <c r="AD187" s="14">
        <f t="shared" si="27"/>
        <v>0.83999999999999986</v>
      </c>
      <c r="AE187" s="14">
        <f t="shared" si="28"/>
        <v>0.82999999999999985</v>
      </c>
      <c r="AG187" s="100">
        <f t="shared" ca="1" si="22"/>
        <v>1.6687526074259491E-3</v>
      </c>
      <c r="AH187" s="100">
        <f t="shared" ca="1" si="22"/>
        <v>1.3888888888888888E-2</v>
      </c>
      <c r="AI187" s="100">
        <f t="shared" ca="1" si="22"/>
        <v>0</v>
      </c>
    </row>
    <row r="188" spans="1:35">
      <c r="A188">
        <f t="shared" si="14"/>
        <v>186</v>
      </c>
      <c r="B188">
        <f t="shared" si="23"/>
        <v>36</v>
      </c>
      <c r="C188">
        <f t="shared" si="24"/>
        <v>37</v>
      </c>
      <c r="D188" s="14" cm="1">
        <f t="array" aca="1" ref="D188" ca="1">INDIRECT($F$2&amp;"'"&amp;"!"&amp;D$3&amp;$A188)</f>
        <v>3.0206041208241649E-2</v>
      </c>
      <c r="E188" s="14" cm="1">
        <f t="array" aca="1" ref="E188" ca="1">INDIRECT($F$2&amp;"'"&amp;"!"&amp;E$3&amp;$A188)</f>
        <v>3.0006001200240048E-2</v>
      </c>
      <c r="F188" s="14" cm="1">
        <f t="array" aca="1" ref="F188" ca="1">INDIRECT($F$2&amp;"'"&amp;"!"&amp;F$3&amp;$A188)</f>
        <v>2.0004000800160032E-4</v>
      </c>
      <c r="G188" s="14" cm="1">
        <f t="array" aca="1" ref="G188" ca="1">INDIRECT($F$2&amp;"'"&amp;"!"&amp;G$3&amp;$A188)</f>
        <v>0</v>
      </c>
      <c r="I188" s="97">
        <f t="shared" si="19"/>
        <v>1017.8760197630929</v>
      </c>
      <c r="J188" s="97">
        <f t="shared" si="19"/>
        <v>1075.2100856911068</v>
      </c>
      <c r="K188" s="13" cm="1">
        <f t="array" aca="1" ref="K188" ca="1">INDIRECT($F$2&amp;"'"&amp;"!"&amp;K$3&amp;$A188)</f>
        <v>3.0206041208241649E-2</v>
      </c>
      <c r="L188" s="14" cm="1">
        <f t="array" aca="1" ref="L188" ca="1">INDIRECT($F$2&amp;"'"&amp;"!"&amp;L$3&amp;$A188)</f>
        <v>3.0006001200240048E-2</v>
      </c>
      <c r="M188" s="14" cm="1">
        <f t="array" aca="1" ref="M188" ca="1">INDIRECT($F$2&amp;"'"&amp;"!"&amp;M$3&amp;$A188)</f>
        <v>2.0004000800160032E-4</v>
      </c>
      <c r="N188" s="14" cm="1">
        <f t="array" aca="1" ref="N188" ca="1">INDIRECT($F$2&amp;"'"&amp;"!"&amp;N$3&amp;$A188)</f>
        <v>0</v>
      </c>
      <c r="P188" s="98">
        <f t="shared" si="20"/>
        <v>113.09733552923255</v>
      </c>
      <c r="Q188" s="98">
        <f t="shared" si="20"/>
        <v>116.23892818282235</v>
      </c>
      <c r="R188" s="13" cm="1">
        <f t="array" aca="1" ref="R188" ca="1">INDIRECT($F$2&amp;"'"&amp;"!"&amp;R$3&amp;$A188)</f>
        <v>1.4802960592118424E-2</v>
      </c>
      <c r="S188" s="14" cm="1">
        <f t="array" aca="1" ref="S188" ca="1">INDIRECT($F$2&amp;"'"&amp;"!"&amp;S$3&amp;$A188)</f>
        <v>1.4802960592118424E-2</v>
      </c>
      <c r="T188" s="14" cm="1">
        <f t="array" aca="1" ref="T188" ca="1">INDIRECT($F$2&amp;"'"&amp;"!"&amp;T$3&amp;$A188)</f>
        <v>0</v>
      </c>
      <c r="U188" s="14" cm="1">
        <f t="array" aca="1" ref="U188" ca="1">INDIRECT($F$2&amp;"'"&amp;"!"&amp;U$3&amp;$A188)</f>
        <v>0</v>
      </c>
      <c r="W188" s="14">
        <f t="shared" si="25"/>
        <v>0.82999999999999985</v>
      </c>
      <c r="X188" s="14">
        <f t="shared" si="26"/>
        <v>0.81999999999999984</v>
      </c>
      <c r="Y188" s="14">
        <f t="shared" ref="Y188:AB203" ca="1" si="29">Y24/$Y$5</f>
        <v>2.2000000000000001E-3</v>
      </c>
      <c r="Z188" s="14">
        <f t="shared" ca="1" si="29"/>
        <v>1.4E-3</v>
      </c>
      <c r="AA188" s="14">
        <f t="shared" ca="1" si="29"/>
        <v>4.0000000000000002E-4</v>
      </c>
      <c r="AB188" s="14">
        <f t="shared" ca="1" si="29"/>
        <v>4.0000000000000002E-4</v>
      </c>
      <c r="AD188" s="14">
        <f t="shared" si="27"/>
        <v>0.82999999999999985</v>
      </c>
      <c r="AE188" s="14">
        <f t="shared" si="28"/>
        <v>0.81999999999999984</v>
      </c>
      <c r="AG188" s="100">
        <f t="shared" ca="1" si="22"/>
        <v>1.4601585314977055E-3</v>
      </c>
      <c r="AH188" s="100">
        <f t="shared" ca="1" si="22"/>
        <v>1.3888888888888888E-2</v>
      </c>
      <c r="AI188" s="100">
        <f t="shared" ca="1" si="22"/>
        <v>3.2258064516129031E-2</v>
      </c>
    </row>
    <row r="189" spans="1:35">
      <c r="A189">
        <f t="shared" si="14"/>
        <v>187</v>
      </c>
      <c r="B189">
        <f t="shared" si="23"/>
        <v>37</v>
      </c>
      <c r="C189">
        <f t="shared" si="24"/>
        <v>38</v>
      </c>
      <c r="D189" s="14" cm="1">
        <f t="array" aca="1" ref="D189" ca="1">INDIRECT($F$2&amp;"'"&amp;"!"&amp;D$3&amp;$A189)</f>
        <v>4.2808561712342472E-2</v>
      </c>
      <c r="E189" s="14" cm="1">
        <f t="array" aca="1" ref="E189" ca="1">INDIRECT($F$2&amp;"'"&amp;"!"&amp;E$3&amp;$A189)</f>
        <v>4.2608521704340867E-2</v>
      </c>
      <c r="F189" s="14" cm="1">
        <f t="array" aca="1" ref="F189" ca="1">INDIRECT($F$2&amp;"'"&amp;"!"&amp;F$3&amp;$A189)</f>
        <v>2.0004000800160032E-4</v>
      </c>
      <c r="G189" s="14" cm="1">
        <f t="array" aca="1" ref="G189" ca="1">INDIRECT($F$2&amp;"'"&amp;"!"&amp;G$3&amp;$A189)</f>
        <v>0</v>
      </c>
      <c r="I189" s="97">
        <f t="shared" si="19"/>
        <v>1075.2100856911068</v>
      </c>
      <c r="J189" s="97">
        <f t="shared" si="19"/>
        <v>1134.1149479459152</v>
      </c>
      <c r="K189" s="13" cm="1">
        <f t="array" aca="1" ref="K189" ca="1">INDIRECT($F$2&amp;"'"&amp;"!"&amp;K$3&amp;$A189)</f>
        <v>4.2808561712342472E-2</v>
      </c>
      <c r="L189" s="14" cm="1">
        <f t="array" aca="1" ref="L189" ca="1">INDIRECT($F$2&amp;"'"&amp;"!"&amp;L$3&amp;$A189)</f>
        <v>4.2608521704340867E-2</v>
      </c>
      <c r="M189" s="14" cm="1">
        <f t="array" aca="1" ref="M189" ca="1">INDIRECT($F$2&amp;"'"&amp;"!"&amp;M$3&amp;$A189)</f>
        <v>2.0004000800160032E-4</v>
      </c>
      <c r="N189" s="14" cm="1">
        <f t="array" aca="1" ref="N189" ca="1">INDIRECT($F$2&amp;"'"&amp;"!"&amp;N$3&amp;$A189)</f>
        <v>0</v>
      </c>
      <c r="P189" s="98">
        <f t="shared" si="20"/>
        <v>116.23892818282235</v>
      </c>
      <c r="Q189" s="98">
        <f t="shared" si="20"/>
        <v>119.38052083641213</v>
      </c>
      <c r="R189" s="13" cm="1">
        <f t="array" aca="1" ref="R189" ca="1">INDIRECT($F$2&amp;"'"&amp;"!"&amp;R$3&amp;$A189)</f>
        <v>2.4204840968193638E-2</v>
      </c>
      <c r="S189" s="14" cm="1">
        <f t="array" aca="1" ref="S189" ca="1">INDIRECT($F$2&amp;"'"&amp;"!"&amp;S$3&amp;$A189)</f>
        <v>2.4004800960192037E-2</v>
      </c>
      <c r="T189" s="14" cm="1">
        <f t="array" aca="1" ref="T189" ca="1">INDIRECT($F$2&amp;"'"&amp;"!"&amp;T$3&amp;$A189)</f>
        <v>2.0004000800160032E-4</v>
      </c>
      <c r="U189" s="14" cm="1">
        <f t="array" aca="1" ref="U189" ca="1">INDIRECT($F$2&amp;"'"&amp;"!"&amp;U$3&amp;$A189)</f>
        <v>0</v>
      </c>
      <c r="W189" s="14">
        <f t="shared" si="25"/>
        <v>0.81999999999999984</v>
      </c>
      <c r="X189" s="14">
        <f t="shared" si="26"/>
        <v>0.80999999999999983</v>
      </c>
      <c r="Y189" s="14">
        <f t="shared" ca="1" si="29"/>
        <v>1.1999999999999999E-3</v>
      </c>
      <c r="Z189" s="14">
        <f t="shared" ca="1" si="29"/>
        <v>1.1999999999999999E-3</v>
      </c>
      <c r="AA189" s="14">
        <f t="shared" ca="1" si="29"/>
        <v>0</v>
      </c>
      <c r="AB189" s="14">
        <f t="shared" ca="1" si="29"/>
        <v>0</v>
      </c>
      <c r="AD189" s="14">
        <f t="shared" si="27"/>
        <v>0.81999999999999984</v>
      </c>
      <c r="AE189" s="14">
        <f t="shared" si="28"/>
        <v>0.80999999999999983</v>
      </c>
      <c r="AG189" s="100">
        <f t="shared" ca="1" si="22"/>
        <v>1.2515644555694619E-3</v>
      </c>
      <c r="AH189" s="100">
        <f t="shared" ca="1" si="22"/>
        <v>0</v>
      </c>
      <c r="AI189" s="100">
        <f t="shared" ca="1" si="22"/>
        <v>0</v>
      </c>
    </row>
    <row r="190" spans="1:35">
      <c r="A190">
        <f t="shared" si="14"/>
        <v>188</v>
      </c>
      <c r="B190">
        <f t="shared" si="23"/>
        <v>38</v>
      </c>
      <c r="C190">
        <f t="shared" si="24"/>
        <v>39</v>
      </c>
      <c r="D190" s="14" cm="1">
        <f t="array" aca="1" ref="D190" ca="1">INDIRECT($F$2&amp;"'"&amp;"!"&amp;D$3&amp;$A190)</f>
        <v>5.7611522304460892E-2</v>
      </c>
      <c r="E190" s="14" cm="1">
        <f t="array" aca="1" ref="E190" ca="1">INDIRECT($F$2&amp;"'"&amp;"!"&amp;E$3&amp;$A190)</f>
        <v>5.7011402280456092E-2</v>
      </c>
      <c r="F190" s="14" cm="1">
        <f t="array" aca="1" ref="F190" ca="1">INDIRECT($F$2&amp;"'"&amp;"!"&amp;F$3&amp;$A190)</f>
        <v>6.0012002400480096E-4</v>
      </c>
      <c r="G190" s="14" cm="1">
        <f t="array" aca="1" ref="G190" ca="1">INDIRECT($F$2&amp;"'"&amp;"!"&amp;G$3&amp;$A190)</f>
        <v>0</v>
      </c>
      <c r="I190" s="97">
        <f t="shared" si="19"/>
        <v>1134.1149479459152</v>
      </c>
      <c r="J190" s="97">
        <f t="shared" si="19"/>
        <v>1194.5906065275187</v>
      </c>
      <c r="K190" s="13" cm="1">
        <f t="array" aca="1" ref="K190" ca="1">INDIRECT($F$2&amp;"'"&amp;"!"&amp;K$3&amp;$A190)</f>
        <v>5.7611522304460892E-2</v>
      </c>
      <c r="L190" s="14" cm="1">
        <f t="array" aca="1" ref="L190" ca="1">INDIRECT($F$2&amp;"'"&amp;"!"&amp;L$3&amp;$A190)</f>
        <v>5.7011402280456092E-2</v>
      </c>
      <c r="M190" s="14" cm="1">
        <f t="array" aca="1" ref="M190" ca="1">INDIRECT($F$2&amp;"'"&amp;"!"&amp;M$3&amp;$A190)</f>
        <v>6.0012002400480096E-4</v>
      </c>
      <c r="N190" s="14" cm="1">
        <f t="array" aca="1" ref="N190" ca="1">INDIRECT($F$2&amp;"'"&amp;"!"&amp;N$3&amp;$A190)</f>
        <v>0</v>
      </c>
      <c r="P190" s="98">
        <f t="shared" si="20"/>
        <v>119.38052083641213</v>
      </c>
      <c r="Q190" s="98">
        <f t="shared" si="20"/>
        <v>122.52211349000193</v>
      </c>
      <c r="R190" s="13" cm="1">
        <f t="array" aca="1" ref="R190" ca="1">INDIRECT($F$2&amp;"'"&amp;"!"&amp;R$3&amp;$A190)</f>
        <v>3.8007601520304059E-2</v>
      </c>
      <c r="S190" s="14" cm="1">
        <f t="array" aca="1" ref="S190" ca="1">INDIRECT($F$2&amp;"'"&amp;"!"&amp;S$3&amp;$A190)</f>
        <v>3.7807561512302461E-2</v>
      </c>
      <c r="T190" s="14" cm="1">
        <f t="array" aca="1" ref="T190" ca="1">INDIRECT($F$2&amp;"'"&amp;"!"&amp;T$3&amp;$A190)</f>
        <v>2.0004000800160032E-4</v>
      </c>
      <c r="U190" s="14" cm="1">
        <f t="array" aca="1" ref="U190" ca="1">INDIRECT($F$2&amp;"'"&amp;"!"&amp;U$3&amp;$A190)</f>
        <v>0</v>
      </c>
      <c r="W190" s="14">
        <f t="shared" si="25"/>
        <v>0.80999999999999983</v>
      </c>
      <c r="X190" s="14">
        <f t="shared" si="26"/>
        <v>0.79999999999999982</v>
      </c>
      <c r="Y190" s="14">
        <f t="shared" ca="1" si="29"/>
        <v>5.9999999999999995E-4</v>
      </c>
      <c r="Z190" s="14">
        <f t="shared" ca="1" si="29"/>
        <v>5.9999999999999995E-4</v>
      </c>
      <c r="AA190" s="14">
        <f t="shared" ca="1" si="29"/>
        <v>0</v>
      </c>
      <c r="AB190" s="14">
        <f t="shared" ca="1" si="29"/>
        <v>0</v>
      </c>
      <c r="AD190" s="14">
        <f t="shared" si="27"/>
        <v>0.80999999999999983</v>
      </c>
      <c r="AE190" s="14">
        <f t="shared" si="28"/>
        <v>0.79999999999999982</v>
      </c>
      <c r="AG190" s="100">
        <f t="shared" ca="1" si="22"/>
        <v>6.2578222778473093E-4</v>
      </c>
      <c r="AH190" s="100">
        <f t="shared" ca="1" si="22"/>
        <v>0</v>
      </c>
      <c r="AI190" s="100">
        <f t="shared" ca="1" si="22"/>
        <v>0</v>
      </c>
    </row>
    <row r="191" spans="1:35">
      <c r="A191">
        <f t="shared" si="14"/>
        <v>189</v>
      </c>
      <c r="B191">
        <f t="shared" si="23"/>
        <v>39</v>
      </c>
      <c r="C191">
        <f t="shared" si="24"/>
        <v>40</v>
      </c>
      <c r="D191" s="14" cm="1">
        <f t="array" aca="1" ref="D191" ca="1">INDIRECT($F$2&amp;"'"&amp;"!"&amp;D$3&amp;$A191)</f>
        <v>6.9813962792558512E-2</v>
      </c>
      <c r="E191" s="14" cm="1">
        <f t="array" aca="1" ref="E191" ca="1">INDIRECT($F$2&amp;"'"&amp;"!"&amp;E$3&amp;$A191)</f>
        <v>6.8613722744548911E-2</v>
      </c>
      <c r="F191" s="14" cm="1">
        <f t="array" aca="1" ref="F191" ca="1">INDIRECT($F$2&amp;"'"&amp;"!"&amp;F$3&amp;$A191)</f>
        <v>1.0002000400080016E-3</v>
      </c>
      <c r="G191" s="14" cm="1">
        <f t="array" aca="1" ref="G191" ca="1">INDIRECT($F$2&amp;"'"&amp;"!"&amp;G$3&amp;$A191)</f>
        <v>2.0004000800160032E-4</v>
      </c>
      <c r="I191" s="97">
        <f t="shared" si="19"/>
        <v>1194.5906065275187</v>
      </c>
      <c r="J191" s="97">
        <f t="shared" si="19"/>
        <v>1256.6370614359173</v>
      </c>
      <c r="K191" s="13" cm="1">
        <f t="array" aca="1" ref="K191" ca="1">INDIRECT($F$2&amp;"'"&amp;"!"&amp;K$3&amp;$A191)</f>
        <v>6.9813962792558512E-2</v>
      </c>
      <c r="L191" s="14" cm="1">
        <f t="array" aca="1" ref="L191" ca="1">INDIRECT($F$2&amp;"'"&amp;"!"&amp;L$3&amp;$A191)</f>
        <v>6.8613722744548911E-2</v>
      </c>
      <c r="M191" s="14" cm="1">
        <f t="array" aca="1" ref="M191" ca="1">INDIRECT($F$2&amp;"'"&amp;"!"&amp;M$3&amp;$A191)</f>
        <v>1.0002000400080016E-3</v>
      </c>
      <c r="N191" s="14" cm="1">
        <f t="array" aca="1" ref="N191" ca="1">INDIRECT($F$2&amp;"'"&amp;"!"&amp;N$3&amp;$A191)</f>
        <v>2.0004000800160032E-4</v>
      </c>
      <c r="P191" s="98">
        <f t="shared" si="20"/>
        <v>122.52211349000193</v>
      </c>
      <c r="Q191" s="98">
        <f t="shared" si="20"/>
        <v>125.66370614359172</v>
      </c>
      <c r="R191" s="13" cm="1">
        <f t="array" aca="1" ref="R191" ca="1">INDIRECT($F$2&amp;"'"&amp;"!"&amp;R$3&amp;$A191)</f>
        <v>4.8609721944388881E-2</v>
      </c>
      <c r="S191" s="14" cm="1">
        <f t="array" aca="1" ref="S191" ca="1">INDIRECT($F$2&amp;"'"&amp;"!"&amp;S$3&amp;$A191)</f>
        <v>4.8409681936387276E-2</v>
      </c>
      <c r="T191" s="14" cm="1">
        <f t="array" aca="1" ref="T191" ca="1">INDIRECT($F$2&amp;"'"&amp;"!"&amp;T$3&amp;$A191)</f>
        <v>2.0004000800160032E-4</v>
      </c>
      <c r="U191" s="14" cm="1">
        <f t="array" aca="1" ref="U191" ca="1">INDIRECT($F$2&amp;"'"&amp;"!"&amp;U$3&amp;$A191)</f>
        <v>0</v>
      </c>
      <c r="W191" s="14">
        <f t="shared" si="25"/>
        <v>0.79999999999999982</v>
      </c>
      <c r="X191" s="14">
        <f t="shared" si="26"/>
        <v>0.78999999999999981</v>
      </c>
      <c r="Y191" s="14">
        <f t="shared" ca="1" si="29"/>
        <v>0</v>
      </c>
      <c r="Z191" s="14">
        <f t="shared" ca="1" si="29"/>
        <v>0</v>
      </c>
      <c r="AA191" s="14">
        <f t="shared" ca="1" si="29"/>
        <v>0</v>
      </c>
      <c r="AB191" s="14">
        <f t="shared" ca="1" si="29"/>
        <v>0</v>
      </c>
      <c r="AD191" s="14">
        <f t="shared" si="27"/>
        <v>0.79999999999999982</v>
      </c>
      <c r="AE191" s="14">
        <f t="shared" si="28"/>
        <v>0.78999999999999981</v>
      </c>
      <c r="AG191" s="100">
        <f t="shared" ca="1" si="22"/>
        <v>0</v>
      </c>
      <c r="AH191" s="100">
        <f t="shared" ca="1" si="22"/>
        <v>0</v>
      </c>
      <c r="AI191" s="100">
        <f t="shared" ca="1" si="22"/>
        <v>0</v>
      </c>
    </row>
    <row r="192" spans="1:35">
      <c r="A192">
        <f t="shared" si="14"/>
        <v>190</v>
      </c>
      <c r="B192">
        <f t="shared" si="23"/>
        <v>40</v>
      </c>
      <c r="C192">
        <f t="shared" si="24"/>
        <v>41</v>
      </c>
      <c r="D192" s="14" cm="1">
        <f t="array" aca="1" ref="D192" ca="1">INDIRECT($F$2&amp;"'"&amp;"!"&amp;D$3&amp;$A192)</f>
        <v>7.441488297659532E-2</v>
      </c>
      <c r="E192" s="14" cm="1">
        <f t="array" aca="1" ref="E192" ca="1">INDIRECT($F$2&amp;"'"&amp;"!"&amp;E$3&amp;$A192)</f>
        <v>7.3414682936587317E-2</v>
      </c>
      <c r="F192" s="14" cm="1">
        <f t="array" aca="1" ref="F192" ca="1">INDIRECT($F$2&amp;"'"&amp;"!"&amp;F$3&amp;$A192)</f>
        <v>1.0002000400080016E-3</v>
      </c>
      <c r="G192" s="14" cm="1">
        <f t="array" aca="1" ref="G192" ca="1">INDIRECT($F$2&amp;"'"&amp;"!"&amp;G$3&amp;$A192)</f>
        <v>0</v>
      </c>
      <c r="I192" s="97">
        <f t="shared" si="19"/>
        <v>1256.6370614359173</v>
      </c>
      <c r="J192" s="97">
        <f t="shared" si="19"/>
        <v>1320.2543126711105</v>
      </c>
      <c r="K192" s="13" cm="1">
        <f t="array" aca="1" ref="K192" ca="1">INDIRECT($F$2&amp;"'"&amp;"!"&amp;K$3&amp;$A192)</f>
        <v>7.441488297659532E-2</v>
      </c>
      <c r="L192" s="14" cm="1">
        <f t="array" aca="1" ref="L192" ca="1">INDIRECT($F$2&amp;"'"&amp;"!"&amp;L$3&amp;$A192)</f>
        <v>7.3414682936587317E-2</v>
      </c>
      <c r="M192" s="14" cm="1">
        <f t="array" aca="1" ref="M192" ca="1">INDIRECT($F$2&amp;"'"&amp;"!"&amp;M$3&amp;$A192)</f>
        <v>1.0002000400080016E-3</v>
      </c>
      <c r="N192" s="14" cm="1">
        <f t="array" aca="1" ref="N192" ca="1">INDIRECT($F$2&amp;"'"&amp;"!"&amp;N$3&amp;$A192)</f>
        <v>0</v>
      </c>
      <c r="P192" s="98">
        <f t="shared" si="20"/>
        <v>125.66370614359172</v>
      </c>
      <c r="Q192" s="98">
        <f t="shared" si="20"/>
        <v>128.80529879718151</v>
      </c>
      <c r="R192" s="13" cm="1">
        <f t="array" aca="1" ref="R192" ca="1">INDIRECT($F$2&amp;"'"&amp;"!"&amp;R$3&amp;$A192)</f>
        <v>5.5611122224444892E-2</v>
      </c>
      <c r="S192" s="14" cm="1">
        <f t="array" aca="1" ref="S192" ca="1">INDIRECT($F$2&amp;"'"&amp;"!"&amp;S$3&amp;$A192)</f>
        <v>5.5011002200440091E-2</v>
      </c>
      <c r="T192" s="14" cm="1">
        <f t="array" aca="1" ref="T192" ca="1">INDIRECT($F$2&amp;"'"&amp;"!"&amp;T$3&amp;$A192)</f>
        <v>6.0012002400480096E-4</v>
      </c>
      <c r="U192" s="14" cm="1">
        <f t="array" aca="1" ref="U192" ca="1">INDIRECT($F$2&amp;"'"&amp;"!"&amp;U$3&amp;$A192)</f>
        <v>0</v>
      </c>
      <c r="W192" s="14">
        <f t="shared" si="25"/>
        <v>0.78999999999999981</v>
      </c>
      <c r="X192" s="14">
        <f t="shared" si="26"/>
        <v>0.7799999999999998</v>
      </c>
      <c r="Y192" s="14">
        <f t="shared" ca="1" si="29"/>
        <v>5.9999999999999995E-4</v>
      </c>
      <c r="Z192" s="14">
        <f t="shared" ca="1" si="29"/>
        <v>4.0000000000000002E-4</v>
      </c>
      <c r="AA192" s="14">
        <f t="shared" ca="1" si="29"/>
        <v>2.0000000000000001E-4</v>
      </c>
      <c r="AB192" s="14">
        <f t="shared" ca="1" si="29"/>
        <v>0</v>
      </c>
      <c r="AD192" s="14">
        <f t="shared" si="27"/>
        <v>0.78999999999999981</v>
      </c>
      <c r="AE192" s="14">
        <f t="shared" si="28"/>
        <v>0.7799999999999998</v>
      </c>
      <c r="AG192" s="100">
        <f t="shared" ca="1" si="22"/>
        <v>4.1718815185648727E-4</v>
      </c>
      <c r="AH192" s="100">
        <f t="shared" ca="1" si="22"/>
        <v>6.9444444444444441E-3</v>
      </c>
      <c r="AI192" s="100">
        <f t="shared" ca="1" si="22"/>
        <v>0</v>
      </c>
    </row>
    <row r="193" spans="1:35">
      <c r="A193">
        <f t="shared" si="14"/>
        <v>191</v>
      </c>
      <c r="B193">
        <f t="shared" si="23"/>
        <v>41</v>
      </c>
      <c r="C193">
        <f t="shared" si="24"/>
        <v>42</v>
      </c>
      <c r="D193" s="14" cm="1">
        <f t="array" aca="1" ref="D193" ca="1">INDIRECT($F$2&amp;"'"&amp;"!"&amp;D$3&amp;$A193)</f>
        <v>8.0016003200640132E-2</v>
      </c>
      <c r="E193" s="14" cm="1">
        <f t="array" aca="1" ref="E193" ca="1">INDIRECT($F$2&amp;"'"&amp;"!"&amp;E$3&amp;$A193)</f>
        <v>7.841568313662732E-2</v>
      </c>
      <c r="F193" s="14" cm="1">
        <f t="array" aca="1" ref="F193" ca="1">INDIRECT($F$2&amp;"'"&amp;"!"&amp;F$3&amp;$A193)</f>
        <v>1.6003200640128026E-3</v>
      </c>
      <c r="G193" s="14" cm="1">
        <f t="array" aca="1" ref="G193" ca="1">INDIRECT($F$2&amp;"'"&amp;"!"&amp;G$3&amp;$A193)</f>
        <v>0</v>
      </c>
      <c r="I193" s="97">
        <f t="shared" si="19"/>
        <v>1320.2543126711105</v>
      </c>
      <c r="J193" s="97">
        <f t="shared" si="19"/>
        <v>1385.4423602330987</v>
      </c>
      <c r="K193" s="13" cm="1">
        <f t="array" aca="1" ref="K193" ca="1">INDIRECT($F$2&amp;"'"&amp;"!"&amp;K$3&amp;$A193)</f>
        <v>8.0016003200640132E-2</v>
      </c>
      <c r="L193" s="14" cm="1">
        <f t="array" aca="1" ref="L193" ca="1">INDIRECT($F$2&amp;"'"&amp;"!"&amp;L$3&amp;$A193)</f>
        <v>7.841568313662732E-2</v>
      </c>
      <c r="M193" s="14" cm="1">
        <f t="array" aca="1" ref="M193" ca="1">INDIRECT($F$2&amp;"'"&amp;"!"&amp;M$3&amp;$A193)</f>
        <v>1.6003200640128026E-3</v>
      </c>
      <c r="N193" s="14" cm="1">
        <f t="array" aca="1" ref="N193" ca="1">INDIRECT($F$2&amp;"'"&amp;"!"&amp;N$3&amp;$A193)</f>
        <v>0</v>
      </c>
      <c r="P193" s="98">
        <f t="shared" si="20"/>
        <v>128.80529879718151</v>
      </c>
      <c r="Q193" s="98">
        <f t="shared" si="20"/>
        <v>131.94689145077132</v>
      </c>
      <c r="R193" s="13" cm="1">
        <f t="array" aca="1" ref="R193" ca="1">INDIRECT($F$2&amp;"'"&amp;"!"&amp;R$3&amp;$A193)</f>
        <v>6.9013802760552106E-2</v>
      </c>
      <c r="S193" s="14" cm="1">
        <f t="array" aca="1" ref="S193" ca="1">INDIRECT($F$2&amp;"'"&amp;"!"&amp;S$3&amp;$A193)</f>
        <v>6.8013602720544103E-2</v>
      </c>
      <c r="T193" s="14" cm="1">
        <f t="array" aca="1" ref="T193" ca="1">INDIRECT($F$2&amp;"'"&amp;"!"&amp;T$3&amp;$A193)</f>
        <v>8.0016003200640128E-4</v>
      </c>
      <c r="U193" s="14" cm="1">
        <f t="array" aca="1" ref="U193" ca="1">INDIRECT($F$2&amp;"'"&amp;"!"&amp;U$3&amp;$A193)</f>
        <v>2.0004000800160032E-4</v>
      </c>
      <c r="W193" s="14">
        <f t="shared" si="25"/>
        <v>0.7799999999999998</v>
      </c>
      <c r="X193" s="14">
        <f t="shared" si="26"/>
        <v>0.7699999999999998</v>
      </c>
      <c r="Y193" s="14">
        <f t="shared" ca="1" si="29"/>
        <v>2.0000000000000001E-4</v>
      </c>
      <c r="Z193" s="14">
        <f t="shared" ca="1" si="29"/>
        <v>2.0000000000000001E-4</v>
      </c>
      <c r="AA193" s="14">
        <f t="shared" ca="1" si="29"/>
        <v>0</v>
      </c>
      <c r="AB193" s="14">
        <f t="shared" ca="1" si="29"/>
        <v>0</v>
      </c>
      <c r="AD193" s="14">
        <f t="shared" si="27"/>
        <v>0.7799999999999998</v>
      </c>
      <c r="AE193" s="14">
        <f t="shared" si="28"/>
        <v>0.7699999999999998</v>
      </c>
      <c r="AG193" s="100">
        <f t="shared" ca="1" si="22"/>
        <v>2.0859407592824363E-4</v>
      </c>
      <c r="AH193" s="100">
        <f t="shared" ca="1" si="22"/>
        <v>0</v>
      </c>
      <c r="AI193" s="100">
        <f t="shared" ca="1" si="22"/>
        <v>0</v>
      </c>
    </row>
    <row r="194" spans="1:35">
      <c r="A194">
        <f t="shared" si="14"/>
        <v>192</v>
      </c>
      <c r="B194">
        <f t="shared" si="23"/>
        <v>42</v>
      </c>
      <c r="C194">
        <f t="shared" si="24"/>
        <v>43</v>
      </c>
      <c r="D194" s="14" cm="1">
        <f t="array" aca="1" ref="D194" ca="1">INDIRECT($F$2&amp;"'"&amp;"!"&amp;D$3&amp;$A194)</f>
        <v>8.3616723344668936E-2</v>
      </c>
      <c r="E194" s="14" cm="1">
        <f t="array" aca="1" ref="E194" ca="1">INDIRECT($F$2&amp;"'"&amp;"!"&amp;E$3&amp;$A194)</f>
        <v>8.2616523304660933E-2</v>
      </c>
      <c r="F194" s="14" cm="1">
        <f t="array" aca="1" ref="F194" ca="1">INDIRECT($F$2&amp;"'"&amp;"!"&amp;F$3&amp;$A194)</f>
        <v>1.0002000400080016E-3</v>
      </c>
      <c r="G194" s="14" cm="1">
        <f t="array" aca="1" ref="G194" ca="1">INDIRECT($F$2&amp;"'"&amp;"!"&amp;G$3&amp;$A194)</f>
        <v>0</v>
      </c>
      <c r="I194" s="97">
        <f t="shared" si="19"/>
        <v>1385.4423602330987</v>
      </c>
      <c r="J194" s="97">
        <f t="shared" si="19"/>
        <v>1452.2012041218818</v>
      </c>
      <c r="K194" s="13" cm="1">
        <f t="array" aca="1" ref="K194" ca="1">INDIRECT($F$2&amp;"'"&amp;"!"&amp;K$3&amp;$A194)</f>
        <v>8.3616723344668936E-2</v>
      </c>
      <c r="L194" s="14" cm="1">
        <f t="array" aca="1" ref="L194" ca="1">INDIRECT($F$2&amp;"'"&amp;"!"&amp;L$3&amp;$A194)</f>
        <v>8.2616523304660933E-2</v>
      </c>
      <c r="M194" s="14" cm="1">
        <f t="array" aca="1" ref="M194" ca="1">INDIRECT($F$2&amp;"'"&amp;"!"&amp;M$3&amp;$A194)</f>
        <v>1.0002000400080016E-3</v>
      </c>
      <c r="N194" s="14" cm="1">
        <f t="array" aca="1" ref="N194" ca="1">INDIRECT($F$2&amp;"'"&amp;"!"&amp;N$3&amp;$A194)</f>
        <v>0</v>
      </c>
      <c r="P194" s="98">
        <f t="shared" si="20"/>
        <v>131.94689145077132</v>
      </c>
      <c r="Q194" s="98">
        <f t="shared" si="20"/>
        <v>135.0884841043611</v>
      </c>
      <c r="R194" s="13" cm="1">
        <f t="array" aca="1" ref="R194" ca="1">INDIRECT($F$2&amp;"'"&amp;"!"&amp;R$3&amp;$A194)</f>
        <v>7.0814162832566516E-2</v>
      </c>
      <c r="S194" s="14" cm="1">
        <f t="array" aca="1" ref="S194" ca="1">INDIRECT($F$2&amp;"'"&amp;"!"&amp;S$3&amp;$A194)</f>
        <v>6.9213842768553704E-2</v>
      </c>
      <c r="T194" s="14" cm="1">
        <f t="array" aca="1" ref="T194" ca="1">INDIRECT($F$2&amp;"'"&amp;"!"&amp;T$3&amp;$A194)</f>
        <v>1.6003200640128026E-3</v>
      </c>
      <c r="U194" s="14" cm="1">
        <f t="array" aca="1" ref="U194" ca="1">INDIRECT($F$2&amp;"'"&amp;"!"&amp;U$3&amp;$A194)</f>
        <v>0</v>
      </c>
      <c r="W194" s="14">
        <f t="shared" si="25"/>
        <v>0.7699999999999998</v>
      </c>
      <c r="X194" s="14">
        <f t="shared" si="26"/>
        <v>0.75999999999999979</v>
      </c>
      <c r="Y194" s="14">
        <f t="shared" ca="1" si="29"/>
        <v>2.0000000000000001E-4</v>
      </c>
      <c r="Z194" s="14">
        <f t="shared" ca="1" si="29"/>
        <v>2.0000000000000001E-4</v>
      </c>
      <c r="AA194" s="14">
        <f t="shared" ca="1" si="29"/>
        <v>0</v>
      </c>
      <c r="AB194" s="14">
        <f t="shared" ca="1" si="29"/>
        <v>0</v>
      </c>
      <c r="AD194" s="14">
        <f t="shared" si="27"/>
        <v>0.7699999999999998</v>
      </c>
      <c r="AE194" s="14">
        <f t="shared" si="28"/>
        <v>0.75999999999999979</v>
      </c>
      <c r="AG194" s="100">
        <f t="shared" ca="1" si="22"/>
        <v>2.0859407592824363E-4</v>
      </c>
      <c r="AH194" s="100">
        <f t="shared" ca="1" si="22"/>
        <v>0</v>
      </c>
      <c r="AI194" s="100">
        <f t="shared" ca="1" si="22"/>
        <v>0</v>
      </c>
    </row>
    <row r="195" spans="1:35">
      <c r="A195">
        <f t="shared" si="14"/>
        <v>193</v>
      </c>
      <c r="B195">
        <f t="shared" si="23"/>
        <v>43</v>
      </c>
      <c r="C195">
        <f t="shared" si="24"/>
        <v>44</v>
      </c>
      <c r="D195" s="14" cm="1">
        <f t="array" aca="1" ref="D195" ca="1">INDIRECT($F$2&amp;"'"&amp;"!"&amp;D$3&amp;$A195)</f>
        <v>7.5015003000600114E-2</v>
      </c>
      <c r="E195" s="14" cm="1">
        <f t="array" aca="1" ref="E195" ca="1">INDIRECT($F$2&amp;"'"&amp;"!"&amp;E$3&amp;$A195)</f>
        <v>7.3814762952590512E-2</v>
      </c>
      <c r="F195" s="14" cm="1">
        <f t="array" aca="1" ref="F195" ca="1">INDIRECT($F$2&amp;"'"&amp;"!"&amp;F$3&amp;$A195)</f>
        <v>1.0002000400080016E-3</v>
      </c>
      <c r="G195" s="14" cm="1">
        <f t="array" aca="1" ref="G195" ca="1">INDIRECT($F$2&amp;"'"&amp;"!"&amp;G$3&amp;$A195)</f>
        <v>2.0004000800160032E-4</v>
      </c>
      <c r="I195" s="97">
        <f t="shared" si="19"/>
        <v>1452.2012041218818</v>
      </c>
      <c r="J195" s="97">
        <f t="shared" si="19"/>
        <v>1520.5308443374599</v>
      </c>
      <c r="K195" s="13" cm="1">
        <f t="array" aca="1" ref="K195" ca="1">INDIRECT($F$2&amp;"'"&amp;"!"&amp;K$3&amp;$A195)</f>
        <v>7.5015003000600114E-2</v>
      </c>
      <c r="L195" s="14" cm="1">
        <f t="array" aca="1" ref="L195" ca="1">INDIRECT($F$2&amp;"'"&amp;"!"&amp;L$3&amp;$A195)</f>
        <v>7.3814762952590512E-2</v>
      </c>
      <c r="M195" s="14" cm="1">
        <f t="array" aca="1" ref="M195" ca="1">INDIRECT($F$2&amp;"'"&amp;"!"&amp;M$3&amp;$A195)</f>
        <v>1.0002000400080016E-3</v>
      </c>
      <c r="N195" s="14" cm="1">
        <f t="array" aca="1" ref="N195" ca="1">INDIRECT($F$2&amp;"'"&amp;"!"&amp;N$3&amp;$A195)</f>
        <v>2.0004000800160032E-4</v>
      </c>
      <c r="P195" s="98">
        <f t="shared" si="20"/>
        <v>135.0884841043611</v>
      </c>
      <c r="Q195" s="98">
        <f t="shared" si="20"/>
        <v>138.23007675795088</v>
      </c>
      <c r="R195" s="13" cm="1">
        <f t="array" aca="1" ref="R195" ca="1">INDIRECT($F$2&amp;"'"&amp;"!"&amp;R$3&amp;$A195)</f>
        <v>7.9615923184636922E-2</v>
      </c>
      <c r="S195" s="14" cm="1">
        <f t="array" aca="1" ref="S195" ca="1">INDIRECT($F$2&amp;"'"&amp;"!"&amp;S$3&amp;$A195)</f>
        <v>7.881576315263053E-2</v>
      </c>
      <c r="T195" s="14" cm="1">
        <f t="array" aca="1" ref="T195" ca="1">INDIRECT($F$2&amp;"'"&amp;"!"&amp;T$3&amp;$A195)</f>
        <v>8.0016003200640128E-4</v>
      </c>
      <c r="U195" s="14" cm="1">
        <f t="array" aca="1" ref="U195" ca="1">INDIRECT($F$2&amp;"'"&amp;"!"&amp;U$3&amp;$A195)</f>
        <v>0</v>
      </c>
      <c r="W195" s="14">
        <f t="shared" si="25"/>
        <v>0.75999999999999979</v>
      </c>
      <c r="X195" s="14">
        <f t="shared" si="26"/>
        <v>0.74999999999999978</v>
      </c>
      <c r="Y195" s="14">
        <f t="shared" ca="1" si="29"/>
        <v>0</v>
      </c>
      <c r="Z195" s="14">
        <f t="shared" ca="1" si="29"/>
        <v>0</v>
      </c>
      <c r="AA195" s="14">
        <f t="shared" ca="1" si="29"/>
        <v>0</v>
      </c>
      <c r="AB195" s="14">
        <f t="shared" ca="1" si="29"/>
        <v>0</v>
      </c>
      <c r="AD195" s="14">
        <f t="shared" si="27"/>
        <v>0.75999999999999979</v>
      </c>
      <c r="AE195" s="14">
        <f t="shared" si="28"/>
        <v>0.74999999999999978</v>
      </c>
      <c r="AG195" s="100">
        <f t="shared" ca="1" si="22"/>
        <v>0</v>
      </c>
      <c r="AH195" s="100">
        <f t="shared" ca="1" si="22"/>
        <v>0</v>
      </c>
      <c r="AI195" s="100">
        <f t="shared" ca="1" si="22"/>
        <v>0</v>
      </c>
    </row>
    <row r="196" spans="1:35">
      <c r="A196">
        <f t="shared" si="14"/>
        <v>194</v>
      </c>
      <c r="B196">
        <f t="shared" si="23"/>
        <v>44</v>
      </c>
      <c r="C196">
        <f t="shared" si="24"/>
        <v>45</v>
      </c>
      <c r="D196" s="14" cm="1">
        <f t="array" aca="1" ref="D196" ca="1">INDIRECT($F$2&amp;"'"&amp;"!"&amp;D$3&amp;$A196)</f>
        <v>6.4812962592518508E-2</v>
      </c>
      <c r="E196" s="14" cm="1">
        <f t="array" aca="1" ref="E196" ca="1">INDIRECT($F$2&amp;"'"&amp;"!"&amp;E$3&amp;$A196)</f>
        <v>6.4412882576515298E-2</v>
      </c>
      <c r="F196" s="14" cm="1">
        <f t="array" aca="1" ref="F196" ca="1">INDIRECT($F$2&amp;"'"&amp;"!"&amp;F$3&amp;$A196)</f>
        <v>4.0008001600320064E-4</v>
      </c>
      <c r="G196" s="14" cm="1">
        <f t="array" aca="1" ref="G196" ca="1">INDIRECT($F$2&amp;"'"&amp;"!"&amp;G$3&amp;$A196)</f>
        <v>0</v>
      </c>
      <c r="I196" s="97">
        <f t="shared" si="19"/>
        <v>1520.5308443374599</v>
      </c>
      <c r="J196" s="97">
        <f t="shared" si="19"/>
        <v>1590.4312808798327</v>
      </c>
      <c r="K196" s="13" cm="1">
        <f t="array" aca="1" ref="K196" ca="1">INDIRECT($F$2&amp;"'"&amp;"!"&amp;K$3&amp;$A196)</f>
        <v>6.4812962592518508E-2</v>
      </c>
      <c r="L196" s="14" cm="1">
        <f t="array" aca="1" ref="L196" ca="1">INDIRECT($F$2&amp;"'"&amp;"!"&amp;L$3&amp;$A196)</f>
        <v>6.4412882576515298E-2</v>
      </c>
      <c r="M196" s="14" cm="1">
        <f t="array" aca="1" ref="M196" ca="1">INDIRECT($F$2&amp;"'"&amp;"!"&amp;M$3&amp;$A196)</f>
        <v>4.0008001600320064E-4</v>
      </c>
      <c r="N196" s="14" cm="1">
        <f t="array" aca="1" ref="N196" ca="1">INDIRECT($F$2&amp;"'"&amp;"!"&amp;N$3&amp;$A196)</f>
        <v>0</v>
      </c>
      <c r="P196" s="98">
        <f t="shared" si="20"/>
        <v>138.23007675795088</v>
      </c>
      <c r="Q196" s="98">
        <f t="shared" si="20"/>
        <v>141.37166941154069</v>
      </c>
      <c r="R196" s="13" cm="1">
        <f t="array" aca="1" ref="R196" ca="1">INDIRECT($F$2&amp;"'"&amp;"!"&amp;R$3&amp;$A196)</f>
        <v>7.4614922984596918E-2</v>
      </c>
      <c r="S196" s="14" cm="1">
        <f t="array" aca="1" ref="S196" ca="1">INDIRECT($F$2&amp;"'"&amp;"!"&amp;S$3&amp;$A196)</f>
        <v>7.3214642928585719E-2</v>
      </c>
      <c r="T196" s="14" cm="1">
        <f t="array" aca="1" ref="T196" ca="1">INDIRECT($F$2&amp;"'"&amp;"!"&amp;T$3&amp;$A196)</f>
        <v>1.4002800560112022E-3</v>
      </c>
      <c r="U196" s="14" cm="1">
        <f t="array" aca="1" ref="U196" ca="1">INDIRECT($F$2&amp;"'"&amp;"!"&amp;U$3&amp;$A196)</f>
        <v>0</v>
      </c>
      <c r="W196" s="14">
        <f t="shared" si="25"/>
        <v>0.74999999999999978</v>
      </c>
      <c r="X196" s="14">
        <f t="shared" si="26"/>
        <v>0.73999999999999977</v>
      </c>
      <c r="Y196" s="14">
        <f t="shared" ca="1" si="29"/>
        <v>2.0000000000000001E-4</v>
      </c>
      <c r="Z196" s="14">
        <f t="shared" ca="1" si="29"/>
        <v>2.0000000000000001E-4</v>
      </c>
      <c r="AA196" s="14">
        <f t="shared" ca="1" si="29"/>
        <v>0</v>
      </c>
      <c r="AB196" s="14">
        <f t="shared" ca="1" si="29"/>
        <v>0</v>
      </c>
      <c r="AD196" s="14">
        <f t="shared" si="27"/>
        <v>0.74999999999999978</v>
      </c>
      <c r="AE196" s="14">
        <f t="shared" si="28"/>
        <v>0.73999999999999977</v>
      </c>
      <c r="AG196" s="100">
        <f t="shared" ca="1" si="22"/>
        <v>2.0859407592824363E-4</v>
      </c>
      <c r="AH196" s="100">
        <f t="shared" ca="1" si="22"/>
        <v>0</v>
      </c>
      <c r="AI196" s="100">
        <f t="shared" ca="1" si="22"/>
        <v>0</v>
      </c>
    </row>
    <row r="197" spans="1:35">
      <c r="A197">
        <f t="shared" si="14"/>
        <v>195</v>
      </c>
      <c r="B197">
        <f t="shared" si="23"/>
        <v>45</v>
      </c>
      <c r="C197">
        <f t="shared" si="24"/>
        <v>46</v>
      </c>
      <c r="D197" s="14" cm="1">
        <f t="array" aca="1" ref="D197" ca="1">INDIRECT($F$2&amp;"'"&amp;"!"&amp;D$3&amp;$A197)</f>
        <v>6.0812162432486494E-2</v>
      </c>
      <c r="E197" s="14" cm="1">
        <f t="array" aca="1" ref="E197" ca="1">INDIRECT($F$2&amp;"'"&amp;"!"&amp;E$3&amp;$A197)</f>
        <v>5.9011802360472092E-2</v>
      </c>
      <c r="F197" s="14" cm="1">
        <f t="array" aca="1" ref="F197" ca="1">INDIRECT($F$2&amp;"'"&amp;"!"&amp;F$3&amp;$A197)</f>
        <v>1.6003200640128026E-3</v>
      </c>
      <c r="G197" s="14" cm="1">
        <f t="array" aca="1" ref="G197" ca="1">INDIRECT($F$2&amp;"'"&amp;"!"&amp;G$3&amp;$A197)</f>
        <v>2.0004000800160032E-4</v>
      </c>
      <c r="I197" s="97">
        <f t="shared" si="19"/>
        <v>1590.4312808798327</v>
      </c>
      <c r="J197" s="97">
        <f t="shared" si="19"/>
        <v>1661.9025137490005</v>
      </c>
      <c r="K197" s="13" cm="1">
        <f t="array" aca="1" ref="K197" ca="1">INDIRECT($F$2&amp;"'"&amp;"!"&amp;K$3&amp;$A197)</f>
        <v>6.0812162432486494E-2</v>
      </c>
      <c r="L197" s="14" cm="1">
        <f t="array" aca="1" ref="L197" ca="1">INDIRECT($F$2&amp;"'"&amp;"!"&amp;L$3&amp;$A197)</f>
        <v>5.9011802360472092E-2</v>
      </c>
      <c r="M197" s="14" cm="1">
        <f t="array" aca="1" ref="M197" ca="1">INDIRECT($F$2&amp;"'"&amp;"!"&amp;M$3&amp;$A197)</f>
        <v>1.6003200640128026E-3</v>
      </c>
      <c r="N197" s="14" cm="1">
        <f t="array" aca="1" ref="N197" ca="1">INDIRECT($F$2&amp;"'"&amp;"!"&amp;N$3&amp;$A197)</f>
        <v>2.0004000800160032E-4</v>
      </c>
      <c r="P197" s="98">
        <f t="shared" si="20"/>
        <v>141.37166941154069</v>
      </c>
      <c r="Q197" s="98">
        <f t="shared" si="20"/>
        <v>144.51326206513048</v>
      </c>
      <c r="R197" s="13" cm="1">
        <f t="array" aca="1" ref="R197" ca="1">INDIRECT($F$2&amp;"'"&amp;"!"&amp;R$3&amp;$A197)</f>
        <v>6.7213442688537711E-2</v>
      </c>
      <c r="S197" s="14" cm="1">
        <f t="array" aca="1" ref="S197" ca="1">INDIRECT($F$2&amp;"'"&amp;"!"&amp;S$3&amp;$A197)</f>
        <v>6.6213242648529708E-2</v>
      </c>
      <c r="T197" s="14" cm="1">
        <f t="array" aca="1" ref="T197" ca="1">INDIRECT($F$2&amp;"'"&amp;"!"&amp;T$3&amp;$A197)</f>
        <v>8.0016003200640128E-4</v>
      </c>
      <c r="U197" s="14" cm="1">
        <f t="array" aca="1" ref="U197" ca="1">INDIRECT($F$2&amp;"'"&amp;"!"&amp;U$3&amp;$A197)</f>
        <v>2.0004000800160032E-4</v>
      </c>
      <c r="W197" s="14">
        <f t="shared" si="25"/>
        <v>0.73999999999999977</v>
      </c>
      <c r="X197" s="14">
        <f t="shared" si="26"/>
        <v>0.72999999999999976</v>
      </c>
      <c r="Y197" s="14">
        <f t="shared" ca="1" si="29"/>
        <v>4.0000000000000002E-4</v>
      </c>
      <c r="Z197" s="14">
        <f t="shared" ca="1" si="29"/>
        <v>2.0000000000000001E-4</v>
      </c>
      <c r="AA197" s="14">
        <f t="shared" ca="1" si="29"/>
        <v>0</v>
      </c>
      <c r="AB197" s="14">
        <f t="shared" ca="1" si="29"/>
        <v>2.0000000000000001E-4</v>
      </c>
      <c r="AD197" s="14">
        <f t="shared" si="27"/>
        <v>0.73999999999999977</v>
      </c>
      <c r="AE197" s="14">
        <f t="shared" si="28"/>
        <v>0.72999999999999976</v>
      </c>
      <c r="AG197" s="100">
        <f t="shared" ca="1" si="22"/>
        <v>2.0859407592824363E-4</v>
      </c>
      <c r="AH197" s="100">
        <f t="shared" ca="1" si="22"/>
        <v>0</v>
      </c>
      <c r="AI197" s="100">
        <f t="shared" ca="1" si="22"/>
        <v>1.6129032258064516E-2</v>
      </c>
    </row>
    <row r="198" spans="1:35">
      <c r="A198">
        <f t="shared" si="14"/>
        <v>196</v>
      </c>
      <c r="B198">
        <f t="shared" si="23"/>
        <v>46</v>
      </c>
      <c r="C198">
        <f t="shared" si="24"/>
        <v>47</v>
      </c>
      <c r="D198" s="14" cm="1">
        <f t="array" aca="1" ref="D198" ca="1">INDIRECT($F$2&amp;"'"&amp;"!"&amp;D$3&amp;$A198)</f>
        <v>5.4010802160432088E-2</v>
      </c>
      <c r="E198" s="14" cm="1">
        <f t="array" aca="1" ref="E198" ca="1">INDIRECT($F$2&amp;"'"&amp;"!"&amp;E$3&amp;$A198)</f>
        <v>5.3010602120424084E-2</v>
      </c>
      <c r="F198" s="14" cm="1">
        <f t="array" aca="1" ref="F198" ca="1">INDIRECT($F$2&amp;"'"&amp;"!"&amp;F$3&amp;$A198)</f>
        <v>8.0016003200640128E-4</v>
      </c>
      <c r="G198" s="14" cm="1">
        <f t="array" aca="1" ref="G198" ca="1">INDIRECT($F$2&amp;"'"&amp;"!"&amp;G$3&amp;$A198)</f>
        <v>2.0004000800160032E-4</v>
      </c>
      <c r="I198" s="97">
        <f t="shared" si="19"/>
        <v>1661.9025137490005</v>
      </c>
      <c r="J198" s="97">
        <f t="shared" si="19"/>
        <v>1734.9445429449634</v>
      </c>
      <c r="K198" s="13" cm="1">
        <f t="array" aca="1" ref="K198" ca="1">INDIRECT($F$2&amp;"'"&amp;"!"&amp;K$3&amp;$A198)</f>
        <v>5.4010802160432088E-2</v>
      </c>
      <c r="L198" s="14" cm="1">
        <f t="array" aca="1" ref="L198" ca="1">INDIRECT($F$2&amp;"'"&amp;"!"&amp;L$3&amp;$A198)</f>
        <v>5.3010602120424084E-2</v>
      </c>
      <c r="M198" s="14" cm="1">
        <f t="array" aca="1" ref="M198" ca="1">INDIRECT($F$2&amp;"'"&amp;"!"&amp;M$3&amp;$A198)</f>
        <v>8.0016003200640128E-4</v>
      </c>
      <c r="N198" s="14" cm="1">
        <f t="array" aca="1" ref="N198" ca="1">INDIRECT($F$2&amp;"'"&amp;"!"&amp;N$3&amp;$A198)</f>
        <v>2.0004000800160032E-4</v>
      </c>
      <c r="P198" s="98">
        <f t="shared" si="20"/>
        <v>144.51326206513048</v>
      </c>
      <c r="Q198" s="98">
        <f t="shared" si="20"/>
        <v>147.65485471872029</v>
      </c>
      <c r="R198" s="13" cm="1">
        <f t="array" aca="1" ref="R198" ca="1">INDIRECT($F$2&amp;"'"&amp;"!"&amp;R$3&amp;$A198)</f>
        <v>6.2412482496499298E-2</v>
      </c>
      <c r="S198" s="14" cm="1">
        <f t="array" aca="1" ref="S198" ca="1">INDIRECT($F$2&amp;"'"&amp;"!"&amp;S$3&amp;$A198)</f>
        <v>6.1812362472494498E-2</v>
      </c>
      <c r="T198" s="14" cm="1">
        <f t="array" aca="1" ref="T198" ca="1">INDIRECT($F$2&amp;"'"&amp;"!"&amp;T$3&amp;$A198)</f>
        <v>6.0012002400480096E-4</v>
      </c>
      <c r="U198" s="14" cm="1">
        <f t="array" aca="1" ref="U198" ca="1">INDIRECT($F$2&amp;"'"&amp;"!"&amp;U$3&amp;$A198)</f>
        <v>0</v>
      </c>
      <c r="W198" s="14">
        <f t="shared" si="25"/>
        <v>0.72999999999999976</v>
      </c>
      <c r="X198" s="14">
        <f t="shared" si="26"/>
        <v>0.71999999999999975</v>
      </c>
      <c r="Y198" s="14">
        <f t="shared" ca="1" si="29"/>
        <v>0</v>
      </c>
      <c r="Z198" s="14">
        <f t="shared" ca="1" si="29"/>
        <v>0</v>
      </c>
      <c r="AA198" s="14">
        <f t="shared" ca="1" si="29"/>
        <v>0</v>
      </c>
      <c r="AB198" s="14">
        <f t="shared" ca="1" si="29"/>
        <v>0</v>
      </c>
      <c r="AD198" s="14">
        <f t="shared" si="27"/>
        <v>0.72999999999999976</v>
      </c>
      <c r="AE198" s="14">
        <f t="shared" si="28"/>
        <v>0.71999999999999975</v>
      </c>
      <c r="AG198" s="100">
        <f t="shared" ca="1" si="22"/>
        <v>0</v>
      </c>
      <c r="AH198" s="100">
        <f t="shared" ca="1" si="22"/>
        <v>0</v>
      </c>
      <c r="AI198" s="100">
        <f t="shared" ca="1" si="22"/>
        <v>0</v>
      </c>
    </row>
    <row r="199" spans="1:35">
      <c r="A199">
        <f t="shared" si="14"/>
        <v>197</v>
      </c>
      <c r="B199">
        <f t="shared" si="23"/>
        <v>47</v>
      </c>
      <c r="C199">
        <f t="shared" si="24"/>
        <v>48</v>
      </c>
      <c r="D199" s="14" cm="1">
        <f t="array" aca="1" ref="D199" ca="1">INDIRECT($F$2&amp;"'"&amp;"!"&amp;D$3&amp;$A199)</f>
        <v>4.9809961992398483E-2</v>
      </c>
      <c r="E199" s="14" cm="1">
        <f t="array" aca="1" ref="E199" ca="1">INDIRECT($F$2&amp;"'"&amp;"!"&amp;E$3&amp;$A199)</f>
        <v>4.8009601920384073E-2</v>
      </c>
      <c r="F199" s="14" cm="1">
        <f t="array" aca="1" ref="F199" ca="1">INDIRECT($F$2&amp;"'"&amp;"!"&amp;F$3&amp;$A199)</f>
        <v>1.2002400480096019E-3</v>
      </c>
      <c r="G199" s="14" cm="1">
        <f t="array" aca="1" ref="G199" ca="1">INDIRECT($F$2&amp;"'"&amp;"!"&amp;G$3&amp;$A199)</f>
        <v>6.0012002400480096E-4</v>
      </c>
      <c r="I199" s="97">
        <f t="shared" si="19"/>
        <v>1734.9445429449634</v>
      </c>
      <c r="J199" s="97">
        <f t="shared" si="19"/>
        <v>1809.5573684677208</v>
      </c>
      <c r="K199" s="13" cm="1">
        <f t="array" aca="1" ref="K199" ca="1">INDIRECT($F$2&amp;"'"&amp;"!"&amp;K$3&amp;$A199)</f>
        <v>4.9809961992398483E-2</v>
      </c>
      <c r="L199" s="14" cm="1">
        <f t="array" aca="1" ref="L199" ca="1">INDIRECT($F$2&amp;"'"&amp;"!"&amp;L$3&amp;$A199)</f>
        <v>4.8009601920384073E-2</v>
      </c>
      <c r="M199" s="14" cm="1">
        <f t="array" aca="1" ref="M199" ca="1">INDIRECT($F$2&amp;"'"&amp;"!"&amp;M$3&amp;$A199)</f>
        <v>1.2002400480096019E-3</v>
      </c>
      <c r="N199" s="14" cm="1">
        <f t="array" aca="1" ref="N199" ca="1">INDIRECT($F$2&amp;"'"&amp;"!"&amp;N$3&amp;$A199)</f>
        <v>6.0012002400480096E-4</v>
      </c>
      <c r="P199" s="98">
        <f t="shared" si="20"/>
        <v>147.65485471872029</v>
      </c>
      <c r="Q199" s="98">
        <f t="shared" si="20"/>
        <v>150.79644737231007</v>
      </c>
      <c r="R199" s="13" cm="1">
        <f t="array" aca="1" ref="R199" ca="1">INDIRECT($F$2&amp;"'"&amp;"!"&amp;R$3&amp;$A199)</f>
        <v>5.8811762352470494E-2</v>
      </c>
      <c r="S199" s="14" cm="1">
        <f t="array" aca="1" ref="S199" ca="1">INDIRECT($F$2&amp;"'"&amp;"!"&amp;S$3&amp;$A199)</f>
        <v>5.781156231246249E-2</v>
      </c>
      <c r="T199" s="14" cm="1">
        <f t="array" aca="1" ref="T199" ca="1">INDIRECT($F$2&amp;"'"&amp;"!"&amp;T$3&amp;$A199)</f>
        <v>1.0002000400080016E-3</v>
      </c>
      <c r="U199" s="14" cm="1">
        <f t="array" aca="1" ref="U199" ca="1">INDIRECT($F$2&amp;"'"&amp;"!"&amp;U$3&amp;$A199)</f>
        <v>0</v>
      </c>
      <c r="W199" s="14">
        <f t="shared" si="25"/>
        <v>0.71999999999999975</v>
      </c>
      <c r="X199" s="14">
        <f t="shared" si="26"/>
        <v>0.70999999999999974</v>
      </c>
      <c r="Y199" s="14">
        <f t="shared" ca="1" si="29"/>
        <v>8.0000000000000004E-4</v>
      </c>
      <c r="Z199" s="14">
        <f t="shared" ca="1" si="29"/>
        <v>2.0000000000000001E-4</v>
      </c>
      <c r="AA199" s="14">
        <f t="shared" ca="1" si="29"/>
        <v>5.9999999999999995E-4</v>
      </c>
      <c r="AB199" s="14">
        <f t="shared" ca="1" si="29"/>
        <v>0</v>
      </c>
      <c r="AD199" s="14">
        <f t="shared" si="27"/>
        <v>0.71999999999999975</v>
      </c>
      <c r="AE199" s="14">
        <f t="shared" si="28"/>
        <v>0.70999999999999974</v>
      </c>
      <c r="AG199" s="100">
        <f t="shared" ca="1" si="22"/>
        <v>2.0859407592824363E-4</v>
      </c>
      <c r="AH199" s="100">
        <f t="shared" ca="1" si="22"/>
        <v>2.0833333333333332E-2</v>
      </c>
      <c r="AI199" s="100">
        <f t="shared" ca="1" si="22"/>
        <v>0</v>
      </c>
    </row>
    <row r="200" spans="1:35">
      <c r="A200">
        <f t="shared" si="14"/>
        <v>198</v>
      </c>
      <c r="B200">
        <f t="shared" si="23"/>
        <v>48</v>
      </c>
      <c r="C200">
        <f t="shared" si="24"/>
        <v>49</v>
      </c>
      <c r="D200" s="14" cm="1">
        <f t="array" aca="1" ref="D200" ca="1">INDIRECT($F$2&amp;"'"&amp;"!"&amp;D$3&amp;$A200)</f>
        <v>3.8207641528305664E-2</v>
      </c>
      <c r="E200" s="14" cm="1">
        <f t="array" aca="1" ref="E200" ca="1">INDIRECT($F$2&amp;"'"&amp;"!"&amp;E$3&amp;$A200)</f>
        <v>3.6807361472294457E-2</v>
      </c>
      <c r="F200" s="14" cm="1">
        <f t="array" aca="1" ref="F200" ca="1">INDIRECT($F$2&amp;"'"&amp;"!"&amp;F$3&amp;$A200)</f>
        <v>1.0002000400080016E-3</v>
      </c>
      <c r="G200" s="14" cm="1">
        <f t="array" aca="1" ref="G200" ca="1">INDIRECT($F$2&amp;"'"&amp;"!"&amp;G$3&amp;$A200)</f>
        <v>4.0008001600320064E-4</v>
      </c>
      <c r="I200" s="97">
        <f t="shared" si="19"/>
        <v>1809.5573684677208</v>
      </c>
      <c r="J200" s="97">
        <f t="shared" si="19"/>
        <v>1885.7409903172734</v>
      </c>
      <c r="K200" s="13" cm="1">
        <f t="array" aca="1" ref="K200" ca="1">INDIRECT($F$2&amp;"'"&amp;"!"&amp;K$3&amp;$A200)</f>
        <v>3.8207641528305664E-2</v>
      </c>
      <c r="L200" s="14" cm="1">
        <f t="array" aca="1" ref="L200" ca="1">INDIRECT($F$2&amp;"'"&amp;"!"&amp;L$3&amp;$A200)</f>
        <v>3.6807361472294457E-2</v>
      </c>
      <c r="M200" s="14" cm="1">
        <f t="array" aca="1" ref="M200" ca="1">INDIRECT($F$2&amp;"'"&amp;"!"&amp;M$3&amp;$A200)</f>
        <v>1.0002000400080016E-3</v>
      </c>
      <c r="N200" s="14" cm="1">
        <f t="array" aca="1" ref="N200" ca="1">INDIRECT($F$2&amp;"'"&amp;"!"&amp;N$3&amp;$A200)</f>
        <v>4.0008001600320064E-4</v>
      </c>
      <c r="P200" s="98">
        <f t="shared" si="20"/>
        <v>150.79644737231007</v>
      </c>
      <c r="Q200" s="98">
        <f t="shared" si="20"/>
        <v>153.93804002589985</v>
      </c>
      <c r="R200" s="13" cm="1">
        <f t="array" aca="1" ref="R200" ca="1">INDIRECT($F$2&amp;"'"&amp;"!"&amp;R$3&amp;$A200)</f>
        <v>5.1810362072414483E-2</v>
      </c>
      <c r="S200" s="14" cm="1">
        <f t="array" aca="1" ref="S200" ca="1">INDIRECT($F$2&amp;"'"&amp;"!"&amp;S$3&amp;$A200)</f>
        <v>5.0010002000400081E-2</v>
      </c>
      <c r="T200" s="14" cm="1">
        <f t="array" aca="1" ref="T200" ca="1">INDIRECT($F$2&amp;"'"&amp;"!"&amp;T$3&amp;$A200)</f>
        <v>1.6003200640128026E-3</v>
      </c>
      <c r="U200" s="14" cm="1">
        <f t="array" aca="1" ref="U200" ca="1">INDIRECT($F$2&amp;"'"&amp;"!"&amp;U$3&amp;$A200)</f>
        <v>2.0004000800160032E-4</v>
      </c>
      <c r="W200" s="14">
        <f t="shared" si="25"/>
        <v>0.70999999999999974</v>
      </c>
      <c r="X200" s="14">
        <f t="shared" si="26"/>
        <v>0.69999999999999973</v>
      </c>
      <c r="Y200" s="14">
        <f t="shared" ca="1" si="29"/>
        <v>2.0000000000000001E-4</v>
      </c>
      <c r="Z200" s="14">
        <f t="shared" ca="1" si="29"/>
        <v>0</v>
      </c>
      <c r="AA200" s="14">
        <f t="shared" ca="1" si="29"/>
        <v>2.0000000000000001E-4</v>
      </c>
      <c r="AB200" s="14">
        <f t="shared" ca="1" si="29"/>
        <v>0</v>
      </c>
      <c r="AD200" s="14">
        <f t="shared" si="27"/>
        <v>0.70999999999999974</v>
      </c>
      <c r="AE200" s="14">
        <f t="shared" si="28"/>
        <v>0.69999999999999973</v>
      </c>
      <c r="AG200" s="100">
        <f t="shared" ca="1" si="22"/>
        <v>0</v>
      </c>
      <c r="AH200" s="100">
        <f t="shared" ca="1" si="22"/>
        <v>6.9444444444444441E-3</v>
      </c>
      <c r="AI200" s="100">
        <f t="shared" ca="1" si="22"/>
        <v>0</v>
      </c>
    </row>
    <row r="201" spans="1:35">
      <c r="A201">
        <f t="shared" ref="A201:A264" si="30">A200+1</f>
        <v>199</v>
      </c>
      <c r="B201">
        <f t="shared" si="23"/>
        <v>49</v>
      </c>
      <c r="C201">
        <f t="shared" si="24"/>
        <v>50</v>
      </c>
      <c r="D201" s="14" cm="1">
        <f t="array" aca="1" ref="D201" ca="1">INDIRECT($F$2&amp;"'"&amp;"!"&amp;D$3&amp;$A201)</f>
        <v>2.7805561112222446E-2</v>
      </c>
      <c r="E201" s="14" cm="1">
        <f t="array" aca="1" ref="E201" ca="1">INDIRECT($F$2&amp;"'"&amp;"!"&amp;E$3&amp;$A201)</f>
        <v>2.6805361072214443E-2</v>
      </c>
      <c r="F201" s="14" cm="1">
        <f t="array" aca="1" ref="F201" ca="1">INDIRECT($F$2&amp;"'"&amp;"!"&amp;F$3&amp;$A201)</f>
        <v>8.0016003200640128E-4</v>
      </c>
      <c r="G201" s="14" cm="1">
        <f t="array" aca="1" ref="G201" ca="1">INDIRECT($F$2&amp;"'"&amp;"!"&amp;G$3&amp;$A201)</f>
        <v>2.0004000800160032E-4</v>
      </c>
      <c r="I201" s="97">
        <f t="shared" si="19"/>
        <v>1885.7409903172734</v>
      </c>
      <c r="J201" s="97">
        <f t="shared" si="19"/>
        <v>1963.4954084936207</v>
      </c>
      <c r="K201" s="13" cm="1">
        <f t="array" aca="1" ref="K201" ca="1">INDIRECT($F$2&amp;"'"&amp;"!"&amp;K$3&amp;$A201)</f>
        <v>2.7805561112222446E-2</v>
      </c>
      <c r="L201" s="14" cm="1">
        <f t="array" aca="1" ref="L201" ca="1">INDIRECT($F$2&amp;"'"&amp;"!"&amp;L$3&amp;$A201)</f>
        <v>2.6805361072214443E-2</v>
      </c>
      <c r="M201" s="14" cm="1">
        <f t="array" aca="1" ref="M201" ca="1">INDIRECT($F$2&amp;"'"&amp;"!"&amp;M$3&amp;$A201)</f>
        <v>8.0016003200640128E-4</v>
      </c>
      <c r="N201" s="14" cm="1">
        <f t="array" aca="1" ref="N201" ca="1">INDIRECT($F$2&amp;"'"&amp;"!"&amp;N$3&amp;$A201)</f>
        <v>2.0004000800160032E-4</v>
      </c>
      <c r="P201" s="98">
        <f t="shared" si="20"/>
        <v>153.93804002589985</v>
      </c>
      <c r="Q201" s="98">
        <f t="shared" si="20"/>
        <v>157.07963267948966</v>
      </c>
      <c r="R201" s="13" cm="1">
        <f t="array" aca="1" ref="R201" ca="1">INDIRECT($F$2&amp;"'"&amp;"!"&amp;R$3&amp;$A201)</f>
        <v>4.300860172034407E-2</v>
      </c>
      <c r="S201" s="14" cm="1">
        <f t="array" aca="1" ref="S201" ca="1">INDIRECT($F$2&amp;"'"&amp;"!"&amp;S$3&amp;$A201)</f>
        <v>4.2008401680336066E-2</v>
      </c>
      <c r="T201" s="14" cm="1">
        <f t="array" aca="1" ref="T201" ca="1">INDIRECT($F$2&amp;"'"&amp;"!"&amp;T$3&amp;$A201)</f>
        <v>2.0004000800160032E-4</v>
      </c>
      <c r="U201" s="14" cm="1">
        <f t="array" aca="1" ref="U201" ca="1">INDIRECT($F$2&amp;"'"&amp;"!"&amp;U$3&amp;$A201)</f>
        <v>8.0016003200640128E-4</v>
      </c>
      <c r="W201" s="14">
        <f t="shared" si="25"/>
        <v>0.69999999999999973</v>
      </c>
      <c r="X201" s="14">
        <f t="shared" si="26"/>
        <v>0.68999999999999972</v>
      </c>
      <c r="Y201" s="14">
        <f t="shared" ca="1" si="29"/>
        <v>2.0000000000000001E-4</v>
      </c>
      <c r="Z201" s="14">
        <f t="shared" ca="1" si="29"/>
        <v>2.0000000000000001E-4</v>
      </c>
      <c r="AA201" s="14">
        <f t="shared" ca="1" si="29"/>
        <v>0</v>
      </c>
      <c r="AB201" s="14">
        <f t="shared" ca="1" si="29"/>
        <v>0</v>
      </c>
      <c r="AD201" s="14">
        <f t="shared" si="27"/>
        <v>0.69999999999999973</v>
      </c>
      <c r="AE201" s="14">
        <f t="shared" si="28"/>
        <v>0.68999999999999972</v>
      </c>
      <c r="AG201" s="100">
        <f t="shared" ca="1" si="22"/>
        <v>2.0859407592824363E-4</v>
      </c>
      <c r="AH201" s="100">
        <f t="shared" ca="1" si="22"/>
        <v>0</v>
      </c>
      <c r="AI201" s="100">
        <f t="shared" ca="1" si="22"/>
        <v>0</v>
      </c>
    </row>
    <row r="202" spans="1:35">
      <c r="A202">
        <f t="shared" si="30"/>
        <v>200</v>
      </c>
      <c r="B202">
        <f t="shared" si="23"/>
        <v>50</v>
      </c>
      <c r="C202">
        <f t="shared" si="24"/>
        <v>51</v>
      </c>
      <c r="D202" s="14" cm="1">
        <f t="array" aca="1" ref="D202" ca="1">INDIRECT($F$2&amp;"'"&amp;"!"&amp;D$3&amp;$A202)</f>
        <v>2.1804360872174435E-2</v>
      </c>
      <c r="E202" s="14" cm="1">
        <f t="array" aca="1" ref="E202" ca="1">INDIRECT($F$2&amp;"'"&amp;"!"&amp;E$3&amp;$A202)</f>
        <v>2.0804160832166432E-2</v>
      </c>
      <c r="F202" s="14" cm="1">
        <f t="array" aca="1" ref="F202" ca="1">INDIRECT($F$2&amp;"'"&amp;"!"&amp;F$3&amp;$A202)</f>
        <v>1.0002000400080016E-3</v>
      </c>
      <c r="G202" s="14" cm="1">
        <f t="array" aca="1" ref="G202" ca="1">INDIRECT($F$2&amp;"'"&amp;"!"&amp;G$3&amp;$A202)</f>
        <v>0</v>
      </c>
      <c r="I202" s="97">
        <f t="shared" si="19"/>
        <v>1963.4954084936207</v>
      </c>
      <c r="J202" s="97">
        <f t="shared" si="19"/>
        <v>2042.8206229967629</v>
      </c>
      <c r="K202" s="13" cm="1">
        <f t="array" aca="1" ref="K202" ca="1">INDIRECT($F$2&amp;"'"&amp;"!"&amp;K$3&amp;$A202)</f>
        <v>2.1804360872174435E-2</v>
      </c>
      <c r="L202" s="14" cm="1">
        <f t="array" aca="1" ref="L202" ca="1">INDIRECT($F$2&amp;"'"&amp;"!"&amp;L$3&amp;$A202)</f>
        <v>2.0804160832166432E-2</v>
      </c>
      <c r="M202" s="14" cm="1">
        <f t="array" aca="1" ref="M202" ca="1">INDIRECT($F$2&amp;"'"&amp;"!"&amp;M$3&amp;$A202)</f>
        <v>1.0002000400080016E-3</v>
      </c>
      <c r="N202" s="14" cm="1">
        <f t="array" aca="1" ref="N202" ca="1">INDIRECT($F$2&amp;"'"&amp;"!"&amp;N$3&amp;$A202)</f>
        <v>0</v>
      </c>
      <c r="P202" s="98">
        <f t="shared" si="20"/>
        <v>157.07963267948966</v>
      </c>
      <c r="Q202" s="98">
        <f t="shared" si="20"/>
        <v>160.22122533307945</v>
      </c>
      <c r="R202" s="13" cm="1">
        <f t="array" aca="1" ref="R202" ca="1">INDIRECT($F$2&amp;"'"&amp;"!"&amp;R$3&amp;$A202)</f>
        <v>3.4406881376275254E-2</v>
      </c>
      <c r="S202" s="14" cm="1">
        <f t="array" aca="1" ref="S202" ca="1">INDIRECT($F$2&amp;"'"&amp;"!"&amp;S$3&amp;$A202)</f>
        <v>3.2606521304260852E-2</v>
      </c>
      <c r="T202" s="14" cm="1">
        <f t="array" aca="1" ref="T202" ca="1">INDIRECT($F$2&amp;"'"&amp;"!"&amp;T$3&amp;$A202)</f>
        <v>1.4002800560112022E-3</v>
      </c>
      <c r="U202" s="14" cm="1">
        <f t="array" aca="1" ref="U202" ca="1">INDIRECT($F$2&amp;"'"&amp;"!"&amp;U$3&amp;$A202)</f>
        <v>4.0008001600320064E-4</v>
      </c>
      <c r="W202" s="14">
        <f t="shared" si="25"/>
        <v>0.68999999999999972</v>
      </c>
      <c r="X202" s="14">
        <f t="shared" si="26"/>
        <v>0.67999999999999972</v>
      </c>
      <c r="Y202" s="14">
        <f t="shared" ca="1" si="29"/>
        <v>2.0000000000000001E-4</v>
      </c>
      <c r="Z202" s="14">
        <f t="shared" ca="1" si="29"/>
        <v>2.0000000000000001E-4</v>
      </c>
      <c r="AA202" s="14">
        <f t="shared" ca="1" si="29"/>
        <v>0</v>
      </c>
      <c r="AB202" s="14">
        <f t="shared" ca="1" si="29"/>
        <v>0</v>
      </c>
      <c r="AD202" s="14">
        <f t="shared" si="27"/>
        <v>0.68999999999999972</v>
      </c>
      <c r="AE202" s="14">
        <f t="shared" si="28"/>
        <v>0.67999999999999972</v>
      </c>
      <c r="AG202" s="100">
        <f t="shared" ca="1" si="22"/>
        <v>2.0859407592824363E-4</v>
      </c>
      <c r="AH202" s="100">
        <f t="shared" ca="1" si="22"/>
        <v>0</v>
      </c>
      <c r="AI202" s="100">
        <f t="shared" ca="1" si="22"/>
        <v>0</v>
      </c>
    </row>
    <row r="203" spans="1:35">
      <c r="A203">
        <f t="shared" si="30"/>
        <v>201</v>
      </c>
      <c r="B203">
        <f t="shared" si="23"/>
        <v>51</v>
      </c>
      <c r="C203">
        <f t="shared" si="24"/>
        <v>52</v>
      </c>
      <c r="D203" s="14" cm="1">
        <f t="array" aca="1" ref="D203" ca="1">INDIRECT($F$2&amp;"'"&amp;"!"&amp;D$3&amp;$A203)</f>
        <v>1.8203640728145631E-2</v>
      </c>
      <c r="E203" s="14" cm="1">
        <f t="array" aca="1" ref="E203" ca="1">INDIRECT($F$2&amp;"'"&amp;"!"&amp;E$3&amp;$A203)</f>
        <v>1.7203440688137627E-2</v>
      </c>
      <c r="F203" s="14" cm="1">
        <f t="array" aca="1" ref="F203" ca="1">INDIRECT($F$2&amp;"'"&amp;"!"&amp;F$3&amp;$A203)</f>
        <v>8.0016003200640128E-4</v>
      </c>
      <c r="G203" s="14" cm="1">
        <f t="array" aca="1" ref="G203" ca="1">INDIRECT($F$2&amp;"'"&amp;"!"&amp;G$3&amp;$A203)</f>
        <v>2.0004000800160032E-4</v>
      </c>
      <c r="I203" s="97">
        <f t="shared" si="19"/>
        <v>2042.8206229967629</v>
      </c>
      <c r="J203" s="97">
        <f t="shared" si="19"/>
        <v>2123.7166338267002</v>
      </c>
      <c r="K203" s="13" cm="1">
        <f t="array" aca="1" ref="K203" ca="1">INDIRECT($F$2&amp;"'"&amp;"!"&amp;K$3&amp;$A203)</f>
        <v>1.8203640728145631E-2</v>
      </c>
      <c r="L203" s="14" cm="1">
        <f t="array" aca="1" ref="L203" ca="1">INDIRECT($F$2&amp;"'"&amp;"!"&amp;L$3&amp;$A203)</f>
        <v>1.7203440688137627E-2</v>
      </c>
      <c r="M203" s="14" cm="1">
        <f t="array" aca="1" ref="M203" ca="1">INDIRECT($F$2&amp;"'"&amp;"!"&amp;M$3&amp;$A203)</f>
        <v>8.0016003200640128E-4</v>
      </c>
      <c r="N203" s="14" cm="1">
        <f t="array" aca="1" ref="N203" ca="1">INDIRECT($F$2&amp;"'"&amp;"!"&amp;N$3&amp;$A203)</f>
        <v>2.0004000800160032E-4</v>
      </c>
      <c r="P203" s="98">
        <f t="shared" si="20"/>
        <v>160.22122533307945</v>
      </c>
      <c r="Q203" s="98">
        <f t="shared" si="20"/>
        <v>163.36281798666926</v>
      </c>
      <c r="R203" s="13" cm="1">
        <f t="array" aca="1" ref="R203" ca="1">INDIRECT($F$2&amp;"'"&amp;"!"&amp;R$3&amp;$A203)</f>
        <v>2.600520104020804E-2</v>
      </c>
      <c r="S203" s="14" cm="1">
        <f t="array" aca="1" ref="S203" ca="1">INDIRECT($F$2&amp;"'"&amp;"!"&amp;S$3&amp;$A203)</f>
        <v>2.5805161032206442E-2</v>
      </c>
      <c r="T203" s="14" cm="1">
        <f t="array" aca="1" ref="T203" ca="1">INDIRECT($F$2&amp;"'"&amp;"!"&amp;T$3&amp;$A203)</f>
        <v>2.0004000800160032E-4</v>
      </c>
      <c r="U203" s="14" cm="1">
        <f t="array" aca="1" ref="U203" ca="1">INDIRECT($F$2&amp;"'"&amp;"!"&amp;U$3&amp;$A203)</f>
        <v>0</v>
      </c>
      <c r="W203" s="14">
        <f t="shared" si="25"/>
        <v>0.67999999999999972</v>
      </c>
      <c r="X203" s="14">
        <f t="shared" si="26"/>
        <v>0.66999999999999971</v>
      </c>
      <c r="Y203" s="14">
        <f t="shared" ca="1" si="29"/>
        <v>0</v>
      </c>
      <c r="Z203" s="14">
        <f t="shared" ca="1" si="29"/>
        <v>0</v>
      </c>
      <c r="AA203" s="14">
        <f t="shared" ca="1" si="29"/>
        <v>0</v>
      </c>
      <c r="AB203" s="14">
        <f t="shared" ca="1" si="29"/>
        <v>0</v>
      </c>
      <c r="AD203" s="14">
        <f t="shared" si="27"/>
        <v>0.67999999999999972</v>
      </c>
      <c r="AE203" s="14">
        <f t="shared" si="28"/>
        <v>0.66999999999999971</v>
      </c>
      <c r="AG203" s="100">
        <f t="shared" ca="1" si="22"/>
        <v>0</v>
      </c>
      <c r="AH203" s="100">
        <f t="shared" ca="1" si="22"/>
        <v>0</v>
      </c>
      <c r="AI203" s="100">
        <f t="shared" ca="1" si="22"/>
        <v>0</v>
      </c>
    </row>
    <row r="204" spans="1:35">
      <c r="A204">
        <f t="shared" si="30"/>
        <v>202</v>
      </c>
      <c r="B204">
        <f t="shared" si="23"/>
        <v>52</v>
      </c>
      <c r="C204">
        <f t="shared" si="24"/>
        <v>53</v>
      </c>
      <c r="D204" s="14" cm="1">
        <f t="array" aca="1" ref="D204" ca="1">INDIRECT($F$2&amp;"'"&amp;"!"&amp;D$3&amp;$A204)</f>
        <v>1.6203240648129627E-2</v>
      </c>
      <c r="E204" s="14" cm="1">
        <f t="array" aca="1" ref="E204" ca="1">INDIRECT($F$2&amp;"'"&amp;"!"&amp;E$3&amp;$A204)</f>
        <v>1.5603120624124825E-2</v>
      </c>
      <c r="F204" s="14" cm="1">
        <f t="array" aca="1" ref="F204" ca="1">INDIRECT($F$2&amp;"'"&amp;"!"&amp;F$3&amp;$A204)</f>
        <v>6.0012002400480096E-4</v>
      </c>
      <c r="G204" s="14" cm="1">
        <f t="array" aca="1" ref="G204" ca="1">INDIRECT($F$2&amp;"'"&amp;"!"&amp;G$3&amp;$A204)</f>
        <v>0</v>
      </c>
      <c r="I204" s="97">
        <f t="shared" si="19"/>
        <v>2123.7166338267002</v>
      </c>
      <c r="J204" s="97">
        <f t="shared" si="19"/>
        <v>2206.1834409834323</v>
      </c>
      <c r="K204" s="13" cm="1">
        <f t="array" aca="1" ref="K204" ca="1">INDIRECT($F$2&amp;"'"&amp;"!"&amp;K$3&amp;$A204)</f>
        <v>1.6203240648129627E-2</v>
      </c>
      <c r="L204" s="14" cm="1">
        <f t="array" aca="1" ref="L204" ca="1">INDIRECT($F$2&amp;"'"&amp;"!"&amp;L$3&amp;$A204)</f>
        <v>1.5603120624124825E-2</v>
      </c>
      <c r="M204" s="14" cm="1">
        <f t="array" aca="1" ref="M204" ca="1">INDIRECT($F$2&amp;"'"&amp;"!"&amp;M$3&amp;$A204)</f>
        <v>6.0012002400480096E-4</v>
      </c>
      <c r="N204" s="14" cm="1">
        <f t="array" aca="1" ref="N204" ca="1">INDIRECT($F$2&amp;"'"&amp;"!"&amp;N$3&amp;$A204)</f>
        <v>0</v>
      </c>
      <c r="P204" s="98">
        <f t="shared" si="20"/>
        <v>163.36281798666926</v>
      </c>
      <c r="Q204" s="98">
        <f t="shared" si="20"/>
        <v>166.50441064025904</v>
      </c>
      <c r="R204" s="13" cm="1">
        <f t="array" aca="1" ref="R204" ca="1">INDIRECT($F$2&amp;"'"&amp;"!"&amp;R$3&amp;$A204)</f>
        <v>2.4604920984196841E-2</v>
      </c>
      <c r="S204" s="14" cm="1">
        <f t="array" aca="1" ref="S204" ca="1">INDIRECT($F$2&amp;"'"&amp;"!"&amp;S$3&amp;$A204)</f>
        <v>2.3804760952190439E-2</v>
      </c>
      <c r="T204" s="14" cm="1">
        <f t="array" aca="1" ref="T204" ca="1">INDIRECT($F$2&amp;"'"&amp;"!"&amp;T$3&amp;$A204)</f>
        <v>6.0012002400480096E-4</v>
      </c>
      <c r="U204" s="14" cm="1">
        <f t="array" aca="1" ref="U204" ca="1">INDIRECT($F$2&amp;"'"&amp;"!"&amp;U$3&amp;$A204)</f>
        <v>2.0004000800160032E-4</v>
      </c>
      <c r="W204" s="14">
        <f t="shared" si="25"/>
        <v>0.66999999999999971</v>
      </c>
      <c r="X204" s="14">
        <f t="shared" si="26"/>
        <v>0.6599999999999997</v>
      </c>
      <c r="Y204" s="14">
        <f t="shared" ref="Y204:AB219" ca="1" si="31">Y40/$Y$5</f>
        <v>2.0000000000000001E-4</v>
      </c>
      <c r="Z204" s="14">
        <f t="shared" ca="1" si="31"/>
        <v>0</v>
      </c>
      <c r="AA204" s="14">
        <f t="shared" ca="1" si="31"/>
        <v>2.0000000000000001E-4</v>
      </c>
      <c r="AB204" s="14">
        <f t="shared" ca="1" si="31"/>
        <v>0</v>
      </c>
      <c r="AD204" s="14">
        <f t="shared" si="27"/>
        <v>0.66999999999999971</v>
      </c>
      <c r="AE204" s="14">
        <f t="shared" si="28"/>
        <v>0.6599999999999997</v>
      </c>
      <c r="AG204" s="100">
        <f t="shared" ca="1" si="22"/>
        <v>0</v>
      </c>
      <c r="AH204" s="100">
        <f t="shared" ca="1" si="22"/>
        <v>6.9444444444444441E-3</v>
      </c>
      <c r="AI204" s="100">
        <f t="shared" ca="1" si="22"/>
        <v>0</v>
      </c>
    </row>
    <row r="205" spans="1:35">
      <c r="A205">
        <f t="shared" si="30"/>
        <v>203</v>
      </c>
      <c r="B205">
        <f t="shared" si="23"/>
        <v>53</v>
      </c>
      <c r="C205">
        <f t="shared" si="24"/>
        <v>54</v>
      </c>
      <c r="D205" s="14" cm="1">
        <f t="array" aca="1" ref="D205" ca="1">INDIRECT($F$2&amp;"'"&amp;"!"&amp;D$3&amp;$A205)</f>
        <v>1.6403280656131225E-2</v>
      </c>
      <c r="E205" s="14" cm="1">
        <f t="array" aca="1" ref="E205" ca="1">INDIRECT($F$2&amp;"'"&amp;"!"&amp;E$3&amp;$A205)</f>
        <v>1.4802960592118424E-2</v>
      </c>
      <c r="F205" s="14" cm="1">
        <f t="array" aca="1" ref="F205" ca="1">INDIRECT($F$2&amp;"'"&amp;"!"&amp;F$3&amp;$A205)</f>
        <v>1.4002800560112022E-3</v>
      </c>
      <c r="G205" s="14" cm="1">
        <f t="array" aca="1" ref="G205" ca="1">INDIRECT($F$2&amp;"'"&amp;"!"&amp;G$3&amp;$A205)</f>
        <v>2.0004000800160032E-4</v>
      </c>
      <c r="I205" s="97">
        <f t="shared" si="19"/>
        <v>2206.1834409834323</v>
      </c>
      <c r="J205" s="97">
        <f t="shared" si="19"/>
        <v>2290.221044466959</v>
      </c>
      <c r="K205" s="13" cm="1">
        <f t="array" aca="1" ref="K205" ca="1">INDIRECT($F$2&amp;"'"&amp;"!"&amp;K$3&amp;$A205)</f>
        <v>1.6403280656131225E-2</v>
      </c>
      <c r="L205" s="14" cm="1">
        <f t="array" aca="1" ref="L205" ca="1">INDIRECT($F$2&amp;"'"&amp;"!"&amp;L$3&amp;$A205)</f>
        <v>1.4802960592118424E-2</v>
      </c>
      <c r="M205" s="14" cm="1">
        <f t="array" aca="1" ref="M205" ca="1">INDIRECT($F$2&amp;"'"&amp;"!"&amp;M$3&amp;$A205)</f>
        <v>1.4002800560112022E-3</v>
      </c>
      <c r="N205" s="14" cm="1">
        <f t="array" aca="1" ref="N205" ca="1">INDIRECT($F$2&amp;"'"&amp;"!"&amp;N$3&amp;$A205)</f>
        <v>2.0004000800160032E-4</v>
      </c>
      <c r="P205" s="98">
        <f t="shared" si="20"/>
        <v>166.50441064025904</v>
      </c>
      <c r="Q205" s="98">
        <f t="shared" si="20"/>
        <v>169.64600329384882</v>
      </c>
      <c r="R205" s="13" cm="1">
        <f t="array" aca="1" ref="R205" ca="1">INDIRECT($F$2&amp;"'"&amp;"!"&amp;R$3&amp;$A205)</f>
        <v>1.7803560712142428E-2</v>
      </c>
      <c r="S205" s="14" cm="1">
        <f t="array" aca="1" ref="S205" ca="1">INDIRECT($F$2&amp;"'"&amp;"!"&amp;S$3&amp;$A205)</f>
        <v>1.7203440688137627E-2</v>
      </c>
      <c r="T205" s="14" cm="1">
        <f t="array" aca="1" ref="T205" ca="1">INDIRECT($F$2&amp;"'"&amp;"!"&amp;T$3&amp;$A205)</f>
        <v>6.0012002400480096E-4</v>
      </c>
      <c r="U205" s="14" cm="1">
        <f t="array" aca="1" ref="U205" ca="1">INDIRECT($F$2&amp;"'"&amp;"!"&amp;U$3&amp;$A205)</f>
        <v>0</v>
      </c>
      <c r="W205" s="14">
        <f t="shared" si="25"/>
        <v>0.6599999999999997</v>
      </c>
      <c r="X205" s="14">
        <f t="shared" si="26"/>
        <v>0.64999999999999969</v>
      </c>
      <c r="Y205" s="14">
        <f t="shared" ca="1" si="31"/>
        <v>0</v>
      </c>
      <c r="Z205" s="14">
        <f t="shared" ca="1" si="31"/>
        <v>0</v>
      </c>
      <c r="AA205" s="14">
        <f t="shared" ca="1" si="31"/>
        <v>0</v>
      </c>
      <c r="AB205" s="14">
        <f t="shared" ca="1" si="31"/>
        <v>0</v>
      </c>
      <c r="AD205" s="14">
        <f t="shared" si="27"/>
        <v>0.6599999999999997</v>
      </c>
      <c r="AE205" s="14">
        <f t="shared" si="28"/>
        <v>0.64999999999999969</v>
      </c>
      <c r="AG205" s="100">
        <f t="shared" ca="1" si="22"/>
        <v>0</v>
      </c>
      <c r="AH205" s="100">
        <f t="shared" ca="1" si="22"/>
        <v>0</v>
      </c>
      <c r="AI205" s="100">
        <f t="shared" ca="1" si="22"/>
        <v>0</v>
      </c>
    </row>
    <row r="206" spans="1:35">
      <c r="A206">
        <f t="shared" si="30"/>
        <v>204</v>
      </c>
      <c r="B206">
        <f t="shared" si="23"/>
        <v>54</v>
      </c>
      <c r="C206">
        <f t="shared" si="24"/>
        <v>55</v>
      </c>
      <c r="D206" s="14" cm="1">
        <f t="array" aca="1" ref="D206" ca="1">INDIRECT($F$2&amp;"'"&amp;"!"&amp;D$3&amp;$A206)</f>
        <v>1.1802360472094419E-2</v>
      </c>
      <c r="E206" s="14" cm="1">
        <f t="array" aca="1" ref="E206" ca="1">INDIRECT($F$2&amp;"'"&amp;"!"&amp;E$3&amp;$A206)</f>
        <v>1.0802160432086417E-2</v>
      </c>
      <c r="F206" s="14" cm="1">
        <f t="array" aca="1" ref="F206" ca="1">INDIRECT($F$2&amp;"'"&amp;"!"&amp;F$3&amp;$A206)</f>
        <v>1.0002000400080016E-3</v>
      </c>
      <c r="G206" s="14" cm="1">
        <f t="array" aca="1" ref="G206" ca="1">INDIRECT($F$2&amp;"'"&amp;"!"&amp;G$3&amp;$A206)</f>
        <v>0</v>
      </c>
      <c r="I206" s="97">
        <f t="shared" si="19"/>
        <v>2290.221044466959</v>
      </c>
      <c r="J206" s="97">
        <f t="shared" si="19"/>
        <v>2375.8294442772813</v>
      </c>
      <c r="K206" s="13" cm="1">
        <f t="array" aca="1" ref="K206" ca="1">INDIRECT($F$2&amp;"'"&amp;"!"&amp;K$3&amp;$A206)</f>
        <v>1.1802360472094419E-2</v>
      </c>
      <c r="L206" s="14" cm="1">
        <f t="array" aca="1" ref="L206" ca="1">INDIRECT($F$2&amp;"'"&amp;"!"&amp;L$3&amp;$A206)</f>
        <v>1.0802160432086417E-2</v>
      </c>
      <c r="M206" s="14" cm="1">
        <f t="array" aca="1" ref="M206" ca="1">INDIRECT($F$2&amp;"'"&amp;"!"&amp;M$3&amp;$A206)</f>
        <v>1.0002000400080016E-3</v>
      </c>
      <c r="N206" s="14" cm="1">
        <f t="array" aca="1" ref="N206" ca="1">INDIRECT($F$2&amp;"'"&amp;"!"&amp;N$3&amp;$A206)</f>
        <v>0</v>
      </c>
      <c r="P206" s="98">
        <f t="shared" si="20"/>
        <v>169.64600329384882</v>
      </c>
      <c r="Q206" s="98">
        <f t="shared" si="20"/>
        <v>172.78759594743863</v>
      </c>
      <c r="R206" s="13" cm="1">
        <f t="array" aca="1" ref="R206" ca="1">INDIRECT($F$2&amp;"'"&amp;"!"&amp;R$3&amp;$A206)</f>
        <v>1.7403480696139229E-2</v>
      </c>
      <c r="S206" s="14" cm="1">
        <f t="array" aca="1" ref="S206" ca="1">INDIRECT($F$2&amp;"'"&amp;"!"&amp;S$3&amp;$A206)</f>
        <v>1.6403280656131225E-2</v>
      </c>
      <c r="T206" s="14" cm="1">
        <f t="array" aca="1" ref="T206" ca="1">INDIRECT($F$2&amp;"'"&amp;"!"&amp;T$3&amp;$A206)</f>
        <v>1.0002000400080016E-3</v>
      </c>
      <c r="U206" s="14" cm="1">
        <f t="array" aca="1" ref="U206" ca="1">INDIRECT($F$2&amp;"'"&amp;"!"&amp;U$3&amp;$A206)</f>
        <v>0</v>
      </c>
      <c r="W206" s="14">
        <f t="shared" si="25"/>
        <v>0.64999999999999969</v>
      </c>
      <c r="X206" s="14">
        <f t="shared" si="26"/>
        <v>0.63999999999999968</v>
      </c>
      <c r="Y206" s="14">
        <f t="shared" ca="1" si="31"/>
        <v>0</v>
      </c>
      <c r="Z206" s="14">
        <f t="shared" ca="1" si="31"/>
        <v>0</v>
      </c>
      <c r="AA206" s="14">
        <f t="shared" ca="1" si="31"/>
        <v>0</v>
      </c>
      <c r="AB206" s="14">
        <f t="shared" ca="1" si="31"/>
        <v>0</v>
      </c>
      <c r="AD206" s="14">
        <f t="shared" si="27"/>
        <v>0.64999999999999969</v>
      </c>
      <c r="AE206" s="14">
        <f t="shared" si="28"/>
        <v>0.63999999999999968</v>
      </c>
      <c r="AG206" s="100">
        <f t="shared" ca="1" si="22"/>
        <v>0</v>
      </c>
      <c r="AH206" s="100">
        <f t="shared" ca="1" si="22"/>
        <v>0</v>
      </c>
      <c r="AI206" s="100">
        <f t="shared" ca="1" si="22"/>
        <v>0</v>
      </c>
    </row>
    <row r="207" spans="1:35">
      <c r="A207">
        <f t="shared" si="30"/>
        <v>205</v>
      </c>
      <c r="B207">
        <f t="shared" si="23"/>
        <v>55</v>
      </c>
      <c r="C207">
        <f t="shared" si="24"/>
        <v>56</v>
      </c>
      <c r="D207" s="14" cm="1">
        <f t="array" aca="1" ref="D207" ca="1">INDIRECT($F$2&amp;"'"&amp;"!"&amp;D$3&amp;$A207)</f>
        <v>7.001400280056011E-3</v>
      </c>
      <c r="E207" s="14" cm="1">
        <f t="array" aca="1" ref="E207" ca="1">INDIRECT($F$2&amp;"'"&amp;"!"&amp;E$3&amp;$A207)</f>
        <v>6.0012002400480092E-3</v>
      </c>
      <c r="F207" s="14" cm="1">
        <f t="array" aca="1" ref="F207" ca="1">INDIRECT($F$2&amp;"'"&amp;"!"&amp;F$3&amp;$A207)</f>
        <v>4.0008001600320064E-4</v>
      </c>
      <c r="G207" s="14" cm="1">
        <f t="array" aca="1" ref="G207" ca="1">INDIRECT($F$2&amp;"'"&amp;"!"&amp;G$3&amp;$A207)</f>
        <v>6.0012002400480096E-4</v>
      </c>
      <c r="I207" s="97">
        <f t="shared" si="19"/>
        <v>2375.8294442772813</v>
      </c>
      <c r="J207" s="97">
        <f t="shared" si="19"/>
        <v>2463.0086404143976</v>
      </c>
      <c r="K207" s="13" cm="1">
        <f t="array" aca="1" ref="K207" ca="1">INDIRECT($F$2&amp;"'"&amp;"!"&amp;K$3&amp;$A207)</f>
        <v>7.001400280056011E-3</v>
      </c>
      <c r="L207" s="14" cm="1">
        <f t="array" aca="1" ref="L207" ca="1">INDIRECT($F$2&amp;"'"&amp;"!"&amp;L$3&amp;$A207)</f>
        <v>6.0012002400480092E-3</v>
      </c>
      <c r="M207" s="14" cm="1">
        <f t="array" aca="1" ref="M207" ca="1">INDIRECT($F$2&amp;"'"&amp;"!"&amp;M$3&amp;$A207)</f>
        <v>4.0008001600320064E-4</v>
      </c>
      <c r="N207" s="14" cm="1">
        <f t="array" aca="1" ref="N207" ca="1">INDIRECT($F$2&amp;"'"&amp;"!"&amp;N$3&amp;$A207)</f>
        <v>6.0012002400480096E-4</v>
      </c>
      <c r="P207" s="98">
        <f t="shared" si="20"/>
        <v>172.78759594743863</v>
      </c>
      <c r="Q207" s="98">
        <f t="shared" si="20"/>
        <v>175.92918860102841</v>
      </c>
      <c r="R207" s="13" cm="1">
        <f t="array" aca="1" ref="R207" ca="1">INDIRECT($F$2&amp;"'"&amp;"!"&amp;R$3&amp;$A207)</f>
        <v>1.2802560512102421E-2</v>
      </c>
      <c r="S207" s="14" cm="1">
        <f t="array" aca="1" ref="S207" ca="1">INDIRECT($F$2&amp;"'"&amp;"!"&amp;S$3&amp;$A207)</f>
        <v>1.220244048809762E-2</v>
      </c>
      <c r="T207" s="14" cm="1">
        <f t="array" aca="1" ref="T207" ca="1">INDIRECT($F$2&amp;"'"&amp;"!"&amp;T$3&amp;$A207)</f>
        <v>4.0008001600320064E-4</v>
      </c>
      <c r="U207" s="14" cm="1">
        <f t="array" aca="1" ref="U207" ca="1">INDIRECT($F$2&amp;"'"&amp;"!"&amp;U$3&amp;$A207)</f>
        <v>2.0004000800160032E-4</v>
      </c>
      <c r="W207" s="14">
        <f t="shared" si="25"/>
        <v>0.63999999999999968</v>
      </c>
      <c r="X207" s="14">
        <f t="shared" si="26"/>
        <v>0.62999999999999967</v>
      </c>
      <c r="Y207" s="14">
        <f t="shared" ca="1" si="31"/>
        <v>2.0000000000000001E-4</v>
      </c>
      <c r="Z207" s="14">
        <f t="shared" ca="1" si="31"/>
        <v>2.0000000000000001E-4</v>
      </c>
      <c r="AA207" s="14">
        <f t="shared" ca="1" si="31"/>
        <v>0</v>
      </c>
      <c r="AB207" s="14">
        <f t="shared" ca="1" si="31"/>
        <v>0</v>
      </c>
      <c r="AD207" s="14">
        <f t="shared" si="27"/>
        <v>0.63999999999999968</v>
      </c>
      <c r="AE207" s="14">
        <f t="shared" si="28"/>
        <v>0.62999999999999967</v>
      </c>
      <c r="AG207" s="100">
        <f t="shared" ca="1" si="22"/>
        <v>2.0859407592824363E-4</v>
      </c>
      <c r="AH207" s="100">
        <f t="shared" ca="1" si="22"/>
        <v>0</v>
      </c>
      <c r="AI207" s="100">
        <f t="shared" ca="1" si="22"/>
        <v>0</v>
      </c>
    </row>
    <row r="208" spans="1:35">
      <c r="A208">
        <f t="shared" si="30"/>
        <v>206</v>
      </c>
      <c r="B208">
        <f t="shared" si="23"/>
        <v>56</v>
      </c>
      <c r="C208">
        <f t="shared" si="24"/>
        <v>57</v>
      </c>
      <c r="D208" s="14" cm="1">
        <f t="array" aca="1" ref="D208" ca="1">INDIRECT($F$2&amp;"'"&amp;"!"&amp;D$3&amp;$A208)</f>
        <v>9.8019603920784151E-3</v>
      </c>
      <c r="E208" s="14" cm="1">
        <f t="array" aca="1" ref="E208" ca="1">INDIRECT($F$2&amp;"'"&amp;"!"&amp;E$3&amp;$A208)</f>
        <v>9.4018803760752157E-3</v>
      </c>
      <c r="F208" s="14" cm="1">
        <f t="array" aca="1" ref="F208" ca="1">INDIRECT($F$2&amp;"'"&amp;"!"&amp;F$3&amp;$A208)</f>
        <v>4.0008001600320064E-4</v>
      </c>
      <c r="G208" s="14" cm="1">
        <f t="array" aca="1" ref="G208" ca="1">INDIRECT($F$2&amp;"'"&amp;"!"&amp;G$3&amp;$A208)</f>
        <v>0</v>
      </c>
      <c r="I208" s="97">
        <f t="shared" si="19"/>
        <v>2463.0086404143976</v>
      </c>
      <c r="J208" s="97">
        <f t="shared" si="19"/>
        <v>2551.7586328783095</v>
      </c>
      <c r="K208" s="13" cm="1">
        <f t="array" aca="1" ref="K208" ca="1">INDIRECT($F$2&amp;"'"&amp;"!"&amp;K$3&amp;$A208)</f>
        <v>9.8019603920784151E-3</v>
      </c>
      <c r="L208" s="14" cm="1">
        <f t="array" aca="1" ref="L208" ca="1">INDIRECT($F$2&amp;"'"&amp;"!"&amp;L$3&amp;$A208)</f>
        <v>9.4018803760752157E-3</v>
      </c>
      <c r="M208" s="14" cm="1">
        <f t="array" aca="1" ref="M208" ca="1">INDIRECT($F$2&amp;"'"&amp;"!"&amp;M$3&amp;$A208)</f>
        <v>4.0008001600320064E-4</v>
      </c>
      <c r="N208" s="14" cm="1">
        <f t="array" aca="1" ref="N208" ca="1">INDIRECT($F$2&amp;"'"&amp;"!"&amp;N$3&amp;$A208)</f>
        <v>0</v>
      </c>
      <c r="P208" s="98">
        <f t="shared" si="20"/>
        <v>175.92918860102841</v>
      </c>
      <c r="Q208" s="98">
        <f t="shared" si="20"/>
        <v>179.0707812546182</v>
      </c>
      <c r="R208" s="13" cm="1">
        <f t="array" aca="1" ref="R208" ca="1">INDIRECT($F$2&amp;"'"&amp;"!"&amp;R$3&amp;$A208)</f>
        <v>1.1602320464092819E-2</v>
      </c>
      <c r="S208" s="14" cm="1">
        <f t="array" aca="1" ref="S208" ca="1">INDIRECT($F$2&amp;"'"&amp;"!"&amp;S$3&amp;$A208)</f>
        <v>1.0602120424084817E-2</v>
      </c>
      <c r="T208" s="14" cm="1">
        <f t="array" aca="1" ref="T208" ca="1">INDIRECT($F$2&amp;"'"&amp;"!"&amp;T$3&amp;$A208)</f>
        <v>8.0016003200640128E-4</v>
      </c>
      <c r="U208" s="14" cm="1">
        <f t="array" aca="1" ref="U208" ca="1">INDIRECT($F$2&amp;"'"&amp;"!"&amp;U$3&amp;$A208)</f>
        <v>2.0004000800160032E-4</v>
      </c>
      <c r="W208" s="14">
        <f t="shared" si="25"/>
        <v>0.62999999999999967</v>
      </c>
      <c r="X208" s="14">
        <f t="shared" si="26"/>
        <v>0.61999999999999966</v>
      </c>
      <c r="Y208" s="14">
        <f t="shared" ca="1" si="31"/>
        <v>2.0000000000000001E-4</v>
      </c>
      <c r="Z208" s="14">
        <f t="shared" ca="1" si="31"/>
        <v>0</v>
      </c>
      <c r="AA208" s="14">
        <f t="shared" ca="1" si="31"/>
        <v>2.0000000000000001E-4</v>
      </c>
      <c r="AB208" s="14">
        <f t="shared" ca="1" si="31"/>
        <v>0</v>
      </c>
      <c r="AD208" s="14">
        <f t="shared" si="27"/>
        <v>0.62999999999999967</v>
      </c>
      <c r="AE208" s="14">
        <f t="shared" si="28"/>
        <v>0.61999999999999966</v>
      </c>
      <c r="AG208" s="100">
        <f t="shared" ca="1" si="22"/>
        <v>0</v>
      </c>
      <c r="AH208" s="100">
        <f t="shared" ca="1" si="22"/>
        <v>6.9444444444444441E-3</v>
      </c>
      <c r="AI208" s="100">
        <f t="shared" ca="1" si="22"/>
        <v>0</v>
      </c>
    </row>
    <row r="209" spans="1:35">
      <c r="A209">
        <f t="shared" si="30"/>
        <v>207</v>
      </c>
      <c r="B209">
        <f t="shared" si="23"/>
        <v>57</v>
      </c>
      <c r="C209">
        <f t="shared" si="24"/>
        <v>58</v>
      </c>
      <c r="D209" s="14" cm="1">
        <f t="array" aca="1" ref="D209" ca="1">INDIRECT($F$2&amp;"'"&amp;"!"&amp;D$3&amp;$A209)</f>
        <v>5.2010402080416079E-3</v>
      </c>
      <c r="E209" s="14" cm="1">
        <f t="array" aca="1" ref="E209" ca="1">INDIRECT($F$2&amp;"'"&amp;"!"&amp;E$3&amp;$A209)</f>
        <v>4.8009601920384077E-3</v>
      </c>
      <c r="F209" s="14" cm="1">
        <f t="array" aca="1" ref="F209" ca="1">INDIRECT($F$2&amp;"'"&amp;"!"&amp;F$3&amp;$A209)</f>
        <v>2.0004000800160032E-4</v>
      </c>
      <c r="G209" s="14" cm="1">
        <f t="array" aca="1" ref="G209" ca="1">INDIRECT($F$2&amp;"'"&amp;"!"&amp;G$3&amp;$A209)</f>
        <v>2.0004000800160032E-4</v>
      </c>
      <c r="I209" s="97">
        <f t="shared" si="19"/>
        <v>2551.7586328783095</v>
      </c>
      <c r="J209" s="97">
        <f t="shared" si="19"/>
        <v>2642.079421669016</v>
      </c>
      <c r="K209" s="13" cm="1">
        <f t="array" aca="1" ref="K209" ca="1">INDIRECT($F$2&amp;"'"&amp;"!"&amp;K$3&amp;$A209)</f>
        <v>5.2010402080416079E-3</v>
      </c>
      <c r="L209" s="14" cm="1">
        <f t="array" aca="1" ref="L209" ca="1">INDIRECT($F$2&amp;"'"&amp;"!"&amp;L$3&amp;$A209)</f>
        <v>4.8009601920384077E-3</v>
      </c>
      <c r="M209" s="14" cm="1">
        <f t="array" aca="1" ref="M209" ca="1">INDIRECT($F$2&amp;"'"&amp;"!"&amp;M$3&amp;$A209)</f>
        <v>2.0004000800160032E-4</v>
      </c>
      <c r="N209" s="14" cm="1">
        <f t="array" aca="1" ref="N209" ca="1">INDIRECT($F$2&amp;"'"&amp;"!"&amp;N$3&amp;$A209)</f>
        <v>2.0004000800160032E-4</v>
      </c>
      <c r="P209" s="98">
        <f t="shared" si="20"/>
        <v>179.0707812546182</v>
      </c>
      <c r="Q209" s="98">
        <f t="shared" si="20"/>
        <v>182.21237390820801</v>
      </c>
      <c r="R209" s="13" cm="1">
        <f t="array" aca="1" ref="R209" ca="1">INDIRECT($F$2&amp;"'"&amp;"!"&amp;R$3&amp;$A209)</f>
        <v>9.6019203840768154E-3</v>
      </c>
      <c r="S209" s="14" cm="1">
        <f t="array" aca="1" ref="S209" ca="1">INDIRECT($F$2&amp;"'"&amp;"!"&amp;S$3&amp;$A209)</f>
        <v>8.2016403280656125E-3</v>
      </c>
      <c r="T209" s="14" cm="1">
        <f t="array" aca="1" ref="T209" ca="1">INDIRECT($F$2&amp;"'"&amp;"!"&amp;T$3&amp;$A209)</f>
        <v>1.0002000400080016E-3</v>
      </c>
      <c r="U209" s="14" cm="1">
        <f t="array" aca="1" ref="U209" ca="1">INDIRECT($F$2&amp;"'"&amp;"!"&amp;U$3&amp;$A209)</f>
        <v>4.0008001600320064E-4</v>
      </c>
      <c r="W209" s="14">
        <f t="shared" si="25"/>
        <v>0.61999999999999966</v>
      </c>
      <c r="X209" s="14">
        <f t="shared" si="26"/>
        <v>0.60999999999999965</v>
      </c>
      <c r="Y209" s="14">
        <f t="shared" ca="1" si="31"/>
        <v>0</v>
      </c>
      <c r="Z209" s="14">
        <f t="shared" ca="1" si="31"/>
        <v>0</v>
      </c>
      <c r="AA209" s="14">
        <f t="shared" ca="1" si="31"/>
        <v>0</v>
      </c>
      <c r="AB209" s="14">
        <f t="shared" ca="1" si="31"/>
        <v>0</v>
      </c>
      <c r="AD209" s="14">
        <f t="shared" si="27"/>
        <v>0.61999999999999966</v>
      </c>
      <c r="AE209" s="14">
        <f t="shared" si="28"/>
        <v>0.60999999999999965</v>
      </c>
      <c r="AG209" s="100">
        <f t="shared" ca="1" si="22"/>
        <v>0</v>
      </c>
      <c r="AH209" s="100">
        <f t="shared" ca="1" si="22"/>
        <v>0</v>
      </c>
      <c r="AI209" s="100">
        <f t="shared" ca="1" si="22"/>
        <v>0</v>
      </c>
    </row>
    <row r="210" spans="1:35">
      <c r="A210">
        <f t="shared" si="30"/>
        <v>208</v>
      </c>
      <c r="B210">
        <f t="shared" si="23"/>
        <v>58</v>
      </c>
      <c r="C210">
        <f t="shared" si="24"/>
        <v>59</v>
      </c>
      <c r="D210" s="14" cm="1">
        <f t="array" aca="1" ref="D210" ca="1">INDIRECT($F$2&amp;"'"&amp;"!"&amp;D$3&amp;$A210)</f>
        <v>6.6013202640528108E-3</v>
      </c>
      <c r="E210" s="14" cm="1">
        <f t="array" aca="1" ref="E210" ca="1">INDIRECT($F$2&amp;"'"&amp;"!"&amp;E$3&amp;$A210)</f>
        <v>5.2010402080416079E-3</v>
      </c>
      <c r="F210" s="14" cm="1">
        <f t="array" aca="1" ref="F210" ca="1">INDIRECT($F$2&amp;"'"&amp;"!"&amp;F$3&amp;$A210)</f>
        <v>1.0002000400080016E-3</v>
      </c>
      <c r="G210" s="14" cm="1">
        <f t="array" aca="1" ref="G210" ca="1">INDIRECT($F$2&amp;"'"&amp;"!"&amp;G$3&amp;$A210)</f>
        <v>4.0008001600320064E-4</v>
      </c>
      <c r="I210" s="97">
        <f t="shared" si="19"/>
        <v>2642.079421669016</v>
      </c>
      <c r="J210" s="97">
        <f t="shared" si="19"/>
        <v>2733.9710067865176</v>
      </c>
      <c r="K210" s="13" cm="1">
        <f t="array" aca="1" ref="K210" ca="1">INDIRECT($F$2&amp;"'"&amp;"!"&amp;K$3&amp;$A210)</f>
        <v>6.6013202640528108E-3</v>
      </c>
      <c r="L210" s="14" cm="1">
        <f t="array" aca="1" ref="L210" ca="1">INDIRECT($F$2&amp;"'"&amp;"!"&amp;L$3&amp;$A210)</f>
        <v>5.2010402080416079E-3</v>
      </c>
      <c r="M210" s="14" cm="1">
        <f t="array" aca="1" ref="M210" ca="1">INDIRECT($F$2&amp;"'"&amp;"!"&amp;M$3&amp;$A210)</f>
        <v>1.0002000400080016E-3</v>
      </c>
      <c r="N210" s="14" cm="1">
        <f t="array" aca="1" ref="N210" ca="1">INDIRECT($F$2&amp;"'"&amp;"!"&amp;N$3&amp;$A210)</f>
        <v>4.0008001600320064E-4</v>
      </c>
      <c r="P210" s="98">
        <f t="shared" si="20"/>
        <v>182.21237390820801</v>
      </c>
      <c r="Q210" s="98">
        <f t="shared" si="20"/>
        <v>185.35396656179779</v>
      </c>
      <c r="R210" s="13" cm="1">
        <f t="array" aca="1" ref="R210" ca="1">INDIRECT($F$2&amp;"'"&amp;"!"&amp;R$3&amp;$A210)</f>
        <v>7.8015603120624123E-3</v>
      </c>
      <c r="S210" s="14" cm="1">
        <f t="array" aca="1" ref="S210" ca="1">INDIRECT($F$2&amp;"'"&amp;"!"&amp;S$3&amp;$A210)</f>
        <v>6.8013602720544105E-3</v>
      </c>
      <c r="T210" s="14" cm="1">
        <f t="array" aca="1" ref="T210" ca="1">INDIRECT($F$2&amp;"'"&amp;"!"&amp;T$3&amp;$A210)</f>
        <v>6.0012002400480096E-4</v>
      </c>
      <c r="U210" s="14" cm="1">
        <f t="array" aca="1" ref="U210" ca="1">INDIRECT($F$2&amp;"'"&amp;"!"&amp;U$3&amp;$A210)</f>
        <v>4.0008001600320064E-4</v>
      </c>
      <c r="W210" s="14">
        <f t="shared" si="25"/>
        <v>0.60999999999999965</v>
      </c>
      <c r="X210" s="14">
        <f t="shared" si="26"/>
        <v>0.59999999999999964</v>
      </c>
      <c r="Y210" s="14">
        <f t="shared" ca="1" si="31"/>
        <v>0</v>
      </c>
      <c r="Z210" s="14">
        <f t="shared" ca="1" si="31"/>
        <v>0</v>
      </c>
      <c r="AA210" s="14">
        <f t="shared" ca="1" si="31"/>
        <v>0</v>
      </c>
      <c r="AB210" s="14">
        <f t="shared" ca="1" si="31"/>
        <v>0</v>
      </c>
      <c r="AD210" s="14">
        <f t="shared" si="27"/>
        <v>0.60999999999999965</v>
      </c>
      <c r="AE210" s="14">
        <f t="shared" si="28"/>
        <v>0.59999999999999964</v>
      </c>
      <c r="AG210" s="100">
        <f t="shared" ca="1" si="22"/>
        <v>0</v>
      </c>
      <c r="AH210" s="100">
        <f t="shared" ca="1" si="22"/>
        <v>0</v>
      </c>
      <c r="AI210" s="100">
        <f t="shared" ca="1" si="22"/>
        <v>0</v>
      </c>
    </row>
    <row r="211" spans="1:35">
      <c r="A211">
        <f t="shared" si="30"/>
        <v>209</v>
      </c>
      <c r="B211">
        <f t="shared" si="23"/>
        <v>59</v>
      </c>
      <c r="C211">
        <f t="shared" si="24"/>
        <v>60</v>
      </c>
      <c r="D211" s="14" cm="1">
        <f t="array" aca="1" ref="D211" ca="1">INDIRECT($F$2&amp;"'"&amp;"!"&amp;D$3&amp;$A211)</f>
        <v>1.4002800560112022E-3</v>
      </c>
      <c r="E211" s="14" cm="1">
        <f t="array" aca="1" ref="E211" ca="1">INDIRECT($F$2&amp;"'"&amp;"!"&amp;E$3&amp;$A211)</f>
        <v>1.2002400480096019E-3</v>
      </c>
      <c r="F211" s="14" cm="1">
        <f t="array" aca="1" ref="F211" ca="1">INDIRECT($F$2&amp;"'"&amp;"!"&amp;F$3&amp;$A211)</f>
        <v>2.0004000800160032E-4</v>
      </c>
      <c r="G211" s="14" cm="1">
        <f t="array" aca="1" ref="G211" ca="1">INDIRECT($F$2&amp;"'"&amp;"!"&amp;G$3&amp;$A211)</f>
        <v>0</v>
      </c>
      <c r="I211" s="97">
        <f t="shared" si="19"/>
        <v>2733.9710067865176</v>
      </c>
      <c r="J211" s="97">
        <f t="shared" si="19"/>
        <v>2827.4333882308138</v>
      </c>
      <c r="K211" s="13" cm="1">
        <f t="array" aca="1" ref="K211" ca="1">INDIRECT($F$2&amp;"'"&amp;"!"&amp;K$3&amp;$A211)</f>
        <v>1.4002800560112022E-3</v>
      </c>
      <c r="L211" s="14" cm="1">
        <f t="array" aca="1" ref="L211" ca="1">INDIRECT($F$2&amp;"'"&amp;"!"&amp;L$3&amp;$A211)</f>
        <v>1.2002400480096019E-3</v>
      </c>
      <c r="M211" s="14" cm="1">
        <f t="array" aca="1" ref="M211" ca="1">INDIRECT($F$2&amp;"'"&amp;"!"&amp;M$3&amp;$A211)</f>
        <v>2.0004000800160032E-4</v>
      </c>
      <c r="N211" s="14" cm="1">
        <f t="array" aca="1" ref="N211" ca="1">INDIRECT($F$2&amp;"'"&amp;"!"&amp;N$3&amp;$A211)</f>
        <v>0</v>
      </c>
      <c r="P211" s="98">
        <f t="shared" si="20"/>
        <v>185.35396656179779</v>
      </c>
      <c r="Q211" s="98">
        <f t="shared" si="20"/>
        <v>188.49555921538757</v>
      </c>
      <c r="R211" s="13" cm="1">
        <f t="array" aca="1" ref="R211" ca="1">INDIRECT($F$2&amp;"'"&amp;"!"&amp;R$3&amp;$A211)</f>
        <v>6.2012402480496097E-3</v>
      </c>
      <c r="S211" s="14" cm="1">
        <f t="array" aca="1" ref="S211" ca="1">INDIRECT($F$2&amp;"'"&amp;"!"&amp;S$3&amp;$A211)</f>
        <v>5.8011602320464095E-3</v>
      </c>
      <c r="T211" s="14" cm="1">
        <f t="array" aca="1" ref="T211" ca="1">INDIRECT($F$2&amp;"'"&amp;"!"&amp;T$3&amp;$A211)</f>
        <v>4.0008001600320064E-4</v>
      </c>
      <c r="U211" s="14" cm="1">
        <f t="array" aca="1" ref="U211" ca="1">INDIRECT($F$2&amp;"'"&amp;"!"&amp;U$3&amp;$A211)</f>
        <v>0</v>
      </c>
      <c r="W211" s="14">
        <f t="shared" si="25"/>
        <v>0.59999999999999964</v>
      </c>
      <c r="X211" s="14">
        <f t="shared" si="26"/>
        <v>0.58999999999999964</v>
      </c>
      <c r="Y211" s="14">
        <f t="shared" ca="1" si="31"/>
        <v>0</v>
      </c>
      <c r="Z211" s="14">
        <f t="shared" ca="1" si="31"/>
        <v>0</v>
      </c>
      <c r="AA211" s="14">
        <f t="shared" ca="1" si="31"/>
        <v>0</v>
      </c>
      <c r="AB211" s="14">
        <f t="shared" ca="1" si="31"/>
        <v>0</v>
      </c>
      <c r="AD211" s="14">
        <f t="shared" si="27"/>
        <v>0.59999999999999964</v>
      </c>
      <c r="AE211" s="14">
        <f t="shared" si="28"/>
        <v>0.58999999999999964</v>
      </c>
      <c r="AG211" s="100">
        <f t="shared" ca="1" si="22"/>
        <v>0</v>
      </c>
      <c r="AH211" s="100">
        <f t="shared" ca="1" si="22"/>
        <v>0</v>
      </c>
      <c r="AI211" s="100">
        <f t="shared" ca="1" si="22"/>
        <v>0</v>
      </c>
    </row>
    <row r="212" spans="1:35">
      <c r="A212">
        <f t="shared" si="30"/>
        <v>210</v>
      </c>
      <c r="B212">
        <f t="shared" si="23"/>
        <v>60</v>
      </c>
      <c r="C212">
        <f t="shared" si="24"/>
        <v>61</v>
      </c>
      <c r="D212" s="14" cm="1">
        <f t="array" aca="1" ref="D212" ca="1">INDIRECT($F$2&amp;"'"&amp;"!"&amp;D$3&amp;$A212)</f>
        <v>4.6009201840368072E-3</v>
      </c>
      <c r="E212" s="14" cm="1">
        <f t="array" aca="1" ref="E212" ca="1">INDIRECT($F$2&amp;"'"&amp;"!"&amp;E$3&amp;$A212)</f>
        <v>3.4006801360272052E-3</v>
      </c>
      <c r="F212" s="14" cm="1">
        <f t="array" aca="1" ref="F212" ca="1">INDIRECT($F$2&amp;"'"&amp;"!"&amp;F$3&amp;$A212)</f>
        <v>6.0012002400480096E-4</v>
      </c>
      <c r="G212" s="14" cm="1">
        <f t="array" aca="1" ref="G212" ca="1">INDIRECT($F$2&amp;"'"&amp;"!"&amp;G$3&amp;$A212)</f>
        <v>6.0012002400480096E-4</v>
      </c>
      <c r="I212" s="97">
        <f t="shared" si="19"/>
        <v>2827.4333882308138</v>
      </c>
      <c r="J212" s="97">
        <f t="shared" si="19"/>
        <v>2922.466566001905</v>
      </c>
      <c r="K212" s="13" cm="1">
        <f t="array" aca="1" ref="K212" ca="1">INDIRECT($F$2&amp;"'"&amp;"!"&amp;K$3&amp;$A212)</f>
        <v>4.6009201840368072E-3</v>
      </c>
      <c r="L212" s="14" cm="1">
        <f t="array" aca="1" ref="L212" ca="1">INDIRECT($F$2&amp;"'"&amp;"!"&amp;L$3&amp;$A212)</f>
        <v>3.4006801360272052E-3</v>
      </c>
      <c r="M212" s="14" cm="1">
        <f t="array" aca="1" ref="M212" ca="1">INDIRECT($F$2&amp;"'"&amp;"!"&amp;M$3&amp;$A212)</f>
        <v>6.0012002400480096E-4</v>
      </c>
      <c r="N212" s="14" cm="1">
        <f t="array" aca="1" ref="N212" ca="1">INDIRECT($F$2&amp;"'"&amp;"!"&amp;N$3&amp;$A212)</f>
        <v>6.0012002400480096E-4</v>
      </c>
      <c r="P212" s="98">
        <f t="shared" si="20"/>
        <v>188.49555921538757</v>
      </c>
      <c r="Q212" s="98">
        <f t="shared" si="20"/>
        <v>191.63715186897738</v>
      </c>
      <c r="R212" s="13" cm="1">
        <f t="array" aca="1" ref="R212" ca="1">INDIRECT($F$2&amp;"'"&amp;"!"&amp;R$3&amp;$A212)</f>
        <v>6.6013202640528108E-3</v>
      </c>
      <c r="S212" s="14" cm="1">
        <f t="array" aca="1" ref="S212" ca="1">INDIRECT($F$2&amp;"'"&amp;"!"&amp;S$3&amp;$A212)</f>
        <v>6.0012002400480092E-3</v>
      </c>
      <c r="T212" s="14" cm="1">
        <f t="array" aca="1" ref="T212" ca="1">INDIRECT($F$2&amp;"'"&amp;"!"&amp;T$3&amp;$A212)</f>
        <v>4.0008001600320064E-4</v>
      </c>
      <c r="U212" s="14" cm="1">
        <f t="array" aca="1" ref="U212" ca="1">INDIRECT($F$2&amp;"'"&amp;"!"&amp;U$3&amp;$A212)</f>
        <v>2.0004000800160032E-4</v>
      </c>
      <c r="W212" s="14">
        <f t="shared" si="25"/>
        <v>0.58999999999999964</v>
      </c>
      <c r="X212" s="14">
        <f t="shared" si="26"/>
        <v>0.57999999999999963</v>
      </c>
      <c r="Y212" s="14">
        <f t="shared" ca="1" si="31"/>
        <v>0</v>
      </c>
      <c r="Z212" s="14">
        <f t="shared" ca="1" si="31"/>
        <v>0</v>
      </c>
      <c r="AA212" s="14">
        <f t="shared" ca="1" si="31"/>
        <v>0</v>
      </c>
      <c r="AB212" s="14">
        <f t="shared" ca="1" si="31"/>
        <v>0</v>
      </c>
      <c r="AD212" s="14">
        <f t="shared" si="27"/>
        <v>0.58999999999999964</v>
      </c>
      <c r="AE212" s="14">
        <f t="shared" si="28"/>
        <v>0.57999999999999963</v>
      </c>
      <c r="AG212" s="100">
        <f t="shared" ca="1" si="22"/>
        <v>0</v>
      </c>
      <c r="AH212" s="100">
        <f t="shared" ca="1" si="22"/>
        <v>0</v>
      </c>
      <c r="AI212" s="100">
        <f t="shared" ca="1" si="22"/>
        <v>0</v>
      </c>
    </row>
    <row r="213" spans="1:35">
      <c r="A213">
        <f t="shared" si="30"/>
        <v>211</v>
      </c>
      <c r="B213">
        <f t="shared" si="23"/>
        <v>61</v>
      </c>
      <c r="C213">
        <f t="shared" si="24"/>
        <v>62</v>
      </c>
      <c r="D213" s="14" cm="1">
        <f t="array" aca="1" ref="D213" ca="1">INDIRECT($F$2&amp;"'"&amp;"!"&amp;D$3&amp;$A213)</f>
        <v>3.2006401280256051E-3</v>
      </c>
      <c r="E213" s="14" cm="1">
        <f t="array" aca="1" ref="E213" ca="1">INDIRECT($F$2&amp;"'"&amp;"!"&amp;E$3&amp;$A213)</f>
        <v>1.6003200640128026E-3</v>
      </c>
      <c r="F213" s="14" cm="1">
        <f t="array" aca="1" ref="F213" ca="1">INDIRECT($F$2&amp;"'"&amp;"!"&amp;F$3&amp;$A213)</f>
        <v>1.0002000400080016E-3</v>
      </c>
      <c r="G213" s="14" cm="1">
        <f t="array" aca="1" ref="G213" ca="1">INDIRECT($F$2&amp;"'"&amp;"!"&amp;G$3&amp;$A213)</f>
        <v>6.0012002400480096E-4</v>
      </c>
      <c r="I213" s="97">
        <f t="shared" si="19"/>
        <v>2922.466566001905</v>
      </c>
      <c r="J213" s="97">
        <f t="shared" si="19"/>
        <v>3019.0705400997913</v>
      </c>
      <c r="K213" s="13" cm="1">
        <f t="array" aca="1" ref="K213" ca="1">INDIRECT($F$2&amp;"'"&amp;"!"&amp;K$3&amp;$A213)</f>
        <v>3.2006401280256051E-3</v>
      </c>
      <c r="L213" s="14" cm="1">
        <f t="array" aca="1" ref="L213" ca="1">INDIRECT($F$2&amp;"'"&amp;"!"&amp;L$3&amp;$A213)</f>
        <v>1.6003200640128026E-3</v>
      </c>
      <c r="M213" s="14" cm="1">
        <f t="array" aca="1" ref="M213" ca="1">INDIRECT($F$2&amp;"'"&amp;"!"&amp;M$3&amp;$A213)</f>
        <v>1.0002000400080016E-3</v>
      </c>
      <c r="N213" s="14" cm="1">
        <f t="array" aca="1" ref="N213" ca="1">INDIRECT($F$2&amp;"'"&amp;"!"&amp;N$3&amp;$A213)</f>
        <v>6.0012002400480096E-4</v>
      </c>
      <c r="P213" s="98">
        <f t="shared" si="20"/>
        <v>191.63715186897738</v>
      </c>
      <c r="Q213" s="98">
        <f t="shared" si="20"/>
        <v>194.77874452256717</v>
      </c>
      <c r="R213" s="13" cm="1">
        <f t="array" aca="1" ref="R213" ca="1">INDIRECT($F$2&amp;"'"&amp;"!"&amp;R$3&amp;$A213)</f>
        <v>4.8009601920384077E-3</v>
      </c>
      <c r="S213" s="14" cm="1">
        <f t="array" aca="1" ref="S213" ca="1">INDIRECT($F$2&amp;"'"&amp;"!"&amp;S$3&amp;$A213)</f>
        <v>4.0008001600320064E-3</v>
      </c>
      <c r="T213" s="14" cm="1">
        <f t="array" aca="1" ref="T213" ca="1">INDIRECT($F$2&amp;"'"&amp;"!"&amp;T$3&amp;$A213)</f>
        <v>8.0016003200640128E-4</v>
      </c>
      <c r="U213" s="14" cm="1">
        <f t="array" aca="1" ref="U213" ca="1">INDIRECT($F$2&amp;"'"&amp;"!"&amp;U$3&amp;$A213)</f>
        <v>0</v>
      </c>
      <c r="W213" s="14">
        <f t="shared" si="25"/>
        <v>0.57999999999999963</v>
      </c>
      <c r="X213" s="14">
        <f t="shared" si="26"/>
        <v>0.56999999999999962</v>
      </c>
      <c r="Y213" s="14">
        <f t="shared" ca="1" si="31"/>
        <v>0</v>
      </c>
      <c r="Z213" s="14">
        <f t="shared" ca="1" si="31"/>
        <v>0</v>
      </c>
      <c r="AA213" s="14">
        <f t="shared" ca="1" si="31"/>
        <v>0</v>
      </c>
      <c r="AB213" s="14">
        <f t="shared" ca="1" si="31"/>
        <v>0</v>
      </c>
      <c r="AD213" s="14">
        <f t="shared" si="27"/>
        <v>0.57999999999999963</v>
      </c>
      <c r="AE213" s="14">
        <f t="shared" si="28"/>
        <v>0.56999999999999962</v>
      </c>
      <c r="AG213" s="100">
        <f t="shared" ca="1" si="22"/>
        <v>0</v>
      </c>
      <c r="AH213" s="100">
        <f t="shared" ca="1" si="22"/>
        <v>0</v>
      </c>
      <c r="AI213" s="100">
        <f t="shared" ca="1" si="22"/>
        <v>0</v>
      </c>
    </row>
    <row r="214" spans="1:35">
      <c r="A214">
        <f t="shared" si="30"/>
        <v>212</v>
      </c>
      <c r="B214">
        <f t="shared" si="23"/>
        <v>62</v>
      </c>
      <c r="C214">
        <f t="shared" si="24"/>
        <v>63</v>
      </c>
      <c r="D214" s="14" cm="1">
        <f t="array" aca="1" ref="D214" ca="1">INDIRECT($F$2&amp;"'"&amp;"!"&amp;D$3&amp;$A214)</f>
        <v>4.6009201840368072E-3</v>
      </c>
      <c r="E214" s="14" cm="1">
        <f t="array" aca="1" ref="E214" ca="1">INDIRECT($F$2&amp;"'"&amp;"!"&amp;E$3&amp;$A214)</f>
        <v>4.0008001600320064E-3</v>
      </c>
      <c r="F214" s="14" cm="1">
        <f t="array" aca="1" ref="F214" ca="1">INDIRECT($F$2&amp;"'"&amp;"!"&amp;F$3&amp;$A214)</f>
        <v>2.0004000800160032E-4</v>
      </c>
      <c r="G214" s="14" cm="1">
        <f t="array" aca="1" ref="G214" ca="1">INDIRECT($F$2&amp;"'"&amp;"!"&amp;G$3&amp;$A214)</f>
        <v>4.0008001600320064E-4</v>
      </c>
      <c r="I214" s="97">
        <f t="shared" si="19"/>
        <v>3019.0705400997913</v>
      </c>
      <c r="J214" s="97">
        <f t="shared" si="19"/>
        <v>3117.2453105244722</v>
      </c>
      <c r="K214" s="13" cm="1">
        <f t="array" aca="1" ref="K214" ca="1">INDIRECT($F$2&amp;"'"&amp;"!"&amp;K$3&amp;$A214)</f>
        <v>4.6009201840368072E-3</v>
      </c>
      <c r="L214" s="14" cm="1">
        <f t="array" aca="1" ref="L214" ca="1">INDIRECT($F$2&amp;"'"&amp;"!"&amp;L$3&amp;$A214)</f>
        <v>4.0008001600320064E-3</v>
      </c>
      <c r="M214" s="14" cm="1">
        <f t="array" aca="1" ref="M214" ca="1">INDIRECT($F$2&amp;"'"&amp;"!"&amp;M$3&amp;$A214)</f>
        <v>2.0004000800160032E-4</v>
      </c>
      <c r="N214" s="14" cm="1">
        <f t="array" aca="1" ref="N214" ca="1">INDIRECT($F$2&amp;"'"&amp;"!"&amp;N$3&amp;$A214)</f>
        <v>4.0008001600320064E-4</v>
      </c>
      <c r="P214" s="98">
        <f t="shared" si="20"/>
        <v>194.77874452256717</v>
      </c>
      <c r="Q214" s="98">
        <f t="shared" si="20"/>
        <v>197.92033717615698</v>
      </c>
      <c r="R214" s="13" cm="1">
        <f t="array" aca="1" ref="R214" ca="1">INDIRECT($F$2&amp;"'"&amp;"!"&amp;R$3&amp;$A214)</f>
        <v>3.0006001200240046E-3</v>
      </c>
      <c r="S214" s="14" cm="1">
        <f t="array" aca="1" ref="S214" ca="1">INDIRECT($F$2&amp;"'"&amp;"!"&amp;S$3&amp;$A214)</f>
        <v>2.2004400880176033E-3</v>
      </c>
      <c r="T214" s="14" cm="1">
        <f t="array" aca="1" ref="T214" ca="1">INDIRECT($F$2&amp;"'"&amp;"!"&amp;T$3&amp;$A214)</f>
        <v>6.0012002400480096E-4</v>
      </c>
      <c r="U214" s="14" cm="1">
        <f t="array" aca="1" ref="U214" ca="1">INDIRECT($F$2&amp;"'"&amp;"!"&amp;U$3&amp;$A214)</f>
        <v>2.0004000800160032E-4</v>
      </c>
      <c r="W214" s="14">
        <f t="shared" si="25"/>
        <v>0.56999999999999962</v>
      </c>
      <c r="X214" s="14">
        <f t="shared" si="26"/>
        <v>0.55999999999999961</v>
      </c>
      <c r="Y214" s="14">
        <f t="shared" ca="1" si="31"/>
        <v>0</v>
      </c>
      <c r="Z214" s="14">
        <f t="shared" ca="1" si="31"/>
        <v>0</v>
      </c>
      <c r="AA214" s="14">
        <f t="shared" ca="1" si="31"/>
        <v>0</v>
      </c>
      <c r="AB214" s="14">
        <f t="shared" ca="1" si="31"/>
        <v>0</v>
      </c>
      <c r="AD214" s="14">
        <f t="shared" si="27"/>
        <v>0.56999999999999962</v>
      </c>
      <c r="AE214" s="14">
        <f t="shared" si="28"/>
        <v>0.55999999999999961</v>
      </c>
      <c r="AG214" s="100">
        <f t="shared" ca="1" si="22"/>
        <v>0</v>
      </c>
      <c r="AH214" s="100">
        <f t="shared" ca="1" si="22"/>
        <v>0</v>
      </c>
      <c r="AI214" s="100">
        <f t="shared" ca="1" si="22"/>
        <v>0</v>
      </c>
    </row>
    <row r="215" spans="1:35">
      <c r="A215">
        <f t="shared" si="30"/>
        <v>213</v>
      </c>
      <c r="B215">
        <f t="shared" si="23"/>
        <v>63</v>
      </c>
      <c r="C215">
        <f t="shared" si="24"/>
        <v>64</v>
      </c>
      <c r="D215" s="14" cm="1">
        <f t="array" aca="1" ref="D215" ca="1">INDIRECT($F$2&amp;"'"&amp;"!"&amp;D$3&amp;$A215)</f>
        <v>5.0010002000400082E-3</v>
      </c>
      <c r="E215" s="14" cm="1">
        <f t="array" aca="1" ref="E215" ca="1">INDIRECT($F$2&amp;"'"&amp;"!"&amp;E$3&amp;$A215)</f>
        <v>3.0006001200240046E-3</v>
      </c>
      <c r="F215" s="14" cm="1">
        <f t="array" aca="1" ref="F215" ca="1">INDIRECT($F$2&amp;"'"&amp;"!"&amp;F$3&amp;$A215)</f>
        <v>1.0002000400080016E-3</v>
      </c>
      <c r="G215" s="14" cm="1">
        <f t="array" aca="1" ref="G215" ca="1">INDIRECT($F$2&amp;"'"&amp;"!"&amp;G$3&amp;$A215)</f>
        <v>1.0002000400080016E-3</v>
      </c>
      <c r="I215" s="97">
        <f t="shared" si="19"/>
        <v>3117.2453105244722</v>
      </c>
      <c r="J215" s="97">
        <f t="shared" si="19"/>
        <v>3216.9908772759482</v>
      </c>
      <c r="K215" s="13" cm="1">
        <f t="array" aca="1" ref="K215" ca="1">INDIRECT($F$2&amp;"'"&amp;"!"&amp;K$3&amp;$A215)</f>
        <v>5.0010002000400082E-3</v>
      </c>
      <c r="L215" s="14" cm="1">
        <f t="array" aca="1" ref="L215" ca="1">INDIRECT($F$2&amp;"'"&amp;"!"&amp;L$3&amp;$A215)</f>
        <v>3.0006001200240046E-3</v>
      </c>
      <c r="M215" s="14" cm="1">
        <f t="array" aca="1" ref="M215" ca="1">INDIRECT($F$2&amp;"'"&amp;"!"&amp;M$3&amp;$A215)</f>
        <v>1.0002000400080016E-3</v>
      </c>
      <c r="N215" s="14" cm="1">
        <f t="array" aca="1" ref="N215" ca="1">INDIRECT($F$2&amp;"'"&amp;"!"&amp;N$3&amp;$A215)</f>
        <v>1.0002000400080016E-3</v>
      </c>
      <c r="P215" s="98">
        <f t="shared" si="20"/>
        <v>197.92033717615698</v>
      </c>
      <c r="Q215" s="98">
        <f t="shared" si="20"/>
        <v>201.06192982974676</v>
      </c>
      <c r="R215" s="13" cm="1">
        <f t="array" aca="1" ref="R215" ca="1">INDIRECT($F$2&amp;"'"&amp;"!"&amp;R$3&amp;$A215)</f>
        <v>4.8009601920384077E-3</v>
      </c>
      <c r="S215" s="14" cm="1">
        <f t="array" aca="1" ref="S215" ca="1">INDIRECT($F$2&amp;"'"&amp;"!"&amp;S$3&amp;$A215)</f>
        <v>3.0006001200240046E-3</v>
      </c>
      <c r="T215" s="14" cm="1">
        <f t="array" aca="1" ref="T215" ca="1">INDIRECT($F$2&amp;"'"&amp;"!"&amp;T$3&amp;$A215)</f>
        <v>8.0016003200640128E-4</v>
      </c>
      <c r="U215" s="14" cm="1">
        <f t="array" aca="1" ref="U215" ca="1">INDIRECT($F$2&amp;"'"&amp;"!"&amp;U$3&amp;$A215)</f>
        <v>1.0002000400080016E-3</v>
      </c>
      <c r="W215" s="14">
        <f t="shared" si="25"/>
        <v>0.55999999999999961</v>
      </c>
      <c r="X215" s="14">
        <f t="shared" si="26"/>
        <v>0.5499999999999996</v>
      </c>
      <c r="Y215" s="14">
        <f t="shared" ca="1" si="31"/>
        <v>0</v>
      </c>
      <c r="Z215" s="14">
        <f t="shared" ca="1" si="31"/>
        <v>0</v>
      </c>
      <c r="AA215" s="14">
        <f t="shared" ca="1" si="31"/>
        <v>0</v>
      </c>
      <c r="AB215" s="14">
        <f t="shared" ca="1" si="31"/>
        <v>0</v>
      </c>
      <c r="AD215" s="14">
        <f t="shared" si="27"/>
        <v>0.55999999999999961</v>
      </c>
      <c r="AE215" s="14">
        <f t="shared" si="28"/>
        <v>0.5499999999999996</v>
      </c>
      <c r="AG215" s="100">
        <f t="shared" ca="1" si="22"/>
        <v>0</v>
      </c>
      <c r="AH215" s="100">
        <f t="shared" ca="1" si="22"/>
        <v>0</v>
      </c>
      <c r="AI215" s="100">
        <f t="shared" ca="1" si="22"/>
        <v>0</v>
      </c>
    </row>
    <row r="216" spans="1:35">
      <c r="A216">
        <f t="shared" si="30"/>
        <v>214</v>
      </c>
      <c r="B216">
        <f t="shared" si="23"/>
        <v>64</v>
      </c>
      <c r="C216">
        <f t="shared" si="24"/>
        <v>65</v>
      </c>
      <c r="D216" s="14" cm="1">
        <f t="array" aca="1" ref="D216" ca="1">INDIRECT($F$2&amp;"'"&amp;"!"&amp;D$3&amp;$A216)</f>
        <v>2.8005601120224045E-3</v>
      </c>
      <c r="E216" s="14" cm="1">
        <f t="array" aca="1" ref="E216" ca="1">INDIRECT($F$2&amp;"'"&amp;"!"&amp;E$3&amp;$A216)</f>
        <v>1.8003600720144029E-3</v>
      </c>
      <c r="F216" s="14" cm="1">
        <f t="array" aca="1" ref="F216" ca="1">INDIRECT($F$2&amp;"'"&amp;"!"&amp;F$3&amp;$A216)</f>
        <v>8.0016003200640128E-4</v>
      </c>
      <c r="G216" s="14" cm="1">
        <f t="array" aca="1" ref="G216" ca="1">INDIRECT($F$2&amp;"'"&amp;"!"&amp;G$3&amp;$A216)</f>
        <v>2.0004000800160032E-4</v>
      </c>
      <c r="I216" s="97">
        <f t="shared" si="19"/>
        <v>3216.9908772759482</v>
      </c>
      <c r="J216" s="97">
        <f t="shared" si="19"/>
        <v>3318.3072403542192</v>
      </c>
      <c r="K216" s="13" cm="1">
        <f t="array" aca="1" ref="K216" ca="1">INDIRECT($F$2&amp;"'"&amp;"!"&amp;K$3&amp;$A216)</f>
        <v>2.8005601120224045E-3</v>
      </c>
      <c r="L216" s="14" cm="1">
        <f t="array" aca="1" ref="L216" ca="1">INDIRECT($F$2&amp;"'"&amp;"!"&amp;L$3&amp;$A216)</f>
        <v>1.8003600720144029E-3</v>
      </c>
      <c r="M216" s="14" cm="1">
        <f t="array" aca="1" ref="M216" ca="1">INDIRECT($F$2&amp;"'"&amp;"!"&amp;M$3&amp;$A216)</f>
        <v>8.0016003200640128E-4</v>
      </c>
      <c r="N216" s="14" cm="1">
        <f t="array" aca="1" ref="N216" ca="1">INDIRECT($F$2&amp;"'"&amp;"!"&amp;N$3&amp;$A216)</f>
        <v>2.0004000800160032E-4</v>
      </c>
      <c r="P216" s="98">
        <f t="shared" si="20"/>
        <v>201.06192982974676</v>
      </c>
      <c r="Q216" s="98">
        <f t="shared" si="20"/>
        <v>204.20352248333654</v>
      </c>
      <c r="R216" s="13" cm="1">
        <f t="array" aca="1" ref="R216" ca="1">INDIRECT($F$2&amp;"'"&amp;"!"&amp;R$3&amp;$A216)</f>
        <v>3.2006401280256051E-3</v>
      </c>
      <c r="S216" s="14" cm="1">
        <f t="array" aca="1" ref="S216" ca="1">INDIRECT($F$2&amp;"'"&amp;"!"&amp;S$3&amp;$A216)</f>
        <v>2.4004800960192038E-3</v>
      </c>
      <c r="T216" s="14" cm="1">
        <f t="array" aca="1" ref="T216" ca="1">INDIRECT($F$2&amp;"'"&amp;"!"&amp;T$3&amp;$A216)</f>
        <v>8.0016003200640128E-4</v>
      </c>
      <c r="U216" s="14" cm="1">
        <f t="array" aca="1" ref="U216" ca="1">INDIRECT($F$2&amp;"'"&amp;"!"&amp;U$3&amp;$A216)</f>
        <v>0</v>
      </c>
      <c r="W216" s="14">
        <f t="shared" si="25"/>
        <v>0.5499999999999996</v>
      </c>
      <c r="X216" s="14">
        <f t="shared" si="26"/>
        <v>0.53999999999999959</v>
      </c>
      <c r="Y216" s="14">
        <f t="shared" ca="1" si="31"/>
        <v>0</v>
      </c>
      <c r="Z216" s="14">
        <f t="shared" ca="1" si="31"/>
        <v>0</v>
      </c>
      <c r="AA216" s="14">
        <f t="shared" ca="1" si="31"/>
        <v>0</v>
      </c>
      <c r="AB216" s="14">
        <f t="shared" ca="1" si="31"/>
        <v>0</v>
      </c>
      <c r="AD216" s="14">
        <f t="shared" si="27"/>
        <v>0.5499999999999996</v>
      </c>
      <c r="AE216" s="14">
        <f t="shared" si="28"/>
        <v>0.53999999999999959</v>
      </c>
      <c r="AG216" s="100">
        <f t="shared" ca="1" si="22"/>
        <v>0</v>
      </c>
      <c r="AH216" s="100">
        <f t="shared" ca="1" si="22"/>
        <v>0</v>
      </c>
      <c r="AI216" s="100">
        <f t="shared" ca="1" si="22"/>
        <v>0</v>
      </c>
    </row>
    <row r="217" spans="1:35">
      <c r="A217">
        <f t="shared" si="30"/>
        <v>215</v>
      </c>
      <c r="B217">
        <f t="shared" si="23"/>
        <v>65</v>
      </c>
      <c r="C217">
        <f t="shared" si="24"/>
        <v>66</v>
      </c>
      <c r="D217" s="14" cm="1">
        <f t="array" aca="1" ref="D217" ca="1">INDIRECT($F$2&amp;"'"&amp;"!"&amp;D$3&amp;$A217)</f>
        <v>2.600520104020804E-3</v>
      </c>
      <c r="E217" s="14" cm="1">
        <f t="array" aca="1" ref="E217" ca="1">INDIRECT($F$2&amp;"'"&amp;"!"&amp;E$3&amp;$A217)</f>
        <v>1.4002800560112022E-3</v>
      </c>
      <c r="F217" s="14" cm="1">
        <f t="array" aca="1" ref="F217" ca="1">INDIRECT($F$2&amp;"'"&amp;"!"&amp;F$3&amp;$A217)</f>
        <v>6.0012002400480096E-4</v>
      </c>
      <c r="G217" s="14" cm="1">
        <f t="array" aca="1" ref="G217" ca="1">INDIRECT($F$2&amp;"'"&amp;"!"&amp;G$3&amp;$A217)</f>
        <v>6.0012002400480096E-4</v>
      </c>
      <c r="I217" s="97">
        <f t="shared" si="19"/>
        <v>3318.3072403542192</v>
      </c>
      <c r="J217" s="97">
        <f t="shared" si="19"/>
        <v>3421.1943997592848</v>
      </c>
      <c r="K217" s="13" cm="1">
        <f t="array" aca="1" ref="K217" ca="1">INDIRECT($F$2&amp;"'"&amp;"!"&amp;K$3&amp;$A217)</f>
        <v>2.600520104020804E-3</v>
      </c>
      <c r="L217" s="14" cm="1">
        <f t="array" aca="1" ref="L217" ca="1">INDIRECT($F$2&amp;"'"&amp;"!"&amp;L$3&amp;$A217)</f>
        <v>1.4002800560112022E-3</v>
      </c>
      <c r="M217" s="14" cm="1">
        <f t="array" aca="1" ref="M217" ca="1">INDIRECT($F$2&amp;"'"&amp;"!"&amp;M$3&amp;$A217)</f>
        <v>6.0012002400480096E-4</v>
      </c>
      <c r="N217" s="14" cm="1">
        <f t="array" aca="1" ref="N217" ca="1">INDIRECT($F$2&amp;"'"&amp;"!"&amp;N$3&amp;$A217)</f>
        <v>6.0012002400480096E-4</v>
      </c>
      <c r="P217" s="98">
        <f t="shared" si="20"/>
        <v>204.20352248333654</v>
      </c>
      <c r="Q217" s="98">
        <f t="shared" si="20"/>
        <v>207.34511513692635</v>
      </c>
      <c r="R217" s="13" cm="1">
        <f t="array" aca="1" ref="R217" ca="1">INDIRECT($F$2&amp;"'"&amp;"!"&amp;R$3&amp;$A217)</f>
        <v>4.200840168033607E-3</v>
      </c>
      <c r="S217" s="14" cm="1">
        <f t="array" aca="1" ref="S217" ca="1">INDIRECT($F$2&amp;"'"&amp;"!"&amp;S$3&amp;$A217)</f>
        <v>3.6007201440288058E-3</v>
      </c>
      <c r="T217" s="14" cm="1">
        <f t="array" aca="1" ref="T217" ca="1">INDIRECT($F$2&amp;"'"&amp;"!"&amp;T$3&amp;$A217)</f>
        <v>4.0008001600320064E-4</v>
      </c>
      <c r="U217" s="14" cm="1">
        <f t="array" aca="1" ref="U217" ca="1">INDIRECT($F$2&amp;"'"&amp;"!"&amp;U$3&amp;$A217)</f>
        <v>2.0004000800160032E-4</v>
      </c>
      <c r="W217" s="14">
        <f t="shared" si="25"/>
        <v>0.53999999999999959</v>
      </c>
      <c r="X217" s="14">
        <f t="shared" si="26"/>
        <v>0.52999999999999958</v>
      </c>
      <c r="Y217" s="14">
        <f t="shared" ca="1" si="31"/>
        <v>2.0000000000000001E-4</v>
      </c>
      <c r="Z217" s="14">
        <f t="shared" ca="1" si="31"/>
        <v>2.0000000000000001E-4</v>
      </c>
      <c r="AA217" s="14">
        <f t="shared" ca="1" si="31"/>
        <v>0</v>
      </c>
      <c r="AB217" s="14">
        <f t="shared" ca="1" si="31"/>
        <v>0</v>
      </c>
      <c r="AD217" s="14">
        <f t="shared" si="27"/>
        <v>0.53999999999999959</v>
      </c>
      <c r="AE217" s="14">
        <f t="shared" si="28"/>
        <v>0.52999999999999958</v>
      </c>
      <c r="AG217" s="100">
        <f t="shared" ca="1" si="22"/>
        <v>2.0859407592824363E-4</v>
      </c>
      <c r="AH217" s="100">
        <f t="shared" ca="1" si="22"/>
        <v>0</v>
      </c>
      <c r="AI217" s="100">
        <f t="shared" ca="1" si="22"/>
        <v>0</v>
      </c>
    </row>
    <row r="218" spans="1:35">
      <c r="A218">
        <f t="shared" si="30"/>
        <v>216</v>
      </c>
      <c r="B218">
        <f t="shared" si="23"/>
        <v>66</v>
      </c>
      <c r="C218">
        <f t="shared" si="24"/>
        <v>67</v>
      </c>
      <c r="D218" s="14" cm="1">
        <f t="array" aca="1" ref="D218" ca="1">INDIRECT($F$2&amp;"'"&amp;"!"&amp;D$3&amp;$A218)</f>
        <v>2.600520104020804E-3</v>
      </c>
      <c r="E218" s="14" cm="1">
        <f t="array" aca="1" ref="E218" ca="1">INDIRECT($F$2&amp;"'"&amp;"!"&amp;E$3&amp;$A218)</f>
        <v>1.8003600720144029E-3</v>
      </c>
      <c r="F218" s="14" cm="1">
        <f t="array" aca="1" ref="F218" ca="1">INDIRECT($F$2&amp;"'"&amp;"!"&amp;F$3&amp;$A218)</f>
        <v>2.0004000800160032E-4</v>
      </c>
      <c r="G218" s="14" cm="1">
        <f t="array" aca="1" ref="G218" ca="1">INDIRECT($F$2&amp;"'"&amp;"!"&amp;G$3&amp;$A218)</f>
        <v>6.0012002400480096E-4</v>
      </c>
      <c r="I218" s="97">
        <f t="shared" si="19"/>
        <v>3421.1943997592848</v>
      </c>
      <c r="J218" s="97">
        <f t="shared" si="19"/>
        <v>3525.6523554911455</v>
      </c>
      <c r="K218" s="13" cm="1">
        <f t="array" aca="1" ref="K218" ca="1">INDIRECT($F$2&amp;"'"&amp;"!"&amp;K$3&amp;$A218)</f>
        <v>2.600520104020804E-3</v>
      </c>
      <c r="L218" s="14" cm="1">
        <f t="array" aca="1" ref="L218" ca="1">INDIRECT($F$2&amp;"'"&amp;"!"&amp;L$3&amp;$A218)</f>
        <v>1.8003600720144029E-3</v>
      </c>
      <c r="M218" s="14" cm="1">
        <f t="array" aca="1" ref="M218" ca="1">INDIRECT($F$2&amp;"'"&amp;"!"&amp;M$3&amp;$A218)</f>
        <v>2.0004000800160032E-4</v>
      </c>
      <c r="N218" s="14" cm="1">
        <f t="array" aca="1" ref="N218" ca="1">INDIRECT($F$2&amp;"'"&amp;"!"&amp;N$3&amp;$A218)</f>
        <v>6.0012002400480096E-4</v>
      </c>
      <c r="P218" s="98">
        <f t="shared" si="20"/>
        <v>207.34511513692635</v>
      </c>
      <c r="Q218" s="98">
        <f t="shared" si="20"/>
        <v>210.48670779051614</v>
      </c>
      <c r="R218" s="13" cm="1">
        <f t="array" aca="1" ref="R218" ca="1">INDIRECT($F$2&amp;"'"&amp;"!"&amp;R$3&amp;$A218)</f>
        <v>4.6009201840368072E-3</v>
      </c>
      <c r="S218" s="14" cm="1">
        <f t="array" aca="1" ref="S218" ca="1">INDIRECT($F$2&amp;"'"&amp;"!"&amp;S$3&amp;$A218)</f>
        <v>2.600520104020804E-3</v>
      </c>
      <c r="T218" s="14" cm="1">
        <f t="array" aca="1" ref="T218" ca="1">INDIRECT($F$2&amp;"'"&amp;"!"&amp;T$3&amp;$A218)</f>
        <v>1.0002000400080016E-3</v>
      </c>
      <c r="U218" s="14" cm="1">
        <f t="array" aca="1" ref="U218" ca="1">INDIRECT($F$2&amp;"'"&amp;"!"&amp;U$3&amp;$A218)</f>
        <v>1.0002000400080016E-3</v>
      </c>
      <c r="W218" s="14">
        <f t="shared" si="25"/>
        <v>0.52999999999999958</v>
      </c>
      <c r="X218" s="14">
        <f t="shared" si="26"/>
        <v>0.51999999999999957</v>
      </c>
      <c r="Y218" s="14">
        <f t="shared" ca="1" si="31"/>
        <v>0</v>
      </c>
      <c r="Z218" s="14">
        <f t="shared" ca="1" si="31"/>
        <v>0</v>
      </c>
      <c r="AA218" s="14">
        <f t="shared" ca="1" si="31"/>
        <v>0</v>
      </c>
      <c r="AB218" s="14">
        <f t="shared" ca="1" si="31"/>
        <v>0</v>
      </c>
      <c r="AD218" s="14">
        <f t="shared" si="27"/>
        <v>0.52999999999999958</v>
      </c>
      <c r="AE218" s="14">
        <f t="shared" si="28"/>
        <v>0.51999999999999957</v>
      </c>
      <c r="AG218" s="100">
        <f t="shared" ca="1" si="22"/>
        <v>0</v>
      </c>
      <c r="AH218" s="100">
        <f t="shared" ca="1" si="22"/>
        <v>0</v>
      </c>
      <c r="AI218" s="100">
        <f t="shared" ca="1" si="22"/>
        <v>0</v>
      </c>
    </row>
    <row r="219" spans="1:35">
      <c r="A219">
        <f t="shared" si="30"/>
        <v>217</v>
      </c>
      <c r="B219">
        <f t="shared" si="23"/>
        <v>67</v>
      </c>
      <c r="C219">
        <f t="shared" si="24"/>
        <v>68</v>
      </c>
      <c r="D219" s="14" cm="1">
        <f t="array" aca="1" ref="D219" ca="1">INDIRECT($F$2&amp;"'"&amp;"!"&amp;D$3&amp;$A219)</f>
        <v>3.0006001200240046E-3</v>
      </c>
      <c r="E219" s="14" cm="1">
        <f t="array" aca="1" ref="E219" ca="1">INDIRECT($F$2&amp;"'"&amp;"!"&amp;E$3&amp;$A219)</f>
        <v>2.2004400880176033E-3</v>
      </c>
      <c r="F219" s="14" cm="1">
        <f t="array" aca="1" ref="F219" ca="1">INDIRECT($F$2&amp;"'"&amp;"!"&amp;F$3&amp;$A219)</f>
        <v>2.0004000800160032E-4</v>
      </c>
      <c r="G219" s="14" cm="1">
        <f t="array" aca="1" ref="G219" ca="1">INDIRECT($F$2&amp;"'"&amp;"!"&amp;G$3&amp;$A219)</f>
        <v>6.0012002400480096E-4</v>
      </c>
      <c r="I219" s="97">
        <f t="shared" si="19"/>
        <v>3525.6523554911455</v>
      </c>
      <c r="J219" s="97">
        <f t="shared" si="19"/>
        <v>3631.6811075498008</v>
      </c>
      <c r="K219" s="13" cm="1">
        <f t="array" aca="1" ref="K219" ca="1">INDIRECT($F$2&amp;"'"&amp;"!"&amp;K$3&amp;$A219)</f>
        <v>3.0006001200240046E-3</v>
      </c>
      <c r="L219" s="14" cm="1">
        <f t="array" aca="1" ref="L219" ca="1">INDIRECT($F$2&amp;"'"&amp;"!"&amp;L$3&amp;$A219)</f>
        <v>2.2004400880176033E-3</v>
      </c>
      <c r="M219" s="14" cm="1">
        <f t="array" aca="1" ref="M219" ca="1">INDIRECT($F$2&amp;"'"&amp;"!"&amp;M$3&amp;$A219)</f>
        <v>2.0004000800160032E-4</v>
      </c>
      <c r="N219" s="14" cm="1">
        <f t="array" aca="1" ref="N219" ca="1">INDIRECT($F$2&amp;"'"&amp;"!"&amp;N$3&amp;$A219)</f>
        <v>6.0012002400480096E-4</v>
      </c>
      <c r="P219" s="98">
        <f t="shared" si="20"/>
        <v>210.48670779051614</v>
      </c>
      <c r="Q219" s="98">
        <f t="shared" si="20"/>
        <v>213.62830044410595</v>
      </c>
      <c r="R219" s="13" cm="1">
        <f t="array" aca="1" ref="R219" ca="1">INDIRECT($F$2&amp;"'"&amp;"!"&amp;R$3&amp;$A219)</f>
        <v>2.8005601120224045E-3</v>
      </c>
      <c r="S219" s="14" cm="1">
        <f t="array" aca="1" ref="S219" ca="1">INDIRECT($F$2&amp;"'"&amp;"!"&amp;S$3&amp;$A219)</f>
        <v>1.6003200640128026E-3</v>
      </c>
      <c r="T219" s="14" cm="1">
        <f t="array" aca="1" ref="T219" ca="1">INDIRECT($F$2&amp;"'"&amp;"!"&amp;T$3&amp;$A219)</f>
        <v>8.0016003200640128E-4</v>
      </c>
      <c r="U219" s="14" cm="1">
        <f t="array" aca="1" ref="U219" ca="1">INDIRECT($F$2&amp;"'"&amp;"!"&amp;U$3&amp;$A219)</f>
        <v>4.0008001600320064E-4</v>
      </c>
      <c r="W219" s="14">
        <f t="shared" si="25"/>
        <v>0.51999999999999957</v>
      </c>
      <c r="X219" s="14">
        <f t="shared" si="26"/>
        <v>0.50999999999999956</v>
      </c>
      <c r="Y219" s="14">
        <f t="shared" ca="1" si="31"/>
        <v>0</v>
      </c>
      <c r="Z219" s="14">
        <f t="shared" ca="1" si="31"/>
        <v>0</v>
      </c>
      <c r="AA219" s="14">
        <f t="shared" ca="1" si="31"/>
        <v>0</v>
      </c>
      <c r="AB219" s="14">
        <f t="shared" ca="1" si="31"/>
        <v>0</v>
      </c>
      <c r="AD219" s="14">
        <f t="shared" si="27"/>
        <v>0.51999999999999957</v>
      </c>
      <c r="AE219" s="14">
        <f t="shared" si="28"/>
        <v>0.50999999999999956</v>
      </c>
      <c r="AG219" s="100">
        <f t="shared" ca="1" si="22"/>
        <v>0</v>
      </c>
      <c r="AH219" s="100">
        <f t="shared" ca="1" si="22"/>
        <v>0</v>
      </c>
      <c r="AI219" s="100">
        <f t="shared" ca="1" si="22"/>
        <v>0</v>
      </c>
    </row>
    <row r="220" spans="1:35">
      <c r="A220">
        <f t="shared" si="30"/>
        <v>218</v>
      </c>
      <c r="B220">
        <f t="shared" si="23"/>
        <v>68</v>
      </c>
      <c r="C220">
        <f t="shared" si="24"/>
        <v>69</v>
      </c>
      <c r="D220" s="14" cm="1">
        <f t="array" aca="1" ref="D220" ca="1">INDIRECT($F$2&amp;"'"&amp;"!"&amp;D$3&amp;$A220)</f>
        <v>2.2004400880176033E-3</v>
      </c>
      <c r="E220" s="14" cm="1">
        <f t="array" aca="1" ref="E220" ca="1">INDIRECT($F$2&amp;"'"&amp;"!"&amp;E$3&amp;$A220)</f>
        <v>1.2002400480096019E-3</v>
      </c>
      <c r="F220" s="14" cm="1">
        <f t="array" aca="1" ref="F220" ca="1">INDIRECT($F$2&amp;"'"&amp;"!"&amp;F$3&amp;$A220)</f>
        <v>4.0008001600320064E-4</v>
      </c>
      <c r="G220" s="14" cm="1">
        <f t="array" aca="1" ref="G220" ca="1">INDIRECT($F$2&amp;"'"&amp;"!"&amp;G$3&amp;$A220)</f>
        <v>6.0012002400480096E-4</v>
      </c>
      <c r="I220" s="97">
        <f t="shared" si="19"/>
        <v>3631.6811075498008</v>
      </c>
      <c r="J220" s="97">
        <f t="shared" si="19"/>
        <v>3739.2806559352512</v>
      </c>
      <c r="K220" s="13" cm="1">
        <f t="array" aca="1" ref="K220" ca="1">INDIRECT($F$2&amp;"'"&amp;"!"&amp;K$3&amp;$A220)</f>
        <v>2.2004400880176033E-3</v>
      </c>
      <c r="L220" s="14" cm="1">
        <f t="array" aca="1" ref="L220" ca="1">INDIRECT($F$2&amp;"'"&amp;"!"&amp;L$3&amp;$A220)</f>
        <v>1.2002400480096019E-3</v>
      </c>
      <c r="M220" s="14" cm="1">
        <f t="array" aca="1" ref="M220" ca="1">INDIRECT($F$2&amp;"'"&amp;"!"&amp;M$3&amp;$A220)</f>
        <v>4.0008001600320064E-4</v>
      </c>
      <c r="N220" s="14" cm="1">
        <f t="array" aca="1" ref="N220" ca="1">INDIRECT($F$2&amp;"'"&amp;"!"&amp;N$3&amp;$A220)</f>
        <v>6.0012002400480096E-4</v>
      </c>
      <c r="P220" s="98">
        <f t="shared" si="20"/>
        <v>213.62830044410595</v>
      </c>
      <c r="Q220" s="98">
        <f t="shared" si="20"/>
        <v>216.76989309769573</v>
      </c>
      <c r="R220" s="13" cm="1">
        <f t="array" aca="1" ref="R220" ca="1">INDIRECT($F$2&amp;"'"&amp;"!"&amp;R$3&amp;$A220)</f>
        <v>3.2006401280256051E-3</v>
      </c>
      <c r="S220" s="14" cm="1">
        <f t="array" aca="1" ref="S220" ca="1">INDIRECT($F$2&amp;"'"&amp;"!"&amp;S$3&amp;$A220)</f>
        <v>1.6003200640128026E-3</v>
      </c>
      <c r="T220" s="14" cm="1">
        <f t="array" aca="1" ref="T220" ca="1">INDIRECT($F$2&amp;"'"&amp;"!"&amp;T$3&amp;$A220)</f>
        <v>1.0002000400080016E-3</v>
      </c>
      <c r="U220" s="14" cm="1">
        <f t="array" aca="1" ref="U220" ca="1">INDIRECT($F$2&amp;"'"&amp;"!"&amp;U$3&amp;$A220)</f>
        <v>6.0012002400480096E-4</v>
      </c>
      <c r="W220" s="14">
        <f t="shared" si="25"/>
        <v>0.50999999999999956</v>
      </c>
      <c r="X220" s="14">
        <f t="shared" si="26"/>
        <v>0.49999999999999956</v>
      </c>
      <c r="Y220" s="14">
        <f t="shared" ref="Y220:AB230" ca="1" si="32">Y56/$Y$5</f>
        <v>0</v>
      </c>
      <c r="Z220" s="14">
        <f t="shared" ca="1" si="32"/>
        <v>0</v>
      </c>
      <c r="AA220" s="14">
        <f t="shared" ca="1" si="32"/>
        <v>0</v>
      </c>
      <c r="AB220" s="14">
        <f t="shared" ca="1" si="32"/>
        <v>0</v>
      </c>
      <c r="AD220" s="14">
        <f t="shared" si="27"/>
        <v>0.50999999999999956</v>
      </c>
      <c r="AE220" s="14">
        <f t="shared" si="28"/>
        <v>0.49999999999999956</v>
      </c>
      <c r="AG220" s="100">
        <f t="shared" ca="1" si="22"/>
        <v>0</v>
      </c>
      <c r="AH220" s="100">
        <f t="shared" ca="1" si="22"/>
        <v>0</v>
      </c>
      <c r="AI220" s="100">
        <f t="shared" ca="1" si="22"/>
        <v>0</v>
      </c>
    </row>
    <row r="221" spans="1:35">
      <c r="A221">
        <f t="shared" si="30"/>
        <v>219</v>
      </c>
      <c r="B221">
        <f t="shared" si="23"/>
        <v>69</v>
      </c>
      <c r="C221">
        <f t="shared" si="24"/>
        <v>70</v>
      </c>
      <c r="D221" s="14" cm="1">
        <f t="array" aca="1" ref="D221" ca="1">INDIRECT($F$2&amp;"'"&amp;"!"&amp;D$3&amp;$A221)</f>
        <v>2.0004000800160032E-3</v>
      </c>
      <c r="E221" s="14" cm="1">
        <f t="array" aca="1" ref="E221" ca="1">INDIRECT($F$2&amp;"'"&amp;"!"&amp;E$3&amp;$A221)</f>
        <v>8.0016003200640128E-4</v>
      </c>
      <c r="F221" s="14" cm="1">
        <f t="array" aca="1" ref="F221" ca="1">INDIRECT($F$2&amp;"'"&amp;"!"&amp;F$3&amp;$A221)</f>
        <v>6.0012002400480096E-4</v>
      </c>
      <c r="G221" s="14" cm="1">
        <f t="array" aca="1" ref="G221" ca="1">INDIRECT($F$2&amp;"'"&amp;"!"&amp;G$3&amp;$A221)</f>
        <v>6.0012002400480096E-4</v>
      </c>
      <c r="I221" s="97">
        <f t="shared" si="19"/>
        <v>3739.2806559352512</v>
      </c>
      <c r="J221" s="97">
        <f t="shared" si="19"/>
        <v>3848.4510006474966</v>
      </c>
      <c r="K221" s="13" cm="1">
        <f t="array" aca="1" ref="K221" ca="1">INDIRECT($F$2&amp;"'"&amp;"!"&amp;K$3&amp;$A221)</f>
        <v>2.0004000800160032E-3</v>
      </c>
      <c r="L221" s="14" cm="1">
        <f t="array" aca="1" ref="L221" ca="1">INDIRECT($F$2&amp;"'"&amp;"!"&amp;L$3&amp;$A221)</f>
        <v>8.0016003200640128E-4</v>
      </c>
      <c r="M221" s="14" cm="1">
        <f t="array" aca="1" ref="M221" ca="1">INDIRECT($F$2&amp;"'"&amp;"!"&amp;M$3&amp;$A221)</f>
        <v>6.0012002400480096E-4</v>
      </c>
      <c r="N221" s="14" cm="1">
        <f t="array" aca="1" ref="N221" ca="1">INDIRECT($F$2&amp;"'"&amp;"!"&amp;N$3&amp;$A221)</f>
        <v>6.0012002400480096E-4</v>
      </c>
      <c r="P221" s="98">
        <f t="shared" si="20"/>
        <v>216.76989309769573</v>
      </c>
      <c r="Q221" s="98">
        <f t="shared" si="20"/>
        <v>219.91148575128551</v>
      </c>
      <c r="R221" s="13" cm="1">
        <f t="array" aca="1" ref="R221" ca="1">INDIRECT($F$2&amp;"'"&amp;"!"&amp;R$3&amp;$A221)</f>
        <v>2.4004800960192038E-3</v>
      </c>
      <c r="S221" s="14" cm="1">
        <f t="array" aca="1" ref="S221" ca="1">INDIRECT($F$2&amp;"'"&amp;"!"&amp;S$3&amp;$A221)</f>
        <v>1.8003600720144029E-3</v>
      </c>
      <c r="T221" s="14" cm="1">
        <f t="array" aca="1" ref="T221" ca="1">INDIRECT($F$2&amp;"'"&amp;"!"&amp;T$3&amp;$A221)</f>
        <v>0</v>
      </c>
      <c r="U221" s="14" cm="1">
        <f t="array" aca="1" ref="U221" ca="1">INDIRECT($F$2&amp;"'"&amp;"!"&amp;U$3&amp;$A221)</f>
        <v>6.0012002400480096E-4</v>
      </c>
      <c r="W221" s="14">
        <f t="shared" si="25"/>
        <v>0.49999999999999956</v>
      </c>
      <c r="X221" s="14">
        <f t="shared" si="26"/>
        <v>0.48999999999999955</v>
      </c>
      <c r="Y221" s="14">
        <f t="shared" ca="1" si="32"/>
        <v>0</v>
      </c>
      <c r="Z221" s="14">
        <f t="shared" ca="1" si="32"/>
        <v>0</v>
      </c>
      <c r="AA221" s="14">
        <f t="shared" ca="1" si="32"/>
        <v>0</v>
      </c>
      <c r="AB221" s="14">
        <f t="shared" ca="1" si="32"/>
        <v>0</v>
      </c>
      <c r="AD221" s="14">
        <f t="shared" si="27"/>
        <v>0.49999999999999956</v>
      </c>
      <c r="AE221" s="14">
        <f t="shared" si="28"/>
        <v>0.48999999999999955</v>
      </c>
      <c r="AG221" s="100">
        <f t="shared" ca="1" si="22"/>
        <v>0</v>
      </c>
      <c r="AH221" s="100">
        <f t="shared" ca="1" si="22"/>
        <v>0</v>
      </c>
      <c r="AI221" s="100">
        <f t="shared" ca="1" si="22"/>
        <v>0</v>
      </c>
    </row>
    <row r="222" spans="1:35">
      <c r="A222">
        <f t="shared" si="30"/>
        <v>220</v>
      </c>
      <c r="B222">
        <f t="shared" si="23"/>
        <v>70</v>
      </c>
      <c r="C222">
        <f t="shared" si="24"/>
        <v>71</v>
      </c>
      <c r="D222" s="14" cm="1">
        <f t="array" aca="1" ref="D222" ca="1">INDIRECT($F$2&amp;"'"&amp;"!"&amp;D$3&amp;$A222)</f>
        <v>1.2002400480096019E-3</v>
      </c>
      <c r="E222" s="14" cm="1">
        <f t="array" aca="1" ref="E222" ca="1">INDIRECT($F$2&amp;"'"&amp;"!"&amp;E$3&amp;$A222)</f>
        <v>4.0008001600320064E-4</v>
      </c>
      <c r="F222" s="14" cm="1">
        <f t="array" aca="1" ref="F222" ca="1">INDIRECT($F$2&amp;"'"&amp;"!"&amp;F$3&amp;$A222)</f>
        <v>4.0008001600320064E-4</v>
      </c>
      <c r="G222" s="14" cm="1">
        <f t="array" aca="1" ref="G222" ca="1">INDIRECT($F$2&amp;"'"&amp;"!"&amp;G$3&amp;$A222)</f>
        <v>4.0008001600320064E-4</v>
      </c>
      <c r="I222" s="97">
        <f t="shared" si="19"/>
        <v>3848.4510006474966</v>
      </c>
      <c r="J222" s="97">
        <f t="shared" si="19"/>
        <v>3959.1921416865366</v>
      </c>
      <c r="K222" s="13" cm="1">
        <f t="array" aca="1" ref="K222" ca="1">INDIRECT($F$2&amp;"'"&amp;"!"&amp;K$3&amp;$A222)</f>
        <v>1.2002400480096019E-3</v>
      </c>
      <c r="L222" s="14" cm="1">
        <f t="array" aca="1" ref="L222" ca="1">INDIRECT($F$2&amp;"'"&amp;"!"&amp;L$3&amp;$A222)</f>
        <v>4.0008001600320064E-4</v>
      </c>
      <c r="M222" s="14" cm="1">
        <f t="array" aca="1" ref="M222" ca="1">INDIRECT($F$2&amp;"'"&amp;"!"&amp;M$3&amp;$A222)</f>
        <v>4.0008001600320064E-4</v>
      </c>
      <c r="N222" s="14" cm="1">
        <f t="array" aca="1" ref="N222" ca="1">INDIRECT($F$2&amp;"'"&amp;"!"&amp;N$3&amp;$A222)</f>
        <v>4.0008001600320064E-4</v>
      </c>
      <c r="P222" s="98">
        <f t="shared" si="20"/>
        <v>219.91148575128551</v>
      </c>
      <c r="Q222" s="98">
        <f t="shared" si="20"/>
        <v>223.05307840487532</v>
      </c>
      <c r="R222" s="13" cm="1">
        <f t="array" aca="1" ref="R222" ca="1">INDIRECT($F$2&amp;"'"&amp;"!"&amp;R$3&amp;$A222)</f>
        <v>2.600520104020804E-3</v>
      </c>
      <c r="S222" s="14" cm="1">
        <f t="array" aca="1" ref="S222" ca="1">INDIRECT($F$2&amp;"'"&amp;"!"&amp;S$3&amp;$A222)</f>
        <v>2.0004000800160032E-3</v>
      </c>
      <c r="T222" s="14" cm="1">
        <f t="array" aca="1" ref="T222" ca="1">INDIRECT($F$2&amp;"'"&amp;"!"&amp;T$3&amp;$A222)</f>
        <v>2.0004000800160032E-4</v>
      </c>
      <c r="U222" s="14" cm="1">
        <f t="array" aca="1" ref="U222" ca="1">INDIRECT($F$2&amp;"'"&amp;"!"&amp;U$3&amp;$A222)</f>
        <v>4.0008001600320064E-4</v>
      </c>
      <c r="W222" s="14">
        <f t="shared" si="25"/>
        <v>0.48999999999999955</v>
      </c>
      <c r="X222" s="14">
        <f t="shared" si="26"/>
        <v>0.47999999999999954</v>
      </c>
      <c r="Y222" s="14">
        <f t="shared" ca="1" si="32"/>
        <v>2.0000000000000001E-4</v>
      </c>
      <c r="Z222" s="14">
        <f t="shared" ca="1" si="32"/>
        <v>2.0000000000000001E-4</v>
      </c>
      <c r="AA222" s="14">
        <f t="shared" ca="1" si="32"/>
        <v>0</v>
      </c>
      <c r="AB222" s="14">
        <f t="shared" ca="1" si="32"/>
        <v>0</v>
      </c>
      <c r="AD222" s="14">
        <f t="shared" si="27"/>
        <v>0.48999999999999955</v>
      </c>
      <c r="AE222" s="14">
        <f t="shared" si="28"/>
        <v>0.47999999999999954</v>
      </c>
      <c r="AG222" s="100">
        <f t="shared" ca="1" si="22"/>
        <v>2.0859407592824363E-4</v>
      </c>
      <c r="AH222" s="100">
        <f t="shared" ca="1" si="22"/>
        <v>0</v>
      </c>
      <c r="AI222" s="100">
        <f t="shared" ca="1" si="22"/>
        <v>0</v>
      </c>
    </row>
    <row r="223" spans="1:35">
      <c r="A223">
        <f t="shared" si="30"/>
        <v>221</v>
      </c>
      <c r="B223">
        <f t="shared" si="23"/>
        <v>71</v>
      </c>
      <c r="C223">
        <f t="shared" si="24"/>
        <v>72</v>
      </c>
      <c r="D223" s="14" cm="1">
        <f t="array" aca="1" ref="D223" ca="1">INDIRECT($F$2&amp;"'"&amp;"!"&amp;D$3&amp;$A223)</f>
        <v>4.0008001600320064E-4</v>
      </c>
      <c r="E223" s="14" cm="1">
        <f t="array" aca="1" ref="E223" ca="1">INDIRECT($F$2&amp;"'"&amp;"!"&amp;E$3&amp;$A223)</f>
        <v>4.0008001600320064E-4</v>
      </c>
      <c r="F223" s="14" cm="1">
        <f t="array" aca="1" ref="F223" ca="1">INDIRECT($F$2&amp;"'"&amp;"!"&amp;F$3&amp;$A223)</f>
        <v>0</v>
      </c>
      <c r="G223" s="14" cm="1">
        <f t="array" aca="1" ref="G223" ca="1">INDIRECT($F$2&amp;"'"&amp;"!"&amp;G$3&amp;$A223)</f>
        <v>0</v>
      </c>
      <c r="I223" s="97">
        <f t="shared" si="19"/>
        <v>3959.1921416865366</v>
      </c>
      <c r="J223" s="97">
        <f t="shared" si="19"/>
        <v>4071.5040790523717</v>
      </c>
      <c r="K223" s="13" cm="1">
        <f t="array" aca="1" ref="K223" ca="1">INDIRECT($F$2&amp;"'"&amp;"!"&amp;K$3&amp;$A223)</f>
        <v>4.0008001600320064E-4</v>
      </c>
      <c r="L223" s="14" cm="1">
        <f t="array" aca="1" ref="L223" ca="1">INDIRECT($F$2&amp;"'"&amp;"!"&amp;L$3&amp;$A223)</f>
        <v>4.0008001600320064E-4</v>
      </c>
      <c r="M223" s="14" cm="1">
        <f t="array" aca="1" ref="M223" ca="1">INDIRECT($F$2&amp;"'"&amp;"!"&amp;M$3&amp;$A223)</f>
        <v>0</v>
      </c>
      <c r="N223" s="14" cm="1">
        <f t="array" aca="1" ref="N223" ca="1">INDIRECT($F$2&amp;"'"&amp;"!"&amp;N$3&amp;$A223)</f>
        <v>0</v>
      </c>
      <c r="P223" s="98">
        <f t="shared" si="20"/>
        <v>223.05307840487532</v>
      </c>
      <c r="Q223" s="98">
        <f t="shared" si="20"/>
        <v>226.1946710584651</v>
      </c>
      <c r="R223" s="13" cm="1">
        <f t="array" aca="1" ref="R223" ca="1">INDIRECT($F$2&amp;"'"&amp;"!"&amp;R$3&amp;$A223)</f>
        <v>3.6007201440288058E-3</v>
      </c>
      <c r="S223" s="14" cm="1">
        <f t="array" aca="1" ref="S223" ca="1">INDIRECT($F$2&amp;"'"&amp;"!"&amp;S$3&amp;$A223)</f>
        <v>2.2004400880176033E-3</v>
      </c>
      <c r="T223" s="14" cm="1">
        <f t="array" aca="1" ref="T223" ca="1">INDIRECT($F$2&amp;"'"&amp;"!"&amp;T$3&amp;$A223)</f>
        <v>6.0012002400480096E-4</v>
      </c>
      <c r="U223" s="14" cm="1">
        <f t="array" aca="1" ref="U223" ca="1">INDIRECT($F$2&amp;"'"&amp;"!"&amp;U$3&amp;$A223)</f>
        <v>8.0016003200640128E-4</v>
      </c>
      <c r="W223" s="14">
        <f t="shared" si="25"/>
        <v>0.47999999999999954</v>
      </c>
      <c r="X223" s="14">
        <f t="shared" si="26"/>
        <v>0.46999999999999953</v>
      </c>
      <c r="Y223" s="14">
        <f t="shared" ca="1" si="32"/>
        <v>0</v>
      </c>
      <c r="Z223" s="14">
        <f t="shared" ca="1" si="32"/>
        <v>0</v>
      </c>
      <c r="AA223" s="14">
        <f t="shared" ca="1" si="32"/>
        <v>0</v>
      </c>
      <c r="AB223" s="14">
        <f t="shared" ca="1" si="32"/>
        <v>0</v>
      </c>
      <c r="AD223" s="14">
        <f t="shared" si="27"/>
        <v>0.47999999999999954</v>
      </c>
      <c r="AE223" s="14">
        <f t="shared" si="28"/>
        <v>0.46999999999999953</v>
      </c>
      <c r="AG223" s="100">
        <f t="shared" ca="1" si="22"/>
        <v>0</v>
      </c>
      <c r="AH223" s="100">
        <f t="shared" ca="1" si="22"/>
        <v>0</v>
      </c>
      <c r="AI223" s="100">
        <f t="shared" ca="1" si="22"/>
        <v>0</v>
      </c>
    </row>
    <row r="224" spans="1:35">
      <c r="A224">
        <f t="shared" si="30"/>
        <v>222</v>
      </c>
      <c r="B224">
        <f t="shared" si="23"/>
        <v>72</v>
      </c>
      <c r="C224">
        <f t="shared" si="24"/>
        <v>73</v>
      </c>
      <c r="D224" s="14" cm="1">
        <f t="array" aca="1" ref="D224" ca="1">INDIRECT($F$2&amp;"'"&amp;"!"&amp;D$3&amp;$A224)</f>
        <v>6.0012002400480096E-4</v>
      </c>
      <c r="E224" s="14" cm="1">
        <f t="array" aca="1" ref="E224" ca="1">INDIRECT($F$2&amp;"'"&amp;"!"&amp;E$3&amp;$A224)</f>
        <v>2.0004000800160032E-4</v>
      </c>
      <c r="F224" s="14" cm="1">
        <f t="array" aca="1" ref="F224" ca="1">INDIRECT($F$2&amp;"'"&amp;"!"&amp;F$3&amp;$A224)</f>
        <v>4.0008001600320064E-4</v>
      </c>
      <c r="G224" s="14" cm="1">
        <f t="array" aca="1" ref="G224" ca="1">INDIRECT($F$2&amp;"'"&amp;"!"&amp;G$3&amp;$A224)</f>
        <v>0</v>
      </c>
      <c r="I224" s="97">
        <f t="shared" si="19"/>
        <v>4071.5040790523717</v>
      </c>
      <c r="J224" s="97">
        <f t="shared" si="19"/>
        <v>4185.3868127450023</v>
      </c>
      <c r="K224" s="13" cm="1">
        <f t="array" aca="1" ref="K224" ca="1">INDIRECT($F$2&amp;"'"&amp;"!"&amp;K$3&amp;$A224)</f>
        <v>6.0012002400480096E-4</v>
      </c>
      <c r="L224" s="14" cm="1">
        <f t="array" aca="1" ref="L224" ca="1">INDIRECT($F$2&amp;"'"&amp;"!"&amp;L$3&amp;$A224)</f>
        <v>2.0004000800160032E-4</v>
      </c>
      <c r="M224" s="14" cm="1">
        <f t="array" aca="1" ref="M224" ca="1">INDIRECT($F$2&amp;"'"&amp;"!"&amp;M$3&amp;$A224)</f>
        <v>4.0008001600320064E-4</v>
      </c>
      <c r="N224" s="14" cm="1">
        <f t="array" aca="1" ref="N224" ca="1">INDIRECT($F$2&amp;"'"&amp;"!"&amp;N$3&amp;$A224)</f>
        <v>0</v>
      </c>
      <c r="P224" s="98">
        <f t="shared" si="20"/>
        <v>226.1946710584651</v>
      </c>
      <c r="Q224" s="98">
        <f t="shared" si="20"/>
        <v>229.33626371205489</v>
      </c>
      <c r="R224" s="13" cm="1">
        <f t="array" aca="1" ref="R224" ca="1">INDIRECT($F$2&amp;"'"&amp;"!"&amp;R$3&amp;$A224)</f>
        <v>1.4002800560112022E-3</v>
      </c>
      <c r="S224" s="14" cm="1">
        <f t="array" aca="1" ref="S224" ca="1">INDIRECT($F$2&amp;"'"&amp;"!"&amp;S$3&amp;$A224)</f>
        <v>1.0002000400080016E-3</v>
      </c>
      <c r="T224" s="14" cm="1">
        <f t="array" aca="1" ref="T224" ca="1">INDIRECT($F$2&amp;"'"&amp;"!"&amp;T$3&amp;$A224)</f>
        <v>0</v>
      </c>
      <c r="U224" s="14" cm="1">
        <f t="array" aca="1" ref="U224" ca="1">INDIRECT($F$2&amp;"'"&amp;"!"&amp;U$3&amp;$A224)</f>
        <v>4.0008001600320064E-4</v>
      </c>
      <c r="W224" s="14">
        <f t="shared" si="25"/>
        <v>0.46999999999999953</v>
      </c>
      <c r="X224" s="14">
        <f t="shared" si="26"/>
        <v>0.45999999999999952</v>
      </c>
      <c r="Y224" s="14">
        <f t="shared" ca="1" si="32"/>
        <v>0</v>
      </c>
      <c r="Z224" s="14">
        <f t="shared" ca="1" si="32"/>
        <v>0</v>
      </c>
      <c r="AA224" s="14">
        <f t="shared" ca="1" si="32"/>
        <v>0</v>
      </c>
      <c r="AB224" s="14">
        <f t="shared" ca="1" si="32"/>
        <v>0</v>
      </c>
      <c r="AD224" s="14">
        <f t="shared" si="27"/>
        <v>0.46999999999999953</v>
      </c>
      <c r="AE224" s="14">
        <f t="shared" si="28"/>
        <v>0.45999999999999952</v>
      </c>
      <c r="AG224" s="100">
        <f t="shared" ca="1" si="22"/>
        <v>0</v>
      </c>
      <c r="AH224" s="100">
        <f t="shared" ca="1" si="22"/>
        <v>0</v>
      </c>
      <c r="AI224" s="100">
        <f t="shared" ca="1" si="22"/>
        <v>0</v>
      </c>
    </row>
    <row r="225" spans="1:35">
      <c r="A225">
        <f t="shared" si="30"/>
        <v>223</v>
      </c>
      <c r="B225">
        <f t="shared" si="23"/>
        <v>73</v>
      </c>
      <c r="C225">
        <f t="shared" si="24"/>
        <v>74</v>
      </c>
      <c r="D225" s="14" cm="1">
        <f t="array" aca="1" ref="D225" ca="1">INDIRECT($F$2&amp;"'"&amp;"!"&amp;D$3&amp;$A225)</f>
        <v>4.0008001600320064E-4</v>
      </c>
      <c r="E225" s="14" cm="1">
        <f t="array" aca="1" ref="E225" ca="1">INDIRECT($F$2&amp;"'"&amp;"!"&amp;E$3&amp;$A225)</f>
        <v>2.0004000800160032E-4</v>
      </c>
      <c r="F225" s="14" cm="1">
        <f t="array" aca="1" ref="F225" ca="1">INDIRECT($F$2&amp;"'"&amp;"!"&amp;F$3&amp;$A225)</f>
        <v>0</v>
      </c>
      <c r="G225" s="14" cm="1">
        <f t="array" aca="1" ref="G225" ca="1">INDIRECT($F$2&amp;"'"&amp;"!"&amp;G$3&amp;$A225)</f>
        <v>2.0004000800160032E-4</v>
      </c>
      <c r="I225" s="97">
        <f t="shared" si="19"/>
        <v>4185.3868127450023</v>
      </c>
      <c r="J225" s="97">
        <f t="shared" si="19"/>
        <v>4300.8403427644271</v>
      </c>
      <c r="K225" s="13" cm="1">
        <f t="array" aca="1" ref="K225" ca="1">INDIRECT($F$2&amp;"'"&amp;"!"&amp;K$3&amp;$A225)</f>
        <v>4.0008001600320064E-4</v>
      </c>
      <c r="L225" s="14" cm="1">
        <f t="array" aca="1" ref="L225" ca="1">INDIRECT($F$2&amp;"'"&amp;"!"&amp;L$3&amp;$A225)</f>
        <v>2.0004000800160032E-4</v>
      </c>
      <c r="M225" s="14" cm="1">
        <f t="array" aca="1" ref="M225" ca="1">INDIRECT($F$2&amp;"'"&amp;"!"&amp;M$3&amp;$A225)</f>
        <v>0</v>
      </c>
      <c r="N225" s="14" cm="1">
        <f t="array" aca="1" ref="N225" ca="1">INDIRECT($F$2&amp;"'"&amp;"!"&amp;N$3&amp;$A225)</f>
        <v>2.0004000800160032E-4</v>
      </c>
      <c r="P225" s="98">
        <f t="shared" si="20"/>
        <v>229.33626371205489</v>
      </c>
      <c r="Q225" s="98">
        <f t="shared" si="20"/>
        <v>232.4778563656447</v>
      </c>
      <c r="R225" s="13" cm="1">
        <f t="array" aca="1" ref="R225" ca="1">INDIRECT($F$2&amp;"'"&amp;"!"&amp;R$3&amp;$A225)</f>
        <v>1.6003200640128026E-3</v>
      </c>
      <c r="S225" s="14" cm="1">
        <f t="array" aca="1" ref="S225" ca="1">INDIRECT($F$2&amp;"'"&amp;"!"&amp;S$3&amp;$A225)</f>
        <v>4.0008001600320064E-4</v>
      </c>
      <c r="T225" s="14" cm="1">
        <f t="array" aca="1" ref="T225" ca="1">INDIRECT($F$2&amp;"'"&amp;"!"&amp;T$3&amp;$A225)</f>
        <v>6.0012002400480096E-4</v>
      </c>
      <c r="U225" s="14" cm="1">
        <f t="array" aca="1" ref="U225" ca="1">INDIRECT($F$2&amp;"'"&amp;"!"&amp;U$3&amp;$A225)</f>
        <v>6.0012002400480096E-4</v>
      </c>
      <c r="W225" s="14">
        <f t="shared" si="25"/>
        <v>0.45999999999999952</v>
      </c>
      <c r="X225" s="14">
        <f t="shared" si="26"/>
        <v>0.44999999999999951</v>
      </c>
      <c r="Y225" s="14">
        <f t="shared" ca="1" si="32"/>
        <v>0</v>
      </c>
      <c r="Z225" s="14">
        <f t="shared" ca="1" si="32"/>
        <v>0</v>
      </c>
      <c r="AA225" s="14">
        <f t="shared" ca="1" si="32"/>
        <v>0</v>
      </c>
      <c r="AB225" s="14">
        <f t="shared" ca="1" si="32"/>
        <v>0</v>
      </c>
      <c r="AD225" s="14">
        <f t="shared" si="27"/>
        <v>0.45999999999999952</v>
      </c>
      <c r="AE225" s="14">
        <f t="shared" si="28"/>
        <v>0.44999999999999951</v>
      </c>
      <c r="AG225" s="100">
        <f t="shared" ca="1" si="22"/>
        <v>0</v>
      </c>
      <c r="AH225" s="100">
        <f t="shared" ca="1" si="22"/>
        <v>0</v>
      </c>
      <c r="AI225" s="100">
        <f t="shared" ca="1" si="22"/>
        <v>0</v>
      </c>
    </row>
    <row r="226" spans="1:35">
      <c r="A226">
        <f t="shared" si="30"/>
        <v>224</v>
      </c>
      <c r="B226">
        <f t="shared" si="23"/>
        <v>74</v>
      </c>
      <c r="C226">
        <f t="shared" si="24"/>
        <v>75</v>
      </c>
      <c r="D226" s="14" cm="1">
        <f t="array" aca="1" ref="D226" ca="1">INDIRECT($F$2&amp;"'"&amp;"!"&amp;D$3&amp;$A226)</f>
        <v>1.6003200640128026E-3</v>
      </c>
      <c r="E226" s="14" cm="1">
        <f t="array" aca="1" ref="E226" ca="1">INDIRECT($F$2&amp;"'"&amp;"!"&amp;E$3&amp;$A226)</f>
        <v>8.0016003200640128E-4</v>
      </c>
      <c r="F226" s="14" cm="1">
        <f t="array" aca="1" ref="F226" ca="1">INDIRECT($F$2&amp;"'"&amp;"!"&amp;F$3&amp;$A226)</f>
        <v>4.0008001600320064E-4</v>
      </c>
      <c r="G226" s="14" cm="1">
        <f t="array" aca="1" ref="G226" ca="1">INDIRECT($F$2&amp;"'"&amp;"!"&amp;G$3&amp;$A226)</f>
        <v>4.0008001600320064E-4</v>
      </c>
      <c r="I226" s="97">
        <f t="shared" si="19"/>
        <v>4300.8403427644271</v>
      </c>
      <c r="J226" s="97">
        <f t="shared" si="19"/>
        <v>4417.8646691106469</v>
      </c>
      <c r="K226" s="13" cm="1">
        <f t="array" aca="1" ref="K226" ca="1">INDIRECT($F$2&amp;"'"&amp;"!"&amp;K$3&amp;$A226)</f>
        <v>1.6003200640128026E-3</v>
      </c>
      <c r="L226" s="14" cm="1">
        <f t="array" aca="1" ref="L226" ca="1">INDIRECT($F$2&amp;"'"&amp;"!"&amp;L$3&amp;$A226)</f>
        <v>8.0016003200640128E-4</v>
      </c>
      <c r="M226" s="14" cm="1">
        <f t="array" aca="1" ref="M226" ca="1">INDIRECT($F$2&amp;"'"&amp;"!"&amp;M$3&amp;$A226)</f>
        <v>4.0008001600320064E-4</v>
      </c>
      <c r="N226" s="14" cm="1">
        <f t="array" aca="1" ref="N226" ca="1">INDIRECT($F$2&amp;"'"&amp;"!"&amp;N$3&amp;$A226)</f>
        <v>4.0008001600320064E-4</v>
      </c>
      <c r="P226" s="98">
        <f t="shared" si="20"/>
        <v>232.4778563656447</v>
      </c>
      <c r="Q226" s="98">
        <f t="shared" si="20"/>
        <v>235.61944901923448</v>
      </c>
      <c r="R226" s="13" cm="1">
        <f t="array" aca="1" ref="R226" ca="1">INDIRECT($F$2&amp;"'"&amp;"!"&amp;R$3&amp;$A226)</f>
        <v>6.0012002400480096E-4</v>
      </c>
      <c r="S226" s="14" cm="1">
        <f t="array" aca="1" ref="S226" ca="1">INDIRECT($F$2&amp;"'"&amp;"!"&amp;S$3&amp;$A226)</f>
        <v>4.0008001600320064E-4</v>
      </c>
      <c r="T226" s="14" cm="1">
        <f t="array" aca="1" ref="T226" ca="1">INDIRECT($F$2&amp;"'"&amp;"!"&amp;T$3&amp;$A226)</f>
        <v>0</v>
      </c>
      <c r="U226" s="14" cm="1">
        <f t="array" aca="1" ref="U226" ca="1">INDIRECT($F$2&amp;"'"&amp;"!"&amp;U$3&amp;$A226)</f>
        <v>2.0004000800160032E-4</v>
      </c>
      <c r="W226" s="14">
        <f t="shared" si="25"/>
        <v>0.44999999999999951</v>
      </c>
      <c r="X226" s="14">
        <f t="shared" si="26"/>
        <v>0.4399999999999995</v>
      </c>
      <c r="Y226" s="14">
        <f t="shared" ca="1" si="32"/>
        <v>0</v>
      </c>
      <c r="Z226" s="14">
        <f t="shared" ca="1" si="32"/>
        <v>0</v>
      </c>
      <c r="AA226" s="14">
        <f t="shared" ca="1" si="32"/>
        <v>0</v>
      </c>
      <c r="AB226" s="14">
        <f t="shared" ca="1" si="32"/>
        <v>0</v>
      </c>
      <c r="AD226" s="14">
        <f t="shared" si="27"/>
        <v>0.44999999999999951</v>
      </c>
      <c r="AE226" s="14">
        <f t="shared" si="28"/>
        <v>0.4399999999999995</v>
      </c>
      <c r="AG226" s="100">
        <f t="shared" ca="1" si="22"/>
        <v>0</v>
      </c>
      <c r="AH226" s="100">
        <f t="shared" ca="1" si="22"/>
        <v>0</v>
      </c>
      <c r="AI226" s="100">
        <f t="shared" ca="1" si="22"/>
        <v>0</v>
      </c>
    </row>
    <row r="227" spans="1:35">
      <c r="A227">
        <f t="shared" si="30"/>
        <v>225</v>
      </c>
      <c r="B227">
        <f t="shared" si="23"/>
        <v>75</v>
      </c>
      <c r="C227">
        <f t="shared" si="24"/>
        <v>76</v>
      </c>
      <c r="D227" s="14" cm="1">
        <f t="array" aca="1" ref="D227" ca="1">INDIRECT($F$2&amp;"'"&amp;"!"&amp;D$3&amp;$A227)</f>
        <v>6.0012002400480096E-4</v>
      </c>
      <c r="E227" s="14" cm="1">
        <f t="array" aca="1" ref="E227" ca="1">INDIRECT($F$2&amp;"'"&amp;"!"&amp;E$3&amp;$A227)</f>
        <v>2.0004000800160032E-4</v>
      </c>
      <c r="F227" s="14" cm="1">
        <f t="array" aca="1" ref="F227" ca="1">INDIRECT($F$2&amp;"'"&amp;"!"&amp;F$3&amp;$A227)</f>
        <v>2.0004000800160032E-4</v>
      </c>
      <c r="G227" s="14" cm="1">
        <f t="array" aca="1" ref="G227" ca="1">INDIRECT($F$2&amp;"'"&amp;"!"&amp;G$3&amp;$A227)</f>
        <v>2.0004000800160032E-4</v>
      </c>
      <c r="I227" s="97">
        <f t="shared" si="19"/>
        <v>4417.8646691106469</v>
      </c>
      <c r="J227" s="97">
        <f t="shared" si="19"/>
        <v>4536.4597917836609</v>
      </c>
      <c r="K227" s="13" cm="1">
        <f t="array" aca="1" ref="K227" ca="1">INDIRECT($F$2&amp;"'"&amp;"!"&amp;K$3&amp;$A227)</f>
        <v>6.0012002400480096E-4</v>
      </c>
      <c r="L227" s="14" cm="1">
        <f t="array" aca="1" ref="L227" ca="1">INDIRECT($F$2&amp;"'"&amp;"!"&amp;L$3&amp;$A227)</f>
        <v>2.0004000800160032E-4</v>
      </c>
      <c r="M227" s="14" cm="1">
        <f t="array" aca="1" ref="M227" ca="1">INDIRECT($F$2&amp;"'"&amp;"!"&amp;M$3&amp;$A227)</f>
        <v>2.0004000800160032E-4</v>
      </c>
      <c r="N227" s="14" cm="1">
        <f t="array" aca="1" ref="N227" ca="1">INDIRECT($F$2&amp;"'"&amp;"!"&amp;N$3&amp;$A227)</f>
        <v>2.0004000800160032E-4</v>
      </c>
      <c r="P227" s="98">
        <f t="shared" si="20"/>
        <v>235.61944901923448</v>
      </c>
      <c r="Q227" s="98">
        <f t="shared" si="20"/>
        <v>238.76104167282426</v>
      </c>
      <c r="R227" s="13" cm="1">
        <f t="array" aca="1" ref="R227" ca="1">INDIRECT($F$2&amp;"'"&amp;"!"&amp;R$3&amp;$A227)</f>
        <v>1.2002400480096019E-3</v>
      </c>
      <c r="S227" s="14" cm="1">
        <f t="array" aca="1" ref="S227" ca="1">INDIRECT($F$2&amp;"'"&amp;"!"&amp;S$3&amp;$A227)</f>
        <v>8.0016003200640128E-4</v>
      </c>
      <c r="T227" s="14" cm="1">
        <f t="array" aca="1" ref="T227" ca="1">INDIRECT($F$2&amp;"'"&amp;"!"&amp;T$3&amp;$A227)</f>
        <v>4.0008001600320064E-4</v>
      </c>
      <c r="U227" s="14" cm="1">
        <f t="array" aca="1" ref="U227" ca="1">INDIRECT($F$2&amp;"'"&amp;"!"&amp;U$3&amp;$A227)</f>
        <v>0</v>
      </c>
      <c r="W227" s="14">
        <f t="shared" si="25"/>
        <v>0.4399999999999995</v>
      </c>
      <c r="X227" s="14">
        <f t="shared" si="26"/>
        <v>0.42999999999999949</v>
      </c>
      <c r="Y227" s="14">
        <f t="shared" ca="1" si="32"/>
        <v>0</v>
      </c>
      <c r="Z227" s="14">
        <f t="shared" ca="1" si="32"/>
        <v>0</v>
      </c>
      <c r="AA227" s="14">
        <f t="shared" ca="1" si="32"/>
        <v>0</v>
      </c>
      <c r="AB227" s="14">
        <f t="shared" ca="1" si="32"/>
        <v>0</v>
      </c>
      <c r="AD227" s="14">
        <f t="shared" si="27"/>
        <v>0.4399999999999995</v>
      </c>
      <c r="AE227" s="14">
        <f t="shared" si="28"/>
        <v>0.42999999999999949</v>
      </c>
      <c r="AG227" s="100">
        <f t="shared" ca="1" si="22"/>
        <v>0</v>
      </c>
      <c r="AH227" s="100">
        <f t="shared" ca="1" si="22"/>
        <v>0</v>
      </c>
      <c r="AI227" s="100">
        <f t="shared" ca="1" si="22"/>
        <v>0</v>
      </c>
    </row>
    <row r="228" spans="1:35">
      <c r="A228">
        <f t="shared" si="30"/>
        <v>226</v>
      </c>
      <c r="B228">
        <f t="shared" si="23"/>
        <v>76</v>
      </c>
      <c r="C228">
        <f t="shared" si="24"/>
        <v>77</v>
      </c>
      <c r="D228" s="14" cm="1">
        <f t="array" aca="1" ref="D228" ca="1">INDIRECT($F$2&amp;"'"&amp;"!"&amp;D$3&amp;$A228)</f>
        <v>1.2002400480096019E-3</v>
      </c>
      <c r="E228" s="14" cm="1">
        <f t="array" aca="1" ref="E228" ca="1">INDIRECT($F$2&amp;"'"&amp;"!"&amp;E$3&amp;$A228)</f>
        <v>4.0008001600320064E-4</v>
      </c>
      <c r="F228" s="14" cm="1">
        <f t="array" aca="1" ref="F228" ca="1">INDIRECT($F$2&amp;"'"&amp;"!"&amp;F$3&amp;$A228)</f>
        <v>4.0008001600320064E-4</v>
      </c>
      <c r="G228" s="14" cm="1">
        <f t="array" aca="1" ref="G228" ca="1">INDIRECT($F$2&amp;"'"&amp;"!"&amp;G$3&amp;$A228)</f>
        <v>4.0008001600320064E-4</v>
      </c>
      <c r="I228" s="97">
        <f t="shared" si="19"/>
        <v>4536.4597917836609</v>
      </c>
      <c r="J228" s="97">
        <f t="shared" si="19"/>
        <v>4656.6257107834708</v>
      </c>
      <c r="K228" s="13" cm="1">
        <f t="array" aca="1" ref="K228" ca="1">INDIRECT($F$2&amp;"'"&amp;"!"&amp;K$3&amp;$A228)</f>
        <v>1.2002400480096019E-3</v>
      </c>
      <c r="L228" s="14" cm="1">
        <f t="array" aca="1" ref="L228" ca="1">INDIRECT($F$2&amp;"'"&amp;"!"&amp;L$3&amp;$A228)</f>
        <v>4.0008001600320064E-4</v>
      </c>
      <c r="M228" s="14" cm="1">
        <f t="array" aca="1" ref="M228" ca="1">INDIRECT($F$2&amp;"'"&amp;"!"&amp;M$3&amp;$A228)</f>
        <v>4.0008001600320064E-4</v>
      </c>
      <c r="N228" s="14" cm="1">
        <f t="array" aca="1" ref="N228" ca="1">INDIRECT($F$2&amp;"'"&amp;"!"&amp;N$3&amp;$A228)</f>
        <v>4.0008001600320064E-4</v>
      </c>
      <c r="P228" s="98">
        <f t="shared" si="20"/>
        <v>238.76104167282426</v>
      </c>
      <c r="Q228" s="98">
        <f t="shared" si="20"/>
        <v>241.90263432641407</v>
      </c>
      <c r="R228" s="13" cm="1">
        <f t="array" aca="1" ref="R228" ca="1">INDIRECT($F$2&amp;"'"&amp;"!"&amp;R$3&amp;$A228)</f>
        <v>4.0008001600320064E-4</v>
      </c>
      <c r="S228" s="14" cm="1">
        <f t="array" aca="1" ref="S228" ca="1">INDIRECT($F$2&amp;"'"&amp;"!"&amp;S$3&amp;$A228)</f>
        <v>0</v>
      </c>
      <c r="T228" s="14" cm="1">
        <f t="array" aca="1" ref="T228" ca="1">INDIRECT($F$2&amp;"'"&amp;"!"&amp;T$3&amp;$A228)</f>
        <v>4.0008001600320064E-4</v>
      </c>
      <c r="U228" s="14" cm="1">
        <f t="array" aca="1" ref="U228" ca="1">INDIRECT($F$2&amp;"'"&amp;"!"&amp;U$3&amp;$A228)</f>
        <v>0</v>
      </c>
      <c r="W228" s="14">
        <f t="shared" si="25"/>
        <v>0.42999999999999949</v>
      </c>
      <c r="X228" s="14">
        <f t="shared" si="26"/>
        <v>0.41999999999999948</v>
      </c>
      <c r="Y228" s="14">
        <f t="shared" ca="1" si="32"/>
        <v>0</v>
      </c>
      <c r="Z228" s="14">
        <f t="shared" ca="1" si="32"/>
        <v>0</v>
      </c>
      <c r="AA228" s="14">
        <f t="shared" ca="1" si="32"/>
        <v>0</v>
      </c>
      <c r="AB228" s="14">
        <f t="shared" ca="1" si="32"/>
        <v>0</v>
      </c>
      <c r="AD228" s="14">
        <f t="shared" si="27"/>
        <v>0.42999999999999949</v>
      </c>
      <c r="AE228" s="14">
        <f t="shared" si="28"/>
        <v>0.41999999999999948</v>
      </c>
      <c r="AG228" s="100">
        <f t="shared" ca="1" si="22"/>
        <v>0</v>
      </c>
      <c r="AH228" s="100">
        <f t="shared" ca="1" si="22"/>
        <v>0</v>
      </c>
      <c r="AI228" s="100">
        <f t="shared" ca="1" si="22"/>
        <v>0</v>
      </c>
    </row>
    <row r="229" spans="1:35">
      <c r="A229">
        <f t="shared" si="30"/>
        <v>227</v>
      </c>
      <c r="B229">
        <f t="shared" si="23"/>
        <v>77</v>
      </c>
      <c r="C229">
        <f t="shared" si="24"/>
        <v>78</v>
      </c>
      <c r="D229" s="14" cm="1">
        <f t="array" aca="1" ref="D229" ca="1">INDIRECT($F$2&amp;"'"&amp;"!"&amp;D$3&amp;$A229)</f>
        <v>2.0004000800160032E-4</v>
      </c>
      <c r="E229" s="14" cm="1">
        <f t="array" aca="1" ref="E229" ca="1">INDIRECT($F$2&amp;"'"&amp;"!"&amp;E$3&amp;$A229)</f>
        <v>0</v>
      </c>
      <c r="F229" s="14" cm="1">
        <f t="array" aca="1" ref="F229" ca="1">INDIRECT($F$2&amp;"'"&amp;"!"&amp;F$3&amp;$A229)</f>
        <v>2.0004000800160032E-4</v>
      </c>
      <c r="G229" s="14" cm="1">
        <f t="array" aca="1" ref="G229" ca="1">INDIRECT($F$2&amp;"'"&amp;"!"&amp;G$3&amp;$A229)</f>
        <v>0</v>
      </c>
      <c r="I229" s="97">
        <f t="shared" si="19"/>
        <v>4656.6257107834708</v>
      </c>
      <c r="J229" s="97">
        <f t="shared" si="19"/>
        <v>4778.3624261100749</v>
      </c>
      <c r="K229" s="13" cm="1">
        <f t="array" aca="1" ref="K229" ca="1">INDIRECT($F$2&amp;"'"&amp;"!"&amp;K$3&amp;$A229)</f>
        <v>2.0004000800160032E-4</v>
      </c>
      <c r="L229" s="14" cm="1">
        <f t="array" aca="1" ref="L229" ca="1">INDIRECT($F$2&amp;"'"&amp;"!"&amp;L$3&amp;$A229)</f>
        <v>0</v>
      </c>
      <c r="M229" s="14" cm="1">
        <f t="array" aca="1" ref="M229" ca="1">INDIRECT($F$2&amp;"'"&amp;"!"&amp;M$3&amp;$A229)</f>
        <v>2.0004000800160032E-4</v>
      </c>
      <c r="N229" s="14" cm="1">
        <f t="array" aca="1" ref="N229" ca="1">INDIRECT($F$2&amp;"'"&amp;"!"&amp;N$3&amp;$A229)</f>
        <v>0</v>
      </c>
      <c r="P229" s="98">
        <f t="shared" si="20"/>
        <v>241.90263432641407</v>
      </c>
      <c r="Q229" s="98">
        <f t="shared" si="20"/>
        <v>245.04422698000386</v>
      </c>
      <c r="R229" s="13" cm="1">
        <f t="array" aca="1" ref="R229" ca="1">INDIRECT($F$2&amp;"'"&amp;"!"&amp;R$3&amp;$A229)</f>
        <v>6.0012002400480096E-4</v>
      </c>
      <c r="S229" s="14" cm="1">
        <f t="array" aca="1" ref="S229" ca="1">INDIRECT($F$2&amp;"'"&amp;"!"&amp;S$3&amp;$A229)</f>
        <v>4.0008001600320064E-4</v>
      </c>
      <c r="T229" s="14" cm="1">
        <f t="array" aca="1" ref="T229" ca="1">INDIRECT($F$2&amp;"'"&amp;"!"&amp;T$3&amp;$A229)</f>
        <v>0</v>
      </c>
      <c r="U229" s="14" cm="1">
        <f t="array" aca="1" ref="U229" ca="1">INDIRECT($F$2&amp;"'"&amp;"!"&amp;U$3&amp;$A229)</f>
        <v>2.0004000800160032E-4</v>
      </c>
      <c r="W229" s="14">
        <f t="shared" si="25"/>
        <v>0.41999999999999948</v>
      </c>
      <c r="X229" s="14">
        <f t="shared" si="26"/>
        <v>0.40999999999999948</v>
      </c>
      <c r="Y229" s="14">
        <f t="shared" ca="1" si="32"/>
        <v>0</v>
      </c>
      <c r="Z229" s="14">
        <f t="shared" ca="1" si="32"/>
        <v>0</v>
      </c>
      <c r="AA229" s="14">
        <f t="shared" ca="1" si="32"/>
        <v>0</v>
      </c>
      <c r="AB229" s="14">
        <f t="shared" ca="1" si="32"/>
        <v>0</v>
      </c>
      <c r="AD229" s="14">
        <f t="shared" si="27"/>
        <v>0.41999999999999948</v>
      </c>
      <c r="AE229" s="14">
        <f t="shared" si="28"/>
        <v>0.40999999999999948</v>
      </c>
      <c r="AG229" s="100">
        <f t="shared" ca="1" si="22"/>
        <v>0</v>
      </c>
      <c r="AH229" s="100">
        <f t="shared" ca="1" si="22"/>
        <v>0</v>
      </c>
      <c r="AI229" s="100">
        <f t="shared" ca="1" si="22"/>
        <v>0</v>
      </c>
    </row>
    <row r="230" spans="1:35">
      <c r="A230">
        <f t="shared" si="30"/>
        <v>228</v>
      </c>
      <c r="B230">
        <f t="shared" si="23"/>
        <v>78</v>
      </c>
      <c r="C230">
        <f t="shared" si="24"/>
        <v>79</v>
      </c>
      <c r="D230" s="14" cm="1">
        <f t="array" aca="1" ref="D230" ca="1">INDIRECT($F$2&amp;"'"&amp;"!"&amp;D$3&amp;$A230)</f>
        <v>2.0004000800160032E-4</v>
      </c>
      <c r="E230" s="14" cm="1">
        <f t="array" aca="1" ref="E230" ca="1">INDIRECT($F$2&amp;"'"&amp;"!"&amp;E$3&amp;$A230)</f>
        <v>2.0004000800160032E-4</v>
      </c>
      <c r="F230" s="14" cm="1">
        <f t="array" aca="1" ref="F230" ca="1">INDIRECT($F$2&amp;"'"&amp;"!"&amp;F$3&amp;$A230)</f>
        <v>0</v>
      </c>
      <c r="G230" s="14" cm="1">
        <f t="array" aca="1" ref="G230" ca="1">INDIRECT($F$2&amp;"'"&amp;"!"&amp;G$3&amp;$A230)</f>
        <v>0</v>
      </c>
      <c r="I230" s="97">
        <f t="shared" si="19"/>
        <v>4778.3624261100749</v>
      </c>
      <c r="J230" s="97">
        <f t="shared" si="19"/>
        <v>4901.669937763475</v>
      </c>
      <c r="K230" s="13" cm="1">
        <f t="array" aca="1" ref="K230" ca="1">INDIRECT($F$2&amp;"'"&amp;"!"&amp;K$3&amp;$A230)</f>
        <v>2.0004000800160032E-4</v>
      </c>
      <c r="L230" s="14" cm="1">
        <f t="array" aca="1" ref="L230" ca="1">INDIRECT($F$2&amp;"'"&amp;"!"&amp;L$3&amp;$A230)</f>
        <v>2.0004000800160032E-4</v>
      </c>
      <c r="M230" s="14" cm="1">
        <f t="array" aca="1" ref="M230" ca="1">INDIRECT($F$2&amp;"'"&amp;"!"&amp;M$3&amp;$A230)</f>
        <v>0</v>
      </c>
      <c r="N230" s="14" cm="1">
        <f t="array" aca="1" ref="N230" ca="1">INDIRECT($F$2&amp;"'"&amp;"!"&amp;N$3&amp;$A230)</f>
        <v>0</v>
      </c>
      <c r="P230" s="98">
        <f t="shared" si="20"/>
        <v>245.04422698000386</v>
      </c>
      <c r="Q230" s="98">
        <f t="shared" si="20"/>
        <v>248.18581963359367</v>
      </c>
      <c r="R230" s="13" cm="1">
        <f t="array" aca="1" ref="R230" ca="1">INDIRECT($F$2&amp;"'"&amp;"!"&amp;R$3&amp;$A230)</f>
        <v>1.0002000400080016E-3</v>
      </c>
      <c r="S230" s="14" cm="1">
        <f t="array" aca="1" ref="S230" ca="1">INDIRECT($F$2&amp;"'"&amp;"!"&amp;S$3&amp;$A230)</f>
        <v>6.0012002400480096E-4</v>
      </c>
      <c r="T230" s="14" cm="1">
        <f t="array" aca="1" ref="T230" ca="1">INDIRECT($F$2&amp;"'"&amp;"!"&amp;T$3&amp;$A230)</f>
        <v>2.0004000800160032E-4</v>
      </c>
      <c r="U230" s="14" cm="1">
        <f t="array" aca="1" ref="U230" ca="1">INDIRECT($F$2&amp;"'"&amp;"!"&amp;U$3&amp;$A230)</f>
        <v>2.0004000800160032E-4</v>
      </c>
      <c r="W230" s="14">
        <f t="shared" si="25"/>
        <v>0.40999999999999948</v>
      </c>
      <c r="X230" s="14">
        <f t="shared" si="26"/>
        <v>0.39999999999999947</v>
      </c>
      <c r="Y230" s="14">
        <f t="shared" ca="1" si="32"/>
        <v>0</v>
      </c>
      <c r="Z230" s="14">
        <f t="shared" ca="1" si="32"/>
        <v>0</v>
      </c>
      <c r="AA230" s="14">
        <f t="shared" ca="1" si="32"/>
        <v>0</v>
      </c>
      <c r="AB230" s="14">
        <f t="shared" ca="1" si="32"/>
        <v>0</v>
      </c>
      <c r="AD230" s="14">
        <f t="shared" si="27"/>
        <v>0.40999999999999948</v>
      </c>
      <c r="AE230" s="14">
        <f t="shared" si="28"/>
        <v>0.39999999999999947</v>
      </c>
      <c r="AG230" s="100">
        <f t="shared" ca="1" si="22"/>
        <v>0</v>
      </c>
      <c r="AH230" s="100">
        <f t="shared" ca="1" si="22"/>
        <v>0</v>
      </c>
      <c r="AI230" s="100">
        <f t="shared" ca="1" si="22"/>
        <v>0</v>
      </c>
    </row>
    <row r="231" spans="1:35">
      <c r="A231">
        <f t="shared" si="30"/>
        <v>229</v>
      </c>
      <c r="B231">
        <f t="shared" si="23"/>
        <v>79</v>
      </c>
      <c r="C231">
        <f t="shared" si="24"/>
        <v>80</v>
      </c>
      <c r="D231" s="14" cm="1">
        <f t="array" aca="1" ref="D231" ca="1">INDIRECT($F$2&amp;"'"&amp;"!"&amp;D$3&amp;$A231)</f>
        <v>4.0008001600320064E-4</v>
      </c>
      <c r="E231" s="14" cm="1">
        <f t="array" aca="1" ref="E231" ca="1">INDIRECT($F$2&amp;"'"&amp;"!"&amp;E$3&amp;$A231)</f>
        <v>0</v>
      </c>
      <c r="F231" s="14" cm="1">
        <f t="array" aca="1" ref="F231" ca="1">INDIRECT($F$2&amp;"'"&amp;"!"&amp;F$3&amp;$A231)</f>
        <v>0</v>
      </c>
      <c r="G231" s="14" cm="1">
        <f t="array" aca="1" ref="G231" ca="1">INDIRECT($F$2&amp;"'"&amp;"!"&amp;G$3&amp;$A231)</f>
        <v>4.0008001600320064E-4</v>
      </c>
      <c r="I231" s="97">
        <f t="shared" si="19"/>
        <v>4901.669937763475</v>
      </c>
      <c r="J231" s="97">
        <f t="shared" si="19"/>
        <v>5026.5482457436692</v>
      </c>
      <c r="K231" s="13" cm="1">
        <f t="array" aca="1" ref="K231" ca="1">INDIRECT($F$2&amp;"'"&amp;"!"&amp;K$3&amp;$A231)</f>
        <v>4.0008001600320064E-4</v>
      </c>
      <c r="L231" s="14" cm="1">
        <f t="array" aca="1" ref="L231" ca="1">INDIRECT($F$2&amp;"'"&amp;"!"&amp;L$3&amp;$A231)</f>
        <v>0</v>
      </c>
      <c r="M231" s="14" cm="1">
        <f t="array" aca="1" ref="M231" ca="1">INDIRECT($F$2&amp;"'"&amp;"!"&amp;M$3&amp;$A231)</f>
        <v>0</v>
      </c>
      <c r="N231" s="14" cm="1">
        <f t="array" aca="1" ref="N231" ca="1">INDIRECT($F$2&amp;"'"&amp;"!"&amp;N$3&amp;$A231)</f>
        <v>4.0008001600320064E-4</v>
      </c>
      <c r="P231" s="98">
        <f t="shared" si="20"/>
        <v>248.18581963359367</v>
      </c>
      <c r="Q231" s="98">
        <f t="shared" si="20"/>
        <v>251.32741228718345</v>
      </c>
      <c r="R231" s="13" cm="1">
        <f t="array" aca="1" ref="R231" ca="1">INDIRECT($F$2&amp;"'"&amp;"!"&amp;R$3&amp;$A231)</f>
        <v>8.0016003200640128E-4</v>
      </c>
      <c r="S231" s="14" cm="1">
        <f t="array" aca="1" ref="S231" ca="1">INDIRECT($F$2&amp;"'"&amp;"!"&amp;S$3&amp;$A231)</f>
        <v>2.0004000800160032E-4</v>
      </c>
      <c r="T231" s="14" cm="1">
        <f t="array" aca="1" ref="T231" ca="1">INDIRECT($F$2&amp;"'"&amp;"!"&amp;T$3&amp;$A231)</f>
        <v>2.0004000800160032E-4</v>
      </c>
      <c r="U231" s="14" cm="1">
        <f t="array" aca="1" ref="U231" ca="1">INDIRECT($F$2&amp;"'"&amp;"!"&amp;U$3&amp;$A231)</f>
        <v>4.0008001600320064E-4</v>
      </c>
    </row>
    <row r="232" spans="1:35">
      <c r="A232">
        <f t="shared" si="30"/>
        <v>230</v>
      </c>
      <c r="B232">
        <f t="shared" si="23"/>
        <v>80</v>
      </c>
      <c r="C232">
        <f t="shared" si="24"/>
        <v>81</v>
      </c>
      <c r="D232" s="14" cm="1">
        <f t="array" aca="1" ref="D232" ca="1">INDIRECT($F$2&amp;"'"&amp;"!"&amp;D$3&amp;$A232)</f>
        <v>2.0004000800160032E-4</v>
      </c>
      <c r="E232" s="14" cm="1">
        <f t="array" aca="1" ref="E232" ca="1">INDIRECT($F$2&amp;"'"&amp;"!"&amp;E$3&amp;$A232)</f>
        <v>0</v>
      </c>
      <c r="F232" s="14" cm="1">
        <f t="array" aca="1" ref="F232" ca="1">INDIRECT($F$2&amp;"'"&amp;"!"&amp;F$3&amp;$A232)</f>
        <v>2.0004000800160032E-4</v>
      </c>
      <c r="G232" s="14" cm="1">
        <f t="array" aca="1" ref="G232" ca="1">INDIRECT($F$2&amp;"'"&amp;"!"&amp;G$3&amp;$A232)</f>
        <v>0</v>
      </c>
      <c r="I232" s="97">
        <f t="shared" si="19"/>
        <v>5026.5482457436692</v>
      </c>
      <c r="J232" s="97">
        <f t="shared" si="19"/>
        <v>5152.9973500506585</v>
      </c>
      <c r="K232" s="13" cm="1">
        <f t="array" aca="1" ref="K232" ca="1">INDIRECT($F$2&amp;"'"&amp;"!"&amp;K$3&amp;$A232)</f>
        <v>2.0004000800160032E-4</v>
      </c>
      <c r="L232" s="14" cm="1">
        <f t="array" aca="1" ref="L232" ca="1">INDIRECT($F$2&amp;"'"&amp;"!"&amp;L$3&amp;$A232)</f>
        <v>0</v>
      </c>
      <c r="M232" s="14" cm="1">
        <f t="array" aca="1" ref="M232" ca="1">INDIRECT($F$2&amp;"'"&amp;"!"&amp;M$3&amp;$A232)</f>
        <v>2.0004000800160032E-4</v>
      </c>
      <c r="N232" s="14" cm="1">
        <f t="array" aca="1" ref="N232" ca="1">INDIRECT($F$2&amp;"'"&amp;"!"&amp;N$3&amp;$A232)</f>
        <v>0</v>
      </c>
      <c r="P232" s="98">
        <f t="shared" si="20"/>
        <v>251.32741228718345</v>
      </c>
      <c r="Q232" s="98">
        <f t="shared" si="20"/>
        <v>254.46900494077323</v>
      </c>
      <c r="R232" s="13" cm="1">
        <f t="array" aca="1" ref="R232" ca="1">INDIRECT($F$2&amp;"'"&amp;"!"&amp;R$3&amp;$A232)</f>
        <v>4.0008001600320064E-4</v>
      </c>
      <c r="S232" s="14" cm="1">
        <f t="array" aca="1" ref="S232" ca="1">INDIRECT($F$2&amp;"'"&amp;"!"&amp;S$3&amp;$A232)</f>
        <v>2.0004000800160032E-4</v>
      </c>
      <c r="T232" s="14" cm="1">
        <f t="array" aca="1" ref="T232" ca="1">INDIRECT($F$2&amp;"'"&amp;"!"&amp;T$3&amp;$A232)</f>
        <v>0</v>
      </c>
      <c r="U232" s="14" cm="1">
        <f t="array" aca="1" ref="U232" ca="1">INDIRECT($F$2&amp;"'"&amp;"!"&amp;U$3&amp;$A232)</f>
        <v>2.0004000800160032E-4</v>
      </c>
    </row>
    <row r="233" spans="1:35">
      <c r="A233">
        <f t="shared" si="30"/>
        <v>231</v>
      </c>
      <c r="B233">
        <f t="shared" si="23"/>
        <v>81</v>
      </c>
      <c r="C233">
        <f t="shared" si="24"/>
        <v>82</v>
      </c>
      <c r="D233" s="14" cm="1">
        <f t="array" aca="1" ref="D233" ca="1">INDIRECT($F$2&amp;"'"&amp;"!"&amp;D$3&amp;$A233)</f>
        <v>0</v>
      </c>
      <c r="E233" s="14" cm="1">
        <f t="array" aca="1" ref="E233" ca="1">INDIRECT($F$2&amp;"'"&amp;"!"&amp;E$3&amp;$A233)</f>
        <v>0</v>
      </c>
      <c r="F233" s="14" cm="1">
        <f t="array" aca="1" ref="F233" ca="1">INDIRECT($F$2&amp;"'"&amp;"!"&amp;F$3&amp;$A233)</f>
        <v>0</v>
      </c>
      <c r="G233" s="14" cm="1">
        <f t="array" aca="1" ref="G233" ca="1">INDIRECT($F$2&amp;"'"&amp;"!"&amp;G$3&amp;$A233)</f>
        <v>0</v>
      </c>
      <c r="I233" s="97">
        <f t="shared" si="19"/>
        <v>5152.9973500506585</v>
      </c>
      <c r="J233" s="97">
        <f t="shared" si="19"/>
        <v>5281.0172506844419</v>
      </c>
      <c r="K233" s="13" cm="1">
        <f t="array" aca="1" ref="K233" ca="1">INDIRECT($F$2&amp;"'"&amp;"!"&amp;K$3&amp;$A233)</f>
        <v>0</v>
      </c>
      <c r="L233" s="14" cm="1">
        <f t="array" aca="1" ref="L233" ca="1">INDIRECT($F$2&amp;"'"&amp;"!"&amp;L$3&amp;$A233)</f>
        <v>0</v>
      </c>
      <c r="M233" s="14" cm="1">
        <f t="array" aca="1" ref="M233" ca="1">INDIRECT($F$2&amp;"'"&amp;"!"&amp;M$3&amp;$A233)</f>
        <v>0</v>
      </c>
      <c r="N233" s="14" cm="1">
        <f t="array" aca="1" ref="N233" ca="1">INDIRECT($F$2&amp;"'"&amp;"!"&amp;N$3&amp;$A233)</f>
        <v>0</v>
      </c>
      <c r="P233" s="98">
        <f t="shared" si="20"/>
        <v>254.46900494077323</v>
      </c>
      <c r="Q233" s="98">
        <f t="shared" si="20"/>
        <v>257.61059759436301</v>
      </c>
      <c r="R233" s="13" cm="1">
        <f t="array" aca="1" ref="R233" ca="1">INDIRECT($F$2&amp;"'"&amp;"!"&amp;R$3&amp;$A233)</f>
        <v>1.2002400480096019E-3</v>
      </c>
      <c r="S233" s="14" cm="1">
        <f t="array" aca="1" ref="S233" ca="1">INDIRECT($F$2&amp;"'"&amp;"!"&amp;S$3&amp;$A233)</f>
        <v>2.0004000800160032E-4</v>
      </c>
      <c r="T233" s="14" cm="1">
        <f t="array" aca="1" ref="T233" ca="1">INDIRECT($F$2&amp;"'"&amp;"!"&amp;T$3&amp;$A233)</f>
        <v>8.0016003200640128E-4</v>
      </c>
      <c r="U233" s="14" cm="1">
        <f t="array" aca="1" ref="U233" ca="1">INDIRECT($F$2&amp;"'"&amp;"!"&amp;U$3&amp;$A233)</f>
        <v>2.0004000800160032E-4</v>
      </c>
    </row>
    <row r="234" spans="1:35">
      <c r="A234">
        <f t="shared" si="30"/>
        <v>232</v>
      </c>
      <c r="B234">
        <f t="shared" si="23"/>
        <v>82</v>
      </c>
      <c r="C234">
        <f t="shared" si="24"/>
        <v>83</v>
      </c>
      <c r="D234" s="14" cm="1">
        <f t="array" aca="1" ref="D234" ca="1">INDIRECT($F$2&amp;"'"&amp;"!"&amp;D$3&amp;$A234)</f>
        <v>2.0004000800160032E-4</v>
      </c>
      <c r="E234" s="14" cm="1">
        <f t="array" aca="1" ref="E234" ca="1">INDIRECT($F$2&amp;"'"&amp;"!"&amp;E$3&amp;$A234)</f>
        <v>0</v>
      </c>
      <c r="F234" s="14" cm="1">
        <f t="array" aca="1" ref="F234" ca="1">INDIRECT($F$2&amp;"'"&amp;"!"&amp;F$3&amp;$A234)</f>
        <v>2.0004000800160032E-4</v>
      </c>
      <c r="G234" s="14" cm="1">
        <f t="array" aca="1" ref="G234" ca="1">INDIRECT($F$2&amp;"'"&amp;"!"&amp;G$3&amp;$A234)</f>
        <v>0</v>
      </c>
      <c r="I234" s="97">
        <f t="shared" si="19"/>
        <v>5281.0172506844419</v>
      </c>
      <c r="J234" s="97">
        <f t="shared" si="19"/>
        <v>5410.6079476450213</v>
      </c>
      <c r="K234" s="13" cm="1">
        <f t="array" aca="1" ref="K234" ca="1">INDIRECT($F$2&amp;"'"&amp;"!"&amp;K$3&amp;$A234)</f>
        <v>2.0004000800160032E-4</v>
      </c>
      <c r="L234" s="14" cm="1">
        <f t="array" aca="1" ref="L234" ca="1">INDIRECT($F$2&amp;"'"&amp;"!"&amp;L$3&amp;$A234)</f>
        <v>0</v>
      </c>
      <c r="M234" s="14" cm="1">
        <f t="array" aca="1" ref="M234" ca="1">INDIRECT($F$2&amp;"'"&amp;"!"&amp;M$3&amp;$A234)</f>
        <v>2.0004000800160032E-4</v>
      </c>
      <c r="N234" s="14" cm="1">
        <f t="array" aca="1" ref="N234" ca="1">INDIRECT($F$2&amp;"'"&amp;"!"&amp;N$3&amp;$A234)</f>
        <v>0</v>
      </c>
      <c r="P234" s="98">
        <f t="shared" si="20"/>
        <v>257.61059759436301</v>
      </c>
      <c r="Q234" s="98">
        <f t="shared" si="20"/>
        <v>260.75219024795285</v>
      </c>
      <c r="R234" s="13" cm="1">
        <f t="array" aca="1" ref="R234" ca="1">INDIRECT($F$2&amp;"'"&amp;"!"&amp;R$3&amp;$A234)</f>
        <v>2.0004000800160032E-4</v>
      </c>
      <c r="S234" s="14" cm="1">
        <f t="array" aca="1" ref="S234" ca="1">INDIRECT($F$2&amp;"'"&amp;"!"&amp;S$3&amp;$A234)</f>
        <v>0</v>
      </c>
      <c r="T234" s="14" cm="1">
        <f t="array" aca="1" ref="T234" ca="1">INDIRECT($F$2&amp;"'"&amp;"!"&amp;T$3&amp;$A234)</f>
        <v>0</v>
      </c>
      <c r="U234" s="14" cm="1">
        <f t="array" aca="1" ref="U234" ca="1">INDIRECT($F$2&amp;"'"&amp;"!"&amp;U$3&amp;$A234)</f>
        <v>2.0004000800160032E-4</v>
      </c>
    </row>
    <row r="235" spans="1:35">
      <c r="A235">
        <f t="shared" si="30"/>
        <v>233</v>
      </c>
      <c r="B235">
        <f t="shared" si="23"/>
        <v>83</v>
      </c>
      <c r="C235">
        <f t="shared" si="24"/>
        <v>84</v>
      </c>
      <c r="D235" s="14" cm="1">
        <f t="array" aca="1" ref="D235" ca="1">INDIRECT($F$2&amp;"'"&amp;"!"&amp;D$3&amp;$A235)</f>
        <v>4.0008001600320064E-4</v>
      </c>
      <c r="E235" s="14" cm="1">
        <f t="array" aca="1" ref="E235" ca="1">INDIRECT($F$2&amp;"'"&amp;"!"&amp;E$3&amp;$A235)</f>
        <v>0</v>
      </c>
      <c r="F235" s="14" cm="1">
        <f t="array" aca="1" ref="F235" ca="1">INDIRECT($F$2&amp;"'"&amp;"!"&amp;F$3&amp;$A235)</f>
        <v>4.0008001600320064E-4</v>
      </c>
      <c r="G235" s="14" cm="1">
        <f t="array" aca="1" ref="G235" ca="1">INDIRECT($F$2&amp;"'"&amp;"!"&amp;G$3&amp;$A235)</f>
        <v>0</v>
      </c>
      <c r="I235" s="97">
        <f t="shared" si="19"/>
        <v>5410.6079476450213</v>
      </c>
      <c r="J235" s="97">
        <f t="shared" si="19"/>
        <v>5541.7694409323949</v>
      </c>
      <c r="K235" s="13" cm="1">
        <f t="array" aca="1" ref="K235" ca="1">INDIRECT($F$2&amp;"'"&amp;"!"&amp;K$3&amp;$A235)</f>
        <v>4.0008001600320064E-4</v>
      </c>
      <c r="L235" s="14" cm="1">
        <f t="array" aca="1" ref="L235" ca="1">INDIRECT($F$2&amp;"'"&amp;"!"&amp;L$3&amp;$A235)</f>
        <v>0</v>
      </c>
      <c r="M235" s="14" cm="1">
        <f t="array" aca="1" ref="M235" ca="1">INDIRECT($F$2&amp;"'"&amp;"!"&amp;M$3&amp;$A235)</f>
        <v>4.0008001600320064E-4</v>
      </c>
      <c r="N235" s="14" cm="1">
        <f t="array" aca="1" ref="N235" ca="1">INDIRECT($F$2&amp;"'"&amp;"!"&amp;N$3&amp;$A235)</f>
        <v>0</v>
      </c>
      <c r="P235" s="98">
        <f t="shared" si="20"/>
        <v>260.75219024795285</v>
      </c>
      <c r="Q235" s="98">
        <f t="shared" si="20"/>
        <v>263.89378290154264</v>
      </c>
      <c r="R235" s="13" cm="1">
        <f t="array" aca="1" ref="R235" ca="1">INDIRECT($F$2&amp;"'"&amp;"!"&amp;R$3&amp;$A235)</f>
        <v>2.0004000800160032E-4</v>
      </c>
      <c r="S235" s="14" cm="1">
        <f t="array" aca="1" ref="S235" ca="1">INDIRECT($F$2&amp;"'"&amp;"!"&amp;S$3&amp;$A235)</f>
        <v>2.0004000800160032E-4</v>
      </c>
      <c r="T235" s="14" cm="1">
        <f t="array" aca="1" ref="T235" ca="1">INDIRECT($F$2&amp;"'"&amp;"!"&amp;T$3&amp;$A235)</f>
        <v>0</v>
      </c>
      <c r="U235" s="14" cm="1">
        <f t="array" aca="1" ref="U235" ca="1">INDIRECT($F$2&amp;"'"&amp;"!"&amp;U$3&amp;$A235)</f>
        <v>0</v>
      </c>
    </row>
    <row r="236" spans="1:35">
      <c r="A236">
        <f t="shared" si="30"/>
        <v>234</v>
      </c>
      <c r="B236">
        <f t="shared" si="23"/>
        <v>84</v>
      </c>
      <c r="C236">
        <f t="shared" si="24"/>
        <v>85</v>
      </c>
      <c r="D236" s="14" cm="1">
        <f t="array" aca="1" ref="D236" ca="1">INDIRECT($F$2&amp;"'"&amp;"!"&amp;D$3&amp;$A236)</f>
        <v>4.0008001600320064E-4</v>
      </c>
      <c r="E236" s="14" cm="1">
        <f t="array" aca="1" ref="E236" ca="1">INDIRECT($F$2&amp;"'"&amp;"!"&amp;E$3&amp;$A236)</f>
        <v>2.0004000800160032E-4</v>
      </c>
      <c r="F236" s="14" cm="1">
        <f t="array" aca="1" ref="F236" ca="1">INDIRECT($F$2&amp;"'"&amp;"!"&amp;F$3&amp;$A236)</f>
        <v>0</v>
      </c>
      <c r="G236" s="14" cm="1">
        <f t="array" aca="1" ref="G236" ca="1">INDIRECT($F$2&amp;"'"&amp;"!"&amp;G$3&amp;$A236)</f>
        <v>2.0004000800160032E-4</v>
      </c>
      <c r="I236" s="97">
        <f t="shared" ref="I236:J299" si="33">((B236/2)^2)*PI()</f>
        <v>5541.7694409323949</v>
      </c>
      <c r="J236" s="97">
        <f t="shared" si="33"/>
        <v>5674.5017305465635</v>
      </c>
      <c r="K236" s="13" cm="1">
        <f t="array" aca="1" ref="K236" ca="1">INDIRECT($F$2&amp;"'"&amp;"!"&amp;K$3&amp;$A236)</f>
        <v>4.0008001600320064E-4</v>
      </c>
      <c r="L236" s="14" cm="1">
        <f t="array" aca="1" ref="L236" ca="1">INDIRECT($F$2&amp;"'"&amp;"!"&amp;L$3&amp;$A236)</f>
        <v>2.0004000800160032E-4</v>
      </c>
      <c r="M236" s="14" cm="1">
        <f t="array" aca="1" ref="M236" ca="1">INDIRECT($F$2&amp;"'"&amp;"!"&amp;M$3&amp;$A236)</f>
        <v>0</v>
      </c>
      <c r="N236" s="14" cm="1">
        <f t="array" aca="1" ref="N236" ca="1">INDIRECT($F$2&amp;"'"&amp;"!"&amp;N$3&amp;$A236)</f>
        <v>2.0004000800160032E-4</v>
      </c>
      <c r="P236" s="98">
        <f t="shared" ref="P236:Q299" si="34">PI()*B236</f>
        <v>263.89378290154264</v>
      </c>
      <c r="Q236" s="98">
        <f t="shared" si="34"/>
        <v>267.03537555513242</v>
      </c>
      <c r="R236" s="13" cm="1">
        <f t="array" aca="1" ref="R236" ca="1">INDIRECT($F$2&amp;"'"&amp;"!"&amp;R$3&amp;$A236)</f>
        <v>2.0004000800160032E-4</v>
      </c>
      <c r="S236" s="14" cm="1">
        <f t="array" aca="1" ref="S236" ca="1">INDIRECT($F$2&amp;"'"&amp;"!"&amp;S$3&amp;$A236)</f>
        <v>0</v>
      </c>
      <c r="T236" s="14" cm="1">
        <f t="array" aca="1" ref="T236" ca="1">INDIRECT($F$2&amp;"'"&amp;"!"&amp;T$3&amp;$A236)</f>
        <v>2.0004000800160032E-4</v>
      </c>
      <c r="U236" s="14" cm="1">
        <f t="array" aca="1" ref="U236" ca="1">INDIRECT($F$2&amp;"'"&amp;"!"&amp;U$3&amp;$A236)</f>
        <v>0</v>
      </c>
    </row>
    <row r="237" spans="1:35">
      <c r="A237">
        <f t="shared" si="30"/>
        <v>235</v>
      </c>
      <c r="B237">
        <f t="shared" ref="B237:B300" si="35">C236</f>
        <v>85</v>
      </c>
      <c r="C237">
        <f t="shared" ref="C237:C300" si="36">B237+1</f>
        <v>86</v>
      </c>
      <c r="D237" s="14" cm="1">
        <f t="array" aca="1" ref="D237" ca="1">INDIRECT($F$2&amp;"'"&amp;"!"&amp;D$3&amp;$A237)</f>
        <v>0</v>
      </c>
      <c r="E237" s="14" cm="1">
        <f t="array" aca="1" ref="E237" ca="1">INDIRECT($F$2&amp;"'"&amp;"!"&amp;E$3&amp;$A237)</f>
        <v>0</v>
      </c>
      <c r="F237" s="14" cm="1">
        <f t="array" aca="1" ref="F237" ca="1">INDIRECT($F$2&amp;"'"&amp;"!"&amp;F$3&amp;$A237)</f>
        <v>0</v>
      </c>
      <c r="G237" s="14" cm="1">
        <f t="array" aca="1" ref="G237" ca="1">INDIRECT($F$2&amp;"'"&amp;"!"&amp;G$3&amp;$A237)</f>
        <v>0</v>
      </c>
      <c r="I237" s="97">
        <f t="shared" si="33"/>
        <v>5674.5017305465635</v>
      </c>
      <c r="J237" s="97">
        <f t="shared" si="33"/>
        <v>5808.8048164875272</v>
      </c>
      <c r="K237" s="13" cm="1">
        <f t="array" aca="1" ref="K237" ca="1">INDIRECT($F$2&amp;"'"&amp;"!"&amp;K$3&amp;$A237)</f>
        <v>0</v>
      </c>
      <c r="L237" s="14" cm="1">
        <f t="array" aca="1" ref="L237" ca="1">INDIRECT($F$2&amp;"'"&amp;"!"&amp;L$3&amp;$A237)</f>
        <v>0</v>
      </c>
      <c r="M237" s="14" cm="1">
        <f t="array" aca="1" ref="M237" ca="1">INDIRECT($F$2&amp;"'"&amp;"!"&amp;M$3&amp;$A237)</f>
        <v>0</v>
      </c>
      <c r="N237" s="14" cm="1">
        <f t="array" aca="1" ref="N237" ca="1">INDIRECT($F$2&amp;"'"&amp;"!"&amp;N$3&amp;$A237)</f>
        <v>0</v>
      </c>
      <c r="P237" s="98">
        <f t="shared" si="34"/>
        <v>267.03537555513242</v>
      </c>
      <c r="Q237" s="98">
        <f t="shared" si="34"/>
        <v>270.1769682087222</v>
      </c>
      <c r="R237" s="13" cm="1">
        <f t="array" aca="1" ref="R237" ca="1">INDIRECT($F$2&amp;"'"&amp;"!"&amp;R$3&amp;$A237)</f>
        <v>2.0004000800160032E-4</v>
      </c>
      <c r="S237" s="14" cm="1">
        <f t="array" aca="1" ref="S237" ca="1">INDIRECT($F$2&amp;"'"&amp;"!"&amp;S$3&amp;$A237)</f>
        <v>0</v>
      </c>
      <c r="T237" s="14" cm="1">
        <f t="array" aca="1" ref="T237" ca="1">INDIRECT($F$2&amp;"'"&amp;"!"&amp;T$3&amp;$A237)</f>
        <v>0</v>
      </c>
      <c r="U237" s="14" cm="1">
        <f t="array" aca="1" ref="U237" ca="1">INDIRECT($F$2&amp;"'"&amp;"!"&amp;U$3&amp;$A237)</f>
        <v>2.0004000800160032E-4</v>
      </c>
    </row>
    <row r="238" spans="1:35">
      <c r="A238">
        <f t="shared" si="30"/>
        <v>236</v>
      </c>
      <c r="B238">
        <f t="shared" si="35"/>
        <v>86</v>
      </c>
      <c r="C238">
        <f t="shared" si="36"/>
        <v>87</v>
      </c>
      <c r="D238" s="14" cm="1">
        <f t="array" aca="1" ref="D238" ca="1">INDIRECT($F$2&amp;"'"&amp;"!"&amp;D$3&amp;$A238)</f>
        <v>6.0012002400480096E-4</v>
      </c>
      <c r="E238" s="14" cm="1">
        <f t="array" aca="1" ref="E238" ca="1">INDIRECT($F$2&amp;"'"&amp;"!"&amp;E$3&amp;$A238)</f>
        <v>0</v>
      </c>
      <c r="F238" s="14" cm="1">
        <f t="array" aca="1" ref="F238" ca="1">INDIRECT($F$2&amp;"'"&amp;"!"&amp;F$3&amp;$A238)</f>
        <v>4.0008001600320064E-4</v>
      </c>
      <c r="G238" s="14" cm="1">
        <f t="array" aca="1" ref="G238" ca="1">INDIRECT($F$2&amp;"'"&amp;"!"&amp;G$3&amp;$A238)</f>
        <v>2.0004000800160032E-4</v>
      </c>
      <c r="I238" s="97">
        <f t="shared" si="33"/>
        <v>5808.8048164875272</v>
      </c>
      <c r="J238" s="97">
        <f t="shared" si="33"/>
        <v>5944.678698755286</v>
      </c>
      <c r="K238" s="13" cm="1">
        <f t="array" aca="1" ref="K238" ca="1">INDIRECT($F$2&amp;"'"&amp;"!"&amp;K$3&amp;$A238)</f>
        <v>6.0012002400480096E-4</v>
      </c>
      <c r="L238" s="14" cm="1">
        <f t="array" aca="1" ref="L238" ca="1">INDIRECT($F$2&amp;"'"&amp;"!"&amp;L$3&amp;$A238)</f>
        <v>0</v>
      </c>
      <c r="M238" s="14" cm="1">
        <f t="array" aca="1" ref="M238" ca="1">INDIRECT($F$2&amp;"'"&amp;"!"&amp;M$3&amp;$A238)</f>
        <v>4.0008001600320064E-4</v>
      </c>
      <c r="N238" s="14" cm="1">
        <f t="array" aca="1" ref="N238" ca="1">INDIRECT($F$2&amp;"'"&amp;"!"&amp;N$3&amp;$A238)</f>
        <v>2.0004000800160032E-4</v>
      </c>
      <c r="P238" s="98">
        <f t="shared" si="34"/>
        <v>270.1769682087222</v>
      </c>
      <c r="Q238" s="98">
        <f t="shared" si="34"/>
        <v>273.31856086231198</v>
      </c>
      <c r="R238" s="13" cm="1">
        <f t="array" aca="1" ref="R238" ca="1">INDIRECT($F$2&amp;"'"&amp;"!"&amp;R$3&amp;$A238)</f>
        <v>4.0008001600320064E-4</v>
      </c>
      <c r="S238" s="14" cm="1">
        <f t="array" aca="1" ref="S238" ca="1">INDIRECT($F$2&amp;"'"&amp;"!"&amp;S$3&amp;$A238)</f>
        <v>0</v>
      </c>
      <c r="T238" s="14" cm="1">
        <f t="array" aca="1" ref="T238" ca="1">INDIRECT($F$2&amp;"'"&amp;"!"&amp;T$3&amp;$A238)</f>
        <v>4.0008001600320064E-4</v>
      </c>
      <c r="U238" s="14" cm="1">
        <f t="array" aca="1" ref="U238" ca="1">INDIRECT($F$2&amp;"'"&amp;"!"&amp;U$3&amp;$A238)</f>
        <v>0</v>
      </c>
    </row>
    <row r="239" spans="1:35">
      <c r="A239">
        <f t="shared" si="30"/>
        <v>237</v>
      </c>
      <c r="B239">
        <f t="shared" si="35"/>
        <v>87</v>
      </c>
      <c r="C239">
        <f t="shared" si="36"/>
        <v>88</v>
      </c>
      <c r="D239" s="14" cm="1">
        <f t="array" aca="1" ref="D239" ca="1">INDIRECT($F$2&amp;"'"&amp;"!"&amp;D$3&amp;$A239)</f>
        <v>4.0008001600320064E-4</v>
      </c>
      <c r="E239" s="14" cm="1">
        <f t="array" aca="1" ref="E239" ca="1">INDIRECT($F$2&amp;"'"&amp;"!"&amp;E$3&amp;$A239)</f>
        <v>2.0004000800160032E-4</v>
      </c>
      <c r="F239" s="14" cm="1">
        <f t="array" aca="1" ref="F239" ca="1">INDIRECT($F$2&amp;"'"&amp;"!"&amp;F$3&amp;$A239)</f>
        <v>2.0004000800160032E-4</v>
      </c>
      <c r="G239" s="14" cm="1">
        <f t="array" aca="1" ref="G239" ca="1">INDIRECT($F$2&amp;"'"&amp;"!"&amp;G$3&amp;$A239)</f>
        <v>0</v>
      </c>
      <c r="I239" s="97">
        <f t="shared" si="33"/>
        <v>5944.678698755286</v>
      </c>
      <c r="J239" s="97">
        <f t="shared" si="33"/>
        <v>6082.1233773498398</v>
      </c>
      <c r="K239" s="13" cm="1">
        <f t="array" aca="1" ref="K239" ca="1">INDIRECT($F$2&amp;"'"&amp;"!"&amp;K$3&amp;$A239)</f>
        <v>4.0008001600320064E-4</v>
      </c>
      <c r="L239" s="14" cm="1">
        <f t="array" aca="1" ref="L239" ca="1">INDIRECT($F$2&amp;"'"&amp;"!"&amp;L$3&amp;$A239)</f>
        <v>2.0004000800160032E-4</v>
      </c>
      <c r="M239" s="14" cm="1">
        <f t="array" aca="1" ref="M239" ca="1">INDIRECT($F$2&amp;"'"&amp;"!"&amp;M$3&amp;$A239)</f>
        <v>2.0004000800160032E-4</v>
      </c>
      <c r="N239" s="14" cm="1">
        <f t="array" aca="1" ref="N239" ca="1">INDIRECT($F$2&amp;"'"&amp;"!"&amp;N$3&amp;$A239)</f>
        <v>0</v>
      </c>
      <c r="P239" s="98">
        <f t="shared" si="34"/>
        <v>273.31856086231198</v>
      </c>
      <c r="Q239" s="98">
        <f t="shared" si="34"/>
        <v>276.46015351590177</v>
      </c>
      <c r="R239" s="13" cm="1">
        <f t="array" aca="1" ref="R239" ca="1">INDIRECT($F$2&amp;"'"&amp;"!"&amp;R$3&amp;$A239)</f>
        <v>0</v>
      </c>
      <c r="S239" s="14" cm="1">
        <f t="array" aca="1" ref="S239" ca="1">INDIRECT($F$2&amp;"'"&amp;"!"&amp;S$3&amp;$A239)</f>
        <v>0</v>
      </c>
      <c r="T239" s="14" cm="1">
        <f t="array" aca="1" ref="T239" ca="1">INDIRECT($F$2&amp;"'"&amp;"!"&amp;T$3&amp;$A239)</f>
        <v>0</v>
      </c>
      <c r="U239" s="14" cm="1">
        <f t="array" aca="1" ref="U239" ca="1">INDIRECT($F$2&amp;"'"&amp;"!"&amp;U$3&amp;$A239)</f>
        <v>0</v>
      </c>
    </row>
    <row r="240" spans="1:35">
      <c r="A240">
        <f t="shared" si="30"/>
        <v>238</v>
      </c>
      <c r="B240">
        <f t="shared" si="35"/>
        <v>88</v>
      </c>
      <c r="C240">
        <f t="shared" si="36"/>
        <v>89</v>
      </c>
      <c r="D240" s="14" cm="1">
        <f t="array" aca="1" ref="D240" ca="1">INDIRECT($F$2&amp;"'"&amp;"!"&amp;D$3&amp;$A240)</f>
        <v>0</v>
      </c>
      <c r="E240" s="14" cm="1">
        <f t="array" aca="1" ref="E240" ca="1">INDIRECT($F$2&amp;"'"&amp;"!"&amp;E$3&amp;$A240)</f>
        <v>0</v>
      </c>
      <c r="F240" s="14" cm="1">
        <f t="array" aca="1" ref="F240" ca="1">INDIRECT($F$2&amp;"'"&amp;"!"&amp;F$3&amp;$A240)</f>
        <v>0</v>
      </c>
      <c r="G240" s="14" cm="1">
        <f t="array" aca="1" ref="G240" ca="1">INDIRECT($F$2&amp;"'"&amp;"!"&amp;G$3&amp;$A240)</f>
        <v>0</v>
      </c>
      <c r="I240" s="97">
        <f t="shared" si="33"/>
        <v>6082.1233773498398</v>
      </c>
      <c r="J240" s="97">
        <f t="shared" si="33"/>
        <v>6221.1388522711877</v>
      </c>
      <c r="K240" s="13" cm="1">
        <f t="array" aca="1" ref="K240" ca="1">INDIRECT($F$2&amp;"'"&amp;"!"&amp;K$3&amp;$A240)</f>
        <v>0</v>
      </c>
      <c r="L240" s="14" cm="1">
        <f t="array" aca="1" ref="L240" ca="1">INDIRECT($F$2&amp;"'"&amp;"!"&amp;L$3&amp;$A240)</f>
        <v>0</v>
      </c>
      <c r="M240" s="14" cm="1">
        <f t="array" aca="1" ref="M240" ca="1">INDIRECT($F$2&amp;"'"&amp;"!"&amp;M$3&amp;$A240)</f>
        <v>0</v>
      </c>
      <c r="N240" s="14" cm="1">
        <f t="array" aca="1" ref="N240" ca="1">INDIRECT($F$2&amp;"'"&amp;"!"&amp;N$3&amp;$A240)</f>
        <v>0</v>
      </c>
      <c r="P240" s="98">
        <f t="shared" si="34"/>
        <v>276.46015351590177</v>
      </c>
      <c r="Q240" s="98">
        <f t="shared" si="34"/>
        <v>279.60174616949161</v>
      </c>
      <c r="R240" s="13" cm="1">
        <f t="array" aca="1" ref="R240" ca="1">INDIRECT($F$2&amp;"'"&amp;"!"&amp;R$3&amp;$A240)</f>
        <v>4.0008001600320064E-4</v>
      </c>
      <c r="S240" s="14" cm="1">
        <f t="array" aca="1" ref="S240" ca="1">INDIRECT($F$2&amp;"'"&amp;"!"&amp;S$3&amp;$A240)</f>
        <v>2.0004000800160032E-4</v>
      </c>
      <c r="T240" s="14" cm="1">
        <f t="array" aca="1" ref="T240" ca="1">INDIRECT($F$2&amp;"'"&amp;"!"&amp;T$3&amp;$A240)</f>
        <v>2.0004000800160032E-4</v>
      </c>
      <c r="U240" s="14" cm="1">
        <f t="array" aca="1" ref="U240" ca="1">INDIRECT($F$2&amp;"'"&amp;"!"&amp;U$3&amp;$A240)</f>
        <v>0</v>
      </c>
    </row>
    <row r="241" spans="1:21">
      <c r="A241">
        <f t="shared" si="30"/>
        <v>239</v>
      </c>
      <c r="B241">
        <f t="shared" si="35"/>
        <v>89</v>
      </c>
      <c r="C241">
        <f t="shared" si="36"/>
        <v>90</v>
      </c>
      <c r="D241" s="14" cm="1">
        <f t="array" aca="1" ref="D241" ca="1">INDIRECT($F$2&amp;"'"&amp;"!"&amp;D$3&amp;$A241)</f>
        <v>0</v>
      </c>
      <c r="E241" s="14" cm="1">
        <f t="array" aca="1" ref="E241" ca="1">INDIRECT($F$2&amp;"'"&amp;"!"&amp;E$3&amp;$A241)</f>
        <v>0</v>
      </c>
      <c r="F241" s="14" cm="1">
        <f t="array" aca="1" ref="F241" ca="1">INDIRECT($F$2&amp;"'"&amp;"!"&amp;F$3&amp;$A241)</f>
        <v>0</v>
      </c>
      <c r="G241" s="14" cm="1">
        <f t="array" aca="1" ref="G241" ca="1">INDIRECT($F$2&amp;"'"&amp;"!"&amp;G$3&amp;$A241)</f>
        <v>0</v>
      </c>
      <c r="I241" s="97">
        <f t="shared" si="33"/>
        <v>6221.1388522711877</v>
      </c>
      <c r="J241" s="97">
        <f t="shared" si="33"/>
        <v>6361.7251235193307</v>
      </c>
      <c r="K241" s="13" cm="1">
        <f t="array" aca="1" ref="K241" ca="1">INDIRECT($F$2&amp;"'"&amp;"!"&amp;K$3&amp;$A241)</f>
        <v>0</v>
      </c>
      <c r="L241" s="14" cm="1">
        <f t="array" aca="1" ref="L241" ca="1">INDIRECT($F$2&amp;"'"&amp;"!"&amp;L$3&amp;$A241)</f>
        <v>0</v>
      </c>
      <c r="M241" s="14" cm="1">
        <f t="array" aca="1" ref="M241" ca="1">INDIRECT($F$2&amp;"'"&amp;"!"&amp;M$3&amp;$A241)</f>
        <v>0</v>
      </c>
      <c r="N241" s="14" cm="1">
        <f t="array" aca="1" ref="N241" ca="1">INDIRECT($F$2&amp;"'"&amp;"!"&amp;N$3&amp;$A241)</f>
        <v>0</v>
      </c>
      <c r="P241" s="98">
        <f t="shared" si="34"/>
        <v>279.60174616949161</v>
      </c>
      <c r="Q241" s="98">
        <f t="shared" si="34"/>
        <v>282.74333882308139</v>
      </c>
      <c r="R241" s="13" cm="1">
        <f t="array" aca="1" ref="R241" ca="1">INDIRECT($F$2&amp;"'"&amp;"!"&amp;R$3&amp;$A241)</f>
        <v>2.0004000800160032E-4</v>
      </c>
      <c r="S241" s="14" cm="1">
        <f t="array" aca="1" ref="S241" ca="1">INDIRECT($F$2&amp;"'"&amp;"!"&amp;S$3&amp;$A241)</f>
        <v>0</v>
      </c>
      <c r="T241" s="14" cm="1">
        <f t="array" aca="1" ref="T241" ca="1">INDIRECT($F$2&amp;"'"&amp;"!"&amp;T$3&amp;$A241)</f>
        <v>0</v>
      </c>
      <c r="U241" s="14" cm="1">
        <f t="array" aca="1" ref="U241" ca="1">INDIRECT($F$2&amp;"'"&amp;"!"&amp;U$3&amp;$A241)</f>
        <v>2.0004000800160032E-4</v>
      </c>
    </row>
    <row r="242" spans="1:21">
      <c r="A242">
        <f t="shared" si="30"/>
        <v>240</v>
      </c>
      <c r="B242">
        <f t="shared" si="35"/>
        <v>90</v>
      </c>
      <c r="C242">
        <f t="shared" si="36"/>
        <v>91</v>
      </c>
      <c r="D242" s="14" cm="1">
        <f t="array" aca="1" ref="D242" ca="1">INDIRECT($F$2&amp;"'"&amp;"!"&amp;D$3&amp;$A242)</f>
        <v>4.0008001600320064E-4</v>
      </c>
      <c r="E242" s="14" cm="1">
        <f t="array" aca="1" ref="E242" ca="1">INDIRECT($F$2&amp;"'"&amp;"!"&amp;E$3&amp;$A242)</f>
        <v>0</v>
      </c>
      <c r="F242" s="14" cm="1">
        <f t="array" aca="1" ref="F242" ca="1">INDIRECT($F$2&amp;"'"&amp;"!"&amp;F$3&amp;$A242)</f>
        <v>2.0004000800160032E-4</v>
      </c>
      <c r="G242" s="14" cm="1">
        <f t="array" aca="1" ref="G242" ca="1">INDIRECT($F$2&amp;"'"&amp;"!"&amp;G$3&amp;$A242)</f>
        <v>2.0004000800160032E-4</v>
      </c>
      <c r="I242" s="97">
        <f t="shared" si="33"/>
        <v>6361.7251235193307</v>
      </c>
      <c r="J242" s="97">
        <f t="shared" si="33"/>
        <v>6503.8821910942688</v>
      </c>
      <c r="K242" s="13" cm="1">
        <f t="array" aca="1" ref="K242" ca="1">INDIRECT($F$2&amp;"'"&amp;"!"&amp;K$3&amp;$A242)</f>
        <v>4.0008001600320064E-4</v>
      </c>
      <c r="L242" s="14" cm="1">
        <f t="array" aca="1" ref="L242" ca="1">INDIRECT($F$2&amp;"'"&amp;"!"&amp;L$3&amp;$A242)</f>
        <v>0</v>
      </c>
      <c r="M242" s="14" cm="1">
        <f t="array" aca="1" ref="M242" ca="1">INDIRECT($F$2&amp;"'"&amp;"!"&amp;M$3&amp;$A242)</f>
        <v>2.0004000800160032E-4</v>
      </c>
      <c r="N242" s="14" cm="1">
        <f t="array" aca="1" ref="N242" ca="1">INDIRECT($F$2&amp;"'"&amp;"!"&amp;N$3&amp;$A242)</f>
        <v>2.0004000800160032E-4</v>
      </c>
      <c r="P242" s="98">
        <f t="shared" si="34"/>
        <v>282.74333882308139</v>
      </c>
      <c r="Q242" s="98">
        <f t="shared" si="34"/>
        <v>285.88493147667117</v>
      </c>
      <c r="R242" s="13" cm="1">
        <f t="array" aca="1" ref="R242" ca="1">INDIRECT($F$2&amp;"'"&amp;"!"&amp;R$3&amp;$A242)</f>
        <v>2.0004000800160032E-4</v>
      </c>
      <c r="S242" s="14" cm="1">
        <f t="array" aca="1" ref="S242" ca="1">INDIRECT($F$2&amp;"'"&amp;"!"&amp;S$3&amp;$A242)</f>
        <v>0</v>
      </c>
      <c r="T242" s="14" cm="1">
        <f t="array" aca="1" ref="T242" ca="1">INDIRECT($F$2&amp;"'"&amp;"!"&amp;T$3&amp;$A242)</f>
        <v>2.0004000800160032E-4</v>
      </c>
      <c r="U242" s="14" cm="1">
        <f t="array" aca="1" ref="U242" ca="1">INDIRECT($F$2&amp;"'"&amp;"!"&amp;U$3&amp;$A242)</f>
        <v>0</v>
      </c>
    </row>
    <row r="243" spans="1:21">
      <c r="A243">
        <f t="shared" si="30"/>
        <v>241</v>
      </c>
      <c r="B243">
        <f t="shared" si="35"/>
        <v>91</v>
      </c>
      <c r="C243">
        <f t="shared" si="36"/>
        <v>92</v>
      </c>
      <c r="D243" s="14" cm="1">
        <f t="array" aca="1" ref="D243" ca="1">INDIRECT($F$2&amp;"'"&amp;"!"&amp;D$3&amp;$A243)</f>
        <v>0</v>
      </c>
      <c r="E243" s="14" cm="1">
        <f t="array" aca="1" ref="E243" ca="1">INDIRECT($F$2&amp;"'"&amp;"!"&amp;E$3&amp;$A243)</f>
        <v>0</v>
      </c>
      <c r="F243" s="14" cm="1">
        <f t="array" aca="1" ref="F243" ca="1">INDIRECT($F$2&amp;"'"&amp;"!"&amp;F$3&amp;$A243)</f>
        <v>0</v>
      </c>
      <c r="G243" s="14" cm="1">
        <f t="array" aca="1" ref="G243" ca="1">INDIRECT($F$2&amp;"'"&amp;"!"&amp;G$3&amp;$A243)</f>
        <v>0</v>
      </c>
      <c r="I243" s="97">
        <f t="shared" si="33"/>
        <v>6503.8821910942688</v>
      </c>
      <c r="J243" s="97">
        <f t="shared" si="33"/>
        <v>6647.610054996002</v>
      </c>
      <c r="K243" s="13" cm="1">
        <f t="array" aca="1" ref="K243" ca="1">INDIRECT($F$2&amp;"'"&amp;"!"&amp;K$3&amp;$A243)</f>
        <v>0</v>
      </c>
      <c r="L243" s="14" cm="1">
        <f t="array" aca="1" ref="L243" ca="1">INDIRECT($F$2&amp;"'"&amp;"!"&amp;L$3&amp;$A243)</f>
        <v>0</v>
      </c>
      <c r="M243" s="14" cm="1">
        <f t="array" aca="1" ref="M243" ca="1">INDIRECT($F$2&amp;"'"&amp;"!"&amp;M$3&amp;$A243)</f>
        <v>0</v>
      </c>
      <c r="N243" s="14" cm="1">
        <f t="array" aca="1" ref="N243" ca="1">INDIRECT($F$2&amp;"'"&amp;"!"&amp;N$3&amp;$A243)</f>
        <v>0</v>
      </c>
      <c r="P243" s="98">
        <f t="shared" si="34"/>
        <v>285.88493147667117</v>
      </c>
      <c r="Q243" s="98">
        <f t="shared" si="34"/>
        <v>289.02652413026095</v>
      </c>
      <c r="R243" s="13" cm="1">
        <f t="array" aca="1" ref="R243" ca="1">INDIRECT($F$2&amp;"'"&amp;"!"&amp;R$3&amp;$A243)</f>
        <v>6.0012002400480096E-4</v>
      </c>
      <c r="S243" s="14" cm="1">
        <f t="array" aca="1" ref="S243" ca="1">INDIRECT($F$2&amp;"'"&amp;"!"&amp;S$3&amp;$A243)</f>
        <v>2.0004000800160032E-4</v>
      </c>
      <c r="T243" s="14" cm="1">
        <f t="array" aca="1" ref="T243" ca="1">INDIRECT($F$2&amp;"'"&amp;"!"&amp;T$3&amp;$A243)</f>
        <v>2.0004000800160032E-4</v>
      </c>
      <c r="U243" s="14" cm="1">
        <f t="array" aca="1" ref="U243" ca="1">INDIRECT($F$2&amp;"'"&amp;"!"&amp;U$3&amp;$A243)</f>
        <v>2.0004000800160032E-4</v>
      </c>
    </row>
    <row r="244" spans="1:21">
      <c r="A244">
        <f t="shared" si="30"/>
        <v>242</v>
      </c>
      <c r="B244">
        <f t="shared" si="35"/>
        <v>92</v>
      </c>
      <c r="C244">
        <f t="shared" si="36"/>
        <v>93</v>
      </c>
      <c r="D244" s="14" cm="1">
        <f t="array" aca="1" ref="D244" ca="1">INDIRECT($F$2&amp;"'"&amp;"!"&amp;D$3&amp;$A244)</f>
        <v>2.0004000800160032E-4</v>
      </c>
      <c r="E244" s="14" cm="1">
        <f t="array" aca="1" ref="E244" ca="1">INDIRECT($F$2&amp;"'"&amp;"!"&amp;E$3&amp;$A244)</f>
        <v>0</v>
      </c>
      <c r="F244" s="14" cm="1">
        <f t="array" aca="1" ref="F244" ca="1">INDIRECT($F$2&amp;"'"&amp;"!"&amp;F$3&amp;$A244)</f>
        <v>0</v>
      </c>
      <c r="G244" s="14" cm="1">
        <f t="array" aca="1" ref="G244" ca="1">INDIRECT($F$2&amp;"'"&amp;"!"&amp;G$3&amp;$A244)</f>
        <v>2.0004000800160032E-4</v>
      </c>
      <c r="I244" s="97">
        <f t="shared" si="33"/>
        <v>6647.610054996002</v>
      </c>
      <c r="J244" s="97">
        <f t="shared" si="33"/>
        <v>6792.9087152245302</v>
      </c>
      <c r="K244" s="13" cm="1">
        <f t="array" aca="1" ref="K244" ca="1">INDIRECT($F$2&amp;"'"&amp;"!"&amp;K$3&amp;$A244)</f>
        <v>2.0004000800160032E-4</v>
      </c>
      <c r="L244" s="14" cm="1">
        <f t="array" aca="1" ref="L244" ca="1">INDIRECT($F$2&amp;"'"&amp;"!"&amp;L$3&amp;$A244)</f>
        <v>0</v>
      </c>
      <c r="M244" s="14" cm="1">
        <f t="array" aca="1" ref="M244" ca="1">INDIRECT($F$2&amp;"'"&amp;"!"&amp;M$3&amp;$A244)</f>
        <v>0</v>
      </c>
      <c r="N244" s="14" cm="1">
        <f t="array" aca="1" ref="N244" ca="1">INDIRECT($F$2&amp;"'"&amp;"!"&amp;N$3&amp;$A244)</f>
        <v>2.0004000800160032E-4</v>
      </c>
      <c r="P244" s="98">
        <f t="shared" si="34"/>
        <v>289.02652413026095</v>
      </c>
      <c r="Q244" s="98">
        <f t="shared" si="34"/>
        <v>292.16811678385073</v>
      </c>
      <c r="R244" s="13" cm="1">
        <f t="array" aca="1" ref="R244" ca="1">INDIRECT($F$2&amp;"'"&amp;"!"&amp;R$3&amp;$A244)</f>
        <v>2.0004000800160032E-4</v>
      </c>
      <c r="S244" s="14" cm="1">
        <f t="array" aca="1" ref="S244" ca="1">INDIRECT($F$2&amp;"'"&amp;"!"&amp;S$3&amp;$A244)</f>
        <v>0</v>
      </c>
      <c r="T244" s="14" cm="1">
        <f t="array" aca="1" ref="T244" ca="1">INDIRECT($F$2&amp;"'"&amp;"!"&amp;T$3&amp;$A244)</f>
        <v>2.0004000800160032E-4</v>
      </c>
      <c r="U244" s="14" cm="1">
        <f t="array" aca="1" ref="U244" ca="1">INDIRECT($F$2&amp;"'"&amp;"!"&amp;U$3&amp;$A244)</f>
        <v>0</v>
      </c>
    </row>
    <row r="245" spans="1:21">
      <c r="A245">
        <f t="shared" si="30"/>
        <v>243</v>
      </c>
      <c r="B245">
        <f t="shared" si="35"/>
        <v>93</v>
      </c>
      <c r="C245">
        <f t="shared" si="36"/>
        <v>94</v>
      </c>
      <c r="D245" s="14" cm="1">
        <f t="array" aca="1" ref="D245" ca="1">INDIRECT($F$2&amp;"'"&amp;"!"&amp;D$3&amp;$A245)</f>
        <v>0</v>
      </c>
      <c r="E245" s="14" cm="1">
        <f t="array" aca="1" ref="E245" ca="1">INDIRECT($F$2&amp;"'"&amp;"!"&amp;E$3&amp;$A245)</f>
        <v>0</v>
      </c>
      <c r="F245" s="14" cm="1">
        <f t="array" aca="1" ref="F245" ca="1">INDIRECT($F$2&amp;"'"&amp;"!"&amp;F$3&amp;$A245)</f>
        <v>0</v>
      </c>
      <c r="G245" s="14" cm="1">
        <f t="array" aca="1" ref="G245" ca="1">INDIRECT($F$2&amp;"'"&amp;"!"&amp;G$3&amp;$A245)</f>
        <v>0</v>
      </c>
      <c r="I245" s="97">
        <f t="shared" si="33"/>
        <v>6792.9087152245302</v>
      </c>
      <c r="J245" s="97">
        <f t="shared" si="33"/>
        <v>6939.7781717798534</v>
      </c>
      <c r="K245" s="13" cm="1">
        <f t="array" aca="1" ref="K245" ca="1">INDIRECT($F$2&amp;"'"&amp;"!"&amp;K$3&amp;$A245)</f>
        <v>0</v>
      </c>
      <c r="L245" s="14" cm="1">
        <f t="array" aca="1" ref="L245" ca="1">INDIRECT($F$2&amp;"'"&amp;"!"&amp;L$3&amp;$A245)</f>
        <v>0</v>
      </c>
      <c r="M245" s="14" cm="1">
        <f t="array" aca="1" ref="M245" ca="1">INDIRECT($F$2&amp;"'"&amp;"!"&amp;M$3&amp;$A245)</f>
        <v>0</v>
      </c>
      <c r="N245" s="14" cm="1">
        <f t="array" aca="1" ref="N245" ca="1">INDIRECT($F$2&amp;"'"&amp;"!"&amp;N$3&amp;$A245)</f>
        <v>0</v>
      </c>
      <c r="P245" s="98">
        <f t="shared" si="34"/>
        <v>292.16811678385073</v>
      </c>
      <c r="Q245" s="98">
        <f t="shared" si="34"/>
        <v>295.30970943744057</v>
      </c>
      <c r="R245" s="13" cm="1">
        <f t="array" aca="1" ref="R245" ca="1">INDIRECT($F$2&amp;"'"&amp;"!"&amp;R$3&amp;$A245)</f>
        <v>0</v>
      </c>
      <c r="S245" s="14" cm="1">
        <f t="array" aca="1" ref="S245" ca="1">INDIRECT($F$2&amp;"'"&amp;"!"&amp;S$3&amp;$A245)</f>
        <v>0</v>
      </c>
      <c r="T245" s="14" cm="1">
        <f t="array" aca="1" ref="T245" ca="1">INDIRECT($F$2&amp;"'"&amp;"!"&amp;T$3&amp;$A245)</f>
        <v>0</v>
      </c>
      <c r="U245" s="14" cm="1">
        <f t="array" aca="1" ref="U245" ca="1">INDIRECT($F$2&amp;"'"&amp;"!"&amp;U$3&amp;$A245)</f>
        <v>0</v>
      </c>
    </row>
    <row r="246" spans="1:21">
      <c r="A246">
        <f t="shared" si="30"/>
        <v>244</v>
      </c>
      <c r="B246">
        <f t="shared" si="35"/>
        <v>94</v>
      </c>
      <c r="C246">
        <f t="shared" si="36"/>
        <v>95</v>
      </c>
      <c r="D246" s="14" cm="1">
        <f t="array" aca="1" ref="D246" ca="1">INDIRECT($F$2&amp;"'"&amp;"!"&amp;D$3&amp;$A246)</f>
        <v>0</v>
      </c>
      <c r="E246" s="14" cm="1">
        <f t="array" aca="1" ref="E246" ca="1">INDIRECT($F$2&amp;"'"&amp;"!"&amp;E$3&amp;$A246)</f>
        <v>0</v>
      </c>
      <c r="F246" s="14" cm="1">
        <f t="array" aca="1" ref="F246" ca="1">INDIRECT($F$2&amp;"'"&amp;"!"&amp;F$3&amp;$A246)</f>
        <v>0</v>
      </c>
      <c r="G246" s="14" cm="1">
        <f t="array" aca="1" ref="G246" ca="1">INDIRECT($F$2&amp;"'"&amp;"!"&amp;G$3&amp;$A246)</f>
        <v>0</v>
      </c>
      <c r="I246" s="97">
        <f t="shared" si="33"/>
        <v>6939.7781717798534</v>
      </c>
      <c r="J246" s="97">
        <f t="shared" si="33"/>
        <v>7088.2184246619709</v>
      </c>
      <c r="K246" s="13" cm="1">
        <f t="array" aca="1" ref="K246" ca="1">INDIRECT($F$2&amp;"'"&amp;"!"&amp;K$3&amp;$A246)</f>
        <v>0</v>
      </c>
      <c r="L246" s="14" cm="1">
        <f t="array" aca="1" ref="L246" ca="1">INDIRECT($F$2&amp;"'"&amp;"!"&amp;L$3&amp;$A246)</f>
        <v>0</v>
      </c>
      <c r="M246" s="14" cm="1">
        <f t="array" aca="1" ref="M246" ca="1">INDIRECT($F$2&amp;"'"&amp;"!"&amp;M$3&amp;$A246)</f>
        <v>0</v>
      </c>
      <c r="N246" s="14" cm="1">
        <f t="array" aca="1" ref="N246" ca="1">INDIRECT($F$2&amp;"'"&amp;"!"&amp;N$3&amp;$A246)</f>
        <v>0</v>
      </c>
      <c r="P246" s="98">
        <f t="shared" si="34"/>
        <v>295.30970943744057</v>
      </c>
      <c r="Q246" s="98">
        <f t="shared" si="34"/>
        <v>298.45130209103036</v>
      </c>
      <c r="R246" s="13" cm="1">
        <f t="array" aca="1" ref="R246" ca="1">INDIRECT($F$2&amp;"'"&amp;"!"&amp;R$3&amp;$A246)</f>
        <v>0</v>
      </c>
      <c r="S246" s="14" cm="1">
        <f t="array" aca="1" ref="S246" ca="1">INDIRECT($F$2&amp;"'"&amp;"!"&amp;S$3&amp;$A246)</f>
        <v>0</v>
      </c>
      <c r="T246" s="14" cm="1">
        <f t="array" aca="1" ref="T246" ca="1">INDIRECT($F$2&amp;"'"&amp;"!"&amp;T$3&amp;$A246)</f>
        <v>0</v>
      </c>
      <c r="U246" s="14" cm="1">
        <f t="array" aca="1" ref="U246" ca="1">INDIRECT($F$2&amp;"'"&amp;"!"&amp;U$3&amp;$A246)</f>
        <v>0</v>
      </c>
    </row>
    <row r="247" spans="1:21">
      <c r="A247">
        <f t="shared" si="30"/>
        <v>245</v>
      </c>
      <c r="B247">
        <f t="shared" si="35"/>
        <v>95</v>
      </c>
      <c r="C247">
        <f t="shared" si="36"/>
        <v>96</v>
      </c>
      <c r="D247" s="14" cm="1">
        <f t="array" aca="1" ref="D247" ca="1">INDIRECT($F$2&amp;"'"&amp;"!"&amp;D$3&amp;$A247)</f>
        <v>0</v>
      </c>
      <c r="E247" s="14" cm="1">
        <f t="array" aca="1" ref="E247" ca="1">INDIRECT($F$2&amp;"'"&amp;"!"&amp;E$3&amp;$A247)</f>
        <v>0</v>
      </c>
      <c r="F247" s="14" cm="1">
        <f t="array" aca="1" ref="F247" ca="1">INDIRECT($F$2&amp;"'"&amp;"!"&amp;F$3&amp;$A247)</f>
        <v>0</v>
      </c>
      <c r="G247" s="14" cm="1">
        <f t="array" aca="1" ref="G247" ca="1">INDIRECT($F$2&amp;"'"&amp;"!"&amp;G$3&amp;$A247)</f>
        <v>0</v>
      </c>
      <c r="I247" s="97">
        <f t="shared" si="33"/>
        <v>7088.2184246619709</v>
      </c>
      <c r="J247" s="97">
        <f t="shared" si="33"/>
        <v>7238.2294738708833</v>
      </c>
      <c r="K247" s="13" cm="1">
        <f t="array" aca="1" ref="K247" ca="1">INDIRECT($F$2&amp;"'"&amp;"!"&amp;K$3&amp;$A247)</f>
        <v>0</v>
      </c>
      <c r="L247" s="14" cm="1">
        <f t="array" aca="1" ref="L247" ca="1">INDIRECT($F$2&amp;"'"&amp;"!"&amp;L$3&amp;$A247)</f>
        <v>0</v>
      </c>
      <c r="M247" s="14" cm="1">
        <f t="array" aca="1" ref="M247" ca="1">INDIRECT($F$2&amp;"'"&amp;"!"&amp;M$3&amp;$A247)</f>
        <v>0</v>
      </c>
      <c r="N247" s="14" cm="1">
        <f t="array" aca="1" ref="N247" ca="1">INDIRECT($F$2&amp;"'"&amp;"!"&amp;N$3&amp;$A247)</f>
        <v>0</v>
      </c>
      <c r="P247" s="98">
        <f t="shared" si="34"/>
        <v>298.45130209103036</v>
      </c>
      <c r="Q247" s="98">
        <f t="shared" si="34"/>
        <v>301.59289474462014</v>
      </c>
      <c r="R247" s="13" cm="1">
        <f t="array" aca="1" ref="R247" ca="1">INDIRECT($F$2&amp;"'"&amp;"!"&amp;R$3&amp;$A247)</f>
        <v>4.0008001600320064E-4</v>
      </c>
      <c r="S247" s="14" cm="1">
        <f t="array" aca="1" ref="S247" ca="1">INDIRECT($F$2&amp;"'"&amp;"!"&amp;S$3&amp;$A247)</f>
        <v>0</v>
      </c>
      <c r="T247" s="14" cm="1">
        <f t="array" aca="1" ref="T247" ca="1">INDIRECT($F$2&amp;"'"&amp;"!"&amp;T$3&amp;$A247)</f>
        <v>2.0004000800160032E-4</v>
      </c>
      <c r="U247" s="14" cm="1">
        <f t="array" aca="1" ref="U247" ca="1">INDIRECT($F$2&amp;"'"&amp;"!"&amp;U$3&amp;$A247)</f>
        <v>2.0004000800160032E-4</v>
      </c>
    </row>
    <row r="248" spans="1:21">
      <c r="A248">
        <f t="shared" si="30"/>
        <v>246</v>
      </c>
      <c r="B248">
        <f t="shared" si="35"/>
        <v>96</v>
      </c>
      <c r="C248">
        <f t="shared" si="36"/>
        <v>97</v>
      </c>
      <c r="D248" s="14" cm="1">
        <f t="array" aca="1" ref="D248" ca="1">INDIRECT($F$2&amp;"'"&amp;"!"&amp;D$3&amp;$A248)</f>
        <v>0</v>
      </c>
      <c r="E248" s="14" cm="1">
        <f t="array" aca="1" ref="E248" ca="1">INDIRECT($F$2&amp;"'"&amp;"!"&amp;E$3&amp;$A248)</f>
        <v>0</v>
      </c>
      <c r="F248" s="14" cm="1">
        <f t="array" aca="1" ref="F248" ca="1">INDIRECT($F$2&amp;"'"&amp;"!"&amp;F$3&amp;$A248)</f>
        <v>0</v>
      </c>
      <c r="G248" s="14" cm="1">
        <f t="array" aca="1" ref="G248" ca="1">INDIRECT($F$2&amp;"'"&amp;"!"&amp;G$3&amp;$A248)</f>
        <v>0</v>
      </c>
      <c r="I248" s="97">
        <f t="shared" si="33"/>
        <v>7238.2294738708833</v>
      </c>
      <c r="J248" s="97">
        <f t="shared" si="33"/>
        <v>7389.8113194065909</v>
      </c>
      <c r="K248" s="13" cm="1">
        <f t="array" aca="1" ref="K248" ca="1">INDIRECT($F$2&amp;"'"&amp;"!"&amp;K$3&amp;$A248)</f>
        <v>0</v>
      </c>
      <c r="L248" s="14" cm="1">
        <f t="array" aca="1" ref="L248" ca="1">INDIRECT($F$2&amp;"'"&amp;"!"&amp;L$3&amp;$A248)</f>
        <v>0</v>
      </c>
      <c r="M248" s="14" cm="1">
        <f t="array" aca="1" ref="M248" ca="1">INDIRECT($F$2&amp;"'"&amp;"!"&amp;M$3&amp;$A248)</f>
        <v>0</v>
      </c>
      <c r="N248" s="14" cm="1">
        <f t="array" aca="1" ref="N248" ca="1">INDIRECT($F$2&amp;"'"&amp;"!"&amp;N$3&amp;$A248)</f>
        <v>0</v>
      </c>
      <c r="P248" s="98">
        <f t="shared" si="34"/>
        <v>301.59289474462014</v>
      </c>
      <c r="Q248" s="98">
        <f t="shared" si="34"/>
        <v>304.73448739820992</v>
      </c>
      <c r="R248" s="13" cm="1">
        <f t="array" aca="1" ref="R248" ca="1">INDIRECT($F$2&amp;"'"&amp;"!"&amp;R$3&amp;$A248)</f>
        <v>0</v>
      </c>
      <c r="S248" s="14" cm="1">
        <f t="array" aca="1" ref="S248" ca="1">INDIRECT($F$2&amp;"'"&amp;"!"&amp;S$3&amp;$A248)</f>
        <v>0</v>
      </c>
      <c r="T248" s="14" cm="1">
        <f t="array" aca="1" ref="T248" ca="1">INDIRECT($F$2&amp;"'"&amp;"!"&amp;T$3&amp;$A248)</f>
        <v>0</v>
      </c>
      <c r="U248" s="14" cm="1">
        <f t="array" aca="1" ref="U248" ca="1">INDIRECT($F$2&amp;"'"&amp;"!"&amp;U$3&amp;$A248)</f>
        <v>0</v>
      </c>
    </row>
    <row r="249" spans="1:21">
      <c r="A249">
        <f t="shared" si="30"/>
        <v>247</v>
      </c>
      <c r="B249">
        <f t="shared" si="35"/>
        <v>97</v>
      </c>
      <c r="C249">
        <f t="shared" si="36"/>
        <v>98</v>
      </c>
      <c r="D249" s="14" cm="1">
        <f t="array" aca="1" ref="D249" ca="1">INDIRECT($F$2&amp;"'"&amp;"!"&amp;D$3&amp;$A249)</f>
        <v>0</v>
      </c>
      <c r="E249" s="14" cm="1">
        <f t="array" aca="1" ref="E249" ca="1">INDIRECT($F$2&amp;"'"&amp;"!"&amp;E$3&amp;$A249)</f>
        <v>0</v>
      </c>
      <c r="F249" s="14" cm="1">
        <f t="array" aca="1" ref="F249" ca="1">INDIRECT($F$2&amp;"'"&amp;"!"&amp;F$3&amp;$A249)</f>
        <v>0</v>
      </c>
      <c r="G249" s="14" cm="1">
        <f t="array" aca="1" ref="G249" ca="1">INDIRECT($F$2&amp;"'"&amp;"!"&amp;G$3&amp;$A249)</f>
        <v>0</v>
      </c>
      <c r="I249" s="97">
        <f t="shared" si="33"/>
        <v>7389.8113194065909</v>
      </c>
      <c r="J249" s="97">
        <f t="shared" si="33"/>
        <v>7542.9639612690935</v>
      </c>
      <c r="K249" s="13" cm="1">
        <f t="array" aca="1" ref="K249" ca="1">INDIRECT($F$2&amp;"'"&amp;"!"&amp;K$3&amp;$A249)</f>
        <v>0</v>
      </c>
      <c r="L249" s="14" cm="1">
        <f t="array" aca="1" ref="L249" ca="1">INDIRECT($F$2&amp;"'"&amp;"!"&amp;L$3&amp;$A249)</f>
        <v>0</v>
      </c>
      <c r="M249" s="14" cm="1">
        <f t="array" aca="1" ref="M249" ca="1">INDIRECT($F$2&amp;"'"&amp;"!"&amp;M$3&amp;$A249)</f>
        <v>0</v>
      </c>
      <c r="N249" s="14" cm="1">
        <f t="array" aca="1" ref="N249" ca="1">INDIRECT($F$2&amp;"'"&amp;"!"&amp;N$3&amp;$A249)</f>
        <v>0</v>
      </c>
      <c r="P249" s="98">
        <f t="shared" si="34"/>
        <v>304.73448739820992</v>
      </c>
      <c r="Q249" s="98">
        <f t="shared" si="34"/>
        <v>307.8760800517997</v>
      </c>
      <c r="R249" s="13" cm="1">
        <f t="array" aca="1" ref="R249" ca="1">INDIRECT($F$2&amp;"'"&amp;"!"&amp;R$3&amp;$A249)</f>
        <v>0</v>
      </c>
      <c r="S249" s="14" cm="1">
        <f t="array" aca="1" ref="S249" ca="1">INDIRECT($F$2&amp;"'"&amp;"!"&amp;S$3&amp;$A249)</f>
        <v>0</v>
      </c>
      <c r="T249" s="14" cm="1">
        <f t="array" aca="1" ref="T249" ca="1">INDIRECT($F$2&amp;"'"&amp;"!"&amp;T$3&amp;$A249)</f>
        <v>0</v>
      </c>
      <c r="U249" s="14" cm="1">
        <f t="array" aca="1" ref="U249" ca="1">INDIRECT($F$2&amp;"'"&amp;"!"&amp;U$3&amp;$A249)</f>
        <v>0</v>
      </c>
    </row>
    <row r="250" spans="1:21">
      <c r="A250">
        <f t="shared" si="30"/>
        <v>248</v>
      </c>
      <c r="B250">
        <f t="shared" si="35"/>
        <v>98</v>
      </c>
      <c r="C250">
        <f t="shared" si="36"/>
        <v>99</v>
      </c>
      <c r="D250" s="14" cm="1">
        <f t="array" aca="1" ref="D250" ca="1">INDIRECT($F$2&amp;"'"&amp;"!"&amp;D$3&amp;$A250)</f>
        <v>0</v>
      </c>
      <c r="E250" s="14" cm="1">
        <f t="array" aca="1" ref="E250" ca="1">INDIRECT($F$2&amp;"'"&amp;"!"&amp;E$3&amp;$A250)</f>
        <v>0</v>
      </c>
      <c r="F250" s="14" cm="1">
        <f t="array" aca="1" ref="F250" ca="1">INDIRECT($F$2&amp;"'"&amp;"!"&amp;F$3&amp;$A250)</f>
        <v>0</v>
      </c>
      <c r="G250" s="14" cm="1">
        <f t="array" aca="1" ref="G250" ca="1">INDIRECT($F$2&amp;"'"&amp;"!"&amp;G$3&amp;$A250)</f>
        <v>0</v>
      </c>
      <c r="I250" s="97">
        <f t="shared" si="33"/>
        <v>7542.9639612690935</v>
      </c>
      <c r="J250" s="97">
        <f t="shared" si="33"/>
        <v>7697.6873994583902</v>
      </c>
      <c r="K250" s="13" cm="1">
        <f t="array" aca="1" ref="K250" ca="1">INDIRECT($F$2&amp;"'"&amp;"!"&amp;K$3&amp;$A250)</f>
        <v>0</v>
      </c>
      <c r="L250" s="14" cm="1">
        <f t="array" aca="1" ref="L250" ca="1">INDIRECT($F$2&amp;"'"&amp;"!"&amp;L$3&amp;$A250)</f>
        <v>0</v>
      </c>
      <c r="M250" s="14" cm="1">
        <f t="array" aca="1" ref="M250" ca="1">INDIRECT($F$2&amp;"'"&amp;"!"&amp;M$3&amp;$A250)</f>
        <v>0</v>
      </c>
      <c r="N250" s="14" cm="1">
        <f t="array" aca="1" ref="N250" ca="1">INDIRECT($F$2&amp;"'"&amp;"!"&amp;N$3&amp;$A250)</f>
        <v>0</v>
      </c>
      <c r="P250" s="98">
        <f t="shared" si="34"/>
        <v>307.8760800517997</v>
      </c>
      <c r="Q250" s="98">
        <f t="shared" si="34"/>
        <v>311.01767270538954</v>
      </c>
      <c r="R250" s="13" cm="1">
        <f t="array" aca="1" ref="R250" ca="1">INDIRECT($F$2&amp;"'"&amp;"!"&amp;R$3&amp;$A250)</f>
        <v>0</v>
      </c>
      <c r="S250" s="14" cm="1">
        <f t="array" aca="1" ref="S250" ca="1">INDIRECT($F$2&amp;"'"&amp;"!"&amp;S$3&amp;$A250)</f>
        <v>0</v>
      </c>
      <c r="T250" s="14" cm="1">
        <f t="array" aca="1" ref="T250" ca="1">INDIRECT($F$2&amp;"'"&amp;"!"&amp;T$3&amp;$A250)</f>
        <v>0</v>
      </c>
      <c r="U250" s="14" cm="1">
        <f t="array" aca="1" ref="U250" ca="1">INDIRECT($F$2&amp;"'"&amp;"!"&amp;U$3&amp;$A250)</f>
        <v>0</v>
      </c>
    </row>
    <row r="251" spans="1:21">
      <c r="A251">
        <f t="shared" si="30"/>
        <v>249</v>
      </c>
      <c r="B251">
        <f t="shared" si="35"/>
        <v>99</v>
      </c>
      <c r="C251">
        <f t="shared" si="36"/>
        <v>100</v>
      </c>
      <c r="D251" s="14" cm="1">
        <f t="array" aca="1" ref="D251" ca="1">INDIRECT($F$2&amp;"'"&amp;"!"&amp;D$3&amp;$A251)</f>
        <v>2.0004000800160032E-4</v>
      </c>
      <c r="E251" s="14" cm="1">
        <f t="array" aca="1" ref="E251" ca="1">INDIRECT($F$2&amp;"'"&amp;"!"&amp;E$3&amp;$A251)</f>
        <v>0</v>
      </c>
      <c r="F251" s="14" cm="1">
        <f t="array" aca="1" ref="F251" ca="1">INDIRECT($F$2&amp;"'"&amp;"!"&amp;F$3&amp;$A251)</f>
        <v>0</v>
      </c>
      <c r="G251" s="14" cm="1">
        <f t="array" aca="1" ref="G251" ca="1">INDIRECT($F$2&amp;"'"&amp;"!"&amp;G$3&amp;$A251)</f>
        <v>2.0004000800160032E-4</v>
      </c>
      <c r="I251" s="97">
        <f t="shared" si="33"/>
        <v>7697.6873994583902</v>
      </c>
      <c r="J251" s="97">
        <f t="shared" si="33"/>
        <v>7853.981633974483</v>
      </c>
      <c r="K251" s="13" cm="1">
        <f t="array" aca="1" ref="K251" ca="1">INDIRECT($F$2&amp;"'"&amp;"!"&amp;K$3&amp;$A251)</f>
        <v>2.0004000800160032E-4</v>
      </c>
      <c r="L251" s="14" cm="1">
        <f t="array" aca="1" ref="L251" ca="1">INDIRECT($F$2&amp;"'"&amp;"!"&amp;L$3&amp;$A251)</f>
        <v>0</v>
      </c>
      <c r="M251" s="14" cm="1">
        <f t="array" aca="1" ref="M251" ca="1">INDIRECT($F$2&amp;"'"&amp;"!"&amp;M$3&amp;$A251)</f>
        <v>0</v>
      </c>
      <c r="N251" s="14" cm="1">
        <f t="array" aca="1" ref="N251" ca="1">INDIRECT($F$2&amp;"'"&amp;"!"&amp;N$3&amp;$A251)</f>
        <v>2.0004000800160032E-4</v>
      </c>
      <c r="P251" s="98">
        <f t="shared" si="34"/>
        <v>311.01767270538954</v>
      </c>
      <c r="Q251" s="98">
        <f t="shared" si="34"/>
        <v>314.15926535897933</v>
      </c>
      <c r="R251" s="13" cm="1">
        <f t="array" aca="1" ref="R251" ca="1">INDIRECT($F$2&amp;"'"&amp;"!"&amp;R$3&amp;$A251)</f>
        <v>2.0004000800160032E-4</v>
      </c>
      <c r="S251" s="14" cm="1">
        <f t="array" aca="1" ref="S251" ca="1">INDIRECT($F$2&amp;"'"&amp;"!"&amp;S$3&amp;$A251)</f>
        <v>0</v>
      </c>
      <c r="T251" s="14" cm="1">
        <f t="array" aca="1" ref="T251" ca="1">INDIRECT($F$2&amp;"'"&amp;"!"&amp;T$3&amp;$A251)</f>
        <v>0</v>
      </c>
      <c r="U251" s="14" cm="1">
        <f t="array" aca="1" ref="U251" ca="1">INDIRECT($F$2&amp;"'"&amp;"!"&amp;U$3&amp;$A251)</f>
        <v>2.0004000800160032E-4</v>
      </c>
    </row>
    <row r="252" spans="1:21">
      <c r="A252">
        <f t="shared" si="30"/>
        <v>250</v>
      </c>
      <c r="B252">
        <f t="shared" si="35"/>
        <v>100</v>
      </c>
      <c r="C252">
        <f t="shared" si="36"/>
        <v>101</v>
      </c>
      <c r="D252" s="14" cm="1">
        <f t="array" aca="1" ref="D252" ca="1">INDIRECT($F$2&amp;"'"&amp;"!"&amp;D$3&amp;$A252)</f>
        <v>0</v>
      </c>
      <c r="E252" s="14" cm="1">
        <f t="array" aca="1" ref="E252" ca="1">INDIRECT($F$2&amp;"'"&amp;"!"&amp;E$3&amp;$A252)</f>
        <v>0</v>
      </c>
      <c r="F252" s="14" cm="1">
        <f t="array" aca="1" ref="F252" ca="1">INDIRECT($F$2&amp;"'"&amp;"!"&amp;F$3&amp;$A252)</f>
        <v>0</v>
      </c>
      <c r="G252" s="14" cm="1">
        <f t="array" aca="1" ref="G252" ca="1">INDIRECT($F$2&amp;"'"&amp;"!"&amp;G$3&amp;$A252)</f>
        <v>0</v>
      </c>
      <c r="I252" s="97">
        <f t="shared" si="33"/>
        <v>7853.981633974483</v>
      </c>
      <c r="J252" s="97">
        <f t="shared" si="33"/>
        <v>8011.8466648173699</v>
      </c>
      <c r="K252" s="13" cm="1">
        <f t="array" aca="1" ref="K252" ca="1">INDIRECT($F$2&amp;"'"&amp;"!"&amp;K$3&amp;$A252)</f>
        <v>0</v>
      </c>
      <c r="L252" s="14" cm="1">
        <f t="array" aca="1" ref="L252" ca="1">INDIRECT($F$2&amp;"'"&amp;"!"&amp;L$3&amp;$A252)</f>
        <v>0</v>
      </c>
      <c r="M252" s="14" cm="1">
        <f t="array" aca="1" ref="M252" ca="1">INDIRECT($F$2&amp;"'"&amp;"!"&amp;M$3&amp;$A252)</f>
        <v>0</v>
      </c>
      <c r="N252" s="14" cm="1">
        <f t="array" aca="1" ref="N252" ca="1">INDIRECT($F$2&amp;"'"&amp;"!"&amp;N$3&amp;$A252)</f>
        <v>0</v>
      </c>
      <c r="P252" s="98">
        <f t="shared" si="34"/>
        <v>314.15926535897933</v>
      </c>
      <c r="Q252" s="98">
        <f t="shared" si="34"/>
        <v>317.30085801256911</v>
      </c>
      <c r="R252" s="13" cm="1">
        <f t="array" aca="1" ref="R252" ca="1">INDIRECT($F$2&amp;"'"&amp;"!"&amp;R$3&amp;$A252)</f>
        <v>0</v>
      </c>
      <c r="S252" s="14" cm="1">
        <f t="array" aca="1" ref="S252" ca="1">INDIRECT($F$2&amp;"'"&amp;"!"&amp;S$3&amp;$A252)</f>
        <v>0</v>
      </c>
      <c r="T252" s="14" cm="1">
        <f t="array" aca="1" ref="T252" ca="1">INDIRECT($F$2&amp;"'"&amp;"!"&amp;T$3&amp;$A252)</f>
        <v>0</v>
      </c>
      <c r="U252" s="14" cm="1">
        <f t="array" aca="1" ref="U252" ca="1">INDIRECT($F$2&amp;"'"&amp;"!"&amp;U$3&amp;$A252)</f>
        <v>0</v>
      </c>
    </row>
    <row r="253" spans="1:21">
      <c r="A253">
        <f t="shared" si="30"/>
        <v>251</v>
      </c>
      <c r="B253">
        <f t="shared" si="35"/>
        <v>101</v>
      </c>
      <c r="C253">
        <f t="shared" si="36"/>
        <v>102</v>
      </c>
      <c r="D253" s="14" cm="1">
        <f t="array" aca="1" ref="D253" ca="1">INDIRECT($F$2&amp;"'"&amp;"!"&amp;D$3&amp;$A253)</f>
        <v>0</v>
      </c>
      <c r="E253" s="14" cm="1">
        <f t="array" aca="1" ref="E253" ca="1">INDIRECT($F$2&amp;"'"&amp;"!"&amp;E$3&amp;$A253)</f>
        <v>0</v>
      </c>
      <c r="F253" s="14" cm="1">
        <f t="array" aca="1" ref="F253" ca="1">INDIRECT($F$2&amp;"'"&amp;"!"&amp;F$3&amp;$A253)</f>
        <v>0</v>
      </c>
      <c r="G253" s="14" cm="1">
        <f t="array" aca="1" ref="G253" ca="1">INDIRECT($F$2&amp;"'"&amp;"!"&amp;G$3&amp;$A253)</f>
        <v>0</v>
      </c>
      <c r="I253" s="97">
        <f t="shared" si="33"/>
        <v>8011.8466648173699</v>
      </c>
      <c r="J253" s="97">
        <f t="shared" si="33"/>
        <v>8171.2824919870518</v>
      </c>
      <c r="K253" s="13" cm="1">
        <f t="array" aca="1" ref="K253" ca="1">INDIRECT($F$2&amp;"'"&amp;"!"&amp;K$3&amp;$A253)</f>
        <v>0</v>
      </c>
      <c r="L253" s="14" cm="1">
        <f t="array" aca="1" ref="L253" ca="1">INDIRECT($F$2&amp;"'"&amp;"!"&amp;L$3&amp;$A253)</f>
        <v>0</v>
      </c>
      <c r="M253" s="14" cm="1">
        <f t="array" aca="1" ref="M253" ca="1">INDIRECT($F$2&amp;"'"&amp;"!"&amp;M$3&amp;$A253)</f>
        <v>0</v>
      </c>
      <c r="N253" s="14" cm="1">
        <f t="array" aca="1" ref="N253" ca="1">INDIRECT($F$2&amp;"'"&amp;"!"&amp;N$3&amp;$A253)</f>
        <v>0</v>
      </c>
      <c r="P253" s="98">
        <f t="shared" si="34"/>
        <v>317.30085801256911</v>
      </c>
      <c r="Q253" s="98">
        <f t="shared" si="34"/>
        <v>320.44245066615889</v>
      </c>
      <c r="R253" s="13" cm="1">
        <f t="array" aca="1" ref="R253" ca="1">INDIRECT($F$2&amp;"'"&amp;"!"&amp;R$3&amp;$A253)</f>
        <v>0</v>
      </c>
      <c r="S253" s="14" cm="1">
        <f t="array" aca="1" ref="S253" ca="1">INDIRECT($F$2&amp;"'"&amp;"!"&amp;S$3&amp;$A253)</f>
        <v>0</v>
      </c>
      <c r="T253" s="14" cm="1">
        <f t="array" aca="1" ref="T253" ca="1">INDIRECT($F$2&amp;"'"&amp;"!"&amp;T$3&amp;$A253)</f>
        <v>0</v>
      </c>
      <c r="U253" s="14" cm="1">
        <f t="array" aca="1" ref="U253" ca="1">INDIRECT($F$2&amp;"'"&amp;"!"&amp;U$3&amp;$A253)</f>
        <v>0</v>
      </c>
    </row>
    <row r="254" spans="1:21">
      <c r="A254">
        <f t="shared" si="30"/>
        <v>252</v>
      </c>
      <c r="B254">
        <f t="shared" si="35"/>
        <v>102</v>
      </c>
      <c r="C254">
        <f t="shared" si="36"/>
        <v>103</v>
      </c>
      <c r="D254" s="14" cm="1">
        <f t="array" aca="1" ref="D254" ca="1">INDIRECT($F$2&amp;"'"&amp;"!"&amp;D$3&amp;$A254)</f>
        <v>0</v>
      </c>
      <c r="E254" s="14" cm="1">
        <f t="array" aca="1" ref="E254" ca="1">INDIRECT($F$2&amp;"'"&amp;"!"&amp;E$3&amp;$A254)</f>
        <v>0</v>
      </c>
      <c r="F254" s="14" cm="1">
        <f t="array" aca="1" ref="F254" ca="1">INDIRECT($F$2&amp;"'"&amp;"!"&amp;F$3&amp;$A254)</f>
        <v>0</v>
      </c>
      <c r="G254" s="14" cm="1">
        <f t="array" aca="1" ref="G254" ca="1">INDIRECT($F$2&amp;"'"&amp;"!"&amp;G$3&amp;$A254)</f>
        <v>0</v>
      </c>
      <c r="I254" s="97">
        <f t="shared" si="33"/>
        <v>8171.2824919870518</v>
      </c>
      <c r="J254" s="97">
        <f t="shared" si="33"/>
        <v>8332.2891154835288</v>
      </c>
      <c r="K254" s="13" cm="1">
        <f t="array" aca="1" ref="K254" ca="1">INDIRECT($F$2&amp;"'"&amp;"!"&amp;K$3&amp;$A254)</f>
        <v>0</v>
      </c>
      <c r="L254" s="14" cm="1">
        <f t="array" aca="1" ref="L254" ca="1">INDIRECT($F$2&amp;"'"&amp;"!"&amp;L$3&amp;$A254)</f>
        <v>0</v>
      </c>
      <c r="M254" s="14" cm="1">
        <f t="array" aca="1" ref="M254" ca="1">INDIRECT($F$2&amp;"'"&amp;"!"&amp;M$3&amp;$A254)</f>
        <v>0</v>
      </c>
      <c r="N254" s="14" cm="1">
        <f t="array" aca="1" ref="N254" ca="1">INDIRECT($F$2&amp;"'"&amp;"!"&amp;N$3&amp;$A254)</f>
        <v>0</v>
      </c>
      <c r="P254" s="98">
        <f t="shared" si="34"/>
        <v>320.44245066615889</v>
      </c>
      <c r="Q254" s="98">
        <f t="shared" si="34"/>
        <v>323.58404331974867</v>
      </c>
      <c r="R254" s="13" cm="1">
        <f t="array" aca="1" ref="R254" ca="1">INDIRECT($F$2&amp;"'"&amp;"!"&amp;R$3&amp;$A254)</f>
        <v>0</v>
      </c>
      <c r="S254" s="14" cm="1">
        <f t="array" aca="1" ref="S254" ca="1">INDIRECT($F$2&amp;"'"&amp;"!"&amp;S$3&amp;$A254)</f>
        <v>0</v>
      </c>
      <c r="T254" s="14" cm="1">
        <f t="array" aca="1" ref="T254" ca="1">INDIRECT($F$2&amp;"'"&amp;"!"&amp;T$3&amp;$A254)</f>
        <v>0</v>
      </c>
      <c r="U254" s="14" cm="1">
        <f t="array" aca="1" ref="U254" ca="1">INDIRECT($F$2&amp;"'"&amp;"!"&amp;U$3&amp;$A254)</f>
        <v>0</v>
      </c>
    </row>
    <row r="255" spans="1:21">
      <c r="A255">
        <f t="shared" si="30"/>
        <v>253</v>
      </c>
      <c r="B255">
        <f t="shared" si="35"/>
        <v>103</v>
      </c>
      <c r="C255">
        <f t="shared" si="36"/>
        <v>104</v>
      </c>
      <c r="D255" s="14" cm="1">
        <f t="array" aca="1" ref="D255" ca="1">INDIRECT($F$2&amp;"'"&amp;"!"&amp;D$3&amp;$A255)</f>
        <v>0</v>
      </c>
      <c r="E255" s="14" cm="1">
        <f t="array" aca="1" ref="E255" ca="1">INDIRECT($F$2&amp;"'"&amp;"!"&amp;E$3&amp;$A255)</f>
        <v>0</v>
      </c>
      <c r="F255" s="14" cm="1">
        <f t="array" aca="1" ref="F255" ca="1">INDIRECT($F$2&amp;"'"&amp;"!"&amp;F$3&amp;$A255)</f>
        <v>0</v>
      </c>
      <c r="G255" s="14" cm="1">
        <f t="array" aca="1" ref="G255" ca="1">INDIRECT($F$2&amp;"'"&amp;"!"&amp;G$3&amp;$A255)</f>
        <v>0</v>
      </c>
      <c r="I255" s="97">
        <f t="shared" si="33"/>
        <v>8332.2891154835288</v>
      </c>
      <c r="J255" s="97">
        <f t="shared" si="33"/>
        <v>8494.8665353068009</v>
      </c>
      <c r="K255" s="13" cm="1">
        <f t="array" aca="1" ref="K255" ca="1">INDIRECT($F$2&amp;"'"&amp;"!"&amp;K$3&amp;$A255)</f>
        <v>0</v>
      </c>
      <c r="L255" s="14" cm="1">
        <f t="array" aca="1" ref="L255" ca="1">INDIRECT($F$2&amp;"'"&amp;"!"&amp;L$3&amp;$A255)</f>
        <v>0</v>
      </c>
      <c r="M255" s="14" cm="1">
        <f t="array" aca="1" ref="M255" ca="1">INDIRECT($F$2&amp;"'"&amp;"!"&amp;M$3&amp;$A255)</f>
        <v>0</v>
      </c>
      <c r="N255" s="14" cm="1">
        <f t="array" aca="1" ref="N255" ca="1">INDIRECT($F$2&amp;"'"&amp;"!"&amp;N$3&amp;$A255)</f>
        <v>0</v>
      </c>
      <c r="P255" s="98">
        <f t="shared" si="34"/>
        <v>323.58404331974867</v>
      </c>
      <c r="Q255" s="98">
        <f t="shared" si="34"/>
        <v>326.72563597333851</v>
      </c>
      <c r="R255" s="13" cm="1">
        <f t="array" aca="1" ref="R255" ca="1">INDIRECT($F$2&amp;"'"&amp;"!"&amp;R$3&amp;$A255)</f>
        <v>0</v>
      </c>
      <c r="S255" s="14" cm="1">
        <f t="array" aca="1" ref="S255" ca="1">INDIRECT($F$2&amp;"'"&amp;"!"&amp;S$3&amp;$A255)</f>
        <v>0</v>
      </c>
      <c r="T255" s="14" cm="1">
        <f t="array" aca="1" ref="T255" ca="1">INDIRECT($F$2&amp;"'"&amp;"!"&amp;T$3&amp;$A255)</f>
        <v>0</v>
      </c>
      <c r="U255" s="14" cm="1">
        <f t="array" aca="1" ref="U255" ca="1">INDIRECT($F$2&amp;"'"&amp;"!"&amp;U$3&amp;$A255)</f>
        <v>0</v>
      </c>
    </row>
    <row r="256" spans="1:21">
      <c r="A256">
        <f t="shared" si="30"/>
        <v>254</v>
      </c>
      <c r="B256">
        <f t="shared" si="35"/>
        <v>104</v>
      </c>
      <c r="C256">
        <f t="shared" si="36"/>
        <v>105</v>
      </c>
      <c r="D256" s="14" cm="1">
        <f t="array" aca="1" ref="D256" ca="1">INDIRECT($F$2&amp;"'"&amp;"!"&amp;D$3&amp;$A256)</f>
        <v>0</v>
      </c>
      <c r="E256" s="14" cm="1">
        <f t="array" aca="1" ref="E256" ca="1">INDIRECT($F$2&amp;"'"&amp;"!"&amp;E$3&amp;$A256)</f>
        <v>0</v>
      </c>
      <c r="F256" s="14" cm="1">
        <f t="array" aca="1" ref="F256" ca="1">INDIRECT($F$2&amp;"'"&amp;"!"&amp;F$3&amp;$A256)</f>
        <v>0</v>
      </c>
      <c r="G256" s="14" cm="1">
        <f t="array" aca="1" ref="G256" ca="1">INDIRECT($F$2&amp;"'"&amp;"!"&amp;G$3&amp;$A256)</f>
        <v>0</v>
      </c>
      <c r="I256" s="97">
        <f t="shared" si="33"/>
        <v>8494.8665353068009</v>
      </c>
      <c r="J256" s="97">
        <f t="shared" si="33"/>
        <v>8659.0147514568671</v>
      </c>
      <c r="K256" s="13" cm="1">
        <f t="array" aca="1" ref="K256" ca="1">INDIRECT($F$2&amp;"'"&amp;"!"&amp;K$3&amp;$A256)</f>
        <v>0</v>
      </c>
      <c r="L256" s="14" cm="1">
        <f t="array" aca="1" ref="L256" ca="1">INDIRECT($F$2&amp;"'"&amp;"!"&amp;L$3&amp;$A256)</f>
        <v>0</v>
      </c>
      <c r="M256" s="14" cm="1">
        <f t="array" aca="1" ref="M256" ca="1">INDIRECT($F$2&amp;"'"&amp;"!"&amp;M$3&amp;$A256)</f>
        <v>0</v>
      </c>
      <c r="N256" s="14" cm="1">
        <f t="array" aca="1" ref="N256" ca="1">INDIRECT($F$2&amp;"'"&amp;"!"&amp;N$3&amp;$A256)</f>
        <v>0</v>
      </c>
      <c r="P256" s="98">
        <f t="shared" si="34"/>
        <v>326.72563597333851</v>
      </c>
      <c r="Q256" s="98">
        <f t="shared" si="34"/>
        <v>329.86722862692829</v>
      </c>
      <c r="R256" s="13" cm="1">
        <f t="array" aca="1" ref="R256" ca="1">INDIRECT($F$2&amp;"'"&amp;"!"&amp;R$3&amp;$A256)</f>
        <v>0</v>
      </c>
      <c r="S256" s="14" cm="1">
        <f t="array" aca="1" ref="S256" ca="1">INDIRECT($F$2&amp;"'"&amp;"!"&amp;S$3&amp;$A256)</f>
        <v>0</v>
      </c>
      <c r="T256" s="14" cm="1">
        <f t="array" aca="1" ref="T256" ca="1">INDIRECT($F$2&amp;"'"&amp;"!"&amp;T$3&amp;$A256)</f>
        <v>0</v>
      </c>
      <c r="U256" s="14" cm="1">
        <f t="array" aca="1" ref="U256" ca="1">INDIRECT($F$2&amp;"'"&amp;"!"&amp;U$3&amp;$A256)</f>
        <v>0</v>
      </c>
    </row>
    <row r="257" spans="1:21">
      <c r="A257">
        <f t="shared" si="30"/>
        <v>255</v>
      </c>
      <c r="B257">
        <f t="shared" si="35"/>
        <v>105</v>
      </c>
      <c r="C257">
        <f t="shared" si="36"/>
        <v>106</v>
      </c>
      <c r="D257" s="14" cm="1">
        <f t="array" aca="1" ref="D257" ca="1">INDIRECT($F$2&amp;"'"&amp;"!"&amp;D$3&amp;$A257)</f>
        <v>0</v>
      </c>
      <c r="E257" s="14" cm="1">
        <f t="array" aca="1" ref="E257" ca="1">INDIRECT($F$2&amp;"'"&amp;"!"&amp;E$3&amp;$A257)</f>
        <v>0</v>
      </c>
      <c r="F257" s="14" cm="1">
        <f t="array" aca="1" ref="F257" ca="1">INDIRECT($F$2&amp;"'"&amp;"!"&amp;F$3&amp;$A257)</f>
        <v>0</v>
      </c>
      <c r="G257" s="14" cm="1">
        <f t="array" aca="1" ref="G257" ca="1">INDIRECT($F$2&amp;"'"&amp;"!"&amp;G$3&amp;$A257)</f>
        <v>0</v>
      </c>
      <c r="I257" s="97">
        <f t="shared" si="33"/>
        <v>8659.0147514568671</v>
      </c>
      <c r="J257" s="97">
        <f t="shared" si="33"/>
        <v>8824.7337639337293</v>
      </c>
      <c r="K257" s="13" cm="1">
        <f t="array" aca="1" ref="K257" ca="1">INDIRECT($F$2&amp;"'"&amp;"!"&amp;K$3&amp;$A257)</f>
        <v>0</v>
      </c>
      <c r="L257" s="14" cm="1">
        <f t="array" aca="1" ref="L257" ca="1">INDIRECT($F$2&amp;"'"&amp;"!"&amp;L$3&amp;$A257)</f>
        <v>0</v>
      </c>
      <c r="M257" s="14" cm="1">
        <f t="array" aca="1" ref="M257" ca="1">INDIRECT($F$2&amp;"'"&amp;"!"&amp;M$3&amp;$A257)</f>
        <v>0</v>
      </c>
      <c r="N257" s="14" cm="1">
        <f t="array" aca="1" ref="N257" ca="1">INDIRECT($F$2&amp;"'"&amp;"!"&amp;N$3&amp;$A257)</f>
        <v>0</v>
      </c>
      <c r="P257" s="98">
        <f t="shared" si="34"/>
        <v>329.86722862692829</v>
      </c>
      <c r="Q257" s="98">
        <f t="shared" si="34"/>
        <v>333.00882128051808</v>
      </c>
      <c r="R257" s="13" cm="1">
        <f t="array" aca="1" ref="R257" ca="1">INDIRECT($F$2&amp;"'"&amp;"!"&amp;R$3&amp;$A257)</f>
        <v>0</v>
      </c>
      <c r="S257" s="14" cm="1">
        <f t="array" aca="1" ref="S257" ca="1">INDIRECT($F$2&amp;"'"&amp;"!"&amp;S$3&amp;$A257)</f>
        <v>0</v>
      </c>
      <c r="T257" s="14" cm="1">
        <f t="array" aca="1" ref="T257" ca="1">INDIRECT($F$2&amp;"'"&amp;"!"&amp;T$3&amp;$A257)</f>
        <v>0</v>
      </c>
      <c r="U257" s="14" cm="1">
        <f t="array" aca="1" ref="U257" ca="1">INDIRECT($F$2&amp;"'"&amp;"!"&amp;U$3&amp;$A257)</f>
        <v>0</v>
      </c>
    </row>
    <row r="258" spans="1:21">
      <c r="A258">
        <f t="shared" si="30"/>
        <v>256</v>
      </c>
      <c r="B258">
        <f t="shared" si="35"/>
        <v>106</v>
      </c>
      <c r="C258">
        <f t="shared" si="36"/>
        <v>107</v>
      </c>
      <c r="D258" s="14" cm="1">
        <f t="array" aca="1" ref="D258" ca="1">INDIRECT($F$2&amp;"'"&amp;"!"&amp;D$3&amp;$A258)</f>
        <v>0</v>
      </c>
      <c r="E258" s="14" cm="1">
        <f t="array" aca="1" ref="E258" ca="1">INDIRECT($F$2&amp;"'"&amp;"!"&amp;E$3&amp;$A258)</f>
        <v>0</v>
      </c>
      <c r="F258" s="14" cm="1">
        <f t="array" aca="1" ref="F258" ca="1">INDIRECT($F$2&amp;"'"&amp;"!"&amp;F$3&amp;$A258)</f>
        <v>0</v>
      </c>
      <c r="G258" s="14" cm="1">
        <f t="array" aca="1" ref="G258" ca="1">INDIRECT($F$2&amp;"'"&amp;"!"&amp;G$3&amp;$A258)</f>
        <v>0</v>
      </c>
      <c r="I258" s="97">
        <f t="shared" si="33"/>
        <v>8824.7337639337293</v>
      </c>
      <c r="J258" s="97">
        <f t="shared" si="33"/>
        <v>8992.0235727373856</v>
      </c>
      <c r="K258" s="13" cm="1">
        <f t="array" aca="1" ref="K258" ca="1">INDIRECT($F$2&amp;"'"&amp;"!"&amp;K$3&amp;$A258)</f>
        <v>0</v>
      </c>
      <c r="L258" s="14" cm="1">
        <f t="array" aca="1" ref="L258" ca="1">INDIRECT($F$2&amp;"'"&amp;"!"&amp;L$3&amp;$A258)</f>
        <v>0</v>
      </c>
      <c r="M258" s="14" cm="1">
        <f t="array" aca="1" ref="M258" ca="1">INDIRECT($F$2&amp;"'"&amp;"!"&amp;M$3&amp;$A258)</f>
        <v>0</v>
      </c>
      <c r="N258" s="14" cm="1">
        <f t="array" aca="1" ref="N258" ca="1">INDIRECT($F$2&amp;"'"&amp;"!"&amp;N$3&amp;$A258)</f>
        <v>0</v>
      </c>
      <c r="P258" s="98">
        <f t="shared" si="34"/>
        <v>333.00882128051808</v>
      </c>
      <c r="Q258" s="98">
        <f t="shared" si="34"/>
        <v>336.15041393410786</v>
      </c>
      <c r="R258" s="13" cm="1">
        <f t="array" aca="1" ref="R258" ca="1">INDIRECT($F$2&amp;"'"&amp;"!"&amp;R$3&amp;$A258)</f>
        <v>0</v>
      </c>
      <c r="S258" s="14" cm="1">
        <f t="array" aca="1" ref="S258" ca="1">INDIRECT($F$2&amp;"'"&amp;"!"&amp;S$3&amp;$A258)</f>
        <v>0</v>
      </c>
      <c r="T258" s="14" cm="1">
        <f t="array" aca="1" ref="T258" ca="1">INDIRECT($F$2&amp;"'"&amp;"!"&amp;T$3&amp;$A258)</f>
        <v>0</v>
      </c>
      <c r="U258" s="14" cm="1">
        <f t="array" aca="1" ref="U258" ca="1">INDIRECT($F$2&amp;"'"&amp;"!"&amp;U$3&amp;$A258)</f>
        <v>0</v>
      </c>
    </row>
    <row r="259" spans="1:21">
      <c r="A259">
        <f t="shared" si="30"/>
        <v>257</v>
      </c>
      <c r="B259">
        <f t="shared" si="35"/>
        <v>107</v>
      </c>
      <c r="C259">
        <f t="shared" si="36"/>
        <v>108</v>
      </c>
      <c r="D259" s="14" cm="1">
        <f t="array" aca="1" ref="D259" ca="1">INDIRECT($F$2&amp;"'"&amp;"!"&amp;D$3&amp;$A259)</f>
        <v>0</v>
      </c>
      <c r="E259" s="14" cm="1">
        <f t="array" aca="1" ref="E259" ca="1">INDIRECT($F$2&amp;"'"&amp;"!"&amp;E$3&amp;$A259)</f>
        <v>0</v>
      </c>
      <c r="F259" s="14" cm="1">
        <f t="array" aca="1" ref="F259" ca="1">INDIRECT($F$2&amp;"'"&amp;"!"&amp;F$3&amp;$A259)</f>
        <v>0</v>
      </c>
      <c r="G259" s="14" cm="1">
        <f t="array" aca="1" ref="G259" ca="1">INDIRECT($F$2&amp;"'"&amp;"!"&amp;G$3&amp;$A259)</f>
        <v>0</v>
      </c>
      <c r="I259" s="97">
        <f t="shared" si="33"/>
        <v>8992.0235727373856</v>
      </c>
      <c r="J259" s="97">
        <f t="shared" si="33"/>
        <v>9160.8841778678361</v>
      </c>
      <c r="K259" s="13" cm="1">
        <f t="array" aca="1" ref="K259" ca="1">INDIRECT($F$2&amp;"'"&amp;"!"&amp;K$3&amp;$A259)</f>
        <v>0</v>
      </c>
      <c r="L259" s="14" cm="1">
        <f t="array" aca="1" ref="L259" ca="1">INDIRECT($F$2&amp;"'"&amp;"!"&amp;L$3&amp;$A259)</f>
        <v>0</v>
      </c>
      <c r="M259" s="14" cm="1">
        <f t="array" aca="1" ref="M259" ca="1">INDIRECT($F$2&amp;"'"&amp;"!"&amp;M$3&amp;$A259)</f>
        <v>0</v>
      </c>
      <c r="N259" s="14" cm="1">
        <f t="array" aca="1" ref="N259" ca="1">INDIRECT($F$2&amp;"'"&amp;"!"&amp;N$3&amp;$A259)</f>
        <v>0</v>
      </c>
      <c r="P259" s="98">
        <f t="shared" si="34"/>
        <v>336.15041393410786</v>
      </c>
      <c r="Q259" s="98">
        <f t="shared" si="34"/>
        <v>339.29200658769764</v>
      </c>
      <c r="R259" s="13" cm="1">
        <f t="array" aca="1" ref="R259" ca="1">INDIRECT($F$2&amp;"'"&amp;"!"&amp;R$3&amp;$A259)</f>
        <v>0</v>
      </c>
      <c r="S259" s="14" cm="1">
        <f t="array" aca="1" ref="S259" ca="1">INDIRECT($F$2&amp;"'"&amp;"!"&amp;S$3&amp;$A259)</f>
        <v>0</v>
      </c>
      <c r="T259" s="14" cm="1">
        <f t="array" aca="1" ref="T259" ca="1">INDIRECT($F$2&amp;"'"&amp;"!"&amp;T$3&amp;$A259)</f>
        <v>0</v>
      </c>
      <c r="U259" s="14" cm="1">
        <f t="array" aca="1" ref="U259" ca="1">INDIRECT($F$2&amp;"'"&amp;"!"&amp;U$3&amp;$A259)</f>
        <v>0</v>
      </c>
    </row>
    <row r="260" spans="1:21">
      <c r="A260">
        <f t="shared" si="30"/>
        <v>258</v>
      </c>
      <c r="B260">
        <f t="shared" si="35"/>
        <v>108</v>
      </c>
      <c r="C260">
        <f t="shared" si="36"/>
        <v>109</v>
      </c>
      <c r="D260" s="14" cm="1">
        <f t="array" aca="1" ref="D260" ca="1">INDIRECT($F$2&amp;"'"&amp;"!"&amp;D$3&amp;$A260)</f>
        <v>0</v>
      </c>
      <c r="E260" s="14" cm="1">
        <f t="array" aca="1" ref="E260" ca="1">INDIRECT($F$2&amp;"'"&amp;"!"&amp;E$3&amp;$A260)</f>
        <v>0</v>
      </c>
      <c r="F260" s="14" cm="1">
        <f t="array" aca="1" ref="F260" ca="1">INDIRECT($F$2&amp;"'"&amp;"!"&amp;F$3&amp;$A260)</f>
        <v>0</v>
      </c>
      <c r="G260" s="14" cm="1">
        <f t="array" aca="1" ref="G260" ca="1">INDIRECT($F$2&amp;"'"&amp;"!"&amp;G$3&amp;$A260)</f>
        <v>0</v>
      </c>
      <c r="I260" s="97">
        <f t="shared" si="33"/>
        <v>9160.8841778678361</v>
      </c>
      <c r="J260" s="97">
        <f t="shared" si="33"/>
        <v>9331.3155793250826</v>
      </c>
      <c r="K260" s="13" cm="1">
        <f t="array" aca="1" ref="K260" ca="1">INDIRECT($F$2&amp;"'"&amp;"!"&amp;K$3&amp;$A260)</f>
        <v>0</v>
      </c>
      <c r="L260" s="14" cm="1">
        <f t="array" aca="1" ref="L260" ca="1">INDIRECT($F$2&amp;"'"&amp;"!"&amp;L$3&amp;$A260)</f>
        <v>0</v>
      </c>
      <c r="M260" s="14" cm="1">
        <f t="array" aca="1" ref="M260" ca="1">INDIRECT($F$2&amp;"'"&amp;"!"&amp;M$3&amp;$A260)</f>
        <v>0</v>
      </c>
      <c r="N260" s="14" cm="1">
        <f t="array" aca="1" ref="N260" ca="1">INDIRECT($F$2&amp;"'"&amp;"!"&amp;N$3&amp;$A260)</f>
        <v>0</v>
      </c>
      <c r="P260" s="98">
        <f t="shared" si="34"/>
        <v>339.29200658769764</v>
      </c>
      <c r="Q260" s="98">
        <f t="shared" si="34"/>
        <v>342.43359924128742</v>
      </c>
      <c r="R260" s="13" cm="1">
        <f t="array" aca="1" ref="R260" ca="1">INDIRECT($F$2&amp;"'"&amp;"!"&amp;R$3&amp;$A260)</f>
        <v>0</v>
      </c>
      <c r="S260" s="14" cm="1">
        <f t="array" aca="1" ref="S260" ca="1">INDIRECT($F$2&amp;"'"&amp;"!"&amp;S$3&amp;$A260)</f>
        <v>0</v>
      </c>
      <c r="T260" s="14" cm="1">
        <f t="array" aca="1" ref="T260" ca="1">INDIRECT($F$2&amp;"'"&amp;"!"&amp;T$3&amp;$A260)</f>
        <v>0</v>
      </c>
      <c r="U260" s="14" cm="1">
        <f t="array" aca="1" ref="U260" ca="1">INDIRECT($F$2&amp;"'"&amp;"!"&amp;U$3&amp;$A260)</f>
        <v>0</v>
      </c>
    </row>
    <row r="261" spans="1:21">
      <c r="A261">
        <f t="shared" si="30"/>
        <v>259</v>
      </c>
      <c r="B261">
        <f t="shared" si="35"/>
        <v>109</v>
      </c>
      <c r="C261">
        <f t="shared" si="36"/>
        <v>110</v>
      </c>
      <c r="D261" s="14" cm="1">
        <f t="array" aca="1" ref="D261" ca="1">INDIRECT($F$2&amp;"'"&amp;"!"&amp;D$3&amp;$A261)</f>
        <v>0</v>
      </c>
      <c r="E261" s="14" cm="1">
        <f t="array" aca="1" ref="E261" ca="1">INDIRECT($F$2&amp;"'"&amp;"!"&amp;E$3&amp;$A261)</f>
        <v>0</v>
      </c>
      <c r="F261" s="14" cm="1">
        <f t="array" aca="1" ref="F261" ca="1">INDIRECT($F$2&amp;"'"&amp;"!"&amp;F$3&amp;$A261)</f>
        <v>0</v>
      </c>
      <c r="G261" s="14" cm="1">
        <f t="array" aca="1" ref="G261" ca="1">INDIRECT($F$2&amp;"'"&amp;"!"&amp;G$3&amp;$A261)</f>
        <v>0</v>
      </c>
      <c r="I261" s="97">
        <f t="shared" si="33"/>
        <v>9331.3155793250826</v>
      </c>
      <c r="J261" s="97">
        <f t="shared" si="33"/>
        <v>9503.317777109125</v>
      </c>
      <c r="K261" s="13" cm="1">
        <f t="array" aca="1" ref="K261" ca="1">INDIRECT($F$2&amp;"'"&amp;"!"&amp;K$3&amp;$A261)</f>
        <v>0</v>
      </c>
      <c r="L261" s="14" cm="1">
        <f t="array" aca="1" ref="L261" ca="1">INDIRECT($F$2&amp;"'"&amp;"!"&amp;L$3&amp;$A261)</f>
        <v>0</v>
      </c>
      <c r="M261" s="14" cm="1">
        <f t="array" aca="1" ref="M261" ca="1">INDIRECT($F$2&amp;"'"&amp;"!"&amp;M$3&amp;$A261)</f>
        <v>0</v>
      </c>
      <c r="N261" s="14" cm="1">
        <f t="array" aca="1" ref="N261" ca="1">INDIRECT($F$2&amp;"'"&amp;"!"&amp;N$3&amp;$A261)</f>
        <v>0</v>
      </c>
      <c r="P261" s="98">
        <f t="shared" si="34"/>
        <v>342.43359924128742</v>
      </c>
      <c r="Q261" s="98">
        <f t="shared" si="34"/>
        <v>345.57519189487726</v>
      </c>
      <c r="R261" s="13" cm="1">
        <f t="array" aca="1" ref="R261" ca="1">INDIRECT($F$2&amp;"'"&amp;"!"&amp;R$3&amp;$A261)</f>
        <v>2.0004000800160032E-4</v>
      </c>
      <c r="S261" s="14" cm="1">
        <f t="array" aca="1" ref="S261" ca="1">INDIRECT($F$2&amp;"'"&amp;"!"&amp;S$3&amp;$A261)</f>
        <v>0</v>
      </c>
      <c r="T261" s="14" cm="1">
        <f t="array" aca="1" ref="T261" ca="1">INDIRECT($F$2&amp;"'"&amp;"!"&amp;T$3&amp;$A261)</f>
        <v>0</v>
      </c>
      <c r="U261" s="14" cm="1">
        <f t="array" aca="1" ref="U261" ca="1">INDIRECT($F$2&amp;"'"&amp;"!"&amp;U$3&amp;$A261)</f>
        <v>2.0004000800160032E-4</v>
      </c>
    </row>
    <row r="262" spans="1:21">
      <c r="A262">
        <f t="shared" si="30"/>
        <v>260</v>
      </c>
      <c r="B262">
        <f t="shared" si="35"/>
        <v>110</v>
      </c>
      <c r="C262">
        <f t="shared" si="36"/>
        <v>111</v>
      </c>
      <c r="D262" s="14" cm="1">
        <f t="array" aca="1" ref="D262" ca="1">INDIRECT($F$2&amp;"'"&amp;"!"&amp;D$3&amp;$A262)</f>
        <v>0</v>
      </c>
      <c r="E262" s="14" cm="1">
        <f t="array" aca="1" ref="E262" ca="1">INDIRECT($F$2&amp;"'"&amp;"!"&amp;E$3&amp;$A262)</f>
        <v>0</v>
      </c>
      <c r="F262" s="14" cm="1">
        <f t="array" aca="1" ref="F262" ca="1">INDIRECT($F$2&amp;"'"&amp;"!"&amp;F$3&amp;$A262)</f>
        <v>0</v>
      </c>
      <c r="G262" s="14" cm="1">
        <f t="array" aca="1" ref="G262" ca="1">INDIRECT($F$2&amp;"'"&amp;"!"&amp;G$3&amp;$A262)</f>
        <v>0</v>
      </c>
      <c r="I262" s="97">
        <f t="shared" si="33"/>
        <v>9503.317777109125</v>
      </c>
      <c r="J262" s="97">
        <f t="shared" si="33"/>
        <v>9676.8907712199598</v>
      </c>
      <c r="K262" s="13" cm="1">
        <f t="array" aca="1" ref="K262" ca="1">INDIRECT($F$2&amp;"'"&amp;"!"&amp;K$3&amp;$A262)</f>
        <v>0</v>
      </c>
      <c r="L262" s="14" cm="1">
        <f t="array" aca="1" ref="L262" ca="1">INDIRECT($F$2&amp;"'"&amp;"!"&amp;L$3&amp;$A262)</f>
        <v>0</v>
      </c>
      <c r="M262" s="14" cm="1">
        <f t="array" aca="1" ref="M262" ca="1">INDIRECT($F$2&amp;"'"&amp;"!"&amp;M$3&amp;$A262)</f>
        <v>0</v>
      </c>
      <c r="N262" s="14" cm="1">
        <f t="array" aca="1" ref="N262" ca="1">INDIRECT($F$2&amp;"'"&amp;"!"&amp;N$3&amp;$A262)</f>
        <v>0</v>
      </c>
      <c r="P262" s="98">
        <f t="shared" si="34"/>
        <v>345.57519189487726</v>
      </c>
      <c r="Q262" s="98">
        <f t="shared" si="34"/>
        <v>348.71678454846705</v>
      </c>
      <c r="R262" s="13" cm="1">
        <f t="array" aca="1" ref="R262" ca="1">INDIRECT($F$2&amp;"'"&amp;"!"&amp;R$3&amp;$A262)</f>
        <v>0</v>
      </c>
      <c r="S262" s="14" cm="1">
        <f t="array" aca="1" ref="S262" ca="1">INDIRECT($F$2&amp;"'"&amp;"!"&amp;S$3&amp;$A262)</f>
        <v>0</v>
      </c>
      <c r="T262" s="14" cm="1">
        <f t="array" aca="1" ref="T262" ca="1">INDIRECT($F$2&amp;"'"&amp;"!"&amp;T$3&amp;$A262)</f>
        <v>0</v>
      </c>
      <c r="U262" s="14" cm="1">
        <f t="array" aca="1" ref="U262" ca="1">INDIRECT($F$2&amp;"'"&amp;"!"&amp;U$3&amp;$A262)</f>
        <v>0</v>
      </c>
    </row>
    <row r="263" spans="1:21">
      <c r="A263">
        <f t="shared" si="30"/>
        <v>261</v>
      </c>
      <c r="B263">
        <f t="shared" si="35"/>
        <v>111</v>
      </c>
      <c r="C263">
        <f t="shared" si="36"/>
        <v>112</v>
      </c>
      <c r="D263" s="14" cm="1">
        <f t="array" aca="1" ref="D263" ca="1">INDIRECT($F$2&amp;"'"&amp;"!"&amp;D$3&amp;$A263)</f>
        <v>0</v>
      </c>
      <c r="E263" s="14" cm="1">
        <f t="array" aca="1" ref="E263" ca="1">INDIRECT($F$2&amp;"'"&amp;"!"&amp;E$3&amp;$A263)</f>
        <v>0</v>
      </c>
      <c r="F263" s="14" cm="1">
        <f t="array" aca="1" ref="F263" ca="1">INDIRECT($F$2&amp;"'"&amp;"!"&amp;F$3&amp;$A263)</f>
        <v>0</v>
      </c>
      <c r="G263" s="14" cm="1">
        <f t="array" aca="1" ref="G263" ca="1">INDIRECT($F$2&amp;"'"&amp;"!"&amp;G$3&amp;$A263)</f>
        <v>0</v>
      </c>
      <c r="I263" s="97">
        <f t="shared" si="33"/>
        <v>9676.8907712199598</v>
      </c>
      <c r="J263" s="97">
        <f t="shared" si="33"/>
        <v>9852.0345616575905</v>
      </c>
      <c r="K263" s="13" cm="1">
        <f t="array" aca="1" ref="K263" ca="1">INDIRECT($F$2&amp;"'"&amp;"!"&amp;K$3&amp;$A263)</f>
        <v>0</v>
      </c>
      <c r="L263" s="14" cm="1">
        <f t="array" aca="1" ref="L263" ca="1">INDIRECT($F$2&amp;"'"&amp;"!"&amp;L$3&amp;$A263)</f>
        <v>0</v>
      </c>
      <c r="M263" s="14" cm="1">
        <f t="array" aca="1" ref="M263" ca="1">INDIRECT($F$2&amp;"'"&amp;"!"&amp;M$3&amp;$A263)</f>
        <v>0</v>
      </c>
      <c r="N263" s="14" cm="1">
        <f t="array" aca="1" ref="N263" ca="1">INDIRECT($F$2&amp;"'"&amp;"!"&amp;N$3&amp;$A263)</f>
        <v>0</v>
      </c>
      <c r="P263" s="98">
        <f t="shared" si="34"/>
        <v>348.71678454846705</v>
      </c>
      <c r="Q263" s="98">
        <f t="shared" si="34"/>
        <v>351.85837720205683</v>
      </c>
      <c r="R263" s="13" cm="1">
        <f t="array" aca="1" ref="R263" ca="1">INDIRECT($F$2&amp;"'"&amp;"!"&amp;R$3&amp;$A263)</f>
        <v>0</v>
      </c>
      <c r="S263" s="14" cm="1">
        <f t="array" aca="1" ref="S263" ca="1">INDIRECT($F$2&amp;"'"&amp;"!"&amp;S$3&amp;$A263)</f>
        <v>0</v>
      </c>
      <c r="T263" s="14" cm="1">
        <f t="array" aca="1" ref="T263" ca="1">INDIRECT($F$2&amp;"'"&amp;"!"&amp;T$3&amp;$A263)</f>
        <v>0</v>
      </c>
      <c r="U263" s="14" cm="1">
        <f t="array" aca="1" ref="U263" ca="1">INDIRECT($F$2&amp;"'"&amp;"!"&amp;U$3&amp;$A263)</f>
        <v>0</v>
      </c>
    </row>
    <row r="264" spans="1:21">
      <c r="A264">
        <f t="shared" si="30"/>
        <v>262</v>
      </c>
      <c r="B264">
        <f t="shared" si="35"/>
        <v>112</v>
      </c>
      <c r="C264">
        <f t="shared" si="36"/>
        <v>113</v>
      </c>
      <c r="D264" s="14" cm="1">
        <f t="array" aca="1" ref="D264" ca="1">INDIRECT($F$2&amp;"'"&amp;"!"&amp;D$3&amp;$A264)</f>
        <v>0</v>
      </c>
      <c r="E264" s="14" cm="1">
        <f t="array" aca="1" ref="E264" ca="1">INDIRECT($F$2&amp;"'"&amp;"!"&amp;E$3&amp;$A264)</f>
        <v>0</v>
      </c>
      <c r="F264" s="14" cm="1">
        <f t="array" aca="1" ref="F264" ca="1">INDIRECT($F$2&amp;"'"&amp;"!"&amp;F$3&amp;$A264)</f>
        <v>0</v>
      </c>
      <c r="G264" s="14" cm="1">
        <f t="array" aca="1" ref="G264" ca="1">INDIRECT($F$2&amp;"'"&amp;"!"&amp;G$3&amp;$A264)</f>
        <v>0</v>
      </c>
      <c r="I264" s="97">
        <f t="shared" si="33"/>
        <v>9852.0345616575905</v>
      </c>
      <c r="J264" s="97">
        <f t="shared" si="33"/>
        <v>10028.749148422017</v>
      </c>
      <c r="K264" s="13" cm="1">
        <f t="array" aca="1" ref="K264" ca="1">INDIRECT($F$2&amp;"'"&amp;"!"&amp;K$3&amp;$A264)</f>
        <v>0</v>
      </c>
      <c r="L264" s="14" cm="1">
        <f t="array" aca="1" ref="L264" ca="1">INDIRECT($F$2&amp;"'"&amp;"!"&amp;L$3&amp;$A264)</f>
        <v>0</v>
      </c>
      <c r="M264" s="14" cm="1">
        <f t="array" aca="1" ref="M264" ca="1">INDIRECT($F$2&amp;"'"&amp;"!"&amp;M$3&amp;$A264)</f>
        <v>0</v>
      </c>
      <c r="N264" s="14" cm="1">
        <f t="array" aca="1" ref="N264" ca="1">INDIRECT($F$2&amp;"'"&amp;"!"&amp;N$3&amp;$A264)</f>
        <v>0</v>
      </c>
      <c r="P264" s="98">
        <f t="shared" si="34"/>
        <v>351.85837720205683</v>
      </c>
      <c r="Q264" s="98">
        <f t="shared" si="34"/>
        <v>354.99996985564661</v>
      </c>
      <c r="R264" s="13" cm="1">
        <f t="array" aca="1" ref="R264" ca="1">INDIRECT($F$2&amp;"'"&amp;"!"&amp;R$3&amp;$A264)</f>
        <v>0</v>
      </c>
      <c r="S264" s="14" cm="1">
        <f t="array" aca="1" ref="S264" ca="1">INDIRECT($F$2&amp;"'"&amp;"!"&amp;S$3&amp;$A264)</f>
        <v>0</v>
      </c>
      <c r="T264" s="14" cm="1">
        <f t="array" aca="1" ref="T264" ca="1">INDIRECT($F$2&amp;"'"&amp;"!"&amp;T$3&amp;$A264)</f>
        <v>0</v>
      </c>
      <c r="U264" s="14" cm="1">
        <f t="array" aca="1" ref="U264" ca="1">INDIRECT($F$2&amp;"'"&amp;"!"&amp;U$3&amp;$A264)</f>
        <v>0</v>
      </c>
    </row>
    <row r="265" spans="1:21">
      <c r="A265">
        <f t="shared" ref="A265:A328" si="37">A264+1</f>
        <v>263</v>
      </c>
      <c r="B265">
        <f t="shared" si="35"/>
        <v>113</v>
      </c>
      <c r="C265">
        <f t="shared" si="36"/>
        <v>114</v>
      </c>
      <c r="D265" s="14" cm="1">
        <f t="array" aca="1" ref="D265" ca="1">INDIRECT($F$2&amp;"'"&amp;"!"&amp;D$3&amp;$A265)</f>
        <v>0</v>
      </c>
      <c r="E265" s="14" cm="1">
        <f t="array" aca="1" ref="E265" ca="1">INDIRECT($F$2&amp;"'"&amp;"!"&amp;E$3&amp;$A265)</f>
        <v>0</v>
      </c>
      <c r="F265" s="14" cm="1">
        <f t="array" aca="1" ref="F265" ca="1">INDIRECT($F$2&amp;"'"&amp;"!"&amp;F$3&amp;$A265)</f>
        <v>0</v>
      </c>
      <c r="G265" s="14" cm="1">
        <f t="array" aca="1" ref="G265" ca="1">INDIRECT($F$2&amp;"'"&amp;"!"&amp;G$3&amp;$A265)</f>
        <v>0</v>
      </c>
      <c r="I265" s="97">
        <f t="shared" si="33"/>
        <v>10028.749148422017</v>
      </c>
      <c r="J265" s="97">
        <f t="shared" si="33"/>
        <v>10207.034531513238</v>
      </c>
      <c r="K265" s="13" cm="1">
        <f t="array" aca="1" ref="K265" ca="1">INDIRECT($F$2&amp;"'"&amp;"!"&amp;K$3&amp;$A265)</f>
        <v>0</v>
      </c>
      <c r="L265" s="14" cm="1">
        <f t="array" aca="1" ref="L265" ca="1">INDIRECT($F$2&amp;"'"&amp;"!"&amp;L$3&amp;$A265)</f>
        <v>0</v>
      </c>
      <c r="M265" s="14" cm="1">
        <f t="array" aca="1" ref="M265" ca="1">INDIRECT($F$2&amp;"'"&amp;"!"&amp;M$3&amp;$A265)</f>
        <v>0</v>
      </c>
      <c r="N265" s="14" cm="1">
        <f t="array" aca="1" ref="N265" ca="1">INDIRECT($F$2&amp;"'"&amp;"!"&amp;N$3&amp;$A265)</f>
        <v>0</v>
      </c>
      <c r="P265" s="98">
        <f t="shared" si="34"/>
        <v>354.99996985564661</v>
      </c>
      <c r="Q265" s="98">
        <f t="shared" si="34"/>
        <v>358.14156250923639</v>
      </c>
      <c r="R265" s="13" cm="1">
        <f t="array" aca="1" ref="R265" ca="1">INDIRECT($F$2&amp;"'"&amp;"!"&amp;R$3&amp;$A265)</f>
        <v>0</v>
      </c>
      <c r="S265" s="14" cm="1">
        <f t="array" aca="1" ref="S265" ca="1">INDIRECT($F$2&amp;"'"&amp;"!"&amp;S$3&amp;$A265)</f>
        <v>0</v>
      </c>
      <c r="T265" s="14" cm="1">
        <f t="array" aca="1" ref="T265" ca="1">INDIRECT($F$2&amp;"'"&amp;"!"&amp;T$3&amp;$A265)</f>
        <v>0</v>
      </c>
      <c r="U265" s="14" cm="1">
        <f t="array" aca="1" ref="U265" ca="1">INDIRECT($F$2&amp;"'"&amp;"!"&amp;U$3&amp;$A265)</f>
        <v>0</v>
      </c>
    </row>
    <row r="266" spans="1:21">
      <c r="A266">
        <f t="shared" si="37"/>
        <v>264</v>
      </c>
      <c r="B266">
        <f t="shared" si="35"/>
        <v>114</v>
      </c>
      <c r="C266">
        <f t="shared" si="36"/>
        <v>115</v>
      </c>
      <c r="D266" s="14" cm="1">
        <f t="array" aca="1" ref="D266" ca="1">INDIRECT($F$2&amp;"'"&amp;"!"&amp;D$3&amp;$A266)</f>
        <v>0</v>
      </c>
      <c r="E266" s="14" cm="1">
        <f t="array" aca="1" ref="E266" ca="1">INDIRECT($F$2&amp;"'"&amp;"!"&amp;E$3&amp;$A266)</f>
        <v>0</v>
      </c>
      <c r="F266" s="14" cm="1">
        <f t="array" aca="1" ref="F266" ca="1">INDIRECT($F$2&amp;"'"&amp;"!"&amp;F$3&amp;$A266)</f>
        <v>0</v>
      </c>
      <c r="G266" s="14" cm="1">
        <f t="array" aca="1" ref="G266" ca="1">INDIRECT($F$2&amp;"'"&amp;"!"&amp;G$3&amp;$A266)</f>
        <v>0</v>
      </c>
      <c r="I266" s="97">
        <f t="shared" si="33"/>
        <v>10207.034531513238</v>
      </c>
      <c r="J266" s="97">
        <f t="shared" si="33"/>
        <v>10386.890710931253</v>
      </c>
      <c r="K266" s="13" cm="1">
        <f t="array" aca="1" ref="K266" ca="1">INDIRECT($F$2&amp;"'"&amp;"!"&amp;K$3&amp;$A266)</f>
        <v>0</v>
      </c>
      <c r="L266" s="14" cm="1">
        <f t="array" aca="1" ref="L266" ca="1">INDIRECT($F$2&amp;"'"&amp;"!"&amp;L$3&amp;$A266)</f>
        <v>0</v>
      </c>
      <c r="M266" s="14" cm="1">
        <f t="array" aca="1" ref="M266" ca="1">INDIRECT($F$2&amp;"'"&amp;"!"&amp;M$3&amp;$A266)</f>
        <v>0</v>
      </c>
      <c r="N266" s="14" cm="1">
        <f t="array" aca="1" ref="N266" ca="1">INDIRECT($F$2&amp;"'"&amp;"!"&amp;N$3&amp;$A266)</f>
        <v>0</v>
      </c>
      <c r="P266" s="98">
        <f t="shared" si="34"/>
        <v>358.14156250923639</v>
      </c>
      <c r="Q266" s="98">
        <f t="shared" si="34"/>
        <v>361.28315516282623</v>
      </c>
      <c r="R266" s="13" cm="1">
        <f t="array" aca="1" ref="R266" ca="1">INDIRECT($F$2&amp;"'"&amp;"!"&amp;R$3&amp;$A266)</f>
        <v>0</v>
      </c>
      <c r="S266" s="14" cm="1">
        <f t="array" aca="1" ref="S266" ca="1">INDIRECT($F$2&amp;"'"&amp;"!"&amp;S$3&amp;$A266)</f>
        <v>0</v>
      </c>
      <c r="T266" s="14" cm="1">
        <f t="array" aca="1" ref="T266" ca="1">INDIRECT($F$2&amp;"'"&amp;"!"&amp;T$3&amp;$A266)</f>
        <v>0</v>
      </c>
      <c r="U266" s="14" cm="1">
        <f t="array" aca="1" ref="U266" ca="1">INDIRECT($F$2&amp;"'"&amp;"!"&amp;U$3&amp;$A266)</f>
        <v>0</v>
      </c>
    </row>
    <row r="267" spans="1:21">
      <c r="A267">
        <f t="shared" si="37"/>
        <v>265</v>
      </c>
      <c r="B267">
        <f t="shared" si="35"/>
        <v>115</v>
      </c>
      <c r="C267">
        <f t="shared" si="36"/>
        <v>116</v>
      </c>
      <c r="D267" s="14" cm="1">
        <f t="array" aca="1" ref="D267" ca="1">INDIRECT($F$2&amp;"'"&amp;"!"&amp;D$3&amp;$A267)</f>
        <v>0</v>
      </c>
      <c r="E267" s="14" cm="1">
        <f t="array" aca="1" ref="E267" ca="1">INDIRECT($F$2&amp;"'"&amp;"!"&amp;E$3&amp;$A267)</f>
        <v>0</v>
      </c>
      <c r="F267" s="14" cm="1">
        <f t="array" aca="1" ref="F267" ca="1">INDIRECT($F$2&amp;"'"&amp;"!"&amp;F$3&amp;$A267)</f>
        <v>0</v>
      </c>
      <c r="G267" s="14" cm="1">
        <f t="array" aca="1" ref="G267" ca="1">INDIRECT($F$2&amp;"'"&amp;"!"&amp;G$3&amp;$A267)</f>
        <v>0</v>
      </c>
      <c r="I267" s="97">
        <f t="shared" si="33"/>
        <v>10386.890710931253</v>
      </c>
      <c r="J267" s="97">
        <f t="shared" si="33"/>
        <v>10568.317686676064</v>
      </c>
      <c r="K267" s="13" cm="1">
        <f t="array" aca="1" ref="K267" ca="1">INDIRECT($F$2&amp;"'"&amp;"!"&amp;K$3&amp;$A267)</f>
        <v>0</v>
      </c>
      <c r="L267" s="14" cm="1">
        <f t="array" aca="1" ref="L267" ca="1">INDIRECT($F$2&amp;"'"&amp;"!"&amp;L$3&amp;$A267)</f>
        <v>0</v>
      </c>
      <c r="M267" s="14" cm="1">
        <f t="array" aca="1" ref="M267" ca="1">INDIRECT($F$2&amp;"'"&amp;"!"&amp;M$3&amp;$A267)</f>
        <v>0</v>
      </c>
      <c r="N267" s="14" cm="1">
        <f t="array" aca="1" ref="N267" ca="1">INDIRECT($F$2&amp;"'"&amp;"!"&amp;N$3&amp;$A267)</f>
        <v>0</v>
      </c>
      <c r="P267" s="98">
        <f t="shared" si="34"/>
        <v>361.28315516282623</v>
      </c>
      <c r="Q267" s="98">
        <f t="shared" si="34"/>
        <v>364.42474781641602</v>
      </c>
      <c r="R267" s="13" cm="1">
        <f t="array" aca="1" ref="R267" ca="1">INDIRECT($F$2&amp;"'"&amp;"!"&amp;R$3&amp;$A267)</f>
        <v>0</v>
      </c>
      <c r="S267" s="14" cm="1">
        <f t="array" aca="1" ref="S267" ca="1">INDIRECT($F$2&amp;"'"&amp;"!"&amp;S$3&amp;$A267)</f>
        <v>0</v>
      </c>
      <c r="T267" s="14" cm="1">
        <f t="array" aca="1" ref="T267" ca="1">INDIRECT($F$2&amp;"'"&amp;"!"&amp;T$3&amp;$A267)</f>
        <v>0</v>
      </c>
      <c r="U267" s="14" cm="1">
        <f t="array" aca="1" ref="U267" ca="1">INDIRECT($F$2&amp;"'"&amp;"!"&amp;U$3&amp;$A267)</f>
        <v>0</v>
      </c>
    </row>
    <row r="268" spans="1:21">
      <c r="A268">
        <f t="shared" si="37"/>
        <v>266</v>
      </c>
      <c r="B268">
        <f t="shared" si="35"/>
        <v>116</v>
      </c>
      <c r="C268">
        <f t="shared" si="36"/>
        <v>117</v>
      </c>
      <c r="D268" s="14" cm="1">
        <f t="array" aca="1" ref="D268" ca="1">INDIRECT($F$2&amp;"'"&amp;"!"&amp;D$3&amp;$A268)</f>
        <v>0</v>
      </c>
      <c r="E268" s="14" cm="1">
        <f t="array" aca="1" ref="E268" ca="1">INDIRECT($F$2&amp;"'"&amp;"!"&amp;E$3&amp;$A268)</f>
        <v>0</v>
      </c>
      <c r="F268" s="14" cm="1">
        <f t="array" aca="1" ref="F268" ca="1">INDIRECT($F$2&amp;"'"&amp;"!"&amp;F$3&amp;$A268)</f>
        <v>0</v>
      </c>
      <c r="G268" s="14" cm="1">
        <f t="array" aca="1" ref="G268" ca="1">INDIRECT($F$2&amp;"'"&amp;"!"&amp;G$3&amp;$A268)</f>
        <v>0</v>
      </c>
      <c r="I268" s="97">
        <f t="shared" si="33"/>
        <v>10568.317686676064</v>
      </c>
      <c r="J268" s="97">
        <f t="shared" si="33"/>
        <v>10751.315458747669</v>
      </c>
      <c r="K268" s="13" cm="1">
        <f t="array" aca="1" ref="K268" ca="1">INDIRECT($F$2&amp;"'"&amp;"!"&amp;K$3&amp;$A268)</f>
        <v>0</v>
      </c>
      <c r="L268" s="14" cm="1">
        <f t="array" aca="1" ref="L268" ca="1">INDIRECT($F$2&amp;"'"&amp;"!"&amp;L$3&amp;$A268)</f>
        <v>0</v>
      </c>
      <c r="M268" s="14" cm="1">
        <f t="array" aca="1" ref="M268" ca="1">INDIRECT($F$2&amp;"'"&amp;"!"&amp;M$3&amp;$A268)</f>
        <v>0</v>
      </c>
      <c r="N268" s="14" cm="1">
        <f t="array" aca="1" ref="N268" ca="1">INDIRECT($F$2&amp;"'"&amp;"!"&amp;N$3&amp;$A268)</f>
        <v>0</v>
      </c>
      <c r="P268" s="98">
        <f t="shared" si="34"/>
        <v>364.42474781641602</v>
      </c>
      <c r="Q268" s="98">
        <f t="shared" si="34"/>
        <v>367.5663404700058</v>
      </c>
      <c r="R268" s="13" cm="1">
        <f t="array" aca="1" ref="R268" ca="1">INDIRECT($F$2&amp;"'"&amp;"!"&amp;R$3&amp;$A268)</f>
        <v>0</v>
      </c>
      <c r="S268" s="14" cm="1">
        <f t="array" aca="1" ref="S268" ca="1">INDIRECT($F$2&amp;"'"&amp;"!"&amp;S$3&amp;$A268)</f>
        <v>0</v>
      </c>
      <c r="T268" s="14" cm="1">
        <f t="array" aca="1" ref="T268" ca="1">INDIRECT($F$2&amp;"'"&amp;"!"&amp;T$3&amp;$A268)</f>
        <v>0</v>
      </c>
      <c r="U268" s="14" cm="1">
        <f t="array" aca="1" ref="U268" ca="1">INDIRECT($F$2&amp;"'"&amp;"!"&amp;U$3&amp;$A268)</f>
        <v>0</v>
      </c>
    </row>
    <row r="269" spans="1:21">
      <c r="A269">
        <f t="shared" si="37"/>
        <v>267</v>
      </c>
      <c r="B269">
        <f t="shared" si="35"/>
        <v>117</v>
      </c>
      <c r="C269">
        <f t="shared" si="36"/>
        <v>118</v>
      </c>
      <c r="D269" s="14" cm="1">
        <f t="array" aca="1" ref="D269" ca="1">INDIRECT($F$2&amp;"'"&amp;"!"&amp;D$3&amp;$A269)</f>
        <v>0</v>
      </c>
      <c r="E269" s="14" cm="1">
        <f t="array" aca="1" ref="E269" ca="1">INDIRECT($F$2&amp;"'"&amp;"!"&amp;E$3&amp;$A269)</f>
        <v>0</v>
      </c>
      <c r="F269" s="14" cm="1">
        <f t="array" aca="1" ref="F269" ca="1">INDIRECT($F$2&amp;"'"&amp;"!"&amp;F$3&amp;$A269)</f>
        <v>0</v>
      </c>
      <c r="G269" s="14" cm="1">
        <f t="array" aca="1" ref="G269" ca="1">INDIRECT($F$2&amp;"'"&amp;"!"&amp;G$3&amp;$A269)</f>
        <v>0</v>
      </c>
      <c r="I269" s="97">
        <f t="shared" si="33"/>
        <v>10751.315458747669</v>
      </c>
      <c r="J269" s="97">
        <f t="shared" si="33"/>
        <v>10935.88402714607</v>
      </c>
      <c r="K269" s="13" cm="1">
        <f t="array" aca="1" ref="K269" ca="1">INDIRECT($F$2&amp;"'"&amp;"!"&amp;K$3&amp;$A269)</f>
        <v>0</v>
      </c>
      <c r="L269" s="14" cm="1">
        <f t="array" aca="1" ref="L269" ca="1">INDIRECT($F$2&amp;"'"&amp;"!"&amp;L$3&amp;$A269)</f>
        <v>0</v>
      </c>
      <c r="M269" s="14" cm="1">
        <f t="array" aca="1" ref="M269" ca="1">INDIRECT($F$2&amp;"'"&amp;"!"&amp;M$3&amp;$A269)</f>
        <v>0</v>
      </c>
      <c r="N269" s="14" cm="1">
        <f t="array" aca="1" ref="N269" ca="1">INDIRECT($F$2&amp;"'"&amp;"!"&amp;N$3&amp;$A269)</f>
        <v>0</v>
      </c>
      <c r="P269" s="98">
        <f t="shared" si="34"/>
        <v>367.5663404700058</v>
      </c>
      <c r="Q269" s="98">
        <f t="shared" si="34"/>
        <v>370.70793312359558</v>
      </c>
      <c r="R269" s="13" cm="1">
        <f t="array" aca="1" ref="R269" ca="1">INDIRECT($F$2&amp;"'"&amp;"!"&amp;R$3&amp;$A269)</f>
        <v>0</v>
      </c>
      <c r="S269" s="14" cm="1">
        <f t="array" aca="1" ref="S269" ca="1">INDIRECT($F$2&amp;"'"&amp;"!"&amp;S$3&amp;$A269)</f>
        <v>0</v>
      </c>
      <c r="T269" s="14" cm="1">
        <f t="array" aca="1" ref="T269" ca="1">INDIRECT($F$2&amp;"'"&amp;"!"&amp;T$3&amp;$A269)</f>
        <v>0</v>
      </c>
      <c r="U269" s="14" cm="1">
        <f t="array" aca="1" ref="U269" ca="1">INDIRECT($F$2&amp;"'"&amp;"!"&amp;U$3&amp;$A269)</f>
        <v>0</v>
      </c>
    </row>
    <row r="270" spans="1:21">
      <c r="A270">
        <f t="shared" si="37"/>
        <v>268</v>
      </c>
      <c r="B270">
        <f t="shared" si="35"/>
        <v>118</v>
      </c>
      <c r="C270">
        <f t="shared" si="36"/>
        <v>119</v>
      </c>
      <c r="D270" s="14" cm="1">
        <f t="array" aca="1" ref="D270" ca="1">INDIRECT($F$2&amp;"'"&amp;"!"&amp;D$3&amp;$A270)</f>
        <v>0</v>
      </c>
      <c r="E270" s="14" cm="1">
        <f t="array" aca="1" ref="E270" ca="1">INDIRECT($F$2&amp;"'"&amp;"!"&amp;E$3&amp;$A270)</f>
        <v>0</v>
      </c>
      <c r="F270" s="14" cm="1">
        <f t="array" aca="1" ref="F270" ca="1">INDIRECT($F$2&amp;"'"&amp;"!"&amp;F$3&amp;$A270)</f>
        <v>0</v>
      </c>
      <c r="G270" s="14" cm="1">
        <f t="array" aca="1" ref="G270" ca="1">INDIRECT($F$2&amp;"'"&amp;"!"&amp;G$3&amp;$A270)</f>
        <v>0</v>
      </c>
      <c r="I270" s="97">
        <f t="shared" si="33"/>
        <v>10935.88402714607</v>
      </c>
      <c r="J270" s="97">
        <f t="shared" si="33"/>
        <v>11122.023391871266</v>
      </c>
      <c r="K270" s="13" cm="1">
        <f t="array" aca="1" ref="K270" ca="1">INDIRECT($F$2&amp;"'"&amp;"!"&amp;K$3&amp;$A270)</f>
        <v>0</v>
      </c>
      <c r="L270" s="14" cm="1">
        <f t="array" aca="1" ref="L270" ca="1">INDIRECT($F$2&amp;"'"&amp;"!"&amp;L$3&amp;$A270)</f>
        <v>0</v>
      </c>
      <c r="M270" s="14" cm="1">
        <f t="array" aca="1" ref="M270" ca="1">INDIRECT($F$2&amp;"'"&amp;"!"&amp;M$3&amp;$A270)</f>
        <v>0</v>
      </c>
      <c r="N270" s="14" cm="1">
        <f t="array" aca="1" ref="N270" ca="1">INDIRECT($F$2&amp;"'"&amp;"!"&amp;N$3&amp;$A270)</f>
        <v>0</v>
      </c>
      <c r="P270" s="98">
        <f t="shared" si="34"/>
        <v>370.70793312359558</v>
      </c>
      <c r="Q270" s="98">
        <f t="shared" si="34"/>
        <v>373.84952577718536</v>
      </c>
      <c r="R270" s="13" cm="1">
        <f t="array" aca="1" ref="R270" ca="1">INDIRECT($F$2&amp;"'"&amp;"!"&amp;R$3&amp;$A270)</f>
        <v>0</v>
      </c>
      <c r="S270" s="14" cm="1">
        <f t="array" aca="1" ref="S270" ca="1">INDIRECT($F$2&amp;"'"&amp;"!"&amp;S$3&amp;$A270)</f>
        <v>0</v>
      </c>
      <c r="T270" s="14" cm="1">
        <f t="array" aca="1" ref="T270" ca="1">INDIRECT($F$2&amp;"'"&amp;"!"&amp;T$3&amp;$A270)</f>
        <v>0</v>
      </c>
      <c r="U270" s="14" cm="1">
        <f t="array" aca="1" ref="U270" ca="1">INDIRECT($F$2&amp;"'"&amp;"!"&amp;U$3&amp;$A270)</f>
        <v>0</v>
      </c>
    </row>
    <row r="271" spans="1:21">
      <c r="A271">
        <f t="shared" si="37"/>
        <v>269</v>
      </c>
      <c r="B271">
        <f t="shared" si="35"/>
        <v>119</v>
      </c>
      <c r="C271">
        <f t="shared" si="36"/>
        <v>120</v>
      </c>
      <c r="D271" s="14" cm="1">
        <f t="array" aca="1" ref="D271" ca="1">INDIRECT($F$2&amp;"'"&amp;"!"&amp;D$3&amp;$A271)</f>
        <v>0</v>
      </c>
      <c r="E271" s="14" cm="1">
        <f t="array" aca="1" ref="E271" ca="1">INDIRECT($F$2&amp;"'"&amp;"!"&amp;E$3&amp;$A271)</f>
        <v>0</v>
      </c>
      <c r="F271" s="14" cm="1">
        <f t="array" aca="1" ref="F271" ca="1">INDIRECT($F$2&amp;"'"&amp;"!"&amp;F$3&amp;$A271)</f>
        <v>0</v>
      </c>
      <c r="G271" s="14" cm="1">
        <f t="array" aca="1" ref="G271" ca="1">INDIRECT($F$2&amp;"'"&amp;"!"&amp;G$3&amp;$A271)</f>
        <v>0</v>
      </c>
      <c r="I271" s="97">
        <f t="shared" si="33"/>
        <v>11122.023391871266</v>
      </c>
      <c r="J271" s="97">
        <f t="shared" si="33"/>
        <v>11309.733552923255</v>
      </c>
      <c r="K271" s="13" cm="1">
        <f t="array" aca="1" ref="K271" ca="1">INDIRECT($F$2&amp;"'"&amp;"!"&amp;K$3&amp;$A271)</f>
        <v>0</v>
      </c>
      <c r="L271" s="14" cm="1">
        <f t="array" aca="1" ref="L271" ca="1">INDIRECT($F$2&amp;"'"&amp;"!"&amp;L$3&amp;$A271)</f>
        <v>0</v>
      </c>
      <c r="M271" s="14" cm="1">
        <f t="array" aca="1" ref="M271" ca="1">INDIRECT($F$2&amp;"'"&amp;"!"&amp;M$3&amp;$A271)</f>
        <v>0</v>
      </c>
      <c r="N271" s="14" cm="1">
        <f t="array" aca="1" ref="N271" ca="1">INDIRECT($F$2&amp;"'"&amp;"!"&amp;N$3&amp;$A271)</f>
        <v>0</v>
      </c>
      <c r="P271" s="98">
        <f t="shared" si="34"/>
        <v>373.84952577718536</v>
      </c>
      <c r="Q271" s="98">
        <f t="shared" si="34"/>
        <v>376.99111843077515</v>
      </c>
      <c r="R271" s="13" cm="1">
        <f t="array" aca="1" ref="R271" ca="1">INDIRECT($F$2&amp;"'"&amp;"!"&amp;R$3&amp;$A271)</f>
        <v>0</v>
      </c>
      <c r="S271" s="14" cm="1">
        <f t="array" aca="1" ref="S271" ca="1">INDIRECT($F$2&amp;"'"&amp;"!"&amp;S$3&amp;$A271)</f>
        <v>0</v>
      </c>
      <c r="T271" s="14" cm="1">
        <f t="array" aca="1" ref="T271" ca="1">INDIRECT($F$2&amp;"'"&amp;"!"&amp;T$3&amp;$A271)</f>
        <v>0</v>
      </c>
      <c r="U271" s="14" cm="1">
        <f t="array" aca="1" ref="U271" ca="1">INDIRECT($F$2&amp;"'"&amp;"!"&amp;U$3&amp;$A271)</f>
        <v>0</v>
      </c>
    </row>
    <row r="272" spans="1:21">
      <c r="A272">
        <f t="shared" si="37"/>
        <v>270</v>
      </c>
      <c r="B272">
        <f t="shared" si="35"/>
        <v>120</v>
      </c>
      <c r="C272">
        <f t="shared" si="36"/>
        <v>121</v>
      </c>
      <c r="D272" s="14" cm="1">
        <f t="array" aca="1" ref="D272" ca="1">INDIRECT($F$2&amp;"'"&amp;"!"&amp;D$3&amp;$A272)</f>
        <v>0</v>
      </c>
      <c r="E272" s="14" cm="1">
        <f t="array" aca="1" ref="E272" ca="1">INDIRECT($F$2&amp;"'"&amp;"!"&amp;E$3&amp;$A272)</f>
        <v>0</v>
      </c>
      <c r="F272" s="14" cm="1">
        <f t="array" aca="1" ref="F272" ca="1">INDIRECT($F$2&amp;"'"&amp;"!"&amp;F$3&amp;$A272)</f>
        <v>0</v>
      </c>
      <c r="G272" s="14" cm="1">
        <f t="array" aca="1" ref="G272" ca="1">INDIRECT($F$2&amp;"'"&amp;"!"&amp;G$3&amp;$A272)</f>
        <v>0</v>
      </c>
      <c r="I272" s="97">
        <f t="shared" si="33"/>
        <v>11309.733552923255</v>
      </c>
      <c r="J272" s="97">
        <f t="shared" si="33"/>
        <v>11499.01451030204</v>
      </c>
      <c r="K272" s="13" cm="1">
        <f t="array" aca="1" ref="K272" ca="1">INDIRECT($F$2&amp;"'"&amp;"!"&amp;K$3&amp;$A272)</f>
        <v>0</v>
      </c>
      <c r="L272" s="14" cm="1">
        <f t="array" aca="1" ref="L272" ca="1">INDIRECT($F$2&amp;"'"&amp;"!"&amp;L$3&amp;$A272)</f>
        <v>0</v>
      </c>
      <c r="M272" s="14" cm="1">
        <f t="array" aca="1" ref="M272" ca="1">INDIRECT($F$2&amp;"'"&amp;"!"&amp;M$3&amp;$A272)</f>
        <v>0</v>
      </c>
      <c r="N272" s="14" cm="1">
        <f t="array" aca="1" ref="N272" ca="1">INDIRECT($F$2&amp;"'"&amp;"!"&amp;N$3&amp;$A272)</f>
        <v>0</v>
      </c>
      <c r="P272" s="98">
        <f t="shared" si="34"/>
        <v>376.99111843077515</v>
      </c>
      <c r="Q272" s="98">
        <f t="shared" si="34"/>
        <v>380.13271108436498</v>
      </c>
      <c r="R272" s="13" cm="1">
        <f t="array" aca="1" ref="R272" ca="1">INDIRECT($F$2&amp;"'"&amp;"!"&amp;R$3&amp;$A272)</f>
        <v>0</v>
      </c>
      <c r="S272" s="14" cm="1">
        <f t="array" aca="1" ref="S272" ca="1">INDIRECT($F$2&amp;"'"&amp;"!"&amp;S$3&amp;$A272)</f>
        <v>0</v>
      </c>
      <c r="T272" s="14" cm="1">
        <f t="array" aca="1" ref="T272" ca="1">INDIRECT($F$2&amp;"'"&amp;"!"&amp;T$3&amp;$A272)</f>
        <v>0</v>
      </c>
      <c r="U272" s="14" cm="1">
        <f t="array" aca="1" ref="U272" ca="1">INDIRECT($F$2&amp;"'"&amp;"!"&amp;U$3&amp;$A272)</f>
        <v>0</v>
      </c>
    </row>
    <row r="273" spans="1:21">
      <c r="A273">
        <f t="shared" si="37"/>
        <v>271</v>
      </c>
      <c r="B273">
        <f t="shared" si="35"/>
        <v>121</v>
      </c>
      <c r="C273">
        <f t="shared" si="36"/>
        <v>122</v>
      </c>
      <c r="D273" s="14" cm="1">
        <f t="array" aca="1" ref="D273" ca="1">INDIRECT($F$2&amp;"'"&amp;"!"&amp;D$3&amp;$A273)</f>
        <v>0</v>
      </c>
      <c r="E273" s="14" cm="1">
        <f t="array" aca="1" ref="E273" ca="1">INDIRECT($F$2&amp;"'"&amp;"!"&amp;E$3&amp;$A273)</f>
        <v>0</v>
      </c>
      <c r="F273" s="14" cm="1">
        <f t="array" aca="1" ref="F273" ca="1">INDIRECT($F$2&amp;"'"&amp;"!"&amp;F$3&amp;$A273)</f>
        <v>0</v>
      </c>
      <c r="G273" s="14" cm="1">
        <f t="array" aca="1" ref="G273" ca="1">INDIRECT($F$2&amp;"'"&amp;"!"&amp;G$3&amp;$A273)</f>
        <v>0</v>
      </c>
      <c r="I273" s="97">
        <f t="shared" si="33"/>
        <v>11499.01451030204</v>
      </c>
      <c r="J273" s="97">
        <f t="shared" si="33"/>
        <v>11689.86626400762</v>
      </c>
      <c r="K273" s="13" cm="1">
        <f t="array" aca="1" ref="K273" ca="1">INDIRECT($F$2&amp;"'"&amp;"!"&amp;K$3&amp;$A273)</f>
        <v>0</v>
      </c>
      <c r="L273" s="14" cm="1">
        <f t="array" aca="1" ref="L273" ca="1">INDIRECT($F$2&amp;"'"&amp;"!"&amp;L$3&amp;$A273)</f>
        <v>0</v>
      </c>
      <c r="M273" s="14" cm="1">
        <f t="array" aca="1" ref="M273" ca="1">INDIRECT($F$2&amp;"'"&amp;"!"&amp;M$3&amp;$A273)</f>
        <v>0</v>
      </c>
      <c r="N273" s="14" cm="1">
        <f t="array" aca="1" ref="N273" ca="1">INDIRECT($F$2&amp;"'"&amp;"!"&amp;N$3&amp;$A273)</f>
        <v>0</v>
      </c>
      <c r="P273" s="98">
        <f t="shared" si="34"/>
        <v>380.13271108436498</v>
      </c>
      <c r="Q273" s="98">
        <f t="shared" si="34"/>
        <v>383.27430373795477</v>
      </c>
      <c r="R273" s="13" cm="1">
        <f t="array" aca="1" ref="R273" ca="1">INDIRECT($F$2&amp;"'"&amp;"!"&amp;R$3&amp;$A273)</f>
        <v>0</v>
      </c>
      <c r="S273" s="14" cm="1">
        <f t="array" aca="1" ref="S273" ca="1">INDIRECT($F$2&amp;"'"&amp;"!"&amp;S$3&amp;$A273)</f>
        <v>0</v>
      </c>
      <c r="T273" s="14" cm="1">
        <f t="array" aca="1" ref="T273" ca="1">INDIRECT($F$2&amp;"'"&amp;"!"&amp;T$3&amp;$A273)</f>
        <v>0</v>
      </c>
      <c r="U273" s="14" cm="1">
        <f t="array" aca="1" ref="U273" ca="1">INDIRECT($F$2&amp;"'"&amp;"!"&amp;U$3&amp;$A273)</f>
        <v>0</v>
      </c>
    </row>
    <row r="274" spans="1:21">
      <c r="A274">
        <f t="shared" si="37"/>
        <v>272</v>
      </c>
      <c r="B274">
        <f t="shared" si="35"/>
        <v>122</v>
      </c>
      <c r="C274">
        <f t="shared" si="36"/>
        <v>123</v>
      </c>
      <c r="D274" s="14" cm="1">
        <f t="array" aca="1" ref="D274" ca="1">INDIRECT($F$2&amp;"'"&amp;"!"&amp;D$3&amp;$A274)</f>
        <v>0</v>
      </c>
      <c r="E274" s="14" cm="1">
        <f t="array" aca="1" ref="E274" ca="1">INDIRECT($F$2&amp;"'"&amp;"!"&amp;E$3&amp;$A274)</f>
        <v>0</v>
      </c>
      <c r="F274" s="14" cm="1">
        <f t="array" aca="1" ref="F274" ca="1">INDIRECT($F$2&amp;"'"&amp;"!"&amp;F$3&amp;$A274)</f>
        <v>0</v>
      </c>
      <c r="G274" s="14" cm="1">
        <f t="array" aca="1" ref="G274" ca="1">INDIRECT($F$2&amp;"'"&amp;"!"&amp;G$3&amp;$A274)</f>
        <v>0</v>
      </c>
      <c r="I274" s="97">
        <f t="shared" si="33"/>
        <v>11689.86626400762</v>
      </c>
      <c r="J274" s="97">
        <f t="shared" si="33"/>
        <v>11882.288814039995</v>
      </c>
      <c r="K274" s="13" cm="1">
        <f t="array" aca="1" ref="K274" ca="1">INDIRECT($F$2&amp;"'"&amp;"!"&amp;K$3&amp;$A274)</f>
        <v>0</v>
      </c>
      <c r="L274" s="14" cm="1">
        <f t="array" aca="1" ref="L274" ca="1">INDIRECT($F$2&amp;"'"&amp;"!"&amp;L$3&amp;$A274)</f>
        <v>0</v>
      </c>
      <c r="M274" s="14" cm="1">
        <f t="array" aca="1" ref="M274" ca="1">INDIRECT($F$2&amp;"'"&amp;"!"&amp;M$3&amp;$A274)</f>
        <v>0</v>
      </c>
      <c r="N274" s="14" cm="1">
        <f t="array" aca="1" ref="N274" ca="1">INDIRECT($F$2&amp;"'"&amp;"!"&amp;N$3&amp;$A274)</f>
        <v>0</v>
      </c>
      <c r="P274" s="98">
        <f t="shared" si="34"/>
        <v>383.27430373795477</v>
      </c>
      <c r="Q274" s="98">
        <f t="shared" si="34"/>
        <v>386.41589639154455</v>
      </c>
      <c r="R274" s="13" cm="1">
        <f t="array" aca="1" ref="R274" ca="1">INDIRECT($F$2&amp;"'"&amp;"!"&amp;R$3&amp;$A274)</f>
        <v>0</v>
      </c>
      <c r="S274" s="14" cm="1">
        <f t="array" aca="1" ref="S274" ca="1">INDIRECT($F$2&amp;"'"&amp;"!"&amp;S$3&amp;$A274)</f>
        <v>0</v>
      </c>
      <c r="T274" s="14" cm="1">
        <f t="array" aca="1" ref="T274" ca="1">INDIRECT($F$2&amp;"'"&amp;"!"&amp;T$3&amp;$A274)</f>
        <v>0</v>
      </c>
      <c r="U274" s="14" cm="1">
        <f t="array" aca="1" ref="U274" ca="1">INDIRECT($F$2&amp;"'"&amp;"!"&amp;U$3&amp;$A274)</f>
        <v>0</v>
      </c>
    </row>
    <row r="275" spans="1:21">
      <c r="A275">
        <f t="shared" si="37"/>
        <v>273</v>
      </c>
      <c r="B275">
        <f t="shared" si="35"/>
        <v>123</v>
      </c>
      <c r="C275">
        <f t="shared" si="36"/>
        <v>124</v>
      </c>
      <c r="D275" s="14" cm="1">
        <f t="array" aca="1" ref="D275" ca="1">INDIRECT($F$2&amp;"'"&amp;"!"&amp;D$3&amp;$A275)</f>
        <v>0</v>
      </c>
      <c r="E275" s="14" cm="1">
        <f t="array" aca="1" ref="E275" ca="1">INDIRECT($F$2&amp;"'"&amp;"!"&amp;E$3&amp;$A275)</f>
        <v>0</v>
      </c>
      <c r="F275" s="14" cm="1">
        <f t="array" aca="1" ref="F275" ca="1">INDIRECT($F$2&amp;"'"&amp;"!"&amp;F$3&amp;$A275)</f>
        <v>0</v>
      </c>
      <c r="G275" s="14" cm="1">
        <f t="array" aca="1" ref="G275" ca="1">INDIRECT($F$2&amp;"'"&amp;"!"&amp;G$3&amp;$A275)</f>
        <v>0</v>
      </c>
      <c r="I275" s="97">
        <f t="shared" si="33"/>
        <v>11882.288814039995</v>
      </c>
      <c r="J275" s="97">
        <f t="shared" si="33"/>
        <v>12076.282160399165</v>
      </c>
      <c r="K275" s="13" cm="1">
        <f t="array" aca="1" ref="K275" ca="1">INDIRECT($F$2&amp;"'"&amp;"!"&amp;K$3&amp;$A275)</f>
        <v>0</v>
      </c>
      <c r="L275" s="14" cm="1">
        <f t="array" aca="1" ref="L275" ca="1">INDIRECT($F$2&amp;"'"&amp;"!"&amp;L$3&amp;$A275)</f>
        <v>0</v>
      </c>
      <c r="M275" s="14" cm="1">
        <f t="array" aca="1" ref="M275" ca="1">INDIRECT($F$2&amp;"'"&amp;"!"&amp;M$3&amp;$A275)</f>
        <v>0</v>
      </c>
      <c r="N275" s="14" cm="1">
        <f t="array" aca="1" ref="N275" ca="1">INDIRECT($F$2&amp;"'"&amp;"!"&amp;N$3&amp;$A275)</f>
        <v>0</v>
      </c>
      <c r="P275" s="98">
        <f t="shared" si="34"/>
        <v>386.41589639154455</v>
      </c>
      <c r="Q275" s="98">
        <f t="shared" si="34"/>
        <v>389.55748904513433</v>
      </c>
      <c r="R275" s="13" cm="1">
        <f t="array" aca="1" ref="R275" ca="1">INDIRECT($F$2&amp;"'"&amp;"!"&amp;R$3&amp;$A275)</f>
        <v>0</v>
      </c>
      <c r="S275" s="14" cm="1">
        <f t="array" aca="1" ref="S275" ca="1">INDIRECT($F$2&amp;"'"&amp;"!"&amp;S$3&amp;$A275)</f>
        <v>0</v>
      </c>
      <c r="T275" s="14" cm="1">
        <f t="array" aca="1" ref="T275" ca="1">INDIRECT($F$2&amp;"'"&amp;"!"&amp;T$3&amp;$A275)</f>
        <v>0</v>
      </c>
      <c r="U275" s="14" cm="1">
        <f t="array" aca="1" ref="U275" ca="1">INDIRECT($F$2&amp;"'"&amp;"!"&amp;U$3&amp;$A275)</f>
        <v>0</v>
      </c>
    </row>
    <row r="276" spans="1:21">
      <c r="A276">
        <f t="shared" si="37"/>
        <v>274</v>
      </c>
      <c r="B276">
        <f t="shared" si="35"/>
        <v>124</v>
      </c>
      <c r="C276">
        <f t="shared" si="36"/>
        <v>125</v>
      </c>
      <c r="D276" s="14" cm="1">
        <f t="array" aca="1" ref="D276" ca="1">INDIRECT($F$2&amp;"'"&amp;"!"&amp;D$3&amp;$A276)</f>
        <v>0</v>
      </c>
      <c r="E276" s="14" cm="1">
        <f t="array" aca="1" ref="E276" ca="1">INDIRECT($F$2&amp;"'"&amp;"!"&amp;E$3&amp;$A276)</f>
        <v>0</v>
      </c>
      <c r="F276" s="14" cm="1">
        <f t="array" aca="1" ref="F276" ca="1">INDIRECT($F$2&amp;"'"&amp;"!"&amp;F$3&amp;$A276)</f>
        <v>0</v>
      </c>
      <c r="G276" s="14" cm="1">
        <f t="array" aca="1" ref="G276" ca="1">INDIRECT($F$2&amp;"'"&amp;"!"&amp;G$3&amp;$A276)</f>
        <v>0</v>
      </c>
      <c r="I276" s="97">
        <f t="shared" si="33"/>
        <v>12076.282160399165</v>
      </c>
      <c r="J276" s="97">
        <f t="shared" si="33"/>
        <v>12271.846303085129</v>
      </c>
      <c r="K276" s="13" cm="1">
        <f t="array" aca="1" ref="K276" ca="1">INDIRECT($F$2&amp;"'"&amp;"!"&amp;K$3&amp;$A276)</f>
        <v>0</v>
      </c>
      <c r="L276" s="14" cm="1">
        <f t="array" aca="1" ref="L276" ca="1">INDIRECT($F$2&amp;"'"&amp;"!"&amp;L$3&amp;$A276)</f>
        <v>0</v>
      </c>
      <c r="M276" s="14" cm="1">
        <f t="array" aca="1" ref="M276" ca="1">INDIRECT($F$2&amp;"'"&amp;"!"&amp;M$3&amp;$A276)</f>
        <v>0</v>
      </c>
      <c r="N276" s="14" cm="1">
        <f t="array" aca="1" ref="N276" ca="1">INDIRECT($F$2&amp;"'"&amp;"!"&amp;N$3&amp;$A276)</f>
        <v>0</v>
      </c>
      <c r="P276" s="98">
        <f t="shared" si="34"/>
        <v>389.55748904513433</v>
      </c>
      <c r="Q276" s="98">
        <f t="shared" si="34"/>
        <v>392.69908169872411</v>
      </c>
      <c r="R276" s="13" cm="1">
        <f t="array" aca="1" ref="R276" ca="1">INDIRECT($F$2&amp;"'"&amp;"!"&amp;R$3&amp;$A276)</f>
        <v>0</v>
      </c>
      <c r="S276" s="14" cm="1">
        <f t="array" aca="1" ref="S276" ca="1">INDIRECT($F$2&amp;"'"&amp;"!"&amp;S$3&amp;$A276)</f>
        <v>0</v>
      </c>
      <c r="T276" s="14" cm="1">
        <f t="array" aca="1" ref="T276" ca="1">INDIRECT($F$2&amp;"'"&amp;"!"&amp;T$3&amp;$A276)</f>
        <v>0</v>
      </c>
      <c r="U276" s="14" cm="1">
        <f t="array" aca="1" ref="U276" ca="1">INDIRECT($F$2&amp;"'"&amp;"!"&amp;U$3&amp;$A276)</f>
        <v>0</v>
      </c>
    </row>
    <row r="277" spans="1:21">
      <c r="A277">
        <f t="shared" si="37"/>
        <v>275</v>
      </c>
      <c r="B277">
        <f t="shared" si="35"/>
        <v>125</v>
      </c>
      <c r="C277">
        <f t="shared" si="36"/>
        <v>126</v>
      </c>
      <c r="D277" s="14" cm="1">
        <f t="array" aca="1" ref="D277" ca="1">INDIRECT($F$2&amp;"'"&amp;"!"&amp;D$3&amp;$A277)</f>
        <v>0</v>
      </c>
      <c r="E277" s="14" cm="1">
        <f t="array" aca="1" ref="E277" ca="1">INDIRECT($F$2&amp;"'"&amp;"!"&amp;E$3&amp;$A277)</f>
        <v>0</v>
      </c>
      <c r="F277" s="14" cm="1">
        <f t="array" aca="1" ref="F277" ca="1">INDIRECT($F$2&amp;"'"&amp;"!"&amp;F$3&amp;$A277)</f>
        <v>0</v>
      </c>
      <c r="G277" s="14" cm="1">
        <f t="array" aca="1" ref="G277" ca="1">INDIRECT($F$2&amp;"'"&amp;"!"&amp;G$3&amp;$A277)</f>
        <v>0</v>
      </c>
      <c r="I277" s="97">
        <f t="shared" si="33"/>
        <v>12271.846303085129</v>
      </c>
      <c r="J277" s="97">
        <f t="shared" si="33"/>
        <v>12468.981242097889</v>
      </c>
      <c r="K277" s="13" cm="1">
        <f t="array" aca="1" ref="K277" ca="1">INDIRECT($F$2&amp;"'"&amp;"!"&amp;K$3&amp;$A277)</f>
        <v>0</v>
      </c>
      <c r="L277" s="14" cm="1">
        <f t="array" aca="1" ref="L277" ca="1">INDIRECT($F$2&amp;"'"&amp;"!"&amp;L$3&amp;$A277)</f>
        <v>0</v>
      </c>
      <c r="M277" s="14" cm="1">
        <f t="array" aca="1" ref="M277" ca="1">INDIRECT($F$2&amp;"'"&amp;"!"&amp;M$3&amp;$A277)</f>
        <v>0</v>
      </c>
      <c r="N277" s="14" cm="1">
        <f t="array" aca="1" ref="N277" ca="1">INDIRECT($F$2&amp;"'"&amp;"!"&amp;N$3&amp;$A277)</f>
        <v>0</v>
      </c>
      <c r="P277" s="98">
        <f t="shared" si="34"/>
        <v>392.69908169872411</v>
      </c>
      <c r="Q277" s="98">
        <f t="shared" si="34"/>
        <v>395.84067435231395</v>
      </c>
      <c r="R277" s="13" cm="1">
        <f t="array" aca="1" ref="R277" ca="1">INDIRECT($F$2&amp;"'"&amp;"!"&amp;R$3&amp;$A277)</f>
        <v>0</v>
      </c>
      <c r="S277" s="14" cm="1">
        <f t="array" aca="1" ref="S277" ca="1">INDIRECT($F$2&amp;"'"&amp;"!"&amp;S$3&amp;$A277)</f>
        <v>0</v>
      </c>
      <c r="T277" s="14" cm="1">
        <f t="array" aca="1" ref="T277" ca="1">INDIRECT($F$2&amp;"'"&amp;"!"&amp;T$3&amp;$A277)</f>
        <v>0</v>
      </c>
      <c r="U277" s="14" cm="1">
        <f t="array" aca="1" ref="U277" ca="1">INDIRECT($F$2&amp;"'"&amp;"!"&amp;U$3&amp;$A277)</f>
        <v>0</v>
      </c>
    </row>
    <row r="278" spans="1:21">
      <c r="A278">
        <f t="shared" si="37"/>
        <v>276</v>
      </c>
      <c r="B278">
        <f t="shared" si="35"/>
        <v>126</v>
      </c>
      <c r="C278">
        <f t="shared" si="36"/>
        <v>127</v>
      </c>
      <c r="D278" s="14" cm="1">
        <f t="array" aca="1" ref="D278" ca="1">INDIRECT($F$2&amp;"'"&amp;"!"&amp;D$3&amp;$A278)</f>
        <v>0</v>
      </c>
      <c r="E278" s="14" cm="1">
        <f t="array" aca="1" ref="E278" ca="1">INDIRECT($F$2&amp;"'"&amp;"!"&amp;E$3&amp;$A278)</f>
        <v>0</v>
      </c>
      <c r="F278" s="14" cm="1">
        <f t="array" aca="1" ref="F278" ca="1">INDIRECT($F$2&amp;"'"&amp;"!"&amp;F$3&amp;$A278)</f>
        <v>0</v>
      </c>
      <c r="G278" s="14" cm="1">
        <f t="array" aca="1" ref="G278" ca="1">INDIRECT($F$2&amp;"'"&amp;"!"&amp;G$3&amp;$A278)</f>
        <v>0</v>
      </c>
      <c r="I278" s="97">
        <f t="shared" si="33"/>
        <v>12468.981242097889</v>
      </c>
      <c r="J278" s="97">
        <f t="shared" si="33"/>
        <v>12667.686977437443</v>
      </c>
      <c r="K278" s="13" cm="1">
        <f t="array" aca="1" ref="K278" ca="1">INDIRECT($F$2&amp;"'"&amp;"!"&amp;K$3&amp;$A278)</f>
        <v>0</v>
      </c>
      <c r="L278" s="14" cm="1">
        <f t="array" aca="1" ref="L278" ca="1">INDIRECT($F$2&amp;"'"&amp;"!"&amp;L$3&amp;$A278)</f>
        <v>0</v>
      </c>
      <c r="M278" s="14" cm="1">
        <f t="array" aca="1" ref="M278" ca="1">INDIRECT($F$2&amp;"'"&amp;"!"&amp;M$3&amp;$A278)</f>
        <v>0</v>
      </c>
      <c r="N278" s="14" cm="1">
        <f t="array" aca="1" ref="N278" ca="1">INDIRECT($F$2&amp;"'"&amp;"!"&amp;N$3&amp;$A278)</f>
        <v>0</v>
      </c>
      <c r="P278" s="98">
        <f t="shared" si="34"/>
        <v>395.84067435231395</v>
      </c>
      <c r="Q278" s="98">
        <f t="shared" si="34"/>
        <v>398.98226700590374</v>
      </c>
      <c r="R278" s="13" cm="1">
        <f t="array" aca="1" ref="R278" ca="1">INDIRECT($F$2&amp;"'"&amp;"!"&amp;R$3&amp;$A278)</f>
        <v>0</v>
      </c>
      <c r="S278" s="14" cm="1">
        <f t="array" aca="1" ref="S278" ca="1">INDIRECT($F$2&amp;"'"&amp;"!"&amp;S$3&amp;$A278)</f>
        <v>0</v>
      </c>
      <c r="T278" s="14" cm="1">
        <f t="array" aca="1" ref="T278" ca="1">INDIRECT($F$2&amp;"'"&amp;"!"&amp;T$3&amp;$A278)</f>
        <v>0</v>
      </c>
      <c r="U278" s="14" cm="1">
        <f t="array" aca="1" ref="U278" ca="1">INDIRECT($F$2&amp;"'"&amp;"!"&amp;U$3&amp;$A278)</f>
        <v>0</v>
      </c>
    </row>
    <row r="279" spans="1:21">
      <c r="A279">
        <f t="shared" si="37"/>
        <v>277</v>
      </c>
      <c r="B279">
        <f t="shared" si="35"/>
        <v>127</v>
      </c>
      <c r="C279">
        <f t="shared" si="36"/>
        <v>128</v>
      </c>
      <c r="D279" s="14" cm="1">
        <f t="array" aca="1" ref="D279" ca="1">INDIRECT($F$2&amp;"'"&amp;"!"&amp;D$3&amp;$A279)</f>
        <v>0</v>
      </c>
      <c r="E279" s="14" cm="1">
        <f t="array" aca="1" ref="E279" ca="1">INDIRECT($F$2&amp;"'"&amp;"!"&amp;E$3&amp;$A279)</f>
        <v>0</v>
      </c>
      <c r="F279" s="14" cm="1">
        <f t="array" aca="1" ref="F279" ca="1">INDIRECT($F$2&amp;"'"&amp;"!"&amp;F$3&amp;$A279)</f>
        <v>0</v>
      </c>
      <c r="G279" s="14" cm="1">
        <f t="array" aca="1" ref="G279" ca="1">INDIRECT($F$2&amp;"'"&amp;"!"&amp;G$3&amp;$A279)</f>
        <v>0</v>
      </c>
      <c r="I279" s="97">
        <f t="shared" si="33"/>
        <v>12667.686977437443</v>
      </c>
      <c r="J279" s="97">
        <f t="shared" si="33"/>
        <v>12867.963509103793</v>
      </c>
      <c r="K279" s="13" cm="1">
        <f t="array" aca="1" ref="K279" ca="1">INDIRECT($F$2&amp;"'"&amp;"!"&amp;K$3&amp;$A279)</f>
        <v>0</v>
      </c>
      <c r="L279" s="14" cm="1">
        <f t="array" aca="1" ref="L279" ca="1">INDIRECT($F$2&amp;"'"&amp;"!"&amp;L$3&amp;$A279)</f>
        <v>0</v>
      </c>
      <c r="M279" s="14" cm="1">
        <f t="array" aca="1" ref="M279" ca="1">INDIRECT($F$2&amp;"'"&amp;"!"&amp;M$3&amp;$A279)</f>
        <v>0</v>
      </c>
      <c r="N279" s="14" cm="1">
        <f t="array" aca="1" ref="N279" ca="1">INDIRECT($F$2&amp;"'"&amp;"!"&amp;N$3&amp;$A279)</f>
        <v>0</v>
      </c>
      <c r="P279" s="98">
        <f t="shared" si="34"/>
        <v>398.98226700590374</v>
      </c>
      <c r="Q279" s="98">
        <f t="shared" si="34"/>
        <v>402.12385965949352</v>
      </c>
      <c r="R279" s="13" cm="1">
        <f t="array" aca="1" ref="R279" ca="1">INDIRECT($F$2&amp;"'"&amp;"!"&amp;R$3&amp;$A279)</f>
        <v>0</v>
      </c>
      <c r="S279" s="14" cm="1">
        <f t="array" aca="1" ref="S279" ca="1">INDIRECT($F$2&amp;"'"&amp;"!"&amp;S$3&amp;$A279)</f>
        <v>0</v>
      </c>
      <c r="T279" s="14" cm="1">
        <f t="array" aca="1" ref="T279" ca="1">INDIRECT($F$2&amp;"'"&amp;"!"&amp;T$3&amp;$A279)</f>
        <v>0</v>
      </c>
      <c r="U279" s="14" cm="1">
        <f t="array" aca="1" ref="U279" ca="1">INDIRECT($F$2&amp;"'"&amp;"!"&amp;U$3&amp;$A279)</f>
        <v>0</v>
      </c>
    </row>
    <row r="280" spans="1:21">
      <c r="A280">
        <f t="shared" si="37"/>
        <v>278</v>
      </c>
      <c r="B280">
        <f t="shared" si="35"/>
        <v>128</v>
      </c>
      <c r="C280">
        <f t="shared" si="36"/>
        <v>129</v>
      </c>
      <c r="D280" s="14" cm="1">
        <f t="array" aca="1" ref="D280" ca="1">INDIRECT($F$2&amp;"'"&amp;"!"&amp;D$3&amp;$A280)</f>
        <v>0</v>
      </c>
      <c r="E280" s="14" cm="1">
        <f t="array" aca="1" ref="E280" ca="1">INDIRECT($F$2&amp;"'"&amp;"!"&amp;E$3&amp;$A280)</f>
        <v>0</v>
      </c>
      <c r="F280" s="14" cm="1">
        <f t="array" aca="1" ref="F280" ca="1">INDIRECT($F$2&amp;"'"&amp;"!"&amp;F$3&amp;$A280)</f>
        <v>0</v>
      </c>
      <c r="G280" s="14" cm="1">
        <f t="array" aca="1" ref="G280" ca="1">INDIRECT($F$2&amp;"'"&amp;"!"&amp;G$3&amp;$A280)</f>
        <v>0</v>
      </c>
      <c r="I280" s="97">
        <f t="shared" si="33"/>
        <v>12867.963509103793</v>
      </c>
      <c r="J280" s="97">
        <f t="shared" si="33"/>
        <v>13069.810837096937</v>
      </c>
      <c r="K280" s="13" cm="1">
        <f t="array" aca="1" ref="K280" ca="1">INDIRECT($F$2&amp;"'"&amp;"!"&amp;K$3&amp;$A280)</f>
        <v>0</v>
      </c>
      <c r="L280" s="14" cm="1">
        <f t="array" aca="1" ref="L280" ca="1">INDIRECT($F$2&amp;"'"&amp;"!"&amp;L$3&amp;$A280)</f>
        <v>0</v>
      </c>
      <c r="M280" s="14" cm="1">
        <f t="array" aca="1" ref="M280" ca="1">INDIRECT($F$2&amp;"'"&amp;"!"&amp;M$3&amp;$A280)</f>
        <v>0</v>
      </c>
      <c r="N280" s="14" cm="1">
        <f t="array" aca="1" ref="N280" ca="1">INDIRECT($F$2&amp;"'"&amp;"!"&amp;N$3&amp;$A280)</f>
        <v>0</v>
      </c>
      <c r="P280" s="98">
        <f t="shared" si="34"/>
        <v>402.12385965949352</v>
      </c>
      <c r="Q280" s="98">
        <f t="shared" si="34"/>
        <v>405.2654523130833</v>
      </c>
      <c r="R280" s="13" cm="1">
        <f t="array" aca="1" ref="R280" ca="1">INDIRECT($F$2&amp;"'"&amp;"!"&amp;R$3&amp;$A280)</f>
        <v>0</v>
      </c>
      <c r="S280" s="14" cm="1">
        <f t="array" aca="1" ref="S280" ca="1">INDIRECT($F$2&amp;"'"&amp;"!"&amp;S$3&amp;$A280)</f>
        <v>0</v>
      </c>
      <c r="T280" s="14" cm="1">
        <f t="array" aca="1" ref="T280" ca="1">INDIRECT($F$2&amp;"'"&amp;"!"&amp;T$3&amp;$A280)</f>
        <v>0</v>
      </c>
      <c r="U280" s="14" cm="1">
        <f t="array" aca="1" ref="U280" ca="1">INDIRECT($F$2&amp;"'"&amp;"!"&amp;U$3&amp;$A280)</f>
        <v>0</v>
      </c>
    </row>
    <row r="281" spans="1:21">
      <c r="A281">
        <f t="shared" si="37"/>
        <v>279</v>
      </c>
      <c r="B281">
        <f t="shared" si="35"/>
        <v>129</v>
      </c>
      <c r="C281">
        <f t="shared" si="36"/>
        <v>130</v>
      </c>
      <c r="D281" s="14" cm="1">
        <f t="array" aca="1" ref="D281" ca="1">INDIRECT($F$2&amp;"'"&amp;"!"&amp;D$3&amp;$A281)</f>
        <v>0</v>
      </c>
      <c r="E281" s="14" cm="1">
        <f t="array" aca="1" ref="E281" ca="1">INDIRECT($F$2&amp;"'"&amp;"!"&amp;E$3&amp;$A281)</f>
        <v>0</v>
      </c>
      <c r="F281" s="14" cm="1">
        <f t="array" aca="1" ref="F281" ca="1">INDIRECT($F$2&amp;"'"&amp;"!"&amp;F$3&amp;$A281)</f>
        <v>0</v>
      </c>
      <c r="G281" s="14" cm="1">
        <f t="array" aca="1" ref="G281" ca="1">INDIRECT($F$2&amp;"'"&amp;"!"&amp;G$3&amp;$A281)</f>
        <v>0</v>
      </c>
      <c r="I281" s="97">
        <f t="shared" si="33"/>
        <v>13069.810837096937</v>
      </c>
      <c r="J281" s="97">
        <f t="shared" si="33"/>
        <v>13273.228961416877</v>
      </c>
      <c r="K281" s="13" cm="1">
        <f t="array" aca="1" ref="K281" ca="1">INDIRECT($F$2&amp;"'"&amp;"!"&amp;K$3&amp;$A281)</f>
        <v>0</v>
      </c>
      <c r="L281" s="14" cm="1">
        <f t="array" aca="1" ref="L281" ca="1">INDIRECT($F$2&amp;"'"&amp;"!"&amp;L$3&amp;$A281)</f>
        <v>0</v>
      </c>
      <c r="M281" s="14" cm="1">
        <f t="array" aca="1" ref="M281" ca="1">INDIRECT($F$2&amp;"'"&amp;"!"&amp;M$3&amp;$A281)</f>
        <v>0</v>
      </c>
      <c r="N281" s="14" cm="1">
        <f t="array" aca="1" ref="N281" ca="1">INDIRECT($F$2&amp;"'"&amp;"!"&amp;N$3&amp;$A281)</f>
        <v>0</v>
      </c>
      <c r="P281" s="98">
        <f t="shared" si="34"/>
        <v>405.2654523130833</v>
      </c>
      <c r="Q281" s="98">
        <f t="shared" si="34"/>
        <v>408.40704496667308</v>
      </c>
      <c r="R281" s="13" cm="1">
        <f t="array" aca="1" ref="R281" ca="1">INDIRECT($F$2&amp;"'"&amp;"!"&amp;R$3&amp;$A281)</f>
        <v>0</v>
      </c>
      <c r="S281" s="14" cm="1">
        <f t="array" aca="1" ref="S281" ca="1">INDIRECT($F$2&amp;"'"&amp;"!"&amp;S$3&amp;$A281)</f>
        <v>0</v>
      </c>
      <c r="T281" s="14" cm="1">
        <f t="array" aca="1" ref="T281" ca="1">INDIRECT($F$2&amp;"'"&amp;"!"&amp;T$3&amp;$A281)</f>
        <v>0</v>
      </c>
      <c r="U281" s="14" cm="1">
        <f t="array" aca="1" ref="U281" ca="1">INDIRECT($F$2&amp;"'"&amp;"!"&amp;U$3&amp;$A281)</f>
        <v>0</v>
      </c>
    </row>
    <row r="282" spans="1:21">
      <c r="A282">
        <f t="shared" si="37"/>
        <v>280</v>
      </c>
      <c r="B282">
        <f t="shared" si="35"/>
        <v>130</v>
      </c>
      <c r="C282">
        <f t="shared" si="36"/>
        <v>131</v>
      </c>
      <c r="D282" s="14" cm="1">
        <f t="array" aca="1" ref="D282" ca="1">INDIRECT($F$2&amp;"'"&amp;"!"&amp;D$3&amp;$A282)</f>
        <v>0</v>
      </c>
      <c r="E282" s="14" cm="1">
        <f t="array" aca="1" ref="E282" ca="1">INDIRECT($F$2&amp;"'"&amp;"!"&amp;E$3&amp;$A282)</f>
        <v>0</v>
      </c>
      <c r="F282" s="14" cm="1">
        <f t="array" aca="1" ref="F282" ca="1">INDIRECT($F$2&amp;"'"&amp;"!"&amp;F$3&amp;$A282)</f>
        <v>0</v>
      </c>
      <c r="G282" s="14" cm="1">
        <f t="array" aca="1" ref="G282" ca="1">INDIRECT($F$2&amp;"'"&amp;"!"&amp;G$3&amp;$A282)</f>
        <v>0</v>
      </c>
      <c r="I282" s="97">
        <f t="shared" si="33"/>
        <v>13273.228961416877</v>
      </c>
      <c r="J282" s="97">
        <f t="shared" si="33"/>
        <v>13478.217882063609</v>
      </c>
      <c r="K282" s="13" cm="1">
        <f t="array" aca="1" ref="K282" ca="1">INDIRECT($F$2&amp;"'"&amp;"!"&amp;K$3&amp;$A282)</f>
        <v>0</v>
      </c>
      <c r="L282" s="14" cm="1">
        <f t="array" aca="1" ref="L282" ca="1">INDIRECT($F$2&amp;"'"&amp;"!"&amp;L$3&amp;$A282)</f>
        <v>0</v>
      </c>
      <c r="M282" s="14" cm="1">
        <f t="array" aca="1" ref="M282" ca="1">INDIRECT($F$2&amp;"'"&amp;"!"&amp;M$3&amp;$A282)</f>
        <v>0</v>
      </c>
      <c r="N282" s="14" cm="1">
        <f t="array" aca="1" ref="N282" ca="1">INDIRECT($F$2&amp;"'"&amp;"!"&amp;N$3&amp;$A282)</f>
        <v>0</v>
      </c>
      <c r="P282" s="98">
        <f t="shared" si="34"/>
        <v>408.40704496667308</v>
      </c>
      <c r="Q282" s="98">
        <f t="shared" si="34"/>
        <v>411.54863762026292</v>
      </c>
      <c r="R282" s="13" cm="1">
        <f t="array" aca="1" ref="R282" ca="1">INDIRECT($F$2&amp;"'"&amp;"!"&amp;R$3&amp;$A282)</f>
        <v>0</v>
      </c>
      <c r="S282" s="14" cm="1">
        <f t="array" aca="1" ref="S282" ca="1">INDIRECT($F$2&amp;"'"&amp;"!"&amp;S$3&amp;$A282)</f>
        <v>0</v>
      </c>
      <c r="T282" s="14" cm="1">
        <f t="array" aca="1" ref="T282" ca="1">INDIRECT($F$2&amp;"'"&amp;"!"&amp;T$3&amp;$A282)</f>
        <v>0</v>
      </c>
      <c r="U282" s="14" cm="1">
        <f t="array" aca="1" ref="U282" ca="1">INDIRECT($F$2&amp;"'"&amp;"!"&amp;U$3&amp;$A282)</f>
        <v>0</v>
      </c>
    </row>
    <row r="283" spans="1:21">
      <c r="A283">
        <f t="shared" si="37"/>
        <v>281</v>
      </c>
      <c r="B283">
        <f t="shared" si="35"/>
        <v>131</v>
      </c>
      <c r="C283">
        <f t="shared" si="36"/>
        <v>132</v>
      </c>
      <c r="D283" s="14" cm="1">
        <f t="array" aca="1" ref="D283" ca="1">INDIRECT($F$2&amp;"'"&amp;"!"&amp;D$3&amp;$A283)</f>
        <v>0</v>
      </c>
      <c r="E283" s="14" cm="1">
        <f t="array" aca="1" ref="E283" ca="1">INDIRECT($F$2&amp;"'"&amp;"!"&amp;E$3&amp;$A283)</f>
        <v>0</v>
      </c>
      <c r="F283" s="14" cm="1">
        <f t="array" aca="1" ref="F283" ca="1">INDIRECT($F$2&amp;"'"&amp;"!"&amp;F$3&amp;$A283)</f>
        <v>0</v>
      </c>
      <c r="G283" s="14" cm="1">
        <f t="array" aca="1" ref="G283" ca="1">INDIRECT($F$2&amp;"'"&amp;"!"&amp;G$3&amp;$A283)</f>
        <v>0</v>
      </c>
      <c r="I283" s="97">
        <f t="shared" si="33"/>
        <v>13478.217882063609</v>
      </c>
      <c r="J283" s="97">
        <f t="shared" si="33"/>
        <v>13684.777599037139</v>
      </c>
      <c r="K283" s="13" cm="1">
        <f t="array" aca="1" ref="K283" ca="1">INDIRECT($F$2&amp;"'"&amp;"!"&amp;K$3&amp;$A283)</f>
        <v>0</v>
      </c>
      <c r="L283" s="14" cm="1">
        <f t="array" aca="1" ref="L283" ca="1">INDIRECT($F$2&amp;"'"&amp;"!"&amp;L$3&amp;$A283)</f>
        <v>0</v>
      </c>
      <c r="M283" s="14" cm="1">
        <f t="array" aca="1" ref="M283" ca="1">INDIRECT($F$2&amp;"'"&amp;"!"&amp;M$3&amp;$A283)</f>
        <v>0</v>
      </c>
      <c r="N283" s="14" cm="1">
        <f t="array" aca="1" ref="N283" ca="1">INDIRECT($F$2&amp;"'"&amp;"!"&amp;N$3&amp;$A283)</f>
        <v>0</v>
      </c>
      <c r="P283" s="98">
        <f t="shared" si="34"/>
        <v>411.54863762026292</v>
      </c>
      <c r="Q283" s="98">
        <f t="shared" si="34"/>
        <v>414.69023027385271</v>
      </c>
      <c r="R283" s="13" cm="1">
        <f t="array" aca="1" ref="R283" ca="1">INDIRECT($F$2&amp;"'"&amp;"!"&amp;R$3&amp;$A283)</f>
        <v>0</v>
      </c>
      <c r="S283" s="14" cm="1">
        <f t="array" aca="1" ref="S283" ca="1">INDIRECT($F$2&amp;"'"&amp;"!"&amp;S$3&amp;$A283)</f>
        <v>0</v>
      </c>
      <c r="T283" s="14" cm="1">
        <f t="array" aca="1" ref="T283" ca="1">INDIRECT($F$2&amp;"'"&amp;"!"&amp;T$3&amp;$A283)</f>
        <v>0</v>
      </c>
      <c r="U283" s="14" cm="1">
        <f t="array" aca="1" ref="U283" ca="1">INDIRECT($F$2&amp;"'"&amp;"!"&amp;U$3&amp;$A283)</f>
        <v>0</v>
      </c>
    </row>
    <row r="284" spans="1:21">
      <c r="A284">
        <f t="shared" si="37"/>
        <v>282</v>
      </c>
      <c r="B284">
        <f t="shared" si="35"/>
        <v>132</v>
      </c>
      <c r="C284">
        <f t="shared" si="36"/>
        <v>133</v>
      </c>
      <c r="D284" s="14" cm="1">
        <f t="array" aca="1" ref="D284" ca="1">INDIRECT($F$2&amp;"'"&amp;"!"&amp;D$3&amp;$A284)</f>
        <v>0</v>
      </c>
      <c r="E284" s="14" cm="1">
        <f t="array" aca="1" ref="E284" ca="1">INDIRECT($F$2&amp;"'"&amp;"!"&amp;E$3&amp;$A284)</f>
        <v>0</v>
      </c>
      <c r="F284" s="14" cm="1">
        <f t="array" aca="1" ref="F284" ca="1">INDIRECT($F$2&amp;"'"&amp;"!"&amp;F$3&amp;$A284)</f>
        <v>0</v>
      </c>
      <c r="G284" s="14" cm="1">
        <f t="array" aca="1" ref="G284" ca="1">INDIRECT($F$2&amp;"'"&amp;"!"&amp;G$3&amp;$A284)</f>
        <v>0</v>
      </c>
      <c r="I284" s="97">
        <f t="shared" si="33"/>
        <v>13684.777599037139</v>
      </c>
      <c r="J284" s="97">
        <f t="shared" si="33"/>
        <v>13892.908112337462</v>
      </c>
      <c r="K284" s="13" cm="1">
        <f t="array" aca="1" ref="K284" ca="1">INDIRECT($F$2&amp;"'"&amp;"!"&amp;K$3&amp;$A284)</f>
        <v>0</v>
      </c>
      <c r="L284" s="14" cm="1">
        <f t="array" aca="1" ref="L284" ca="1">INDIRECT($F$2&amp;"'"&amp;"!"&amp;L$3&amp;$A284)</f>
        <v>0</v>
      </c>
      <c r="M284" s="14" cm="1">
        <f t="array" aca="1" ref="M284" ca="1">INDIRECT($F$2&amp;"'"&amp;"!"&amp;M$3&amp;$A284)</f>
        <v>0</v>
      </c>
      <c r="N284" s="14" cm="1">
        <f t="array" aca="1" ref="N284" ca="1">INDIRECT($F$2&amp;"'"&amp;"!"&amp;N$3&amp;$A284)</f>
        <v>0</v>
      </c>
      <c r="P284" s="98">
        <f t="shared" si="34"/>
        <v>414.69023027385271</v>
      </c>
      <c r="Q284" s="98">
        <f t="shared" si="34"/>
        <v>417.83182292744249</v>
      </c>
      <c r="R284" s="13" cm="1">
        <f t="array" aca="1" ref="R284" ca="1">INDIRECT($F$2&amp;"'"&amp;"!"&amp;R$3&amp;$A284)</f>
        <v>0</v>
      </c>
      <c r="S284" s="14" cm="1">
        <f t="array" aca="1" ref="S284" ca="1">INDIRECT($F$2&amp;"'"&amp;"!"&amp;S$3&amp;$A284)</f>
        <v>0</v>
      </c>
      <c r="T284" s="14" cm="1">
        <f t="array" aca="1" ref="T284" ca="1">INDIRECT($F$2&amp;"'"&amp;"!"&amp;T$3&amp;$A284)</f>
        <v>0</v>
      </c>
      <c r="U284" s="14" cm="1">
        <f t="array" aca="1" ref="U284" ca="1">INDIRECT($F$2&amp;"'"&amp;"!"&amp;U$3&amp;$A284)</f>
        <v>0</v>
      </c>
    </row>
    <row r="285" spans="1:21">
      <c r="A285">
        <f t="shared" si="37"/>
        <v>283</v>
      </c>
      <c r="B285">
        <f t="shared" si="35"/>
        <v>133</v>
      </c>
      <c r="C285">
        <f t="shared" si="36"/>
        <v>134</v>
      </c>
      <c r="D285" s="14" cm="1">
        <f t="array" aca="1" ref="D285" ca="1">INDIRECT($F$2&amp;"'"&amp;"!"&amp;D$3&amp;$A285)</f>
        <v>0</v>
      </c>
      <c r="E285" s="14" cm="1">
        <f t="array" aca="1" ref="E285" ca="1">INDIRECT($F$2&amp;"'"&amp;"!"&amp;E$3&amp;$A285)</f>
        <v>0</v>
      </c>
      <c r="F285" s="14" cm="1">
        <f t="array" aca="1" ref="F285" ca="1">INDIRECT($F$2&amp;"'"&amp;"!"&amp;F$3&amp;$A285)</f>
        <v>0</v>
      </c>
      <c r="G285" s="14" cm="1">
        <f t="array" aca="1" ref="G285" ca="1">INDIRECT($F$2&amp;"'"&amp;"!"&amp;G$3&amp;$A285)</f>
        <v>0</v>
      </c>
      <c r="I285" s="97">
        <f t="shared" si="33"/>
        <v>13892.908112337462</v>
      </c>
      <c r="J285" s="97">
        <f t="shared" si="33"/>
        <v>14102.609421964582</v>
      </c>
      <c r="K285" s="13" cm="1">
        <f t="array" aca="1" ref="K285" ca="1">INDIRECT($F$2&amp;"'"&amp;"!"&amp;K$3&amp;$A285)</f>
        <v>0</v>
      </c>
      <c r="L285" s="14" cm="1">
        <f t="array" aca="1" ref="L285" ca="1">INDIRECT($F$2&amp;"'"&amp;"!"&amp;L$3&amp;$A285)</f>
        <v>0</v>
      </c>
      <c r="M285" s="14" cm="1">
        <f t="array" aca="1" ref="M285" ca="1">INDIRECT($F$2&amp;"'"&amp;"!"&amp;M$3&amp;$A285)</f>
        <v>0</v>
      </c>
      <c r="N285" s="14" cm="1">
        <f t="array" aca="1" ref="N285" ca="1">INDIRECT($F$2&amp;"'"&amp;"!"&amp;N$3&amp;$A285)</f>
        <v>0</v>
      </c>
      <c r="P285" s="98">
        <f t="shared" si="34"/>
        <v>417.83182292744249</v>
      </c>
      <c r="Q285" s="98">
        <f t="shared" si="34"/>
        <v>420.97341558103227</v>
      </c>
      <c r="R285" s="13" cm="1">
        <f t="array" aca="1" ref="R285" ca="1">INDIRECT($F$2&amp;"'"&amp;"!"&amp;R$3&amp;$A285)</f>
        <v>0</v>
      </c>
      <c r="S285" s="14" cm="1">
        <f t="array" aca="1" ref="S285" ca="1">INDIRECT($F$2&amp;"'"&amp;"!"&amp;S$3&amp;$A285)</f>
        <v>0</v>
      </c>
      <c r="T285" s="14" cm="1">
        <f t="array" aca="1" ref="T285" ca="1">INDIRECT($F$2&amp;"'"&amp;"!"&amp;T$3&amp;$A285)</f>
        <v>0</v>
      </c>
      <c r="U285" s="14" cm="1">
        <f t="array" aca="1" ref="U285" ca="1">INDIRECT($F$2&amp;"'"&amp;"!"&amp;U$3&amp;$A285)</f>
        <v>0</v>
      </c>
    </row>
    <row r="286" spans="1:21">
      <c r="A286">
        <f t="shared" si="37"/>
        <v>284</v>
      </c>
      <c r="B286">
        <f t="shared" si="35"/>
        <v>134</v>
      </c>
      <c r="C286">
        <f t="shared" si="36"/>
        <v>135</v>
      </c>
      <c r="D286" s="14" cm="1">
        <f t="array" aca="1" ref="D286" ca="1">INDIRECT($F$2&amp;"'"&amp;"!"&amp;D$3&amp;$A286)</f>
        <v>0</v>
      </c>
      <c r="E286" s="14" cm="1">
        <f t="array" aca="1" ref="E286" ca="1">INDIRECT($F$2&amp;"'"&amp;"!"&amp;E$3&amp;$A286)</f>
        <v>0</v>
      </c>
      <c r="F286" s="14" cm="1">
        <f t="array" aca="1" ref="F286" ca="1">INDIRECT($F$2&amp;"'"&amp;"!"&amp;F$3&amp;$A286)</f>
        <v>0</v>
      </c>
      <c r="G286" s="14" cm="1">
        <f t="array" aca="1" ref="G286" ca="1">INDIRECT($F$2&amp;"'"&amp;"!"&amp;G$3&amp;$A286)</f>
        <v>0</v>
      </c>
      <c r="I286" s="97">
        <f t="shared" si="33"/>
        <v>14102.609421964582</v>
      </c>
      <c r="J286" s="97">
        <f t="shared" si="33"/>
        <v>14313.881527918495</v>
      </c>
      <c r="K286" s="13" cm="1">
        <f t="array" aca="1" ref="K286" ca="1">INDIRECT($F$2&amp;"'"&amp;"!"&amp;K$3&amp;$A286)</f>
        <v>0</v>
      </c>
      <c r="L286" s="14" cm="1">
        <f t="array" aca="1" ref="L286" ca="1">INDIRECT($F$2&amp;"'"&amp;"!"&amp;L$3&amp;$A286)</f>
        <v>0</v>
      </c>
      <c r="M286" s="14" cm="1">
        <f t="array" aca="1" ref="M286" ca="1">INDIRECT($F$2&amp;"'"&amp;"!"&amp;M$3&amp;$A286)</f>
        <v>0</v>
      </c>
      <c r="N286" s="14" cm="1">
        <f t="array" aca="1" ref="N286" ca="1">INDIRECT($F$2&amp;"'"&amp;"!"&amp;N$3&amp;$A286)</f>
        <v>0</v>
      </c>
      <c r="P286" s="98">
        <f t="shared" si="34"/>
        <v>420.97341558103227</v>
      </c>
      <c r="Q286" s="98">
        <f t="shared" si="34"/>
        <v>424.11500823462205</v>
      </c>
      <c r="R286" s="13" cm="1">
        <f t="array" aca="1" ref="R286" ca="1">INDIRECT($F$2&amp;"'"&amp;"!"&amp;R$3&amp;$A286)</f>
        <v>0</v>
      </c>
      <c r="S286" s="14" cm="1">
        <f t="array" aca="1" ref="S286" ca="1">INDIRECT($F$2&amp;"'"&amp;"!"&amp;S$3&amp;$A286)</f>
        <v>0</v>
      </c>
      <c r="T286" s="14" cm="1">
        <f t="array" aca="1" ref="T286" ca="1">INDIRECT($F$2&amp;"'"&amp;"!"&amp;T$3&amp;$A286)</f>
        <v>0</v>
      </c>
      <c r="U286" s="14" cm="1">
        <f t="array" aca="1" ref="U286" ca="1">INDIRECT($F$2&amp;"'"&amp;"!"&amp;U$3&amp;$A286)</f>
        <v>0</v>
      </c>
    </row>
    <row r="287" spans="1:21">
      <c r="A287">
        <f t="shared" si="37"/>
        <v>285</v>
      </c>
      <c r="B287">
        <f t="shared" si="35"/>
        <v>135</v>
      </c>
      <c r="C287">
        <f t="shared" si="36"/>
        <v>136</v>
      </c>
      <c r="D287" s="14" cm="1">
        <f t="array" aca="1" ref="D287" ca="1">INDIRECT($F$2&amp;"'"&amp;"!"&amp;D$3&amp;$A287)</f>
        <v>0</v>
      </c>
      <c r="E287" s="14" cm="1">
        <f t="array" aca="1" ref="E287" ca="1">INDIRECT($F$2&amp;"'"&amp;"!"&amp;E$3&amp;$A287)</f>
        <v>0</v>
      </c>
      <c r="F287" s="14" cm="1">
        <f t="array" aca="1" ref="F287" ca="1">INDIRECT($F$2&amp;"'"&amp;"!"&amp;F$3&amp;$A287)</f>
        <v>0</v>
      </c>
      <c r="G287" s="14" cm="1">
        <f t="array" aca="1" ref="G287" ca="1">INDIRECT($F$2&amp;"'"&amp;"!"&amp;G$3&amp;$A287)</f>
        <v>0</v>
      </c>
      <c r="I287" s="97">
        <f t="shared" si="33"/>
        <v>14313.881527918495</v>
      </c>
      <c r="J287" s="97">
        <f t="shared" si="33"/>
        <v>14526.724430199203</v>
      </c>
      <c r="K287" s="13" cm="1">
        <f t="array" aca="1" ref="K287" ca="1">INDIRECT($F$2&amp;"'"&amp;"!"&amp;K$3&amp;$A287)</f>
        <v>0</v>
      </c>
      <c r="L287" s="14" cm="1">
        <f t="array" aca="1" ref="L287" ca="1">INDIRECT($F$2&amp;"'"&amp;"!"&amp;L$3&amp;$A287)</f>
        <v>0</v>
      </c>
      <c r="M287" s="14" cm="1">
        <f t="array" aca="1" ref="M287" ca="1">INDIRECT($F$2&amp;"'"&amp;"!"&amp;M$3&amp;$A287)</f>
        <v>0</v>
      </c>
      <c r="N287" s="14" cm="1">
        <f t="array" aca="1" ref="N287" ca="1">INDIRECT($F$2&amp;"'"&amp;"!"&amp;N$3&amp;$A287)</f>
        <v>0</v>
      </c>
      <c r="P287" s="98">
        <f t="shared" si="34"/>
        <v>424.11500823462205</v>
      </c>
      <c r="Q287" s="98">
        <f t="shared" si="34"/>
        <v>427.25660088821189</v>
      </c>
      <c r="R287" s="13" cm="1">
        <f t="array" aca="1" ref="R287" ca="1">INDIRECT($F$2&amp;"'"&amp;"!"&amp;R$3&amp;$A287)</f>
        <v>0</v>
      </c>
      <c r="S287" s="14" cm="1">
        <f t="array" aca="1" ref="S287" ca="1">INDIRECT($F$2&amp;"'"&amp;"!"&amp;S$3&amp;$A287)</f>
        <v>0</v>
      </c>
      <c r="T287" s="14" cm="1">
        <f t="array" aca="1" ref="T287" ca="1">INDIRECT($F$2&amp;"'"&amp;"!"&amp;T$3&amp;$A287)</f>
        <v>0</v>
      </c>
      <c r="U287" s="14" cm="1">
        <f t="array" aca="1" ref="U287" ca="1">INDIRECT($F$2&amp;"'"&amp;"!"&amp;U$3&amp;$A287)</f>
        <v>0</v>
      </c>
    </row>
    <row r="288" spans="1:21">
      <c r="A288">
        <f t="shared" si="37"/>
        <v>286</v>
      </c>
      <c r="B288">
        <f t="shared" si="35"/>
        <v>136</v>
      </c>
      <c r="C288">
        <f t="shared" si="36"/>
        <v>137</v>
      </c>
      <c r="D288" s="14" cm="1">
        <f t="array" aca="1" ref="D288" ca="1">INDIRECT($F$2&amp;"'"&amp;"!"&amp;D$3&amp;$A288)</f>
        <v>0</v>
      </c>
      <c r="E288" s="14" cm="1">
        <f t="array" aca="1" ref="E288" ca="1">INDIRECT($F$2&amp;"'"&amp;"!"&amp;E$3&amp;$A288)</f>
        <v>0</v>
      </c>
      <c r="F288" s="14" cm="1">
        <f t="array" aca="1" ref="F288" ca="1">INDIRECT($F$2&amp;"'"&amp;"!"&amp;F$3&amp;$A288)</f>
        <v>0</v>
      </c>
      <c r="G288" s="14" cm="1">
        <f t="array" aca="1" ref="G288" ca="1">INDIRECT($F$2&amp;"'"&amp;"!"&amp;G$3&amp;$A288)</f>
        <v>0</v>
      </c>
      <c r="I288" s="97">
        <f t="shared" si="33"/>
        <v>14526.724430199203</v>
      </c>
      <c r="J288" s="97">
        <f t="shared" si="33"/>
        <v>14741.138128806706</v>
      </c>
      <c r="K288" s="13" cm="1">
        <f t="array" aca="1" ref="K288" ca="1">INDIRECT($F$2&amp;"'"&amp;"!"&amp;K$3&amp;$A288)</f>
        <v>0</v>
      </c>
      <c r="L288" s="14" cm="1">
        <f t="array" aca="1" ref="L288" ca="1">INDIRECT($F$2&amp;"'"&amp;"!"&amp;L$3&amp;$A288)</f>
        <v>0</v>
      </c>
      <c r="M288" s="14" cm="1">
        <f t="array" aca="1" ref="M288" ca="1">INDIRECT($F$2&amp;"'"&amp;"!"&amp;M$3&amp;$A288)</f>
        <v>0</v>
      </c>
      <c r="N288" s="14" cm="1">
        <f t="array" aca="1" ref="N288" ca="1">INDIRECT($F$2&amp;"'"&amp;"!"&amp;N$3&amp;$A288)</f>
        <v>0</v>
      </c>
      <c r="P288" s="98">
        <f t="shared" si="34"/>
        <v>427.25660088821189</v>
      </c>
      <c r="Q288" s="98">
        <f t="shared" si="34"/>
        <v>430.39819354180167</v>
      </c>
      <c r="R288" s="13" cm="1">
        <f t="array" aca="1" ref="R288" ca="1">INDIRECT($F$2&amp;"'"&amp;"!"&amp;R$3&amp;$A288)</f>
        <v>0</v>
      </c>
      <c r="S288" s="14" cm="1">
        <f t="array" aca="1" ref="S288" ca="1">INDIRECT($F$2&amp;"'"&amp;"!"&amp;S$3&amp;$A288)</f>
        <v>0</v>
      </c>
      <c r="T288" s="14" cm="1">
        <f t="array" aca="1" ref="T288" ca="1">INDIRECT($F$2&amp;"'"&amp;"!"&amp;T$3&amp;$A288)</f>
        <v>0</v>
      </c>
      <c r="U288" s="14" cm="1">
        <f t="array" aca="1" ref="U288" ca="1">INDIRECT($F$2&amp;"'"&amp;"!"&amp;U$3&amp;$A288)</f>
        <v>0</v>
      </c>
    </row>
    <row r="289" spans="1:21">
      <c r="A289">
        <f t="shared" si="37"/>
        <v>287</v>
      </c>
      <c r="B289">
        <f t="shared" si="35"/>
        <v>137</v>
      </c>
      <c r="C289">
        <f t="shared" si="36"/>
        <v>138</v>
      </c>
      <c r="D289" s="14" cm="1">
        <f t="array" aca="1" ref="D289" ca="1">INDIRECT($F$2&amp;"'"&amp;"!"&amp;D$3&amp;$A289)</f>
        <v>0</v>
      </c>
      <c r="E289" s="14" cm="1">
        <f t="array" aca="1" ref="E289" ca="1">INDIRECT($F$2&amp;"'"&amp;"!"&amp;E$3&amp;$A289)</f>
        <v>0</v>
      </c>
      <c r="F289" s="14" cm="1">
        <f t="array" aca="1" ref="F289" ca="1">INDIRECT($F$2&amp;"'"&amp;"!"&amp;F$3&amp;$A289)</f>
        <v>0</v>
      </c>
      <c r="G289" s="14" cm="1">
        <f t="array" aca="1" ref="G289" ca="1">INDIRECT($F$2&amp;"'"&amp;"!"&amp;G$3&amp;$A289)</f>
        <v>0</v>
      </c>
      <c r="I289" s="97">
        <f t="shared" si="33"/>
        <v>14741.138128806706</v>
      </c>
      <c r="J289" s="97">
        <f t="shared" si="33"/>
        <v>14957.122623741005</v>
      </c>
      <c r="K289" s="13" cm="1">
        <f t="array" aca="1" ref="K289" ca="1">INDIRECT($F$2&amp;"'"&amp;"!"&amp;K$3&amp;$A289)</f>
        <v>0</v>
      </c>
      <c r="L289" s="14" cm="1">
        <f t="array" aca="1" ref="L289" ca="1">INDIRECT($F$2&amp;"'"&amp;"!"&amp;L$3&amp;$A289)</f>
        <v>0</v>
      </c>
      <c r="M289" s="14" cm="1">
        <f t="array" aca="1" ref="M289" ca="1">INDIRECT($F$2&amp;"'"&amp;"!"&amp;M$3&amp;$A289)</f>
        <v>0</v>
      </c>
      <c r="N289" s="14" cm="1">
        <f t="array" aca="1" ref="N289" ca="1">INDIRECT($F$2&amp;"'"&amp;"!"&amp;N$3&amp;$A289)</f>
        <v>0</v>
      </c>
      <c r="P289" s="98">
        <f t="shared" si="34"/>
        <v>430.39819354180167</v>
      </c>
      <c r="Q289" s="98">
        <f t="shared" si="34"/>
        <v>433.53978619539146</v>
      </c>
      <c r="R289" s="13" cm="1">
        <f t="array" aca="1" ref="R289" ca="1">INDIRECT($F$2&amp;"'"&amp;"!"&amp;R$3&amp;$A289)</f>
        <v>0</v>
      </c>
      <c r="S289" s="14" cm="1">
        <f t="array" aca="1" ref="S289" ca="1">INDIRECT($F$2&amp;"'"&amp;"!"&amp;S$3&amp;$A289)</f>
        <v>0</v>
      </c>
      <c r="T289" s="14" cm="1">
        <f t="array" aca="1" ref="T289" ca="1">INDIRECT($F$2&amp;"'"&amp;"!"&amp;T$3&amp;$A289)</f>
        <v>0</v>
      </c>
      <c r="U289" s="14" cm="1">
        <f t="array" aca="1" ref="U289" ca="1">INDIRECT($F$2&amp;"'"&amp;"!"&amp;U$3&amp;$A289)</f>
        <v>0</v>
      </c>
    </row>
    <row r="290" spans="1:21">
      <c r="A290">
        <f t="shared" si="37"/>
        <v>288</v>
      </c>
      <c r="B290">
        <f t="shared" si="35"/>
        <v>138</v>
      </c>
      <c r="C290">
        <f t="shared" si="36"/>
        <v>139</v>
      </c>
      <c r="D290" s="14" cm="1">
        <f t="array" aca="1" ref="D290" ca="1">INDIRECT($F$2&amp;"'"&amp;"!"&amp;D$3&amp;$A290)</f>
        <v>0</v>
      </c>
      <c r="E290" s="14" cm="1">
        <f t="array" aca="1" ref="E290" ca="1">INDIRECT($F$2&amp;"'"&amp;"!"&amp;E$3&amp;$A290)</f>
        <v>0</v>
      </c>
      <c r="F290" s="14" cm="1">
        <f t="array" aca="1" ref="F290" ca="1">INDIRECT($F$2&amp;"'"&amp;"!"&amp;F$3&amp;$A290)</f>
        <v>0</v>
      </c>
      <c r="G290" s="14" cm="1">
        <f t="array" aca="1" ref="G290" ca="1">INDIRECT($F$2&amp;"'"&amp;"!"&amp;G$3&amp;$A290)</f>
        <v>0</v>
      </c>
      <c r="I290" s="97">
        <f t="shared" si="33"/>
        <v>14957.122623741005</v>
      </c>
      <c r="J290" s="97">
        <f t="shared" si="33"/>
        <v>15174.677915002098</v>
      </c>
      <c r="K290" s="13" cm="1">
        <f t="array" aca="1" ref="K290" ca="1">INDIRECT($F$2&amp;"'"&amp;"!"&amp;K$3&amp;$A290)</f>
        <v>0</v>
      </c>
      <c r="L290" s="14" cm="1">
        <f t="array" aca="1" ref="L290" ca="1">INDIRECT($F$2&amp;"'"&amp;"!"&amp;L$3&amp;$A290)</f>
        <v>0</v>
      </c>
      <c r="M290" s="14" cm="1">
        <f t="array" aca="1" ref="M290" ca="1">INDIRECT($F$2&amp;"'"&amp;"!"&amp;M$3&amp;$A290)</f>
        <v>0</v>
      </c>
      <c r="N290" s="14" cm="1">
        <f t="array" aca="1" ref="N290" ca="1">INDIRECT($F$2&amp;"'"&amp;"!"&amp;N$3&amp;$A290)</f>
        <v>0</v>
      </c>
      <c r="P290" s="98">
        <f t="shared" si="34"/>
        <v>433.53978619539146</v>
      </c>
      <c r="Q290" s="98">
        <f t="shared" si="34"/>
        <v>436.68137884898124</v>
      </c>
      <c r="R290" s="13" cm="1">
        <f t="array" aca="1" ref="R290" ca="1">INDIRECT($F$2&amp;"'"&amp;"!"&amp;R$3&amp;$A290)</f>
        <v>0</v>
      </c>
      <c r="S290" s="14" cm="1">
        <f t="array" aca="1" ref="S290" ca="1">INDIRECT($F$2&amp;"'"&amp;"!"&amp;S$3&amp;$A290)</f>
        <v>0</v>
      </c>
      <c r="T290" s="14" cm="1">
        <f t="array" aca="1" ref="T290" ca="1">INDIRECT($F$2&amp;"'"&amp;"!"&amp;T$3&amp;$A290)</f>
        <v>0</v>
      </c>
      <c r="U290" s="14" cm="1">
        <f t="array" aca="1" ref="U290" ca="1">INDIRECT($F$2&amp;"'"&amp;"!"&amp;U$3&amp;$A290)</f>
        <v>0</v>
      </c>
    </row>
    <row r="291" spans="1:21">
      <c r="A291">
        <f t="shared" si="37"/>
        <v>289</v>
      </c>
      <c r="B291">
        <f t="shared" si="35"/>
        <v>139</v>
      </c>
      <c r="C291">
        <f t="shared" si="36"/>
        <v>140</v>
      </c>
      <c r="D291" s="14" cm="1">
        <f t="array" aca="1" ref="D291" ca="1">INDIRECT($F$2&amp;"'"&amp;"!"&amp;D$3&amp;$A291)</f>
        <v>0</v>
      </c>
      <c r="E291" s="14" cm="1">
        <f t="array" aca="1" ref="E291" ca="1">INDIRECT($F$2&amp;"'"&amp;"!"&amp;E$3&amp;$A291)</f>
        <v>0</v>
      </c>
      <c r="F291" s="14" cm="1">
        <f t="array" aca="1" ref="F291" ca="1">INDIRECT($F$2&amp;"'"&amp;"!"&amp;F$3&amp;$A291)</f>
        <v>0</v>
      </c>
      <c r="G291" s="14" cm="1">
        <f t="array" aca="1" ref="G291" ca="1">INDIRECT($F$2&amp;"'"&amp;"!"&amp;G$3&amp;$A291)</f>
        <v>0</v>
      </c>
      <c r="I291" s="97">
        <f t="shared" si="33"/>
        <v>15174.677915002098</v>
      </c>
      <c r="J291" s="97">
        <f t="shared" si="33"/>
        <v>15393.804002589986</v>
      </c>
      <c r="K291" s="13" cm="1">
        <f t="array" aca="1" ref="K291" ca="1">INDIRECT($F$2&amp;"'"&amp;"!"&amp;K$3&amp;$A291)</f>
        <v>0</v>
      </c>
      <c r="L291" s="14" cm="1">
        <f t="array" aca="1" ref="L291" ca="1">INDIRECT($F$2&amp;"'"&amp;"!"&amp;L$3&amp;$A291)</f>
        <v>0</v>
      </c>
      <c r="M291" s="14" cm="1">
        <f t="array" aca="1" ref="M291" ca="1">INDIRECT($F$2&amp;"'"&amp;"!"&amp;M$3&amp;$A291)</f>
        <v>0</v>
      </c>
      <c r="N291" s="14" cm="1">
        <f t="array" aca="1" ref="N291" ca="1">INDIRECT($F$2&amp;"'"&amp;"!"&amp;N$3&amp;$A291)</f>
        <v>0</v>
      </c>
      <c r="P291" s="98">
        <f t="shared" si="34"/>
        <v>436.68137884898124</v>
      </c>
      <c r="Q291" s="98">
        <f t="shared" si="34"/>
        <v>439.82297150257102</v>
      </c>
      <c r="R291" s="13" cm="1">
        <f t="array" aca="1" ref="R291" ca="1">INDIRECT($F$2&amp;"'"&amp;"!"&amp;R$3&amp;$A291)</f>
        <v>0</v>
      </c>
      <c r="S291" s="14" cm="1">
        <f t="array" aca="1" ref="S291" ca="1">INDIRECT($F$2&amp;"'"&amp;"!"&amp;S$3&amp;$A291)</f>
        <v>0</v>
      </c>
      <c r="T291" s="14" cm="1">
        <f t="array" aca="1" ref="T291" ca="1">INDIRECT($F$2&amp;"'"&amp;"!"&amp;T$3&amp;$A291)</f>
        <v>0</v>
      </c>
      <c r="U291" s="14" cm="1">
        <f t="array" aca="1" ref="U291" ca="1">INDIRECT($F$2&amp;"'"&amp;"!"&amp;U$3&amp;$A291)</f>
        <v>0</v>
      </c>
    </row>
    <row r="292" spans="1:21">
      <c r="A292">
        <f t="shared" si="37"/>
        <v>290</v>
      </c>
      <c r="B292">
        <f t="shared" si="35"/>
        <v>140</v>
      </c>
      <c r="C292">
        <f t="shared" si="36"/>
        <v>141</v>
      </c>
      <c r="D292" s="14" cm="1">
        <f t="array" aca="1" ref="D292" ca="1">INDIRECT($F$2&amp;"'"&amp;"!"&amp;D$3&amp;$A292)</f>
        <v>0</v>
      </c>
      <c r="E292" s="14" cm="1">
        <f t="array" aca="1" ref="E292" ca="1">INDIRECT($F$2&amp;"'"&amp;"!"&amp;E$3&amp;$A292)</f>
        <v>0</v>
      </c>
      <c r="F292" s="14" cm="1">
        <f t="array" aca="1" ref="F292" ca="1">INDIRECT($F$2&amp;"'"&amp;"!"&amp;F$3&amp;$A292)</f>
        <v>0</v>
      </c>
      <c r="G292" s="14" cm="1">
        <f t="array" aca="1" ref="G292" ca="1">INDIRECT($F$2&amp;"'"&amp;"!"&amp;G$3&amp;$A292)</f>
        <v>0</v>
      </c>
      <c r="I292" s="97">
        <f t="shared" si="33"/>
        <v>15393.804002589986</v>
      </c>
      <c r="J292" s="97">
        <f t="shared" si="33"/>
        <v>15614.500886504669</v>
      </c>
      <c r="K292" s="13" cm="1">
        <f t="array" aca="1" ref="K292" ca="1">INDIRECT($F$2&amp;"'"&amp;"!"&amp;K$3&amp;$A292)</f>
        <v>0</v>
      </c>
      <c r="L292" s="14" cm="1">
        <f t="array" aca="1" ref="L292" ca="1">INDIRECT($F$2&amp;"'"&amp;"!"&amp;L$3&amp;$A292)</f>
        <v>0</v>
      </c>
      <c r="M292" s="14" cm="1">
        <f t="array" aca="1" ref="M292" ca="1">INDIRECT($F$2&amp;"'"&amp;"!"&amp;M$3&amp;$A292)</f>
        <v>0</v>
      </c>
      <c r="N292" s="14" cm="1">
        <f t="array" aca="1" ref="N292" ca="1">INDIRECT($F$2&amp;"'"&amp;"!"&amp;N$3&amp;$A292)</f>
        <v>0</v>
      </c>
      <c r="P292" s="98">
        <f t="shared" si="34"/>
        <v>439.82297150257102</v>
      </c>
      <c r="Q292" s="98">
        <f t="shared" si="34"/>
        <v>442.9645641561608</v>
      </c>
      <c r="R292" s="13" cm="1">
        <f t="array" aca="1" ref="R292" ca="1">INDIRECT($F$2&amp;"'"&amp;"!"&amp;R$3&amp;$A292)</f>
        <v>0</v>
      </c>
      <c r="S292" s="14" cm="1">
        <f t="array" aca="1" ref="S292" ca="1">INDIRECT($F$2&amp;"'"&amp;"!"&amp;S$3&amp;$A292)</f>
        <v>0</v>
      </c>
      <c r="T292" s="14" cm="1">
        <f t="array" aca="1" ref="T292" ca="1">INDIRECT($F$2&amp;"'"&amp;"!"&amp;T$3&amp;$A292)</f>
        <v>0</v>
      </c>
      <c r="U292" s="14" cm="1">
        <f t="array" aca="1" ref="U292" ca="1">INDIRECT($F$2&amp;"'"&amp;"!"&amp;U$3&amp;$A292)</f>
        <v>0</v>
      </c>
    </row>
    <row r="293" spans="1:21">
      <c r="A293">
        <f t="shared" si="37"/>
        <v>291</v>
      </c>
      <c r="B293">
        <f t="shared" si="35"/>
        <v>141</v>
      </c>
      <c r="C293">
        <f t="shared" si="36"/>
        <v>142</v>
      </c>
      <c r="D293" s="14" cm="1">
        <f t="array" aca="1" ref="D293" ca="1">INDIRECT($F$2&amp;"'"&amp;"!"&amp;D$3&amp;$A293)</f>
        <v>0</v>
      </c>
      <c r="E293" s="14" cm="1">
        <f t="array" aca="1" ref="E293" ca="1">INDIRECT($F$2&amp;"'"&amp;"!"&amp;E$3&amp;$A293)</f>
        <v>0</v>
      </c>
      <c r="F293" s="14" cm="1">
        <f t="array" aca="1" ref="F293" ca="1">INDIRECT($F$2&amp;"'"&amp;"!"&amp;F$3&amp;$A293)</f>
        <v>0</v>
      </c>
      <c r="G293" s="14" cm="1">
        <f t="array" aca="1" ref="G293" ca="1">INDIRECT($F$2&amp;"'"&amp;"!"&amp;G$3&amp;$A293)</f>
        <v>0</v>
      </c>
      <c r="I293" s="97">
        <f t="shared" si="33"/>
        <v>15614.500886504669</v>
      </c>
      <c r="J293" s="97">
        <f t="shared" si="33"/>
        <v>15836.768566746146</v>
      </c>
      <c r="K293" s="13" cm="1">
        <f t="array" aca="1" ref="K293" ca="1">INDIRECT($F$2&amp;"'"&amp;"!"&amp;K$3&amp;$A293)</f>
        <v>0</v>
      </c>
      <c r="L293" s="14" cm="1">
        <f t="array" aca="1" ref="L293" ca="1">INDIRECT($F$2&amp;"'"&amp;"!"&amp;L$3&amp;$A293)</f>
        <v>0</v>
      </c>
      <c r="M293" s="14" cm="1">
        <f t="array" aca="1" ref="M293" ca="1">INDIRECT($F$2&amp;"'"&amp;"!"&amp;M$3&amp;$A293)</f>
        <v>0</v>
      </c>
      <c r="N293" s="14" cm="1">
        <f t="array" aca="1" ref="N293" ca="1">INDIRECT($F$2&amp;"'"&amp;"!"&amp;N$3&amp;$A293)</f>
        <v>0</v>
      </c>
      <c r="P293" s="98">
        <f t="shared" si="34"/>
        <v>442.9645641561608</v>
      </c>
      <c r="Q293" s="98">
        <f t="shared" si="34"/>
        <v>446.10615680975064</v>
      </c>
      <c r="R293" s="13" cm="1">
        <f t="array" aca="1" ref="R293" ca="1">INDIRECT($F$2&amp;"'"&amp;"!"&amp;R$3&amp;$A293)</f>
        <v>0</v>
      </c>
      <c r="S293" s="14" cm="1">
        <f t="array" aca="1" ref="S293" ca="1">INDIRECT($F$2&amp;"'"&amp;"!"&amp;S$3&amp;$A293)</f>
        <v>0</v>
      </c>
      <c r="T293" s="14" cm="1">
        <f t="array" aca="1" ref="T293" ca="1">INDIRECT($F$2&amp;"'"&amp;"!"&amp;T$3&amp;$A293)</f>
        <v>0</v>
      </c>
      <c r="U293" s="14" cm="1">
        <f t="array" aca="1" ref="U293" ca="1">INDIRECT($F$2&amp;"'"&amp;"!"&amp;U$3&amp;$A293)</f>
        <v>0</v>
      </c>
    </row>
    <row r="294" spans="1:21">
      <c r="A294">
        <f t="shared" si="37"/>
        <v>292</v>
      </c>
      <c r="B294">
        <f t="shared" si="35"/>
        <v>142</v>
      </c>
      <c r="C294">
        <f t="shared" si="36"/>
        <v>143</v>
      </c>
      <c r="D294" s="14" cm="1">
        <f t="array" aca="1" ref="D294" ca="1">INDIRECT($F$2&amp;"'"&amp;"!"&amp;D$3&amp;$A294)</f>
        <v>0</v>
      </c>
      <c r="E294" s="14" cm="1">
        <f t="array" aca="1" ref="E294" ca="1">INDIRECT($F$2&amp;"'"&amp;"!"&amp;E$3&amp;$A294)</f>
        <v>0</v>
      </c>
      <c r="F294" s="14" cm="1">
        <f t="array" aca="1" ref="F294" ca="1">INDIRECT($F$2&amp;"'"&amp;"!"&amp;F$3&amp;$A294)</f>
        <v>0</v>
      </c>
      <c r="G294" s="14" cm="1">
        <f t="array" aca="1" ref="G294" ca="1">INDIRECT($F$2&amp;"'"&amp;"!"&amp;G$3&amp;$A294)</f>
        <v>0</v>
      </c>
      <c r="I294" s="97">
        <f t="shared" si="33"/>
        <v>15836.768566746146</v>
      </c>
      <c r="J294" s="97">
        <f t="shared" si="33"/>
        <v>16060.60704331442</v>
      </c>
      <c r="K294" s="13" cm="1">
        <f t="array" aca="1" ref="K294" ca="1">INDIRECT($F$2&amp;"'"&amp;"!"&amp;K$3&amp;$A294)</f>
        <v>0</v>
      </c>
      <c r="L294" s="14" cm="1">
        <f t="array" aca="1" ref="L294" ca="1">INDIRECT($F$2&amp;"'"&amp;"!"&amp;L$3&amp;$A294)</f>
        <v>0</v>
      </c>
      <c r="M294" s="14" cm="1">
        <f t="array" aca="1" ref="M294" ca="1">INDIRECT($F$2&amp;"'"&amp;"!"&amp;M$3&amp;$A294)</f>
        <v>0</v>
      </c>
      <c r="N294" s="14" cm="1">
        <f t="array" aca="1" ref="N294" ca="1">INDIRECT($F$2&amp;"'"&amp;"!"&amp;N$3&amp;$A294)</f>
        <v>0</v>
      </c>
      <c r="P294" s="98">
        <f t="shared" si="34"/>
        <v>446.10615680975064</v>
      </c>
      <c r="Q294" s="98">
        <f t="shared" si="34"/>
        <v>449.24774946334043</v>
      </c>
      <c r="R294" s="13" cm="1">
        <f t="array" aca="1" ref="R294" ca="1">INDIRECT($F$2&amp;"'"&amp;"!"&amp;R$3&amp;$A294)</f>
        <v>0</v>
      </c>
      <c r="S294" s="14" cm="1">
        <f t="array" aca="1" ref="S294" ca="1">INDIRECT($F$2&amp;"'"&amp;"!"&amp;S$3&amp;$A294)</f>
        <v>0</v>
      </c>
      <c r="T294" s="14" cm="1">
        <f t="array" aca="1" ref="T294" ca="1">INDIRECT($F$2&amp;"'"&amp;"!"&amp;T$3&amp;$A294)</f>
        <v>0</v>
      </c>
      <c r="U294" s="14" cm="1">
        <f t="array" aca="1" ref="U294" ca="1">INDIRECT($F$2&amp;"'"&amp;"!"&amp;U$3&amp;$A294)</f>
        <v>0</v>
      </c>
    </row>
    <row r="295" spans="1:21">
      <c r="A295">
        <f t="shared" si="37"/>
        <v>293</v>
      </c>
      <c r="B295">
        <f t="shared" si="35"/>
        <v>143</v>
      </c>
      <c r="C295">
        <f t="shared" si="36"/>
        <v>144</v>
      </c>
      <c r="D295" s="14" cm="1">
        <f t="array" aca="1" ref="D295" ca="1">INDIRECT($F$2&amp;"'"&amp;"!"&amp;D$3&amp;$A295)</f>
        <v>0</v>
      </c>
      <c r="E295" s="14" cm="1">
        <f t="array" aca="1" ref="E295" ca="1">INDIRECT($F$2&amp;"'"&amp;"!"&amp;E$3&amp;$A295)</f>
        <v>0</v>
      </c>
      <c r="F295" s="14" cm="1">
        <f t="array" aca="1" ref="F295" ca="1">INDIRECT($F$2&amp;"'"&amp;"!"&amp;F$3&amp;$A295)</f>
        <v>0</v>
      </c>
      <c r="G295" s="14" cm="1">
        <f t="array" aca="1" ref="G295" ca="1">INDIRECT($F$2&amp;"'"&amp;"!"&amp;G$3&amp;$A295)</f>
        <v>0</v>
      </c>
      <c r="I295" s="97">
        <f t="shared" si="33"/>
        <v>16060.60704331442</v>
      </c>
      <c r="J295" s="97">
        <f t="shared" si="33"/>
        <v>16286.016316209487</v>
      </c>
      <c r="K295" s="13" cm="1">
        <f t="array" aca="1" ref="K295" ca="1">INDIRECT($F$2&amp;"'"&amp;"!"&amp;K$3&amp;$A295)</f>
        <v>0</v>
      </c>
      <c r="L295" s="14" cm="1">
        <f t="array" aca="1" ref="L295" ca="1">INDIRECT($F$2&amp;"'"&amp;"!"&amp;L$3&amp;$A295)</f>
        <v>0</v>
      </c>
      <c r="M295" s="14" cm="1">
        <f t="array" aca="1" ref="M295" ca="1">INDIRECT($F$2&amp;"'"&amp;"!"&amp;M$3&amp;$A295)</f>
        <v>0</v>
      </c>
      <c r="N295" s="14" cm="1">
        <f t="array" aca="1" ref="N295" ca="1">INDIRECT($F$2&amp;"'"&amp;"!"&amp;N$3&amp;$A295)</f>
        <v>0</v>
      </c>
      <c r="P295" s="98">
        <f t="shared" si="34"/>
        <v>449.24774946334043</v>
      </c>
      <c r="Q295" s="98">
        <f t="shared" si="34"/>
        <v>452.38934211693021</v>
      </c>
      <c r="R295" s="13" cm="1">
        <f t="array" aca="1" ref="R295" ca="1">INDIRECT($F$2&amp;"'"&amp;"!"&amp;R$3&amp;$A295)</f>
        <v>0</v>
      </c>
      <c r="S295" s="14" cm="1">
        <f t="array" aca="1" ref="S295" ca="1">INDIRECT($F$2&amp;"'"&amp;"!"&amp;S$3&amp;$A295)</f>
        <v>0</v>
      </c>
      <c r="T295" s="14" cm="1">
        <f t="array" aca="1" ref="T295" ca="1">INDIRECT($F$2&amp;"'"&amp;"!"&amp;T$3&amp;$A295)</f>
        <v>0</v>
      </c>
      <c r="U295" s="14" cm="1">
        <f t="array" aca="1" ref="U295" ca="1">INDIRECT($F$2&amp;"'"&amp;"!"&amp;U$3&amp;$A295)</f>
        <v>0</v>
      </c>
    </row>
    <row r="296" spans="1:21">
      <c r="A296">
        <f t="shared" si="37"/>
        <v>294</v>
      </c>
      <c r="B296">
        <f t="shared" si="35"/>
        <v>144</v>
      </c>
      <c r="C296">
        <f t="shared" si="36"/>
        <v>145</v>
      </c>
      <c r="D296" s="14" cm="1">
        <f t="array" aca="1" ref="D296" ca="1">INDIRECT($F$2&amp;"'"&amp;"!"&amp;D$3&amp;$A296)</f>
        <v>0</v>
      </c>
      <c r="E296" s="14" cm="1">
        <f t="array" aca="1" ref="E296" ca="1">INDIRECT($F$2&amp;"'"&amp;"!"&amp;E$3&amp;$A296)</f>
        <v>0</v>
      </c>
      <c r="F296" s="14" cm="1">
        <f t="array" aca="1" ref="F296" ca="1">INDIRECT($F$2&amp;"'"&amp;"!"&amp;F$3&amp;$A296)</f>
        <v>0</v>
      </c>
      <c r="G296" s="14" cm="1">
        <f t="array" aca="1" ref="G296" ca="1">INDIRECT($F$2&amp;"'"&amp;"!"&amp;G$3&amp;$A296)</f>
        <v>0</v>
      </c>
      <c r="I296" s="97">
        <f t="shared" si="33"/>
        <v>16286.016316209487</v>
      </c>
      <c r="J296" s="97">
        <f t="shared" si="33"/>
        <v>16512.99638543135</v>
      </c>
      <c r="K296" s="13" cm="1">
        <f t="array" aca="1" ref="K296" ca="1">INDIRECT($F$2&amp;"'"&amp;"!"&amp;K$3&amp;$A296)</f>
        <v>0</v>
      </c>
      <c r="L296" s="14" cm="1">
        <f t="array" aca="1" ref="L296" ca="1">INDIRECT($F$2&amp;"'"&amp;"!"&amp;L$3&amp;$A296)</f>
        <v>0</v>
      </c>
      <c r="M296" s="14" cm="1">
        <f t="array" aca="1" ref="M296" ca="1">INDIRECT($F$2&amp;"'"&amp;"!"&amp;M$3&amp;$A296)</f>
        <v>0</v>
      </c>
      <c r="N296" s="14" cm="1">
        <f t="array" aca="1" ref="N296" ca="1">INDIRECT($F$2&amp;"'"&amp;"!"&amp;N$3&amp;$A296)</f>
        <v>0</v>
      </c>
      <c r="P296" s="98">
        <f t="shared" si="34"/>
        <v>452.38934211693021</v>
      </c>
      <c r="Q296" s="98">
        <f t="shared" si="34"/>
        <v>455.53093477051999</v>
      </c>
      <c r="R296" s="13" cm="1">
        <f t="array" aca="1" ref="R296" ca="1">INDIRECT($F$2&amp;"'"&amp;"!"&amp;R$3&amp;$A296)</f>
        <v>0</v>
      </c>
      <c r="S296" s="14" cm="1">
        <f t="array" aca="1" ref="S296" ca="1">INDIRECT($F$2&amp;"'"&amp;"!"&amp;S$3&amp;$A296)</f>
        <v>0</v>
      </c>
      <c r="T296" s="14" cm="1">
        <f t="array" aca="1" ref="T296" ca="1">INDIRECT($F$2&amp;"'"&amp;"!"&amp;T$3&amp;$A296)</f>
        <v>0</v>
      </c>
      <c r="U296" s="14" cm="1">
        <f t="array" aca="1" ref="U296" ca="1">INDIRECT($F$2&amp;"'"&amp;"!"&amp;U$3&amp;$A296)</f>
        <v>0</v>
      </c>
    </row>
    <row r="297" spans="1:21">
      <c r="A297">
        <f t="shared" si="37"/>
        <v>295</v>
      </c>
      <c r="B297">
        <f t="shared" si="35"/>
        <v>145</v>
      </c>
      <c r="C297">
        <f t="shared" si="36"/>
        <v>146</v>
      </c>
      <c r="D297" s="14" cm="1">
        <f t="array" aca="1" ref="D297" ca="1">INDIRECT($F$2&amp;"'"&amp;"!"&amp;D$3&amp;$A297)</f>
        <v>0</v>
      </c>
      <c r="E297" s="14" cm="1">
        <f t="array" aca="1" ref="E297" ca="1">INDIRECT($F$2&amp;"'"&amp;"!"&amp;E$3&amp;$A297)</f>
        <v>0</v>
      </c>
      <c r="F297" s="14" cm="1">
        <f t="array" aca="1" ref="F297" ca="1">INDIRECT($F$2&amp;"'"&amp;"!"&amp;F$3&amp;$A297)</f>
        <v>0</v>
      </c>
      <c r="G297" s="14" cm="1">
        <f t="array" aca="1" ref="G297" ca="1">INDIRECT($F$2&amp;"'"&amp;"!"&amp;G$3&amp;$A297)</f>
        <v>0</v>
      </c>
      <c r="I297" s="97">
        <f t="shared" si="33"/>
        <v>16512.99638543135</v>
      </c>
      <c r="J297" s="97">
        <f t="shared" si="33"/>
        <v>16741.547250980009</v>
      </c>
      <c r="K297" s="13" cm="1">
        <f t="array" aca="1" ref="K297" ca="1">INDIRECT($F$2&amp;"'"&amp;"!"&amp;K$3&amp;$A297)</f>
        <v>0</v>
      </c>
      <c r="L297" s="14" cm="1">
        <f t="array" aca="1" ref="L297" ca="1">INDIRECT($F$2&amp;"'"&amp;"!"&amp;L$3&amp;$A297)</f>
        <v>0</v>
      </c>
      <c r="M297" s="14" cm="1">
        <f t="array" aca="1" ref="M297" ca="1">INDIRECT($F$2&amp;"'"&amp;"!"&amp;M$3&amp;$A297)</f>
        <v>0</v>
      </c>
      <c r="N297" s="14" cm="1">
        <f t="array" aca="1" ref="N297" ca="1">INDIRECT($F$2&amp;"'"&amp;"!"&amp;N$3&amp;$A297)</f>
        <v>0</v>
      </c>
      <c r="P297" s="98">
        <f t="shared" si="34"/>
        <v>455.53093477051999</v>
      </c>
      <c r="Q297" s="98">
        <f t="shared" si="34"/>
        <v>458.67252742410977</v>
      </c>
      <c r="R297" s="13" cm="1">
        <f t="array" aca="1" ref="R297" ca="1">INDIRECT($F$2&amp;"'"&amp;"!"&amp;R$3&amp;$A297)</f>
        <v>0</v>
      </c>
      <c r="S297" s="14" cm="1">
        <f t="array" aca="1" ref="S297" ca="1">INDIRECT($F$2&amp;"'"&amp;"!"&amp;S$3&amp;$A297)</f>
        <v>0</v>
      </c>
      <c r="T297" s="14" cm="1">
        <f t="array" aca="1" ref="T297" ca="1">INDIRECT($F$2&amp;"'"&amp;"!"&amp;T$3&amp;$A297)</f>
        <v>0</v>
      </c>
      <c r="U297" s="14" cm="1">
        <f t="array" aca="1" ref="U297" ca="1">INDIRECT($F$2&amp;"'"&amp;"!"&amp;U$3&amp;$A297)</f>
        <v>0</v>
      </c>
    </row>
    <row r="298" spans="1:21">
      <c r="A298">
        <f t="shared" si="37"/>
        <v>296</v>
      </c>
      <c r="B298">
        <f t="shared" si="35"/>
        <v>146</v>
      </c>
      <c r="C298">
        <f t="shared" si="36"/>
        <v>147</v>
      </c>
      <c r="D298" s="14" cm="1">
        <f t="array" aca="1" ref="D298" ca="1">INDIRECT($F$2&amp;"'"&amp;"!"&amp;D$3&amp;$A298)</f>
        <v>0</v>
      </c>
      <c r="E298" s="14" cm="1">
        <f t="array" aca="1" ref="E298" ca="1">INDIRECT($F$2&amp;"'"&amp;"!"&amp;E$3&amp;$A298)</f>
        <v>0</v>
      </c>
      <c r="F298" s="14" cm="1">
        <f t="array" aca="1" ref="F298" ca="1">INDIRECT($F$2&amp;"'"&amp;"!"&amp;F$3&amp;$A298)</f>
        <v>0</v>
      </c>
      <c r="G298" s="14" cm="1">
        <f t="array" aca="1" ref="G298" ca="1">INDIRECT($F$2&amp;"'"&amp;"!"&amp;G$3&amp;$A298)</f>
        <v>0</v>
      </c>
      <c r="I298" s="97">
        <f t="shared" si="33"/>
        <v>16741.547250980009</v>
      </c>
      <c r="J298" s="97">
        <f t="shared" si="33"/>
        <v>16971.668912855461</v>
      </c>
      <c r="K298" s="13" cm="1">
        <f t="array" aca="1" ref="K298" ca="1">INDIRECT($F$2&amp;"'"&amp;"!"&amp;K$3&amp;$A298)</f>
        <v>0</v>
      </c>
      <c r="L298" s="14" cm="1">
        <f t="array" aca="1" ref="L298" ca="1">INDIRECT($F$2&amp;"'"&amp;"!"&amp;L$3&amp;$A298)</f>
        <v>0</v>
      </c>
      <c r="M298" s="14" cm="1">
        <f t="array" aca="1" ref="M298" ca="1">INDIRECT($F$2&amp;"'"&amp;"!"&amp;M$3&amp;$A298)</f>
        <v>0</v>
      </c>
      <c r="N298" s="14" cm="1">
        <f t="array" aca="1" ref="N298" ca="1">INDIRECT($F$2&amp;"'"&amp;"!"&amp;N$3&amp;$A298)</f>
        <v>0</v>
      </c>
      <c r="P298" s="98">
        <f t="shared" si="34"/>
        <v>458.67252742410977</v>
      </c>
      <c r="Q298" s="98">
        <f t="shared" si="34"/>
        <v>461.81412007769961</v>
      </c>
      <c r="R298" s="13" cm="1">
        <f t="array" aca="1" ref="R298" ca="1">INDIRECT($F$2&amp;"'"&amp;"!"&amp;R$3&amp;$A298)</f>
        <v>0</v>
      </c>
      <c r="S298" s="14" cm="1">
        <f t="array" aca="1" ref="S298" ca="1">INDIRECT($F$2&amp;"'"&amp;"!"&amp;S$3&amp;$A298)</f>
        <v>0</v>
      </c>
      <c r="T298" s="14" cm="1">
        <f t="array" aca="1" ref="T298" ca="1">INDIRECT($F$2&amp;"'"&amp;"!"&amp;T$3&amp;$A298)</f>
        <v>0</v>
      </c>
      <c r="U298" s="14" cm="1">
        <f t="array" aca="1" ref="U298" ca="1">INDIRECT($F$2&amp;"'"&amp;"!"&amp;U$3&amp;$A298)</f>
        <v>0</v>
      </c>
    </row>
    <row r="299" spans="1:21">
      <c r="A299">
        <f t="shared" si="37"/>
        <v>297</v>
      </c>
      <c r="B299">
        <f t="shared" si="35"/>
        <v>147</v>
      </c>
      <c r="C299">
        <f t="shared" si="36"/>
        <v>148</v>
      </c>
      <c r="D299" s="14" cm="1">
        <f t="array" aca="1" ref="D299" ca="1">INDIRECT($F$2&amp;"'"&amp;"!"&amp;D$3&amp;$A299)</f>
        <v>0</v>
      </c>
      <c r="E299" s="14" cm="1">
        <f t="array" aca="1" ref="E299" ca="1">INDIRECT($F$2&amp;"'"&amp;"!"&amp;E$3&amp;$A299)</f>
        <v>0</v>
      </c>
      <c r="F299" s="14" cm="1">
        <f t="array" aca="1" ref="F299" ca="1">INDIRECT($F$2&amp;"'"&amp;"!"&amp;F$3&amp;$A299)</f>
        <v>0</v>
      </c>
      <c r="G299" s="14" cm="1">
        <f t="array" aca="1" ref="G299" ca="1">INDIRECT($F$2&amp;"'"&amp;"!"&amp;G$3&amp;$A299)</f>
        <v>0</v>
      </c>
      <c r="I299" s="97">
        <f t="shared" si="33"/>
        <v>16971.668912855461</v>
      </c>
      <c r="J299" s="97">
        <f t="shared" si="33"/>
        <v>17203.361371057708</v>
      </c>
      <c r="K299" s="13" cm="1">
        <f t="array" aca="1" ref="K299" ca="1">INDIRECT($F$2&amp;"'"&amp;"!"&amp;K$3&amp;$A299)</f>
        <v>0</v>
      </c>
      <c r="L299" s="14" cm="1">
        <f t="array" aca="1" ref="L299" ca="1">INDIRECT($F$2&amp;"'"&amp;"!"&amp;L$3&amp;$A299)</f>
        <v>0</v>
      </c>
      <c r="M299" s="14" cm="1">
        <f t="array" aca="1" ref="M299" ca="1">INDIRECT($F$2&amp;"'"&amp;"!"&amp;M$3&amp;$A299)</f>
        <v>0</v>
      </c>
      <c r="N299" s="14" cm="1">
        <f t="array" aca="1" ref="N299" ca="1">INDIRECT($F$2&amp;"'"&amp;"!"&amp;N$3&amp;$A299)</f>
        <v>0</v>
      </c>
      <c r="P299" s="98">
        <f t="shared" si="34"/>
        <v>461.81412007769961</v>
      </c>
      <c r="Q299" s="98">
        <f t="shared" si="34"/>
        <v>464.9557127312894</v>
      </c>
      <c r="R299" s="13" cm="1">
        <f t="array" aca="1" ref="R299" ca="1">INDIRECT($F$2&amp;"'"&amp;"!"&amp;R$3&amp;$A299)</f>
        <v>0</v>
      </c>
      <c r="S299" s="14" cm="1">
        <f t="array" aca="1" ref="S299" ca="1">INDIRECT($F$2&amp;"'"&amp;"!"&amp;S$3&amp;$A299)</f>
        <v>0</v>
      </c>
      <c r="T299" s="14" cm="1">
        <f t="array" aca="1" ref="T299" ca="1">INDIRECT($F$2&amp;"'"&amp;"!"&amp;T$3&amp;$A299)</f>
        <v>0</v>
      </c>
      <c r="U299" s="14" cm="1">
        <f t="array" aca="1" ref="U299" ca="1">INDIRECT($F$2&amp;"'"&amp;"!"&amp;U$3&amp;$A299)</f>
        <v>0</v>
      </c>
    </row>
    <row r="300" spans="1:21">
      <c r="A300">
        <f t="shared" si="37"/>
        <v>298</v>
      </c>
      <c r="B300">
        <f t="shared" si="35"/>
        <v>148</v>
      </c>
      <c r="C300">
        <f t="shared" si="36"/>
        <v>149</v>
      </c>
      <c r="D300" s="14" cm="1">
        <f t="array" aca="1" ref="D300" ca="1">INDIRECT($F$2&amp;"'"&amp;"!"&amp;D$3&amp;$A300)</f>
        <v>0</v>
      </c>
      <c r="E300" s="14" cm="1">
        <f t="array" aca="1" ref="E300" ca="1">INDIRECT($F$2&amp;"'"&amp;"!"&amp;E$3&amp;$A300)</f>
        <v>0</v>
      </c>
      <c r="F300" s="14" cm="1">
        <f t="array" aca="1" ref="F300" ca="1">INDIRECT($F$2&amp;"'"&amp;"!"&amp;F$3&amp;$A300)</f>
        <v>0</v>
      </c>
      <c r="G300" s="14" cm="1">
        <f t="array" aca="1" ref="G300" ca="1">INDIRECT($F$2&amp;"'"&amp;"!"&amp;G$3&amp;$A300)</f>
        <v>0</v>
      </c>
      <c r="I300" s="97">
        <f t="shared" ref="I300:J331" si="38">((B300/2)^2)*PI()</f>
        <v>17203.361371057708</v>
      </c>
      <c r="J300" s="97">
        <f t="shared" si="38"/>
        <v>17436.624625586748</v>
      </c>
      <c r="K300" s="13" cm="1">
        <f t="array" aca="1" ref="K300" ca="1">INDIRECT($F$2&amp;"'"&amp;"!"&amp;K$3&amp;$A300)</f>
        <v>0</v>
      </c>
      <c r="L300" s="14" cm="1">
        <f t="array" aca="1" ref="L300" ca="1">INDIRECT($F$2&amp;"'"&amp;"!"&amp;L$3&amp;$A300)</f>
        <v>0</v>
      </c>
      <c r="M300" s="14" cm="1">
        <f t="array" aca="1" ref="M300" ca="1">INDIRECT($F$2&amp;"'"&amp;"!"&amp;M$3&amp;$A300)</f>
        <v>0</v>
      </c>
      <c r="N300" s="14" cm="1">
        <f t="array" aca="1" ref="N300" ca="1">INDIRECT($F$2&amp;"'"&amp;"!"&amp;N$3&amp;$A300)</f>
        <v>0</v>
      </c>
      <c r="P300" s="98">
        <f t="shared" ref="P300:Q331" si="39">PI()*B300</f>
        <v>464.9557127312894</v>
      </c>
      <c r="Q300" s="98">
        <f t="shared" si="39"/>
        <v>468.09730538487918</v>
      </c>
      <c r="R300" s="13" cm="1">
        <f t="array" aca="1" ref="R300" ca="1">INDIRECT($F$2&amp;"'"&amp;"!"&amp;R$3&amp;$A300)</f>
        <v>0</v>
      </c>
      <c r="S300" s="14" cm="1">
        <f t="array" aca="1" ref="S300" ca="1">INDIRECT($F$2&amp;"'"&amp;"!"&amp;S$3&amp;$A300)</f>
        <v>0</v>
      </c>
      <c r="T300" s="14" cm="1">
        <f t="array" aca="1" ref="T300" ca="1">INDIRECT($F$2&amp;"'"&amp;"!"&amp;T$3&amp;$A300)</f>
        <v>0</v>
      </c>
      <c r="U300" s="14" cm="1">
        <f t="array" aca="1" ref="U300" ca="1">INDIRECT($F$2&amp;"'"&amp;"!"&amp;U$3&amp;$A300)</f>
        <v>0</v>
      </c>
    </row>
    <row r="301" spans="1:21">
      <c r="A301">
        <f t="shared" si="37"/>
        <v>299</v>
      </c>
      <c r="B301">
        <f t="shared" ref="B301:B331" si="40">C300</f>
        <v>149</v>
      </c>
      <c r="C301">
        <f t="shared" ref="C301:C331" si="41">B301+1</f>
        <v>150</v>
      </c>
      <c r="D301" s="14" cm="1">
        <f t="array" aca="1" ref="D301" ca="1">INDIRECT($F$2&amp;"'"&amp;"!"&amp;D$3&amp;$A301)</f>
        <v>0</v>
      </c>
      <c r="E301" s="14" cm="1">
        <f t="array" aca="1" ref="E301" ca="1">INDIRECT($F$2&amp;"'"&amp;"!"&amp;E$3&amp;$A301)</f>
        <v>0</v>
      </c>
      <c r="F301" s="14" cm="1">
        <f t="array" aca="1" ref="F301" ca="1">INDIRECT($F$2&amp;"'"&amp;"!"&amp;F$3&amp;$A301)</f>
        <v>0</v>
      </c>
      <c r="G301" s="14" cm="1">
        <f t="array" aca="1" ref="G301" ca="1">INDIRECT($F$2&amp;"'"&amp;"!"&amp;G$3&amp;$A301)</f>
        <v>0</v>
      </c>
      <c r="I301" s="97">
        <f t="shared" si="38"/>
        <v>17436.624625586748</v>
      </c>
      <c r="J301" s="97">
        <f t="shared" si="38"/>
        <v>17671.458676442588</v>
      </c>
      <c r="K301" s="13" cm="1">
        <f t="array" aca="1" ref="K301" ca="1">INDIRECT($F$2&amp;"'"&amp;"!"&amp;K$3&amp;$A301)</f>
        <v>0</v>
      </c>
      <c r="L301" s="14" cm="1">
        <f t="array" aca="1" ref="L301" ca="1">INDIRECT($F$2&amp;"'"&amp;"!"&amp;L$3&amp;$A301)</f>
        <v>0</v>
      </c>
      <c r="M301" s="14" cm="1">
        <f t="array" aca="1" ref="M301" ca="1">INDIRECT($F$2&amp;"'"&amp;"!"&amp;M$3&amp;$A301)</f>
        <v>0</v>
      </c>
      <c r="N301" s="14" cm="1">
        <f t="array" aca="1" ref="N301" ca="1">INDIRECT($F$2&amp;"'"&amp;"!"&amp;N$3&amp;$A301)</f>
        <v>0</v>
      </c>
      <c r="P301" s="98">
        <f t="shared" si="39"/>
        <v>468.09730538487918</v>
      </c>
      <c r="Q301" s="98">
        <f t="shared" si="39"/>
        <v>471.23889803846896</v>
      </c>
      <c r="R301" s="13" cm="1">
        <f t="array" aca="1" ref="R301" ca="1">INDIRECT($F$2&amp;"'"&amp;"!"&amp;R$3&amp;$A301)</f>
        <v>0</v>
      </c>
      <c r="S301" s="14" cm="1">
        <f t="array" aca="1" ref="S301" ca="1">INDIRECT($F$2&amp;"'"&amp;"!"&amp;S$3&amp;$A301)</f>
        <v>0</v>
      </c>
      <c r="T301" s="14" cm="1">
        <f t="array" aca="1" ref="T301" ca="1">INDIRECT($F$2&amp;"'"&amp;"!"&amp;T$3&amp;$A301)</f>
        <v>0</v>
      </c>
      <c r="U301" s="14" cm="1">
        <f t="array" aca="1" ref="U301" ca="1">INDIRECT($F$2&amp;"'"&amp;"!"&amp;U$3&amp;$A301)</f>
        <v>0</v>
      </c>
    </row>
    <row r="302" spans="1:21">
      <c r="A302">
        <f t="shared" si="37"/>
        <v>300</v>
      </c>
      <c r="B302">
        <f t="shared" si="40"/>
        <v>150</v>
      </c>
      <c r="C302">
        <f t="shared" si="41"/>
        <v>151</v>
      </c>
      <c r="D302" s="14" cm="1">
        <f t="array" aca="1" ref="D302" ca="1">INDIRECT($F$2&amp;"'"&amp;"!"&amp;D$3&amp;$A302)</f>
        <v>0</v>
      </c>
      <c r="E302" s="14" cm="1">
        <f t="array" aca="1" ref="E302" ca="1">INDIRECT($F$2&amp;"'"&amp;"!"&amp;E$3&amp;$A302)</f>
        <v>0</v>
      </c>
      <c r="F302" s="14" cm="1">
        <f t="array" aca="1" ref="F302" ca="1">INDIRECT($F$2&amp;"'"&amp;"!"&amp;F$3&amp;$A302)</f>
        <v>0</v>
      </c>
      <c r="G302" s="14" cm="1">
        <f t="array" aca="1" ref="G302" ca="1">INDIRECT($F$2&amp;"'"&amp;"!"&amp;G$3&amp;$A302)</f>
        <v>0</v>
      </c>
      <c r="I302" s="97">
        <f t="shared" si="38"/>
        <v>17671.458676442588</v>
      </c>
      <c r="J302" s="97">
        <f t="shared" si="38"/>
        <v>17907.863523625219</v>
      </c>
      <c r="K302" s="13" cm="1">
        <f t="array" aca="1" ref="K302" ca="1">INDIRECT($F$2&amp;"'"&amp;"!"&amp;K$3&amp;$A302)</f>
        <v>0</v>
      </c>
      <c r="L302" s="14" cm="1">
        <f t="array" aca="1" ref="L302" ca="1">INDIRECT($F$2&amp;"'"&amp;"!"&amp;L$3&amp;$A302)</f>
        <v>0</v>
      </c>
      <c r="M302" s="14" cm="1">
        <f t="array" aca="1" ref="M302" ca="1">INDIRECT($F$2&amp;"'"&amp;"!"&amp;M$3&amp;$A302)</f>
        <v>0</v>
      </c>
      <c r="N302" s="14" cm="1">
        <f t="array" aca="1" ref="N302" ca="1">INDIRECT($F$2&amp;"'"&amp;"!"&amp;N$3&amp;$A302)</f>
        <v>0</v>
      </c>
      <c r="P302" s="98">
        <f t="shared" si="39"/>
        <v>471.23889803846896</v>
      </c>
      <c r="Q302" s="98">
        <f t="shared" si="39"/>
        <v>474.38049069205874</v>
      </c>
      <c r="R302" s="13" cm="1">
        <f t="array" aca="1" ref="R302" ca="1">INDIRECT($F$2&amp;"'"&amp;"!"&amp;R$3&amp;$A302)</f>
        <v>0</v>
      </c>
      <c r="S302" s="14" cm="1">
        <f t="array" aca="1" ref="S302" ca="1">INDIRECT($F$2&amp;"'"&amp;"!"&amp;S$3&amp;$A302)</f>
        <v>0</v>
      </c>
      <c r="T302" s="14" cm="1">
        <f t="array" aca="1" ref="T302" ca="1">INDIRECT($F$2&amp;"'"&amp;"!"&amp;T$3&amp;$A302)</f>
        <v>0</v>
      </c>
      <c r="U302" s="14" cm="1">
        <f t="array" aca="1" ref="U302" ca="1">INDIRECT($F$2&amp;"'"&amp;"!"&amp;U$3&amp;$A302)</f>
        <v>0</v>
      </c>
    </row>
    <row r="303" spans="1:21">
      <c r="A303">
        <f t="shared" si="37"/>
        <v>301</v>
      </c>
      <c r="B303">
        <f t="shared" si="40"/>
        <v>151</v>
      </c>
      <c r="C303">
        <f t="shared" si="41"/>
        <v>152</v>
      </c>
      <c r="D303" s="14" cm="1">
        <f t="array" aca="1" ref="D303" ca="1">INDIRECT($F$2&amp;"'"&amp;"!"&amp;D$3&amp;$A303)</f>
        <v>0</v>
      </c>
      <c r="E303" s="14" cm="1">
        <f t="array" aca="1" ref="E303" ca="1">INDIRECT($F$2&amp;"'"&amp;"!"&amp;E$3&amp;$A303)</f>
        <v>0</v>
      </c>
      <c r="F303" s="14" cm="1">
        <f t="array" aca="1" ref="F303" ca="1">INDIRECT($F$2&amp;"'"&amp;"!"&amp;F$3&amp;$A303)</f>
        <v>0</v>
      </c>
      <c r="G303" s="14" cm="1">
        <f t="array" aca="1" ref="G303" ca="1">INDIRECT($F$2&amp;"'"&amp;"!"&amp;G$3&amp;$A303)</f>
        <v>0</v>
      </c>
      <c r="I303" s="97">
        <f t="shared" si="38"/>
        <v>17907.863523625219</v>
      </c>
      <c r="J303" s="97">
        <f t="shared" si="38"/>
        <v>18145.839167134644</v>
      </c>
      <c r="K303" s="13" cm="1">
        <f t="array" aca="1" ref="K303" ca="1">INDIRECT($F$2&amp;"'"&amp;"!"&amp;K$3&amp;$A303)</f>
        <v>0</v>
      </c>
      <c r="L303" s="14" cm="1">
        <f t="array" aca="1" ref="L303" ca="1">INDIRECT($F$2&amp;"'"&amp;"!"&amp;L$3&amp;$A303)</f>
        <v>0</v>
      </c>
      <c r="M303" s="14" cm="1">
        <f t="array" aca="1" ref="M303" ca="1">INDIRECT($F$2&amp;"'"&amp;"!"&amp;M$3&amp;$A303)</f>
        <v>0</v>
      </c>
      <c r="N303" s="14" cm="1">
        <f t="array" aca="1" ref="N303" ca="1">INDIRECT($F$2&amp;"'"&amp;"!"&amp;N$3&amp;$A303)</f>
        <v>0</v>
      </c>
      <c r="P303" s="98">
        <f t="shared" si="39"/>
        <v>474.38049069205874</v>
      </c>
      <c r="Q303" s="98">
        <f t="shared" si="39"/>
        <v>477.52208334564853</v>
      </c>
      <c r="R303" s="13" cm="1">
        <f t="array" aca="1" ref="R303" ca="1">INDIRECT($F$2&amp;"'"&amp;"!"&amp;R$3&amp;$A303)</f>
        <v>0</v>
      </c>
      <c r="S303" s="14" cm="1">
        <f t="array" aca="1" ref="S303" ca="1">INDIRECT($F$2&amp;"'"&amp;"!"&amp;S$3&amp;$A303)</f>
        <v>0</v>
      </c>
      <c r="T303" s="14" cm="1">
        <f t="array" aca="1" ref="T303" ca="1">INDIRECT($F$2&amp;"'"&amp;"!"&amp;T$3&amp;$A303)</f>
        <v>0</v>
      </c>
      <c r="U303" s="14" cm="1">
        <f t="array" aca="1" ref="U303" ca="1">INDIRECT($F$2&amp;"'"&amp;"!"&amp;U$3&amp;$A303)</f>
        <v>0</v>
      </c>
    </row>
    <row r="304" spans="1:21">
      <c r="A304">
        <f t="shared" si="37"/>
        <v>302</v>
      </c>
      <c r="B304">
        <f t="shared" si="40"/>
        <v>152</v>
      </c>
      <c r="C304">
        <f t="shared" si="41"/>
        <v>153</v>
      </c>
      <c r="D304" s="14" cm="1">
        <f t="array" aca="1" ref="D304" ca="1">INDIRECT($F$2&amp;"'"&amp;"!"&amp;D$3&amp;$A304)</f>
        <v>0</v>
      </c>
      <c r="E304" s="14" cm="1">
        <f t="array" aca="1" ref="E304" ca="1">INDIRECT($F$2&amp;"'"&amp;"!"&amp;E$3&amp;$A304)</f>
        <v>0</v>
      </c>
      <c r="F304" s="14" cm="1">
        <f t="array" aca="1" ref="F304" ca="1">INDIRECT($F$2&amp;"'"&amp;"!"&amp;F$3&amp;$A304)</f>
        <v>0</v>
      </c>
      <c r="G304" s="14" cm="1">
        <f t="array" aca="1" ref="G304" ca="1">INDIRECT($F$2&amp;"'"&amp;"!"&amp;G$3&amp;$A304)</f>
        <v>0</v>
      </c>
      <c r="I304" s="97">
        <f t="shared" si="38"/>
        <v>18145.839167134644</v>
      </c>
      <c r="J304" s="97">
        <f t="shared" si="38"/>
        <v>18385.385606970867</v>
      </c>
      <c r="K304" s="13" cm="1">
        <f t="array" aca="1" ref="K304" ca="1">INDIRECT($F$2&amp;"'"&amp;"!"&amp;K$3&amp;$A304)</f>
        <v>0</v>
      </c>
      <c r="L304" s="14" cm="1">
        <f t="array" aca="1" ref="L304" ca="1">INDIRECT($F$2&amp;"'"&amp;"!"&amp;L$3&amp;$A304)</f>
        <v>0</v>
      </c>
      <c r="M304" s="14" cm="1">
        <f t="array" aca="1" ref="M304" ca="1">INDIRECT($F$2&amp;"'"&amp;"!"&amp;M$3&amp;$A304)</f>
        <v>0</v>
      </c>
      <c r="N304" s="14" cm="1">
        <f t="array" aca="1" ref="N304" ca="1">INDIRECT($F$2&amp;"'"&amp;"!"&amp;N$3&amp;$A304)</f>
        <v>0</v>
      </c>
      <c r="P304" s="98">
        <f t="shared" si="39"/>
        <v>477.52208334564853</v>
      </c>
      <c r="Q304" s="98">
        <f t="shared" si="39"/>
        <v>480.66367599923836</v>
      </c>
      <c r="R304" s="13" cm="1">
        <f t="array" aca="1" ref="R304" ca="1">INDIRECT($F$2&amp;"'"&amp;"!"&amp;R$3&amp;$A304)</f>
        <v>0</v>
      </c>
      <c r="S304" s="14" cm="1">
        <f t="array" aca="1" ref="S304" ca="1">INDIRECT($F$2&amp;"'"&amp;"!"&amp;S$3&amp;$A304)</f>
        <v>0</v>
      </c>
      <c r="T304" s="14" cm="1">
        <f t="array" aca="1" ref="T304" ca="1">INDIRECT($F$2&amp;"'"&amp;"!"&amp;T$3&amp;$A304)</f>
        <v>0</v>
      </c>
      <c r="U304" s="14" cm="1">
        <f t="array" aca="1" ref="U304" ca="1">INDIRECT($F$2&amp;"'"&amp;"!"&amp;U$3&amp;$A304)</f>
        <v>0</v>
      </c>
    </row>
    <row r="305" spans="1:21">
      <c r="A305">
        <f t="shared" si="37"/>
        <v>303</v>
      </c>
      <c r="B305">
        <f t="shared" si="40"/>
        <v>153</v>
      </c>
      <c r="C305">
        <f t="shared" si="41"/>
        <v>154</v>
      </c>
      <c r="D305" s="14" cm="1">
        <f t="array" aca="1" ref="D305" ca="1">INDIRECT($F$2&amp;"'"&amp;"!"&amp;D$3&amp;$A305)</f>
        <v>0</v>
      </c>
      <c r="E305" s="14" cm="1">
        <f t="array" aca="1" ref="E305" ca="1">INDIRECT($F$2&amp;"'"&amp;"!"&amp;E$3&amp;$A305)</f>
        <v>0</v>
      </c>
      <c r="F305" s="14" cm="1">
        <f t="array" aca="1" ref="F305" ca="1">INDIRECT($F$2&amp;"'"&amp;"!"&amp;F$3&amp;$A305)</f>
        <v>0</v>
      </c>
      <c r="G305" s="14" cm="1">
        <f t="array" aca="1" ref="G305" ca="1">INDIRECT($F$2&amp;"'"&amp;"!"&amp;G$3&amp;$A305)</f>
        <v>0</v>
      </c>
      <c r="I305" s="97">
        <f t="shared" si="38"/>
        <v>18385.385606970867</v>
      </c>
      <c r="J305" s="97">
        <f t="shared" si="38"/>
        <v>18626.502843133883</v>
      </c>
      <c r="K305" s="13" cm="1">
        <f t="array" aca="1" ref="K305" ca="1">INDIRECT($F$2&amp;"'"&amp;"!"&amp;K$3&amp;$A305)</f>
        <v>0</v>
      </c>
      <c r="L305" s="14" cm="1">
        <f t="array" aca="1" ref="L305" ca="1">INDIRECT($F$2&amp;"'"&amp;"!"&amp;L$3&amp;$A305)</f>
        <v>0</v>
      </c>
      <c r="M305" s="14" cm="1">
        <f t="array" aca="1" ref="M305" ca="1">INDIRECT($F$2&amp;"'"&amp;"!"&amp;M$3&amp;$A305)</f>
        <v>0</v>
      </c>
      <c r="N305" s="14" cm="1">
        <f t="array" aca="1" ref="N305" ca="1">INDIRECT($F$2&amp;"'"&amp;"!"&amp;N$3&amp;$A305)</f>
        <v>0</v>
      </c>
      <c r="P305" s="98">
        <f t="shared" si="39"/>
        <v>480.66367599923836</v>
      </c>
      <c r="Q305" s="98">
        <f t="shared" si="39"/>
        <v>483.80526865282815</v>
      </c>
      <c r="R305" s="13" cm="1">
        <f t="array" aca="1" ref="R305" ca="1">INDIRECT($F$2&amp;"'"&amp;"!"&amp;R$3&amp;$A305)</f>
        <v>0</v>
      </c>
      <c r="S305" s="14" cm="1">
        <f t="array" aca="1" ref="S305" ca="1">INDIRECT($F$2&amp;"'"&amp;"!"&amp;S$3&amp;$A305)</f>
        <v>0</v>
      </c>
      <c r="T305" s="14" cm="1">
        <f t="array" aca="1" ref="T305" ca="1">INDIRECT($F$2&amp;"'"&amp;"!"&amp;T$3&amp;$A305)</f>
        <v>0</v>
      </c>
      <c r="U305" s="14" cm="1">
        <f t="array" aca="1" ref="U305" ca="1">INDIRECT($F$2&amp;"'"&amp;"!"&amp;U$3&amp;$A305)</f>
        <v>0</v>
      </c>
    </row>
    <row r="306" spans="1:21">
      <c r="A306">
        <f t="shared" si="37"/>
        <v>304</v>
      </c>
      <c r="B306">
        <f t="shared" si="40"/>
        <v>154</v>
      </c>
      <c r="C306">
        <f t="shared" si="41"/>
        <v>155</v>
      </c>
      <c r="D306" s="14" cm="1">
        <f t="array" aca="1" ref="D306" ca="1">INDIRECT($F$2&amp;"'"&amp;"!"&amp;D$3&amp;$A306)</f>
        <v>0</v>
      </c>
      <c r="E306" s="14" cm="1">
        <f t="array" aca="1" ref="E306" ca="1">INDIRECT($F$2&amp;"'"&amp;"!"&amp;E$3&amp;$A306)</f>
        <v>0</v>
      </c>
      <c r="F306" s="14" cm="1">
        <f t="array" aca="1" ref="F306" ca="1">INDIRECT($F$2&amp;"'"&amp;"!"&amp;F$3&amp;$A306)</f>
        <v>0</v>
      </c>
      <c r="G306" s="14" cm="1">
        <f t="array" aca="1" ref="G306" ca="1">INDIRECT($F$2&amp;"'"&amp;"!"&amp;G$3&amp;$A306)</f>
        <v>0</v>
      </c>
      <c r="I306" s="97">
        <f t="shared" si="38"/>
        <v>18626.502843133883</v>
      </c>
      <c r="J306" s="97">
        <f t="shared" si="38"/>
        <v>18869.190875623695</v>
      </c>
      <c r="K306" s="13" cm="1">
        <f t="array" aca="1" ref="K306" ca="1">INDIRECT($F$2&amp;"'"&amp;"!"&amp;K$3&amp;$A306)</f>
        <v>0</v>
      </c>
      <c r="L306" s="14" cm="1">
        <f t="array" aca="1" ref="L306" ca="1">INDIRECT($F$2&amp;"'"&amp;"!"&amp;L$3&amp;$A306)</f>
        <v>0</v>
      </c>
      <c r="M306" s="14" cm="1">
        <f t="array" aca="1" ref="M306" ca="1">INDIRECT($F$2&amp;"'"&amp;"!"&amp;M$3&amp;$A306)</f>
        <v>0</v>
      </c>
      <c r="N306" s="14" cm="1">
        <f t="array" aca="1" ref="N306" ca="1">INDIRECT($F$2&amp;"'"&amp;"!"&amp;N$3&amp;$A306)</f>
        <v>0</v>
      </c>
      <c r="P306" s="98">
        <f t="shared" si="39"/>
        <v>483.80526865282815</v>
      </c>
      <c r="Q306" s="98">
        <f t="shared" si="39"/>
        <v>486.94686130641793</v>
      </c>
      <c r="R306" s="13" cm="1">
        <f t="array" aca="1" ref="R306" ca="1">INDIRECT($F$2&amp;"'"&amp;"!"&amp;R$3&amp;$A306)</f>
        <v>0</v>
      </c>
      <c r="S306" s="14" cm="1">
        <f t="array" aca="1" ref="S306" ca="1">INDIRECT($F$2&amp;"'"&amp;"!"&amp;S$3&amp;$A306)</f>
        <v>0</v>
      </c>
      <c r="T306" s="14" cm="1">
        <f t="array" aca="1" ref="T306" ca="1">INDIRECT($F$2&amp;"'"&amp;"!"&amp;T$3&amp;$A306)</f>
        <v>0</v>
      </c>
      <c r="U306" s="14" cm="1">
        <f t="array" aca="1" ref="U306" ca="1">INDIRECT($F$2&amp;"'"&amp;"!"&amp;U$3&amp;$A306)</f>
        <v>0</v>
      </c>
    </row>
    <row r="307" spans="1:21">
      <c r="A307">
        <f t="shared" si="37"/>
        <v>305</v>
      </c>
      <c r="B307">
        <f t="shared" si="40"/>
        <v>155</v>
      </c>
      <c r="C307">
        <f t="shared" si="41"/>
        <v>156</v>
      </c>
      <c r="D307" s="14" cm="1">
        <f t="array" aca="1" ref="D307" ca="1">INDIRECT($F$2&amp;"'"&amp;"!"&amp;D$3&amp;$A307)</f>
        <v>0</v>
      </c>
      <c r="E307" s="14" cm="1">
        <f t="array" aca="1" ref="E307" ca="1">INDIRECT($F$2&amp;"'"&amp;"!"&amp;E$3&amp;$A307)</f>
        <v>0</v>
      </c>
      <c r="F307" s="14" cm="1">
        <f t="array" aca="1" ref="F307" ca="1">INDIRECT($F$2&amp;"'"&amp;"!"&amp;F$3&amp;$A307)</f>
        <v>0</v>
      </c>
      <c r="G307" s="14" cm="1">
        <f t="array" aca="1" ref="G307" ca="1">INDIRECT($F$2&amp;"'"&amp;"!"&amp;G$3&amp;$A307)</f>
        <v>0</v>
      </c>
      <c r="I307" s="97">
        <f t="shared" si="38"/>
        <v>18869.190875623695</v>
      </c>
      <c r="J307" s="97">
        <f t="shared" si="38"/>
        <v>19113.4497044403</v>
      </c>
      <c r="K307" s="13" cm="1">
        <f t="array" aca="1" ref="K307" ca="1">INDIRECT($F$2&amp;"'"&amp;"!"&amp;K$3&amp;$A307)</f>
        <v>0</v>
      </c>
      <c r="L307" s="14" cm="1">
        <f t="array" aca="1" ref="L307" ca="1">INDIRECT($F$2&amp;"'"&amp;"!"&amp;L$3&amp;$A307)</f>
        <v>0</v>
      </c>
      <c r="M307" s="14" cm="1">
        <f t="array" aca="1" ref="M307" ca="1">INDIRECT($F$2&amp;"'"&amp;"!"&amp;M$3&amp;$A307)</f>
        <v>0</v>
      </c>
      <c r="N307" s="14" cm="1">
        <f t="array" aca="1" ref="N307" ca="1">INDIRECT($F$2&amp;"'"&amp;"!"&amp;N$3&amp;$A307)</f>
        <v>0</v>
      </c>
      <c r="P307" s="98">
        <f t="shared" si="39"/>
        <v>486.94686130641793</v>
      </c>
      <c r="Q307" s="98">
        <f t="shared" si="39"/>
        <v>490.08845396000771</v>
      </c>
      <c r="R307" s="13" cm="1">
        <f t="array" aca="1" ref="R307" ca="1">INDIRECT($F$2&amp;"'"&amp;"!"&amp;R$3&amp;$A307)</f>
        <v>0</v>
      </c>
      <c r="S307" s="14" cm="1">
        <f t="array" aca="1" ref="S307" ca="1">INDIRECT($F$2&amp;"'"&amp;"!"&amp;S$3&amp;$A307)</f>
        <v>0</v>
      </c>
      <c r="T307" s="14" cm="1">
        <f t="array" aca="1" ref="T307" ca="1">INDIRECT($F$2&amp;"'"&amp;"!"&amp;T$3&amp;$A307)</f>
        <v>0</v>
      </c>
      <c r="U307" s="14" cm="1">
        <f t="array" aca="1" ref="U307" ca="1">INDIRECT($F$2&amp;"'"&amp;"!"&amp;U$3&amp;$A307)</f>
        <v>0</v>
      </c>
    </row>
    <row r="308" spans="1:21">
      <c r="A308">
        <f t="shared" si="37"/>
        <v>306</v>
      </c>
      <c r="B308">
        <f t="shared" si="40"/>
        <v>156</v>
      </c>
      <c r="C308">
        <f t="shared" si="41"/>
        <v>157</v>
      </c>
      <c r="D308" s="14" cm="1">
        <f t="array" aca="1" ref="D308" ca="1">INDIRECT($F$2&amp;"'"&amp;"!"&amp;D$3&amp;$A308)</f>
        <v>0</v>
      </c>
      <c r="E308" s="14" cm="1">
        <f t="array" aca="1" ref="E308" ca="1">INDIRECT($F$2&amp;"'"&amp;"!"&amp;E$3&amp;$A308)</f>
        <v>0</v>
      </c>
      <c r="F308" s="14" cm="1">
        <f t="array" aca="1" ref="F308" ca="1">INDIRECT($F$2&amp;"'"&amp;"!"&amp;F$3&amp;$A308)</f>
        <v>0</v>
      </c>
      <c r="G308" s="14" cm="1">
        <f t="array" aca="1" ref="G308" ca="1">INDIRECT($F$2&amp;"'"&amp;"!"&amp;G$3&amp;$A308)</f>
        <v>0</v>
      </c>
      <c r="I308" s="97">
        <f t="shared" si="38"/>
        <v>19113.4497044403</v>
      </c>
      <c r="J308" s="97">
        <f t="shared" si="38"/>
        <v>19359.279329583704</v>
      </c>
      <c r="K308" s="13" cm="1">
        <f t="array" aca="1" ref="K308" ca="1">INDIRECT($F$2&amp;"'"&amp;"!"&amp;K$3&amp;$A308)</f>
        <v>0</v>
      </c>
      <c r="L308" s="14" cm="1">
        <f t="array" aca="1" ref="L308" ca="1">INDIRECT($F$2&amp;"'"&amp;"!"&amp;L$3&amp;$A308)</f>
        <v>0</v>
      </c>
      <c r="M308" s="14" cm="1">
        <f t="array" aca="1" ref="M308" ca="1">INDIRECT($F$2&amp;"'"&amp;"!"&amp;M$3&amp;$A308)</f>
        <v>0</v>
      </c>
      <c r="N308" s="14" cm="1">
        <f t="array" aca="1" ref="N308" ca="1">INDIRECT($F$2&amp;"'"&amp;"!"&amp;N$3&amp;$A308)</f>
        <v>0</v>
      </c>
      <c r="P308" s="98">
        <f t="shared" si="39"/>
        <v>490.08845396000771</v>
      </c>
      <c r="Q308" s="98">
        <f t="shared" si="39"/>
        <v>493.23004661359749</v>
      </c>
      <c r="R308" s="13" cm="1">
        <f t="array" aca="1" ref="R308" ca="1">INDIRECT($F$2&amp;"'"&amp;"!"&amp;R$3&amp;$A308)</f>
        <v>0</v>
      </c>
      <c r="S308" s="14" cm="1">
        <f t="array" aca="1" ref="S308" ca="1">INDIRECT($F$2&amp;"'"&amp;"!"&amp;S$3&amp;$A308)</f>
        <v>0</v>
      </c>
      <c r="T308" s="14" cm="1">
        <f t="array" aca="1" ref="T308" ca="1">INDIRECT($F$2&amp;"'"&amp;"!"&amp;T$3&amp;$A308)</f>
        <v>0</v>
      </c>
      <c r="U308" s="14" cm="1">
        <f t="array" aca="1" ref="U308" ca="1">INDIRECT($F$2&amp;"'"&amp;"!"&amp;U$3&amp;$A308)</f>
        <v>0</v>
      </c>
    </row>
    <row r="309" spans="1:21">
      <c r="A309">
        <f t="shared" si="37"/>
        <v>307</v>
      </c>
      <c r="B309">
        <f t="shared" si="40"/>
        <v>157</v>
      </c>
      <c r="C309">
        <f t="shared" si="41"/>
        <v>158</v>
      </c>
      <c r="D309" s="14" cm="1">
        <f t="array" aca="1" ref="D309" ca="1">INDIRECT($F$2&amp;"'"&amp;"!"&amp;D$3&amp;$A309)</f>
        <v>0</v>
      </c>
      <c r="E309" s="14" cm="1">
        <f t="array" aca="1" ref="E309" ca="1">INDIRECT($F$2&amp;"'"&amp;"!"&amp;E$3&amp;$A309)</f>
        <v>0</v>
      </c>
      <c r="F309" s="14" cm="1">
        <f t="array" aca="1" ref="F309" ca="1">INDIRECT($F$2&amp;"'"&amp;"!"&amp;F$3&amp;$A309)</f>
        <v>0</v>
      </c>
      <c r="G309" s="14" cm="1">
        <f t="array" aca="1" ref="G309" ca="1">INDIRECT($F$2&amp;"'"&amp;"!"&amp;G$3&amp;$A309)</f>
        <v>0</v>
      </c>
      <c r="I309" s="97">
        <f t="shared" si="38"/>
        <v>19359.279329583704</v>
      </c>
      <c r="J309" s="97">
        <f t="shared" si="38"/>
        <v>19606.6797510539</v>
      </c>
      <c r="K309" s="13" cm="1">
        <f t="array" aca="1" ref="K309" ca="1">INDIRECT($F$2&amp;"'"&amp;"!"&amp;K$3&amp;$A309)</f>
        <v>0</v>
      </c>
      <c r="L309" s="14" cm="1">
        <f t="array" aca="1" ref="L309" ca="1">INDIRECT($F$2&amp;"'"&amp;"!"&amp;L$3&amp;$A309)</f>
        <v>0</v>
      </c>
      <c r="M309" s="14" cm="1">
        <f t="array" aca="1" ref="M309" ca="1">INDIRECT($F$2&amp;"'"&amp;"!"&amp;M$3&amp;$A309)</f>
        <v>0</v>
      </c>
      <c r="N309" s="14" cm="1">
        <f t="array" aca="1" ref="N309" ca="1">INDIRECT($F$2&amp;"'"&amp;"!"&amp;N$3&amp;$A309)</f>
        <v>0</v>
      </c>
      <c r="P309" s="98">
        <f t="shared" si="39"/>
        <v>493.23004661359749</v>
      </c>
      <c r="Q309" s="98">
        <f t="shared" si="39"/>
        <v>496.37163926718733</v>
      </c>
      <c r="R309" s="13" cm="1">
        <f t="array" aca="1" ref="R309" ca="1">INDIRECT($F$2&amp;"'"&amp;"!"&amp;R$3&amp;$A309)</f>
        <v>0</v>
      </c>
      <c r="S309" s="14" cm="1">
        <f t="array" aca="1" ref="S309" ca="1">INDIRECT($F$2&amp;"'"&amp;"!"&amp;S$3&amp;$A309)</f>
        <v>0</v>
      </c>
      <c r="T309" s="14" cm="1">
        <f t="array" aca="1" ref="T309" ca="1">INDIRECT($F$2&amp;"'"&amp;"!"&amp;T$3&amp;$A309)</f>
        <v>0</v>
      </c>
      <c r="U309" s="14" cm="1">
        <f t="array" aca="1" ref="U309" ca="1">INDIRECT($F$2&amp;"'"&amp;"!"&amp;U$3&amp;$A309)</f>
        <v>0</v>
      </c>
    </row>
    <row r="310" spans="1:21">
      <c r="A310">
        <f t="shared" si="37"/>
        <v>308</v>
      </c>
      <c r="B310">
        <f t="shared" si="40"/>
        <v>158</v>
      </c>
      <c r="C310">
        <f t="shared" si="41"/>
        <v>159</v>
      </c>
      <c r="D310" s="14" cm="1">
        <f t="array" aca="1" ref="D310" ca="1">INDIRECT($F$2&amp;"'"&amp;"!"&amp;D$3&amp;$A310)</f>
        <v>0</v>
      </c>
      <c r="E310" s="14" cm="1">
        <f t="array" aca="1" ref="E310" ca="1">INDIRECT($F$2&amp;"'"&amp;"!"&amp;E$3&amp;$A310)</f>
        <v>0</v>
      </c>
      <c r="F310" s="14" cm="1">
        <f t="array" aca="1" ref="F310" ca="1">INDIRECT($F$2&amp;"'"&amp;"!"&amp;F$3&amp;$A310)</f>
        <v>0</v>
      </c>
      <c r="G310" s="14" cm="1">
        <f t="array" aca="1" ref="G310" ca="1">INDIRECT($F$2&amp;"'"&amp;"!"&amp;G$3&amp;$A310)</f>
        <v>0</v>
      </c>
      <c r="I310" s="97">
        <f t="shared" si="38"/>
        <v>19606.6797510539</v>
      </c>
      <c r="J310" s="97">
        <f t="shared" si="38"/>
        <v>19855.650968850889</v>
      </c>
      <c r="K310" s="13" cm="1">
        <f t="array" aca="1" ref="K310" ca="1">INDIRECT($F$2&amp;"'"&amp;"!"&amp;K$3&amp;$A310)</f>
        <v>0</v>
      </c>
      <c r="L310" s="14" cm="1">
        <f t="array" aca="1" ref="L310" ca="1">INDIRECT($F$2&amp;"'"&amp;"!"&amp;L$3&amp;$A310)</f>
        <v>0</v>
      </c>
      <c r="M310" s="14" cm="1">
        <f t="array" aca="1" ref="M310" ca="1">INDIRECT($F$2&amp;"'"&amp;"!"&amp;M$3&amp;$A310)</f>
        <v>0</v>
      </c>
      <c r="N310" s="14" cm="1">
        <f t="array" aca="1" ref="N310" ca="1">INDIRECT($F$2&amp;"'"&amp;"!"&amp;N$3&amp;$A310)</f>
        <v>0</v>
      </c>
      <c r="P310" s="98">
        <f t="shared" si="39"/>
        <v>496.37163926718733</v>
      </c>
      <c r="Q310" s="98">
        <f t="shared" si="39"/>
        <v>499.51323192077712</v>
      </c>
      <c r="R310" s="13" cm="1">
        <f t="array" aca="1" ref="R310" ca="1">INDIRECT($F$2&amp;"'"&amp;"!"&amp;R$3&amp;$A310)</f>
        <v>0</v>
      </c>
      <c r="S310" s="14" cm="1">
        <f t="array" aca="1" ref="S310" ca="1">INDIRECT($F$2&amp;"'"&amp;"!"&amp;S$3&amp;$A310)</f>
        <v>0</v>
      </c>
      <c r="T310" s="14" cm="1">
        <f t="array" aca="1" ref="T310" ca="1">INDIRECT($F$2&amp;"'"&amp;"!"&amp;T$3&amp;$A310)</f>
        <v>0</v>
      </c>
      <c r="U310" s="14" cm="1">
        <f t="array" aca="1" ref="U310" ca="1">INDIRECT($F$2&amp;"'"&amp;"!"&amp;U$3&amp;$A310)</f>
        <v>0</v>
      </c>
    </row>
    <row r="311" spans="1:21">
      <c r="A311">
        <f t="shared" si="37"/>
        <v>309</v>
      </c>
      <c r="B311">
        <f t="shared" si="40"/>
        <v>159</v>
      </c>
      <c r="C311">
        <f t="shared" si="41"/>
        <v>160</v>
      </c>
      <c r="D311" s="14" cm="1">
        <f t="array" aca="1" ref="D311" ca="1">INDIRECT($F$2&amp;"'"&amp;"!"&amp;D$3&amp;$A311)</f>
        <v>0</v>
      </c>
      <c r="E311" s="14" cm="1">
        <f t="array" aca="1" ref="E311" ca="1">INDIRECT($F$2&amp;"'"&amp;"!"&amp;E$3&amp;$A311)</f>
        <v>0</v>
      </c>
      <c r="F311" s="14" cm="1">
        <f t="array" aca="1" ref="F311" ca="1">INDIRECT($F$2&amp;"'"&amp;"!"&amp;F$3&amp;$A311)</f>
        <v>0</v>
      </c>
      <c r="G311" s="14" cm="1">
        <f t="array" aca="1" ref="G311" ca="1">INDIRECT($F$2&amp;"'"&amp;"!"&amp;G$3&amp;$A311)</f>
        <v>0</v>
      </c>
      <c r="I311" s="97">
        <f t="shared" si="38"/>
        <v>19855.650968850889</v>
      </c>
      <c r="J311" s="97">
        <f t="shared" si="38"/>
        <v>20106.192982974677</v>
      </c>
      <c r="K311" s="13" cm="1">
        <f t="array" aca="1" ref="K311" ca="1">INDIRECT($F$2&amp;"'"&amp;"!"&amp;K$3&amp;$A311)</f>
        <v>0</v>
      </c>
      <c r="L311" s="14" cm="1">
        <f t="array" aca="1" ref="L311" ca="1">INDIRECT($F$2&amp;"'"&amp;"!"&amp;L$3&amp;$A311)</f>
        <v>0</v>
      </c>
      <c r="M311" s="14" cm="1">
        <f t="array" aca="1" ref="M311" ca="1">INDIRECT($F$2&amp;"'"&amp;"!"&amp;M$3&amp;$A311)</f>
        <v>0</v>
      </c>
      <c r="N311" s="14" cm="1">
        <f t="array" aca="1" ref="N311" ca="1">INDIRECT($F$2&amp;"'"&amp;"!"&amp;N$3&amp;$A311)</f>
        <v>0</v>
      </c>
      <c r="P311" s="98">
        <f t="shared" si="39"/>
        <v>499.51323192077712</v>
      </c>
      <c r="Q311" s="98">
        <f t="shared" si="39"/>
        <v>502.6548245743669</v>
      </c>
      <c r="R311" s="13" cm="1">
        <f t="array" aca="1" ref="R311" ca="1">INDIRECT($F$2&amp;"'"&amp;"!"&amp;R$3&amp;$A311)</f>
        <v>0</v>
      </c>
      <c r="S311" s="14" cm="1">
        <f t="array" aca="1" ref="S311" ca="1">INDIRECT($F$2&amp;"'"&amp;"!"&amp;S$3&amp;$A311)</f>
        <v>0</v>
      </c>
      <c r="T311" s="14" cm="1">
        <f t="array" aca="1" ref="T311" ca="1">INDIRECT($F$2&amp;"'"&amp;"!"&amp;T$3&amp;$A311)</f>
        <v>0</v>
      </c>
      <c r="U311" s="14" cm="1">
        <f t="array" aca="1" ref="U311" ca="1">INDIRECT($F$2&amp;"'"&amp;"!"&amp;U$3&amp;$A311)</f>
        <v>0</v>
      </c>
    </row>
    <row r="312" spans="1:21">
      <c r="A312">
        <f t="shared" si="37"/>
        <v>310</v>
      </c>
      <c r="B312">
        <f t="shared" si="40"/>
        <v>160</v>
      </c>
      <c r="C312">
        <f t="shared" si="41"/>
        <v>161</v>
      </c>
      <c r="D312" s="14" cm="1">
        <f t="array" aca="1" ref="D312" ca="1">INDIRECT($F$2&amp;"'"&amp;"!"&amp;D$3&amp;$A312)</f>
        <v>0</v>
      </c>
      <c r="E312" s="14" cm="1">
        <f t="array" aca="1" ref="E312" ca="1">INDIRECT($F$2&amp;"'"&amp;"!"&amp;E$3&amp;$A312)</f>
        <v>0</v>
      </c>
      <c r="F312" s="14" cm="1">
        <f t="array" aca="1" ref="F312" ca="1">INDIRECT($F$2&amp;"'"&amp;"!"&amp;F$3&amp;$A312)</f>
        <v>0</v>
      </c>
      <c r="G312" s="14" cm="1">
        <f t="array" aca="1" ref="G312" ca="1">INDIRECT($F$2&amp;"'"&amp;"!"&amp;G$3&amp;$A312)</f>
        <v>0</v>
      </c>
      <c r="I312" s="97">
        <f t="shared" si="38"/>
        <v>20106.192982974677</v>
      </c>
      <c r="J312" s="97">
        <f t="shared" si="38"/>
        <v>20358.305793425257</v>
      </c>
      <c r="K312" s="13" cm="1">
        <f t="array" aca="1" ref="K312" ca="1">INDIRECT($F$2&amp;"'"&amp;"!"&amp;K$3&amp;$A312)</f>
        <v>0</v>
      </c>
      <c r="L312" s="14" cm="1">
        <f t="array" aca="1" ref="L312" ca="1">INDIRECT($F$2&amp;"'"&amp;"!"&amp;L$3&amp;$A312)</f>
        <v>0</v>
      </c>
      <c r="M312" s="14" cm="1">
        <f t="array" aca="1" ref="M312" ca="1">INDIRECT($F$2&amp;"'"&amp;"!"&amp;M$3&amp;$A312)</f>
        <v>0</v>
      </c>
      <c r="N312" s="14" cm="1">
        <f t="array" aca="1" ref="N312" ca="1">INDIRECT($F$2&amp;"'"&amp;"!"&amp;N$3&amp;$A312)</f>
        <v>0</v>
      </c>
      <c r="P312" s="98">
        <f t="shared" si="39"/>
        <v>502.6548245743669</v>
      </c>
      <c r="Q312" s="98">
        <f t="shared" si="39"/>
        <v>505.79641722795668</v>
      </c>
      <c r="R312" s="13" cm="1">
        <f t="array" aca="1" ref="R312" ca="1">INDIRECT($F$2&amp;"'"&amp;"!"&amp;R$3&amp;$A312)</f>
        <v>0</v>
      </c>
      <c r="S312" s="14" cm="1">
        <f t="array" aca="1" ref="S312" ca="1">INDIRECT($F$2&amp;"'"&amp;"!"&amp;S$3&amp;$A312)</f>
        <v>0</v>
      </c>
      <c r="T312" s="14" cm="1">
        <f t="array" aca="1" ref="T312" ca="1">INDIRECT($F$2&amp;"'"&amp;"!"&amp;T$3&amp;$A312)</f>
        <v>0</v>
      </c>
      <c r="U312" s="14" cm="1">
        <f t="array" aca="1" ref="U312" ca="1">INDIRECT($F$2&amp;"'"&amp;"!"&amp;U$3&amp;$A312)</f>
        <v>0</v>
      </c>
    </row>
    <row r="313" spans="1:21">
      <c r="A313">
        <f t="shared" si="37"/>
        <v>311</v>
      </c>
      <c r="B313">
        <f t="shared" si="40"/>
        <v>161</v>
      </c>
      <c r="C313">
        <f t="shared" si="41"/>
        <v>162</v>
      </c>
      <c r="D313" s="14" cm="1">
        <f t="array" aca="1" ref="D313" ca="1">INDIRECT($F$2&amp;"'"&amp;"!"&amp;D$3&amp;$A313)</f>
        <v>0</v>
      </c>
      <c r="E313" s="14" cm="1">
        <f t="array" aca="1" ref="E313" ca="1">INDIRECT($F$2&amp;"'"&amp;"!"&amp;E$3&amp;$A313)</f>
        <v>0</v>
      </c>
      <c r="F313" s="14" cm="1">
        <f t="array" aca="1" ref="F313" ca="1">INDIRECT($F$2&amp;"'"&amp;"!"&amp;F$3&amp;$A313)</f>
        <v>0</v>
      </c>
      <c r="G313" s="14" cm="1">
        <f t="array" aca="1" ref="G313" ca="1">INDIRECT($F$2&amp;"'"&amp;"!"&amp;G$3&amp;$A313)</f>
        <v>0</v>
      </c>
      <c r="I313" s="97">
        <f t="shared" si="38"/>
        <v>20358.305793425257</v>
      </c>
      <c r="J313" s="97">
        <f t="shared" si="38"/>
        <v>20611.989400202634</v>
      </c>
      <c r="K313" s="13" cm="1">
        <f t="array" aca="1" ref="K313" ca="1">INDIRECT($F$2&amp;"'"&amp;"!"&amp;K$3&amp;$A313)</f>
        <v>0</v>
      </c>
      <c r="L313" s="14" cm="1">
        <f t="array" aca="1" ref="L313" ca="1">INDIRECT($F$2&amp;"'"&amp;"!"&amp;L$3&amp;$A313)</f>
        <v>0</v>
      </c>
      <c r="M313" s="14" cm="1">
        <f t="array" aca="1" ref="M313" ca="1">INDIRECT($F$2&amp;"'"&amp;"!"&amp;M$3&amp;$A313)</f>
        <v>0</v>
      </c>
      <c r="N313" s="14" cm="1">
        <f t="array" aca="1" ref="N313" ca="1">INDIRECT($F$2&amp;"'"&amp;"!"&amp;N$3&amp;$A313)</f>
        <v>0</v>
      </c>
      <c r="P313" s="98">
        <f t="shared" si="39"/>
        <v>505.79641722795668</v>
      </c>
      <c r="Q313" s="98">
        <f t="shared" si="39"/>
        <v>508.93800988154646</v>
      </c>
      <c r="R313" s="13" cm="1">
        <f t="array" aca="1" ref="R313" ca="1">INDIRECT($F$2&amp;"'"&amp;"!"&amp;R$3&amp;$A313)</f>
        <v>0</v>
      </c>
      <c r="S313" s="14" cm="1">
        <f t="array" aca="1" ref="S313" ca="1">INDIRECT($F$2&amp;"'"&amp;"!"&amp;S$3&amp;$A313)</f>
        <v>0</v>
      </c>
      <c r="T313" s="14" cm="1">
        <f t="array" aca="1" ref="T313" ca="1">INDIRECT($F$2&amp;"'"&amp;"!"&amp;T$3&amp;$A313)</f>
        <v>0</v>
      </c>
      <c r="U313" s="14" cm="1">
        <f t="array" aca="1" ref="U313" ca="1">INDIRECT($F$2&amp;"'"&amp;"!"&amp;U$3&amp;$A313)</f>
        <v>0</v>
      </c>
    </row>
    <row r="314" spans="1:21">
      <c r="A314">
        <f t="shared" si="37"/>
        <v>312</v>
      </c>
      <c r="B314">
        <f t="shared" si="40"/>
        <v>162</v>
      </c>
      <c r="C314">
        <f t="shared" si="41"/>
        <v>163</v>
      </c>
      <c r="D314" s="14" cm="1">
        <f t="array" aca="1" ref="D314" ca="1">INDIRECT($F$2&amp;"'"&amp;"!"&amp;D$3&amp;$A314)</f>
        <v>0</v>
      </c>
      <c r="E314" s="14" cm="1">
        <f t="array" aca="1" ref="E314" ca="1">INDIRECT($F$2&amp;"'"&amp;"!"&amp;E$3&amp;$A314)</f>
        <v>0</v>
      </c>
      <c r="F314" s="14" cm="1">
        <f t="array" aca="1" ref="F314" ca="1">INDIRECT($F$2&amp;"'"&amp;"!"&amp;F$3&amp;$A314)</f>
        <v>0</v>
      </c>
      <c r="G314" s="14" cm="1">
        <f t="array" aca="1" ref="G314" ca="1">INDIRECT($F$2&amp;"'"&amp;"!"&amp;G$3&amp;$A314)</f>
        <v>0</v>
      </c>
      <c r="I314" s="97">
        <f t="shared" si="38"/>
        <v>20611.989400202634</v>
      </c>
      <c r="J314" s="97">
        <f t="shared" si="38"/>
        <v>20867.243803306803</v>
      </c>
      <c r="K314" s="13" cm="1">
        <f t="array" aca="1" ref="K314" ca="1">INDIRECT($F$2&amp;"'"&amp;"!"&amp;K$3&amp;$A314)</f>
        <v>0</v>
      </c>
      <c r="L314" s="14" cm="1">
        <f t="array" aca="1" ref="L314" ca="1">INDIRECT($F$2&amp;"'"&amp;"!"&amp;L$3&amp;$A314)</f>
        <v>0</v>
      </c>
      <c r="M314" s="14" cm="1">
        <f t="array" aca="1" ref="M314" ca="1">INDIRECT($F$2&amp;"'"&amp;"!"&amp;M$3&amp;$A314)</f>
        <v>0</v>
      </c>
      <c r="N314" s="14" cm="1">
        <f t="array" aca="1" ref="N314" ca="1">INDIRECT($F$2&amp;"'"&amp;"!"&amp;N$3&amp;$A314)</f>
        <v>0</v>
      </c>
      <c r="P314" s="98">
        <f t="shared" si="39"/>
        <v>508.93800988154646</v>
      </c>
      <c r="Q314" s="98">
        <f t="shared" si="39"/>
        <v>512.07960253513625</v>
      </c>
      <c r="R314" s="13" cm="1">
        <f t="array" aca="1" ref="R314" ca="1">INDIRECT($F$2&amp;"'"&amp;"!"&amp;R$3&amp;$A314)</f>
        <v>0</v>
      </c>
      <c r="S314" s="14" cm="1">
        <f t="array" aca="1" ref="S314" ca="1">INDIRECT($F$2&amp;"'"&amp;"!"&amp;S$3&amp;$A314)</f>
        <v>0</v>
      </c>
      <c r="T314" s="14" cm="1">
        <f t="array" aca="1" ref="T314" ca="1">INDIRECT($F$2&amp;"'"&amp;"!"&amp;T$3&amp;$A314)</f>
        <v>0</v>
      </c>
      <c r="U314" s="14" cm="1">
        <f t="array" aca="1" ref="U314" ca="1">INDIRECT($F$2&amp;"'"&amp;"!"&amp;U$3&amp;$A314)</f>
        <v>0</v>
      </c>
    </row>
    <row r="315" spans="1:21">
      <c r="A315">
        <f t="shared" si="37"/>
        <v>313</v>
      </c>
      <c r="B315">
        <f t="shared" si="40"/>
        <v>163</v>
      </c>
      <c r="C315">
        <f t="shared" si="41"/>
        <v>164</v>
      </c>
      <c r="D315" s="14" cm="1">
        <f t="array" aca="1" ref="D315" ca="1">INDIRECT($F$2&amp;"'"&amp;"!"&amp;D$3&amp;$A315)</f>
        <v>0</v>
      </c>
      <c r="E315" s="14" cm="1">
        <f t="array" aca="1" ref="E315" ca="1">INDIRECT($F$2&amp;"'"&amp;"!"&amp;E$3&amp;$A315)</f>
        <v>0</v>
      </c>
      <c r="F315" s="14" cm="1">
        <f t="array" aca="1" ref="F315" ca="1">INDIRECT($F$2&amp;"'"&amp;"!"&amp;F$3&amp;$A315)</f>
        <v>0</v>
      </c>
      <c r="G315" s="14" cm="1">
        <f t="array" aca="1" ref="G315" ca="1">INDIRECT($F$2&amp;"'"&amp;"!"&amp;G$3&amp;$A315)</f>
        <v>0</v>
      </c>
      <c r="I315" s="97">
        <f t="shared" si="38"/>
        <v>20867.243803306803</v>
      </c>
      <c r="J315" s="97">
        <f t="shared" si="38"/>
        <v>21124.069002737768</v>
      </c>
      <c r="K315" s="13" cm="1">
        <f t="array" aca="1" ref="K315" ca="1">INDIRECT($F$2&amp;"'"&amp;"!"&amp;K$3&amp;$A315)</f>
        <v>0</v>
      </c>
      <c r="L315" s="14" cm="1">
        <f t="array" aca="1" ref="L315" ca="1">INDIRECT($F$2&amp;"'"&amp;"!"&amp;L$3&amp;$A315)</f>
        <v>0</v>
      </c>
      <c r="M315" s="14" cm="1">
        <f t="array" aca="1" ref="M315" ca="1">INDIRECT($F$2&amp;"'"&amp;"!"&amp;M$3&amp;$A315)</f>
        <v>0</v>
      </c>
      <c r="N315" s="14" cm="1">
        <f t="array" aca="1" ref="N315" ca="1">INDIRECT($F$2&amp;"'"&amp;"!"&amp;N$3&amp;$A315)</f>
        <v>0</v>
      </c>
      <c r="P315" s="98">
        <f t="shared" si="39"/>
        <v>512.07960253513625</v>
      </c>
      <c r="Q315" s="98">
        <f t="shared" si="39"/>
        <v>515.22119518872603</v>
      </c>
      <c r="R315" s="13" cm="1">
        <f t="array" aca="1" ref="R315" ca="1">INDIRECT($F$2&amp;"'"&amp;"!"&amp;R$3&amp;$A315)</f>
        <v>0</v>
      </c>
      <c r="S315" s="14" cm="1">
        <f t="array" aca="1" ref="S315" ca="1">INDIRECT($F$2&amp;"'"&amp;"!"&amp;S$3&amp;$A315)</f>
        <v>0</v>
      </c>
      <c r="T315" s="14" cm="1">
        <f t="array" aca="1" ref="T315" ca="1">INDIRECT($F$2&amp;"'"&amp;"!"&amp;T$3&amp;$A315)</f>
        <v>0</v>
      </c>
      <c r="U315" s="14" cm="1">
        <f t="array" aca="1" ref="U315" ca="1">INDIRECT($F$2&amp;"'"&amp;"!"&amp;U$3&amp;$A315)</f>
        <v>0</v>
      </c>
    </row>
    <row r="316" spans="1:21">
      <c r="A316">
        <f t="shared" si="37"/>
        <v>314</v>
      </c>
      <c r="B316">
        <f t="shared" si="40"/>
        <v>164</v>
      </c>
      <c r="C316">
        <f t="shared" si="41"/>
        <v>165</v>
      </c>
      <c r="D316" s="14" cm="1">
        <f t="array" aca="1" ref="D316" ca="1">INDIRECT($F$2&amp;"'"&amp;"!"&amp;D$3&amp;$A316)</f>
        <v>0</v>
      </c>
      <c r="E316" s="14" cm="1">
        <f t="array" aca="1" ref="E316" ca="1">INDIRECT($F$2&amp;"'"&amp;"!"&amp;E$3&amp;$A316)</f>
        <v>0</v>
      </c>
      <c r="F316" s="14" cm="1">
        <f t="array" aca="1" ref="F316" ca="1">INDIRECT($F$2&amp;"'"&amp;"!"&amp;F$3&amp;$A316)</f>
        <v>0</v>
      </c>
      <c r="G316" s="14" cm="1">
        <f t="array" aca="1" ref="G316" ca="1">INDIRECT($F$2&amp;"'"&amp;"!"&amp;G$3&amp;$A316)</f>
        <v>0</v>
      </c>
      <c r="I316" s="97">
        <f t="shared" si="38"/>
        <v>21124.069002737768</v>
      </c>
      <c r="J316" s="97">
        <f t="shared" si="38"/>
        <v>21382.464998495529</v>
      </c>
      <c r="K316" s="13" cm="1">
        <f t="array" aca="1" ref="K316" ca="1">INDIRECT($F$2&amp;"'"&amp;"!"&amp;K$3&amp;$A316)</f>
        <v>0</v>
      </c>
      <c r="L316" s="14" cm="1">
        <f t="array" aca="1" ref="L316" ca="1">INDIRECT($F$2&amp;"'"&amp;"!"&amp;L$3&amp;$A316)</f>
        <v>0</v>
      </c>
      <c r="M316" s="14" cm="1">
        <f t="array" aca="1" ref="M316" ca="1">INDIRECT($F$2&amp;"'"&amp;"!"&amp;M$3&amp;$A316)</f>
        <v>0</v>
      </c>
      <c r="N316" s="14" cm="1">
        <f t="array" aca="1" ref="N316" ca="1">INDIRECT($F$2&amp;"'"&amp;"!"&amp;N$3&amp;$A316)</f>
        <v>0</v>
      </c>
      <c r="P316" s="98">
        <f t="shared" si="39"/>
        <v>515.22119518872603</v>
      </c>
      <c r="Q316" s="98">
        <f t="shared" si="39"/>
        <v>518.36278784231581</v>
      </c>
      <c r="R316" s="13" cm="1">
        <f t="array" aca="1" ref="R316" ca="1">INDIRECT($F$2&amp;"'"&amp;"!"&amp;R$3&amp;$A316)</f>
        <v>0</v>
      </c>
      <c r="S316" s="14" cm="1">
        <f t="array" aca="1" ref="S316" ca="1">INDIRECT($F$2&amp;"'"&amp;"!"&amp;S$3&amp;$A316)</f>
        <v>0</v>
      </c>
      <c r="T316" s="14" cm="1">
        <f t="array" aca="1" ref="T316" ca="1">INDIRECT($F$2&amp;"'"&amp;"!"&amp;T$3&amp;$A316)</f>
        <v>0</v>
      </c>
      <c r="U316" s="14" cm="1">
        <f t="array" aca="1" ref="U316" ca="1">INDIRECT($F$2&amp;"'"&amp;"!"&amp;U$3&amp;$A316)</f>
        <v>0</v>
      </c>
    </row>
    <row r="317" spans="1:21">
      <c r="A317">
        <f t="shared" si="37"/>
        <v>315</v>
      </c>
      <c r="B317">
        <f t="shared" si="40"/>
        <v>165</v>
      </c>
      <c r="C317">
        <f t="shared" si="41"/>
        <v>166</v>
      </c>
      <c r="D317" s="14" cm="1">
        <f t="array" aca="1" ref="D317" ca="1">INDIRECT($F$2&amp;"'"&amp;"!"&amp;D$3&amp;$A317)</f>
        <v>0</v>
      </c>
      <c r="E317" s="14" cm="1">
        <f t="array" aca="1" ref="E317" ca="1">INDIRECT($F$2&amp;"'"&amp;"!"&amp;E$3&amp;$A317)</f>
        <v>0</v>
      </c>
      <c r="F317" s="14" cm="1">
        <f t="array" aca="1" ref="F317" ca="1">INDIRECT($F$2&amp;"'"&amp;"!"&amp;F$3&amp;$A317)</f>
        <v>0</v>
      </c>
      <c r="G317" s="14" cm="1">
        <f t="array" aca="1" ref="G317" ca="1">INDIRECT($F$2&amp;"'"&amp;"!"&amp;G$3&amp;$A317)</f>
        <v>0</v>
      </c>
      <c r="I317" s="97">
        <f t="shared" si="38"/>
        <v>21382.464998495529</v>
      </c>
      <c r="J317" s="97">
        <f t="shared" si="38"/>
        <v>21642.431790580085</v>
      </c>
      <c r="K317" s="13" cm="1">
        <f t="array" aca="1" ref="K317" ca="1">INDIRECT($F$2&amp;"'"&amp;"!"&amp;K$3&amp;$A317)</f>
        <v>0</v>
      </c>
      <c r="L317" s="14" cm="1">
        <f t="array" aca="1" ref="L317" ca="1">INDIRECT($F$2&amp;"'"&amp;"!"&amp;L$3&amp;$A317)</f>
        <v>0</v>
      </c>
      <c r="M317" s="14" cm="1">
        <f t="array" aca="1" ref="M317" ca="1">INDIRECT($F$2&amp;"'"&amp;"!"&amp;M$3&amp;$A317)</f>
        <v>0</v>
      </c>
      <c r="N317" s="14" cm="1">
        <f t="array" aca="1" ref="N317" ca="1">INDIRECT($F$2&amp;"'"&amp;"!"&amp;N$3&amp;$A317)</f>
        <v>0</v>
      </c>
      <c r="P317" s="98">
        <f t="shared" si="39"/>
        <v>518.36278784231581</v>
      </c>
      <c r="Q317" s="98">
        <f t="shared" si="39"/>
        <v>521.50438049590571</v>
      </c>
      <c r="R317" s="13" cm="1">
        <f t="array" aca="1" ref="R317" ca="1">INDIRECT($F$2&amp;"'"&amp;"!"&amp;R$3&amp;$A317)</f>
        <v>0</v>
      </c>
      <c r="S317" s="14" cm="1">
        <f t="array" aca="1" ref="S317" ca="1">INDIRECT($F$2&amp;"'"&amp;"!"&amp;S$3&amp;$A317)</f>
        <v>0</v>
      </c>
      <c r="T317" s="14" cm="1">
        <f t="array" aca="1" ref="T317" ca="1">INDIRECT($F$2&amp;"'"&amp;"!"&amp;T$3&amp;$A317)</f>
        <v>0</v>
      </c>
      <c r="U317" s="14" cm="1">
        <f t="array" aca="1" ref="U317" ca="1">INDIRECT($F$2&amp;"'"&amp;"!"&amp;U$3&amp;$A317)</f>
        <v>0</v>
      </c>
    </row>
    <row r="318" spans="1:21">
      <c r="A318">
        <f t="shared" si="37"/>
        <v>316</v>
      </c>
      <c r="B318">
        <f t="shared" si="40"/>
        <v>166</v>
      </c>
      <c r="C318">
        <f t="shared" si="41"/>
        <v>167</v>
      </c>
      <c r="D318" s="14" cm="1">
        <f t="array" aca="1" ref="D318" ca="1">INDIRECT($F$2&amp;"'"&amp;"!"&amp;D$3&amp;$A318)</f>
        <v>0</v>
      </c>
      <c r="E318" s="14" cm="1">
        <f t="array" aca="1" ref="E318" ca="1">INDIRECT($F$2&amp;"'"&amp;"!"&amp;E$3&amp;$A318)</f>
        <v>0</v>
      </c>
      <c r="F318" s="14" cm="1">
        <f t="array" aca="1" ref="F318" ca="1">INDIRECT($F$2&amp;"'"&amp;"!"&amp;F$3&amp;$A318)</f>
        <v>0</v>
      </c>
      <c r="G318" s="14" cm="1">
        <f t="array" aca="1" ref="G318" ca="1">INDIRECT($F$2&amp;"'"&amp;"!"&amp;G$3&amp;$A318)</f>
        <v>0</v>
      </c>
      <c r="I318" s="97">
        <f t="shared" si="38"/>
        <v>21642.431790580085</v>
      </c>
      <c r="J318" s="97">
        <f t="shared" si="38"/>
        <v>21903.969378991434</v>
      </c>
      <c r="K318" s="13" cm="1">
        <f t="array" aca="1" ref="K318" ca="1">INDIRECT($F$2&amp;"'"&amp;"!"&amp;K$3&amp;$A318)</f>
        <v>0</v>
      </c>
      <c r="L318" s="14" cm="1">
        <f t="array" aca="1" ref="L318" ca="1">INDIRECT($F$2&amp;"'"&amp;"!"&amp;L$3&amp;$A318)</f>
        <v>0</v>
      </c>
      <c r="M318" s="14" cm="1">
        <f t="array" aca="1" ref="M318" ca="1">INDIRECT($F$2&amp;"'"&amp;"!"&amp;M$3&amp;$A318)</f>
        <v>0</v>
      </c>
      <c r="N318" s="14" cm="1">
        <f t="array" aca="1" ref="N318" ca="1">INDIRECT($F$2&amp;"'"&amp;"!"&amp;N$3&amp;$A318)</f>
        <v>0</v>
      </c>
      <c r="P318" s="98">
        <f t="shared" si="39"/>
        <v>521.50438049590571</v>
      </c>
      <c r="Q318" s="98">
        <f t="shared" si="39"/>
        <v>524.64597314949549</v>
      </c>
      <c r="R318" s="13" cm="1">
        <f t="array" aca="1" ref="R318" ca="1">INDIRECT($F$2&amp;"'"&amp;"!"&amp;R$3&amp;$A318)</f>
        <v>0</v>
      </c>
      <c r="S318" s="14" cm="1">
        <f t="array" aca="1" ref="S318" ca="1">INDIRECT($F$2&amp;"'"&amp;"!"&amp;S$3&amp;$A318)</f>
        <v>0</v>
      </c>
      <c r="T318" s="14" cm="1">
        <f t="array" aca="1" ref="T318" ca="1">INDIRECT($F$2&amp;"'"&amp;"!"&amp;T$3&amp;$A318)</f>
        <v>0</v>
      </c>
      <c r="U318" s="14" cm="1">
        <f t="array" aca="1" ref="U318" ca="1">INDIRECT($F$2&amp;"'"&amp;"!"&amp;U$3&amp;$A318)</f>
        <v>0</v>
      </c>
    </row>
    <row r="319" spans="1:21">
      <c r="A319">
        <f t="shared" si="37"/>
        <v>317</v>
      </c>
      <c r="B319">
        <f t="shared" si="40"/>
        <v>167</v>
      </c>
      <c r="C319">
        <f t="shared" si="41"/>
        <v>168</v>
      </c>
      <c r="D319" s="14" cm="1">
        <f t="array" aca="1" ref="D319" ca="1">INDIRECT($F$2&amp;"'"&amp;"!"&amp;D$3&amp;$A319)</f>
        <v>0</v>
      </c>
      <c r="E319" s="14" cm="1">
        <f t="array" aca="1" ref="E319" ca="1">INDIRECT($F$2&amp;"'"&amp;"!"&amp;E$3&amp;$A319)</f>
        <v>0</v>
      </c>
      <c r="F319" s="14" cm="1">
        <f t="array" aca="1" ref="F319" ca="1">INDIRECT($F$2&amp;"'"&amp;"!"&amp;F$3&amp;$A319)</f>
        <v>0</v>
      </c>
      <c r="G319" s="14" cm="1">
        <f t="array" aca="1" ref="G319" ca="1">INDIRECT($F$2&amp;"'"&amp;"!"&amp;G$3&amp;$A319)</f>
        <v>0</v>
      </c>
      <c r="I319" s="97">
        <f t="shared" si="38"/>
        <v>21903.969378991434</v>
      </c>
      <c r="J319" s="97">
        <f t="shared" si="38"/>
        <v>22167.07776372958</v>
      </c>
      <c r="K319" s="13" cm="1">
        <f t="array" aca="1" ref="K319" ca="1">INDIRECT($F$2&amp;"'"&amp;"!"&amp;K$3&amp;$A319)</f>
        <v>0</v>
      </c>
      <c r="L319" s="14" cm="1">
        <f t="array" aca="1" ref="L319" ca="1">INDIRECT($F$2&amp;"'"&amp;"!"&amp;L$3&amp;$A319)</f>
        <v>0</v>
      </c>
      <c r="M319" s="14" cm="1">
        <f t="array" aca="1" ref="M319" ca="1">INDIRECT($F$2&amp;"'"&amp;"!"&amp;M$3&amp;$A319)</f>
        <v>0</v>
      </c>
      <c r="N319" s="14" cm="1">
        <f t="array" aca="1" ref="N319" ca="1">INDIRECT($F$2&amp;"'"&amp;"!"&amp;N$3&amp;$A319)</f>
        <v>0</v>
      </c>
      <c r="P319" s="98">
        <f t="shared" si="39"/>
        <v>524.64597314949549</v>
      </c>
      <c r="Q319" s="98">
        <f t="shared" si="39"/>
        <v>527.78756580308527</v>
      </c>
      <c r="R319" s="13" cm="1">
        <f t="array" aca="1" ref="R319" ca="1">INDIRECT($F$2&amp;"'"&amp;"!"&amp;R$3&amp;$A319)</f>
        <v>0</v>
      </c>
      <c r="S319" s="14" cm="1">
        <f t="array" aca="1" ref="S319" ca="1">INDIRECT($F$2&amp;"'"&amp;"!"&amp;S$3&amp;$A319)</f>
        <v>0</v>
      </c>
      <c r="T319" s="14" cm="1">
        <f t="array" aca="1" ref="T319" ca="1">INDIRECT($F$2&amp;"'"&amp;"!"&amp;T$3&amp;$A319)</f>
        <v>0</v>
      </c>
      <c r="U319" s="14" cm="1">
        <f t="array" aca="1" ref="U319" ca="1">INDIRECT($F$2&amp;"'"&amp;"!"&amp;U$3&amp;$A319)</f>
        <v>0</v>
      </c>
    </row>
    <row r="320" spans="1:21">
      <c r="A320">
        <f t="shared" si="37"/>
        <v>318</v>
      </c>
      <c r="B320">
        <f t="shared" si="40"/>
        <v>168</v>
      </c>
      <c r="C320">
        <f t="shared" si="41"/>
        <v>169</v>
      </c>
      <c r="D320" s="14" cm="1">
        <f t="array" aca="1" ref="D320" ca="1">INDIRECT($F$2&amp;"'"&amp;"!"&amp;D$3&amp;$A320)</f>
        <v>0</v>
      </c>
      <c r="E320" s="14" cm="1">
        <f t="array" aca="1" ref="E320" ca="1">INDIRECT($F$2&amp;"'"&amp;"!"&amp;E$3&amp;$A320)</f>
        <v>0</v>
      </c>
      <c r="F320" s="14" cm="1">
        <f t="array" aca="1" ref="F320" ca="1">INDIRECT($F$2&amp;"'"&amp;"!"&amp;F$3&amp;$A320)</f>
        <v>0</v>
      </c>
      <c r="G320" s="14" cm="1">
        <f t="array" aca="1" ref="G320" ca="1">INDIRECT($F$2&amp;"'"&amp;"!"&amp;G$3&amp;$A320)</f>
        <v>0</v>
      </c>
      <c r="I320" s="97">
        <f t="shared" si="38"/>
        <v>22167.07776372958</v>
      </c>
      <c r="J320" s="97">
        <f t="shared" si="38"/>
        <v>22431.756944794521</v>
      </c>
      <c r="K320" s="13" cm="1">
        <f t="array" aca="1" ref="K320" ca="1">INDIRECT($F$2&amp;"'"&amp;"!"&amp;K$3&amp;$A320)</f>
        <v>0</v>
      </c>
      <c r="L320" s="14" cm="1">
        <f t="array" aca="1" ref="L320" ca="1">INDIRECT($F$2&amp;"'"&amp;"!"&amp;L$3&amp;$A320)</f>
        <v>0</v>
      </c>
      <c r="M320" s="14" cm="1">
        <f t="array" aca="1" ref="M320" ca="1">INDIRECT($F$2&amp;"'"&amp;"!"&amp;M$3&amp;$A320)</f>
        <v>0</v>
      </c>
      <c r="N320" s="14" cm="1">
        <f t="array" aca="1" ref="N320" ca="1">INDIRECT($F$2&amp;"'"&amp;"!"&amp;N$3&amp;$A320)</f>
        <v>0</v>
      </c>
      <c r="P320" s="98">
        <f t="shared" si="39"/>
        <v>527.78756580308527</v>
      </c>
      <c r="Q320" s="98">
        <f t="shared" si="39"/>
        <v>530.92915845667505</v>
      </c>
      <c r="R320" s="13" cm="1">
        <f t="array" aca="1" ref="R320" ca="1">INDIRECT($F$2&amp;"'"&amp;"!"&amp;R$3&amp;$A320)</f>
        <v>0</v>
      </c>
      <c r="S320" s="14" cm="1">
        <f t="array" aca="1" ref="S320" ca="1">INDIRECT($F$2&amp;"'"&amp;"!"&amp;S$3&amp;$A320)</f>
        <v>0</v>
      </c>
      <c r="T320" s="14" cm="1">
        <f t="array" aca="1" ref="T320" ca="1">INDIRECT($F$2&amp;"'"&amp;"!"&amp;T$3&amp;$A320)</f>
        <v>0</v>
      </c>
      <c r="U320" s="14" cm="1">
        <f t="array" aca="1" ref="U320" ca="1">INDIRECT($F$2&amp;"'"&amp;"!"&amp;U$3&amp;$A320)</f>
        <v>0</v>
      </c>
    </row>
    <row r="321" spans="1:21">
      <c r="A321">
        <f t="shared" si="37"/>
        <v>319</v>
      </c>
      <c r="B321">
        <f t="shared" si="40"/>
        <v>169</v>
      </c>
      <c r="C321">
        <f t="shared" si="41"/>
        <v>170</v>
      </c>
      <c r="D321" s="14" cm="1">
        <f t="array" aca="1" ref="D321" ca="1">INDIRECT($F$2&amp;"'"&amp;"!"&amp;D$3&amp;$A321)</f>
        <v>0</v>
      </c>
      <c r="E321" s="14" cm="1">
        <f t="array" aca="1" ref="E321" ca="1">INDIRECT($F$2&amp;"'"&amp;"!"&amp;E$3&amp;$A321)</f>
        <v>0</v>
      </c>
      <c r="F321" s="14" cm="1">
        <f t="array" aca="1" ref="F321" ca="1">INDIRECT($F$2&amp;"'"&amp;"!"&amp;F$3&amp;$A321)</f>
        <v>0</v>
      </c>
      <c r="G321" s="14" cm="1">
        <f t="array" aca="1" ref="G321" ca="1">INDIRECT($F$2&amp;"'"&amp;"!"&amp;G$3&amp;$A321)</f>
        <v>0</v>
      </c>
      <c r="I321" s="97">
        <f t="shared" si="38"/>
        <v>22431.756944794521</v>
      </c>
      <c r="J321" s="97">
        <f t="shared" si="38"/>
        <v>22698.006922186254</v>
      </c>
      <c r="K321" s="13" cm="1">
        <f t="array" aca="1" ref="K321" ca="1">INDIRECT($F$2&amp;"'"&amp;"!"&amp;K$3&amp;$A321)</f>
        <v>0</v>
      </c>
      <c r="L321" s="14" cm="1">
        <f t="array" aca="1" ref="L321" ca="1">INDIRECT($F$2&amp;"'"&amp;"!"&amp;L$3&amp;$A321)</f>
        <v>0</v>
      </c>
      <c r="M321" s="14" cm="1">
        <f t="array" aca="1" ref="M321" ca="1">INDIRECT($F$2&amp;"'"&amp;"!"&amp;M$3&amp;$A321)</f>
        <v>0</v>
      </c>
      <c r="N321" s="14" cm="1">
        <f t="array" aca="1" ref="N321" ca="1">INDIRECT($F$2&amp;"'"&amp;"!"&amp;N$3&amp;$A321)</f>
        <v>0</v>
      </c>
      <c r="P321" s="98">
        <f t="shared" si="39"/>
        <v>530.92915845667505</v>
      </c>
      <c r="Q321" s="98">
        <f t="shared" si="39"/>
        <v>534.07075111026484</v>
      </c>
      <c r="R321" s="13" cm="1">
        <f t="array" aca="1" ref="R321" ca="1">INDIRECT($F$2&amp;"'"&amp;"!"&amp;R$3&amp;$A321)</f>
        <v>0</v>
      </c>
      <c r="S321" s="14" cm="1">
        <f t="array" aca="1" ref="S321" ca="1">INDIRECT($F$2&amp;"'"&amp;"!"&amp;S$3&amp;$A321)</f>
        <v>0</v>
      </c>
      <c r="T321" s="14" cm="1">
        <f t="array" aca="1" ref="T321" ca="1">INDIRECT($F$2&amp;"'"&amp;"!"&amp;T$3&amp;$A321)</f>
        <v>0</v>
      </c>
      <c r="U321" s="14" cm="1">
        <f t="array" aca="1" ref="U321" ca="1">INDIRECT($F$2&amp;"'"&amp;"!"&amp;U$3&amp;$A321)</f>
        <v>0</v>
      </c>
    </row>
    <row r="322" spans="1:21">
      <c r="A322">
        <f t="shared" si="37"/>
        <v>320</v>
      </c>
      <c r="B322">
        <f t="shared" si="40"/>
        <v>170</v>
      </c>
      <c r="C322">
        <f t="shared" si="41"/>
        <v>171</v>
      </c>
      <c r="D322" s="14" cm="1">
        <f t="array" aca="1" ref="D322" ca="1">INDIRECT($F$2&amp;"'"&amp;"!"&amp;D$3&amp;$A322)</f>
        <v>0</v>
      </c>
      <c r="E322" s="14" cm="1">
        <f t="array" aca="1" ref="E322" ca="1">INDIRECT($F$2&amp;"'"&amp;"!"&amp;E$3&amp;$A322)</f>
        <v>0</v>
      </c>
      <c r="F322" s="14" cm="1">
        <f t="array" aca="1" ref="F322" ca="1">INDIRECT($F$2&amp;"'"&amp;"!"&amp;F$3&amp;$A322)</f>
        <v>0</v>
      </c>
      <c r="G322" s="14" cm="1">
        <f t="array" aca="1" ref="G322" ca="1">INDIRECT($F$2&amp;"'"&amp;"!"&amp;G$3&amp;$A322)</f>
        <v>0</v>
      </c>
      <c r="I322" s="97">
        <f t="shared" si="38"/>
        <v>22698.006922186254</v>
      </c>
      <c r="J322" s="97">
        <f t="shared" si="38"/>
        <v>22965.827695904783</v>
      </c>
      <c r="K322" s="13" cm="1">
        <f t="array" aca="1" ref="K322" ca="1">INDIRECT($F$2&amp;"'"&amp;"!"&amp;K$3&amp;$A322)</f>
        <v>0</v>
      </c>
      <c r="L322" s="14" cm="1">
        <f t="array" aca="1" ref="L322" ca="1">INDIRECT($F$2&amp;"'"&amp;"!"&amp;L$3&amp;$A322)</f>
        <v>0</v>
      </c>
      <c r="M322" s="14" cm="1">
        <f t="array" aca="1" ref="M322" ca="1">INDIRECT($F$2&amp;"'"&amp;"!"&amp;M$3&amp;$A322)</f>
        <v>0</v>
      </c>
      <c r="N322" s="14" cm="1">
        <f t="array" aca="1" ref="N322" ca="1">INDIRECT($F$2&amp;"'"&amp;"!"&amp;N$3&amp;$A322)</f>
        <v>0</v>
      </c>
      <c r="P322" s="98">
        <f t="shared" si="39"/>
        <v>534.07075111026484</v>
      </c>
      <c r="Q322" s="98">
        <f t="shared" si="39"/>
        <v>537.21234376385462</v>
      </c>
      <c r="R322" s="13" cm="1">
        <f t="array" aca="1" ref="R322" ca="1">INDIRECT($F$2&amp;"'"&amp;"!"&amp;R$3&amp;$A322)</f>
        <v>0</v>
      </c>
      <c r="S322" s="14" cm="1">
        <f t="array" aca="1" ref="S322" ca="1">INDIRECT($F$2&amp;"'"&amp;"!"&amp;S$3&amp;$A322)</f>
        <v>0</v>
      </c>
      <c r="T322" s="14" cm="1">
        <f t="array" aca="1" ref="T322" ca="1">INDIRECT($F$2&amp;"'"&amp;"!"&amp;T$3&amp;$A322)</f>
        <v>0</v>
      </c>
      <c r="U322" s="14" cm="1">
        <f t="array" aca="1" ref="U322" ca="1">INDIRECT($F$2&amp;"'"&amp;"!"&amp;U$3&amp;$A322)</f>
        <v>0</v>
      </c>
    </row>
    <row r="323" spans="1:21">
      <c r="A323">
        <f t="shared" si="37"/>
        <v>321</v>
      </c>
      <c r="B323">
        <f t="shared" si="40"/>
        <v>171</v>
      </c>
      <c r="C323">
        <f t="shared" si="41"/>
        <v>172</v>
      </c>
      <c r="D323" s="14" cm="1">
        <f t="array" aca="1" ref="D323" ca="1">INDIRECT($F$2&amp;"'"&amp;"!"&amp;D$3&amp;$A323)</f>
        <v>0</v>
      </c>
      <c r="E323" s="14" cm="1">
        <f t="array" aca="1" ref="E323" ca="1">INDIRECT($F$2&amp;"'"&amp;"!"&amp;E$3&amp;$A323)</f>
        <v>0</v>
      </c>
      <c r="F323" s="14" cm="1">
        <f t="array" aca="1" ref="F323" ca="1">INDIRECT($F$2&amp;"'"&amp;"!"&amp;F$3&amp;$A323)</f>
        <v>0</v>
      </c>
      <c r="G323" s="14" cm="1">
        <f t="array" aca="1" ref="G323" ca="1">INDIRECT($F$2&amp;"'"&amp;"!"&amp;G$3&amp;$A323)</f>
        <v>0</v>
      </c>
      <c r="I323" s="97">
        <f t="shared" si="38"/>
        <v>22965.827695904783</v>
      </c>
      <c r="J323" s="97">
        <f t="shared" si="38"/>
        <v>23235.219265950109</v>
      </c>
      <c r="K323" s="13" cm="1">
        <f t="array" aca="1" ref="K323" ca="1">INDIRECT($F$2&amp;"'"&amp;"!"&amp;K$3&amp;$A323)</f>
        <v>0</v>
      </c>
      <c r="L323" s="14" cm="1">
        <f t="array" aca="1" ref="L323" ca="1">INDIRECT($F$2&amp;"'"&amp;"!"&amp;L$3&amp;$A323)</f>
        <v>0</v>
      </c>
      <c r="M323" s="14" cm="1">
        <f t="array" aca="1" ref="M323" ca="1">INDIRECT($F$2&amp;"'"&amp;"!"&amp;M$3&amp;$A323)</f>
        <v>0</v>
      </c>
      <c r="N323" s="14" cm="1">
        <f t="array" aca="1" ref="N323" ca="1">INDIRECT($F$2&amp;"'"&amp;"!"&amp;N$3&amp;$A323)</f>
        <v>0</v>
      </c>
      <c r="P323" s="98">
        <f t="shared" si="39"/>
        <v>537.21234376385462</v>
      </c>
      <c r="Q323" s="98">
        <f t="shared" si="39"/>
        <v>540.3539364174444</v>
      </c>
      <c r="R323" s="13" cm="1">
        <f t="array" aca="1" ref="R323" ca="1">INDIRECT($F$2&amp;"'"&amp;"!"&amp;R$3&amp;$A323)</f>
        <v>0</v>
      </c>
      <c r="S323" s="14" cm="1">
        <f t="array" aca="1" ref="S323" ca="1">INDIRECT($F$2&amp;"'"&amp;"!"&amp;S$3&amp;$A323)</f>
        <v>0</v>
      </c>
      <c r="T323" s="14" cm="1">
        <f t="array" aca="1" ref="T323" ca="1">INDIRECT($F$2&amp;"'"&amp;"!"&amp;T$3&amp;$A323)</f>
        <v>0</v>
      </c>
      <c r="U323" s="14" cm="1">
        <f t="array" aca="1" ref="U323" ca="1">INDIRECT($F$2&amp;"'"&amp;"!"&amp;U$3&amp;$A323)</f>
        <v>0</v>
      </c>
    </row>
    <row r="324" spans="1:21">
      <c r="A324">
        <f t="shared" si="37"/>
        <v>322</v>
      </c>
      <c r="B324">
        <f t="shared" si="40"/>
        <v>172</v>
      </c>
      <c r="C324">
        <f t="shared" si="41"/>
        <v>173</v>
      </c>
      <c r="D324" s="14" cm="1">
        <f t="array" aca="1" ref="D324" ca="1">INDIRECT($F$2&amp;"'"&amp;"!"&amp;D$3&amp;$A324)</f>
        <v>0</v>
      </c>
      <c r="E324" s="14" cm="1">
        <f t="array" aca="1" ref="E324" ca="1">INDIRECT($F$2&amp;"'"&amp;"!"&amp;E$3&amp;$A324)</f>
        <v>0</v>
      </c>
      <c r="F324" s="14" cm="1">
        <f t="array" aca="1" ref="F324" ca="1">INDIRECT($F$2&amp;"'"&amp;"!"&amp;F$3&amp;$A324)</f>
        <v>0</v>
      </c>
      <c r="G324" s="14" cm="1">
        <f t="array" aca="1" ref="G324" ca="1">INDIRECT($F$2&amp;"'"&amp;"!"&amp;G$3&amp;$A324)</f>
        <v>0</v>
      </c>
      <c r="I324" s="97">
        <f t="shared" si="38"/>
        <v>23235.219265950109</v>
      </c>
      <c r="J324" s="97">
        <f t="shared" si="38"/>
        <v>23506.18163232223</v>
      </c>
      <c r="K324" s="13" cm="1">
        <f t="array" aca="1" ref="K324" ca="1">INDIRECT($F$2&amp;"'"&amp;"!"&amp;K$3&amp;$A324)</f>
        <v>0</v>
      </c>
      <c r="L324" s="14" cm="1">
        <f t="array" aca="1" ref="L324" ca="1">INDIRECT($F$2&amp;"'"&amp;"!"&amp;L$3&amp;$A324)</f>
        <v>0</v>
      </c>
      <c r="M324" s="14" cm="1">
        <f t="array" aca="1" ref="M324" ca="1">INDIRECT($F$2&amp;"'"&amp;"!"&amp;M$3&amp;$A324)</f>
        <v>0</v>
      </c>
      <c r="N324" s="14" cm="1">
        <f t="array" aca="1" ref="N324" ca="1">INDIRECT($F$2&amp;"'"&amp;"!"&amp;N$3&amp;$A324)</f>
        <v>0</v>
      </c>
      <c r="P324" s="98">
        <f t="shared" si="39"/>
        <v>540.3539364174444</v>
      </c>
      <c r="Q324" s="98">
        <f t="shared" si="39"/>
        <v>543.49552907103418</v>
      </c>
      <c r="R324" s="13" cm="1">
        <f t="array" aca="1" ref="R324" ca="1">INDIRECT($F$2&amp;"'"&amp;"!"&amp;R$3&amp;$A324)</f>
        <v>0</v>
      </c>
      <c r="S324" s="14" cm="1">
        <f t="array" aca="1" ref="S324" ca="1">INDIRECT($F$2&amp;"'"&amp;"!"&amp;S$3&amp;$A324)</f>
        <v>0</v>
      </c>
      <c r="T324" s="14" cm="1">
        <f t="array" aca="1" ref="T324" ca="1">INDIRECT($F$2&amp;"'"&amp;"!"&amp;T$3&amp;$A324)</f>
        <v>0</v>
      </c>
      <c r="U324" s="14" cm="1">
        <f t="array" aca="1" ref="U324" ca="1">INDIRECT($F$2&amp;"'"&amp;"!"&amp;U$3&amp;$A324)</f>
        <v>0</v>
      </c>
    </row>
    <row r="325" spans="1:21">
      <c r="A325">
        <f t="shared" si="37"/>
        <v>323</v>
      </c>
      <c r="B325">
        <f t="shared" si="40"/>
        <v>173</v>
      </c>
      <c r="C325">
        <f t="shared" si="41"/>
        <v>174</v>
      </c>
      <c r="D325" s="14" cm="1">
        <f t="array" aca="1" ref="D325" ca="1">INDIRECT($F$2&amp;"'"&amp;"!"&amp;D$3&amp;$A325)</f>
        <v>0</v>
      </c>
      <c r="E325" s="14" cm="1">
        <f t="array" aca="1" ref="E325" ca="1">INDIRECT($F$2&amp;"'"&amp;"!"&amp;E$3&amp;$A325)</f>
        <v>0</v>
      </c>
      <c r="F325" s="14" cm="1">
        <f t="array" aca="1" ref="F325" ca="1">INDIRECT($F$2&amp;"'"&amp;"!"&amp;F$3&amp;$A325)</f>
        <v>0</v>
      </c>
      <c r="G325" s="14" cm="1">
        <f t="array" aca="1" ref="G325" ca="1">INDIRECT($F$2&amp;"'"&amp;"!"&amp;G$3&amp;$A325)</f>
        <v>0</v>
      </c>
      <c r="I325" s="97">
        <f t="shared" si="38"/>
        <v>23506.18163232223</v>
      </c>
      <c r="J325" s="97">
        <f t="shared" si="38"/>
        <v>23778.714795021144</v>
      </c>
      <c r="K325" s="13" cm="1">
        <f t="array" aca="1" ref="K325" ca="1">INDIRECT($F$2&amp;"'"&amp;"!"&amp;K$3&amp;$A325)</f>
        <v>0</v>
      </c>
      <c r="L325" s="14" cm="1">
        <f t="array" aca="1" ref="L325" ca="1">INDIRECT($F$2&amp;"'"&amp;"!"&amp;L$3&amp;$A325)</f>
        <v>0</v>
      </c>
      <c r="M325" s="14" cm="1">
        <f t="array" aca="1" ref="M325" ca="1">INDIRECT($F$2&amp;"'"&amp;"!"&amp;M$3&amp;$A325)</f>
        <v>0</v>
      </c>
      <c r="N325" s="14" cm="1">
        <f t="array" aca="1" ref="N325" ca="1">INDIRECT($F$2&amp;"'"&amp;"!"&amp;N$3&amp;$A325)</f>
        <v>0</v>
      </c>
      <c r="P325" s="98">
        <f t="shared" si="39"/>
        <v>543.49552907103418</v>
      </c>
      <c r="Q325" s="98">
        <f t="shared" si="39"/>
        <v>546.63712172462397</v>
      </c>
      <c r="R325" s="13" cm="1">
        <f t="array" aca="1" ref="R325" ca="1">INDIRECT($F$2&amp;"'"&amp;"!"&amp;R$3&amp;$A325)</f>
        <v>0</v>
      </c>
      <c r="S325" s="14" cm="1">
        <f t="array" aca="1" ref="S325" ca="1">INDIRECT($F$2&amp;"'"&amp;"!"&amp;S$3&amp;$A325)</f>
        <v>0</v>
      </c>
      <c r="T325" s="14" cm="1">
        <f t="array" aca="1" ref="T325" ca="1">INDIRECT($F$2&amp;"'"&amp;"!"&amp;T$3&amp;$A325)</f>
        <v>0</v>
      </c>
      <c r="U325" s="14" cm="1">
        <f t="array" aca="1" ref="U325" ca="1">INDIRECT($F$2&amp;"'"&amp;"!"&amp;U$3&amp;$A325)</f>
        <v>0</v>
      </c>
    </row>
    <row r="326" spans="1:21">
      <c r="A326">
        <f t="shared" si="37"/>
        <v>324</v>
      </c>
      <c r="B326">
        <f t="shared" si="40"/>
        <v>174</v>
      </c>
      <c r="C326">
        <f t="shared" si="41"/>
        <v>175</v>
      </c>
      <c r="D326" s="14" cm="1">
        <f t="array" aca="1" ref="D326" ca="1">INDIRECT($F$2&amp;"'"&amp;"!"&amp;D$3&amp;$A326)</f>
        <v>0</v>
      </c>
      <c r="E326" s="14" cm="1">
        <f t="array" aca="1" ref="E326" ca="1">INDIRECT($F$2&amp;"'"&amp;"!"&amp;E$3&amp;$A326)</f>
        <v>0</v>
      </c>
      <c r="F326" s="14" cm="1">
        <f t="array" aca="1" ref="F326" ca="1">INDIRECT($F$2&amp;"'"&amp;"!"&amp;F$3&amp;$A326)</f>
        <v>0</v>
      </c>
      <c r="G326" s="14" cm="1">
        <f t="array" aca="1" ref="G326" ca="1">INDIRECT($F$2&amp;"'"&amp;"!"&amp;G$3&amp;$A326)</f>
        <v>0</v>
      </c>
      <c r="I326" s="97">
        <f t="shared" si="38"/>
        <v>23778.714795021144</v>
      </c>
      <c r="J326" s="97">
        <f t="shared" si="38"/>
        <v>24052.818754046853</v>
      </c>
      <c r="K326" s="13" cm="1">
        <f t="array" aca="1" ref="K326" ca="1">INDIRECT($F$2&amp;"'"&amp;"!"&amp;K$3&amp;$A326)</f>
        <v>0</v>
      </c>
      <c r="L326" s="14" cm="1">
        <f t="array" aca="1" ref="L326" ca="1">INDIRECT($F$2&amp;"'"&amp;"!"&amp;L$3&amp;$A326)</f>
        <v>0</v>
      </c>
      <c r="M326" s="14" cm="1">
        <f t="array" aca="1" ref="M326" ca="1">INDIRECT($F$2&amp;"'"&amp;"!"&amp;M$3&amp;$A326)</f>
        <v>0</v>
      </c>
      <c r="N326" s="14" cm="1">
        <f t="array" aca="1" ref="N326" ca="1">INDIRECT($F$2&amp;"'"&amp;"!"&amp;N$3&amp;$A326)</f>
        <v>0</v>
      </c>
      <c r="P326" s="98">
        <f t="shared" si="39"/>
        <v>546.63712172462397</v>
      </c>
      <c r="Q326" s="98">
        <f t="shared" si="39"/>
        <v>549.77871437821375</v>
      </c>
      <c r="R326" s="13" cm="1">
        <f t="array" aca="1" ref="R326" ca="1">INDIRECT($F$2&amp;"'"&amp;"!"&amp;R$3&amp;$A326)</f>
        <v>0</v>
      </c>
      <c r="S326" s="14" cm="1">
        <f t="array" aca="1" ref="S326" ca="1">INDIRECT($F$2&amp;"'"&amp;"!"&amp;S$3&amp;$A326)</f>
        <v>0</v>
      </c>
      <c r="T326" s="14" cm="1">
        <f t="array" aca="1" ref="T326" ca="1">INDIRECT($F$2&amp;"'"&amp;"!"&amp;T$3&amp;$A326)</f>
        <v>0</v>
      </c>
      <c r="U326" s="14" cm="1">
        <f t="array" aca="1" ref="U326" ca="1">INDIRECT($F$2&amp;"'"&amp;"!"&amp;U$3&amp;$A326)</f>
        <v>0</v>
      </c>
    </row>
    <row r="327" spans="1:21">
      <c r="A327">
        <f t="shared" si="37"/>
        <v>325</v>
      </c>
      <c r="B327">
        <f t="shared" si="40"/>
        <v>175</v>
      </c>
      <c r="C327">
        <f t="shared" si="41"/>
        <v>176</v>
      </c>
      <c r="D327" s="14" cm="1">
        <f t="array" aca="1" ref="D327" ca="1">INDIRECT($F$2&amp;"'"&amp;"!"&amp;D$3&amp;$A327)</f>
        <v>0</v>
      </c>
      <c r="E327" s="14" cm="1">
        <f t="array" aca="1" ref="E327" ca="1">INDIRECT($F$2&amp;"'"&amp;"!"&amp;E$3&amp;$A327)</f>
        <v>0</v>
      </c>
      <c r="F327" s="14" cm="1">
        <f t="array" aca="1" ref="F327" ca="1">INDIRECT($F$2&amp;"'"&amp;"!"&amp;F$3&amp;$A327)</f>
        <v>0</v>
      </c>
      <c r="G327" s="14" cm="1">
        <f t="array" aca="1" ref="G327" ca="1">INDIRECT($F$2&amp;"'"&amp;"!"&amp;G$3&amp;$A327)</f>
        <v>0</v>
      </c>
      <c r="I327" s="97">
        <f t="shared" si="38"/>
        <v>24052.818754046853</v>
      </c>
      <c r="J327" s="97">
        <f t="shared" si="38"/>
        <v>24328.493509399359</v>
      </c>
      <c r="K327" s="13" cm="1">
        <f t="array" aca="1" ref="K327" ca="1">INDIRECT($F$2&amp;"'"&amp;"!"&amp;K$3&amp;$A327)</f>
        <v>0</v>
      </c>
      <c r="L327" s="14" cm="1">
        <f t="array" aca="1" ref="L327" ca="1">INDIRECT($F$2&amp;"'"&amp;"!"&amp;L$3&amp;$A327)</f>
        <v>0</v>
      </c>
      <c r="M327" s="14" cm="1">
        <f t="array" aca="1" ref="M327" ca="1">INDIRECT($F$2&amp;"'"&amp;"!"&amp;M$3&amp;$A327)</f>
        <v>0</v>
      </c>
      <c r="N327" s="14" cm="1">
        <f t="array" aca="1" ref="N327" ca="1">INDIRECT($F$2&amp;"'"&amp;"!"&amp;N$3&amp;$A327)</f>
        <v>0</v>
      </c>
      <c r="P327" s="98">
        <f t="shared" si="39"/>
        <v>549.77871437821375</v>
      </c>
      <c r="Q327" s="98">
        <f t="shared" si="39"/>
        <v>552.92030703180353</v>
      </c>
      <c r="R327" s="13" cm="1">
        <f t="array" aca="1" ref="R327" ca="1">INDIRECT($F$2&amp;"'"&amp;"!"&amp;R$3&amp;$A327)</f>
        <v>0</v>
      </c>
      <c r="S327" s="14" cm="1">
        <f t="array" aca="1" ref="S327" ca="1">INDIRECT($F$2&amp;"'"&amp;"!"&amp;S$3&amp;$A327)</f>
        <v>0</v>
      </c>
      <c r="T327" s="14" cm="1">
        <f t="array" aca="1" ref="T327" ca="1">INDIRECT($F$2&amp;"'"&amp;"!"&amp;T$3&amp;$A327)</f>
        <v>0</v>
      </c>
      <c r="U327" s="14" cm="1">
        <f t="array" aca="1" ref="U327" ca="1">INDIRECT($F$2&amp;"'"&amp;"!"&amp;U$3&amp;$A327)</f>
        <v>0</v>
      </c>
    </row>
    <row r="328" spans="1:21">
      <c r="A328">
        <f t="shared" si="37"/>
        <v>326</v>
      </c>
      <c r="B328">
        <f t="shared" si="40"/>
        <v>176</v>
      </c>
      <c r="C328">
        <f t="shared" si="41"/>
        <v>177</v>
      </c>
      <c r="D328" s="14" cm="1">
        <f t="array" aca="1" ref="D328" ca="1">INDIRECT($F$2&amp;"'"&amp;"!"&amp;D$3&amp;$A328)</f>
        <v>0</v>
      </c>
      <c r="E328" s="14" cm="1">
        <f t="array" aca="1" ref="E328" ca="1">INDIRECT($F$2&amp;"'"&amp;"!"&amp;E$3&amp;$A328)</f>
        <v>0</v>
      </c>
      <c r="F328" s="14" cm="1">
        <f t="array" aca="1" ref="F328" ca="1">INDIRECT($F$2&amp;"'"&amp;"!"&amp;F$3&amp;$A328)</f>
        <v>0</v>
      </c>
      <c r="G328" s="14" cm="1">
        <f t="array" aca="1" ref="G328" ca="1">INDIRECT($F$2&amp;"'"&amp;"!"&amp;G$3&amp;$A328)</f>
        <v>0</v>
      </c>
      <c r="I328" s="97">
        <f t="shared" si="38"/>
        <v>24328.493509399359</v>
      </c>
      <c r="J328" s="97">
        <f t="shared" si="38"/>
        <v>24605.739061078657</v>
      </c>
      <c r="K328" s="13" cm="1">
        <f t="array" aca="1" ref="K328" ca="1">INDIRECT($F$2&amp;"'"&amp;"!"&amp;K$3&amp;$A328)</f>
        <v>0</v>
      </c>
      <c r="L328" s="14" cm="1">
        <f t="array" aca="1" ref="L328" ca="1">INDIRECT($F$2&amp;"'"&amp;"!"&amp;L$3&amp;$A328)</f>
        <v>0</v>
      </c>
      <c r="M328" s="14" cm="1">
        <f t="array" aca="1" ref="M328" ca="1">INDIRECT($F$2&amp;"'"&amp;"!"&amp;M$3&amp;$A328)</f>
        <v>0</v>
      </c>
      <c r="N328" s="14" cm="1">
        <f t="array" aca="1" ref="N328" ca="1">INDIRECT($F$2&amp;"'"&amp;"!"&amp;N$3&amp;$A328)</f>
        <v>0</v>
      </c>
      <c r="P328" s="98">
        <f t="shared" si="39"/>
        <v>552.92030703180353</v>
      </c>
      <c r="Q328" s="98">
        <f t="shared" si="39"/>
        <v>556.06189968539343</v>
      </c>
      <c r="R328" s="13" cm="1">
        <f t="array" aca="1" ref="R328" ca="1">INDIRECT($F$2&amp;"'"&amp;"!"&amp;R$3&amp;$A328)</f>
        <v>0</v>
      </c>
      <c r="S328" s="14" cm="1">
        <f t="array" aca="1" ref="S328" ca="1">INDIRECT($F$2&amp;"'"&amp;"!"&amp;S$3&amp;$A328)</f>
        <v>0</v>
      </c>
      <c r="T328" s="14" cm="1">
        <f t="array" aca="1" ref="T328" ca="1">INDIRECT($F$2&amp;"'"&amp;"!"&amp;T$3&amp;$A328)</f>
        <v>0</v>
      </c>
      <c r="U328" s="14" cm="1">
        <f t="array" aca="1" ref="U328" ca="1">INDIRECT($F$2&amp;"'"&amp;"!"&amp;U$3&amp;$A328)</f>
        <v>0</v>
      </c>
    </row>
    <row r="329" spans="1:21">
      <c r="A329">
        <f t="shared" ref="A329:A392" si="42">A328+1</f>
        <v>327</v>
      </c>
      <c r="B329">
        <f t="shared" si="40"/>
        <v>177</v>
      </c>
      <c r="C329">
        <f t="shared" si="41"/>
        <v>178</v>
      </c>
      <c r="D329" s="14" cm="1">
        <f t="array" aca="1" ref="D329" ca="1">INDIRECT($F$2&amp;"'"&amp;"!"&amp;D$3&amp;$A329)</f>
        <v>0</v>
      </c>
      <c r="E329" s="14" cm="1">
        <f t="array" aca="1" ref="E329" ca="1">INDIRECT($F$2&amp;"'"&amp;"!"&amp;E$3&amp;$A329)</f>
        <v>0</v>
      </c>
      <c r="F329" s="14" cm="1">
        <f t="array" aca="1" ref="F329" ca="1">INDIRECT($F$2&amp;"'"&amp;"!"&amp;F$3&amp;$A329)</f>
        <v>0</v>
      </c>
      <c r="G329" s="14" cm="1">
        <f t="array" aca="1" ref="G329" ca="1">INDIRECT($F$2&amp;"'"&amp;"!"&amp;G$3&amp;$A329)</f>
        <v>0</v>
      </c>
      <c r="I329" s="97">
        <f t="shared" si="38"/>
        <v>24605.739061078657</v>
      </c>
      <c r="J329" s="97">
        <f t="shared" si="38"/>
        <v>24884.555409084751</v>
      </c>
      <c r="K329" s="13" cm="1">
        <f t="array" aca="1" ref="K329" ca="1">INDIRECT($F$2&amp;"'"&amp;"!"&amp;K$3&amp;$A329)</f>
        <v>0</v>
      </c>
      <c r="L329" s="14" cm="1">
        <f t="array" aca="1" ref="L329" ca="1">INDIRECT($F$2&amp;"'"&amp;"!"&amp;L$3&amp;$A329)</f>
        <v>0</v>
      </c>
      <c r="M329" s="14" cm="1">
        <f t="array" aca="1" ref="M329" ca="1">INDIRECT($F$2&amp;"'"&amp;"!"&amp;M$3&amp;$A329)</f>
        <v>0</v>
      </c>
      <c r="N329" s="14" cm="1">
        <f t="array" aca="1" ref="N329" ca="1">INDIRECT($F$2&amp;"'"&amp;"!"&amp;N$3&amp;$A329)</f>
        <v>0</v>
      </c>
      <c r="P329" s="98">
        <f t="shared" si="39"/>
        <v>556.06189968539343</v>
      </c>
      <c r="Q329" s="98">
        <f t="shared" si="39"/>
        <v>559.20349233898321</v>
      </c>
      <c r="R329" s="13" cm="1">
        <f t="array" aca="1" ref="R329" ca="1">INDIRECT($F$2&amp;"'"&amp;"!"&amp;R$3&amp;$A329)</f>
        <v>0</v>
      </c>
      <c r="S329" s="14" cm="1">
        <f t="array" aca="1" ref="S329" ca="1">INDIRECT($F$2&amp;"'"&amp;"!"&amp;S$3&amp;$A329)</f>
        <v>0</v>
      </c>
      <c r="T329" s="14" cm="1">
        <f t="array" aca="1" ref="T329" ca="1">INDIRECT($F$2&amp;"'"&amp;"!"&amp;T$3&amp;$A329)</f>
        <v>0</v>
      </c>
      <c r="U329" s="14" cm="1">
        <f t="array" aca="1" ref="U329" ca="1">INDIRECT($F$2&amp;"'"&amp;"!"&amp;U$3&amp;$A329)</f>
        <v>0</v>
      </c>
    </row>
    <row r="330" spans="1:21">
      <c r="A330">
        <f t="shared" si="42"/>
        <v>328</v>
      </c>
      <c r="B330">
        <f t="shared" si="40"/>
        <v>178</v>
      </c>
      <c r="C330">
        <f t="shared" si="41"/>
        <v>179</v>
      </c>
      <c r="D330" s="14" cm="1">
        <f t="array" aca="1" ref="D330" ca="1">INDIRECT($F$2&amp;"'"&amp;"!"&amp;D$3&amp;$A330)</f>
        <v>0</v>
      </c>
      <c r="E330" s="14" cm="1">
        <f t="array" aca="1" ref="E330" ca="1">INDIRECT($F$2&amp;"'"&amp;"!"&amp;E$3&amp;$A330)</f>
        <v>0</v>
      </c>
      <c r="F330" s="14" cm="1">
        <f t="array" aca="1" ref="F330" ca="1">INDIRECT($F$2&amp;"'"&amp;"!"&amp;F$3&amp;$A330)</f>
        <v>0</v>
      </c>
      <c r="G330" s="14" cm="1">
        <f t="array" aca="1" ref="G330" ca="1">INDIRECT($F$2&amp;"'"&amp;"!"&amp;G$3&amp;$A330)</f>
        <v>0</v>
      </c>
      <c r="I330" s="97">
        <f t="shared" si="38"/>
        <v>24884.555409084751</v>
      </c>
      <c r="J330" s="97">
        <f t="shared" si="38"/>
        <v>25164.942553417641</v>
      </c>
      <c r="K330" s="13" cm="1">
        <f t="array" aca="1" ref="K330" ca="1">INDIRECT($F$2&amp;"'"&amp;"!"&amp;K$3&amp;$A330)</f>
        <v>0</v>
      </c>
      <c r="L330" s="14" cm="1">
        <f t="array" aca="1" ref="L330" ca="1">INDIRECT($F$2&amp;"'"&amp;"!"&amp;L$3&amp;$A330)</f>
        <v>0</v>
      </c>
      <c r="M330" s="14" cm="1">
        <f t="array" aca="1" ref="M330" ca="1">INDIRECT($F$2&amp;"'"&amp;"!"&amp;M$3&amp;$A330)</f>
        <v>0</v>
      </c>
      <c r="N330" s="14" cm="1">
        <f t="array" aca="1" ref="N330" ca="1">INDIRECT($F$2&amp;"'"&amp;"!"&amp;N$3&amp;$A330)</f>
        <v>0</v>
      </c>
      <c r="P330" s="98">
        <f t="shared" si="39"/>
        <v>559.20349233898321</v>
      </c>
      <c r="Q330" s="98">
        <f t="shared" si="39"/>
        <v>562.34508499257299</v>
      </c>
      <c r="R330" s="13" cm="1">
        <f t="array" aca="1" ref="R330" ca="1">INDIRECT($F$2&amp;"'"&amp;"!"&amp;R$3&amp;$A330)</f>
        <v>0</v>
      </c>
      <c r="S330" s="14" cm="1">
        <f t="array" aca="1" ref="S330" ca="1">INDIRECT($F$2&amp;"'"&amp;"!"&amp;S$3&amp;$A330)</f>
        <v>0</v>
      </c>
      <c r="T330" s="14" cm="1">
        <f t="array" aca="1" ref="T330" ca="1">INDIRECT($F$2&amp;"'"&amp;"!"&amp;T$3&amp;$A330)</f>
        <v>0</v>
      </c>
      <c r="U330" s="14" cm="1">
        <f t="array" aca="1" ref="U330" ca="1">INDIRECT($F$2&amp;"'"&amp;"!"&amp;U$3&amp;$A330)</f>
        <v>0</v>
      </c>
    </row>
    <row r="331" spans="1:21">
      <c r="A331">
        <f t="shared" si="42"/>
        <v>329</v>
      </c>
      <c r="B331">
        <f t="shared" si="40"/>
        <v>179</v>
      </c>
      <c r="C331">
        <f t="shared" si="41"/>
        <v>180</v>
      </c>
      <c r="D331" s="14" cm="1">
        <f t="array" aca="1" ref="D331" ca="1">INDIRECT($F$2&amp;"'"&amp;"!"&amp;D$3&amp;$A331)</f>
        <v>0</v>
      </c>
      <c r="E331" s="14" cm="1">
        <f t="array" aca="1" ref="E331" ca="1">INDIRECT($F$2&amp;"'"&amp;"!"&amp;E$3&amp;$A331)</f>
        <v>0</v>
      </c>
      <c r="F331" s="14" cm="1">
        <f t="array" aca="1" ref="F331" ca="1">INDIRECT($F$2&amp;"'"&amp;"!"&amp;F$3&amp;$A331)</f>
        <v>0</v>
      </c>
      <c r="G331" s="14" cm="1">
        <f t="array" aca="1" ref="G331" ca="1">INDIRECT($F$2&amp;"'"&amp;"!"&amp;G$3&amp;$A331)</f>
        <v>0</v>
      </c>
      <c r="I331" s="97">
        <f t="shared" si="38"/>
        <v>25164.942553417641</v>
      </c>
      <c r="J331" s="97">
        <f t="shared" si="38"/>
        <v>25446.900494077323</v>
      </c>
      <c r="K331" s="13" cm="1">
        <f t="array" aca="1" ref="K331" ca="1">INDIRECT($F$2&amp;"'"&amp;"!"&amp;K$3&amp;$A331)</f>
        <v>0</v>
      </c>
      <c r="L331" s="14" cm="1">
        <f t="array" aca="1" ref="L331" ca="1">INDIRECT($F$2&amp;"'"&amp;"!"&amp;L$3&amp;$A331)</f>
        <v>0</v>
      </c>
      <c r="M331" s="14" cm="1">
        <f t="array" aca="1" ref="M331" ca="1">INDIRECT($F$2&amp;"'"&amp;"!"&amp;M$3&amp;$A331)</f>
        <v>0</v>
      </c>
      <c r="N331" s="14" cm="1">
        <f t="array" aca="1" ref="N331" ca="1">INDIRECT($F$2&amp;"'"&amp;"!"&amp;N$3&amp;$A331)</f>
        <v>0</v>
      </c>
      <c r="P331" s="98">
        <f t="shared" si="39"/>
        <v>562.34508499257299</v>
      </c>
      <c r="Q331" s="98">
        <f t="shared" si="39"/>
        <v>565.48667764616278</v>
      </c>
      <c r="R331" s="13" cm="1">
        <f t="array" aca="1" ref="R331" ca="1">INDIRECT($F$2&amp;"'"&amp;"!"&amp;R$3&amp;$A331)</f>
        <v>0</v>
      </c>
      <c r="S331" s="14" cm="1">
        <f t="array" aca="1" ref="S331" ca="1">INDIRECT($F$2&amp;"'"&amp;"!"&amp;S$3&amp;$A331)</f>
        <v>0</v>
      </c>
      <c r="T331" s="14" cm="1">
        <f t="array" aca="1" ref="T331" ca="1">INDIRECT($F$2&amp;"'"&amp;"!"&amp;T$3&amp;$A331)</f>
        <v>0</v>
      </c>
      <c r="U331" s="14" cm="1">
        <f t="array" aca="1" ref="U331" ca="1">INDIRECT($F$2&amp;"'"&amp;"!"&amp;U$3&amp;$A331)</f>
        <v>0</v>
      </c>
    </row>
    <row r="332" spans="1:21">
      <c r="A332">
        <f t="shared" si="42"/>
        <v>330</v>
      </c>
      <c r="I332" s="97"/>
      <c r="J332" s="97"/>
      <c r="P332" s="98"/>
      <c r="Q332" s="98"/>
    </row>
    <row r="333" spans="1:21" ht="16.149999999999999">
      <c r="A333">
        <f t="shared" si="42"/>
        <v>331</v>
      </c>
      <c r="B333" s="293" t="s">
        <v>231</v>
      </c>
      <c r="C333" s="293"/>
      <c r="D333" s="293"/>
      <c r="E333" s="293"/>
      <c r="F333" s="293"/>
      <c r="G333" s="293"/>
      <c r="I333" s="293" t="s">
        <v>232</v>
      </c>
      <c r="J333" s="293"/>
      <c r="K333" s="293"/>
      <c r="L333" s="293"/>
      <c r="M333" s="293"/>
      <c r="N333" s="293"/>
      <c r="P333" s="293" t="s">
        <v>233</v>
      </c>
      <c r="Q333" s="293"/>
      <c r="R333" s="293"/>
      <c r="S333" s="293"/>
      <c r="T333" s="293"/>
      <c r="U333" s="293"/>
    </row>
    <row r="334" spans="1:21">
      <c r="A334">
        <f t="shared" si="42"/>
        <v>332</v>
      </c>
      <c r="B334" t="s">
        <v>234</v>
      </c>
      <c r="D334">
        <v>3</v>
      </c>
      <c r="P334" s="98"/>
      <c r="Q334" s="98"/>
    </row>
    <row r="335" spans="1:21">
      <c r="A335">
        <f t="shared" si="42"/>
        <v>333</v>
      </c>
      <c r="B335" s="96" t="s">
        <v>223</v>
      </c>
      <c r="C335" s="96" t="s">
        <v>224</v>
      </c>
      <c r="D335" s="7" t="s">
        <v>137</v>
      </c>
      <c r="E335" s="7" t="s">
        <v>225</v>
      </c>
      <c r="F335" s="7" t="s">
        <v>181</v>
      </c>
      <c r="G335" s="7" t="s">
        <v>152</v>
      </c>
      <c r="I335" s="96" t="s">
        <v>223</v>
      </c>
      <c r="J335" s="96" t="s">
        <v>224</v>
      </c>
      <c r="K335" s="7" t="s">
        <v>137</v>
      </c>
      <c r="L335" s="7" t="s">
        <v>225</v>
      </c>
      <c r="M335" s="7" t="s">
        <v>181</v>
      </c>
      <c r="N335" s="7" t="s">
        <v>152</v>
      </c>
      <c r="P335" s="96" t="s">
        <v>223</v>
      </c>
      <c r="Q335" s="96" t="s">
        <v>224</v>
      </c>
      <c r="R335" s="7" t="s">
        <v>137</v>
      </c>
      <c r="S335" s="7" t="s">
        <v>225</v>
      </c>
      <c r="T335" s="7" t="s">
        <v>181</v>
      </c>
      <c r="U335" s="7" t="s">
        <v>152</v>
      </c>
    </row>
    <row r="336" spans="1:21">
      <c r="A336">
        <f t="shared" si="42"/>
        <v>334</v>
      </c>
      <c r="B336">
        <v>20</v>
      </c>
      <c r="C336">
        <f>B336+2</f>
        <v>22</v>
      </c>
      <c r="D336" s="14" cm="1">
        <f t="array" aca="1" ref="D336" ca="1">INDIRECT($F$2&amp;"'"&amp;"!"&amp;D$3&amp;$A336)</f>
        <v>0</v>
      </c>
      <c r="E336" s="14" cm="1">
        <f t="array" aca="1" ref="E336" ca="1">INDIRECT($F$2&amp;"'"&amp;"!"&amp;E$3&amp;$A336)</f>
        <v>0</v>
      </c>
      <c r="F336" s="14" cm="1">
        <f t="array" aca="1" ref="F336" ca="1">INDIRECT($F$2&amp;"'"&amp;"!"&amp;F$3&amp;$A336)</f>
        <v>0</v>
      </c>
      <c r="G336" s="14" cm="1">
        <f t="array" aca="1" ref="G336" ca="1">INDIRECT($F$2&amp;"'"&amp;"!"&amp;G$3&amp;$A336)</f>
        <v>0</v>
      </c>
      <c r="I336" s="97">
        <f>((B336/2)^2)*PI()</f>
        <v>314.15926535897933</v>
      </c>
      <c r="J336" s="97">
        <f>((C336/2)^2)*PI()</f>
        <v>380.13271108436498</v>
      </c>
      <c r="K336" s="14" cm="1">
        <f t="array" aca="1" ref="K336" ca="1">INDIRECT($F$2&amp;"'"&amp;"!"&amp;K$3&amp;$A336)</f>
        <v>0</v>
      </c>
      <c r="L336" s="14" cm="1">
        <f t="array" aca="1" ref="L336" ca="1">INDIRECT($F$2&amp;"'"&amp;"!"&amp;L$3&amp;$A336)</f>
        <v>0</v>
      </c>
      <c r="M336" s="14" cm="1">
        <f t="array" aca="1" ref="M336" ca="1">INDIRECT($F$2&amp;"'"&amp;"!"&amp;M$3&amp;$A336)</f>
        <v>0</v>
      </c>
      <c r="N336" s="14" cm="1">
        <f t="array" aca="1" ref="N336" ca="1">INDIRECT($F$2&amp;"'"&amp;"!"&amp;N$3&amp;$A336)</f>
        <v>0</v>
      </c>
      <c r="P336" s="98">
        <f>PI()*B336</f>
        <v>62.831853071795862</v>
      </c>
      <c r="Q336" s="98">
        <f>PI()*C336</f>
        <v>69.115038378975441</v>
      </c>
      <c r="R336" s="14" cm="1">
        <f t="array" aca="1" ref="R336" ca="1">INDIRECT($F$2&amp;"'"&amp;"!"&amp;R$3&amp;$A336)</f>
        <v>0</v>
      </c>
      <c r="S336" s="14" cm="1">
        <f t="array" aca="1" ref="S336" ca="1">INDIRECT($F$2&amp;"'"&amp;"!"&amp;S$3&amp;$A336)</f>
        <v>0</v>
      </c>
      <c r="T336" s="14" cm="1">
        <f t="array" aca="1" ref="T336" ca="1">INDIRECT($F$2&amp;"'"&amp;"!"&amp;T$3&amp;$A336)</f>
        <v>0</v>
      </c>
      <c r="U336" s="14" cm="1">
        <f t="array" aca="1" ref="U336" ca="1">INDIRECT($F$2&amp;"'"&amp;"!"&amp;U$3&amp;$A336)</f>
        <v>0</v>
      </c>
    </row>
    <row r="337" spans="1:21">
      <c r="A337">
        <f t="shared" si="42"/>
        <v>335</v>
      </c>
      <c r="B337">
        <f>C336</f>
        <v>22</v>
      </c>
      <c r="C337">
        <f t="shared" ref="C337:C400" si="43">B337+$D$334</f>
        <v>25</v>
      </c>
      <c r="D337" s="14" cm="1">
        <f t="array" aca="1" ref="D337" ca="1">INDIRECT($F$2&amp;"'"&amp;"!"&amp;D$3&amp;$A337)</f>
        <v>0</v>
      </c>
      <c r="E337" s="14" cm="1">
        <f t="array" aca="1" ref="E337" ca="1">INDIRECT($F$2&amp;"'"&amp;"!"&amp;E$3&amp;$A337)</f>
        <v>0</v>
      </c>
      <c r="F337" s="14" cm="1">
        <f t="array" aca="1" ref="F337" ca="1">INDIRECT($F$2&amp;"'"&amp;"!"&amp;F$3&amp;$A337)</f>
        <v>0</v>
      </c>
      <c r="G337" s="14" cm="1">
        <f t="array" aca="1" ref="G337" ca="1">INDIRECT($F$2&amp;"'"&amp;"!"&amp;G$3&amp;$A337)</f>
        <v>0</v>
      </c>
      <c r="I337" s="97">
        <f t="shared" ref="I337:J400" si="44">((B337/2)^2)*PI()</f>
        <v>380.13271108436498</v>
      </c>
      <c r="J337" s="97">
        <f t="shared" si="44"/>
        <v>490.87385212340519</v>
      </c>
      <c r="K337" s="14" cm="1">
        <f t="array" aca="1" ref="K337" ca="1">INDIRECT($F$2&amp;"'"&amp;"!"&amp;K$3&amp;$A337)</f>
        <v>0</v>
      </c>
      <c r="L337" s="14" cm="1">
        <f t="array" aca="1" ref="L337" ca="1">INDIRECT($F$2&amp;"'"&amp;"!"&amp;L$3&amp;$A337)</f>
        <v>0</v>
      </c>
      <c r="M337" s="14" cm="1">
        <f t="array" aca="1" ref="M337" ca="1">INDIRECT($F$2&amp;"'"&amp;"!"&amp;M$3&amp;$A337)</f>
        <v>0</v>
      </c>
      <c r="N337" s="14" cm="1">
        <f t="array" aca="1" ref="N337" ca="1">INDIRECT($F$2&amp;"'"&amp;"!"&amp;N$3&amp;$A337)</f>
        <v>0</v>
      </c>
      <c r="P337" s="98">
        <f t="shared" ref="P337:Q400" si="45">PI()*B337</f>
        <v>69.115038378975441</v>
      </c>
      <c r="Q337" s="98">
        <f t="shared" si="45"/>
        <v>78.539816339744831</v>
      </c>
      <c r="R337" s="14" cm="1">
        <f t="array" aca="1" ref="R337" ca="1">INDIRECT($F$2&amp;"'"&amp;"!"&amp;R$3&amp;$A337)</f>
        <v>0</v>
      </c>
      <c r="S337" s="14" cm="1">
        <f t="array" aca="1" ref="S337" ca="1">INDIRECT($F$2&amp;"'"&amp;"!"&amp;S$3&amp;$A337)</f>
        <v>0</v>
      </c>
      <c r="T337" s="14" cm="1">
        <f t="array" aca="1" ref="T337" ca="1">INDIRECT($F$2&amp;"'"&amp;"!"&amp;T$3&amp;$A337)</f>
        <v>0</v>
      </c>
      <c r="U337" s="14" cm="1">
        <f t="array" aca="1" ref="U337" ca="1">INDIRECT($F$2&amp;"'"&amp;"!"&amp;U$3&amp;$A337)</f>
        <v>0</v>
      </c>
    </row>
    <row r="338" spans="1:21">
      <c r="A338">
        <f t="shared" si="42"/>
        <v>336</v>
      </c>
      <c r="B338">
        <f t="shared" ref="B338:B401" si="46">C337</f>
        <v>25</v>
      </c>
      <c r="C338">
        <f t="shared" si="43"/>
        <v>28</v>
      </c>
      <c r="D338" s="14" cm="1">
        <f t="array" aca="1" ref="D338" ca="1">INDIRECT($F$2&amp;"'"&amp;"!"&amp;D$3&amp;$A338)</f>
        <v>0</v>
      </c>
      <c r="E338" s="14" cm="1">
        <f t="array" aca="1" ref="E338" ca="1">INDIRECT($F$2&amp;"'"&amp;"!"&amp;E$3&amp;$A338)</f>
        <v>0</v>
      </c>
      <c r="F338" s="14" cm="1">
        <f t="array" aca="1" ref="F338" ca="1">INDIRECT($F$2&amp;"'"&amp;"!"&amp;F$3&amp;$A338)</f>
        <v>0</v>
      </c>
      <c r="G338" s="14" cm="1">
        <f t="array" aca="1" ref="G338" ca="1">INDIRECT($F$2&amp;"'"&amp;"!"&amp;G$3&amp;$A338)</f>
        <v>0</v>
      </c>
      <c r="I338" s="97">
        <f t="shared" si="44"/>
        <v>490.87385212340519</v>
      </c>
      <c r="J338" s="97">
        <f t="shared" si="44"/>
        <v>615.75216010359941</v>
      </c>
      <c r="K338" s="14" cm="1">
        <f t="array" aca="1" ref="K338" ca="1">INDIRECT($F$2&amp;"'"&amp;"!"&amp;K$3&amp;$A338)</f>
        <v>0</v>
      </c>
      <c r="L338" s="14" cm="1">
        <f t="array" aca="1" ref="L338" ca="1">INDIRECT($F$2&amp;"'"&amp;"!"&amp;L$3&amp;$A338)</f>
        <v>0</v>
      </c>
      <c r="M338" s="14" cm="1">
        <f t="array" aca="1" ref="M338" ca="1">INDIRECT($F$2&amp;"'"&amp;"!"&amp;M$3&amp;$A338)</f>
        <v>0</v>
      </c>
      <c r="N338" s="14" cm="1">
        <f t="array" aca="1" ref="N338" ca="1">INDIRECT($F$2&amp;"'"&amp;"!"&amp;N$3&amp;$A338)</f>
        <v>0</v>
      </c>
      <c r="P338" s="98">
        <f t="shared" si="45"/>
        <v>78.539816339744831</v>
      </c>
      <c r="Q338" s="98">
        <f t="shared" si="45"/>
        <v>87.964594300514207</v>
      </c>
      <c r="R338" s="14" cm="1">
        <f t="array" aca="1" ref="R338" ca="1">INDIRECT($F$2&amp;"'"&amp;"!"&amp;R$3&amp;$A338)</f>
        <v>0</v>
      </c>
      <c r="S338" s="14" cm="1">
        <f t="array" aca="1" ref="S338" ca="1">INDIRECT($F$2&amp;"'"&amp;"!"&amp;S$3&amp;$A338)</f>
        <v>0</v>
      </c>
      <c r="T338" s="14" cm="1">
        <f t="array" aca="1" ref="T338" ca="1">INDIRECT($F$2&amp;"'"&amp;"!"&amp;T$3&amp;$A338)</f>
        <v>0</v>
      </c>
      <c r="U338" s="14" cm="1">
        <f t="array" aca="1" ref="U338" ca="1">INDIRECT($F$2&amp;"'"&amp;"!"&amp;U$3&amp;$A338)</f>
        <v>0</v>
      </c>
    </row>
    <row r="339" spans="1:21">
      <c r="A339">
        <f t="shared" si="42"/>
        <v>337</v>
      </c>
      <c r="B339">
        <f t="shared" si="46"/>
        <v>28</v>
      </c>
      <c r="C339">
        <f t="shared" si="43"/>
        <v>31</v>
      </c>
      <c r="D339" s="14" cm="1">
        <f t="array" aca="1" ref="D339" ca="1">INDIRECT($F$2&amp;"'"&amp;"!"&amp;D$3&amp;$A339)</f>
        <v>0</v>
      </c>
      <c r="E339" s="14" cm="1">
        <f t="array" aca="1" ref="E339" ca="1">INDIRECT($F$2&amp;"'"&amp;"!"&amp;E$3&amp;$A339)</f>
        <v>0</v>
      </c>
      <c r="F339" s="14" cm="1">
        <f t="array" aca="1" ref="F339" ca="1">INDIRECT($F$2&amp;"'"&amp;"!"&amp;F$3&amp;$A339)</f>
        <v>0</v>
      </c>
      <c r="G339" s="14" cm="1">
        <f t="array" aca="1" ref="G339" ca="1">INDIRECT($F$2&amp;"'"&amp;"!"&amp;G$3&amp;$A339)</f>
        <v>0</v>
      </c>
      <c r="I339" s="97">
        <f t="shared" si="44"/>
        <v>615.75216010359941</v>
      </c>
      <c r="J339" s="97">
        <f t="shared" si="44"/>
        <v>754.76763502494782</v>
      </c>
      <c r="K339" s="14" cm="1">
        <f t="array" aca="1" ref="K339" ca="1">INDIRECT($F$2&amp;"'"&amp;"!"&amp;K$3&amp;$A339)</f>
        <v>0</v>
      </c>
      <c r="L339" s="14" cm="1">
        <f t="array" aca="1" ref="L339" ca="1">INDIRECT($F$2&amp;"'"&amp;"!"&amp;L$3&amp;$A339)</f>
        <v>0</v>
      </c>
      <c r="M339" s="14" cm="1">
        <f t="array" aca="1" ref="M339" ca="1">INDIRECT($F$2&amp;"'"&amp;"!"&amp;M$3&amp;$A339)</f>
        <v>0</v>
      </c>
      <c r="N339" s="14" cm="1">
        <f t="array" aca="1" ref="N339" ca="1">INDIRECT($F$2&amp;"'"&amp;"!"&amp;N$3&amp;$A339)</f>
        <v>0</v>
      </c>
      <c r="P339" s="98">
        <f t="shared" si="45"/>
        <v>87.964594300514207</v>
      </c>
      <c r="Q339" s="98">
        <f t="shared" si="45"/>
        <v>97.389372261283583</v>
      </c>
      <c r="R339" s="14" cm="1">
        <f t="array" aca="1" ref="R339" ca="1">INDIRECT($F$2&amp;"'"&amp;"!"&amp;R$3&amp;$A339)</f>
        <v>0</v>
      </c>
      <c r="S339" s="14" cm="1">
        <f t="array" aca="1" ref="S339" ca="1">INDIRECT($F$2&amp;"'"&amp;"!"&amp;S$3&amp;$A339)</f>
        <v>0</v>
      </c>
      <c r="T339" s="14" cm="1">
        <f t="array" aca="1" ref="T339" ca="1">INDIRECT($F$2&amp;"'"&amp;"!"&amp;T$3&amp;$A339)</f>
        <v>0</v>
      </c>
      <c r="U339" s="14" cm="1">
        <f t="array" aca="1" ref="U339" ca="1">INDIRECT($F$2&amp;"'"&amp;"!"&amp;U$3&amp;$A339)</f>
        <v>0</v>
      </c>
    </row>
    <row r="340" spans="1:21">
      <c r="A340">
        <f t="shared" si="42"/>
        <v>338</v>
      </c>
      <c r="B340">
        <f t="shared" si="46"/>
        <v>31</v>
      </c>
      <c r="C340">
        <f t="shared" si="43"/>
        <v>34</v>
      </c>
      <c r="D340" s="14" cm="1">
        <f t="array" aca="1" ref="D340" ca="1">INDIRECT($F$2&amp;"'"&amp;"!"&amp;D$3&amp;$A340)</f>
        <v>7.6015203040608118E-3</v>
      </c>
      <c r="E340" s="14" cm="1">
        <f t="array" aca="1" ref="E340" ca="1">INDIRECT($F$2&amp;"'"&amp;"!"&amp;E$3&amp;$A340)</f>
        <v>7.9282286668057589E-3</v>
      </c>
      <c r="F340" s="14" cm="1">
        <f t="array" aca="1" ref="F340" ca="1">INDIRECT($F$2&amp;"'"&amp;"!"&amp;F$3&amp;$A340)</f>
        <v>0</v>
      </c>
      <c r="G340" s="14" cm="1">
        <f t="array" aca="1" ref="G340" ca="1">INDIRECT($F$2&amp;"'"&amp;"!"&amp;G$3&amp;$A340)</f>
        <v>0</v>
      </c>
      <c r="I340" s="97">
        <f t="shared" si="44"/>
        <v>754.76763502494782</v>
      </c>
      <c r="J340" s="97">
        <f t="shared" si="44"/>
        <v>907.9202768874502</v>
      </c>
      <c r="K340" s="14" cm="1">
        <f t="array" aca="1" ref="K340" ca="1">INDIRECT($F$2&amp;"'"&amp;"!"&amp;K$3&amp;$A340)</f>
        <v>7.6015203040608118E-3</v>
      </c>
      <c r="L340" s="14" cm="1">
        <f t="array" aca="1" ref="L340" ca="1">INDIRECT($F$2&amp;"'"&amp;"!"&amp;L$3&amp;$A340)</f>
        <v>7.9282286668057589E-3</v>
      </c>
      <c r="M340" s="14" cm="1">
        <f t="array" aca="1" ref="M340" ca="1">INDIRECT($F$2&amp;"'"&amp;"!"&amp;M$3&amp;$A340)</f>
        <v>0</v>
      </c>
      <c r="N340" s="14" cm="1">
        <f t="array" aca="1" ref="N340" ca="1">INDIRECT($F$2&amp;"'"&amp;"!"&amp;N$3&amp;$A340)</f>
        <v>0</v>
      </c>
      <c r="P340" s="98">
        <f t="shared" si="45"/>
        <v>97.389372261283583</v>
      </c>
      <c r="Q340" s="98">
        <f t="shared" si="45"/>
        <v>106.81415022205297</v>
      </c>
      <c r="R340" s="14" cm="1">
        <f t="array" aca="1" ref="R340" ca="1">INDIRECT($F$2&amp;"'"&amp;"!"&amp;R$3&amp;$A340)</f>
        <v>2.2004400880176033E-3</v>
      </c>
      <c r="S340" s="14" cm="1">
        <f t="array" aca="1" ref="S340" ca="1">INDIRECT($F$2&amp;"'"&amp;"!"&amp;S$3&amp;$A340)</f>
        <v>2.2950135614437724E-3</v>
      </c>
      <c r="T340" s="14" cm="1">
        <f t="array" aca="1" ref="T340" ca="1">INDIRECT($F$2&amp;"'"&amp;"!"&amp;T$3&amp;$A340)</f>
        <v>0</v>
      </c>
      <c r="U340" s="14" cm="1">
        <f t="array" aca="1" ref="U340" ca="1">INDIRECT($F$2&amp;"'"&amp;"!"&amp;U$3&amp;$A340)</f>
        <v>0</v>
      </c>
    </row>
    <row r="341" spans="1:21">
      <c r="A341">
        <f t="shared" si="42"/>
        <v>339</v>
      </c>
      <c r="B341">
        <f t="shared" si="46"/>
        <v>34</v>
      </c>
      <c r="C341">
        <f t="shared" si="43"/>
        <v>37</v>
      </c>
      <c r="D341" s="14" cm="1">
        <f t="array" aca="1" ref="D341" ca="1">INDIRECT($F$2&amp;"'"&amp;"!"&amp;D$3&amp;$A341)</f>
        <v>5.6811362272454494E-2</v>
      </c>
      <c r="E341" s="14" cm="1">
        <f t="array" aca="1" ref="E341" ca="1">INDIRECT($F$2&amp;"'"&amp;"!"&amp;E$3&amp;$A341)</f>
        <v>5.883580221155852E-2</v>
      </c>
      <c r="F341" s="14" cm="1">
        <f t="array" aca="1" ref="F341" ca="1">INDIRECT($F$2&amp;"'"&amp;"!"&amp;F$3&amp;$A341)</f>
        <v>1.3888888888888888E-2</v>
      </c>
      <c r="G341" s="14" cm="1">
        <f t="array" aca="1" ref="G341" ca="1">INDIRECT($F$2&amp;"'"&amp;"!"&amp;G$3&amp;$A341)</f>
        <v>0</v>
      </c>
      <c r="I341" s="97">
        <f t="shared" si="44"/>
        <v>907.9202768874502</v>
      </c>
      <c r="J341" s="97">
        <f t="shared" si="44"/>
        <v>1075.2100856911068</v>
      </c>
      <c r="K341" s="14" cm="1">
        <f t="array" aca="1" ref="K341" ca="1">INDIRECT($F$2&amp;"'"&amp;"!"&amp;K$3&amp;$A341)</f>
        <v>5.6811362272454494E-2</v>
      </c>
      <c r="L341" s="14" cm="1">
        <f t="array" aca="1" ref="L341" ca="1">INDIRECT($F$2&amp;"'"&amp;"!"&amp;L$3&amp;$A341)</f>
        <v>5.883580221155852E-2</v>
      </c>
      <c r="M341" s="14" cm="1">
        <f t="array" aca="1" ref="M341" ca="1">INDIRECT($F$2&amp;"'"&amp;"!"&amp;M$3&amp;$A341)</f>
        <v>1.3888888888888888E-2</v>
      </c>
      <c r="N341" s="14" cm="1">
        <f t="array" aca="1" ref="N341" ca="1">INDIRECT($F$2&amp;"'"&amp;"!"&amp;N$3&amp;$A341)</f>
        <v>0</v>
      </c>
      <c r="P341" s="98">
        <f t="shared" si="45"/>
        <v>106.81415022205297</v>
      </c>
      <c r="Q341" s="98">
        <f t="shared" si="45"/>
        <v>116.23892818282235</v>
      </c>
      <c r="R341" s="14" cm="1">
        <f t="array" aca="1" ref="R341" ca="1">INDIRECT($F$2&amp;"'"&amp;"!"&amp;R$3&amp;$A341)</f>
        <v>2.7205441088217642E-2</v>
      </c>
      <c r="S341" s="14" cm="1">
        <f t="array" aca="1" ref="S341" ca="1">INDIRECT($F$2&amp;"'"&amp;"!"&amp;S$3&amp;$A341)</f>
        <v>2.8166075526809931E-2</v>
      </c>
      <c r="T341" s="14" cm="1">
        <f t="array" aca="1" ref="T341" ca="1">INDIRECT($F$2&amp;"'"&amp;"!"&amp;T$3&amp;$A341)</f>
        <v>6.9444444444444441E-3</v>
      </c>
      <c r="U341" s="14" cm="1">
        <f t="array" aca="1" ref="U341" ca="1">INDIRECT($F$2&amp;"'"&amp;"!"&amp;U$3&amp;$A341)</f>
        <v>0</v>
      </c>
    </row>
    <row r="342" spans="1:21">
      <c r="A342">
        <f t="shared" si="42"/>
        <v>340</v>
      </c>
      <c r="B342">
        <f t="shared" si="46"/>
        <v>37</v>
      </c>
      <c r="C342">
        <f t="shared" si="43"/>
        <v>40</v>
      </c>
      <c r="D342" s="14" cm="1">
        <f t="array" aca="1" ref="D342" ca="1">INDIRECT($F$2&amp;"'"&amp;"!"&amp;D$3&amp;$A342)</f>
        <v>0.17023404680936188</v>
      </c>
      <c r="E342" s="14" cm="1">
        <f t="array" aca="1" ref="E342" ca="1">INDIRECT($F$2&amp;"'"&amp;"!"&amp;E$3&amp;$A342)</f>
        <v>0.17546421865220113</v>
      </c>
      <c r="F342" s="14" cm="1">
        <f t="array" aca="1" ref="F342" ca="1">INDIRECT($F$2&amp;"'"&amp;"!"&amp;F$3&amp;$A342)</f>
        <v>6.25E-2</v>
      </c>
      <c r="G342" s="14" cm="1">
        <f t="array" aca="1" ref="G342" ca="1">INDIRECT($F$2&amp;"'"&amp;"!"&amp;G$3&amp;$A342)</f>
        <v>1.6129032258064516E-2</v>
      </c>
      <c r="I342" s="97">
        <f t="shared" si="44"/>
        <v>1075.2100856911068</v>
      </c>
      <c r="J342" s="97">
        <f t="shared" si="44"/>
        <v>1256.6370614359173</v>
      </c>
      <c r="K342" s="14" cm="1">
        <f t="array" aca="1" ref="K342" ca="1">INDIRECT($F$2&amp;"'"&amp;"!"&amp;K$3&amp;$A342)</f>
        <v>0.17023404680936188</v>
      </c>
      <c r="L342" s="14" cm="1">
        <f t="array" aca="1" ref="L342" ca="1">INDIRECT($F$2&amp;"'"&amp;"!"&amp;L$3&amp;$A342)</f>
        <v>0.17546421865220113</v>
      </c>
      <c r="M342" s="14" cm="1">
        <f t="array" aca="1" ref="M342" ca="1">INDIRECT($F$2&amp;"'"&amp;"!"&amp;M$3&amp;$A342)</f>
        <v>6.25E-2</v>
      </c>
      <c r="N342" s="14" cm="1">
        <f t="array" aca="1" ref="N342" ca="1">INDIRECT($F$2&amp;"'"&amp;"!"&amp;N$3&amp;$A342)</f>
        <v>1.6129032258064516E-2</v>
      </c>
      <c r="P342" s="98">
        <f t="shared" si="45"/>
        <v>116.23892818282235</v>
      </c>
      <c r="Q342" s="98">
        <f t="shared" si="45"/>
        <v>125.66370614359172</v>
      </c>
      <c r="R342" s="14" cm="1">
        <f t="array" aca="1" ref="R342" ca="1">INDIRECT($F$2&amp;"'"&amp;"!"&amp;R$3&amp;$A342)</f>
        <v>0.11082216443288657</v>
      </c>
      <c r="S342" s="14" cm="1">
        <f t="array" aca="1" ref="S342" ca="1">INDIRECT($F$2&amp;"'"&amp;"!"&amp;S$3&amp;$A342)</f>
        <v>0.11495931566868349</v>
      </c>
      <c r="T342" s="14" cm="1">
        <f t="array" aca="1" ref="T342" ca="1">INDIRECT($F$2&amp;"'"&amp;"!"&amp;T$3&amp;$A342)</f>
        <v>2.0833333333333332E-2</v>
      </c>
      <c r="U342" s="14" cm="1">
        <f t="array" aca="1" ref="U342" ca="1">INDIRECT($F$2&amp;"'"&amp;"!"&amp;U$3&amp;$A342)</f>
        <v>0</v>
      </c>
    </row>
    <row r="343" spans="1:21">
      <c r="A343">
        <f t="shared" si="42"/>
        <v>341</v>
      </c>
      <c r="B343">
        <f t="shared" si="46"/>
        <v>40</v>
      </c>
      <c r="C343">
        <f t="shared" si="43"/>
        <v>43</v>
      </c>
      <c r="D343" s="14" cm="1">
        <f t="array" aca="1" ref="D343" ca="1">INDIRECT($F$2&amp;"'"&amp;"!"&amp;D$3&amp;$A343)</f>
        <v>0.23804760952190437</v>
      </c>
      <c r="E343" s="14" cm="1">
        <f t="array" aca="1" ref="E343" ca="1">INDIRECT($F$2&amp;"'"&amp;"!"&amp;E$3&amp;$A343)</f>
        <v>0.24452326309200917</v>
      </c>
      <c r="F343" s="14" cm="1">
        <f t="array" aca="1" ref="F343" ca="1">INDIRECT($F$2&amp;"'"&amp;"!"&amp;F$3&amp;$A343)</f>
        <v>0.125</v>
      </c>
      <c r="G343" s="14" cm="1">
        <f t="array" aca="1" ref="G343" ca="1">INDIRECT($F$2&amp;"'"&amp;"!"&amp;G$3&amp;$A343)</f>
        <v>0</v>
      </c>
      <c r="I343" s="97">
        <f t="shared" si="44"/>
        <v>1256.6370614359173</v>
      </c>
      <c r="J343" s="97">
        <f t="shared" si="44"/>
        <v>1452.2012041218818</v>
      </c>
      <c r="K343" s="14" cm="1">
        <f t="array" aca="1" ref="K343" ca="1">INDIRECT($F$2&amp;"'"&amp;"!"&amp;K$3&amp;$A343)</f>
        <v>0.23804760952190437</v>
      </c>
      <c r="L343" s="14" cm="1">
        <f t="array" aca="1" ref="L343" ca="1">INDIRECT($F$2&amp;"'"&amp;"!"&amp;L$3&amp;$A343)</f>
        <v>0.24452326309200917</v>
      </c>
      <c r="M343" s="14" cm="1">
        <f t="array" aca="1" ref="M343" ca="1">INDIRECT($F$2&amp;"'"&amp;"!"&amp;M$3&amp;$A343)</f>
        <v>0.125</v>
      </c>
      <c r="N343" s="14" cm="1">
        <f t="array" aca="1" ref="N343" ca="1">INDIRECT($F$2&amp;"'"&amp;"!"&amp;N$3&amp;$A343)</f>
        <v>0</v>
      </c>
      <c r="P343" s="98">
        <f t="shared" si="45"/>
        <v>125.66370614359172</v>
      </c>
      <c r="Q343" s="98">
        <f t="shared" si="45"/>
        <v>135.0884841043611</v>
      </c>
      <c r="R343" s="14" cm="1">
        <f t="array" aca="1" ref="R343" ca="1">INDIRECT($F$2&amp;"'"&amp;"!"&amp;R$3&amp;$A343)</f>
        <v>0.1954390878175635</v>
      </c>
      <c r="S343" s="14" cm="1">
        <f t="array" aca="1" ref="S343" ca="1">INDIRECT($F$2&amp;"'"&amp;"!"&amp;S$3&amp;$A343)</f>
        <v>0.20050073023158774</v>
      </c>
      <c r="T343" s="14" cm="1">
        <f t="array" aca="1" ref="T343" ca="1">INDIRECT($F$2&amp;"'"&amp;"!"&amp;T$3&amp;$A343)</f>
        <v>0.10416666666666667</v>
      </c>
      <c r="U343" s="14" cm="1">
        <f t="array" aca="1" ref="U343" ca="1">INDIRECT($F$2&amp;"'"&amp;"!"&amp;U$3&amp;$A343)</f>
        <v>1.6129032258064516E-2</v>
      </c>
    </row>
    <row r="344" spans="1:21">
      <c r="A344">
        <f t="shared" si="42"/>
        <v>342</v>
      </c>
      <c r="B344">
        <f t="shared" si="46"/>
        <v>43</v>
      </c>
      <c r="C344">
        <f t="shared" si="43"/>
        <v>46</v>
      </c>
      <c r="D344" s="14" cm="1">
        <f t="array" aca="1" ref="D344" ca="1">INDIRECT($F$2&amp;"'"&amp;"!"&amp;D$3&amp;$A344)</f>
        <v>0.20064012802560513</v>
      </c>
      <c r="E344" s="14" cm="1">
        <f t="array" aca="1" ref="E344" ca="1">INDIRECT($F$2&amp;"'"&amp;"!"&amp;E$3&amp;$A344)</f>
        <v>0.20571667014395995</v>
      </c>
      <c r="F344" s="14" cm="1">
        <f t="array" aca="1" ref="F344" ca="1">INDIRECT($F$2&amp;"'"&amp;"!"&amp;F$3&amp;$A344)</f>
        <v>0.10416666666666667</v>
      </c>
      <c r="G344" s="14" cm="1">
        <f t="array" aca="1" ref="G344" ca="1">INDIRECT($F$2&amp;"'"&amp;"!"&amp;G$3&amp;$A344)</f>
        <v>3.2258064516129031E-2</v>
      </c>
      <c r="I344" s="97">
        <f t="shared" si="44"/>
        <v>1452.2012041218818</v>
      </c>
      <c r="J344" s="97">
        <f t="shared" si="44"/>
        <v>1661.9025137490005</v>
      </c>
      <c r="K344" s="14" cm="1">
        <f t="array" aca="1" ref="K344" ca="1">INDIRECT($F$2&amp;"'"&amp;"!"&amp;K$3&amp;$A344)</f>
        <v>0.20064012802560513</v>
      </c>
      <c r="L344" s="14" cm="1">
        <f t="array" aca="1" ref="L344" ca="1">INDIRECT($F$2&amp;"'"&amp;"!"&amp;L$3&amp;$A344)</f>
        <v>0.20571667014395995</v>
      </c>
      <c r="M344" s="14" cm="1">
        <f t="array" aca="1" ref="M344" ca="1">INDIRECT($F$2&amp;"'"&amp;"!"&amp;M$3&amp;$A344)</f>
        <v>0.10416666666666667</v>
      </c>
      <c r="N344" s="14" cm="1">
        <f t="array" aca="1" ref="N344" ca="1">INDIRECT($F$2&amp;"'"&amp;"!"&amp;N$3&amp;$A344)</f>
        <v>3.2258064516129031E-2</v>
      </c>
      <c r="P344" s="98">
        <f t="shared" si="45"/>
        <v>135.0884841043611</v>
      </c>
      <c r="Q344" s="98">
        <f t="shared" si="45"/>
        <v>144.51326206513048</v>
      </c>
      <c r="R344" s="14" cm="1">
        <f t="array" aca="1" ref="R344" ca="1">INDIRECT($F$2&amp;"'"&amp;"!"&amp;R$3&amp;$A344)</f>
        <v>0.22144428885777157</v>
      </c>
      <c r="S344" s="14" cm="1">
        <f t="array" aca="1" ref="S344" ca="1">INDIRECT($F$2&amp;"'"&amp;"!"&amp;S$3&amp;$A344)</f>
        <v>0.22762361777592321</v>
      </c>
      <c r="T344" s="14" cm="1">
        <f t="array" aca="1" ref="T344" ca="1">INDIRECT($F$2&amp;"'"&amp;"!"&amp;T$3&amp;$A344)</f>
        <v>0.10416666666666667</v>
      </c>
      <c r="U344" s="14" cm="1">
        <f t="array" aca="1" ref="U344" ca="1">INDIRECT($F$2&amp;"'"&amp;"!"&amp;U$3&amp;$A344)</f>
        <v>1.6129032258064516E-2</v>
      </c>
    </row>
    <row r="345" spans="1:21">
      <c r="A345">
        <f t="shared" si="42"/>
        <v>343</v>
      </c>
      <c r="B345">
        <f t="shared" si="46"/>
        <v>46</v>
      </c>
      <c r="C345">
        <f t="shared" si="43"/>
        <v>49</v>
      </c>
      <c r="D345" s="14" cm="1">
        <f t="array" aca="1" ref="D345" ca="1">INDIRECT($F$2&amp;"'"&amp;"!"&amp;D$3&amp;$A345)</f>
        <v>0.14202840568113623</v>
      </c>
      <c r="E345" s="14" cm="1">
        <f t="array" aca="1" ref="E345" ca="1">INDIRECT($F$2&amp;"'"&amp;"!"&amp;E$3&amp;$A345)</f>
        <v>0.1437513039849781</v>
      </c>
      <c r="F345" s="14" cm="1">
        <f t="array" aca="1" ref="F345" ca="1">INDIRECT($F$2&amp;"'"&amp;"!"&amp;F$3&amp;$A345)</f>
        <v>0.10416666666666667</v>
      </c>
      <c r="G345" s="14" cm="1">
        <f t="array" aca="1" ref="G345" ca="1">INDIRECT($F$2&amp;"'"&amp;"!"&amp;G$3&amp;$A345)</f>
        <v>9.6774193548387094E-2</v>
      </c>
      <c r="I345" s="97">
        <f t="shared" si="44"/>
        <v>1661.9025137490005</v>
      </c>
      <c r="J345" s="97">
        <f t="shared" si="44"/>
        <v>1885.7409903172734</v>
      </c>
      <c r="K345" s="14" cm="1">
        <f t="array" aca="1" ref="K345" ca="1">INDIRECT($F$2&amp;"'"&amp;"!"&amp;K$3&amp;$A345)</f>
        <v>0.14202840568113623</v>
      </c>
      <c r="L345" s="14" cm="1">
        <f t="array" aca="1" ref="L345" ca="1">INDIRECT($F$2&amp;"'"&amp;"!"&amp;L$3&amp;$A345)</f>
        <v>0.1437513039849781</v>
      </c>
      <c r="M345" s="14" cm="1">
        <f t="array" aca="1" ref="M345" ca="1">INDIRECT($F$2&amp;"'"&amp;"!"&amp;M$3&amp;$A345)</f>
        <v>0.10416666666666667</v>
      </c>
      <c r="N345" s="14" cm="1">
        <f t="array" aca="1" ref="N345" ca="1">INDIRECT($F$2&amp;"'"&amp;"!"&amp;N$3&amp;$A345)</f>
        <v>9.6774193548387094E-2</v>
      </c>
      <c r="P345" s="98">
        <f t="shared" si="45"/>
        <v>144.51326206513048</v>
      </c>
      <c r="Q345" s="98">
        <f t="shared" si="45"/>
        <v>153.93804002589985</v>
      </c>
      <c r="R345" s="14" cm="1">
        <f t="array" aca="1" ref="R345" ca="1">INDIRECT($F$2&amp;"'"&amp;"!"&amp;R$3&amp;$A345)</f>
        <v>0.17303460692138428</v>
      </c>
      <c r="S345" s="14" cm="1">
        <f t="array" aca="1" ref="S345" ca="1">INDIRECT($F$2&amp;"'"&amp;"!"&amp;S$3&amp;$A345)</f>
        <v>0.17692468182766535</v>
      </c>
      <c r="T345" s="14" cm="1">
        <f t="array" aca="1" ref="T345" ca="1">INDIRECT($F$2&amp;"'"&amp;"!"&amp;T$3&amp;$A345)</f>
        <v>0.1111111111111111</v>
      </c>
      <c r="U345" s="14" cm="1">
        <f t="array" aca="1" ref="U345" ca="1">INDIRECT($F$2&amp;"'"&amp;"!"&amp;U$3&amp;$A345)</f>
        <v>1.6129032258064516E-2</v>
      </c>
    </row>
    <row r="346" spans="1:21">
      <c r="A346">
        <f t="shared" si="42"/>
        <v>344</v>
      </c>
      <c r="B346">
        <f t="shared" si="46"/>
        <v>49</v>
      </c>
      <c r="C346">
        <f t="shared" si="43"/>
        <v>52</v>
      </c>
      <c r="D346" s="14" cm="1">
        <f t="array" aca="1" ref="D346" ca="1">INDIRECT($F$2&amp;"'"&amp;"!"&amp;D$3&amp;$A346)</f>
        <v>6.7813562712542505E-2</v>
      </c>
      <c r="E346" s="14" cm="1">
        <f t="array" aca="1" ref="E346" ca="1">INDIRECT($F$2&amp;"'"&amp;"!"&amp;E$3&amp;$A346)</f>
        <v>6.7598581264343829E-2</v>
      </c>
      <c r="F346" s="14" cm="1">
        <f t="array" aca="1" ref="F346" ca="1">INDIRECT($F$2&amp;"'"&amp;"!"&amp;F$3&amp;$A346)</f>
        <v>9.0277777777777776E-2</v>
      </c>
      <c r="G346" s="14" cm="1">
        <f t="array" aca="1" ref="G346" ca="1">INDIRECT($F$2&amp;"'"&amp;"!"&amp;G$3&amp;$A346)</f>
        <v>3.2258064516129031E-2</v>
      </c>
      <c r="I346" s="97">
        <f t="shared" si="44"/>
        <v>1885.7409903172734</v>
      </c>
      <c r="J346" s="97">
        <f t="shared" si="44"/>
        <v>2123.7166338267002</v>
      </c>
      <c r="K346" s="14" cm="1">
        <f t="array" aca="1" ref="K346" ca="1">INDIRECT($F$2&amp;"'"&amp;"!"&amp;K$3&amp;$A346)</f>
        <v>6.7813562712542505E-2</v>
      </c>
      <c r="L346" s="14" cm="1">
        <f t="array" aca="1" ref="L346" ca="1">INDIRECT($F$2&amp;"'"&amp;"!"&amp;L$3&amp;$A346)</f>
        <v>6.7598581264343829E-2</v>
      </c>
      <c r="M346" s="14" cm="1">
        <f t="array" aca="1" ref="M346" ca="1">INDIRECT($F$2&amp;"'"&amp;"!"&amp;M$3&amp;$A346)</f>
        <v>9.0277777777777776E-2</v>
      </c>
      <c r="N346" s="14" cm="1">
        <f t="array" aca="1" ref="N346" ca="1">INDIRECT($F$2&amp;"'"&amp;"!"&amp;N$3&amp;$A346)</f>
        <v>3.2258064516129031E-2</v>
      </c>
      <c r="P346" s="98">
        <f t="shared" si="45"/>
        <v>153.93804002589985</v>
      </c>
      <c r="Q346" s="98">
        <f t="shared" si="45"/>
        <v>163.36281798666926</v>
      </c>
      <c r="R346" s="14" cm="1">
        <f t="array" aca="1" ref="R346" ca="1">INDIRECT($F$2&amp;"'"&amp;"!"&amp;R$3&amp;$A346)</f>
        <v>0.10342068413682737</v>
      </c>
      <c r="S346" s="14" cm="1">
        <f t="array" aca="1" ref="S346" ca="1">INDIRECT($F$2&amp;"'"&amp;"!"&amp;S$3&amp;$A346)</f>
        <v>0.10473607344043397</v>
      </c>
      <c r="T346" s="14" cm="1">
        <f t="array" aca="1" ref="T346" ca="1">INDIRECT($F$2&amp;"'"&amp;"!"&amp;T$3&amp;$A346)</f>
        <v>6.25E-2</v>
      </c>
      <c r="U346" s="14" cm="1">
        <f t="array" aca="1" ref="U346" ca="1">INDIRECT($F$2&amp;"'"&amp;"!"&amp;U$3&amp;$A346)</f>
        <v>9.6774193548387094E-2</v>
      </c>
    </row>
    <row r="347" spans="1:21">
      <c r="A347">
        <f t="shared" si="42"/>
        <v>345</v>
      </c>
      <c r="B347">
        <f t="shared" si="46"/>
        <v>52</v>
      </c>
      <c r="C347">
        <f t="shared" si="43"/>
        <v>55</v>
      </c>
      <c r="D347" s="14" cm="1">
        <f t="array" aca="1" ref="D347" ca="1">INDIRECT($F$2&amp;"'"&amp;"!"&amp;D$3&amp;$A347)</f>
        <v>4.4408881776355269E-2</v>
      </c>
      <c r="E347" s="14" cm="1">
        <f t="array" aca="1" ref="E347" ca="1">INDIRECT($F$2&amp;"'"&amp;"!"&amp;E$3&amp;$A347)</f>
        <v>4.2979344877947009E-2</v>
      </c>
      <c r="F347" s="14" cm="1">
        <f t="array" aca="1" ref="F347" ca="1">INDIRECT($F$2&amp;"'"&amp;"!"&amp;F$3&amp;$A347)</f>
        <v>0.10416666666666667</v>
      </c>
      <c r="G347" s="14" cm="1">
        <f t="array" aca="1" ref="G347" ca="1">INDIRECT($F$2&amp;"'"&amp;"!"&amp;G$3&amp;$A347)</f>
        <v>1.6129032258064516E-2</v>
      </c>
      <c r="I347" s="97">
        <f t="shared" si="44"/>
        <v>2123.7166338267002</v>
      </c>
      <c r="J347" s="97">
        <f t="shared" si="44"/>
        <v>2375.8294442772813</v>
      </c>
      <c r="K347" s="14" cm="1">
        <f t="array" aca="1" ref="K347" ca="1">INDIRECT($F$2&amp;"'"&amp;"!"&amp;K$3&amp;$A347)</f>
        <v>4.4408881776355269E-2</v>
      </c>
      <c r="L347" s="14" cm="1">
        <f t="array" aca="1" ref="L347" ca="1">INDIRECT($F$2&amp;"'"&amp;"!"&amp;L$3&amp;$A347)</f>
        <v>4.2979344877947009E-2</v>
      </c>
      <c r="M347" s="14" cm="1">
        <f t="array" aca="1" ref="M347" ca="1">INDIRECT($F$2&amp;"'"&amp;"!"&amp;M$3&amp;$A347)</f>
        <v>0.10416666666666667</v>
      </c>
      <c r="N347" s="14" cm="1">
        <f t="array" aca="1" ref="N347" ca="1">INDIRECT($F$2&amp;"'"&amp;"!"&amp;N$3&amp;$A347)</f>
        <v>1.6129032258064516E-2</v>
      </c>
      <c r="P347" s="98">
        <f t="shared" si="45"/>
        <v>163.36281798666926</v>
      </c>
      <c r="Q347" s="98">
        <f t="shared" si="45"/>
        <v>172.78759594743863</v>
      </c>
      <c r="R347" s="14" cm="1">
        <f t="array" aca="1" ref="R347" ca="1">INDIRECT($F$2&amp;"'"&amp;"!"&amp;R$3&amp;$A347)</f>
        <v>5.9811962392478497E-2</v>
      </c>
      <c r="S347" s="14" cm="1">
        <f t="array" aca="1" ref="S347" ca="1">INDIRECT($F$2&amp;"'"&amp;"!"&amp;S$3&amp;$A347)</f>
        <v>5.9878990194032963E-2</v>
      </c>
      <c r="T347" s="14" cm="1">
        <f t="array" aca="1" ref="T347" ca="1">INDIRECT($F$2&amp;"'"&amp;"!"&amp;T$3&amp;$A347)</f>
        <v>7.6388888888888895E-2</v>
      </c>
      <c r="U347" s="14" cm="1">
        <f t="array" aca="1" ref="U347" ca="1">INDIRECT($F$2&amp;"'"&amp;"!"&amp;U$3&amp;$A347)</f>
        <v>1.6129032258064516E-2</v>
      </c>
    </row>
    <row r="348" spans="1:21">
      <c r="A348">
        <f t="shared" si="42"/>
        <v>346</v>
      </c>
      <c r="B348">
        <f t="shared" si="46"/>
        <v>55</v>
      </c>
      <c r="C348">
        <f t="shared" si="43"/>
        <v>58</v>
      </c>
      <c r="D348" s="14" cm="1">
        <f t="array" aca="1" ref="D348" ca="1">INDIRECT($F$2&amp;"'"&amp;"!"&amp;D$3&amp;$A348)</f>
        <v>2.2004400880176037E-2</v>
      </c>
      <c r="E348" s="14" cm="1">
        <f t="array" aca="1" ref="E348" ca="1">INDIRECT($F$2&amp;"'"&amp;"!"&amp;E$3&amp;$A348)</f>
        <v>2.1072397245983726E-2</v>
      </c>
      <c r="F348" s="14" cm="1">
        <f t="array" aca="1" ref="F348" ca="1">INDIRECT($F$2&amp;"'"&amp;"!"&amp;F$3&amp;$A348)</f>
        <v>3.4722222222222224E-2</v>
      </c>
      <c r="G348" s="14" cm="1">
        <f t="array" aca="1" ref="G348" ca="1">INDIRECT($F$2&amp;"'"&amp;"!"&amp;G$3&amp;$A348)</f>
        <v>6.4516129032258063E-2</v>
      </c>
      <c r="I348" s="97">
        <f t="shared" si="44"/>
        <v>2375.8294442772813</v>
      </c>
      <c r="J348" s="97">
        <f t="shared" si="44"/>
        <v>2642.079421669016</v>
      </c>
      <c r="K348" s="14" cm="1">
        <f t="array" aca="1" ref="K348" ca="1">INDIRECT($F$2&amp;"'"&amp;"!"&amp;K$3&amp;$A348)</f>
        <v>2.2004400880176037E-2</v>
      </c>
      <c r="L348" s="14" cm="1">
        <f t="array" aca="1" ref="L348" ca="1">INDIRECT($F$2&amp;"'"&amp;"!"&amp;L$3&amp;$A348)</f>
        <v>2.1072397245983726E-2</v>
      </c>
      <c r="M348" s="14" cm="1">
        <f t="array" aca="1" ref="M348" ca="1">INDIRECT($F$2&amp;"'"&amp;"!"&amp;M$3&amp;$A348)</f>
        <v>3.4722222222222224E-2</v>
      </c>
      <c r="N348" s="14" cm="1">
        <f t="array" aca="1" ref="N348" ca="1">INDIRECT($F$2&amp;"'"&amp;"!"&amp;N$3&amp;$A348)</f>
        <v>6.4516129032258063E-2</v>
      </c>
      <c r="P348" s="98">
        <f t="shared" si="45"/>
        <v>172.78759594743863</v>
      </c>
      <c r="Q348" s="98">
        <f t="shared" si="45"/>
        <v>182.21237390820801</v>
      </c>
      <c r="R348" s="14" cm="1">
        <f t="array" aca="1" ref="R348" ca="1">INDIRECT($F$2&amp;"'"&amp;"!"&amp;R$3&amp;$A348)</f>
        <v>3.4006801360272051E-2</v>
      </c>
      <c r="S348" s="14" cm="1">
        <f t="array" aca="1" ref="S348" ca="1">INDIRECT($F$2&amp;"'"&amp;"!"&amp;S$3&amp;$A348)</f>
        <v>3.23388274567077E-2</v>
      </c>
      <c r="T348" s="14" cm="1">
        <f t="array" aca="1" ref="T348" ca="1">INDIRECT($F$2&amp;"'"&amp;"!"&amp;T$3&amp;$A348)</f>
        <v>7.6388888888888895E-2</v>
      </c>
      <c r="U348" s="14" cm="1">
        <f t="array" aca="1" ref="U348" ca="1">INDIRECT($F$2&amp;"'"&amp;"!"&amp;U$3&amp;$A348)</f>
        <v>6.4516129032258063E-2</v>
      </c>
    </row>
    <row r="349" spans="1:21">
      <c r="A349">
        <f t="shared" si="42"/>
        <v>347</v>
      </c>
      <c r="B349">
        <f t="shared" si="46"/>
        <v>58</v>
      </c>
      <c r="C349">
        <f t="shared" si="43"/>
        <v>61</v>
      </c>
      <c r="D349" s="14" cm="1">
        <f t="array" aca="1" ref="D349" ca="1">INDIRECT($F$2&amp;"'"&amp;"!"&amp;D$3&amp;$A349)</f>
        <v>1.2602520504100821E-2</v>
      </c>
      <c r="E349" s="14" cm="1">
        <f t="array" aca="1" ref="E349" ca="1">INDIRECT($F$2&amp;"'"&amp;"!"&amp;E$3&amp;$A349)</f>
        <v>1.0223242228249531E-2</v>
      </c>
      <c r="F349" s="14" cm="1">
        <f t="array" aca="1" ref="F349" ca="1">INDIRECT($F$2&amp;"'"&amp;"!"&amp;F$3&amp;$A349)</f>
        <v>6.25E-2</v>
      </c>
      <c r="G349" s="14" cm="1">
        <f t="array" aca="1" ref="G349" ca="1">INDIRECT($F$2&amp;"'"&amp;"!"&amp;G$3&amp;$A349)</f>
        <v>8.0645161290322578E-2</v>
      </c>
      <c r="I349" s="97">
        <f t="shared" si="44"/>
        <v>2642.079421669016</v>
      </c>
      <c r="J349" s="97">
        <f t="shared" si="44"/>
        <v>2922.466566001905</v>
      </c>
      <c r="K349" s="14" cm="1">
        <f t="array" aca="1" ref="K349" ca="1">INDIRECT($F$2&amp;"'"&amp;"!"&amp;K$3&amp;$A349)</f>
        <v>1.2602520504100821E-2</v>
      </c>
      <c r="L349" s="14" cm="1">
        <f t="array" aca="1" ref="L349" ca="1">INDIRECT($F$2&amp;"'"&amp;"!"&amp;L$3&amp;$A349)</f>
        <v>1.0223242228249531E-2</v>
      </c>
      <c r="M349" s="14" cm="1">
        <f t="array" aca="1" ref="M349" ca="1">INDIRECT($F$2&amp;"'"&amp;"!"&amp;M$3&amp;$A349)</f>
        <v>6.25E-2</v>
      </c>
      <c r="N349" s="14" cm="1">
        <f t="array" aca="1" ref="N349" ca="1">INDIRECT($F$2&amp;"'"&amp;"!"&amp;N$3&amp;$A349)</f>
        <v>8.0645161290322578E-2</v>
      </c>
      <c r="P349" s="98">
        <f t="shared" si="45"/>
        <v>182.21237390820801</v>
      </c>
      <c r="Q349" s="98">
        <f t="shared" si="45"/>
        <v>191.63715186897738</v>
      </c>
      <c r="R349" s="14" cm="1">
        <f t="array" aca="1" ref="R349" ca="1">INDIRECT($F$2&amp;"'"&amp;"!"&amp;R$3&amp;$A349)</f>
        <v>2.0604120824164834E-2</v>
      </c>
      <c r="S349" s="14" cm="1">
        <f t="array" aca="1" ref="S349" ca="1">INDIRECT($F$2&amp;"'"&amp;"!"&amp;S$3&amp;$A349)</f>
        <v>1.9403296474024619E-2</v>
      </c>
      <c r="T349" s="14" cm="1">
        <f t="array" aca="1" ref="T349" ca="1">INDIRECT($F$2&amp;"'"&amp;"!"&amp;T$3&amp;$A349)</f>
        <v>4.8611111111111112E-2</v>
      </c>
      <c r="U349" s="14" cm="1">
        <f t="array" aca="1" ref="U349" ca="1">INDIRECT($F$2&amp;"'"&amp;"!"&amp;U$3&amp;$A349)</f>
        <v>4.8387096774193547E-2</v>
      </c>
    </row>
    <row r="350" spans="1:21">
      <c r="A350">
        <f t="shared" si="42"/>
        <v>348</v>
      </c>
      <c r="B350">
        <f t="shared" si="46"/>
        <v>61</v>
      </c>
      <c r="C350">
        <f t="shared" si="43"/>
        <v>64</v>
      </c>
      <c r="D350" s="14" cm="1">
        <f t="array" aca="1" ref="D350" ca="1">INDIRECT($F$2&amp;"'"&amp;"!"&amp;D$3&amp;$A350)</f>
        <v>1.2802560512102421E-2</v>
      </c>
      <c r="E350" s="14" cm="1">
        <f t="array" aca="1" ref="E350" ca="1">INDIRECT($F$2&amp;"'"&amp;"!"&amp;E$3&amp;$A350)</f>
        <v>8.9714166492802002E-3</v>
      </c>
      <c r="F350" s="14" cm="1">
        <f t="array" aca="1" ref="F350" ca="1">INDIRECT($F$2&amp;"'"&amp;"!"&amp;F$3&amp;$A350)</f>
        <v>7.6388888888888895E-2</v>
      </c>
      <c r="G350" s="14" cm="1">
        <f t="array" aca="1" ref="G350" ca="1">INDIRECT($F$2&amp;"'"&amp;"!"&amp;G$3&amp;$A350)</f>
        <v>0.16129032258064516</v>
      </c>
      <c r="I350" s="97">
        <f t="shared" si="44"/>
        <v>2922.466566001905</v>
      </c>
      <c r="J350" s="97">
        <f t="shared" si="44"/>
        <v>3216.9908772759482</v>
      </c>
      <c r="K350" s="14" cm="1">
        <f t="array" aca="1" ref="K350" ca="1">INDIRECT($F$2&amp;"'"&amp;"!"&amp;K$3&amp;$A350)</f>
        <v>1.2802560512102421E-2</v>
      </c>
      <c r="L350" s="14" cm="1">
        <f t="array" aca="1" ref="L350" ca="1">INDIRECT($F$2&amp;"'"&amp;"!"&amp;L$3&amp;$A350)</f>
        <v>8.9714166492802002E-3</v>
      </c>
      <c r="M350" s="14" cm="1">
        <f t="array" aca="1" ref="M350" ca="1">INDIRECT($F$2&amp;"'"&amp;"!"&amp;M$3&amp;$A350)</f>
        <v>7.6388888888888895E-2</v>
      </c>
      <c r="N350" s="14" cm="1">
        <f t="array" aca="1" ref="N350" ca="1">INDIRECT($F$2&amp;"'"&amp;"!"&amp;N$3&amp;$A350)</f>
        <v>0.16129032258064516</v>
      </c>
      <c r="P350" s="98">
        <f t="shared" si="45"/>
        <v>191.63715186897738</v>
      </c>
      <c r="Q350" s="98">
        <f t="shared" si="45"/>
        <v>201.06192982974676</v>
      </c>
      <c r="R350" s="14" cm="1">
        <f t="array" aca="1" ref="R350" ca="1">INDIRECT($F$2&amp;"'"&amp;"!"&amp;R$3&amp;$A350)</f>
        <v>1.2602520504100821E-2</v>
      </c>
      <c r="S350" s="14" cm="1">
        <f t="array" aca="1" ref="S350" ca="1">INDIRECT($F$2&amp;"'"&amp;"!"&amp;S$3&amp;$A350)</f>
        <v>9.5973294387648646E-3</v>
      </c>
      <c r="T350" s="14" cm="1">
        <f t="array" aca="1" ref="T350" ca="1">INDIRECT($F$2&amp;"'"&amp;"!"&amp;T$3&amp;$A350)</f>
        <v>7.6388888888888895E-2</v>
      </c>
      <c r="U350" s="14" cm="1">
        <f t="array" aca="1" ref="U350" ca="1">INDIRECT($F$2&amp;"'"&amp;"!"&amp;U$3&amp;$A350)</f>
        <v>9.6774193548387094E-2</v>
      </c>
    </row>
    <row r="351" spans="1:21">
      <c r="A351">
        <f t="shared" si="42"/>
        <v>349</v>
      </c>
      <c r="B351">
        <f t="shared" si="46"/>
        <v>64</v>
      </c>
      <c r="C351">
        <f t="shared" si="43"/>
        <v>67</v>
      </c>
      <c r="D351" s="14" cm="1">
        <f t="array" aca="1" ref="D351" ca="1">INDIRECT($F$2&amp;"'"&amp;"!"&amp;D$3&amp;$A351)</f>
        <v>8.0016003200640128E-3</v>
      </c>
      <c r="E351" s="14" cm="1">
        <f t="array" aca="1" ref="E351" ca="1">INDIRECT($F$2&amp;"'"&amp;"!"&amp;E$3&amp;$A351)</f>
        <v>5.2159399123722092E-3</v>
      </c>
      <c r="F351" s="14" cm="1">
        <f t="array" aca="1" ref="F351" ca="1">INDIRECT($F$2&amp;"'"&amp;"!"&amp;F$3&amp;$A351)</f>
        <v>5.5555555555555552E-2</v>
      </c>
      <c r="G351" s="14" cm="1">
        <f t="array" aca="1" ref="G351" ca="1">INDIRECT($F$2&amp;"'"&amp;"!"&amp;G$3&amp;$A351)</f>
        <v>0.11290322580645161</v>
      </c>
      <c r="I351" s="97">
        <f t="shared" si="44"/>
        <v>3216.9908772759482</v>
      </c>
      <c r="J351" s="97">
        <f t="shared" si="44"/>
        <v>3525.6523554911455</v>
      </c>
      <c r="K351" s="14" cm="1">
        <f t="array" aca="1" ref="K351" ca="1">INDIRECT($F$2&amp;"'"&amp;"!"&amp;K$3&amp;$A351)</f>
        <v>8.0016003200640128E-3</v>
      </c>
      <c r="L351" s="14" cm="1">
        <f t="array" aca="1" ref="L351" ca="1">INDIRECT($F$2&amp;"'"&amp;"!"&amp;L$3&amp;$A351)</f>
        <v>5.2159399123722092E-3</v>
      </c>
      <c r="M351" s="14" cm="1">
        <f t="array" aca="1" ref="M351" ca="1">INDIRECT($F$2&amp;"'"&amp;"!"&amp;M$3&amp;$A351)</f>
        <v>5.5555555555555552E-2</v>
      </c>
      <c r="N351" s="14" cm="1">
        <f t="array" aca="1" ref="N351" ca="1">INDIRECT($F$2&amp;"'"&amp;"!"&amp;N$3&amp;$A351)</f>
        <v>0.11290322580645161</v>
      </c>
      <c r="P351" s="98">
        <f t="shared" si="45"/>
        <v>201.06192982974676</v>
      </c>
      <c r="Q351" s="98">
        <f t="shared" si="45"/>
        <v>210.48670779051614</v>
      </c>
      <c r="R351" s="14" cm="1">
        <f t="array" aca="1" ref="R351" ca="1">INDIRECT($F$2&amp;"'"&amp;"!"&amp;R$3&amp;$A351)</f>
        <v>1.2002400480096018E-2</v>
      </c>
      <c r="S351" s="14" cm="1">
        <f t="array" aca="1" ref="S351" ca="1">INDIRECT($F$2&amp;"'"&amp;"!"&amp;S$3&amp;$A351)</f>
        <v>8.9714166492802002E-3</v>
      </c>
      <c r="T351" s="14" cm="1">
        <f t="array" aca="1" ref="T351" ca="1">INDIRECT($F$2&amp;"'"&amp;"!"&amp;T$3&amp;$A351)</f>
        <v>7.6388888888888895E-2</v>
      </c>
      <c r="U351" s="14" cm="1">
        <f t="array" aca="1" ref="U351" ca="1">INDIRECT($F$2&amp;"'"&amp;"!"&amp;U$3&amp;$A351)</f>
        <v>9.6774193548387094E-2</v>
      </c>
    </row>
    <row r="352" spans="1:21">
      <c r="A352">
        <f t="shared" si="42"/>
        <v>350</v>
      </c>
      <c r="B352">
        <f t="shared" si="46"/>
        <v>67</v>
      </c>
      <c r="C352">
        <f t="shared" si="43"/>
        <v>70</v>
      </c>
      <c r="D352" s="14" cm="1">
        <f t="array" aca="1" ref="D352" ca="1">INDIRECT($F$2&amp;"'"&amp;"!"&amp;D$3&amp;$A352)</f>
        <v>7.2014402880576115E-3</v>
      </c>
      <c r="E352" s="14" cm="1">
        <f t="array" aca="1" ref="E352" ca="1">INDIRECT($F$2&amp;"'"&amp;"!"&amp;E$3&amp;$A352)</f>
        <v>4.3813895263926563E-3</v>
      </c>
      <c r="F352" s="14" cm="1">
        <f t="array" aca="1" ref="F352" ca="1">INDIRECT($F$2&amp;"'"&amp;"!"&amp;F$3&amp;$A352)</f>
        <v>4.1666666666666664E-2</v>
      </c>
      <c r="G352" s="14" cm="1">
        <f t="array" aca="1" ref="G352" ca="1">INDIRECT($F$2&amp;"'"&amp;"!"&amp;G$3&amp;$A352)</f>
        <v>0.14516129032258066</v>
      </c>
      <c r="I352" s="97">
        <f t="shared" si="44"/>
        <v>3525.6523554911455</v>
      </c>
      <c r="J352" s="97">
        <f t="shared" si="44"/>
        <v>3848.4510006474966</v>
      </c>
      <c r="K352" s="14" cm="1">
        <f t="array" aca="1" ref="K352" ca="1">INDIRECT($F$2&amp;"'"&amp;"!"&amp;K$3&amp;$A352)</f>
        <v>7.2014402880576115E-3</v>
      </c>
      <c r="L352" s="14" cm="1">
        <f t="array" aca="1" ref="L352" ca="1">INDIRECT($F$2&amp;"'"&amp;"!"&amp;L$3&amp;$A352)</f>
        <v>4.3813895263926563E-3</v>
      </c>
      <c r="M352" s="14" cm="1">
        <f t="array" aca="1" ref="M352" ca="1">INDIRECT($F$2&amp;"'"&amp;"!"&amp;M$3&amp;$A352)</f>
        <v>4.1666666666666664E-2</v>
      </c>
      <c r="N352" s="14" cm="1">
        <f t="array" aca="1" ref="N352" ca="1">INDIRECT($F$2&amp;"'"&amp;"!"&amp;N$3&amp;$A352)</f>
        <v>0.14516129032258066</v>
      </c>
      <c r="P352" s="98">
        <f t="shared" si="45"/>
        <v>210.48670779051614</v>
      </c>
      <c r="Q352" s="98">
        <f t="shared" si="45"/>
        <v>219.91148575128551</v>
      </c>
      <c r="R352" s="14" cm="1">
        <f t="array" aca="1" ref="R352" ca="1">INDIRECT($F$2&amp;"'"&amp;"!"&amp;R$3&amp;$A352)</f>
        <v>8.4016803360672139E-3</v>
      </c>
      <c r="S352" s="14" cm="1">
        <f t="array" aca="1" ref="S352" ca="1">INDIRECT($F$2&amp;"'"&amp;"!"&amp;S$3&amp;$A352)</f>
        <v>5.2159399123722092E-3</v>
      </c>
      <c r="T352" s="14" cm="1">
        <f t="array" aca="1" ref="T352" ca="1">INDIRECT($F$2&amp;"'"&amp;"!"&amp;T$3&amp;$A352)</f>
        <v>6.25E-2</v>
      </c>
      <c r="U352" s="14" cm="1">
        <f t="array" aca="1" ref="U352" ca="1">INDIRECT($F$2&amp;"'"&amp;"!"&amp;U$3&amp;$A352)</f>
        <v>0.12903225806451613</v>
      </c>
    </row>
    <row r="353" spans="1:21">
      <c r="A353">
        <f t="shared" si="42"/>
        <v>351</v>
      </c>
      <c r="B353">
        <f t="shared" si="46"/>
        <v>70</v>
      </c>
      <c r="C353">
        <f t="shared" si="43"/>
        <v>73</v>
      </c>
      <c r="D353" s="14" cm="1">
        <f t="array" aca="1" ref="D353" ca="1">INDIRECT($F$2&amp;"'"&amp;"!"&amp;D$3&amp;$A353)</f>
        <v>2.2004400880176033E-3</v>
      </c>
      <c r="E353" s="14" cm="1">
        <f t="array" aca="1" ref="E353" ca="1">INDIRECT($F$2&amp;"'"&amp;"!"&amp;E$3&amp;$A353)</f>
        <v>1.043187982474442E-3</v>
      </c>
      <c r="F353" s="14" cm="1">
        <f t="array" aca="1" ref="F353" ca="1">INDIRECT($F$2&amp;"'"&amp;"!"&amp;F$3&amp;$A353)</f>
        <v>2.7777777777777776E-2</v>
      </c>
      <c r="G353" s="14" cm="1">
        <f t="array" aca="1" ref="G353" ca="1">INDIRECT($F$2&amp;"'"&amp;"!"&amp;G$3&amp;$A353)</f>
        <v>3.2258064516129031E-2</v>
      </c>
      <c r="I353" s="97">
        <f t="shared" si="44"/>
        <v>3848.4510006474966</v>
      </c>
      <c r="J353" s="97">
        <f t="shared" si="44"/>
        <v>4185.3868127450023</v>
      </c>
      <c r="K353" s="14" cm="1">
        <f t="array" aca="1" ref="K353" ca="1">INDIRECT($F$2&amp;"'"&amp;"!"&amp;K$3&amp;$A353)</f>
        <v>2.2004400880176033E-3</v>
      </c>
      <c r="L353" s="14" cm="1">
        <f t="array" aca="1" ref="L353" ca="1">INDIRECT($F$2&amp;"'"&amp;"!"&amp;L$3&amp;$A353)</f>
        <v>1.043187982474442E-3</v>
      </c>
      <c r="M353" s="14" cm="1">
        <f t="array" aca="1" ref="M353" ca="1">INDIRECT($F$2&amp;"'"&amp;"!"&amp;M$3&amp;$A353)</f>
        <v>2.7777777777777776E-2</v>
      </c>
      <c r="N353" s="14" cm="1">
        <f t="array" aca="1" ref="N353" ca="1">INDIRECT($F$2&amp;"'"&amp;"!"&amp;N$3&amp;$A353)</f>
        <v>3.2258064516129031E-2</v>
      </c>
      <c r="P353" s="98">
        <f t="shared" si="45"/>
        <v>219.91148575128551</v>
      </c>
      <c r="Q353" s="98">
        <f t="shared" si="45"/>
        <v>229.33626371205489</v>
      </c>
      <c r="R353" s="14" cm="1">
        <f t="array" aca="1" ref="R353" ca="1">INDIRECT($F$2&amp;"'"&amp;"!"&amp;R$3&amp;$A353)</f>
        <v>7.6015203040608118E-3</v>
      </c>
      <c r="S353" s="14" cm="1">
        <f t="array" aca="1" ref="S353" ca="1">INDIRECT($F$2&amp;"'"&amp;"!"&amp;S$3&amp;$A353)</f>
        <v>5.4245775088670976E-3</v>
      </c>
      <c r="T353" s="14" cm="1">
        <f t="array" aca="1" ref="T353" ca="1">INDIRECT($F$2&amp;"'"&amp;"!"&amp;T$3&amp;$A353)</f>
        <v>2.7777777777777776E-2</v>
      </c>
      <c r="U353" s="14" cm="1">
        <f t="array" aca="1" ref="U353" ca="1">INDIRECT($F$2&amp;"'"&amp;"!"&amp;U$3&amp;$A353)</f>
        <v>0.12903225806451613</v>
      </c>
    </row>
    <row r="354" spans="1:21">
      <c r="A354">
        <f t="shared" si="42"/>
        <v>352</v>
      </c>
      <c r="B354">
        <f t="shared" si="46"/>
        <v>73</v>
      </c>
      <c r="C354">
        <f t="shared" si="43"/>
        <v>76</v>
      </c>
      <c r="D354" s="14" cm="1">
        <f t="array" aca="1" ref="D354" ca="1">INDIRECT($F$2&amp;"'"&amp;"!"&amp;D$3&amp;$A354)</f>
        <v>2.600520104020804E-3</v>
      </c>
      <c r="E354" s="14" cm="1">
        <f t="array" aca="1" ref="E354" ca="1">INDIRECT($F$2&amp;"'"&amp;"!"&amp;E$3&amp;$A354)</f>
        <v>1.2518255789693302E-3</v>
      </c>
      <c r="F354" s="14" cm="1">
        <f t="array" aca="1" ref="F354" ca="1">INDIRECT($F$2&amp;"'"&amp;"!"&amp;F$3&amp;$A354)</f>
        <v>2.0833333333333332E-2</v>
      </c>
      <c r="G354" s="14" cm="1">
        <f t="array" aca="1" ref="G354" ca="1">INDIRECT($F$2&amp;"'"&amp;"!"&amp;G$3&amp;$A354)</f>
        <v>6.4516129032258063E-2</v>
      </c>
      <c r="I354" s="97">
        <f t="shared" si="44"/>
        <v>4185.3868127450023</v>
      </c>
      <c r="J354" s="97">
        <f t="shared" si="44"/>
        <v>4536.4597917836609</v>
      </c>
      <c r="K354" s="14" cm="1">
        <f t="array" aca="1" ref="K354" ca="1">INDIRECT($F$2&amp;"'"&amp;"!"&amp;K$3&amp;$A354)</f>
        <v>2.600520104020804E-3</v>
      </c>
      <c r="L354" s="14" cm="1">
        <f t="array" aca="1" ref="L354" ca="1">INDIRECT($F$2&amp;"'"&amp;"!"&amp;L$3&amp;$A354)</f>
        <v>1.2518255789693302E-3</v>
      </c>
      <c r="M354" s="14" cm="1">
        <f t="array" aca="1" ref="M354" ca="1">INDIRECT($F$2&amp;"'"&amp;"!"&amp;M$3&amp;$A354)</f>
        <v>2.0833333333333332E-2</v>
      </c>
      <c r="N354" s="14" cm="1">
        <f t="array" aca="1" ref="N354" ca="1">INDIRECT($F$2&amp;"'"&amp;"!"&amp;N$3&amp;$A354)</f>
        <v>6.4516129032258063E-2</v>
      </c>
      <c r="P354" s="98">
        <f t="shared" si="45"/>
        <v>229.33626371205489</v>
      </c>
      <c r="Q354" s="98">
        <f t="shared" si="45"/>
        <v>238.76104167282426</v>
      </c>
      <c r="R354" s="14" cm="1">
        <f t="array" aca="1" ref="R354" ca="1">INDIRECT($F$2&amp;"'"&amp;"!"&amp;R$3&amp;$A354)</f>
        <v>3.4006801360272052E-3</v>
      </c>
      <c r="S354" s="14" cm="1">
        <f t="array" aca="1" ref="S354" ca="1">INDIRECT($F$2&amp;"'"&amp;"!"&amp;S$3&amp;$A354)</f>
        <v>1.6691007719591071E-3</v>
      </c>
      <c r="T354" s="14" cm="1">
        <f t="array" aca="1" ref="T354" ca="1">INDIRECT($F$2&amp;"'"&amp;"!"&amp;T$3&amp;$A354)</f>
        <v>3.4722222222222224E-2</v>
      </c>
      <c r="U354" s="14" cm="1">
        <f t="array" aca="1" ref="U354" ca="1">INDIRECT($F$2&amp;"'"&amp;"!"&amp;U$3&amp;$A354)</f>
        <v>6.4516129032258063E-2</v>
      </c>
    </row>
    <row r="355" spans="1:21">
      <c r="A355">
        <f t="shared" si="42"/>
        <v>353</v>
      </c>
      <c r="B355">
        <f t="shared" si="46"/>
        <v>76</v>
      </c>
      <c r="C355">
        <f t="shared" si="43"/>
        <v>79</v>
      </c>
      <c r="D355" s="14" cm="1">
        <f t="array" aca="1" ref="D355" ca="1">INDIRECT($F$2&amp;"'"&amp;"!"&amp;D$3&amp;$A355)</f>
        <v>1.6003200640128026E-3</v>
      </c>
      <c r="E355" s="14" cm="1">
        <f t="array" aca="1" ref="E355" ca="1">INDIRECT($F$2&amp;"'"&amp;"!"&amp;E$3&amp;$A355)</f>
        <v>6.259127894846651E-4</v>
      </c>
      <c r="F355" s="14" cm="1">
        <f t="array" aca="1" ref="F355" ca="1">INDIRECT($F$2&amp;"'"&amp;"!"&amp;F$3&amp;$A355)</f>
        <v>2.0833333333333332E-2</v>
      </c>
      <c r="G355" s="14" cm="1">
        <f t="array" aca="1" ref="G355" ca="1">INDIRECT($F$2&amp;"'"&amp;"!"&amp;G$3&amp;$A355)</f>
        <v>3.2258064516129031E-2</v>
      </c>
      <c r="I355" s="97">
        <f t="shared" si="44"/>
        <v>4536.4597917836609</v>
      </c>
      <c r="J355" s="97">
        <f t="shared" si="44"/>
        <v>4901.669937763475</v>
      </c>
      <c r="K355" s="14" cm="1">
        <f t="array" aca="1" ref="K355" ca="1">INDIRECT($F$2&amp;"'"&amp;"!"&amp;K$3&amp;$A355)</f>
        <v>1.6003200640128026E-3</v>
      </c>
      <c r="L355" s="14" cm="1">
        <f t="array" aca="1" ref="L355" ca="1">INDIRECT($F$2&amp;"'"&amp;"!"&amp;L$3&amp;$A355)</f>
        <v>6.259127894846651E-4</v>
      </c>
      <c r="M355" s="14" cm="1">
        <f t="array" aca="1" ref="M355" ca="1">INDIRECT($F$2&amp;"'"&amp;"!"&amp;M$3&amp;$A355)</f>
        <v>2.0833333333333332E-2</v>
      </c>
      <c r="N355" s="14" cm="1">
        <f t="array" aca="1" ref="N355" ca="1">INDIRECT($F$2&amp;"'"&amp;"!"&amp;N$3&amp;$A355)</f>
        <v>3.2258064516129031E-2</v>
      </c>
      <c r="P355" s="98">
        <f t="shared" si="45"/>
        <v>238.76104167282426</v>
      </c>
      <c r="Q355" s="98">
        <f t="shared" si="45"/>
        <v>248.18581963359367</v>
      </c>
      <c r="R355" s="14" cm="1">
        <f t="array" aca="1" ref="R355" ca="1">INDIRECT($F$2&amp;"'"&amp;"!"&amp;R$3&amp;$A355)</f>
        <v>2.0004000800160032E-3</v>
      </c>
      <c r="S355" s="14" cm="1">
        <f t="array" aca="1" ref="S355" ca="1">INDIRECT($F$2&amp;"'"&amp;"!"&amp;S$3&amp;$A355)</f>
        <v>1.043187982474442E-3</v>
      </c>
      <c r="T355" s="14" cm="1">
        <f t="array" aca="1" ref="T355" ca="1">INDIRECT($F$2&amp;"'"&amp;"!"&amp;T$3&amp;$A355)</f>
        <v>2.0833333333333332E-2</v>
      </c>
      <c r="U355" s="14" cm="1">
        <f t="array" aca="1" ref="U355" ca="1">INDIRECT($F$2&amp;"'"&amp;"!"&amp;U$3&amp;$A355)</f>
        <v>3.2258064516129031E-2</v>
      </c>
    </row>
    <row r="356" spans="1:21">
      <c r="A356">
        <f t="shared" si="42"/>
        <v>354</v>
      </c>
      <c r="B356">
        <f t="shared" si="46"/>
        <v>79</v>
      </c>
      <c r="C356">
        <f t="shared" si="43"/>
        <v>82</v>
      </c>
      <c r="D356" s="14" cm="1">
        <f t="array" aca="1" ref="D356" ca="1">INDIRECT($F$2&amp;"'"&amp;"!"&amp;D$3&amp;$A356)</f>
        <v>6.0012002400480096E-4</v>
      </c>
      <c r="E356" s="14" cm="1">
        <f t="array" aca="1" ref="E356" ca="1">INDIRECT($F$2&amp;"'"&amp;"!"&amp;E$3&amp;$A356)</f>
        <v>0</v>
      </c>
      <c r="F356" s="14" cm="1">
        <f t="array" aca="1" ref="F356" ca="1">INDIRECT($F$2&amp;"'"&amp;"!"&amp;F$3&amp;$A356)</f>
        <v>6.9444444444444441E-3</v>
      </c>
      <c r="G356" s="14" cm="1">
        <f t="array" aca="1" ref="G356" ca="1">INDIRECT($F$2&amp;"'"&amp;"!"&amp;G$3&amp;$A356)</f>
        <v>3.2258064516129031E-2</v>
      </c>
      <c r="I356" s="97">
        <f t="shared" si="44"/>
        <v>4901.669937763475</v>
      </c>
      <c r="J356" s="97">
        <f t="shared" si="44"/>
        <v>5281.0172506844419</v>
      </c>
      <c r="K356" s="14" cm="1">
        <f t="array" aca="1" ref="K356" ca="1">INDIRECT($F$2&amp;"'"&amp;"!"&amp;K$3&amp;$A356)</f>
        <v>6.0012002400480096E-4</v>
      </c>
      <c r="L356" s="14" cm="1">
        <f t="array" aca="1" ref="L356" ca="1">INDIRECT($F$2&amp;"'"&amp;"!"&amp;L$3&amp;$A356)</f>
        <v>0</v>
      </c>
      <c r="M356" s="14" cm="1">
        <f t="array" aca="1" ref="M356" ca="1">INDIRECT($F$2&amp;"'"&amp;"!"&amp;M$3&amp;$A356)</f>
        <v>6.9444444444444441E-3</v>
      </c>
      <c r="N356" s="14" cm="1">
        <f t="array" aca="1" ref="N356" ca="1">INDIRECT($F$2&amp;"'"&amp;"!"&amp;N$3&amp;$A356)</f>
        <v>3.2258064516129031E-2</v>
      </c>
      <c r="P356" s="98">
        <f t="shared" si="45"/>
        <v>248.18581963359367</v>
      </c>
      <c r="Q356" s="98">
        <f t="shared" si="45"/>
        <v>257.61059759436301</v>
      </c>
      <c r="R356" s="14" cm="1">
        <f t="array" aca="1" ref="R356" ca="1">INDIRECT($F$2&amp;"'"&amp;"!"&amp;R$3&amp;$A356)</f>
        <v>2.4004800960192038E-3</v>
      </c>
      <c r="S356" s="14" cm="1">
        <f t="array" aca="1" ref="S356" ca="1">INDIRECT($F$2&amp;"'"&amp;"!"&amp;S$3&amp;$A356)</f>
        <v>6.259127894846651E-4</v>
      </c>
      <c r="T356" s="14" cm="1">
        <f t="array" aca="1" ref="T356" ca="1">INDIRECT($F$2&amp;"'"&amp;"!"&amp;T$3&amp;$A356)</f>
        <v>3.4722222222222224E-2</v>
      </c>
      <c r="U356" s="14" cm="1">
        <f t="array" aca="1" ref="U356" ca="1">INDIRECT($F$2&amp;"'"&amp;"!"&amp;U$3&amp;$A356)</f>
        <v>6.4516129032258063E-2</v>
      </c>
    </row>
    <row r="357" spans="1:21">
      <c r="A357">
        <f t="shared" si="42"/>
        <v>355</v>
      </c>
      <c r="B357">
        <f t="shared" si="46"/>
        <v>82</v>
      </c>
      <c r="C357">
        <f t="shared" si="43"/>
        <v>85</v>
      </c>
      <c r="D357" s="14" cm="1">
        <f t="array" aca="1" ref="D357" ca="1">INDIRECT($F$2&amp;"'"&amp;"!"&amp;D$3&amp;$A357)</f>
        <v>1.0002000400080016E-3</v>
      </c>
      <c r="E357" s="14" cm="1">
        <f t="array" aca="1" ref="E357" ca="1">INDIRECT($F$2&amp;"'"&amp;"!"&amp;E$3&amp;$A357)</f>
        <v>2.0863759649488838E-4</v>
      </c>
      <c r="F357" s="14" cm="1">
        <f t="array" aca="1" ref="F357" ca="1">INDIRECT($F$2&amp;"'"&amp;"!"&amp;F$3&amp;$A357)</f>
        <v>2.0833333333333332E-2</v>
      </c>
      <c r="G357" s="14" cm="1">
        <f t="array" aca="1" ref="G357" ca="1">INDIRECT($F$2&amp;"'"&amp;"!"&amp;G$3&amp;$A357)</f>
        <v>1.6129032258064516E-2</v>
      </c>
      <c r="I357" s="97">
        <f t="shared" si="44"/>
        <v>5281.0172506844419</v>
      </c>
      <c r="J357" s="97">
        <f t="shared" si="44"/>
        <v>5674.5017305465635</v>
      </c>
      <c r="K357" s="14" cm="1">
        <f t="array" aca="1" ref="K357" ca="1">INDIRECT($F$2&amp;"'"&amp;"!"&amp;K$3&amp;$A357)</f>
        <v>1.0002000400080016E-3</v>
      </c>
      <c r="L357" s="14" cm="1">
        <f t="array" aca="1" ref="L357" ca="1">INDIRECT($F$2&amp;"'"&amp;"!"&amp;L$3&amp;$A357)</f>
        <v>2.0863759649488838E-4</v>
      </c>
      <c r="M357" s="14" cm="1">
        <f t="array" aca="1" ref="M357" ca="1">INDIRECT($F$2&amp;"'"&amp;"!"&amp;M$3&amp;$A357)</f>
        <v>2.0833333333333332E-2</v>
      </c>
      <c r="N357" s="14" cm="1">
        <f t="array" aca="1" ref="N357" ca="1">INDIRECT($F$2&amp;"'"&amp;"!"&amp;N$3&amp;$A357)</f>
        <v>1.6129032258064516E-2</v>
      </c>
      <c r="P357" s="98">
        <f t="shared" si="45"/>
        <v>257.61059759436301</v>
      </c>
      <c r="Q357" s="98">
        <f t="shared" si="45"/>
        <v>267.03537555513242</v>
      </c>
      <c r="R357" s="14" cm="1">
        <f t="array" aca="1" ref="R357" ca="1">INDIRECT($F$2&amp;"'"&amp;"!"&amp;R$3&amp;$A357)</f>
        <v>6.0012002400480096E-4</v>
      </c>
      <c r="S357" s="14" cm="1">
        <f t="array" aca="1" ref="S357" ca="1">INDIRECT($F$2&amp;"'"&amp;"!"&amp;S$3&amp;$A357)</f>
        <v>2.0863759649488838E-4</v>
      </c>
      <c r="T357" s="14" cm="1">
        <f t="array" aca="1" ref="T357" ca="1">INDIRECT($F$2&amp;"'"&amp;"!"&amp;T$3&amp;$A357)</f>
        <v>6.9444444444444441E-3</v>
      </c>
      <c r="U357" s="14" cm="1">
        <f t="array" aca="1" ref="U357" ca="1">INDIRECT($F$2&amp;"'"&amp;"!"&amp;U$3&amp;$A357)</f>
        <v>1.6129032258064516E-2</v>
      </c>
    </row>
    <row r="358" spans="1:21">
      <c r="A358">
        <f t="shared" si="42"/>
        <v>356</v>
      </c>
      <c r="B358">
        <f t="shared" si="46"/>
        <v>85</v>
      </c>
      <c r="C358">
        <f t="shared" si="43"/>
        <v>88</v>
      </c>
      <c r="D358" s="14" cm="1">
        <f t="array" aca="1" ref="D358" ca="1">INDIRECT($F$2&amp;"'"&amp;"!"&amp;D$3&amp;$A358)</f>
        <v>1.0002000400080016E-3</v>
      </c>
      <c r="E358" s="14" cm="1">
        <f t="array" aca="1" ref="E358" ca="1">INDIRECT($F$2&amp;"'"&amp;"!"&amp;E$3&amp;$A358)</f>
        <v>2.0863759649488838E-4</v>
      </c>
      <c r="F358" s="14" cm="1">
        <f t="array" aca="1" ref="F358" ca="1">INDIRECT($F$2&amp;"'"&amp;"!"&amp;F$3&amp;$A358)</f>
        <v>2.0833333333333332E-2</v>
      </c>
      <c r="G358" s="14" cm="1">
        <f t="array" aca="1" ref="G358" ca="1">INDIRECT($F$2&amp;"'"&amp;"!"&amp;G$3&amp;$A358)</f>
        <v>1.6129032258064516E-2</v>
      </c>
      <c r="I358" s="97">
        <f t="shared" si="44"/>
        <v>5674.5017305465635</v>
      </c>
      <c r="J358" s="97">
        <f t="shared" si="44"/>
        <v>6082.1233773498398</v>
      </c>
      <c r="K358" s="14" cm="1">
        <f t="array" aca="1" ref="K358" ca="1">INDIRECT($F$2&amp;"'"&amp;"!"&amp;K$3&amp;$A358)</f>
        <v>1.0002000400080016E-3</v>
      </c>
      <c r="L358" s="14" cm="1">
        <f t="array" aca="1" ref="L358" ca="1">INDIRECT($F$2&amp;"'"&amp;"!"&amp;L$3&amp;$A358)</f>
        <v>2.0863759649488838E-4</v>
      </c>
      <c r="M358" s="14" cm="1">
        <f t="array" aca="1" ref="M358" ca="1">INDIRECT($F$2&amp;"'"&amp;"!"&amp;M$3&amp;$A358)</f>
        <v>2.0833333333333332E-2</v>
      </c>
      <c r="N358" s="14" cm="1">
        <f t="array" aca="1" ref="N358" ca="1">INDIRECT($F$2&amp;"'"&amp;"!"&amp;N$3&amp;$A358)</f>
        <v>1.6129032258064516E-2</v>
      </c>
      <c r="P358" s="98">
        <f t="shared" si="45"/>
        <v>267.03537555513242</v>
      </c>
      <c r="Q358" s="98">
        <f t="shared" si="45"/>
        <v>276.46015351590177</v>
      </c>
      <c r="R358" s="14" cm="1">
        <f t="array" aca="1" ref="R358" ca="1">INDIRECT($F$2&amp;"'"&amp;"!"&amp;R$3&amp;$A358)</f>
        <v>6.0012002400480096E-4</v>
      </c>
      <c r="S358" s="14" cm="1">
        <f t="array" aca="1" ref="S358" ca="1">INDIRECT($F$2&amp;"'"&amp;"!"&amp;S$3&amp;$A358)</f>
        <v>0</v>
      </c>
      <c r="T358" s="14" cm="1">
        <f t="array" aca="1" ref="T358" ca="1">INDIRECT($F$2&amp;"'"&amp;"!"&amp;T$3&amp;$A358)</f>
        <v>1.3888888888888888E-2</v>
      </c>
      <c r="U358" s="14" cm="1">
        <f t="array" aca="1" ref="U358" ca="1">INDIRECT($F$2&amp;"'"&amp;"!"&amp;U$3&amp;$A358)</f>
        <v>1.6129032258064516E-2</v>
      </c>
    </row>
    <row r="359" spans="1:21">
      <c r="A359">
        <f t="shared" si="42"/>
        <v>357</v>
      </c>
      <c r="B359">
        <f t="shared" si="46"/>
        <v>88</v>
      </c>
      <c r="C359">
        <f t="shared" si="43"/>
        <v>91</v>
      </c>
      <c r="D359" s="14" cm="1">
        <f t="array" aca="1" ref="D359" ca="1">INDIRECT($F$2&amp;"'"&amp;"!"&amp;D$3&amp;$A359)</f>
        <v>4.0008001600320064E-4</v>
      </c>
      <c r="E359" s="14" cm="1">
        <f t="array" aca="1" ref="E359" ca="1">INDIRECT($F$2&amp;"'"&amp;"!"&amp;E$3&amp;$A359)</f>
        <v>0</v>
      </c>
      <c r="F359" s="14" cm="1">
        <f t="array" aca="1" ref="F359" ca="1">INDIRECT($F$2&amp;"'"&amp;"!"&amp;F$3&amp;$A359)</f>
        <v>6.9444444444444441E-3</v>
      </c>
      <c r="G359" s="14" cm="1">
        <f t="array" aca="1" ref="G359" ca="1">INDIRECT($F$2&amp;"'"&amp;"!"&amp;G$3&amp;$A359)</f>
        <v>1.6129032258064516E-2</v>
      </c>
      <c r="I359" s="97">
        <f t="shared" si="44"/>
        <v>6082.1233773498398</v>
      </c>
      <c r="J359" s="97">
        <f t="shared" si="44"/>
        <v>6503.8821910942688</v>
      </c>
      <c r="K359" s="14" cm="1">
        <f t="array" aca="1" ref="K359" ca="1">INDIRECT($F$2&amp;"'"&amp;"!"&amp;K$3&amp;$A359)</f>
        <v>4.0008001600320064E-4</v>
      </c>
      <c r="L359" s="14" cm="1">
        <f t="array" aca="1" ref="L359" ca="1">INDIRECT($F$2&amp;"'"&amp;"!"&amp;L$3&amp;$A359)</f>
        <v>0</v>
      </c>
      <c r="M359" s="14" cm="1">
        <f t="array" aca="1" ref="M359" ca="1">INDIRECT($F$2&amp;"'"&amp;"!"&amp;M$3&amp;$A359)</f>
        <v>6.9444444444444441E-3</v>
      </c>
      <c r="N359" s="14" cm="1">
        <f t="array" aca="1" ref="N359" ca="1">INDIRECT($F$2&amp;"'"&amp;"!"&amp;N$3&amp;$A359)</f>
        <v>1.6129032258064516E-2</v>
      </c>
      <c r="P359" s="98">
        <f t="shared" si="45"/>
        <v>276.46015351590177</v>
      </c>
      <c r="Q359" s="98">
        <f t="shared" si="45"/>
        <v>285.88493147667117</v>
      </c>
      <c r="R359" s="14" cm="1">
        <f t="array" aca="1" ref="R359" ca="1">INDIRECT($F$2&amp;"'"&amp;"!"&amp;R$3&amp;$A359)</f>
        <v>8.0016003200640128E-4</v>
      </c>
      <c r="S359" s="14" cm="1">
        <f t="array" aca="1" ref="S359" ca="1">INDIRECT($F$2&amp;"'"&amp;"!"&amp;S$3&amp;$A359)</f>
        <v>2.0863759649488838E-4</v>
      </c>
      <c r="T359" s="14" cm="1">
        <f t="array" aca="1" ref="T359" ca="1">INDIRECT($F$2&amp;"'"&amp;"!"&amp;T$3&amp;$A359)</f>
        <v>1.3888888888888888E-2</v>
      </c>
      <c r="U359" s="14" cm="1">
        <f t="array" aca="1" ref="U359" ca="1">INDIRECT($F$2&amp;"'"&amp;"!"&amp;U$3&amp;$A359)</f>
        <v>1.6129032258064516E-2</v>
      </c>
    </row>
    <row r="360" spans="1:21">
      <c r="A360">
        <f t="shared" si="42"/>
        <v>358</v>
      </c>
      <c r="B360">
        <f t="shared" si="46"/>
        <v>91</v>
      </c>
      <c r="C360">
        <f t="shared" si="43"/>
        <v>94</v>
      </c>
      <c r="D360" s="14" cm="1">
        <f t="array" aca="1" ref="D360" ca="1">INDIRECT($F$2&amp;"'"&amp;"!"&amp;D$3&amp;$A360)</f>
        <v>2.0004000800160032E-4</v>
      </c>
      <c r="E360" s="14" cm="1">
        <f t="array" aca="1" ref="E360" ca="1">INDIRECT($F$2&amp;"'"&amp;"!"&amp;E$3&amp;$A360)</f>
        <v>0</v>
      </c>
      <c r="F360" s="14" cm="1">
        <f t="array" aca="1" ref="F360" ca="1">INDIRECT($F$2&amp;"'"&amp;"!"&amp;F$3&amp;$A360)</f>
        <v>0</v>
      </c>
      <c r="G360" s="14" cm="1">
        <f t="array" aca="1" ref="G360" ca="1">INDIRECT($F$2&amp;"'"&amp;"!"&amp;G$3&amp;$A360)</f>
        <v>1.6129032258064516E-2</v>
      </c>
      <c r="I360" s="97">
        <f t="shared" si="44"/>
        <v>6503.8821910942688</v>
      </c>
      <c r="J360" s="97">
        <f t="shared" si="44"/>
        <v>6939.7781717798534</v>
      </c>
      <c r="K360" s="14" cm="1">
        <f t="array" aca="1" ref="K360" ca="1">INDIRECT($F$2&amp;"'"&amp;"!"&amp;K$3&amp;$A360)</f>
        <v>2.0004000800160032E-4</v>
      </c>
      <c r="L360" s="14" cm="1">
        <f t="array" aca="1" ref="L360" ca="1">INDIRECT($F$2&amp;"'"&amp;"!"&amp;L$3&amp;$A360)</f>
        <v>0</v>
      </c>
      <c r="M360" s="14" cm="1">
        <f t="array" aca="1" ref="M360" ca="1">INDIRECT($F$2&amp;"'"&amp;"!"&amp;M$3&amp;$A360)</f>
        <v>0</v>
      </c>
      <c r="N360" s="14" cm="1">
        <f t="array" aca="1" ref="N360" ca="1">INDIRECT($F$2&amp;"'"&amp;"!"&amp;N$3&amp;$A360)</f>
        <v>1.6129032258064516E-2</v>
      </c>
      <c r="P360" s="98">
        <f t="shared" si="45"/>
        <v>285.88493147667117</v>
      </c>
      <c r="Q360" s="98">
        <f t="shared" si="45"/>
        <v>295.30970943744057</v>
      </c>
      <c r="R360" s="14" cm="1">
        <f t="array" aca="1" ref="R360" ca="1">INDIRECT($F$2&amp;"'"&amp;"!"&amp;R$3&amp;$A360)</f>
        <v>8.0016003200640128E-4</v>
      </c>
      <c r="S360" s="14" cm="1">
        <f t="array" aca="1" ref="S360" ca="1">INDIRECT($F$2&amp;"'"&amp;"!"&amp;S$3&amp;$A360)</f>
        <v>2.0863759649488838E-4</v>
      </c>
      <c r="T360" s="14" cm="1">
        <f t="array" aca="1" ref="T360" ca="1">INDIRECT($F$2&amp;"'"&amp;"!"&amp;T$3&amp;$A360)</f>
        <v>1.3888888888888888E-2</v>
      </c>
      <c r="U360" s="14" cm="1">
        <f t="array" aca="1" ref="U360" ca="1">INDIRECT($F$2&amp;"'"&amp;"!"&amp;U$3&amp;$A360)</f>
        <v>1.6129032258064516E-2</v>
      </c>
    </row>
    <row r="361" spans="1:21">
      <c r="A361">
        <f t="shared" si="42"/>
        <v>359</v>
      </c>
      <c r="B361">
        <f t="shared" si="46"/>
        <v>94</v>
      </c>
      <c r="C361">
        <f t="shared" si="43"/>
        <v>97</v>
      </c>
      <c r="D361" s="14" cm="1">
        <f t="array" aca="1" ref="D361" ca="1">INDIRECT($F$2&amp;"'"&amp;"!"&amp;D$3&amp;$A361)</f>
        <v>0</v>
      </c>
      <c r="E361" s="14" cm="1">
        <f t="array" aca="1" ref="E361" ca="1">INDIRECT($F$2&amp;"'"&amp;"!"&amp;E$3&amp;$A361)</f>
        <v>0</v>
      </c>
      <c r="F361" s="14" cm="1">
        <f t="array" aca="1" ref="F361" ca="1">INDIRECT($F$2&amp;"'"&amp;"!"&amp;F$3&amp;$A361)</f>
        <v>0</v>
      </c>
      <c r="G361" s="14" cm="1">
        <f t="array" aca="1" ref="G361" ca="1">INDIRECT($F$2&amp;"'"&amp;"!"&amp;G$3&amp;$A361)</f>
        <v>0</v>
      </c>
      <c r="I361" s="97">
        <f t="shared" si="44"/>
        <v>6939.7781717798534</v>
      </c>
      <c r="J361" s="97">
        <f t="shared" si="44"/>
        <v>7389.8113194065909</v>
      </c>
      <c r="K361" s="14" cm="1">
        <f t="array" aca="1" ref="K361" ca="1">INDIRECT($F$2&amp;"'"&amp;"!"&amp;K$3&amp;$A361)</f>
        <v>0</v>
      </c>
      <c r="L361" s="14" cm="1">
        <f t="array" aca="1" ref="L361" ca="1">INDIRECT($F$2&amp;"'"&amp;"!"&amp;L$3&amp;$A361)</f>
        <v>0</v>
      </c>
      <c r="M361" s="14" cm="1">
        <f t="array" aca="1" ref="M361" ca="1">INDIRECT($F$2&amp;"'"&amp;"!"&amp;M$3&amp;$A361)</f>
        <v>0</v>
      </c>
      <c r="N361" s="14" cm="1">
        <f t="array" aca="1" ref="N361" ca="1">INDIRECT($F$2&amp;"'"&amp;"!"&amp;N$3&amp;$A361)</f>
        <v>0</v>
      </c>
      <c r="P361" s="98">
        <f t="shared" si="45"/>
        <v>295.30970943744057</v>
      </c>
      <c r="Q361" s="98">
        <f t="shared" si="45"/>
        <v>304.73448739820992</v>
      </c>
      <c r="R361" s="14" cm="1">
        <f t="array" aca="1" ref="R361" ca="1">INDIRECT($F$2&amp;"'"&amp;"!"&amp;R$3&amp;$A361)</f>
        <v>4.0008001600320064E-4</v>
      </c>
      <c r="S361" s="14" cm="1">
        <f t="array" aca="1" ref="S361" ca="1">INDIRECT($F$2&amp;"'"&amp;"!"&amp;S$3&amp;$A361)</f>
        <v>0</v>
      </c>
      <c r="T361" s="14" cm="1">
        <f t="array" aca="1" ref="T361" ca="1">INDIRECT($F$2&amp;"'"&amp;"!"&amp;T$3&amp;$A361)</f>
        <v>6.9444444444444441E-3</v>
      </c>
      <c r="U361" s="14" cm="1">
        <f t="array" aca="1" ref="U361" ca="1">INDIRECT($F$2&amp;"'"&amp;"!"&amp;U$3&amp;$A361)</f>
        <v>1.6129032258064516E-2</v>
      </c>
    </row>
    <row r="362" spans="1:21">
      <c r="A362">
        <f t="shared" si="42"/>
        <v>360</v>
      </c>
      <c r="B362">
        <f t="shared" si="46"/>
        <v>97</v>
      </c>
      <c r="C362">
        <f t="shared" si="43"/>
        <v>100</v>
      </c>
      <c r="D362" s="14" cm="1">
        <f t="array" aca="1" ref="D362" ca="1">INDIRECT($F$2&amp;"'"&amp;"!"&amp;D$3&amp;$A362)</f>
        <v>2.0004000800160032E-4</v>
      </c>
      <c r="E362" s="14" cm="1">
        <f t="array" aca="1" ref="E362" ca="1">INDIRECT($F$2&amp;"'"&amp;"!"&amp;E$3&amp;$A362)</f>
        <v>0</v>
      </c>
      <c r="F362" s="14" cm="1">
        <f t="array" aca="1" ref="F362" ca="1">INDIRECT($F$2&amp;"'"&amp;"!"&amp;F$3&amp;$A362)</f>
        <v>0</v>
      </c>
      <c r="G362" s="14" cm="1">
        <f t="array" aca="1" ref="G362" ca="1">INDIRECT($F$2&amp;"'"&amp;"!"&amp;G$3&amp;$A362)</f>
        <v>1.6129032258064516E-2</v>
      </c>
      <c r="I362" s="97">
        <f t="shared" si="44"/>
        <v>7389.8113194065909</v>
      </c>
      <c r="J362" s="97">
        <f t="shared" si="44"/>
        <v>7853.981633974483</v>
      </c>
      <c r="K362" s="14" cm="1">
        <f t="array" aca="1" ref="K362" ca="1">INDIRECT($F$2&amp;"'"&amp;"!"&amp;K$3&amp;$A362)</f>
        <v>2.0004000800160032E-4</v>
      </c>
      <c r="L362" s="14" cm="1">
        <f t="array" aca="1" ref="L362" ca="1">INDIRECT($F$2&amp;"'"&amp;"!"&amp;L$3&amp;$A362)</f>
        <v>0</v>
      </c>
      <c r="M362" s="14" cm="1">
        <f t="array" aca="1" ref="M362" ca="1">INDIRECT($F$2&amp;"'"&amp;"!"&amp;M$3&amp;$A362)</f>
        <v>0</v>
      </c>
      <c r="N362" s="14" cm="1">
        <f t="array" aca="1" ref="N362" ca="1">INDIRECT($F$2&amp;"'"&amp;"!"&amp;N$3&amp;$A362)</f>
        <v>1.6129032258064516E-2</v>
      </c>
      <c r="P362" s="98">
        <f t="shared" si="45"/>
        <v>304.73448739820992</v>
      </c>
      <c r="Q362" s="98">
        <f t="shared" si="45"/>
        <v>314.15926535897933</v>
      </c>
      <c r="R362" s="14" cm="1">
        <f t="array" aca="1" ref="R362" ca="1">INDIRECT($F$2&amp;"'"&amp;"!"&amp;R$3&amp;$A362)</f>
        <v>2.0004000800160032E-4</v>
      </c>
      <c r="S362" s="14" cm="1">
        <f t="array" aca="1" ref="S362" ca="1">INDIRECT($F$2&amp;"'"&amp;"!"&amp;S$3&amp;$A362)</f>
        <v>0</v>
      </c>
      <c r="T362" s="14" cm="1">
        <f t="array" aca="1" ref="T362" ca="1">INDIRECT($F$2&amp;"'"&amp;"!"&amp;T$3&amp;$A362)</f>
        <v>0</v>
      </c>
      <c r="U362" s="14" cm="1">
        <f t="array" aca="1" ref="U362" ca="1">INDIRECT($F$2&amp;"'"&amp;"!"&amp;U$3&amp;$A362)</f>
        <v>1.6129032258064516E-2</v>
      </c>
    </row>
    <row r="363" spans="1:21">
      <c r="A363">
        <f t="shared" si="42"/>
        <v>361</v>
      </c>
      <c r="B363">
        <f t="shared" si="46"/>
        <v>100</v>
      </c>
      <c r="C363">
        <f t="shared" si="43"/>
        <v>103</v>
      </c>
      <c r="D363" s="14" cm="1">
        <f t="array" aca="1" ref="D363" ca="1">INDIRECT($F$2&amp;"'"&amp;"!"&amp;D$3&amp;$A363)</f>
        <v>0</v>
      </c>
      <c r="E363" s="14" cm="1">
        <f t="array" aca="1" ref="E363" ca="1">INDIRECT($F$2&amp;"'"&amp;"!"&amp;E$3&amp;$A363)</f>
        <v>0</v>
      </c>
      <c r="F363" s="14" cm="1">
        <f t="array" aca="1" ref="F363" ca="1">INDIRECT($F$2&amp;"'"&amp;"!"&amp;F$3&amp;$A363)</f>
        <v>0</v>
      </c>
      <c r="G363" s="14" cm="1">
        <f t="array" aca="1" ref="G363" ca="1">INDIRECT($F$2&amp;"'"&amp;"!"&amp;G$3&amp;$A363)</f>
        <v>0</v>
      </c>
      <c r="I363" s="97">
        <f t="shared" si="44"/>
        <v>7853.981633974483</v>
      </c>
      <c r="J363" s="97">
        <f t="shared" si="44"/>
        <v>8332.2891154835288</v>
      </c>
      <c r="K363" s="14" cm="1">
        <f t="array" aca="1" ref="K363" ca="1">INDIRECT($F$2&amp;"'"&amp;"!"&amp;K$3&amp;$A363)</f>
        <v>0</v>
      </c>
      <c r="L363" s="14" cm="1">
        <f t="array" aca="1" ref="L363" ca="1">INDIRECT($F$2&amp;"'"&amp;"!"&amp;L$3&amp;$A363)</f>
        <v>0</v>
      </c>
      <c r="M363" s="14" cm="1">
        <f t="array" aca="1" ref="M363" ca="1">INDIRECT($F$2&amp;"'"&amp;"!"&amp;M$3&amp;$A363)</f>
        <v>0</v>
      </c>
      <c r="N363" s="14" cm="1">
        <f t="array" aca="1" ref="N363" ca="1">INDIRECT($F$2&amp;"'"&amp;"!"&amp;N$3&amp;$A363)</f>
        <v>0</v>
      </c>
      <c r="P363" s="98">
        <f t="shared" si="45"/>
        <v>314.15926535897933</v>
      </c>
      <c r="Q363" s="98">
        <f t="shared" si="45"/>
        <v>323.58404331974867</v>
      </c>
      <c r="R363" s="14" cm="1">
        <f t="array" aca="1" ref="R363" ca="1">INDIRECT($F$2&amp;"'"&amp;"!"&amp;R$3&amp;$A363)</f>
        <v>0</v>
      </c>
      <c r="S363" s="14" cm="1">
        <f t="array" aca="1" ref="S363" ca="1">INDIRECT($F$2&amp;"'"&amp;"!"&amp;S$3&amp;$A363)</f>
        <v>0</v>
      </c>
      <c r="T363" s="14" cm="1">
        <f t="array" aca="1" ref="T363" ca="1">INDIRECT($F$2&amp;"'"&amp;"!"&amp;T$3&amp;$A363)</f>
        <v>0</v>
      </c>
      <c r="U363" s="14" cm="1">
        <f t="array" aca="1" ref="U363" ca="1">INDIRECT($F$2&amp;"'"&amp;"!"&amp;U$3&amp;$A363)</f>
        <v>0</v>
      </c>
    </row>
    <row r="364" spans="1:21">
      <c r="A364">
        <f t="shared" si="42"/>
        <v>362</v>
      </c>
      <c r="B364">
        <f t="shared" si="46"/>
        <v>103</v>
      </c>
      <c r="C364">
        <f t="shared" si="43"/>
        <v>106</v>
      </c>
      <c r="D364" s="14" cm="1">
        <f t="array" aca="1" ref="D364" ca="1">INDIRECT($F$2&amp;"'"&amp;"!"&amp;D$3&amp;$A364)</f>
        <v>0</v>
      </c>
      <c r="E364" s="14" cm="1">
        <f t="array" aca="1" ref="E364" ca="1">INDIRECT($F$2&amp;"'"&amp;"!"&amp;E$3&amp;$A364)</f>
        <v>0</v>
      </c>
      <c r="F364" s="14" cm="1">
        <f t="array" aca="1" ref="F364" ca="1">INDIRECT($F$2&amp;"'"&amp;"!"&amp;F$3&amp;$A364)</f>
        <v>0</v>
      </c>
      <c r="G364" s="14" cm="1">
        <f t="array" aca="1" ref="G364" ca="1">INDIRECT($F$2&amp;"'"&amp;"!"&amp;G$3&amp;$A364)</f>
        <v>0</v>
      </c>
      <c r="I364" s="97">
        <f t="shared" si="44"/>
        <v>8332.2891154835288</v>
      </c>
      <c r="J364" s="97">
        <f t="shared" si="44"/>
        <v>8824.7337639337293</v>
      </c>
      <c r="K364" s="14" cm="1">
        <f t="array" aca="1" ref="K364" ca="1">INDIRECT($F$2&amp;"'"&amp;"!"&amp;K$3&amp;$A364)</f>
        <v>0</v>
      </c>
      <c r="L364" s="14" cm="1">
        <f t="array" aca="1" ref="L364" ca="1">INDIRECT($F$2&amp;"'"&amp;"!"&amp;L$3&amp;$A364)</f>
        <v>0</v>
      </c>
      <c r="M364" s="14" cm="1">
        <f t="array" aca="1" ref="M364" ca="1">INDIRECT($F$2&amp;"'"&amp;"!"&amp;M$3&amp;$A364)</f>
        <v>0</v>
      </c>
      <c r="N364" s="14" cm="1">
        <f t="array" aca="1" ref="N364" ca="1">INDIRECT($F$2&amp;"'"&amp;"!"&amp;N$3&amp;$A364)</f>
        <v>0</v>
      </c>
      <c r="P364" s="98">
        <f t="shared" si="45"/>
        <v>323.58404331974867</v>
      </c>
      <c r="Q364" s="98">
        <f t="shared" si="45"/>
        <v>333.00882128051808</v>
      </c>
      <c r="R364" s="14" cm="1">
        <f t="array" aca="1" ref="R364" ca="1">INDIRECT($F$2&amp;"'"&amp;"!"&amp;R$3&amp;$A364)</f>
        <v>0</v>
      </c>
      <c r="S364" s="14" cm="1">
        <f t="array" aca="1" ref="S364" ca="1">INDIRECT($F$2&amp;"'"&amp;"!"&amp;S$3&amp;$A364)</f>
        <v>0</v>
      </c>
      <c r="T364" s="14" cm="1">
        <f t="array" aca="1" ref="T364" ca="1">INDIRECT($F$2&amp;"'"&amp;"!"&amp;T$3&amp;$A364)</f>
        <v>0</v>
      </c>
      <c r="U364" s="14" cm="1">
        <f t="array" aca="1" ref="U364" ca="1">INDIRECT($F$2&amp;"'"&amp;"!"&amp;U$3&amp;$A364)</f>
        <v>0</v>
      </c>
    </row>
    <row r="365" spans="1:21">
      <c r="A365">
        <f t="shared" si="42"/>
        <v>363</v>
      </c>
      <c r="B365">
        <f t="shared" si="46"/>
        <v>106</v>
      </c>
      <c r="C365">
        <f t="shared" si="43"/>
        <v>109</v>
      </c>
      <c r="D365" s="14" cm="1">
        <f t="array" aca="1" ref="D365" ca="1">INDIRECT($F$2&amp;"'"&amp;"!"&amp;D$3&amp;$A365)</f>
        <v>0</v>
      </c>
      <c r="E365" s="14" cm="1">
        <f t="array" aca="1" ref="E365" ca="1">INDIRECT($F$2&amp;"'"&amp;"!"&amp;E$3&amp;$A365)</f>
        <v>0</v>
      </c>
      <c r="F365" s="14" cm="1">
        <f t="array" aca="1" ref="F365" ca="1">INDIRECT($F$2&amp;"'"&amp;"!"&amp;F$3&amp;$A365)</f>
        <v>0</v>
      </c>
      <c r="G365" s="14" cm="1">
        <f t="array" aca="1" ref="G365" ca="1">INDIRECT($F$2&amp;"'"&amp;"!"&amp;G$3&amp;$A365)</f>
        <v>0</v>
      </c>
      <c r="I365" s="97">
        <f t="shared" si="44"/>
        <v>8824.7337639337293</v>
      </c>
      <c r="J365" s="97">
        <f t="shared" si="44"/>
        <v>9331.3155793250826</v>
      </c>
      <c r="K365" s="14" cm="1">
        <f t="array" aca="1" ref="K365" ca="1">INDIRECT($F$2&amp;"'"&amp;"!"&amp;K$3&amp;$A365)</f>
        <v>0</v>
      </c>
      <c r="L365" s="14" cm="1">
        <f t="array" aca="1" ref="L365" ca="1">INDIRECT($F$2&amp;"'"&amp;"!"&amp;L$3&amp;$A365)</f>
        <v>0</v>
      </c>
      <c r="M365" s="14" cm="1">
        <f t="array" aca="1" ref="M365" ca="1">INDIRECT($F$2&amp;"'"&amp;"!"&amp;M$3&amp;$A365)</f>
        <v>0</v>
      </c>
      <c r="N365" s="14" cm="1">
        <f t="array" aca="1" ref="N365" ca="1">INDIRECT($F$2&amp;"'"&amp;"!"&amp;N$3&amp;$A365)</f>
        <v>0</v>
      </c>
      <c r="P365" s="98">
        <f t="shared" si="45"/>
        <v>333.00882128051808</v>
      </c>
      <c r="Q365" s="98">
        <f t="shared" si="45"/>
        <v>342.43359924128742</v>
      </c>
      <c r="R365" s="14" cm="1">
        <f t="array" aca="1" ref="R365" ca="1">INDIRECT($F$2&amp;"'"&amp;"!"&amp;R$3&amp;$A365)</f>
        <v>0</v>
      </c>
      <c r="S365" s="14" cm="1">
        <f t="array" aca="1" ref="S365" ca="1">INDIRECT($F$2&amp;"'"&amp;"!"&amp;S$3&amp;$A365)</f>
        <v>0</v>
      </c>
      <c r="T365" s="14" cm="1">
        <f t="array" aca="1" ref="T365" ca="1">INDIRECT($F$2&amp;"'"&amp;"!"&amp;T$3&amp;$A365)</f>
        <v>0</v>
      </c>
      <c r="U365" s="14" cm="1">
        <f t="array" aca="1" ref="U365" ca="1">INDIRECT($F$2&amp;"'"&amp;"!"&amp;U$3&amp;$A365)</f>
        <v>0</v>
      </c>
    </row>
    <row r="366" spans="1:21">
      <c r="A366">
        <f t="shared" si="42"/>
        <v>364</v>
      </c>
      <c r="B366">
        <f t="shared" si="46"/>
        <v>109</v>
      </c>
      <c r="C366">
        <f t="shared" si="43"/>
        <v>112</v>
      </c>
      <c r="D366" s="14" cm="1">
        <f t="array" aca="1" ref="D366" ca="1">INDIRECT($F$2&amp;"'"&amp;"!"&amp;D$3&amp;$A366)</f>
        <v>0</v>
      </c>
      <c r="E366" s="14" cm="1">
        <f t="array" aca="1" ref="E366" ca="1">INDIRECT($F$2&amp;"'"&amp;"!"&amp;E$3&amp;$A366)</f>
        <v>0</v>
      </c>
      <c r="F366" s="14" cm="1">
        <f t="array" aca="1" ref="F366" ca="1">INDIRECT($F$2&amp;"'"&amp;"!"&amp;F$3&amp;$A366)</f>
        <v>0</v>
      </c>
      <c r="G366" s="14" cm="1">
        <f t="array" aca="1" ref="G366" ca="1">INDIRECT($F$2&amp;"'"&amp;"!"&amp;G$3&amp;$A366)</f>
        <v>0</v>
      </c>
      <c r="I366" s="97">
        <f t="shared" si="44"/>
        <v>9331.3155793250826</v>
      </c>
      <c r="J366" s="97">
        <f t="shared" si="44"/>
        <v>9852.0345616575905</v>
      </c>
      <c r="K366" s="14" cm="1">
        <f t="array" aca="1" ref="K366" ca="1">INDIRECT($F$2&amp;"'"&amp;"!"&amp;K$3&amp;$A366)</f>
        <v>0</v>
      </c>
      <c r="L366" s="14" cm="1">
        <f t="array" aca="1" ref="L366" ca="1">INDIRECT($F$2&amp;"'"&amp;"!"&amp;L$3&amp;$A366)</f>
        <v>0</v>
      </c>
      <c r="M366" s="14" cm="1">
        <f t="array" aca="1" ref="M366" ca="1">INDIRECT($F$2&amp;"'"&amp;"!"&amp;M$3&amp;$A366)</f>
        <v>0</v>
      </c>
      <c r="N366" s="14" cm="1">
        <f t="array" aca="1" ref="N366" ca="1">INDIRECT($F$2&amp;"'"&amp;"!"&amp;N$3&amp;$A366)</f>
        <v>0</v>
      </c>
      <c r="P366" s="98">
        <f t="shared" si="45"/>
        <v>342.43359924128742</v>
      </c>
      <c r="Q366" s="98">
        <f t="shared" si="45"/>
        <v>351.85837720205683</v>
      </c>
      <c r="R366" s="14" cm="1">
        <f t="array" aca="1" ref="R366" ca="1">INDIRECT($F$2&amp;"'"&amp;"!"&amp;R$3&amp;$A366)</f>
        <v>2.0004000800160032E-4</v>
      </c>
      <c r="S366" s="14" cm="1">
        <f t="array" aca="1" ref="S366" ca="1">INDIRECT($F$2&amp;"'"&amp;"!"&amp;S$3&amp;$A366)</f>
        <v>0</v>
      </c>
      <c r="T366" s="14" cm="1">
        <f t="array" aca="1" ref="T366" ca="1">INDIRECT($F$2&amp;"'"&amp;"!"&amp;T$3&amp;$A366)</f>
        <v>0</v>
      </c>
      <c r="U366" s="14" cm="1">
        <f t="array" aca="1" ref="U366" ca="1">INDIRECT($F$2&amp;"'"&amp;"!"&amp;U$3&amp;$A366)</f>
        <v>1.6129032258064516E-2</v>
      </c>
    </row>
    <row r="367" spans="1:21">
      <c r="A367">
        <f t="shared" si="42"/>
        <v>365</v>
      </c>
      <c r="B367">
        <f t="shared" si="46"/>
        <v>112</v>
      </c>
      <c r="C367">
        <f t="shared" si="43"/>
        <v>115</v>
      </c>
      <c r="D367" s="14" cm="1">
        <f t="array" aca="1" ref="D367" ca="1">INDIRECT($F$2&amp;"'"&amp;"!"&amp;D$3&amp;$A367)</f>
        <v>0</v>
      </c>
      <c r="E367" s="14" cm="1">
        <f t="array" aca="1" ref="E367" ca="1">INDIRECT($F$2&amp;"'"&amp;"!"&amp;E$3&amp;$A367)</f>
        <v>0</v>
      </c>
      <c r="F367" s="14" cm="1">
        <f t="array" aca="1" ref="F367" ca="1">INDIRECT($F$2&amp;"'"&amp;"!"&amp;F$3&amp;$A367)</f>
        <v>0</v>
      </c>
      <c r="G367" s="14" cm="1">
        <f t="array" aca="1" ref="G367" ca="1">INDIRECT($F$2&amp;"'"&amp;"!"&amp;G$3&amp;$A367)</f>
        <v>0</v>
      </c>
      <c r="I367" s="97">
        <f t="shared" si="44"/>
        <v>9852.0345616575905</v>
      </c>
      <c r="J367" s="97">
        <f t="shared" si="44"/>
        <v>10386.890710931253</v>
      </c>
      <c r="K367" s="14" cm="1">
        <f t="array" aca="1" ref="K367" ca="1">INDIRECT($F$2&amp;"'"&amp;"!"&amp;K$3&amp;$A367)</f>
        <v>0</v>
      </c>
      <c r="L367" s="14" cm="1">
        <f t="array" aca="1" ref="L367" ca="1">INDIRECT($F$2&amp;"'"&amp;"!"&amp;L$3&amp;$A367)</f>
        <v>0</v>
      </c>
      <c r="M367" s="14" cm="1">
        <f t="array" aca="1" ref="M367" ca="1">INDIRECT($F$2&amp;"'"&amp;"!"&amp;M$3&amp;$A367)</f>
        <v>0</v>
      </c>
      <c r="N367" s="14" cm="1">
        <f t="array" aca="1" ref="N367" ca="1">INDIRECT($F$2&amp;"'"&amp;"!"&amp;N$3&amp;$A367)</f>
        <v>0</v>
      </c>
      <c r="P367" s="98">
        <f t="shared" si="45"/>
        <v>351.85837720205683</v>
      </c>
      <c r="Q367" s="98">
        <f t="shared" si="45"/>
        <v>361.28315516282623</v>
      </c>
      <c r="R367" s="14" cm="1">
        <f t="array" aca="1" ref="R367" ca="1">INDIRECT($F$2&amp;"'"&amp;"!"&amp;R$3&amp;$A367)</f>
        <v>0</v>
      </c>
      <c r="S367" s="14" cm="1">
        <f t="array" aca="1" ref="S367" ca="1">INDIRECT($F$2&amp;"'"&amp;"!"&amp;S$3&amp;$A367)</f>
        <v>0</v>
      </c>
      <c r="T367" s="14" cm="1">
        <f t="array" aca="1" ref="T367" ca="1">INDIRECT($F$2&amp;"'"&amp;"!"&amp;T$3&amp;$A367)</f>
        <v>0</v>
      </c>
      <c r="U367" s="14" cm="1">
        <f t="array" aca="1" ref="U367" ca="1">INDIRECT($F$2&amp;"'"&amp;"!"&amp;U$3&amp;$A367)</f>
        <v>0</v>
      </c>
    </row>
    <row r="368" spans="1:21">
      <c r="A368">
        <f t="shared" si="42"/>
        <v>366</v>
      </c>
      <c r="B368">
        <f t="shared" si="46"/>
        <v>115</v>
      </c>
      <c r="C368">
        <f t="shared" si="43"/>
        <v>118</v>
      </c>
      <c r="D368" s="14" cm="1">
        <f t="array" aca="1" ref="D368" ca="1">INDIRECT($F$2&amp;"'"&amp;"!"&amp;D$3&amp;$A368)</f>
        <v>0</v>
      </c>
      <c r="E368" s="14" cm="1">
        <f t="array" aca="1" ref="E368" ca="1">INDIRECT($F$2&amp;"'"&amp;"!"&amp;E$3&amp;$A368)</f>
        <v>0</v>
      </c>
      <c r="F368" s="14" cm="1">
        <f t="array" aca="1" ref="F368" ca="1">INDIRECT($F$2&amp;"'"&amp;"!"&amp;F$3&amp;$A368)</f>
        <v>0</v>
      </c>
      <c r="G368" s="14" cm="1">
        <f t="array" aca="1" ref="G368" ca="1">INDIRECT($F$2&amp;"'"&amp;"!"&amp;G$3&amp;$A368)</f>
        <v>0</v>
      </c>
      <c r="I368" s="97">
        <f t="shared" si="44"/>
        <v>10386.890710931253</v>
      </c>
      <c r="J368" s="97">
        <f t="shared" si="44"/>
        <v>10935.88402714607</v>
      </c>
      <c r="K368" s="14" cm="1">
        <f t="array" aca="1" ref="K368" ca="1">INDIRECT($F$2&amp;"'"&amp;"!"&amp;K$3&amp;$A368)</f>
        <v>0</v>
      </c>
      <c r="L368" s="14" cm="1">
        <f t="array" aca="1" ref="L368" ca="1">INDIRECT($F$2&amp;"'"&amp;"!"&amp;L$3&amp;$A368)</f>
        <v>0</v>
      </c>
      <c r="M368" s="14" cm="1">
        <f t="array" aca="1" ref="M368" ca="1">INDIRECT($F$2&amp;"'"&amp;"!"&amp;M$3&amp;$A368)</f>
        <v>0</v>
      </c>
      <c r="N368" s="14" cm="1">
        <f t="array" aca="1" ref="N368" ca="1">INDIRECT($F$2&amp;"'"&amp;"!"&amp;N$3&amp;$A368)</f>
        <v>0</v>
      </c>
      <c r="P368" s="98">
        <f t="shared" si="45"/>
        <v>361.28315516282623</v>
      </c>
      <c r="Q368" s="98">
        <f t="shared" si="45"/>
        <v>370.70793312359558</v>
      </c>
      <c r="R368" s="14" cm="1">
        <f t="array" aca="1" ref="R368" ca="1">INDIRECT($F$2&amp;"'"&amp;"!"&amp;R$3&amp;$A368)</f>
        <v>0</v>
      </c>
      <c r="S368" s="14" cm="1">
        <f t="array" aca="1" ref="S368" ca="1">INDIRECT($F$2&amp;"'"&amp;"!"&amp;S$3&amp;$A368)</f>
        <v>0</v>
      </c>
      <c r="T368" s="14" cm="1">
        <f t="array" aca="1" ref="T368" ca="1">INDIRECT($F$2&amp;"'"&amp;"!"&amp;T$3&amp;$A368)</f>
        <v>0</v>
      </c>
      <c r="U368" s="14" cm="1">
        <f t="array" aca="1" ref="U368" ca="1">INDIRECT($F$2&amp;"'"&amp;"!"&amp;U$3&amp;$A368)</f>
        <v>0</v>
      </c>
    </row>
    <row r="369" spans="1:21">
      <c r="A369">
        <f t="shared" si="42"/>
        <v>367</v>
      </c>
      <c r="B369">
        <f t="shared" si="46"/>
        <v>118</v>
      </c>
      <c r="C369">
        <f t="shared" si="43"/>
        <v>121</v>
      </c>
      <c r="D369" s="14" cm="1">
        <f t="array" aca="1" ref="D369" ca="1">INDIRECT($F$2&amp;"'"&amp;"!"&amp;D$3&amp;$A369)</f>
        <v>0</v>
      </c>
      <c r="E369" s="14" cm="1">
        <f t="array" aca="1" ref="E369" ca="1">INDIRECT($F$2&amp;"'"&amp;"!"&amp;E$3&amp;$A369)</f>
        <v>0</v>
      </c>
      <c r="F369" s="14" cm="1">
        <f t="array" aca="1" ref="F369" ca="1">INDIRECT($F$2&amp;"'"&amp;"!"&amp;F$3&amp;$A369)</f>
        <v>0</v>
      </c>
      <c r="G369" s="14" cm="1">
        <f t="array" aca="1" ref="G369" ca="1">INDIRECT($F$2&amp;"'"&amp;"!"&amp;G$3&amp;$A369)</f>
        <v>0</v>
      </c>
      <c r="I369" s="97">
        <f t="shared" si="44"/>
        <v>10935.88402714607</v>
      </c>
      <c r="J369" s="97">
        <f t="shared" si="44"/>
        <v>11499.01451030204</v>
      </c>
      <c r="K369" s="14" cm="1">
        <f t="array" aca="1" ref="K369" ca="1">INDIRECT($F$2&amp;"'"&amp;"!"&amp;K$3&amp;$A369)</f>
        <v>0</v>
      </c>
      <c r="L369" s="14" cm="1">
        <f t="array" aca="1" ref="L369" ca="1">INDIRECT($F$2&amp;"'"&amp;"!"&amp;L$3&amp;$A369)</f>
        <v>0</v>
      </c>
      <c r="M369" s="14" cm="1">
        <f t="array" aca="1" ref="M369" ca="1">INDIRECT($F$2&amp;"'"&amp;"!"&amp;M$3&amp;$A369)</f>
        <v>0</v>
      </c>
      <c r="N369" s="14" cm="1">
        <f t="array" aca="1" ref="N369" ca="1">INDIRECT($F$2&amp;"'"&amp;"!"&amp;N$3&amp;$A369)</f>
        <v>0</v>
      </c>
      <c r="P369" s="98">
        <f t="shared" si="45"/>
        <v>370.70793312359558</v>
      </c>
      <c r="Q369" s="98">
        <f t="shared" si="45"/>
        <v>380.13271108436498</v>
      </c>
      <c r="R369" s="14" cm="1">
        <f t="array" aca="1" ref="R369" ca="1">INDIRECT($F$2&amp;"'"&amp;"!"&amp;R$3&amp;$A369)</f>
        <v>0</v>
      </c>
      <c r="S369" s="14" cm="1">
        <f t="array" aca="1" ref="S369" ca="1">INDIRECT($F$2&amp;"'"&amp;"!"&amp;S$3&amp;$A369)</f>
        <v>0</v>
      </c>
      <c r="T369" s="14" cm="1">
        <f t="array" aca="1" ref="T369" ca="1">INDIRECT($F$2&amp;"'"&amp;"!"&amp;T$3&amp;$A369)</f>
        <v>0</v>
      </c>
      <c r="U369" s="14" cm="1">
        <f t="array" aca="1" ref="U369" ca="1">INDIRECT($F$2&amp;"'"&amp;"!"&amp;U$3&amp;$A369)</f>
        <v>0</v>
      </c>
    </row>
    <row r="370" spans="1:21">
      <c r="A370">
        <f t="shared" si="42"/>
        <v>368</v>
      </c>
      <c r="B370">
        <f t="shared" si="46"/>
        <v>121</v>
      </c>
      <c r="C370">
        <f t="shared" si="43"/>
        <v>124</v>
      </c>
      <c r="D370" s="14" cm="1">
        <f t="array" aca="1" ref="D370" ca="1">INDIRECT($F$2&amp;"'"&amp;"!"&amp;D$3&amp;$A370)</f>
        <v>0</v>
      </c>
      <c r="E370" s="14" cm="1">
        <f t="array" aca="1" ref="E370" ca="1">INDIRECT($F$2&amp;"'"&amp;"!"&amp;E$3&amp;$A370)</f>
        <v>0</v>
      </c>
      <c r="F370" s="14" cm="1">
        <f t="array" aca="1" ref="F370" ca="1">INDIRECT($F$2&amp;"'"&amp;"!"&amp;F$3&amp;$A370)</f>
        <v>0</v>
      </c>
      <c r="G370" s="14" cm="1">
        <f t="array" aca="1" ref="G370" ca="1">INDIRECT($F$2&amp;"'"&amp;"!"&amp;G$3&amp;$A370)</f>
        <v>0</v>
      </c>
      <c r="I370" s="97">
        <f t="shared" si="44"/>
        <v>11499.01451030204</v>
      </c>
      <c r="J370" s="97">
        <f t="shared" si="44"/>
        <v>12076.282160399165</v>
      </c>
      <c r="K370" s="14" cm="1">
        <f t="array" aca="1" ref="K370" ca="1">INDIRECT($F$2&amp;"'"&amp;"!"&amp;K$3&amp;$A370)</f>
        <v>0</v>
      </c>
      <c r="L370" s="14" cm="1">
        <f t="array" aca="1" ref="L370" ca="1">INDIRECT($F$2&amp;"'"&amp;"!"&amp;L$3&amp;$A370)</f>
        <v>0</v>
      </c>
      <c r="M370" s="14" cm="1">
        <f t="array" aca="1" ref="M370" ca="1">INDIRECT($F$2&amp;"'"&amp;"!"&amp;M$3&amp;$A370)</f>
        <v>0</v>
      </c>
      <c r="N370" s="14" cm="1">
        <f t="array" aca="1" ref="N370" ca="1">INDIRECT($F$2&amp;"'"&amp;"!"&amp;N$3&amp;$A370)</f>
        <v>0</v>
      </c>
      <c r="P370" s="98">
        <f t="shared" si="45"/>
        <v>380.13271108436498</v>
      </c>
      <c r="Q370" s="98">
        <f t="shared" si="45"/>
        <v>389.55748904513433</v>
      </c>
      <c r="R370" s="14" cm="1">
        <f t="array" aca="1" ref="R370" ca="1">INDIRECT($F$2&amp;"'"&amp;"!"&amp;R$3&amp;$A370)</f>
        <v>0</v>
      </c>
      <c r="S370" s="14" cm="1">
        <f t="array" aca="1" ref="S370" ca="1">INDIRECT($F$2&amp;"'"&amp;"!"&amp;S$3&amp;$A370)</f>
        <v>0</v>
      </c>
      <c r="T370" s="14" cm="1">
        <f t="array" aca="1" ref="T370" ca="1">INDIRECT($F$2&amp;"'"&amp;"!"&amp;T$3&amp;$A370)</f>
        <v>0</v>
      </c>
      <c r="U370" s="14" cm="1">
        <f t="array" aca="1" ref="U370" ca="1">INDIRECT($F$2&amp;"'"&amp;"!"&amp;U$3&amp;$A370)</f>
        <v>0</v>
      </c>
    </row>
    <row r="371" spans="1:21">
      <c r="A371">
        <f t="shared" si="42"/>
        <v>369</v>
      </c>
      <c r="B371">
        <f t="shared" si="46"/>
        <v>124</v>
      </c>
      <c r="C371">
        <f t="shared" si="43"/>
        <v>127</v>
      </c>
      <c r="D371" s="14" cm="1">
        <f t="array" aca="1" ref="D371" ca="1">INDIRECT($F$2&amp;"'"&amp;"!"&amp;D$3&amp;$A371)</f>
        <v>0</v>
      </c>
      <c r="E371" s="14" cm="1">
        <f t="array" aca="1" ref="E371" ca="1">INDIRECT($F$2&amp;"'"&amp;"!"&amp;E$3&amp;$A371)</f>
        <v>0</v>
      </c>
      <c r="F371" s="14" cm="1">
        <f t="array" aca="1" ref="F371" ca="1">INDIRECT($F$2&amp;"'"&amp;"!"&amp;F$3&amp;$A371)</f>
        <v>0</v>
      </c>
      <c r="G371" s="14" cm="1">
        <f t="array" aca="1" ref="G371" ca="1">INDIRECT($F$2&amp;"'"&amp;"!"&amp;G$3&amp;$A371)</f>
        <v>0</v>
      </c>
      <c r="I371" s="97">
        <f t="shared" si="44"/>
        <v>12076.282160399165</v>
      </c>
      <c r="J371" s="97">
        <f t="shared" si="44"/>
        <v>12667.686977437443</v>
      </c>
      <c r="K371" s="14" cm="1">
        <f t="array" aca="1" ref="K371" ca="1">INDIRECT($F$2&amp;"'"&amp;"!"&amp;K$3&amp;$A371)</f>
        <v>0</v>
      </c>
      <c r="L371" s="14" cm="1">
        <f t="array" aca="1" ref="L371" ca="1">INDIRECT($F$2&amp;"'"&amp;"!"&amp;L$3&amp;$A371)</f>
        <v>0</v>
      </c>
      <c r="M371" s="14" cm="1">
        <f t="array" aca="1" ref="M371" ca="1">INDIRECT($F$2&amp;"'"&amp;"!"&amp;M$3&amp;$A371)</f>
        <v>0</v>
      </c>
      <c r="N371" s="14" cm="1">
        <f t="array" aca="1" ref="N371" ca="1">INDIRECT($F$2&amp;"'"&amp;"!"&amp;N$3&amp;$A371)</f>
        <v>0</v>
      </c>
      <c r="P371" s="98">
        <f t="shared" si="45"/>
        <v>389.55748904513433</v>
      </c>
      <c r="Q371" s="98">
        <f t="shared" si="45"/>
        <v>398.98226700590374</v>
      </c>
      <c r="R371" s="14" cm="1">
        <f t="array" aca="1" ref="R371" ca="1">INDIRECT($F$2&amp;"'"&amp;"!"&amp;R$3&amp;$A371)</f>
        <v>0</v>
      </c>
      <c r="S371" s="14" cm="1">
        <f t="array" aca="1" ref="S371" ca="1">INDIRECT($F$2&amp;"'"&amp;"!"&amp;S$3&amp;$A371)</f>
        <v>0</v>
      </c>
      <c r="T371" s="14" cm="1">
        <f t="array" aca="1" ref="T371" ca="1">INDIRECT($F$2&amp;"'"&amp;"!"&amp;T$3&amp;$A371)</f>
        <v>0</v>
      </c>
      <c r="U371" s="14" cm="1">
        <f t="array" aca="1" ref="U371" ca="1">INDIRECT($F$2&amp;"'"&amp;"!"&amp;U$3&amp;$A371)</f>
        <v>0</v>
      </c>
    </row>
    <row r="372" spans="1:21">
      <c r="A372">
        <f t="shared" si="42"/>
        <v>370</v>
      </c>
      <c r="B372">
        <f t="shared" si="46"/>
        <v>127</v>
      </c>
      <c r="C372">
        <f t="shared" si="43"/>
        <v>130</v>
      </c>
      <c r="D372" s="14" cm="1">
        <f t="array" aca="1" ref="D372" ca="1">INDIRECT($F$2&amp;"'"&amp;"!"&amp;D$3&amp;$A372)</f>
        <v>0</v>
      </c>
      <c r="E372" s="14" cm="1">
        <f t="array" aca="1" ref="E372" ca="1">INDIRECT($F$2&amp;"'"&amp;"!"&amp;E$3&amp;$A372)</f>
        <v>0</v>
      </c>
      <c r="F372" s="14" cm="1">
        <f t="array" aca="1" ref="F372" ca="1">INDIRECT($F$2&amp;"'"&amp;"!"&amp;F$3&amp;$A372)</f>
        <v>0</v>
      </c>
      <c r="G372" s="14" cm="1">
        <f t="array" aca="1" ref="G372" ca="1">INDIRECT($F$2&amp;"'"&amp;"!"&amp;G$3&amp;$A372)</f>
        <v>0</v>
      </c>
      <c r="I372" s="97">
        <f t="shared" si="44"/>
        <v>12667.686977437443</v>
      </c>
      <c r="J372" s="97">
        <f t="shared" si="44"/>
        <v>13273.228961416877</v>
      </c>
      <c r="K372" s="14" cm="1">
        <f t="array" aca="1" ref="K372" ca="1">INDIRECT($F$2&amp;"'"&amp;"!"&amp;K$3&amp;$A372)</f>
        <v>0</v>
      </c>
      <c r="L372" s="14" cm="1">
        <f t="array" aca="1" ref="L372" ca="1">INDIRECT($F$2&amp;"'"&amp;"!"&amp;L$3&amp;$A372)</f>
        <v>0</v>
      </c>
      <c r="M372" s="14" cm="1">
        <f t="array" aca="1" ref="M372" ca="1">INDIRECT($F$2&amp;"'"&amp;"!"&amp;M$3&amp;$A372)</f>
        <v>0</v>
      </c>
      <c r="N372" s="14" cm="1">
        <f t="array" aca="1" ref="N372" ca="1">INDIRECT($F$2&amp;"'"&amp;"!"&amp;N$3&amp;$A372)</f>
        <v>0</v>
      </c>
      <c r="P372" s="98">
        <f t="shared" si="45"/>
        <v>398.98226700590374</v>
      </c>
      <c r="Q372" s="98">
        <f t="shared" si="45"/>
        <v>408.40704496667308</v>
      </c>
      <c r="R372" s="14" cm="1">
        <f t="array" aca="1" ref="R372" ca="1">INDIRECT($F$2&amp;"'"&amp;"!"&amp;R$3&amp;$A372)</f>
        <v>0</v>
      </c>
      <c r="S372" s="14" cm="1">
        <f t="array" aca="1" ref="S372" ca="1">INDIRECT($F$2&amp;"'"&amp;"!"&amp;S$3&amp;$A372)</f>
        <v>0</v>
      </c>
      <c r="T372" s="14" cm="1">
        <f t="array" aca="1" ref="T372" ca="1">INDIRECT($F$2&amp;"'"&amp;"!"&amp;T$3&amp;$A372)</f>
        <v>0</v>
      </c>
      <c r="U372" s="14" cm="1">
        <f t="array" aca="1" ref="U372" ca="1">INDIRECT($F$2&amp;"'"&amp;"!"&amp;U$3&amp;$A372)</f>
        <v>0</v>
      </c>
    </row>
    <row r="373" spans="1:21">
      <c r="A373">
        <f t="shared" si="42"/>
        <v>371</v>
      </c>
      <c r="B373">
        <f t="shared" si="46"/>
        <v>130</v>
      </c>
      <c r="C373">
        <f t="shared" si="43"/>
        <v>133</v>
      </c>
      <c r="D373" s="14" cm="1">
        <f t="array" aca="1" ref="D373" ca="1">INDIRECT($F$2&amp;"'"&amp;"!"&amp;D$3&amp;$A373)</f>
        <v>0</v>
      </c>
      <c r="E373" s="14" cm="1">
        <f t="array" aca="1" ref="E373" ca="1">INDIRECT($F$2&amp;"'"&amp;"!"&amp;E$3&amp;$A373)</f>
        <v>0</v>
      </c>
      <c r="F373" s="14" cm="1">
        <f t="array" aca="1" ref="F373" ca="1">INDIRECT($F$2&amp;"'"&amp;"!"&amp;F$3&amp;$A373)</f>
        <v>0</v>
      </c>
      <c r="G373" s="14" cm="1">
        <f t="array" aca="1" ref="G373" ca="1">INDIRECT($F$2&amp;"'"&amp;"!"&amp;G$3&amp;$A373)</f>
        <v>0</v>
      </c>
      <c r="I373" s="97">
        <f t="shared" si="44"/>
        <v>13273.228961416877</v>
      </c>
      <c r="J373" s="97">
        <f t="shared" si="44"/>
        <v>13892.908112337462</v>
      </c>
      <c r="K373" s="14" cm="1">
        <f t="array" aca="1" ref="K373" ca="1">INDIRECT($F$2&amp;"'"&amp;"!"&amp;K$3&amp;$A373)</f>
        <v>0</v>
      </c>
      <c r="L373" s="14" cm="1">
        <f t="array" aca="1" ref="L373" ca="1">INDIRECT($F$2&amp;"'"&amp;"!"&amp;L$3&amp;$A373)</f>
        <v>0</v>
      </c>
      <c r="M373" s="14" cm="1">
        <f t="array" aca="1" ref="M373" ca="1">INDIRECT($F$2&amp;"'"&amp;"!"&amp;M$3&amp;$A373)</f>
        <v>0</v>
      </c>
      <c r="N373" s="14" cm="1">
        <f t="array" aca="1" ref="N373" ca="1">INDIRECT($F$2&amp;"'"&amp;"!"&amp;N$3&amp;$A373)</f>
        <v>0</v>
      </c>
      <c r="P373" s="98">
        <f t="shared" si="45"/>
        <v>408.40704496667308</v>
      </c>
      <c r="Q373" s="98">
        <f t="shared" si="45"/>
        <v>417.83182292744249</v>
      </c>
      <c r="R373" s="14" cm="1">
        <f t="array" aca="1" ref="R373" ca="1">INDIRECT($F$2&amp;"'"&amp;"!"&amp;R$3&amp;$A373)</f>
        <v>0</v>
      </c>
      <c r="S373" s="14" cm="1">
        <f t="array" aca="1" ref="S373" ca="1">INDIRECT($F$2&amp;"'"&amp;"!"&amp;S$3&amp;$A373)</f>
        <v>0</v>
      </c>
      <c r="T373" s="14" cm="1">
        <f t="array" aca="1" ref="T373" ca="1">INDIRECT($F$2&amp;"'"&amp;"!"&amp;T$3&amp;$A373)</f>
        <v>0</v>
      </c>
      <c r="U373" s="14" cm="1">
        <f t="array" aca="1" ref="U373" ca="1">INDIRECT($F$2&amp;"'"&amp;"!"&amp;U$3&amp;$A373)</f>
        <v>0</v>
      </c>
    </row>
    <row r="374" spans="1:21">
      <c r="A374">
        <f t="shared" si="42"/>
        <v>372</v>
      </c>
      <c r="B374">
        <f t="shared" si="46"/>
        <v>133</v>
      </c>
      <c r="C374">
        <f t="shared" si="43"/>
        <v>136</v>
      </c>
      <c r="D374" s="14" cm="1">
        <f t="array" aca="1" ref="D374" ca="1">INDIRECT($F$2&amp;"'"&amp;"!"&amp;D$3&amp;$A374)</f>
        <v>0</v>
      </c>
      <c r="E374" s="14" cm="1">
        <f t="array" aca="1" ref="E374" ca="1">INDIRECT($F$2&amp;"'"&amp;"!"&amp;E$3&amp;$A374)</f>
        <v>0</v>
      </c>
      <c r="F374" s="14" cm="1">
        <f t="array" aca="1" ref="F374" ca="1">INDIRECT($F$2&amp;"'"&amp;"!"&amp;F$3&amp;$A374)</f>
        <v>0</v>
      </c>
      <c r="G374" s="14" cm="1">
        <f t="array" aca="1" ref="G374" ca="1">INDIRECT($F$2&amp;"'"&amp;"!"&amp;G$3&amp;$A374)</f>
        <v>0</v>
      </c>
      <c r="I374" s="97">
        <f t="shared" si="44"/>
        <v>13892.908112337462</v>
      </c>
      <c r="J374" s="97">
        <f t="shared" si="44"/>
        <v>14526.724430199203</v>
      </c>
      <c r="K374" s="14" cm="1">
        <f t="array" aca="1" ref="K374" ca="1">INDIRECT($F$2&amp;"'"&amp;"!"&amp;K$3&amp;$A374)</f>
        <v>0</v>
      </c>
      <c r="L374" s="14" cm="1">
        <f t="array" aca="1" ref="L374" ca="1">INDIRECT($F$2&amp;"'"&amp;"!"&amp;L$3&amp;$A374)</f>
        <v>0</v>
      </c>
      <c r="M374" s="14" cm="1">
        <f t="array" aca="1" ref="M374" ca="1">INDIRECT($F$2&amp;"'"&amp;"!"&amp;M$3&amp;$A374)</f>
        <v>0</v>
      </c>
      <c r="N374" s="14" cm="1">
        <f t="array" aca="1" ref="N374" ca="1">INDIRECT($F$2&amp;"'"&amp;"!"&amp;N$3&amp;$A374)</f>
        <v>0</v>
      </c>
      <c r="P374" s="98">
        <f t="shared" si="45"/>
        <v>417.83182292744249</v>
      </c>
      <c r="Q374" s="98">
        <f t="shared" si="45"/>
        <v>427.25660088821189</v>
      </c>
      <c r="R374" s="14" cm="1">
        <f t="array" aca="1" ref="R374" ca="1">INDIRECT($F$2&amp;"'"&amp;"!"&amp;R$3&amp;$A374)</f>
        <v>0</v>
      </c>
      <c r="S374" s="14" cm="1">
        <f t="array" aca="1" ref="S374" ca="1">INDIRECT($F$2&amp;"'"&amp;"!"&amp;S$3&amp;$A374)</f>
        <v>0</v>
      </c>
      <c r="T374" s="14" cm="1">
        <f t="array" aca="1" ref="T374" ca="1">INDIRECT($F$2&amp;"'"&amp;"!"&amp;T$3&amp;$A374)</f>
        <v>0</v>
      </c>
      <c r="U374" s="14" cm="1">
        <f t="array" aca="1" ref="U374" ca="1">INDIRECT($F$2&amp;"'"&amp;"!"&amp;U$3&amp;$A374)</f>
        <v>0</v>
      </c>
    </row>
    <row r="375" spans="1:21">
      <c r="A375">
        <f t="shared" si="42"/>
        <v>373</v>
      </c>
      <c r="B375">
        <f t="shared" si="46"/>
        <v>136</v>
      </c>
      <c r="C375">
        <f t="shared" si="43"/>
        <v>139</v>
      </c>
      <c r="D375" s="14" cm="1">
        <f t="array" aca="1" ref="D375" ca="1">INDIRECT($F$2&amp;"'"&amp;"!"&amp;D$3&amp;$A375)</f>
        <v>0</v>
      </c>
      <c r="E375" s="14" cm="1">
        <f t="array" aca="1" ref="E375" ca="1">INDIRECT($F$2&amp;"'"&amp;"!"&amp;E$3&amp;$A375)</f>
        <v>0</v>
      </c>
      <c r="F375" s="14" cm="1">
        <f t="array" aca="1" ref="F375" ca="1">INDIRECT($F$2&amp;"'"&amp;"!"&amp;F$3&amp;$A375)</f>
        <v>0</v>
      </c>
      <c r="G375" s="14" cm="1">
        <f t="array" aca="1" ref="G375" ca="1">INDIRECT($F$2&amp;"'"&amp;"!"&amp;G$3&amp;$A375)</f>
        <v>0</v>
      </c>
      <c r="I375" s="97">
        <f t="shared" si="44"/>
        <v>14526.724430199203</v>
      </c>
      <c r="J375" s="97">
        <f t="shared" si="44"/>
        <v>15174.677915002098</v>
      </c>
      <c r="K375" s="14" cm="1">
        <f t="array" aca="1" ref="K375" ca="1">INDIRECT($F$2&amp;"'"&amp;"!"&amp;K$3&amp;$A375)</f>
        <v>0</v>
      </c>
      <c r="L375" s="14" cm="1">
        <f t="array" aca="1" ref="L375" ca="1">INDIRECT($F$2&amp;"'"&amp;"!"&amp;L$3&amp;$A375)</f>
        <v>0</v>
      </c>
      <c r="M375" s="14" cm="1">
        <f t="array" aca="1" ref="M375" ca="1">INDIRECT($F$2&amp;"'"&amp;"!"&amp;M$3&amp;$A375)</f>
        <v>0</v>
      </c>
      <c r="N375" s="14" cm="1">
        <f t="array" aca="1" ref="N375" ca="1">INDIRECT($F$2&amp;"'"&amp;"!"&amp;N$3&amp;$A375)</f>
        <v>0</v>
      </c>
      <c r="P375" s="98">
        <f t="shared" si="45"/>
        <v>427.25660088821189</v>
      </c>
      <c r="Q375" s="98">
        <f t="shared" si="45"/>
        <v>436.68137884898124</v>
      </c>
      <c r="R375" s="14" cm="1">
        <f t="array" aca="1" ref="R375" ca="1">INDIRECT($F$2&amp;"'"&amp;"!"&amp;R$3&amp;$A375)</f>
        <v>0</v>
      </c>
      <c r="S375" s="14" cm="1">
        <f t="array" aca="1" ref="S375" ca="1">INDIRECT($F$2&amp;"'"&amp;"!"&amp;S$3&amp;$A375)</f>
        <v>0</v>
      </c>
      <c r="T375" s="14" cm="1">
        <f t="array" aca="1" ref="T375" ca="1">INDIRECT($F$2&amp;"'"&amp;"!"&amp;T$3&amp;$A375)</f>
        <v>0</v>
      </c>
      <c r="U375" s="14" cm="1">
        <f t="array" aca="1" ref="U375" ca="1">INDIRECT($F$2&amp;"'"&amp;"!"&amp;U$3&amp;$A375)</f>
        <v>0</v>
      </c>
    </row>
    <row r="376" spans="1:21">
      <c r="A376">
        <f t="shared" si="42"/>
        <v>374</v>
      </c>
      <c r="B376">
        <f t="shared" si="46"/>
        <v>139</v>
      </c>
      <c r="C376">
        <f t="shared" si="43"/>
        <v>142</v>
      </c>
      <c r="D376" s="14" cm="1">
        <f t="array" aca="1" ref="D376" ca="1">INDIRECT($F$2&amp;"'"&amp;"!"&amp;D$3&amp;$A376)</f>
        <v>0</v>
      </c>
      <c r="E376" s="14" cm="1">
        <f t="array" aca="1" ref="E376" ca="1">INDIRECT($F$2&amp;"'"&amp;"!"&amp;E$3&amp;$A376)</f>
        <v>0</v>
      </c>
      <c r="F376" s="14" cm="1">
        <f t="array" aca="1" ref="F376" ca="1">INDIRECT($F$2&amp;"'"&amp;"!"&amp;F$3&amp;$A376)</f>
        <v>0</v>
      </c>
      <c r="G376" s="14" cm="1">
        <f t="array" aca="1" ref="G376" ca="1">INDIRECT($F$2&amp;"'"&amp;"!"&amp;G$3&amp;$A376)</f>
        <v>0</v>
      </c>
      <c r="I376" s="97">
        <f t="shared" si="44"/>
        <v>15174.677915002098</v>
      </c>
      <c r="J376" s="97">
        <f t="shared" si="44"/>
        <v>15836.768566746146</v>
      </c>
      <c r="K376" s="14" cm="1">
        <f t="array" aca="1" ref="K376" ca="1">INDIRECT($F$2&amp;"'"&amp;"!"&amp;K$3&amp;$A376)</f>
        <v>0</v>
      </c>
      <c r="L376" s="14" cm="1">
        <f t="array" aca="1" ref="L376" ca="1">INDIRECT($F$2&amp;"'"&amp;"!"&amp;L$3&amp;$A376)</f>
        <v>0</v>
      </c>
      <c r="M376" s="14" cm="1">
        <f t="array" aca="1" ref="M376" ca="1">INDIRECT($F$2&amp;"'"&amp;"!"&amp;M$3&amp;$A376)</f>
        <v>0</v>
      </c>
      <c r="N376" s="14" cm="1">
        <f t="array" aca="1" ref="N376" ca="1">INDIRECT($F$2&amp;"'"&amp;"!"&amp;N$3&amp;$A376)</f>
        <v>0</v>
      </c>
      <c r="P376" s="98">
        <f t="shared" si="45"/>
        <v>436.68137884898124</v>
      </c>
      <c r="Q376" s="98">
        <f t="shared" si="45"/>
        <v>446.10615680975064</v>
      </c>
      <c r="R376" s="14" cm="1">
        <f t="array" aca="1" ref="R376" ca="1">INDIRECT($F$2&amp;"'"&amp;"!"&amp;R$3&amp;$A376)</f>
        <v>0</v>
      </c>
      <c r="S376" s="14" cm="1">
        <f t="array" aca="1" ref="S376" ca="1">INDIRECT($F$2&amp;"'"&amp;"!"&amp;S$3&amp;$A376)</f>
        <v>0</v>
      </c>
      <c r="T376" s="14" cm="1">
        <f t="array" aca="1" ref="T376" ca="1">INDIRECT($F$2&amp;"'"&amp;"!"&amp;T$3&amp;$A376)</f>
        <v>0</v>
      </c>
      <c r="U376" s="14" cm="1">
        <f t="array" aca="1" ref="U376" ca="1">INDIRECT($F$2&amp;"'"&amp;"!"&amp;U$3&amp;$A376)</f>
        <v>0</v>
      </c>
    </row>
    <row r="377" spans="1:21">
      <c r="A377">
        <f t="shared" si="42"/>
        <v>375</v>
      </c>
      <c r="B377">
        <f t="shared" si="46"/>
        <v>142</v>
      </c>
      <c r="C377">
        <f t="shared" si="43"/>
        <v>145</v>
      </c>
      <c r="D377" s="14" cm="1">
        <f t="array" aca="1" ref="D377" ca="1">INDIRECT($F$2&amp;"'"&amp;"!"&amp;D$3&amp;$A377)</f>
        <v>0</v>
      </c>
      <c r="E377" s="14" cm="1">
        <f t="array" aca="1" ref="E377" ca="1">INDIRECT($F$2&amp;"'"&amp;"!"&amp;E$3&amp;$A377)</f>
        <v>0</v>
      </c>
      <c r="F377" s="14" cm="1">
        <f t="array" aca="1" ref="F377" ca="1">INDIRECT($F$2&amp;"'"&amp;"!"&amp;F$3&amp;$A377)</f>
        <v>0</v>
      </c>
      <c r="G377" s="14" cm="1">
        <f t="array" aca="1" ref="G377" ca="1">INDIRECT($F$2&amp;"'"&amp;"!"&amp;G$3&amp;$A377)</f>
        <v>0</v>
      </c>
      <c r="I377" s="97">
        <f t="shared" si="44"/>
        <v>15836.768566746146</v>
      </c>
      <c r="J377" s="97">
        <f t="shared" si="44"/>
        <v>16512.99638543135</v>
      </c>
      <c r="K377" s="14" cm="1">
        <f t="array" aca="1" ref="K377" ca="1">INDIRECT($F$2&amp;"'"&amp;"!"&amp;K$3&amp;$A377)</f>
        <v>0</v>
      </c>
      <c r="L377" s="14" cm="1">
        <f t="array" aca="1" ref="L377" ca="1">INDIRECT($F$2&amp;"'"&amp;"!"&amp;L$3&amp;$A377)</f>
        <v>0</v>
      </c>
      <c r="M377" s="14" cm="1">
        <f t="array" aca="1" ref="M377" ca="1">INDIRECT($F$2&amp;"'"&amp;"!"&amp;M$3&amp;$A377)</f>
        <v>0</v>
      </c>
      <c r="N377" s="14" cm="1">
        <f t="array" aca="1" ref="N377" ca="1">INDIRECT($F$2&amp;"'"&amp;"!"&amp;N$3&amp;$A377)</f>
        <v>0</v>
      </c>
      <c r="P377" s="98">
        <f t="shared" si="45"/>
        <v>446.10615680975064</v>
      </c>
      <c r="Q377" s="98">
        <f t="shared" si="45"/>
        <v>455.53093477051999</v>
      </c>
      <c r="R377" s="14" cm="1">
        <f t="array" aca="1" ref="R377" ca="1">INDIRECT($F$2&amp;"'"&amp;"!"&amp;R$3&amp;$A377)</f>
        <v>0</v>
      </c>
      <c r="S377" s="14" cm="1">
        <f t="array" aca="1" ref="S377" ca="1">INDIRECT($F$2&amp;"'"&amp;"!"&amp;S$3&amp;$A377)</f>
        <v>0</v>
      </c>
      <c r="T377" s="14" cm="1">
        <f t="array" aca="1" ref="T377" ca="1">INDIRECT($F$2&amp;"'"&amp;"!"&amp;T$3&amp;$A377)</f>
        <v>0</v>
      </c>
      <c r="U377" s="14" cm="1">
        <f t="array" aca="1" ref="U377" ca="1">INDIRECT($F$2&amp;"'"&amp;"!"&amp;U$3&amp;$A377)</f>
        <v>0</v>
      </c>
    </row>
    <row r="378" spans="1:21">
      <c r="A378">
        <f t="shared" si="42"/>
        <v>376</v>
      </c>
      <c r="B378">
        <f t="shared" si="46"/>
        <v>145</v>
      </c>
      <c r="C378">
        <f t="shared" si="43"/>
        <v>148</v>
      </c>
      <c r="D378" s="14" cm="1">
        <f t="array" aca="1" ref="D378" ca="1">INDIRECT($F$2&amp;"'"&amp;"!"&amp;D$3&amp;$A378)</f>
        <v>0</v>
      </c>
      <c r="E378" s="14" cm="1">
        <f t="array" aca="1" ref="E378" ca="1">INDIRECT($F$2&amp;"'"&amp;"!"&amp;E$3&amp;$A378)</f>
        <v>0</v>
      </c>
      <c r="F378" s="14" cm="1">
        <f t="array" aca="1" ref="F378" ca="1">INDIRECT($F$2&amp;"'"&amp;"!"&amp;F$3&amp;$A378)</f>
        <v>0</v>
      </c>
      <c r="G378" s="14" cm="1">
        <f t="array" aca="1" ref="G378" ca="1">INDIRECT($F$2&amp;"'"&amp;"!"&amp;G$3&amp;$A378)</f>
        <v>0</v>
      </c>
      <c r="I378" s="97">
        <f t="shared" si="44"/>
        <v>16512.99638543135</v>
      </c>
      <c r="J378" s="97">
        <f t="shared" si="44"/>
        <v>17203.361371057708</v>
      </c>
      <c r="K378" s="14" cm="1">
        <f t="array" aca="1" ref="K378" ca="1">INDIRECT($F$2&amp;"'"&amp;"!"&amp;K$3&amp;$A378)</f>
        <v>0</v>
      </c>
      <c r="L378" s="14" cm="1">
        <f t="array" aca="1" ref="L378" ca="1">INDIRECT($F$2&amp;"'"&amp;"!"&amp;L$3&amp;$A378)</f>
        <v>0</v>
      </c>
      <c r="M378" s="14" cm="1">
        <f t="array" aca="1" ref="M378" ca="1">INDIRECT($F$2&amp;"'"&amp;"!"&amp;M$3&amp;$A378)</f>
        <v>0</v>
      </c>
      <c r="N378" s="14" cm="1">
        <f t="array" aca="1" ref="N378" ca="1">INDIRECT($F$2&amp;"'"&amp;"!"&amp;N$3&amp;$A378)</f>
        <v>0</v>
      </c>
      <c r="P378" s="98">
        <f t="shared" si="45"/>
        <v>455.53093477051999</v>
      </c>
      <c r="Q378" s="98">
        <f t="shared" si="45"/>
        <v>464.9557127312894</v>
      </c>
      <c r="R378" s="14" cm="1">
        <f t="array" aca="1" ref="R378" ca="1">INDIRECT($F$2&amp;"'"&amp;"!"&amp;R$3&amp;$A378)</f>
        <v>0</v>
      </c>
      <c r="S378" s="14" cm="1">
        <f t="array" aca="1" ref="S378" ca="1">INDIRECT($F$2&amp;"'"&amp;"!"&amp;S$3&amp;$A378)</f>
        <v>0</v>
      </c>
      <c r="T378" s="14" cm="1">
        <f t="array" aca="1" ref="T378" ca="1">INDIRECT($F$2&amp;"'"&amp;"!"&amp;T$3&amp;$A378)</f>
        <v>0</v>
      </c>
      <c r="U378" s="14" cm="1">
        <f t="array" aca="1" ref="U378" ca="1">INDIRECT($F$2&amp;"'"&amp;"!"&amp;U$3&amp;$A378)</f>
        <v>0</v>
      </c>
    </row>
    <row r="379" spans="1:21">
      <c r="A379">
        <f t="shared" si="42"/>
        <v>377</v>
      </c>
      <c r="B379">
        <f t="shared" si="46"/>
        <v>148</v>
      </c>
      <c r="C379">
        <f t="shared" si="43"/>
        <v>151</v>
      </c>
      <c r="D379" s="14" cm="1">
        <f t="array" aca="1" ref="D379" ca="1">INDIRECT($F$2&amp;"'"&amp;"!"&amp;D$3&amp;$A379)</f>
        <v>0</v>
      </c>
      <c r="E379" s="14" cm="1">
        <f t="array" aca="1" ref="E379" ca="1">INDIRECT($F$2&amp;"'"&amp;"!"&amp;E$3&amp;$A379)</f>
        <v>0</v>
      </c>
      <c r="F379" s="14" cm="1">
        <f t="array" aca="1" ref="F379" ca="1">INDIRECT($F$2&amp;"'"&amp;"!"&amp;F$3&amp;$A379)</f>
        <v>0</v>
      </c>
      <c r="G379" s="14" cm="1">
        <f t="array" aca="1" ref="G379" ca="1">INDIRECT($F$2&amp;"'"&amp;"!"&amp;G$3&amp;$A379)</f>
        <v>0</v>
      </c>
      <c r="I379" s="97">
        <f t="shared" si="44"/>
        <v>17203.361371057708</v>
      </c>
      <c r="J379" s="97">
        <f t="shared" si="44"/>
        <v>17907.863523625219</v>
      </c>
      <c r="K379" s="14" cm="1">
        <f t="array" aca="1" ref="K379" ca="1">INDIRECT($F$2&amp;"'"&amp;"!"&amp;K$3&amp;$A379)</f>
        <v>0</v>
      </c>
      <c r="L379" s="14" cm="1">
        <f t="array" aca="1" ref="L379" ca="1">INDIRECT($F$2&amp;"'"&amp;"!"&amp;L$3&amp;$A379)</f>
        <v>0</v>
      </c>
      <c r="M379" s="14" cm="1">
        <f t="array" aca="1" ref="M379" ca="1">INDIRECT($F$2&amp;"'"&amp;"!"&amp;M$3&amp;$A379)</f>
        <v>0</v>
      </c>
      <c r="N379" s="14" cm="1">
        <f t="array" aca="1" ref="N379" ca="1">INDIRECT($F$2&amp;"'"&amp;"!"&amp;N$3&amp;$A379)</f>
        <v>0</v>
      </c>
      <c r="P379" s="98">
        <f t="shared" si="45"/>
        <v>464.9557127312894</v>
      </c>
      <c r="Q379" s="98">
        <f t="shared" si="45"/>
        <v>474.38049069205874</v>
      </c>
      <c r="R379" s="14" cm="1">
        <f t="array" aca="1" ref="R379" ca="1">INDIRECT($F$2&amp;"'"&amp;"!"&amp;R$3&amp;$A379)</f>
        <v>0</v>
      </c>
      <c r="S379" s="14" cm="1">
        <f t="array" aca="1" ref="S379" ca="1">INDIRECT($F$2&amp;"'"&amp;"!"&amp;S$3&amp;$A379)</f>
        <v>0</v>
      </c>
      <c r="T379" s="14" cm="1">
        <f t="array" aca="1" ref="T379" ca="1">INDIRECT($F$2&amp;"'"&amp;"!"&amp;T$3&amp;$A379)</f>
        <v>0</v>
      </c>
      <c r="U379" s="14" cm="1">
        <f t="array" aca="1" ref="U379" ca="1">INDIRECT($F$2&amp;"'"&amp;"!"&amp;U$3&amp;$A379)</f>
        <v>0</v>
      </c>
    </row>
    <row r="380" spans="1:21">
      <c r="A380">
        <f t="shared" si="42"/>
        <v>378</v>
      </c>
      <c r="B380">
        <f t="shared" si="46"/>
        <v>151</v>
      </c>
      <c r="C380">
        <f t="shared" si="43"/>
        <v>154</v>
      </c>
      <c r="D380" s="14" cm="1">
        <f t="array" aca="1" ref="D380" ca="1">INDIRECT($F$2&amp;"'"&amp;"!"&amp;D$3&amp;$A380)</f>
        <v>0</v>
      </c>
      <c r="E380" s="14" cm="1">
        <f t="array" aca="1" ref="E380" ca="1">INDIRECT($F$2&amp;"'"&amp;"!"&amp;E$3&amp;$A380)</f>
        <v>0</v>
      </c>
      <c r="F380" s="14" cm="1">
        <f t="array" aca="1" ref="F380" ca="1">INDIRECT($F$2&amp;"'"&amp;"!"&amp;F$3&amp;$A380)</f>
        <v>0</v>
      </c>
      <c r="G380" s="14" cm="1">
        <f t="array" aca="1" ref="G380" ca="1">INDIRECT($F$2&amp;"'"&amp;"!"&amp;G$3&amp;$A380)</f>
        <v>0</v>
      </c>
      <c r="I380" s="97">
        <f t="shared" si="44"/>
        <v>17907.863523625219</v>
      </c>
      <c r="J380" s="97">
        <f t="shared" si="44"/>
        <v>18626.502843133883</v>
      </c>
      <c r="K380" s="14" cm="1">
        <f t="array" aca="1" ref="K380" ca="1">INDIRECT($F$2&amp;"'"&amp;"!"&amp;K$3&amp;$A380)</f>
        <v>0</v>
      </c>
      <c r="L380" s="14" cm="1">
        <f t="array" aca="1" ref="L380" ca="1">INDIRECT($F$2&amp;"'"&amp;"!"&amp;L$3&amp;$A380)</f>
        <v>0</v>
      </c>
      <c r="M380" s="14" cm="1">
        <f t="array" aca="1" ref="M380" ca="1">INDIRECT($F$2&amp;"'"&amp;"!"&amp;M$3&amp;$A380)</f>
        <v>0</v>
      </c>
      <c r="N380" s="14" cm="1">
        <f t="array" aca="1" ref="N380" ca="1">INDIRECT($F$2&amp;"'"&amp;"!"&amp;N$3&amp;$A380)</f>
        <v>0</v>
      </c>
      <c r="P380" s="98">
        <f t="shared" si="45"/>
        <v>474.38049069205874</v>
      </c>
      <c r="Q380" s="98">
        <f t="shared" si="45"/>
        <v>483.80526865282815</v>
      </c>
      <c r="R380" s="14" cm="1">
        <f t="array" aca="1" ref="R380" ca="1">INDIRECT($F$2&amp;"'"&amp;"!"&amp;R$3&amp;$A380)</f>
        <v>0</v>
      </c>
      <c r="S380" s="14" cm="1">
        <f t="array" aca="1" ref="S380" ca="1">INDIRECT($F$2&amp;"'"&amp;"!"&amp;S$3&amp;$A380)</f>
        <v>0</v>
      </c>
      <c r="T380" s="14" cm="1">
        <f t="array" aca="1" ref="T380" ca="1">INDIRECT($F$2&amp;"'"&amp;"!"&amp;T$3&amp;$A380)</f>
        <v>0</v>
      </c>
      <c r="U380" s="14" cm="1">
        <f t="array" aca="1" ref="U380" ca="1">INDIRECT($F$2&amp;"'"&amp;"!"&amp;U$3&amp;$A380)</f>
        <v>0</v>
      </c>
    </row>
    <row r="381" spans="1:21">
      <c r="A381">
        <f t="shared" si="42"/>
        <v>379</v>
      </c>
      <c r="B381">
        <f t="shared" si="46"/>
        <v>154</v>
      </c>
      <c r="C381">
        <f t="shared" si="43"/>
        <v>157</v>
      </c>
      <c r="D381" s="14" cm="1">
        <f t="array" aca="1" ref="D381" ca="1">INDIRECT($F$2&amp;"'"&amp;"!"&amp;D$3&amp;$A381)</f>
        <v>0</v>
      </c>
      <c r="E381" s="14" cm="1">
        <f t="array" aca="1" ref="E381" ca="1">INDIRECT($F$2&amp;"'"&amp;"!"&amp;E$3&amp;$A381)</f>
        <v>0</v>
      </c>
      <c r="F381" s="14" cm="1">
        <f t="array" aca="1" ref="F381" ca="1">INDIRECT($F$2&amp;"'"&amp;"!"&amp;F$3&amp;$A381)</f>
        <v>0</v>
      </c>
      <c r="G381" s="14" cm="1">
        <f t="array" aca="1" ref="G381" ca="1">INDIRECT($F$2&amp;"'"&amp;"!"&amp;G$3&amp;$A381)</f>
        <v>0</v>
      </c>
      <c r="I381" s="97">
        <f t="shared" si="44"/>
        <v>18626.502843133883</v>
      </c>
      <c r="J381" s="97">
        <f t="shared" si="44"/>
        <v>19359.279329583704</v>
      </c>
      <c r="K381" s="14" cm="1">
        <f t="array" aca="1" ref="K381" ca="1">INDIRECT($F$2&amp;"'"&amp;"!"&amp;K$3&amp;$A381)</f>
        <v>0</v>
      </c>
      <c r="L381" s="14" cm="1">
        <f t="array" aca="1" ref="L381" ca="1">INDIRECT($F$2&amp;"'"&amp;"!"&amp;L$3&amp;$A381)</f>
        <v>0</v>
      </c>
      <c r="M381" s="14" cm="1">
        <f t="array" aca="1" ref="M381" ca="1">INDIRECT($F$2&amp;"'"&amp;"!"&amp;M$3&amp;$A381)</f>
        <v>0</v>
      </c>
      <c r="N381" s="14" cm="1">
        <f t="array" aca="1" ref="N381" ca="1">INDIRECT($F$2&amp;"'"&amp;"!"&amp;N$3&amp;$A381)</f>
        <v>0</v>
      </c>
      <c r="P381" s="98">
        <f t="shared" si="45"/>
        <v>483.80526865282815</v>
      </c>
      <c r="Q381" s="98">
        <f t="shared" si="45"/>
        <v>493.23004661359749</v>
      </c>
      <c r="R381" s="14" cm="1">
        <f t="array" aca="1" ref="R381" ca="1">INDIRECT($F$2&amp;"'"&amp;"!"&amp;R$3&amp;$A381)</f>
        <v>0</v>
      </c>
      <c r="S381" s="14" cm="1">
        <f t="array" aca="1" ref="S381" ca="1">INDIRECT($F$2&amp;"'"&amp;"!"&amp;S$3&amp;$A381)</f>
        <v>0</v>
      </c>
      <c r="T381" s="14" cm="1">
        <f t="array" aca="1" ref="T381" ca="1">INDIRECT($F$2&amp;"'"&amp;"!"&amp;T$3&amp;$A381)</f>
        <v>0</v>
      </c>
      <c r="U381" s="14" cm="1">
        <f t="array" aca="1" ref="U381" ca="1">INDIRECT($F$2&amp;"'"&amp;"!"&amp;U$3&amp;$A381)</f>
        <v>0</v>
      </c>
    </row>
    <row r="382" spans="1:21">
      <c r="A382">
        <f t="shared" si="42"/>
        <v>380</v>
      </c>
      <c r="B382">
        <f t="shared" si="46"/>
        <v>157</v>
      </c>
      <c r="C382">
        <f t="shared" si="43"/>
        <v>160</v>
      </c>
      <c r="D382" s="14" cm="1">
        <f t="array" aca="1" ref="D382" ca="1">INDIRECT($F$2&amp;"'"&amp;"!"&amp;D$3&amp;$A382)</f>
        <v>0</v>
      </c>
      <c r="E382" s="14" cm="1">
        <f t="array" aca="1" ref="E382" ca="1">INDIRECT($F$2&amp;"'"&amp;"!"&amp;E$3&amp;$A382)</f>
        <v>0</v>
      </c>
      <c r="F382" s="14" cm="1">
        <f t="array" aca="1" ref="F382" ca="1">INDIRECT($F$2&amp;"'"&amp;"!"&amp;F$3&amp;$A382)</f>
        <v>0</v>
      </c>
      <c r="G382" s="14" cm="1">
        <f t="array" aca="1" ref="G382" ca="1">INDIRECT($F$2&amp;"'"&amp;"!"&amp;G$3&amp;$A382)</f>
        <v>0</v>
      </c>
      <c r="I382" s="97">
        <f t="shared" si="44"/>
        <v>19359.279329583704</v>
      </c>
      <c r="J382" s="97">
        <f t="shared" si="44"/>
        <v>20106.192982974677</v>
      </c>
      <c r="K382" s="14" cm="1">
        <f t="array" aca="1" ref="K382" ca="1">INDIRECT($F$2&amp;"'"&amp;"!"&amp;K$3&amp;$A382)</f>
        <v>0</v>
      </c>
      <c r="L382" s="14" cm="1">
        <f t="array" aca="1" ref="L382" ca="1">INDIRECT($F$2&amp;"'"&amp;"!"&amp;L$3&amp;$A382)</f>
        <v>0</v>
      </c>
      <c r="M382" s="14" cm="1">
        <f t="array" aca="1" ref="M382" ca="1">INDIRECT($F$2&amp;"'"&amp;"!"&amp;M$3&amp;$A382)</f>
        <v>0</v>
      </c>
      <c r="N382" s="14" cm="1">
        <f t="array" aca="1" ref="N382" ca="1">INDIRECT($F$2&amp;"'"&amp;"!"&amp;N$3&amp;$A382)</f>
        <v>0</v>
      </c>
      <c r="P382" s="98">
        <f t="shared" si="45"/>
        <v>493.23004661359749</v>
      </c>
      <c r="Q382" s="98">
        <f t="shared" si="45"/>
        <v>502.6548245743669</v>
      </c>
      <c r="R382" s="14" cm="1">
        <f t="array" aca="1" ref="R382" ca="1">INDIRECT($F$2&amp;"'"&amp;"!"&amp;R$3&amp;$A382)</f>
        <v>0</v>
      </c>
      <c r="S382" s="14" cm="1">
        <f t="array" aca="1" ref="S382" ca="1">INDIRECT($F$2&amp;"'"&amp;"!"&amp;S$3&amp;$A382)</f>
        <v>0</v>
      </c>
      <c r="T382" s="14" cm="1">
        <f t="array" aca="1" ref="T382" ca="1">INDIRECT($F$2&amp;"'"&amp;"!"&amp;T$3&amp;$A382)</f>
        <v>0</v>
      </c>
      <c r="U382" s="14" cm="1">
        <f t="array" aca="1" ref="U382" ca="1">INDIRECT($F$2&amp;"'"&amp;"!"&amp;U$3&amp;$A382)</f>
        <v>0</v>
      </c>
    </row>
    <row r="383" spans="1:21">
      <c r="A383">
        <f t="shared" si="42"/>
        <v>381</v>
      </c>
      <c r="B383">
        <f t="shared" si="46"/>
        <v>160</v>
      </c>
      <c r="C383">
        <f t="shared" si="43"/>
        <v>163</v>
      </c>
      <c r="D383" s="14" cm="1">
        <f t="array" aca="1" ref="D383" ca="1">INDIRECT($F$2&amp;"'"&amp;"!"&amp;D$3&amp;$A383)</f>
        <v>0</v>
      </c>
      <c r="E383" s="14" cm="1">
        <f t="array" aca="1" ref="E383" ca="1">INDIRECT($F$2&amp;"'"&amp;"!"&amp;E$3&amp;$A383)</f>
        <v>0</v>
      </c>
      <c r="F383" s="14" cm="1">
        <f t="array" aca="1" ref="F383" ca="1">INDIRECT($F$2&amp;"'"&amp;"!"&amp;F$3&amp;$A383)</f>
        <v>0</v>
      </c>
      <c r="G383" s="14" cm="1">
        <f t="array" aca="1" ref="G383" ca="1">INDIRECT($F$2&amp;"'"&amp;"!"&amp;G$3&amp;$A383)</f>
        <v>0</v>
      </c>
      <c r="I383" s="97">
        <f t="shared" si="44"/>
        <v>20106.192982974677</v>
      </c>
      <c r="J383" s="97">
        <f t="shared" si="44"/>
        <v>20867.243803306803</v>
      </c>
      <c r="K383" s="14" cm="1">
        <f t="array" aca="1" ref="K383" ca="1">INDIRECT($F$2&amp;"'"&amp;"!"&amp;K$3&amp;$A383)</f>
        <v>0</v>
      </c>
      <c r="L383" s="14" cm="1">
        <f t="array" aca="1" ref="L383" ca="1">INDIRECT($F$2&amp;"'"&amp;"!"&amp;L$3&amp;$A383)</f>
        <v>0</v>
      </c>
      <c r="M383" s="14" cm="1">
        <f t="array" aca="1" ref="M383" ca="1">INDIRECT($F$2&amp;"'"&amp;"!"&amp;M$3&amp;$A383)</f>
        <v>0</v>
      </c>
      <c r="N383" s="14" cm="1">
        <f t="array" aca="1" ref="N383" ca="1">INDIRECT($F$2&amp;"'"&amp;"!"&amp;N$3&amp;$A383)</f>
        <v>0</v>
      </c>
      <c r="P383" s="98">
        <f t="shared" si="45"/>
        <v>502.6548245743669</v>
      </c>
      <c r="Q383" s="98">
        <f t="shared" si="45"/>
        <v>512.07960253513625</v>
      </c>
      <c r="R383" s="14" cm="1">
        <f t="array" aca="1" ref="R383" ca="1">INDIRECT($F$2&amp;"'"&amp;"!"&amp;R$3&amp;$A383)</f>
        <v>0</v>
      </c>
      <c r="S383" s="14" cm="1">
        <f t="array" aca="1" ref="S383" ca="1">INDIRECT($F$2&amp;"'"&amp;"!"&amp;S$3&amp;$A383)</f>
        <v>0</v>
      </c>
      <c r="T383" s="14" cm="1">
        <f t="array" aca="1" ref="T383" ca="1">INDIRECT($F$2&amp;"'"&amp;"!"&amp;T$3&amp;$A383)</f>
        <v>0</v>
      </c>
      <c r="U383" s="14" cm="1">
        <f t="array" aca="1" ref="U383" ca="1">INDIRECT($F$2&amp;"'"&amp;"!"&amp;U$3&amp;$A383)</f>
        <v>0</v>
      </c>
    </row>
    <row r="384" spans="1:21">
      <c r="A384">
        <f t="shared" si="42"/>
        <v>382</v>
      </c>
      <c r="B384">
        <f t="shared" si="46"/>
        <v>163</v>
      </c>
      <c r="C384">
        <f t="shared" si="43"/>
        <v>166</v>
      </c>
      <c r="D384" s="14" cm="1">
        <f t="array" aca="1" ref="D384" ca="1">INDIRECT($F$2&amp;"'"&amp;"!"&amp;D$3&amp;$A384)</f>
        <v>0</v>
      </c>
      <c r="E384" s="14" cm="1">
        <f t="array" aca="1" ref="E384" ca="1">INDIRECT($F$2&amp;"'"&amp;"!"&amp;E$3&amp;$A384)</f>
        <v>0</v>
      </c>
      <c r="F384" s="14" cm="1">
        <f t="array" aca="1" ref="F384" ca="1">INDIRECT($F$2&amp;"'"&amp;"!"&amp;F$3&amp;$A384)</f>
        <v>0</v>
      </c>
      <c r="G384" s="14" cm="1">
        <f t="array" aca="1" ref="G384" ca="1">INDIRECT($F$2&amp;"'"&amp;"!"&amp;G$3&amp;$A384)</f>
        <v>0</v>
      </c>
      <c r="I384" s="97">
        <f t="shared" si="44"/>
        <v>20867.243803306803</v>
      </c>
      <c r="J384" s="97">
        <f t="shared" si="44"/>
        <v>21642.431790580085</v>
      </c>
      <c r="K384" s="14" cm="1">
        <f t="array" aca="1" ref="K384" ca="1">INDIRECT($F$2&amp;"'"&amp;"!"&amp;K$3&amp;$A384)</f>
        <v>0</v>
      </c>
      <c r="L384" s="14" cm="1">
        <f t="array" aca="1" ref="L384" ca="1">INDIRECT($F$2&amp;"'"&amp;"!"&amp;L$3&amp;$A384)</f>
        <v>0</v>
      </c>
      <c r="M384" s="14" cm="1">
        <f t="array" aca="1" ref="M384" ca="1">INDIRECT($F$2&amp;"'"&amp;"!"&amp;M$3&amp;$A384)</f>
        <v>0</v>
      </c>
      <c r="N384" s="14" cm="1">
        <f t="array" aca="1" ref="N384" ca="1">INDIRECT($F$2&amp;"'"&amp;"!"&amp;N$3&amp;$A384)</f>
        <v>0</v>
      </c>
      <c r="P384" s="98">
        <f t="shared" si="45"/>
        <v>512.07960253513625</v>
      </c>
      <c r="Q384" s="98">
        <f t="shared" si="45"/>
        <v>521.50438049590571</v>
      </c>
      <c r="R384" s="14" cm="1">
        <f t="array" aca="1" ref="R384" ca="1">INDIRECT($F$2&amp;"'"&amp;"!"&amp;R$3&amp;$A384)</f>
        <v>0</v>
      </c>
      <c r="S384" s="14" cm="1">
        <f t="array" aca="1" ref="S384" ca="1">INDIRECT($F$2&amp;"'"&amp;"!"&amp;S$3&amp;$A384)</f>
        <v>0</v>
      </c>
      <c r="T384" s="14" cm="1">
        <f t="array" aca="1" ref="T384" ca="1">INDIRECT($F$2&amp;"'"&amp;"!"&amp;T$3&amp;$A384)</f>
        <v>0</v>
      </c>
      <c r="U384" s="14" cm="1">
        <f t="array" aca="1" ref="U384" ca="1">INDIRECT($F$2&amp;"'"&amp;"!"&amp;U$3&amp;$A384)</f>
        <v>0</v>
      </c>
    </row>
    <row r="385" spans="1:21">
      <c r="A385">
        <f t="shared" si="42"/>
        <v>383</v>
      </c>
      <c r="B385">
        <f t="shared" si="46"/>
        <v>166</v>
      </c>
      <c r="C385">
        <f t="shared" si="43"/>
        <v>169</v>
      </c>
      <c r="D385" s="14" cm="1">
        <f t="array" aca="1" ref="D385" ca="1">INDIRECT($F$2&amp;"'"&amp;"!"&amp;D$3&amp;$A385)</f>
        <v>0</v>
      </c>
      <c r="E385" s="14" cm="1">
        <f t="array" aca="1" ref="E385" ca="1">INDIRECT($F$2&amp;"'"&amp;"!"&amp;E$3&amp;$A385)</f>
        <v>0</v>
      </c>
      <c r="F385" s="14" cm="1">
        <f t="array" aca="1" ref="F385" ca="1">INDIRECT($F$2&amp;"'"&amp;"!"&amp;F$3&amp;$A385)</f>
        <v>0</v>
      </c>
      <c r="G385" s="14" cm="1">
        <f t="array" aca="1" ref="G385" ca="1">INDIRECT($F$2&amp;"'"&amp;"!"&amp;G$3&amp;$A385)</f>
        <v>0</v>
      </c>
      <c r="I385" s="97">
        <f t="shared" si="44"/>
        <v>21642.431790580085</v>
      </c>
      <c r="J385" s="97">
        <f t="shared" si="44"/>
        <v>22431.756944794521</v>
      </c>
      <c r="K385" s="14" cm="1">
        <f t="array" aca="1" ref="K385" ca="1">INDIRECT($F$2&amp;"'"&amp;"!"&amp;K$3&amp;$A385)</f>
        <v>0</v>
      </c>
      <c r="L385" s="14" cm="1">
        <f t="array" aca="1" ref="L385" ca="1">INDIRECT($F$2&amp;"'"&amp;"!"&amp;L$3&amp;$A385)</f>
        <v>0</v>
      </c>
      <c r="M385" s="14" cm="1">
        <f t="array" aca="1" ref="M385" ca="1">INDIRECT($F$2&amp;"'"&amp;"!"&amp;M$3&amp;$A385)</f>
        <v>0</v>
      </c>
      <c r="N385" s="14" cm="1">
        <f t="array" aca="1" ref="N385" ca="1">INDIRECT($F$2&amp;"'"&amp;"!"&amp;N$3&amp;$A385)</f>
        <v>0</v>
      </c>
      <c r="P385" s="98">
        <f t="shared" si="45"/>
        <v>521.50438049590571</v>
      </c>
      <c r="Q385" s="98">
        <f t="shared" si="45"/>
        <v>530.92915845667505</v>
      </c>
      <c r="R385" s="14" cm="1">
        <f t="array" aca="1" ref="R385" ca="1">INDIRECT($F$2&amp;"'"&amp;"!"&amp;R$3&amp;$A385)</f>
        <v>0</v>
      </c>
      <c r="S385" s="14" cm="1">
        <f t="array" aca="1" ref="S385" ca="1">INDIRECT($F$2&amp;"'"&amp;"!"&amp;S$3&amp;$A385)</f>
        <v>0</v>
      </c>
      <c r="T385" s="14" cm="1">
        <f t="array" aca="1" ref="T385" ca="1">INDIRECT($F$2&amp;"'"&amp;"!"&amp;T$3&amp;$A385)</f>
        <v>0</v>
      </c>
      <c r="U385" s="14" cm="1">
        <f t="array" aca="1" ref="U385" ca="1">INDIRECT($F$2&amp;"'"&amp;"!"&amp;U$3&amp;$A385)</f>
        <v>0</v>
      </c>
    </row>
    <row r="386" spans="1:21">
      <c r="A386">
        <f t="shared" si="42"/>
        <v>384</v>
      </c>
      <c r="B386">
        <f t="shared" si="46"/>
        <v>169</v>
      </c>
      <c r="C386">
        <f t="shared" si="43"/>
        <v>172</v>
      </c>
      <c r="D386" s="14" cm="1">
        <f t="array" aca="1" ref="D386" ca="1">INDIRECT($F$2&amp;"'"&amp;"!"&amp;D$3&amp;$A386)</f>
        <v>0</v>
      </c>
      <c r="E386" s="14" cm="1">
        <f t="array" aca="1" ref="E386" ca="1">INDIRECT($F$2&amp;"'"&amp;"!"&amp;E$3&amp;$A386)</f>
        <v>0</v>
      </c>
      <c r="F386" s="14" cm="1">
        <f t="array" aca="1" ref="F386" ca="1">INDIRECT($F$2&amp;"'"&amp;"!"&amp;F$3&amp;$A386)</f>
        <v>0</v>
      </c>
      <c r="G386" s="14" cm="1">
        <f t="array" aca="1" ref="G386" ca="1">INDIRECT($F$2&amp;"'"&amp;"!"&amp;G$3&amp;$A386)</f>
        <v>0</v>
      </c>
      <c r="I386" s="97">
        <f t="shared" si="44"/>
        <v>22431.756944794521</v>
      </c>
      <c r="J386" s="97">
        <f t="shared" si="44"/>
        <v>23235.219265950109</v>
      </c>
      <c r="K386" s="14" cm="1">
        <f t="array" aca="1" ref="K386" ca="1">INDIRECT($F$2&amp;"'"&amp;"!"&amp;K$3&amp;$A386)</f>
        <v>0</v>
      </c>
      <c r="L386" s="14" cm="1">
        <f t="array" aca="1" ref="L386" ca="1">INDIRECT($F$2&amp;"'"&amp;"!"&amp;L$3&amp;$A386)</f>
        <v>0</v>
      </c>
      <c r="M386" s="14" cm="1">
        <f t="array" aca="1" ref="M386" ca="1">INDIRECT($F$2&amp;"'"&amp;"!"&amp;M$3&amp;$A386)</f>
        <v>0</v>
      </c>
      <c r="N386" s="14" cm="1">
        <f t="array" aca="1" ref="N386" ca="1">INDIRECT($F$2&amp;"'"&amp;"!"&amp;N$3&amp;$A386)</f>
        <v>0</v>
      </c>
      <c r="P386" s="98">
        <f t="shared" si="45"/>
        <v>530.92915845667505</v>
      </c>
      <c r="Q386" s="98">
        <f t="shared" si="45"/>
        <v>540.3539364174444</v>
      </c>
      <c r="R386" s="14" cm="1">
        <f t="array" aca="1" ref="R386" ca="1">INDIRECT($F$2&amp;"'"&amp;"!"&amp;R$3&amp;$A386)</f>
        <v>0</v>
      </c>
      <c r="S386" s="14" cm="1">
        <f t="array" aca="1" ref="S386" ca="1">INDIRECT($F$2&amp;"'"&amp;"!"&amp;S$3&amp;$A386)</f>
        <v>0</v>
      </c>
      <c r="T386" s="14" cm="1">
        <f t="array" aca="1" ref="T386" ca="1">INDIRECT($F$2&amp;"'"&amp;"!"&amp;T$3&amp;$A386)</f>
        <v>0</v>
      </c>
      <c r="U386" s="14" cm="1">
        <f t="array" aca="1" ref="U386" ca="1">INDIRECT($F$2&amp;"'"&amp;"!"&amp;U$3&amp;$A386)</f>
        <v>0</v>
      </c>
    </row>
    <row r="387" spans="1:21">
      <c r="A387">
        <f t="shared" si="42"/>
        <v>385</v>
      </c>
      <c r="B387">
        <f t="shared" si="46"/>
        <v>172</v>
      </c>
      <c r="C387">
        <f t="shared" si="43"/>
        <v>175</v>
      </c>
      <c r="D387" s="14" cm="1">
        <f t="array" aca="1" ref="D387" ca="1">INDIRECT($F$2&amp;"'"&amp;"!"&amp;D$3&amp;$A387)</f>
        <v>0</v>
      </c>
      <c r="E387" s="14" cm="1">
        <f t="array" aca="1" ref="E387" ca="1">INDIRECT($F$2&amp;"'"&amp;"!"&amp;E$3&amp;$A387)</f>
        <v>0</v>
      </c>
      <c r="F387" s="14" cm="1">
        <f t="array" aca="1" ref="F387" ca="1">INDIRECT($F$2&amp;"'"&amp;"!"&amp;F$3&amp;$A387)</f>
        <v>0</v>
      </c>
      <c r="G387" s="14" cm="1">
        <f t="array" aca="1" ref="G387" ca="1">INDIRECT($F$2&amp;"'"&amp;"!"&amp;G$3&amp;$A387)</f>
        <v>0</v>
      </c>
      <c r="I387" s="97">
        <f t="shared" si="44"/>
        <v>23235.219265950109</v>
      </c>
      <c r="J387" s="97">
        <f t="shared" si="44"/>
        <v>24052.818754046853</v>
      </c>
      <c r="K387" s="14" cm="1">
        <f t="array" aca="1" ref="K387" ca="1">INDIRECT($F$2&amp;"'"&amp;"!"&amp;K$3&amp;$A387)</f>
        <v>0</v>
      </c>
      <c r="L387" s="14" cm="1">
        <f t="array" aca="1" ref="L387" ca="1">INDIRECT($F$2&amp;"'"&amp;"!"&amp;L$3&amp;$A387)</f>
        <v>0</v>
      </c>
      <c r="M387" s="14" cm="1">
        <f t="array" aca="1" ref="M387" ca="1">INDIRECT($F$2&amp;"'"&amp;"!"&amp;M$3&amp;$A387)</f>
        <v>0</v>
      </c>
      <c r="N387" s="14" cm="1">
        <f t="array" aca="1" ref="N387" ca="1">INDIRECT($F$2&amp;"'"&amp;"!"&amp;N$3&amp;$A387)</f>
        <v>0</v>
      </c>
      <c r="P387" s="98">
        <f t="shared" si="45"/>
        <v>540.3539364174444</v>
      </c>
      <c r="Q387" s="98">
        <f t="shared" si="45"/>
        <v>549.77871437821375</v>
      </c>
      <c r="R387" s="14" cm="1">
        <f t="array" aca="1" ref="R387" ca="1">INDIRECT($F$2&amp;"'"&amp;"!"&amp;R$3&amp;$A387)</f>
        <v>0</v>
      </c>
      <c r="S387" s="14" cm="1">
        <f t="array" aca="1" ref="S387" ca="1">INDIRECT($F$2&amp;"'"&amp;"!"&amp;S$3&amp;$A387)</f>
        <v>0</v>
      </c>
      <c r="T387" s="14" cm="1">
        <f t="array" aca="1" ref="T387" ca="1">INDIRECT($F$2&amp;"'"&amp;"!"&amp;T$3&amp;$A387)</f>
        <v>0</v>
      </c>
      <c r="U387" s="14" cm="1">
        <f t="array" aca="1" ref="U387" ca="1">INDIRECT($F$2&amp;"'"&amp;"!"&amp;U$3&amp;$A387)</f>
        <v>0</v>
      </c>
    </row>
    <row r="388" spans="1:21">
      <c r="A388">
        <f t="shared" si="42"/>
        <v>386</v>
      </c>
      <c r="B388">
        <f t="shared" si="46"/>
        <v>175</v>
      </c>
      <c r="C388">
        <f t="shared" si="43"/>
        <v>178</v>
      </c>
      <c r="D388" s="14" cm="1">
        <f t="array" aca="1" ref="D388" ca="1">INDIRECT($F$2&amp;"'"&amp;"!"&amp;D$3&amp;$A388)</f>
        <v>0</v>
      </c>
      <c r="E388" s="14" cm="1">
        <f t="array" aca="1" ref="E388" ca="1">INDIRECT($F$2&amp;"'"&amp;"!"&amp;E$3&amp;$A388)</f>
        <v>0</v>
      </c>
      <c r="F388" s="14" cm="1">
        <f t="array" aca="1" ref="F388" ca="1">INDIRECT($F$2&amp;"'"&amp;"!"&amp;F$3&amp;$A388)</f>
        <v>0</v>
      </c>
      <c r="G388" s="14" cm="1">
        <f t="array" aca="1" ref="G388" ca="1">INDIRECT($F$2&amp;"'"&amp;"!"&amp;G$3&amp;$A388)</f>
        <v>0</v>
      </c>
      <c r="I388" s="97">
        <f t="shared" si="44"/>
        <v>24052.818754046853</v>
      </c>
      <c r="J388" s="97">
        <f t="shared" si="44"/>
        <v>24884.555409084751</v>
      </c>
      <c r="K388" s="14" cm="1">
        <f t="array" aca="1" ref="K388" ca="1">INDIRECT($F$2&amp;"'"&amp;"!"&amp;K$3&amp;$A388)</f>
        <v>0</v>
      </c>
      <c r="L388" s="14" cm="1">
        <f t="array" aca="1" ref="L388" ca="1">INDIRECT($F$2&amp;"'"&amp;"!"&amp;L$3&amp;$A388)</f>
        <v>0</v>
      </c>
      <c r="M388" s="14" cm="1">
        <f t="array" aca="1" ref="M388" ca="1">INDIRECT($F$2&amp;"'"&amp;"!"&amp;M$3&amp;$A388)</f>
        <v>0</v>
      </c>
      <c r="N388" s="14" cm="1">
        <f t="array" aca="1" ref="N388" ca="1">INDIRECT($F$2&amp;"'"&amp;"!"&amp;N$3&amp;$A388)</f>
        <v>0</v>
      </c>
      <c r="P388" s="98">
        <f t="shared" si="45"/>
        <v>549.77871437821375</v>
      </c>
      <c r="Q388" s="98">
        <f t="shared" si="45"/>
        <v>559.20349233898321</v>
      </c>
      <c r="R388" s="14" cm="1">
        <f t="array" aca="1" ref="R388" ca="1">INDIRECT($F$2&amp;"'"&amp;"!"&amp;R$3&amp;$A388)</f>
        <v>0</v>
      </c>
      <c r="S388" s="14" cm="1">
        <f t="array" aca="1" ref="S388" ca="1">INDIRECT($F$2&amp;"'"&amp;"!"&amp;S$3&amp;$A388)</f>
        <v>0</v>
      </c>
      <c r="T388" s="14" cm="1">
        <f t="array" aca="1" ref="T388" ca="1">INDIRECT($F$2&amp;"'"&amp;"!"&amp;T$3&amp;$A388)</f>
        <v>0</v>
      </c>
      <c r="U388" s="14" cm="1">
        <f t="array" aca="1" ref="U388" ca="1">INDIRECT($F$2&amp;"'"&amp;"!"&amp;U$3&amp;$A388)</f>
        <v>0</v>
      </c>
    </row>
    <row r="389" spans="1:21">
      <c r="A389">
        <f t="shared" si="42"/>
        <v>387</v>
      </c>
      <c r="B389">
        <f t="shared" si="46"/>
        <v>178</v>
      </c>
      <c r="C389">
        <f t="shared" si="43"/>
        <v>181</v>
      </c>
      <c r="D389" s="14" cm="1">
        <f t="array" aca="1" ref="D389" ca="1">INDIRECT($F$2&amp;"'"&amp;"!"&amp;D$3&amp;$A389)</f>
        <v>0</v>
      </c>
      <c r="E389" s="14" cm="1">
        <f t="array" aca="1" ref="E389" ca="1">INDIRECT($F$2&amp;"'"&amp;"!"&amp;E$3&amp;$A389)</f>
        <v>0</v>
      </c>
      <c r="F389" s="14" cm="1">
        <f t="array" aca="1" ref="F389" ca="1">INDIRECT($F$2&amp;"'"&amp;"!"&amp;F$3&amp;$A389)</f>
        <v>0</v>
      </c>
      <c r="G389" s="14" cm="1">
        <f t="array" aca="1" ref="G389" ca="1">INDIRECT($F$2&amp;"'"&amp;"!"&amp;G$3&amp;$A389)</f>
        <v>0</v>
      </c>
      <c r="I389" s="97">
        <f t="shared" si="44"/>
        <v>24884.555409084751</v>
      </c>
      <c r="J389" s="97">
        <f t="shared" si="44"/>
        <v>25730.429231063805</v>
      </c>
      <c r="K389" s="14" cm="1">
        <f t="array" aca="1" ref="K389" ca="1">INDIRECT($F$2&amp;"'"&amp;"!"&amp;K$3&amp;$A389)</f>
        <v>0</v>
      </c>
      <c r="L389" s="14" cm="1">
        <f t="array" aca="1" ref="L389" ca="1">INDIRECT($F$2&amp;"'"&amp;"!"&amp;L$3&amp;$A389)</f>
        <v>0</v>
      </c>
      <c r="M389" s="14" cm="1">
        <f t="array" aca="1" ref="M389" ca="1">INDIRECT($F$2&amp;"'"&amp;"!"&amp;M$3&amp;$A389)</f>
        <v>0</v>
      </c>
      <c r="N389" s="14" cm="1">
        <f t="array" aca="1" ref="N389" ca="1">INDIRECT($F$2&amp;"'"&amp;"!"&amp;N$3&amp;$A389)</f>
        <v>0</v>
      </c>
      <c r="P389" s="98">
        <f t="shared" si="45"/>
        <v>559.20349233898321</v>
      </c>
      <c r="Q389" s="98">
        <f t="shared" si="45"/>
        <v>568.62827029975256</v>
      </c>
      <c r="R389" s="14" cm="1">
        <f t="array" aca="1" ref="R389" ca="1">INDIRECT($F$2&amp;"'"&amp;"!"&amp;R$3&amp;$A389)</f>
        <v>0</v>
      </c>
      <c r="S389" s="14" cm="1">
        <f t="array" aca="1" ref="S389" ca="1">INDIRECT($F$2&amp;"'"&amp;"!"&amp;S$3&amp;$A389)</f>
        <v>0</v>
      </c>
      <c r="T389" s="14" cm="1">
        <f t="array" aca="1" ref="T389" ca="1">INDIRECT($F$2&amp;"'"&amp;"!"&amp;T$3&amp;$A389)</f>
        <v>0</v>
      </c>
      <c r="U389" s="14" cm="1">
        <f t="array" aca="1" ref="U389" ca="1">INDIRECT($F$2&amp;"'"&amp;"!"&amp;U$3&amp;$A389)</f>
        <v>0</v>
      </c>
    </row>
    <row r="390" spans="1:21">
      <c r="A390">
        <f t="shared" si="42"/>
        <v>388</v>
      </c>
      <c r="B390">
        <f t="shared" si="46"/>
        <v>181</v>
      </c>
      <c r="C390">
        <f t="shared" si="43"/>
        <v>184</v>
      </c>
      <c r="D390" s="14" cm="1">
        <f t="array" aca="1" ref="D390" ca="1">INDIRECT($F$2&amp;"'"&amp;"!"&amp;D$3&amp;$A390)</f>
        <v>0</v>
      </c>
      <c r="E390" s="14" cm="1">
        <f t="array" aca="1" ref="E390" ca="1">INDIRECT($F$2&amp;"'"&amp;"!"&amp;E$3&amp;$A390)</f>
        <v>0</v>
      </c>
      <c r="F390" s="14" cm="1">
        <f t="array" aca="1" ref="F390" ca="1">INDIRECT($F$2&amp;"'"&amp;"!"&amp;F$3&amp;$A390)</f>
        <v>0</v>
      </c>
      <c r="G390" s="14" cm="1">
        <f t="array" aca="1" ref="G390" ca="1">INDIRECT($F$2&amp;"'"&amp;"!"&amp;G$3&amp;$A390)</f>
        <v>0</v>
      </c>
      <c r="I390" s="97">
        <f t="shared" si="44"/>
        <v>25730.429231063805</v>
      </c>
      <c r="J390" s="97">
        <f t="shared" si="44"/>
        <v>26590.440219984008</v>
      </c>
      <c r="K390" s="14" cm="1">
        <f t="array" aca="1" ref="K390" ca="1">INDIRECT($F$2&amp;"'"&amp;"!"&amp;K$3&amp;$A390)</f>
        <v>0</v>
      </c>
      <c r="L390" s="14" cm="1">
        <f t="array" aca="1" ref="L390" ca="1">INDIRECT($F$2&amp;"'"&amp;"!"&amp;L$3&amp;$A390)</f>
        <v>0</v>
      </c>
      <c r="M390" s="14" cm="1">
        <f t="array" aca="1" ref="M390" ca="1">INDIRECT($F$2&amp;"'"&amp;"!"&amp;M$3&amp;$A390)</f>
        <v>0</v>
      </c>
      <c r="N390" s="14" cm="1">
        <f t="array" aca="1" ref="N390" ca="1">INDIRECT($F$2&amp;"'"&amp;"!"&amp;N$3&amp;$A390)</f>
        <v>0</v>
      </c>
      <c r="P390" s="98">
        <f t="shared" si="45"/>
        <v>568.62827029975256</v>
      </c>
      <c r="Q390" s="98">
        <f t="shared" si="45"/>
        <v>578.0530482605219</v>
      </c>
      <c r="R390" s="14" cm="1">
        <f t="array" aca="1" ref="R390" ca="1">INDIRECT($F$2&amp;"'"&amp;"!"&amp;R$3&amp;$A390)</f>
        <v>0</v>
      </c>
      <c r="S390" s="14" cm="1">
        <f t="array" aca="1" ref="S390" ca="1">INDIRECT($F$2&amp;"'"&amp;"!"&amp;S$3&amp;$A390)</f>
        <v>0</v>
      </c>
      <c r="T390" s="14" cm="1">
        <f t="array" aca="1" ref="T390" ca="1">INDIRECT($F$2&amp;"'"&amp;"!"&amp;T$3&amp;$A390)</f>
        <v>0</v>
      </c>
      <c r="U390" s="14" cm="1">
        <f t="array" aca="1" ref="U390" ca="1">INDIRECT($F$2&amp;"'"&amp;"!"&amp;U$3&amp;$A390)</f>
        <v>0</v>
      </c>
    </row>
    <row r="391" spans="1:21">
      <c r="A391">
        <f t="shared" si="42"/>
        <v>389</v>
      </c>
      <c r="B391">
        <f t="shared" si="46"/>
        <v>184</v>
      </c>
      <c r="C391">
        <f t="shared" si="43"/>
        <v>187</v>
      </c>
      <c r="D391" s="14" cm="1">
        <f t="array" aca="1" ref="D391" ca="1">INDIRECT($F$2&amp;"'"&amp;"!"&amp;D$3&amp;$A391)</f>
        <v>0</v>
      </c>
      <c r="E391" s="14" cm="1">
        <f t="array" aca="1" ref="E391" ca="1">INDIRECT($F$2&amp;"'"&amp;"!"&amp;E$3&amp;$A391)</f>
        <v>0</v>
      </c>
      <c r="F391" s="14" cm="1">
        <f t="array" aca="1" ref="F391" ca="1">INDIRECT($F$2&amp;"'"&amp;"!"&amp;F$3&amp;$A391)</f>
        <v>0</v>
      </c>
      <c r="G391" s="14" cm="1">
        <f t="array" aca="1" ref="G391" ca="1">INDIRECT($F$2&amp;"'"&amp;"!"&amp;G$3&amp;$A391)</f>
        <v>0</v>
      </c>
      <c r="I391" s="97">
        <f t="shared" si="44"/>
        <v>26590.440219984008</v>
      </c>
      <c r="J391" s="97">
        <f t="shared" si="44"/>
        <v>27464.588375845367</v>
      </c>
      <c r="K391" s="14" cm="1">
        <f t="array" aca="1" ref="K391" ca="1">INDIRECT($F$2&amp;"'"&amp;"!"&amp;K$3&amp;$A391)</f>
        <v>0</v>
      </c>
      <c r="L391" s="14" cm="1">
        <f t="array" aca="1" ref="L391" ca="1">INDIRECT($F$2&amp;"'"&amp;"!"&amp;L$3&amp;$A391)</f>
        <v>0</v>
      </c>
      <c r="M391" s="14" cm="1">
        <f t="array" aca="1" ref="M391" ca="1">INDIRECT($F$2&amp;"'"&amp;"!"&amp;M$3&amp;$A391)</f>
        <v>0</v>
      </c>
      <c r="N391" s="14" cm="1">
        <f t="array" aca="1" ref="N391" ca="1">INDIRECT($F$2&amp;"'"&amp;"!"&amp;N$3&amp;$A391)</f>
        <v>0</v>
      </c>
      <c r="P391" s="98">
        <f t="shared" si="45"/>
        <v>578.0530482605219</v>
      </c>
      <c r="Q391" s="98">
        <f t="shared" si="45"/>
        <v>587.47782622129137</v>
      </c>
      <c r="R391" s="14" cm="1">
        <f t="array" aca="1" ref="R391" ca="1">INDIRECT($F$2&amp;"'"&amp;"!"&amp;R$3&amp;$A391)</f>
        <v>0</v>
      </c>
      <c r="S391" s="14" cm="1">
        <f t="array" aca="1" ref="S391" ca="1">INDIRECT($F$2&amp;"'"&amp;"!"&amp;S$3&amp;$A391)</f>
        <v>0</v>
      </c>
      <c r="T391" s="14" cm="1">
        <f t="array" aca="1" ref="T391" ca="1">INDIRECT($F$2&amp;"'"&amp;"!"&amp;T$3&amp;$A391)</f>
        <v>0</v>
      </c>
      <c r="U391" s="14" cm="1">
        <f t="array" aca="1" ref="U391" ca="1">INDIRECT($F$2&amp;"'"&amp;"!"&amp;U$3&amp;$A391)</f>
        <v>0</v>
      </c>
    </row>
    <row r="392" spans="1:21">
      <c r="A392">
        <f t="shared" si="42"/>
        <v>390</v>
      </c>
      <c r="B392">
        <f t="shared" si="46"/>
        <v>187</v>
      </c>
      <c r="C392">
        <f t="shared" si="43"/>
        <v>190</v>
      </c>
      <c r="D392" s="14" cm="1">
        <f t="array" aca="1" ref="D392" ca="1">INDIRECT($F$2&amp;"'"&amp;"!"&amp;D$3&amp;$A392)</f>
        <v>0</v>
      </c>
      <c r="E392" s="14" cm="1">
        <f t="array" aca="1" ref="E392" ca="1">INDIRECT($F$2&amp;"'"&amp;"!"&amp;E$3&amp;$A392)</f>
        <v>0</v>
      </c>
      <c r="F392" s="14" cm="1">
        <f t="array" aca="1" ref="F392" ca="1">INDIRECT($F$2&amp;"'"&amp;"!"&amp;F$3&amp;$A392)</f>
        <v>0</v>
      </c>
      <c r="G392" s="14" cm="1">
        <f t="array" aca="1" ref="G392" ca="1">INDIRECT($F$2&amp;"'"&amp;"!"&amp;G$3&amp;$A392)</f>
        <v>0</v>
      </c>
      <c r="I392" s="97">
        <f t="shared" si="44"/>
        <v>27464.588375845367</v>
      </c>
      <c r="J392" s="97">
        <f t="shared" si="44"/>
        <v>28352.873698647883</v>
      </c>
      <c r="K392" s="14" cm="1">
        <f t="array" aca="1" ref="K392" ca="1">INDIRECT($F$2&amp;"'"&amp;"!"&amp;K$3&amp;$A392)</f>
        <v>0</v>
      </c>
      <c r="L392" s="14" cm="1">
        <f t="array" aca="1" ref="L392" ca="1">INDIRECT($F$2&amp;"'"&amp;"!"&amp;L$3&amp;$A392)</f>
        <v>0</v>
      </c>
      <c r="M392" s="14" cm="1">
        <f t="array" aca="1" ref="M392" ca="1">INDIRECT($F$2&amp;"'"&amp;"!"&amp;M$3&amp;$A392)</f>
        <v>0</v>
      </c>
      <c r="N392" s="14" cm="1">
        <f t="array" aca="1" ref="N392" ca="1">INDIRECT($F$2&amp;"'"&amp;"!"&amp;N$3&amp;$A392)</f>
        <v>0</v>
      </c>
      <c r="P392" s="98">
        <f t="shared" si="45"/>
        <v>587.47782622129137</v>
      </c>
      <c r="Q392" s="98">
        <f t="shared" si="45"/>
        <v>596.90260418206071</v>
      </c>
      <c r="R392" s="14" cm="1">
        <f t="array" aca="1" ref="R392" ca="1">INDIRECT($F$2&amp;"'"&amp;"!"&amp;R$3&amp;$A392)</f>
        <v>0</v>
      </c>
      <c r="S392" s="14" cm="1">
        <f t="array" aca="1" ref="S392" ca="1">INDIRECT($F$2&amp;"'"&amp;"!"&amp;S$3&amp;$A392)</f>
        <v>0</v>
      </c>
      <c r="T392" s="14" cm="1">
        <f t="array" aca="1" ref="T392" ca="1">INDIRECT($F$2&amp;"'"&amp;"!"&amp;T$3&amp;$A392)</f>
        <v>0</v>
      </c>
      <c r="U392" s="14" cm="1">
        <f t="array" aca="1" ref="U392" ca="1">INDIRECT($F$2&amp;"'"&amp;"!"&amp;U$3&amp;$A392)</f>
        <v>0</v>
      </c>
    </row>
    <row r="393" spans="1:21">
      <c r="A393">
        <f t="shared" ref="A393:A456" si="47">A392+1</f>
        <v>391</v>
      </c>
      <c r="B393">
        <f t="shared" si="46"/>
        <v>190</v>
      </c>
      <c r="C393">
        <f t="shared" si="43"/>
        <v>193</v>
      </c>
      <c r="D393" s="14" cm="1">
        <f t="array" aca="1" ref="D393" ca="1">INDIRECT($F$2&amp;"'"&amp;"!"&amp;D$3&amp;$A393)</f>
        <v>0</v>
      </c>
      <c r="E393" s="14" cm="1">
        <f t="array" aca="1" ref="E393" ca="1">INDIRECT($F$2&amp;"'"&amp;"!"&amp;E$3&amp;$A393)</f>
        <v>0</v>
      </c>
      <c r="F393" s="14" cm="1">
        <f t="array" aca="1" ref="F393" ca="1">INDIRECT($F$2&amp;"'"&amp;"!"&amp;F$3&amp;$A393)</f>
        <v>0</v>
      </c>
      <c r="G393" s="14" cm="1">
        <f t="array" aca="1" ref="G393" ca="1">INDIRECT($F$2&amp;"'"&amp;"!"&amp;G$3&amp;$A393)</f>
        <v>0</v>
      </c>
      <c r="I393" s="97">
        <f t="shared" si="44"/>
        <v>28352.873698647883</v>
      </c>
      <c r="J393" s="97">
        <f t="shared" si="44"/>
        <v>29255.296188391552</v>
      </c>
      <c r="K393" s="14" cm="1">
        <f t="array" aca="1" ref="K393" ca="1">INDIRECT($F$2&amp;"'"&amp;"!"&amp;K$3&amp;$A393)</f>
        <v>0</v>
      </c>
      <c r="L393" s="14" cm="1">
        <f t="array" aca="1" ref="L393" ca="1">INDIRECT($F$2&amp;"'"&amp;"!"&amp;L$3&amp;$A393)</f>
        <v>0</v>
      </c>
      <c r="M393" s="14" cm="1">
        <f t="array" aca="1" ref="M393" ca="1">INDIRECT($F$2&amp;"'"&amp;"!"&amp;M$3&amp;$A393)</f>
        <v>0</v>
      </c>
      <c r="N393" s="14" cm="1">
        <f t="array" aca="1" ref="N393" ca="1">INDIRECT($F$2&amp;"'"&amp;"!"&amp;N$3&amp;$A393)</f>
        <v>0</v>
      </c>
      <c r="P393" s="98">
        <f t="shared" si="45"/>
        <v>596.90260418206071</v>
      </c>
      <c r="Q393" s="98">
        <f t="shared" si="45"/>
        <v>606.32738214283006</v>
      </c>
      <c r="R393" s="14" cm="1">
        <f t="array" aca="1" ref="R393" ca="1">INDIRECT($F$2&amp;"'"&amp;"!"&amp;R$3&amp;$A393)</f>
        <v>0</v>
      </c>
      <c r="S393" s="14" cm="1">
        <f t="array" aca="1" ref="S393" ca="1">INDIRECT($F$2&amp;"'"&amp;"!"&amp;S$3&amp;$A393)</f>
        <v>0</v>
      </c>
      <c r="T393" s="14" cm="1">
        <f t="array" aca="1" ref="T393" ca="1">INDIRECT($F$2&amp;"'"&amp;"!"&amp;T$3&amp;$A393)</f>
        <v>0</v>
      </c>
      <c r="U393" s="14" cm="1">
        <f t="array" aca="1" ref="U393" ca="1">INDIRECT($F$2&amp;"'"&amp;"!"&amp;U$3&amp;$A393)</f>
        <v>0</v>
      </c>
    </row>
    <row r="394" spans="1:21">
      <c r="A394">
        <f t="shared" si="47"/>
        <v>392</v>
      </c>
      <c r="B394">
        <f t="shared" si="46"/>
        <v>193</v>
      </c>
      <c r="C394">
        <f t="shared" si="43"/>
        <v>196</v>
      </c>
      <c r="D394" s="14" cm="1">
        <f t="array" aca="1" ref="D394" ca="1">INDIRECT($F$2&amp;"'"&amp;"!"&amp;D$3&amp;$A394)</f>
        <v>0</v>
      </c>
      <c r="E394" s="14" cm="1">
        <f t="array" aca="1" ref="E394" ca="1">INDIRECT($F$2&amp;"'"&amp;"!"&amp;E$3&amp;$A394)</f>
        <v>0</v>
      </c>
      <c r="F394" s="14" cm="1">
        <f t="array" aca="1" ref="F394" ca="1">INDIRECT($F$2&amp;"'"&amp;"!"&amp;F$3&amp;$A394)</f>
        <v>0</v>
      </c>
      <c r="G394" s="14" cm="1">
        <f t="array" aca="1" ref="G394" ca="1">INDIRECT($F$2&amp;"'"&amp;"!"&amp;G$3&amp;$A394)</f>
        <v>0</v>
      </c>
      <c r="I394" s="97">
        <f t="shared" si="44"/>
        <v>29255.296188391552</v>
      </c>
      <c r="J394" s="97">
        <f t="shared" si="44"/>
        <v>30171.855845076374</v>
      </c>
      <c r="K394" s="14" cm="1">
        <f t="array" aca="1" ref="K394" ca="1">INDIRECT($F$2&amp;"'"&amp;"!"&amp;K$3&amp;$A394)</f>
        <v>0</v>
      </c>
      <c r="L394" s="14" cm="1">
        <f t="array" aca="1" ref="L394" ca="1">INDIRECT($F$2&amp;"'"&amp;"!"&amp;L$3&amp;$A394)</f>
        <v>0</v>
      </c>
      <c r="M394" s="14" cm="1">
        <f t="array" aca="1" ref="M394" ca="1">INDIRECT($F$2&amp;"'"&amp;"!"&amp;M$3&amp;$A394)</f>
        <v>0</v>
      </c>
      <c r="N394" s="14" cm="1">
        <f t="array" aca="1" ref="N394" ca="1">INDIRECT($F$2&amp;"'"&amp;"!"&amp;N$3&amp;$A394)</f>
        <v>0</v>
      </c>
      <c r="P394" s="98">
        <f t="shared" si="45"/>
        <v>606.32738214283006</v>
      </c>
      <c r="Q394" s="98">
        <f t="shared" si="45"/>
        <v>615.75216010359941</v>
      </c>
      <c r="R394" s="14" cm="1">
        <f t="array" aca="1" ref="R394" ca="1">INDIRECT($F$2&amp;"'"&amp;"!"&amp;R$3&amp;$A394)</f>
        <v>0</v>
      </c>
      <c r="S394" s="14" cm="1">
        <f t="array" aca="1" ref="S394" ca="1">INDIRECT($F$2&amp;"'"&amp;"!"&amp;S$3&amp;$A394)</f>
        <v>0</v>
      </c>
      <c r="T394" s="14" cm="1">
        <f t="array" aca="1" ref="T394" ca="1">INDIRECT($F$2&amp;"'"&amp;"!"&amp;T$3&amp;$A394)</f>
        <v>0</v>
      </c>
      <c r="U394" s="14" cm="1">
        <f t="array" aca="1" ref="U394" ca="1">INDIRECT($F$2&amp;"'"&amp;"!"&amp;U$3&amp;$A394)</f>
        <v>0</v>
      </c>
    </row>
    <row r="395" spans="1:21">
      <c r="A395">
        <f t="shared" si="47"/>
        <v>393</v>
      </c>
      <c r="B395">
        <f t="shared" si="46"/>
        <v>196</v>
      </c>
      <c r="C395">
        <f t="shared" si="43"/>
        <v>199</v>
      </c>
      <c r="D395" s="14" cm="1">
        <f t="array" aca="1" ref="D395" ca="1">INDIRECT($F$2&amp;"'"&amp;"!"&amp;D$3&amp;$A395)</f>
        <v>0</v>
      </c>
      <c r="E395" s="14" cm="1">
        <f t="array" aca="1" ref="E395" ca="1">INDIRECT($F$2&amp;"'"&amp;"!"&amp;E$3&amp;$A395)</f>
        <v>0</v>
      </c>
      <c r="F395" s="14" cm="1">
        <f t="array" aca="1" ref="F395" ca="1">INDIRECT($F$2&amp;"'"&amp;"!"&amp;F$3&amp;$A395)</f>
        <v>0</v>
      </c>
      <c r="G395" s="14" cm="1">
        <f t="array" aca="1" ref="G395" ca="1">INDIRECT($F$2&amp;"'"&amp;"!"&amp;G$3&amp;$A395)</f>
        <v>0</v>
      </c>
      <c r="I395" s="97">
        <f t="shared" si="44"/>
        <v>30171.855845076374</v>
      </c>
      <c r="J395" s="97">
        <f t="shared" si="44"/>
        <v>31102.552668702348</v>
      </c>
      <c r="K395" s="14" cm="1">
        <f t="array" aca="1" ref="K395" ca="1">INDIRECT($F$2&amp;"'"&amp;"!"&amp;K$3&amp;$A395)</f>
        <v>0</v>
      </c>
      <c r="L395" s="14" cm="1">
        <f t="array" aca="1" ref="L395" ca="1">INDIRECT($F$2&amp;"'"&amp;"!"&amp;L$3&amp;$A395)</f>
        <v>0</v>
      </c>
      <c r="M395" s="14" cm="1">
        <f t="array" aca="1" ref="M395" ca="1">INDIRECT($F$2&amp;"'"&amp;"!"&amp;M$3&amp;$A395)</f>
        <v>0</v>
      </c>
      <c r="N395" s="14" cm="1">
        <f t="array" aca="1" ref="N395" ca="1">INDIRECT($F$2&amp;"'"&amp;"!"&amp;N$3&amp;$A395)</f>
        <v>0</v>
      </c>
      <c r="P395" s="98">
        <f t="shared" si="45"/>
        <v>615.75216010359941</v>
      </c>
      <c r="Q395" s="98">
        <f t="shared" si="45"/>
        <v>625.17693806436887</v>
      </c>
      <c r="R395" s="14" cm="1">
        <f t="array" aca="1" ref="R395" ca="1">INDIRECT($F$2&amp;"'"&amp;"!"&amp;R$3&amp;$A395)</f>
        <v>0</v>
      </c>
      <c r="S395" s="14" cm="1">
        <f t="array" aca="1" ref="S395" ca="1">INDIRECT($F$2&amp;"'"&amp;"!"&amp;S$3&amp;$A395)</f>
        <v>0</v>
      </c>
      <c r="T395" s="14" cm="1">
        <f t="array" aca="1" ref="T395" ca="1">INDIRECT($F$2&amp;"'"&amp;"!"&amp;T$3&amp;$A395)</f>
        <v>0</v>
      </c>
      <c r="U395" s="14" cm="1">
        <f t="array" aca="1" ref="U395" ca="1">INDIRECT($F$2&amp;"'"&amp;"!"&amp;U$3&amp;$A395)</f>
        <v>0</v>
      </c>
    </row>
    <row r="396" spans="1:21">
      <c r="A396">
        <f t="shared" si="47"/>
        <v>394</v>
      </c>
      <c r="B396">
        <f t="shared" si="46"/>
        <v>199</v>
      </c>
      <c r="C396">
        <f t="shared" si="43"/>
        <v>202</v>
      </c>
      <c r="D396" s="14" cm="1">
        <f t="array" aca="1" ref="D396" ca="1">INDIRECT($F$2&amp;"'"&amp;"!"&amp;D$3&amp;$A396)</f>
        <v>0</v>
      </c>
      <c r="E396" s="14" cm="1">
        <f t="array" aca="1" ref="E396" ca="1">INDIRECT($F$2&amp;"'"&amp;"!"&amp;E$3&amp;$A396)</f>
        <v>0</v>
      </c>
      <c r="F396" s="14" cm="1">
        <f t="array" aca="1" ref="F396" ca="1">INDIRECT($F$2&amp;"'"&amp;"!"&amp;F$3&amp;$A396)</f>
        <v>0</v>
      </c>
      <c r="G396" s="14" cm="1">
        <f t="array" aca="1" ref="G396" ca="1">INDIRECT($F$2&amp;"'"&amp;"!"&amp;G$3&amp;$A396)</f>
        <v>0</v>
      </c>
      <c r="I396" s="97">
        <f t="shared" si="44"/>
        <v>31102.552668702348</v>
      </c>
      <c r="J396" s="97">
        <f t="shared" si="44"/>
        <v>32047.386659269479</v>
      </c>
      <c r="K396" s="14" cm="1">
        <f t="array" aca="1" ref="K396" ca="1">INDIRECT($F$2&amp;"'"&amp;"!"&amp;K$3&amp;$A396)</f>
        <v>0</v>
      </c>
      <c r="L396" s="14" cm="1">
        <f t="array" aca="1" ref="L396" ca="1">INDIRECT($F$2&amp;"'"&amp;"!"&amp;L$3&amp;$A396)</f>
        <v>0</v>
      </c>
      <c r="M396" s="14" cm="1">
        <f t="array" aca="1" ref="M396" ca="1">INDIRECT($F$2&amp;"'"&amp;"!"&amp;M$3&amp;$A396)</f>
        <v>0</v>
      </c>
      <c r="N396" s="14" cm="1">
        <f t="array" aca="1" ref="N396" ca="1">INDIRECT($F$2&amp;"'"&amp;"!"&amp;N$3&amp;$A396)</f>
        <v>0</v>
      </c>
      <c r="P396" s="98">
        <f t="shared" si="45"/>
        <v>625.17693806436887</v>
      </c>
      <c r="Q396" s="98">
        <f t="shared" si="45"/>
        <v>634.60171602513822</v>
      </c>
      <c r="R396" s="14" cm="1">
        <f t="array" aca="1" ref="R396" ca="1">INDIRECT($F$2&amp;"'"&amp;"!"&amp;R$3&amp;$A396)</f>
        <v>0</v>
      </c>
      <c r="S396" s="14" cm="1">
        <f t="array" aca="1" ref="S396" ca="1">INDIRECT($F$2&amp;"'"&amp;"!"&amp;S$3&amp;$A396)</f>
        <v>0</v>
      </c>
      <c r="T396" s="14" cm="1">
        <f t="array" aca="1" ref="T396" ca="1">INDIRECT($F$2&amp;"'"&amp;"!"&amp;T$3&amp;$A396)</f>
        <v>0</v>
      </c>
      <c r="U396" s="14" cm="1">
        <f t="array" aca="1" ref="U396" ca="1">INDIRECT($F$2&amp;"'"&amp;"!"&amp;U$3&amp;$A396)</f>
        <v>0</v>
      </c>
    </row>
    <row r="397" spans="1:21">
      <c r="A397">
        <f t="shared" si="47"/>
        <v>395</v>
      </c>
      <c r="B397">
        <f t="shared" si="46"/>
        <v>202</v>
      </c>
      <c r="C397">
        <f t="shared" si="43"/>
        <v>205</v>
      </c>
      <c r="D397" s="14" cm="1">
        <f t="array" aca="1" ref="D397" ca="1">INDIRECT($F$2&amp;"'"&amp;"!"&amp;D$3&amp;$A397)</f>
        <v>0</v>
      </c>
      <c r="E397" s="14" cm="1">
        <f t="array" aca="1" ref="E397" ca="1">INDIRECT($F$2&amp;"'"&amp;"!"&amp;E$3&amp;$A397)</f>
        <v>0</v>
      </c>
      <c r="F397" s="14" cm="1">
        <f t="array" aca="1" ref="F397" ca="1">INDIRECT($F$2&amp;"'"&amp;"!"&amp;F$3&amp;$A397)</f>
        <v>0</v>
      </c>
      <c r="G397" s="14" cm="1">
        <f t="array" aca="1" ref="G397" ca="1">INDIRECT($F$2&amp;"'"&amp;"!"&amp;G$3&amp;$A397)</f>
        <v>0</v>
      </c>
      <c r="I397" s="97">
        <f t="shared" si="44"/>
        <v>32047.386659269479</v>
      </c>
      <c r="J397" s="97">
        <f t="shared" si="44"/>
        <v>33006.357816777767</v>
      </c>
      <c r="K397" s="14" cm="1">
        <f t="array" aca="1" ref="K397" ca="1">INDIRECT($F$2&amp;"'"&amp;"!"&amp;K$3&amp;$A397)</f>
        <v>0</v>
      </c>
      <c r="L397" s="14" cm="1">
        <f t="array" aca="1" ref="L397" ca="1">INDIRECT($F$2&amp;"'"&amp;"!"&amp;L$3&amp;$A397)</f>
        <v>0</v>
      </c>
      <c r="M397" s="14" cm="1">
        <f t="array" aca="1" ref="M397" ca="1">INDIRECT($F$2&amp;"'"&amp;"!"&amp;M$3&amp;$A397)</f>
        <v>0</v>
      </c>
      <c r="N397" s="14" cm="1">
        <f t="array" aca="1" ref="N397" ca="1">INDIRECT($F$2&amp;"'"&amp;"!"&amp;N$3&amp;$A397)</f>
        <v>0</v>
      </c>
      <c r="P397" s="98">
        <f t="shared" si="45"/>
        <v>634.60171602513822</v>
      </c>
      <c r="Q397" s="98">
        <f t="shared" si="45"/>
        <v>644.02649398590756</v>
      </c>
      <c r="R397" s="14" cm="1">
        <f t="array" aca="1" ref="R397" ca="1">INDIRECT($F$2&amp;"'"&amp;"!"&amp;R$3&amp;$A397)</f>
        <v>0</v>
      </c>
      <c r="S397" s="14" cm="1">
        <f t="array" aca="1" ref="S397" ca="1">INDIRECT($F$2&amp;"'"&amp;"!"&amp;S$3&amp;$A397)</f>
        <v>0</v>
      </c>
      <c r="T397" s="14" cm="1">
        <f t="array" aca="1" ref="T397" ca="1">INDIRECT($F$2&amp;"'"&amp;"!"&amp;T$3&amp;$A397)</f>
        <v>0</v>
      </c>
      <c r="U397" s="14" cm="1">
        <f t="array" aca="1" ref="U397" ca="1">INDIRECT($F$2&amp;"'"&amp;"!"&amp;U$3&amp;$A397)</f>
        <v>0</v>
      </c>
    </row>
    <row r="398" spans="1:21">
      <c r="A398">
        <f t="shared" si="47"/>
        <v>396</v>
      </c>
      <c r="B398">
        <f t="shared" si="46"/>
        <v>205</v>
      </c>
      <c r="C398">
        <f t="shared" si="43"/>
        <v>208</v>
      </c>
      <c r="D398" s="14" cm="1">
        <f t="array" aca="1" ref="D398" ca="1">INDIRECT($F$2&amp;"'"&amp;"!"&amp;D$3&amp;$A398)</f>
        <v>0</v>
      </c>
      <c r="E398" s="14" cm="1">
        <f t="array" aca="1" ref="E398" ca="1">INDIRECT($F$2&amp;"'"&amp;"!"&amp;E$3&amp;$A398)</f>
        <v>0</v>
      </c>
      <c r="F398" s="14" cm="1">
        <f t="array" aca="1" ref="F398" ca="1">INDIRECT($F$2&amp;"'"&amp;"!"&amp;F$3&amp;$A398)</f>
        <v>0</v>
      </c>
      <c r="G398" s="14" cm="1">
        <f t="array" aca="1" ref="G398" ca="1">INDIRECT($F$2&amp;"'"&amp;"!"&amp;G$3&amp;$A398)</f>
        <v>0</v>
      </c>
      <c r="I398" s="97">
        <f t="shared" si="44"/>
        <v>33006.357816777767</v>
      </c>
      <c r="J398" s="97">
        <f t="shared" si="44"/>
        <v>33979.466141227203</v>
      </c>
      <c r="K398" s="14" cm="1">
        <f t="array" aca="1" ref="K398" ca="1">INDIRECT($F$2&amp;"'"&amp;"!"&amp;K$3&amp;$A398)</f>
        <v>0</v>
      </c>
      <c r="L398" s="14" cm="1">
        <f t="array" aca="1" ref="L398" ca="1">INDIRECT($F$2&amp;"'"&amp;"!"&amp;L$3&amp;$A398)</f>
        <v>0</v>
      </c>
      <c r="M398" s="14" cm="1">
        <f t="array" aca="1" ref="M398" ca="1">INDIRECT($F$2&amp;"'"&amp;"!"&amp;M$3&amp;$A398)</f>
        <v>0</v>
      </c>
      <c r="N398" s="14" cm="1">
        <f t="array" aca="1" ref="N398" ca="1">INDIRECT($F$2&amp;"'"&amp;"!"&amp;N$3&amp;$A398)</f>
        <v>0</v>
      </c>
      <c r="P398" s="98">
        <f t="shared" si="45"/>
        <v>644.02649398590756</v>
      </c>
      <c r="Q398" s="98">
        <f t="shared" si="45"/>
        <v>653.45127194667702</v>
      </c>
      <c r="R398" s="14" cm="1">
        <f t="array" aca="1" ref="R398" ca="1">INDIRECT($F$2&amp;"'"&amp;"!"&amp;R$3&amp;$A398)</f>
        <v>0</v>
      </c>
      <c r="S398" s="14" cm="1">
        <f t="array" aca="1" ref="S398" ca="1">INDIRECT($F$2&amp;"'"&amp;"!"&amp;S$3&amp;$A398)</f>
        <v>0</v>
      </c>
      <c r="T398" s="14" cm="1">
        <f t="array" aca="1" ref="T398" ca="1">INDIRECT($F$2&amp;"'"&amp;"!"&amp;T$3&amp;$A398)</f>
        <v>0</v>
      </c>
      <c r="U398" s="14" cm="1">
        <f t="array" aca="1" ref="U398" ca="1">INDIRECT($F$2&amp;"'"&amp;"!"&amp;U$3&amp;$A398)</f>
        <v>0</v>
      </c>
    </row>
    <row r="399" spans="1:21">
      <c r="A399">
        <f t="shared" si="47"/>
        <v>397</v>
      </c>
      <c r="B399">
        <f t="shared" si="46"/>
        <v>208</v>
      </c>
      <c r="C399">
        <f t="shared" si="43"/>
        <v>211</v>
      </c>
      <c r="D399" s="14" cm="1">
        <f t="array" aca="1" ref="D399" ca="1">INDIRECT($F$2&amp;"'"&amp;"!"&amp;D$3&amp;$A399)</f>
        <v>0</v>
      </c>
      <c r="E399" s="14" cm="1">
        <f t="array" aca="1" ref="E399" ca="1">INDIRECT($F$2&amp;"'"&amp;"!"&amp;E$3&amp;$A399)</f>
        <v>0</v>
      </c>
      <c r="F399" s="14" cm="1">
        <f t="array" aca="1" ref="F399" ca="1">INDIRECT($F$2&amp;"'"&amp;"!"&amp;F$3&amp;$A399)</f>
        <v>0</v>
      </c>
      <c r="G399" s="14" cm="1">
        <f t="array" aca="1" ref="G399" ca="1">INDIRECT($F$2&amp;"'"&amp;"!"&amp;G$3&amp;$A399)</f>
        <v>0</v>
      </c>
      <c r="I399" s="97">
        <f t="shared" si="44"/>
        <v>33979.466141227203</v>
      </c>
      <c r="J399" s="97">
        <f t="shared" si="44"/>
        <v>34966.711632617793</v>
      </c>
      <c r="K399" s="14" cm="1">
        <f t="array" aca="1" ref="K399" ca="1">INDIRECT($F$2&amp;"'"&amp;"!"&amp;K$3&amp;$A399)</f>
        <v>0</v>
      </c>
      <c r="L399" s="14" cm="1">
        <f t="array" aca="1" ref="L399" ca="1">INDIRECT($F$2&amp;"'"&amp;"!"&amp;L$3&amp;$A399)</f>
        <v>0</v>
      </c>
      <c r="M399" s="14" cm="1">
        <f t="array" aca="1" ref="M399" ca="1">INDIRECT($F$2&amp;"'"&amp;"!"&amp;M$3&amp;$A399)</f>
        <v>0</v>
      </c>
      <c r="N399" s="14" cm="1">
        <f t="array" aca="1" ref="N399" ca="1">INDIRECT($F$2&amp;"'"&amp;"!"&amp;N$3&amp;$A399)</f>
        <v>0</v>
      </c>
      <c r="P399" s="98">
        <f t="shared" si="45"/>
        <v>653.45127194667702</v>
      </c>
      <c r="Q399" s="98">
        <f t="shared" si="45"/>
        <v>662.87604990744637</v>
      </c>
      <c r="R399" s="14" cm="1">
        <f t="array" aca="1" ref="R399" ca="1">INDIRECT($F$2&amp;"'"&amp;"!"&amp;R$3&amp;$A399)</f>
        <v>0</v>
      </c>
      <c r="S399" s="14" cm="1">
        <f t="array" aca="1" ref="S399" ca="1">INDIRECT($F$2&amp;"'"&amp;"!"&amp;S$3&amp;$A399)</f>
        <v>0</v>
      </c>
      <c r="T399" s="14" cm="1">
        <f t="array" aca="1" ref="T399" ca="1">INDIRECT($F$2&amp;"'"&amp;"!"&amp;T$3&amp;$A399)</f>
        <v>0</v>
      </c>
      <c r="U399" s="14" cm="1">
        <f t="array" aca="1" ref="U399" ca="1">INDIRECT($F$2&amp;"'"&amp;"!"&amp;U$3&amp;$A399)</f>
        <v>0</v>
      </c>
    </row>
    <row r="400" spans="1:21">
      <c r="A400">
        <f t="shared" si="47"/>
        <v>398</v>
      </c>
      <c r="B400">
        <f t="shared" si="46"/>
        <v>211</v>
      </c>
      <c r="C400">
        <f t="shared" si="43"/>
        <v>214</v>
      </c>
      <c r="D400" s="14" cm="1">
        <f t="array" aca="1" ref="D400" ca="1">INDIRECT($F$2&amp;"'"&amp;"!"&amp;D$3&amp;$A400)</f>
        <v>0</v>
      </c>
      <c r="E400" s="14" cm="1">
        <f t="array" aca="1" ref="E400" ca="1">INDIRECT($F$2&amp;"'"&amp;"!"&amp;E$3&amp;$A400)</f>
        <v>0</v>
      </c>
      <c r="F400" s="14" cm="1">
        <f t="array" aca="1" ref="F400" ca="1">INDIRECT($F$2&amp;"'"&amp;"!"&amp;F$3&amp;$A400)</f>
        <v>0</v>
      </c>
      <c r="G400" s="14" cm="1">
        <f t="array" aca="1" ref="G400" ca="1">INDIRECT($F$2&amp;"'"&amp;"!"&amp;G$3&amp;$A400)</f>
        <v>0</v>
      </c>
      <c r="I400" s="97">
        <f t="shared" si="44"/>
        <v>34966.711632617793</v>
      </c>
      <c r="J400" s="97">
        <f t="shared" si="44"/>
        <v>35968.094290949542</v>
      </c>
      <c r="K400" s="14" cm="1">
        <f t="array" aca="1" ref="K400" ca="1">INDIRECT($F$2&amp;"'"&amp;"!"&amp;K$3&amp;$A400)</f>
        <v>0</v>
      </c>
      <c r="L400" s="14" cm="1">
        <f t="array" aca="1" ref="L400" ca="1">INDIRECT($F$2&amp;"'"&amp;"!"&amp;L$3&amp;$A400)</f>
        <v>0</v>
      </c>
      <c r="M400" s="14" cm="1">
        <f t="array" aca="1" ref="M400" ca="1">INDIRECT($F$2&amp;"'"&amp;"!"&amp;M$3&amp;$A400)</f>
        <v>0</v>
      </c>
      <c r="N400" s="14" cm="1">
        <f t="array" aca="1" ref="N400" ca="1">INDIRECT($F$2&amp;"'"&amp;"!"&amp;N$3&amp;$A400)</f>
        <v>0</v>
      </c>
      <c r="P400" s="98">
        <f t="shared" si="45"/>
        <v>662.87604990744637</v>
      </c>
      <c r="Q400" s="98">
        <f t="shared" si="45"/>
        <v>672.30082786821572</v>
      </c>
      <c r="R400" s="14" cm="1">
        <f t="array" aca="1" ref="R400" ca="1">INDIRECT($F$2&amp;"'"&amp;"!"&amp;R$3&amp;$A400)</f>
        <v>0</v>
      </c>
      <c r="S400" s="14" cm="1">
        <f t="array" aca="1" ref="S400" ca="1">INDIRECT($F$2&amp;"'"&amp;"!"&amp;S$3&amp;$A400)</f>
        <v>0</v>
      </c>
      <c r="T400" s="14" cm="1">
        <f t="array" aca="1" ref="T400" ca="1">INDIRECT($F$2&amp;"'"&amp;"!"&amp;T$3&amp;$A400)</f>
        <v>0</v>
      </c>
      <c r="U400" s="14" cm="1">
        <f t="array" aca="1" ref="U400" ca="1">INDIRECT($F$2&amp;"'"&amp;"!"&amp;U$3&amp;$A400)</f>
        <v>0</v>
      </c>
    </row>
    <row r="401" spans="1:21">
      <c r="A401">
        <f t="shared" si="47"/>
        <v>399</v>
      </c>
      <c r="B401">
        <f t="shared" si="46"/>
        <v>214</v>
      </c>
      <c r="C401">
        <f t="shared" ref="C401:C415" si="48">B401+$D$334</f>
        <v>217</v>
      </c>
      <c r="D401" s="14" cm="1">
        <f t="array" aca="1" ref="D401" ca="1">INDIRECT($F$2&amp;"'"&amp;"!"&amp;D$3&amp;$A401)</f>
        <v>0</v>
      </c>
      <c r="E401" s="14" cm="1">
        <f t="array" aca="1" ref="E401" ca="1">INDIRECT($F$2&amp;"'"&amp;"!"&amp;E$3&amp;$A401)</f>
        <v>0</v>
      </c>
      <c r="F401" s="14" cm="1">
        <f t="array" aca="1" ref="F401" ca="1">INDIRECT($F$2&amp;"'"&amp;"!"&amp;F$3&amp;$A401)</f>
        <v>0</v>
      </c>
      <c r="G401" s="14" cm="1">
        <f t="array" aca="1" ref="G401" ca="1">INDIRECT($F$2&amp;"'"&amp;"!"&amp;G$3&amp;$A401)</f>
        <v>0</v>
      </c>
      <c r="I401" s="97">
        <f t="shared" ref="I401:J415" si="49">((B401/2)^2)*PI()</f>
        <v>35968.094290949542</v>
      </c>
      <c r="J401" s="97">
        <f t="shared" si="49"/>
        <v>36983.614116222445</v>
      </c>
      <c r="K401" s="14" cm="1">
        <f t="array" aca="1" ref="K401" ca="1">INDIRECT($F$2&amp;"'"&amp;"!"&amp;K$3&amp;$A401)</f>
        <v>0</v>
      </c>
      <c r="L401" s="14" cm="1">
        <f t="array" aca="1" ref="L401" ca="1">INDIRECT($F$2&amp;"'"&amp;"!"&amp;L$3&amp;$A401)</f>
        <v>0</v>
      </c>
      <c r="M401" s="14" cm="1">
        <f t="array" aca="1" ref="M401" ca="1">INDIRECT($F$2&amp;"'"&amp;"!"&amp;M$3&amp;$A401)</f>
        <v>0</v>
      </c>
      <c r="N401" s="14" cm="1">
        <f t="array" aca="1" ref="N401" ca="1">INDIRECT($F$2&amp;"'"&amp;"!"&amp;N$3&amp;$A401)</f>
        <v>0</v>
      </c>
      <c r="P401" s="98">
        <f t="shared" ref="P401:Q415" si="50">PI()*B401</f>
        <v>672.30082786821572</v>
      </c>
      <c r="Q401" s="98">
        <f t="shared" si="50"/>
        <v>681.72560582898507</v>
      </c>
      <c r="R401" s="14" cm="1">
        <f t="array" aca="1" ref="R401" ca="1">INDIRECT($F$2&amp;"'"&amp;"!"&amp;R$3&amp;$A401)</f>
        <v>0</v>
      </c>
      <c r="S401" s="14" cm="1">
        <f t="array" aca="1" ref="S401" ca="1">INDIRECT($F$2&amp;"'"&amp;"!"&amp;S$3&amp;$A401)</f>
        <v>0</v>
      </c>
      <c r="T401" s="14" cm="1">
        <f t="array" aca="1" ref="T401" ca="1">INDIRECT($F$2&amp;"'"&amp;"!"&amp;T$3&amp;$A401)</f>
        <v>0</v>
      </c>
      <c r="U401" s="14" cm="1">
        <f t="array" aca="1" ref="U401" ca="1">INDIRECT($F$2&amp;"'"&amp;"!"&amp;U$3&amp;$A401)</f>
        <v>0</v>
      </c>
    </row>
    <row r="402" spans="1:21">
      <c r="A402">
        <f t="shared" si="47"/>
        <v>400</v>
      </c>
      <c r="B402">
        <f t="shared" ref="B402:B415" si="51">C401</f>
        <v>217</v>
      </c>
      <c r="C402">
        <f t="shared" si="48"/>
        <v>220</v>
      </c>
      <c r="D402" s="14" cm="1">
        <f t="array" aca="1" ref="D402" ca="1">INDIRECT($F$2&amp;"'"&amp;"!"&amp;D$3&amp;$A402)</f>
        <v>0</v>
      </c>
      <c r="E402" s="14" cm="1">
        <f t="array" aca="1" ref="E402" ca="1">INDIRECT($F$2&amp;"'"&amp;"!"&amp;E$3&amp;$A402)</f>
        <v>0</v>
      </c>
      <c r="F402" s="14" cm="1">
        <f t="array" aca="1" ref="F402" ca="1">INDIRECT($F$2&amp;"'"&amp;"!"&amp;F$3&amp;$A402)</f>
        <v>0</v>
      </c>
      <c r="G402" s="14" cm="1">
        <f t="array" aca="1" ref="G402" ca="1">INDIRECT($F$2&amp;"'"&amp;"!"&amp;G$3&amp;$A402)</f>
        <v>0</v>
      </c>
      <c r="I402" s="97">
        <f t="shared" si="49"/>
        <v>36983.614116222445</v>
      </c>
      <c r="J402" s="97">
        <f t="shared" si="49"/>
        <v>38013.2711084365</v>
      </c>
      <c r="K402" s="14" cm="1">
        <f t="array" aca="1" ref="K402" ca="1">INDIRECT($F$2&amp;"'"&amp;"!"&amp;K$3&amp;$A402)</f>
        <v>0</v>
      </c>
      <c r="L402" s="14" cm="1">
        <f t="array" aca="1" ref="L402" ca="1">INDIRECT($F$2&amp;"'"&amp;"!"&amp;L$3&amp;$A402)</f>
        <v>0</v>
      </c>
      <c r="M402" s="14" cm="1">
        <f t="array" aca="1" ref="M402" ca="1">INDIRECT($F$2&amp;"'"&amp;"!"&amp;M$3&amp;$A402)</f>
        <v>0</v>
      </c>
      <c r="N402" s="14" cm="1">
        <f t="array" aca="1" ref="N402" ca="1">INDIRECT($F$2&amp;"'"&amp;"!"&amp;N$3&amp;$A402)</f>
        <v>0</v>
      </c>
      <c r="P402" s="98">
        <f t="shared" si="50"/>
        <v>681.72560582898507</v>
      </c>
      <c r="Q402" s="98">
        <f t="shared" si="50"/>
        <v>691.15038378975453</v>
      </c>
      <c r="R402" s="14" cm="1">
        <f t="array" aca="1" ref="R402" ca="1">INDIRECT($F$2&amp;"'"&amp;"!"&amp;R$3&amp;$A402)</f>
        <v>0</v>
      </c>
      <c r="S402" s="14" cm="1">
        <f t="array" aca="1" ref="S402" ca="1">INDIRECT($F$2&amp;"'"&amp;"!"&amp;S$3&amp;$A402)</f>
        <v>0</v>
      </c>
      <c r="T402" s="14" cm="1">
        <f t="array" aca="1" ref="T402" ca="1">INDIRECT($F$2&amp;"'"&amp;"!"&amp;T$3&amp;$A402)</f>
        <v>0</v>
      </c>
      <c r="U402" s="14" cm="1">
        <f t="array" aca="1" ref="U402" ca="1">INDIRECT($F$2&amp;"'"&amp;"!"&amp;U$3&amp;$A402)</f>
        <v>0</v>
      </c>
    </row>
    <row r="403" spans="1:21">
      <c r="A403">
        <f t="shared" si="47"/>
        <v>401</v>
      </c>
      <c r="B403">
        <f t="shared" si="51"/>
        <v>220</v>
      </c>
      <c r="C403">
        <f t="shared" si="48"/>
        <v>223</v>
      </c>
      <c r="D403" s="14" cm="1">
        <f t="array" aca="1" ref="D403" ca="1">INDIRECT($F$2&amp;"'"&amp;"!"&amp;D$3&amp;$A403)</f>
        <v>0</v>
      </c>
      <c r="E403" s="14" cm="1">
        <f t="array" aca="1" ref="E403" ca="1">INDIRECT($F$2&amp;"'"&amp;"!"&amp;E$3&amp;$A403)</f>
        <v>0</v>
      </c>
      <c r="F403" s="14" cm="1">
        <f t="array" aca="1" ref="F403" ca="1">INDIRECT($F$2&amp;"'"&amp;"!"&amp;F$3&amp;$A403)</f>
        <v>0</v>
      </c>
      <c r="G403" s="14" cm="1">
        <f t="array" aca="1" ref="G403" ca="1">INDIRECT($F$2&amp;"'"&amp;"!"&amp;G$3&amp;$A403)</f>
        <v>0</v>
      </c>
      <c r="I403" s="97">
        <f t="shared" si="49"/>
        <v>38013.2711084365</v>
      </c>
      <c r="J403" s="97">
        <f t="shared" si="49"/>
        <v>39057.065267591708</v>
      </c>
      <c r="K403" s="14" cm="1">
        <f t="array" aca="1" ref="K403" ca="1">INDIRECT($F$2&amp;"'"&amp;"!"&amp;K$3&amp;$A403)</f>
        <v>0</v>
      </c>
      <c r="L403" s="14" cm="1">
        <f t="array" aca="1" ref="L403" ca="1">INDIRECT($F$2&amp;"'"&amp;"!"&amp;L$3&amp;$A403)</f>
        <v>0</v>
      </c>
      <c r="M403" s="14" cm="1">
        <f t="array" aca="1" ref="M403" ca="1">INDIRECT($F$2&amp;"'"&amp;"!"&amp;M$3&amp;$A403)</f>
        <v>0</v>
      </c>
      <c r="N403" s="14" cm="1">
        <f t="array" aca="1" ref="N403" ca="1">INDIRECT($F$2&amp;"'"&amp;"!"&amp;N$3&amp;$A403)</f>
        <v>0</v>
      </c>
      <c r="P403" s="98">
        <f t="shared" si="50"/>
        <v>691.15038378975453</v>
      </c>
      <c r="Q403" s="98">
        <f t="shared" si="50"/>
        <v>700.57516175052388</v>
      </c>
      <c r="R403" s="14" cm="1">
        <f t="array" aca="1" ref="R403" ca="1">INDIRECT($F$2&amp;"'"&amp;"!"&amp;R$3&amp;$A403)</f>
        <v>0</v>
      </c>
      <c r="S403" s="14" cm="1">
        <f t="array" aca="1" ref="S403" ca="1">INDIRECT($F$2&amp;"'"&amp;"!"&amp;S$3&amp;$A403)</f>
        <v>0</v>
      </c>
      <c r="T403" s="14" cm="1">
        <f t="array" aca="1" ref="T403" ca="1">INDIRECT($F$2&amp;"'"&amp;"!"&amp;T$3&amp;$A403)</f>
        <v>0</v>
      </c>
      <c r="U403" s="14" cm="1">
        <f t="array" aca="1" ref="U403" ca="1">INDIRECT($F$2&amp;"'"&amp;"!"&amp;U$3&amp;$A403)</f>
        <v>0</v>
      </c>
    </row>
    <row r="404" spans="1:21">
      <c r="A404">
        <f t="shared" si="47"/>
        <v>402</v>
      </c>
      <c r="B404">
        <f t="shared" si="51"/>
        <v>223</v>
      </c>
      <c r="C404">
        <f t="shared" si="48"/>
        <v>226</v>
      </c>
      <c r="D404" s="14" cm="1">
        <f t="array" aca="1" ref="D404" ca="1">INDIRECT($F$2&amp;"'"&amp;"!"&amp;D$3&amp;$A404)</f>
        <v>0</v>
      </c>
      <c r="E404" s="14" cm="1">
        <f t="array" aca="1" ref="E404" ca="1">INDIRECT($F$2&amp;"'"&amp;"!"&amp;E$3&amp;$A404)</f>
        <v>0</v>
      </c>
      <c r="F404" s="14" cm="1">
        <f t="array" aca="1" ref="F404" ca="1">INDIRECT($F$2&amp;"'"&amp;"!"&amp;F$3&amp;$A404)</f>
        <v>0</v>
      </c>
      <c r="G404" s="14" cm="1">
        <f t="array" aca="1" ref="G404" ca="1">INDIRECT($F$2&amp;"'"&amp;"!"&amp;G$3&amp;$A404)</f>
        <v>0</v>
      </c>
      <c r="I404" s="97">
        <f t="shared" si="49"/>
        <v>39057.065267591708</v>
      </c>
      <c r="J404" s="97">
        <f t="shared" si="49"/>
        <v>40114.996593688069</v>
      </c>
      <c r="K404" s="14" cm="1">
        <f t="array" aca="1" ref="K404" ca="1">INDIRECT($F$2&amp;"'"&amp;"!"&amp;K$3&amp;$A404)</f>
        <v>0</v>
      </c>
      <c r="L404" s="14" cm="1">
        <f t="array" aca="1" ref="L404" ca="1">INDIRECT($F$2&amp;"'"&amp;"!"&amp;L$3&amp;$A404)</f>
        <v>0</v>
      </c>
      <c r="M404" s="14" cm="1">
        <f t="array" aca="1" ref="M404" ca="1">INDIRECT($F$2&amp;"'"&amp;"!"&amp;M$3&amp;$A404)</f>
        <v>0</v>
      </c>
      <c r="N404" s="14" cm="1">
        <f t="array" aca="1" ref="N404" ca="1">INDIRECT($F$2&amp;"'"&amp;"!"&amp;N$3&amp;$A404)</f>
        <v>0</v>
      </c>
      <c r="P404" s="98">
        <f t="shared" si="50"/>
        <v>700.57516175052388</v>
      </c>
      <c r="Q404" s="98">
        <f t="shared" si="50"/>
        <v>709.99993971129322</v>
      </c>
      <c r="R404" s="14" cm="1">
        <f t="array" aca="1" ref="R404" ca="1">INDIRECT($F$2&amp;"'"&amp;"!"&amp;R$3&amp;$A404)</f>
        <v>0</v>
      </c>
      <c r="S404" s="14" cm="1">
        <f t="array" aca="1" ref="S404" ca="1">INDIRECT($F$2&amp;"'"&amp;"!"&amp;S$3&amp;$A404)</f>
        <v>0</v>
      </c>
      <c r="T404" s="14" cm="1">
        <f t="array" aca="1" ref="T404" ca="1">INDIRECT($F$2&amp;"'"&amp;"!"&amp;T$3&amp;$A404)</f>
        <v>0</v>
      </c>
      <c r="U404" s="14" cm="1">
        <f t="array" aca="1" ref="U404" ca="1">INDIRECT($F$2&amp;"'"&amp;"!"&amp;U$3&amp;$A404)</f>
        <v>0</v>
      </c>
    </row>
    <row r="405" spans="1:21">
      <c r="A405">
        <f t="shared" si="47"/>
        <v>403</v>
      </c>
      <c r="B405">
        <f t="shared" si="51"/>
        <v>226</v>
      </c>
      <c r="C405">
        <f t="shared" si="48"/>
        <v>229</v>
      </c>
      <c r="D405" s="14" cm="1">
        <f t="array" aca="1" ref="D405" ca="1">INDIRECT($F$2&amp;"'"&amp;"!"&amp;D$3&amp;$A405)</f>
        <v>0</v>
      </c>
      <c r="E405" s="14" cm="1">
        <f t="array" aca="1" ref="E405" ca="1">INDIRECT($F$2&amp;"'"&amp;"!"&amp;E$3&amp;$A405)</f>
        <v>0</v>
      </c>
      <c r="F405" s="14" cm="1">
        <f t="array" aca="1" ref="F405" ca="1">INDIRECT($F$2&amp;"'"&amp;"!"&amp;F$3&amp;$A405)</f>
        <v>0</v>
      </c>
      <c r="G405" s="14" cm="1">
        <f t="array" aca="1" ref="G405" ca="1">INDIRECT($F$2&amp;"'"&amp;"!"&amp;G$3&amp;$A405)</f>
        <v>0</v>
      </c>
      <c r="I405" s="97">
        <f t="shared" si="49"/>
        <v>40114.996593688069</v>
      </c>
      <c r="J405" s="97">
        <f t="shared" si="49"/>
        <v>41187.065086725583</v>
      </c>
      <c r="K405" s="14" cm="1">
        <f t="array" aca="1" ref="K405" ca="1">INDIRECT($F$2&amp;"'"&amp;"!"&amp;K$3&amp;$A405)</f>
        <v>0</v>
      </c>
      <c r="L405" s="14" cm="1">
        <f t="array" aca="1" ref="L405" ca="1">INDIRECT($F$2&amp;"'"&amp;"!"&amp;L$3&amp;$A405)</f>
        <v>0</v>
      </c>
      <c r="M405" s="14" cm="1">
        <f t="array" aca="1" ref="M405" ca="1">INDIRECT($F$2&amp;"'"&amp;"!"&amp;M$3&amp;$A405)</f>
        <v>0</v>
      </c>
      <c r="N405" s="14" cm="1">
        <f t="array" aca="1" ref="N405" ca="1">INDIRECT($F$2&amp;"'"&amp;"!"&amp;N$3&amp;$A405)</f>
        <v>0</v>
      </c>
      <c r="P405" s="98">
        <f t="shared" si="50"/>
        <v>709.99993971129322</v>
      </c>
      <c r="Q405" s="98">
        <f t="shared" si="50"/>
        <v>719.42471767206257</v>
      </c>
      <c r="R405" s="14" cm="1">
        <f t="array" aca="1" ref="R405" ca="1">INDIRECT($F$2&amp;"'"&amp;"!"&amp;R$3&amp;$A405)</f>
        <v>0</v>
      </c>
      <c r="S405" s="14" cm="1">
        <f t="array" aca="1" ref="S405" ca="1">INDIRECT($F$2&amp;"'"&amp;"!"&amp;S$3&amp;$A405)</f>
        <v>0</v>
      </c>
      <c r="T405" s="14" cm="1">
        <f t="array" aca="1" ref="T405" ca="1">INDIRECT($F$2&amp;"'"&amp;"!"&amp;T$3&amp;$A405)</f>
        <v>0</v>
      </c>
      <c r="U405" s="14" cm="1">
        <f t="array" aca="1" ref="U405" ca="1">INDIRECT($F$2&amp;"'"&amp;"!"&amp;U$3&amp;$A405)</f>
        <v>0</v>
      </c>
    </row>
    <row r="406" spans="1:21">
      <c r="A406">
        <f t="shared" si="47"/>
        <v>404</v>
      </c>
      <c r="B406">
        <f t="shared" si="51"/>
        <v>229</v>
      </c>
      <c r="C406">
        <f t="shared" si="48"/>
        <v>232</v>
      </c>
      <c r="D406" s="14" cm="1">
        <f t="array" aca="1" ref="D406" ca="1">INDIRECT($F$2&amp;"'"&amp;"!"&amp;D$3&amp;$A406)</f>
        <v>0</v>
      </c>
      <c r="E406" s="14" cm="1">
        <f t="array" aca="1" ref="E406" ca="1">INDIRECT($F$2&amp;"'"&amp;"!"&amp;E$3&amp;$A406)</f>
        <v>0</v>
      </c>
      <c r="F406" s="14" cm="1">
        <f t="array" aca="1" ref="F406" ca="1">INDIRECT($F$2&amp;"'"&amp;"!"&amp;F$3&amp;$A406)</f>
        <v>0</v>
      </c>
      <c r="G406" s="14" cm="1">
        <f t="array" aca="1" ref="G406" ca="1">INDIRECT($F$2&amp;"'"&amp;"!"&amp;G$3&amp;$A406)</f>
        <v>0</v>
      </c>
      <c r="I406" s="97">
        <f t="shared" si="49"/>
        <v>41187.065086725583</v>
      </c>
      <c r="J406" s="97">
        <f t="shared" si="49"/>
        <v>42273.270746704256</v>
      </c>
      <c r="K406" s="14" cm="1">
        <f t="array" aca="1" ref="K406" ca="1">INDIRECT($F$2&amp;"'"&amp;"!"&amp;K$3&amp;$A406)</f>
        <v>0</v>
      </c>
      <c r="L406" s="14" cm="1">
        <f t="array" aca="1" ref="L406" ca="1">INDIRECT($F$2&amp;"'"&amp;"!"&amp;L$3&amp;$A406)</f>
        <v>0</v>
      </c>
      <c r="M406" s="14" cm="1">
        <f t="array" aca="1" ref="M406" ca="1">INDIRECT($F$2&amp;"'"&amp;"!"&amp;M$3&amp;$A406)</f>
        <v>0</v>
      </c>
      <c r="N406" s="14" cm="1">
        <f t="array" aca="1" ref="N406" ca="1">INDIRECT($F$2&amp;"'"&amp;"!"&amp;N$3&amp;$A406)</f>
        <v>0</v>
      </c>
      <c r="P406" s="98">
        <f t="shared" si="50"/>
        <v>719.42471767206257</v>
      </c>
      <c r="Q406" s="98">
        <f t="shared" si="50"/>
        <v>728.84949563283203</v>
      </c>
      <c r="R406" s="14" cm="1">
        <f t="array" aca="1" ref="R406" ca="1">INDIRECT($F$2&amp;"'"&amp;"!"&amp;R$3&amp;$A406)</f>
        <v>0</v>
      </c>
      <c r="S406" s="14" cm="1">
        <f t="array" aca="1" ref="S406" ca="1">INDIRECT($F$2&amp;"'"&amp;"!"&amp;S$3&amp;$A406)</f>
        <v>0</v>
      </c>
      <c r="T406" s="14" cm="1">
        <f t="array" aca="1" ref="T406" ca="1">INDIRECT($F$2&amp;"'"&amp;"!"&amp;T$3&amp;$A406)</f>
        <v>0</v>
      </c>
      <c r="U406" s="14" cm="1">
        <f t="array" aca="1" ref="U406" ca="1">INDIRECT($F$2&amp;"'"&amp;"!"&amp;U$3&amp;$A406)</f>
        <v>0</v>
      </c>
    </row>
    <row r="407" spans="1:21">
      <c r="A407">
        <f t="shared" si="47"/>
        <v>405</v>
      </c>
      <c r="B407">
        <f t="shared" si="51"/>
        <v>232</v>
      </c>
      <c r="C407">
        <f t="shared" si="48"/>
        <v>235</v>
      </c>
      <c r="D407" s="14" cm="1">
        <f t="array" aca="1" ref="D407" ca="1">INDIRECT($F$2&amp;"'"&amp;"!"&amp;D$3&amp;$A407)</f>
        <v>0</v>
      </c>
      <c r="E407" s="14" cm="1">
        <f t="array" aca="1" ref="E407" ca="1">INDIRECT($F$2&amp;"'"&amp;"!"&amp;E$3&amp;$A407)</f>
        <v>0</v>
      </c>
      <c r="F407" s="14" cm="1">
        <f t="array" aca="1" ref="F407" ca="1">INDIRECT($F$2&amp;"'"&amp;"!"&amp;F$3&amp;$A407)</f>
        <v>0</v>
      </c>
      <c r="G407" s="14" cm="1">
        <f t="array" aca="1" ref="G407" ca="1">INDIRECT($F$2&amp;"'"&amp;"!"&amp;G$3&amp;$A407)</f>
        <v>0</v>
      </c>
      <c r="I407" s="97">
        <f t="shared" si="49"/>
        <v>42273.270746704256</v>
      </c>
      <c r="J407" s="97">
        <f t="shared" si="49"/>
        <v>43373.613573624083</v>
      </c>
      <c r="K407" s="14" cm="1">
        <f t="array" aca="1" ref="K407" ca="1">INDIRECT($F$2&amp;"'"&amp;"!"&amp;K$3&amp;$A407)</f>
        <v>0</v>
      </c>
      <c r="L407" s="14" cm="1">
        <f t="array" aca="1" ref="L407" ca="1">INDIRECT($F$2&amp;"'"&amp;"!"&amp;L$3&amp;$A407)</f>
        <v>0</v>
      </c>
      <c r="M407" s="14" cm="1">
        <f t="array" aca="1" ref="M407" ca="1">INDIRECT($F$2&amp;"'"&amp;"!"&amp;M$3&amp;$A407)</f>
        <v>0</v>
      </c>
      <c r="N407" s="14" cm="1">
        <f t="array" aca="1" ref="N407" ca="1">INDIRECT($F$2&amp;"'"&amp;"!"&amp;N$3&amp;$A407)</f>
        <v>0</v>
      </c>
      <c r="P407" s="98">
        <f t="shared" si="50"/>
        <v>728.84949563283203</v>
      </c>
      <c r="Q407" s="98">
        <f t="shared" si="50"/>
        <v>738.27427359360138</v>
      </c>
      <c r="R407" s="14" cm="1">
        <f t="array" aca="1" ref="R407" ca="1">INDIRECT($F$2&amp;"'"&amp;"!"&amp;R$3&amp;$A407)</f>
        <v>0</v>
      </c>
      <c r="S407" s="14" cm="1">
        <f t="array" aca="1" ref="S407" ca="1">INDIRECT($F$2&amp;"'"&amp;"!"&amp;S$3&amp;$A407)</f>
        <v>0</v>
      </c>
      <c r="T407" s="14" cm="1">
        <f t="array" aca="1" ref="T407" ca="1">INDIRECT($F$2&amp;"'"&amp;"!"&amp;T$3&amp;$A407)</f>
        <v>0</v>
      </c>
      <c r="U407" s="14" cm="1">
        <f t="array" aca="1" ref="U407" ca="1">INDIRECT($F$2&amp;"'"&amp;"!"&amp;U$3&amp;$A407)</f>
        <v>0</v>
      </c>
    </row>
    <row r="408" spans="1:21">
      <c r="A408">
        <f t="shared" si="47"/>
        <v>406</v>
      </c>
      <c r="B408">
        <f t="shared" si="51"/>
        <v>235</v>
      </c>
      <c r="C408">
        <f t="shared" si="48"/>
        <v>238</v>
      </c>
      <c r="D408" s="14" cm="1">
        <f t="array" aca="1" ref="D408" ca="1">INDIRECT($F$2&amp;"'"&amp;"!"&amp;D$3&amp;$A408)</f>
        <v>0</v>
      </c>
      <c r="E408" s="14" cm="1">
        <f t="array" aca="1" ref="E408" ca="1">INDIRECT($F$2&amp;"'"&amp;"!"&amp;E$3&amp;$A408)</f>
        <v>0</v>
      </c>
      <c r="F408" s="14" cm="1">
        <f t="array" aca="1" ref="F408" ca="1">INDIRECT($F$2&amp;"'"&amp;"!"&amp;F$3&amp;$A408)</f>
        <v>0</v>
      </c>
      <c r="G408" s="14" cm="1">
        <f t="array" aca="1" ref="G408" ca="1">INDIRECT($F$2&amp;"'"&amp;"!"&amp;G$3&amp;$A408)</f>
        <v>0</v>
      </c>
      <c r="I408" s="97">
        <f t="shared" si="49"/>
        <v>43373.613573624083</v>
      </c>
      <c r="J408" s="97">
        <f t="shared" si="49"/>
        <v>44488.093567485063</v>
      </c>
      <c r="K408" s="14" cm="1">
        <f t="array" aca="1" ref="K408" ca="1">INDIRECT($F$2&amp;"'"&amp;"!"&amp;K$3&amp;$A408)</f>
        <v>0</v>
      </c>
      <c r="L408" s="14" cm="1">
        <f t="array" aca="1" ref="L408" ca="1">INDIRECT($F$2&amp;"'"&amp;"!"&amp;L$3&amp;$A408)</f>
        <v>0</v>
      </c>
      <c r="M408" s="14" cm="1">
        <f t="array" aca="1" ref="M408" ca="1">INDIRECT($F$2&amp;"'"&amp;"!"&amp;M$3&amp;$A408)</f>
        <v>0</v>
      </c>
      <c r="N408" s="14" cm="1">
        <f t="array" aca="1" ref="N408" ca="1">INDIRECT($F$2&amp;"'"&amp;"!"&amp;N$3&amp;$A408)</f>
        <v>0</v>
      </c>
      <c r="P408" s="98">
        <f t="shared" si="50"/>
        <v>738.27427359360138</v>
      </c>
      <c r="Q408" s="98">
        <f t="shared" si="50"/>
        <v>747.69905155437073</v>
      </c>
      <c r="R408" s="14" cm="1">
        <f t="array" aca="1" ref="R408" ca="1">INDIRECT($F$2&amp;"'"&amp;"!"&amp;R$3&amp;$A408)</f>
        <v>0</v>
      </c>
      <c r="S408" s="14" cm="1">
        <f t="array" aca="1" ref="S408" ca="1">INDIRECT($F$2&amp;"'"&amp;"!"&amp;S$3&amp;$A408)</f>
        <v>0</v>
      </c>
      <c r="T408" s="14" cm="1">
        <f t="array" aca="1" ref="T408" ca="1">INDIRECT($F$2&amp;"'"&amp;"!"&amp;T$3&amp;$A408)</f>
        <v>0</v>
      </c>
      <c r="U408" s="14" cm="1">
        <f t="array" aca="1" ref="U408" ca="1">INDIRECT($F$2&amp;"'"&amp;"!"&amp;U$3&amp;$A408)</f>
        <v>0</v>
      </c>
    </row>
    <row r="409" spans="1:21">
      <c r="A409">
        <f t="shared" si="47"/>
        <v>407</v>
      </c>
      <c r="B409">
        <f t="shared" si="51"/>
        <v>238</v>
      </c>
      <c r="C409">
        <f t="shared" si="48"/>
        <v>241</v>
      </c>
      <c r="D409" s="14" cm="1">
        <f t="array" aca="1" ref="D409" ca="1">INDIRECT($F$2&amp;"'"&amp;"!"&amp;D$3&amp;$A409)</f>
        <v>0</v>
      </c>
      <c r="E409" s="14" cm="1">
        <f t="array" aca="1" ref="E409" ca="1">INDIRECT($F$2&amp;"'"&amp;"!"&amp;E$3&amp;$A409)</f>
        <v>0</v>
      </c>
      <c r="F409" s="14" cm="1">
        <f t="array" aca="1" ref="F409" ca="1">INDIRECT($F$2&amp;"'"&amp;"!"&amp;F$3&amp;$A409)</f>
        <v>0</v>
      </c>
      <c r="G409" s="14" cm="1">
        <f t="array" aca="1" ref="G409" ca="1">INDIRECT($F$2&amp;"'"&amp;"!"&amp;G$3&amp;$A409)</f>
        <v>0</v>
      </c>
      <c r="I409" s="97">
        <f t="shared" si="49"/>
        <v>44488.093567485063</v>
      </c>
      <c r="J409" s="97">
        <f t="shared" si="49"/>
        <v>45616.710728287195</v>
      </c>
      <c r="K409" s="14" cm="1">
        <f t="array" aca="1" ref="K409" ca="1">INDIRECT($F$2&amp;"'"&amp;"!"&amp;K$3&amp;$A409)</f>
        <v>0</v>
      </c>
      <c r="L409" s="14" cm="1">
        <f t="array" aca="1" ref="L409" ca="1">INDIRECT($F$2&amp;"'"&amp;"!"&amp;L$3&amp;$A409)</f>
        <v>0</v>
      </c>
      <c r="M409" s="14" cm="1">
        <f t="array" aca="1" ref="M409" ca="1">INDIRECT($F$2&amp;"'"&amp;"!"&amp;M$3&amp;$A409)</f>
        <v>0</v>
      </c>
      <c r="N409" s="14" cm="1">
        <f t="array" aca="1" ref="N409" ca="1">INDIRECT($F$2&amp;"'"&amp;"!"&amp;N$3&amp;$A409)</f>
        <v>0</v>
      </c>
      <c r="P409" s="98">
        <f t="shared" si="50"/>
        <v>747.69905155437073</v>
      </c>
      <c r="Q409" s="98">
        <f t="shared" si="50"/>
        <v>757.12382951514019</v>
      </c>
      <c r="R409" s="14" cm="1">
        <f t="array" aca="1" ref="R409" ca="1">INDIRECT($F$2&amp;"'"&amp;"!"&amp;R$3&amp;$A409)</f>
        <v>0</v>
      </c>
      <c r="S409" s="14" cm="1">
        <f t="array" aca="1" ref="S409" ca="1">INDIRECT($F$2&amp;"'"&amp;"!"&amp;S$3&amp;$A409)</f>
        <v>0</v>
      </c>
      <c r="T409" s="14" cm="1">
        <f t="array" aca="1" ref="T409" ca="1">INDIRECT($F$2&amp;"'"&amp;"!"&amp;T$3&amp;$A409)</f>
        <v>0</v>
      </c>
      <c r="U409" s="14" cm="1">
        <f t="array" aca="1" ref="U409" ca="1">INDIRECT($F$2&amp;"'"&amp;"!"&amp;U$3&amp;$A409)</f>
        <v>0</v>
      </c>
    </row>
    <row r="410" spans="1:21">
      <c r="A410">
        <f t="shared" si="47"/>
        <v>408</v>
      </c>
      <c r="B410">
        <f t="shared" si="51"/>
        <v>241</v>
      </c>
      <c r="C410">
        <f t="shared" si="48"/>
        <v>244</v>
      </c>
      <c r="D410" s="14" cm="1">
        <f t="array" aca="1" ref="D410" ca="1">INDIRECT($F$2&amp;"'"&amp;"!"&amp;D$3&amp;$A410)</f>
        <v>0</v>
      </c>
      <c r="E410" s="14" cm="1">
        <f t="array" aca="1" ref="E410" ca="1">INDIRECT($F$2&amp;"'"&amp;"!"&amp;E$3&amp;$A410)</f>
        <v>0</v>
      </c>
      <c r="F410" s="14" cm="1">
        <f t="array" aca="1" ref="F410" ca="1">INDIRECT($F$2&amp;"'"&amp;"!"&amp;F$3&amp;$A410)</f>
        <v>0</v>
      </c>
      <c r="G410" s="14" cm="1">
        <f t="array" aca="1" ref="G410" ca="1">INDIRECT($F$2&amp;"'"&amp;"!"&amp;G$3&amp;$A410)</f>
        <v>0</v>
      </c>
      <c r="I410" s="97">
        <f t="shared" si="49"/>
        <v>45616.710728287195</v>
      </c>
      <c r="J410" s="97">
        <f t="shared" si="49"/>
        <v>46759.46505603048</v>
      </c>
      <c r="K410" s="14" cm="1">
        <f t="array" aca="1" ref="K410" ca="1">INDIRECT($F$2&amp;"'"&amp;"!"&amp;K$3&amp;$A410)</f>
        <v>0</v>
      </c>
      <c r="L410" s="14" cm="1">
        <f t="array" aca="1" ref="L410" ca="1">INDIRECT($F$2&amp;"'"&amp;"!"&amp;L$3&amp;$A410)</f>
        <v>0</v>
      </c>
      <c r="M410" s="14" cm="1">
        <f t="array" aca="1" ref="M410" ca="1">INDIRECT($F$2&amp;"'"&amp;"!"&amp;M$3&amp;$A410)</f>
        <v>0</v>
      </c>
      <c r="N410" s="14" cm="1">
        <f t="array" aca="1" ref="N410" ca="1">INDIRECT($F$2&amp;"'"&amp;"!"&amp;N$3&amp;$A410)</f>
        <v>0</v>
      </c>
      <c r="P410" s="98">
        <f t="shared" si="50"/>
        <v>757.12382951514019</v>
      </c>
      <c r="Q410" s="98">
        <f t="shared" si="50"/>
        <v>766.54860747590953</v>
      </c>
      <c r="R410" s="14" cm="1">
        <f t="array" aca="1" ref="R410" ca="1">INDIRECT($F$2&amp;"'"&amp;"!"&amp;R$3&amp;$A410)</f>
        <v>0</v>
      </c>
      <c r="S410" s="14" cm="1">
        <f t="array" aca="1" ref="S410" ca="1">INDIRECT($F$2&amp;"'"&amp;"!"&amp;S$3&amp;$A410)</f>
        <v>0</v>
      </c>
      <c r="T410" s="14" cm="1">
        <f t="array" aca="1" ref="T410" ca="1">INDIRECT($F$2&amp;"'"&amp;"!"&amp;T$3&amp;$A410)</f>
        <v>0</v>
      </c>
      <c r="U410" s="14" cm="1">
        <f t="array" aca="1" ref="U410" ca="1">INDIRECT($F$2&amp;"'"&amp;"!"&amp;U$3&amp;$A410)</f>
        <v>0</v>
      </c>
    </row>
    <row r="411" spans="1:21">
      <c r="A411">
        <f t="shared" si="47"/>
        <v>409</v>
      </c>
      <c r="B411">
        <f t="shared" si="51"/>
        <v>244</v>
      </c>
      <c r="C411">
        <f t="shared" si="48"/>
        <v>247</v>
      </c>
      <c r="D411" s="14" cm="1">
        <f t="array" aca="1" ref="D411" ca="1">INDIRECT($F$2&amp;"'"&amp;"!"&amp;D$3&amp;$A411)</f>
        <v>0</v>
      </c>
      <c r="E411" s="14" cm="1">
        <f t="array" aca="1" ref="E411" ca="1">INDIRECT($F$2&amp;"'"&amp;"!"&amp;E$3&amp;$A411)</f>
        <v>0</v>
      </c>
      <c r="F411" s="14" cm="1">
        <f t="array" aca="1" ref="F411" ca="1">INDIRECT($F$2&amp;"'"&amp;"!"&amp;F$3&amp;$A411)</f>
        <v>0</v>
      </c>
      <c r="G411" s="14" cm="1">
        <f t="array" aca="1" ref="G411" ca="1">INDIRECT($F$2&amp;"'"&amp;"!"&amp;G$3&amp;$A411)</f>
        <v>0</v>
      </c>
      <c r="I411" s="97">
        <f t="shared" si="49"/>
        <v>46759.46505603048</v>
      </c>
      <c r="J411" s="97">
        <f t="shared" si="49"/>
        <v>47916.356550714925</v>
      </c>
      <c r="K411" s="14" cm="1">
        <f t="array" aca="1" ref="K411" ca="1">INDIRECT($F$2&amp;"'"&amp;"!"&amp;K$3&amp;$A411)</f>
        <v>0</v>
      </c>
      <c r="L411" s="14" cm="1">
        <f t="array" aca="1" ref="L411" ca="1">INDIRECT($F$2&amp;"'"&amp;"!"&amp;L$3&amp;$A411)</f>
        <v>0</v>
      </c>
      <c r="M411" s="14" cm="1">
        <f t="array" aca="1" ref="M411" ca="1">INDIRECT($F$2&amp;"'"&amp;"!"&amp;M$3&amp;$A411)</f>
        <v>0</v>
      </c>
      <c r="N411" s="14" cm="1">
        <f t="array" aca="1" ref="N411" ca="1">INDIRECT($F$2&amp;"'"&amp;"!"&amp;N$3&amp;$A411)</f>
        <v>0</v>
      </c>
      <c r="P411" s="98">
        <f t="shared" si="50"/>
        <v>766.54860747590953</v>
      </c>
      <c r="Q411" s="98">
        <f t="shared" si="50"/>
        <v>775.97338543667888</v>
      </c>
      <c r="R411" s="14" cm="1">
        <f t="array" aca="1" ref="R411" ca="1">INDIRECT($F$2&amp;"'"&amp;"!"&amp;R$3&amp;$A411)</f>
        <v>0</v>
      </c>
      <c r="S411" s="14" cm="1">
        <f t="array" aca="1" ref="S411" ca="1">INDIRECT($F$2&amp;"'"&amp;"!"&amp;S$3&amp;$A411)</f>
        <v>0</v>
      </c>
      <c r="T411" s="14" cm="1">
        <f t="array" aca="1" ref="T411" ca="1">INDIRECT($F$2&amp;"'"&amp;"!"&amp;T$3&amp;$A411)</f>
        <v>0</v>
      </c>
      <c r="U411" s="14" cm="1">
        <f t="array" aca="1" ref="U411" ca="1">INDIRECT($F$2&amp;"'"&amp;"!"&amp;U$3&amp;$A411)</f>
        <v>0</v>
      </c>
    </row>
    <row r="412" spans="1:21">
      <c r="A412">
        <f t="shared" si="47"/>
        <v>410</v>
      </c>
      <c r="B412">
        <f t="shared" si="51"/>
        <v>247</v>
      </c>
      <c r="C412">
        <f t="shared" si="48"/>
        <v>250</v>
      </c>
      <c r="D412" s="14" cm="1">
        <f t="array" aca="1" ref="D412" ca="1">INDIRECT($F$2&amp;"'"&amp;"!"&amp;D$3&amp;$A412)</f>
        <v>0</v>
      </c>
      <c r="E412" s="14" cm="1">
        <f t="array" aca="1" ref="E412" ca="1">INDIRECT($F$2&amp;"'"&amp;"!"&amp;E$3&amp;$A412)</f>
        <v>0</v>
      </c>
      <c r="F412" s="14" cm="1">
        <f t="array" aca="1" ref="F412" ca="1">INDIRECT($F$2&amp;"'"&amp;"!"&amp;F$3&amp;$A412)</f>
        <v>0</v>
      </c>
      <c r="G412" s="14" cm="1">
        <f t="array" aca="1" ref="G412" ca="1">INDIRECT($F$2&amp;"'"&amp;"!"&amp;G$3&amp;$A412)</f>
        <v>0</v>
      </c>
      <c r="I412" s="97">
        <f t="shared" si="49"/>
        <v>47916.356550714925</v>
      </c>
      <c r="J412" s="97">
        <f t="shared" si="49"/>
        <v>49087.385212340516</v>
      </c>
      <c r="K412" s="14" cm="1">
        <f t="array" aca="1" ref="K412" ca="1">INDIRECT($F$2&amp;"'"&amp;"!"&amp;K$3&amp;$A412)</f>
        <v>0</v>
      </c>
      <c r="L412" s="14" cm="1">
        <f t="array" aca="1" ref="L412" ca="1">INDIRECT($F$2&amp;"'"&amp;"!"&amp;L$3&amp;$A412)</f>
        <v>0</v>
      </c>
      <c r="M412" s="14" cm="1">
        <f t="array" aca="1" ref="M412" ca="1">INDIRECT($F$2&amp;"'"&amp;"!"&amp;M$3&amp;$A412)</f>
        <v>0</v>
      </c>
      <c r="N412" s="14" cm="1">
        <f t="array" aca="1" ref="N412" ca="1">INDIRECT($F$2&amp;"'"&amp;"!"&amp;N$3&amp;$A412)</f>
        <v>0</v>
      </c>
      <c r="P412" s="98">
        <f t="shared" si="50"/>
        <v>775.97338543667888</v>
      </c>
      <c r="Q412" s="98">
        <f t="shared" si="50"/>
        <v>785.39816339744823</v>
      </c>
      <c r="R412" s="14" cm="1">
        <f t="array" aca="1" ref="R412" ca="1">INDIRECT($F$2&amp;"'"&amp;"!"&amp;R$3&amp;$A412)</f>
        <v>0</v>
      </c>
      <c r="S412" s="14" cm="1">
        <f t="array" aca="1" ref="S412" ca="1">INDIRECT($F$2&amp;"'"&amp;"!"&amp;S$3&amp;$A412)</f>
        <v>0</v>
      </c>
      <c r="T412" s="14" cm="1">
        <f t="array" aca="1" ref="T412" ca="1">INDIRECT($F$2&amp;"'"&amp;"!"&amp;T$3&amp;$A412)</f>
        <v>0</v>
      </c>
      <c r="U412" s="14" cm="1">
        <f t="array" aca="1" ref="U412" ca="1">INDIRECT($F$2&amp;"'"&amp;"!"&amp;U$3&amp;$A412)</f>
        <v>0</v>
      </c>
    </row>
    <row r="413" spans="1:21">
      <c r="A413">
        <f t="shared" si="47"/>
        <v>411</v>
      </c>
      <c r="B413">
        <f t="shared" si="51"/>
        <v>250</v>
      </c>
      <c r="C413">
        <f t="shared" si="48"/>
        <v>253</v>
      </c>
      <c r="D413" s="14" cm="1">
        <f t="array" aca="1" ref="D413" ca="1">INDIRECT($F$2&amp;"'"&amp;"!"&amp;D$3&amp;$A413)</f>
        <v>0</v>
      </c>
      <c r="E413" s="14" cm="1">
        <f t="array" aca="1" ref="E413" ca="1">INDIRECT($F$2&amp;"'"&amp;"!"&amp;E$3&amp;$A413)</f>
        <v>0</v>
      </c>
      <c r="F413" s="14" cm="1">
        <f t="array" aca="1" ref="F413" ca="1">INDIRECT($F$2&amp;"'"&amp;"!"&amp;F$3&amp;$A413)</f>
        <v>0</v>
      </c>
      <c r="G413" s="14" cm="1">
        <f t="array" aca="1" ref="G413" ca="1">INDIRECT($F$2&amp;"'"&amp;"!"&amp;G$3&amp;$A413)</f>
        <v>0</v>
      </c>
      <c r="I413" s="97">
        <f t="shared" si="49"/>
        <v>49087.385212340516</v>
      </c>
      <c r="J413" s="97">
        <f t="shared" si="49"/>
        <v>50272.551040907267</v>
      </c>
      <c r="K413" s="14" cm="1">
        <f t="array" aca="1" ref="K413" ca="1">INDIRECT($F$2&amp;"'"&amp;"!"&amp;K$3&amp;$A413)</f>
        <v>0</v>
      </c>
      <c r="L413" s="14" cm="1">
        <f t="array" aca="1" ref="L413" ca="1">INDIRECT($F$2&amp;"'"&amp;"!"&amp;L$3&amp;$A413)</f>
        <v>0</v>
      </c>
      <c r="M413" s="14" cm="1">
        <f t="array" aca="1" ref="M413" ca="1">INDIRECT($F$2&amp;"'"&amp;"!"&amp;M$3&amp;$A413)</f>
        <v>0</v>
      </c>
      <c r="N413" s="14" cm="1">
        <f t="array" aca="1" ref="N413" ca="1">INDIRECT($F$2&amp;"'"&amp;"!"&amp;N$3&amp;$A413)</f>
        <v>0</v>
      </c>
      <c r="P413" s="98">
        <f t="shared" si="50"/>
        <v>785.39816339744823</v>
      </c>
      <c r="Q413" s="98">
        <f t="shared" si="50"/>
        <v>794.82294135821769</v>
      </c>
      <c r="R413" s="14" cm="1">
        <f t="array" aca="1" ref="R413" ca="1">INDIRECT($F$2&amp;"'"&amp;"!"&amp;R$3&amp;$A413)</f>
        <v>0</v>
      </c>
      <c r="S413" s="14" cm="1">
        <f t="array" aca="1" ref="S413" ca="1">INDIRECT($F$2&amp;"'"&amp;"!"&amp;S$3&amp;$A413)</f>
        <v>0</v>
      </c>
      <c r="T413" s="14" cm="1">
        <f t="array" aca="1" ref="T413" ca="1">INDIRECT($F$2&amp;"'"&amp;"!"&amp;T$3&amp;$A413)</f>
        <v>0</v>
      </c>
      <c r="U413" s="14" cm="1">
        <f t="array" aca="1" ref="U413" ca="1">INDIRECT($F$2&amp;"'"&amp;"!"&amp;U$3&amp;$A413)</f>
        <v>0</v>
      </c>
    </row>
    <row r="414" spans="1:21">
      <c r="A414">
        <f t="shared" si="47"/>
        <v>412</v>
      </c>
      <c r="B414">
        <f t="shared" si="51"/>
        <v>253</v>
      </c>
      <c r="C414">
        <f t="shared" si="48"/>
        <v>256</v>
      </c>
      <c r="D414" s="14" cm="1">
        <f t="array" aca="1" ref="D414" ca="1">INDIRECT($F$2&amp;"'"&amp;"!"&amp;D$3&amp;$A414)</f>
        <v>0</v>
      </c>
      <c r="E414" s="14" cm="1">
        <f t="array" aca="1" ref="E414" ca="1">INDIRECT($F$2&amp;"'"&amp;"!"&amp;E$3&amp;$A414)</f>
        <v>0</v>
      </c>
      <c r="F414" s="14" cm="1">
        <f t="array" aca="1" ref="F414" ca="1">INDIRECT($F$2&amp;"'"&amp;"!"&amp;F$3&amp;$A414)</f>
        <v>0</v>
      </c>
      <c r="G414" s="14" cm="1">
        <f t="array" aca="1" ref="G414" ca="1">INDIRECT($F$2&amp;"'"&amp;"!"&amp;G$3&amp;$A414)</f>
        <v>0</v>
      </c>
      <c r="I414" s="97">
        <f t="shared" si="49"/>
        <v>50272.551040907267</v>
      </c>
      <c r="J414" s="97">
        <f t="shared" si="49"/>
        <v>51471.85403641517</v>
      </c>
      <c r="K414" s="14" cm="1">
        <f t="array" aca="1" ref="K414" ca="1">INDIRECT($F$2&amp;"'"&amp;"!"&amp;K$3&amp;$A414)</f>
        <v>0</v>
      </c>
      <c r="L414" s="14" cm="1">
        <f t="array" aca="1" ref="L414" ca="1">INDIRECT($F$2&amp;"'"&amp;"!"&amp;L$3&amp;$A414)</f>
        <v>0</v>
      </c>
      <c r="M414" s="14" cm="1">
        <f t="array" aca="1" ref="M414" ca="1">INDIRECT($F$2&amp;"'"&amp;"!"&amp;M$3&amp;$A414)</f>
        <v>0</v>
      </c>
      <c r="N414" s="14" cm="1">
        <f t="array" aca="1" ref="N414" ca="1">INDIRECT($F$2&amp;"'"&amp;"!"&amp;N$3&amp;$A414)</f>
        <v>0</v>
      </c>
      <c r="P414" s="98">
        <f t="shared" si="50"/>
        <v>794.82294135821769</v>
      </c>
      <c r="Q414" s="98">
        <f t="shared" si="50"/>
        <v>804.24771931898704</v>
      </c>
      <c r="R414" s="14" cm="1">
        <f t="array" aca="1" ref="R414" ca="1">INDIRECT($F$2&amp;"'"&amp;"!"&amp;R$3&amp;$A414)</f>
        <v>0</v>
      </c>
      <c r="S414" s="14" cm="1">
        <f t="array" aca="1" ref="S414" ca="1">INDIRECT($F$2&amp;"'"&amp;"!"&amp;S$3&amp;$A414)</f>
        <v>0</v>
      </c>
      <c r="T414" s="14" cm="1">
        <f t="array" aca="1" ref="T414" ca="1">INDIRECT($F$2&amp;"'"&amp;"!"&amp;T$3&amp;$A414)</f>
        <v>0</v>
      </c>
      <c r="U414" s="14" cm="1">
        <f t="array" aca="1" ref="U414" ca="1">INDIRECT($F$2&amp;"'"&amp;"!"&amp;U$3&amp;$A414)</f>
        <v>0</v>
      </c>
    </row>
    <row r="415" spans="1:21">
      <c r="A415">
        <f t="shared" si="47"/>
        <v>413</v>
      </c>
      <c r="B415">
        <f t="shared" si="51"/>
        <v>256</v>
      </c>
      <c r="C415">
        <f t="shared" si="48"/>
        <v>259</v>
      </c>
      <c r="D415" s="14" cm="1">
        <f t="array" aca="1" ref="D415" ca="1">INDIRECT($F$2&amp;"'"&amp;"!"&amp;D$3&amp;$A415)</f>
        <v>0</v>
      </c>
      <c r="E415" s="14" cm="1">
        <f t="array" aca="1" ref="E415" ca="1">INDIRECT($F$2&amp;"'"&amp;"!"&amp;E$3&amp;$A415)</f>
        <v>0</v>
      </c>
      <c r="F415" s="14" cm="1">
        <f t="array" aca="1" ref="F415" ca="1">INDIRECT($F$2&amp;"'"&amp;"!"&amp;F$3&amp;$A415)</f>
        <v>0</v>
      </c>
      <c r="G415" s="14" cm="1">
        <f t="array" aca="1" ref="G415" ca="1">INDIRECT($F$2&amp;"'"&amp;"!"&amp;G$3&amp;$A415)</f>
        <v>0</v>
      </c>
      <c r="I415" s="97">
        <f t="shared" si="49"/>
        <v>51471.85403641517</v>
      </c>
      <c r="J415" s="97">
        <f t="shared" si="49"/>
        <v>52685.294198864227</v>
      </c>
      <c r="K415" s="14" cm="1">
        <f t="array" aca="1" ref="K415" ca="1">INDIRECT($F$2&amp;"'"&amp;"!"&amp;K$3&amp;$A415)</f>
        <v>0</v>
      </c>
      <c r="L415" s="14" cm="1">
        <f t="array" aca="1" ref="L415" ca="1">INDIRECT($F$2&amp;"'"&amp;"!"&amp;L$3&amp;$A415)</f>
        <v>0</v>
      </c>
      <c r="M415" s="14" cm="1">
        <f t="array" aca="1" ref="M415" ca="1">INDIRECT($F$2&amp;"'"&amp;"!"&amp;M$3&amp;$A415)</f>
        <v>0</v>
      </c>
      <c r="N415" s="14" cm="1">
        <f t="array" aca="1" ref="N415" ca="1">INDIRECT($F$2&amp;"'"&amp;"!"&amp;N$3&amp;$A415)</f>
        <v>0</v>
      </c>
      <c r="P415" s="98">
        <f t="shared" si="50"/>
        <v>804.24771931898704</v>
      </c>
      <c r="Q415" s="98">
        <f t="shared" si="50"/>
        <v>813.67249727975639</v>
      </c>
      <c r="R415" s="14" cm="1">
        <f t="array" aca="1" ref="R415" ca="1">INDIRECT($F$2&amp;"'"&amp;"!"&amp;R$3&amp;$A415)</f>
        <v>0</v>
      </c>
      <c r="S415" s="14" cm="1">
        <f t="array" aca="1" ref="S415" ca="1">INDIRECT($F$2&amp;"'"&amp;"!"&amp;S$3&amp;$A415)</f>
        <v>0</v>
      </c>
      <c r="T415" s="14" cm="1">
        <f t="array" aca="1" ref="T415" ca="1">INDIRECT($F$2&amp;"'"&amp;"!"&amp;T$3&amp;$A415)</f>
        <v>0</v>
      </c>
      <c r="U415" s="14" cm="1">
        <f t="array" aca="1" ref="U415" ca="1">INDIRECT($F$2&amp;"'"&amp;"!"&amp;U$3&amp;$A415)</f>
        <v>0</v>
      </c>
    </row>
    <row r="416" spans="1:21">
      <c r="A416">
        <f t="shared" si="47"/>
        <v>414</v>
      </c>
      <c r="I416" s="97"/>
      <c r="J416" s="97"/>
      <c r="P416" s="98"/>
      <c r="Q416" s="98"/>
    </row>
    <row r="417" spans="1:60" ht="16.149999999999999">
      <c r="A417">
        <f t="shared" si="47"/>
        <v>415</v>
      </c>
      <c r="B417" s="293" t="s">
        <v>235</v>
      </c>
      <c r="C417" s="293"/>
      <c r="D417" s="293"/>
      <c r="E417" s="293"/>
      <c r="F417" s="293"/>
      <c r="G417" s="293"/>
      <c r="I417" s="293" t="s">
        <v>236</v>
      </c>
      <c r="J417" s="293"/>
      <c r="K417" s="293"/>
      <c r="L417" s="293"/>
      <c r="M417" s="293"/>
      <c r="N417" s="293"/>
      <c r="P417" s="293" t="s">
        <v>237</v>
      </c>
      <c r="Q417" s="293"/>
      <c r="R417" s="293"/>
      <c r="S417" s="293"/>
      <c r="T417" s="293"/>
      <c r="U417" s="293"/>
      <c r="W417" s="293" t="s">
        <v>238</v>
      </c>
      <c r="X417" s="293"/>
      <c r="Y417" s="293"/>
      <c r="Z417" s="293"/>
      <c r="AA417" s="293"/>
      <c r="AB417" s="293"/>
      <c r="AD417" s="293" t="s">
        <v>239</v>
      </c>
      <c r="AE417" s="293"/>
      <c r="AF417" s="293"/>
      <c r="AG417" s="293"/>
      <c r="AH417" s="293"/>
      <c r="AI417" s="7"/>
      <c r="AJ417" s="294" t="s">
        <v>240</v>
      </c>
      <c r="AK417" s="294"/>
      <c r="AL417" s="294"/>
      <c r="AM417" s="294"/>
      <c r="AN417" s="294"/>
    </row>
    <row r="418" spans="1:60">
      <c r="A418">
        <f t="shared" si="47"/>
        <v>416</v>
      </c>
      <c r="B418" t="s">
        <v>234</v>
      </c>
      <c r="C418">
        <v>10</v>
      </c>
      <c r="D418">
        <f ca="1">SUM(D420:D438)</f>
        <v>4999</v>
      </c>
      <c r="E418">
        <f ca="1">SUM(E420:E438)</f>
        <v>4793</v>
      </c>
      <c r="F418">
        <f ca="1">SUM(F420:F438)</f>
        <v>144</v>
      </c>
      <c r="G418">
        <f ca="1">SUM(G420:G438)</f>
        <v>62</v>
      </c>
      <c r="K418">
        <f ca="1">SUM(K420:K438)</f>
        <v>4999</v>
      </c>
      <c r="L418">
        <f ca="1">SUM(L420:L438)</f>
        <v>4793</v>
      </c>
      <c r="M418">
        <f ca="1">SUM(M420:M438)</f>
        <v>144</v>
      </c>
      <c r="N418">
        <f ca="1">SUM(N420:N438)</f>
        <v>62</v>
      </c>
      <c r="R418">
        <f ca="1">SUM(R420:R438)</f>
        <v>4999</v>
      </c>
      <c r="S418">
        <f ca="1">SUM(S420:S438)</f>
        <v>4793</v>
      </c>
      <c r="T418">
        <f ca="1">SUM(T420:T438)</f>
        <v>144</v>
      </c>
      <c r="U418">
        <f ca="1">SUM(U420:U438)</f>
        <v>62</v>
      </c>
      <c r="W418" s="13">
        <v>1.4999999999999999E-2</v>
      </c>
      <c r="Y418">
        <f ca="1">SUM(Y420:Y459)</f>
        <v>5000</v>
      </c>
      <c r="Z418">
        <f ca="1">SUM(Z420:Z459)</f>
        <v>4794</v>
      </c>
      <c r="AA418">
        <f t="shared" ref="AA418:AB418" ca="1" si="52">SUM(AA420:AA459)</f>
        <v>144</v>
      </c>
      <c r="AB418">
        <f t="shared" ca="1" si="52"/>
        <v>62</v>
      </c>
      <c r="AS418" s="100"/>
      <c r="AT418" s="100"/>
      <c r="AU418" s="100"/>
      <c r="AV418" s="100"/>
      <c r="AW418" s="100"/>
      <c r="AX418" s="100"/>
      <c r="AY418" s="100"/>
      <c r="AZ418" s="14"/>
      <c r="BA418" s="14"/>
      <c r="BB418" s="14"/>
      <c r="BC418" s="14"/>
      <c r="BD418" s="14"/>
      <c r="BE418" s="14"/>
      <c r="BF418" s="14"/>
      <c r="BG418" s="14"/>
      <c r="BH418" s="14"/>
    </row>
    <row r="419" spans="1:60">
      <c r="A419">
        <f t="shared" si="47"/>
        <v>417</v>
      </c>
      <c r="B419" s="96" t="s">
        <v>223</v>
      </c>
      <c r="C419" s="96" t="s">
        <v>224</v>
      </c>
      <c r="D419" s="7" t="s">
        <v>137</v>
      </c>
      <c r="E419" s="7" t="s">
        <v>225</v>
      </c>
      <c r="F419" s="7" t="s">
        <v>181</v>
      </c>
      <c r="G419" s="7" t="s">
        <v>152</v>
      </c>
      <c r="I419" s="96" t="s">
        <v>223</v>
      </c>
      <c r="J419" s="96" t="s">
        <v>224</v>
      </c>
      <c r="K419" s="7" t="s">
        <v>137</v>
      </c>
      <c r="L419" s="7" t="s">
        <v>225</v>
      </c>
      <c r="M419" s="7" t="s">
        <v>181</v>
      </c>
      <c r="N419" s="7" t="s">
        <v>152</v>
      </c>
      <c r="P419" s="96" t="s">
        <v>223</v>
      </c>
      <c r="Q419" s="96" t="s">
        <v>224</v>
      </c>
      <c r="R419" s="7" t="s">
        <v>137</v>
      </c>
      <c r="S419" s="7" t="s">
        <v>225</v>
      </c>
      <c r="T419" s="7" t="s">
        <v>181</v>
      </c>
      <c r="U419" s="7" t="s">
        <v>152</v>
      </c>
      <c r="W419" s="96" t="s">
        <v>223</v>
      </c>
      <c r="X419" s="96" t="s">
        <v>224</v>
      </c>
      <c r="Y419" s="7" t="s">
        <v>137</v>
      </c>
      <c r="Z419" s="7" t="s">
        <v>225</v>
      </c>
      <c r="AA419" s="7" t="s">
        <v>181</v>
      </c>
      <c r="AB419" s="7" t="s">
        <v>152</v>
      </c>
      <c r="AD419" s="96" t="s">
        <v>223</v>
      </c>
      <c r="AE419" s="96" t="s">
        <v>224</v>
      </c>
      <c r="AF419" s="7" t="s">
        <v>225</v>
      </c>
      <c r="AG419" s="7" t="s">
        <v>181</v>
      </c>
      <c r="AH419" s="7" t="s">
        <v>152</v>
      </c>
      <c r="AJ419" s="101" t="s">
        <v>150</v>
      </c>
      <c r="AK419" s="101">
        <v>30</v>
      </c>
      <c r="AL419" s="101">
        <f t="shared" ref="AL419:BA419" si="53">AK420</f>
        <v>40</v>
      </c>
      <c r="AM419" s="101">
        <f t="shared" si="53"/>
        <v>50</v>
      </c>
      <c r="AN419" s="101">
        <f t="shared" si="53"/>
        <v>60</v>
      </c>
      <c r="AO419" s="101">
        <f t="shared" si="53"/>
        <v>70</v>
      </c>
      <c r="AP419" s="101">
        <f t="shared" si="53"/>
        <v>80</v>
      </c>
      <c r="AQ419" s="101">
        <f t="shared" si="53"/>
        <v>90</v>
      </c>
      <c r="AR419" s="101">
        <f t="shared" si="53"/>
        <v>100</v>
      </c>
      <c r="AS419" s="101">
        <f t="shared" si="53"/>
        <v>110</v>
      </c>
      <c r="AT419" s="101">
        <f t="shared" si="53"/>
        <v>120</v>
      </c>
      <c r="AU419" s="101">
        <f t="shared" si="53"/>
        <v>130</v>
      </c>
      <c r="AV419" s="101">
        <f t="shared" si="53"/>
        <v>140</v>
      </c>
      <c r="AW419" s="101">
        <f t="shared" si="53"/>
        <v>150</v>
      </c>
      <c r="AX419" s="101">
        <f t="shared" si="53"/>
        <v>160</v>
      </c>
      <c r="AY419" s="101">
        <f t="shared" si="53"/>
        <v>170</v>
      </c>
      <c r="AZ419" s="101">
        <f t="shared" si="53"/>
        <v>180</v>
      </c>
      <c r="BA419" s="101">
        <f t="shared" si="53"/>
        <v>190</v>
      </c>
    </row>
    <row r="420" spans="1:60">
      <c r="A420">
        <f t="shared" si="47"/>
        <v>418</v>
      </c>
      <c r="B420">
        <v>20</v>
      </c>
      <c r="C420">
        <f>B420+$C$418</f>
        <v>30</v>
      </c>
      <c r="D420" cm="1">
        <f t="array" aca="1" ref="D420" ca="1">INDIRECT($F$2&amp;"'"&amp;"!"&amp;D$3&amp;$A420)</f>
        <v>0</v>
      </c>
      <c r="E420" cm="1">
        <f t="array" aca="1" ref="E420" ca="1">INDIRECT($F$2&amp;"'"&amp;"!"&amp;E$3&amp;$A420)</f>
        <v>0</v>
      </c>
      <c r="F420" cm="1">
        <f t="array" aca="1" ref="F420" ca="1">INDIRECT($F$2&amp;"'"&amp;"!"&amp;F$3&amp;$A420)</f>
        <v>0</v>
      </c>
      <c r="G420" cm="1">
        <f t="array" aca="1" ref="G420" ca="1">INDIRECT($F$2&amp;"'"&amp;"!"&amp;G$3&amp;$A420)</f>
        <v>0</v>
      </c>
      <c r="I420" s="97">
        <f>((B420/2)^2)*PI()</f>
        <v>314.15926535897933</v>
      </c>
      <c r="J420" s="97">
        <f>((C420/2)^2)*PI()</f>
        <v>706.85834705770344</v>
      </c>
      <c r="K420" cm="1">
        <f t="array" aca="1" ref="K420" ca="1">INDIRECT($F$2&amp;"'"&amp;"!"&amp;K$3&amp;$A420)</f>
        <v>0</v>
      </c>
      <c r="L420" cm="1">
        <f t="array" aca="1" ref="L420" ca="1">INDIRECT($F$2&amp;"'"&amp;"!"&amp;L$3&amp;$A420)</f>
        <v>0</v>
      </c>
      <c r="M420" cm="1">
        <f t="array" aca="1" ref="M420" ca="1">INDIRECT($F$2&amp;"'"&amp;"!"&amp;M$3&amp;$A420)</f>
        <v>0</v>
      </c>
      <c r="N420" cm="1">
        <f t="array" aca="1" ref="N420" ca="1">INDIRECT($F$2&amp;"'"&amp;"!"&amp;N$3&amp;$A420)</f>
        <v>0</v>
      </c>
      <c r="P420" s="98">
        <f>PI()*B420</f>
        <v>62.831853071795862</v>
      </c>
      <c r="Q420" s="98">
        <f>PI()*C420</f>
        <v>94.247779607693786</v>
      </c>
      <c r="R420" cm="1">
        <f t="array" aca="1" ref="R420" ca="1">INDIRECT($F$2&amp;"'"&amp;"!"&amp;R$3&amp;$A420)</f>
        <v>0</v>
      </c>
      <c r="S420" cm="1">
        <f t="array" aca="1" ref="S420" ca="1">INDIRECT($F$2&amp;"'"&amp;"!"&amp;S$3&amp;$A420)</f>
        <v>0</v>
      </c>
      <c r="T420" cm="1">
        <f t="array" aca="1" ref="T420" ca="1">INDIRECT($F$2&amp;"'"&amp;"!"&amp;T$3&amp;$A420)</f>
        <v>0</v>
      </c>
      <c r="U420" cm="1">
        <f t="array" aca="1" ref="U420" ca="1">INDIRECT($F$2&amp;"'"&amp;"!"&amp;U$3&amp;$A420)</f>
        <v>0</v>
      </c>
      <c r="W420" s="14">
        <v>1</v>
      </c>
      <c r="X420" s="14">
        <f>W420-$W$418</f>
        <v>0.98499999999999999</v>
      </c>
      <c r="Y420" cm="1">
        <f t="array" aca="1" ref="Y420" ca="1">INDIRECT($F$2&amp;"'"&amp;"!"&amp;Y$3&amp;$A420)</f>
        <v>4</v>
      </c>
      <c r="Z420" cm="1">
        <f t="array" aca="1" ref="Z420" ca="1">INDIRECT($F$2&amp;"'"&amp;"!"&amp;Z$3&amp;$A420)</f>
        <v>3</v>
      </c>
      <c r="AA420" cm="1">
        <f t="array" aca="1" ref="AA420" ca="1">INDIRECT($F$2&amp;"'"&amp;"!"&amp;AA$3&amp;$A420)</f>
        <v>1</v>
      </c>
      <c r="AB420" cm="1">
        <f t="array" aca="1" ref="AB420" ca="1">INDIRECT($F$2&amp;"'"&amp;"!"&amp;AB$3&amp;$A420)</f>
        <v>0</v>
      </c>
      <c r="AD420" s="14">
        <f t="shared" ref="AD420:AD459" si="54">X463</f>
        <v>0.98499999999999999</v>
      </c>
      <c r="AE420" s="14">
        <f ca="1">Y420/Y$418</f>
        <v>8.0000000000000004E-4</v>
      </c>
      <c r="AF420" s="14">
        <f ca="1">Z420/Z$418</f>
        <v>6.2578222778473093E-4</v>
      </c>
      <c r="AG420" s="14">
        <f ca="1">AA420/AA$418</f>
        <v>6.9444444444444441E-3</v>
      </c>
      <c r="AH420" s="14">
        <f ca="1">AB420/AB$418</f>
        <v>0</v>
      </c>
      <c r="AJ420" s="102">
        <v>10</v>
      </c>
      <c r="AK420" s="101">
        <f t="shared" ref="AK420:BA420" si="55">AK419+$AJ$420</f>
        <v>40</v>
      </c>
      <c r="AL420" s="101">
        <f t="shared" si="55"/>
        <v>50</v>
      </c>
      <c r="AM420" s="101">
        <f t="shared" si="55"/>
        <v>60</v>
      </c>
      <c r="AN420" s="101">
        <f t="shared" si="55"/>
        <v>70</v>
      </c>
      <c r="AO420" s="101">
        <f t="shared" si="55"/>
        <v>80</v>
      </c>
      <c r="AP420" s="101">
        <f t="shared" si="55"/>
        <v>90</v>
      </c>
      <c r="AQ420" s="101">
        <f t="shared" si="55"/>
        <v>100</v>
      </c>
      <c r="AR420" s="101">
        <f t="shared" si="55"/>
        <v>110</v>
      </c>
      <c r="AS420" s="101">
        <f t="shared" si="55"/>
        <v>120</v>
      </c>
      <c r="AT420" s="101">
        <f t="shared" si="55"/>
        <v>130</v>
      </c>
      <c r="AU420" s="101">
        <f t="shared" si="55"/>
        <v>140</v>
      </c>
      <c r="AV420" s="101">
        <f t="shared" si="55"/>
        <v>150</v>
      </c>
      <c r="AW420" s="101">
        <f t="shared" si="55"/>
        <v>160</v>
      </c>
      <c r="AX420" s="101">
        <f t="shared" si="55"/>
        <v>170</v>
      </c>
      <c r="AY420" s="101">
        <f t="shared" si="55"/>
        <v>180</v>
      </c>
      <c r="AZ420" s="101">
        <f t="shared" si="55"/>
        <v>190</v>
      </c>
      <c r="BA420" s="101">
        <f t="shared" si="55"/>
        <v>200</v>
      </c>
      <c r="BC420" s="14"/>
    </row>
    <row r="421" spans="1:60">
      <c r="A421">
        <f t="shared" si="47"/>
        <v>419</v>
      </c>
      <c r="B421">
        <f>C420</f>
        <v>30</v>
      </c>
      <c r="C421">
        <f>B421+$C$418</f>
        <v>40</v>
      </c>
      <c r="D421" cm="1">
        <f t="array" aca="1" ref="D421" ca="1">INDIRECT($F$2&amp;"'"&amp;"!"&amp;D$3&amp;$A421)</f>
        <v>1173</v>
      </c>
      <c r="E421" cm="1">
        <f t="array" aca="1" ref="E421" ca="1">INDIRECT($F$2&amp;"'"&amp;"!"&amp;E$3&amp;$A421)</f>
        <v>1161</v>
      </c>
      <c r="F421" cm="1">
        <f t="array" aca="1" ref="F421" ca="1">INDIRECT($F$2&amp;"'"&amp;"!"&amp;F$3&amp;$A421)</f>
        <v>11</v>
      </c>
      <c r="G421" cm="1">
        <f t="array" aca="1" ref="G421" ca="1">INDIRECT($F$2&amp;"'"&amp;"!"&amp;G$3&amp;$A421)</f>
        <v>1</v>
      </c>
      <c r="I421" s="97">
        <f t="shared" ref="I421:J436" si="56">((B421/2)^2)*PI()</f>
        <v>706.85834705770344</v>
      </c>
      <c r="J421" s="97">
        <f t="shared" si="56"/>
        <v>1256.6370614359173</v>
      </c>
      <c r="K421" cm="1">
        <f t="array" aca="1" ref="K421" ca="1">INDIRECT($F$2&amp;"'"&amp;"!"&amp;K$3&amp;$A421)</f>
        <v>1173</v>
      </c>
      <c r="L421" cm="1">
        <f t="array" aca="1" ref="L421" ca="1">INDIRECT($F$2&amp;"'"&amp;"!"&amp;L$3&amp;$A421)</f>
        <v>1161</v>
      </c>
      <c r="M421" cm="1">
        <f t="array" aca="1" ref="M421" ca="1">INDIRECT($F$2&amp;"'"&amp;"!"&amp;M$3&amp;$A421)</f>
        <v>11</v>
      </c>
      <c r="N421" cm="1">
        <f t="array" aca="1" ref="N421" ca="1">INDIRECT($F$2&amp;"'"&amp;"!"&amp;N$3&amp;$A421)</f>
        <v>1</v>
      </c>
      <c r="P421" s="98">
        <f t="shared" ref="P421:Q436" si="57">PI()*B421</f>
        <v>94.247779607693786</v>
      </c>
      <c r="Q421" s="98">
        <f t="shared" si="57"/>
        <v>125.66370614359172</v>
      </c>
      <c r="R421" cm="1">
        <f t="array" aca="1" ref="R421" ca="1">INDIRECT($F$2&amp;"'"&amp;"!"&amp;R$3&amp;$A421)</f>
        <v>701</v>
      </c>
      <c r="S421" cm="1">
        <f t="array" aca="1" ref="S421" ca="1">INDIRECT($F$2&amp;"'"&amp;"!"&amp;S$3&amp;$A421)</f>
        <v>697</v>
      </c>
      <c r="T421" cm="1">
        <f t="array" aca="1" ref="T421" ca="1">INDIRECT($F$2&amp;"'"&amp;"!"&amp;T$3&amp;$A421)</f>
        <v>4</v>
      </c>
      <c r="U421" cm="1">
        <f t="array" aca="1" ref="U421" ca="1">INDIRECT($F$2&amp;"'"&amp;"!"&amp;U$3&amp;$A421)</f>
        <v>0</v>
      </c>
      <c r="W421" s="14">
        <f>X420</f>
        <v>0.98499999999999999</v>
      </c>
      <c r="X421" s="14">
        <f>W421-$W$418</f>
        <v>0.97</v>
      </c>
      <c r="Y421" cm="1">
        <f t="array" aca="1" ref="Y421" ca="1">INDIRECT($F$2&amp;"'"&amp;"!"&amp;Y$3&amp;$A421)</f>
        <v>28</v>
      </c>
      <c r="Z421" cm="1">
        <f t="array" aca="1" ref="Z421" ca="1">INDIRECT($F$2&amp;"'"&amp;"!"&amp;Z$3&amp;$A421)</f>
        <v>28</v>
      </c>
      <c r="AA421" cm="1">
        <f t="array" aca="1" ref="AA421" ca="1">INDIRECT($F$2&amp;"'"&amp;"!"&amp;AA$3&amp;$A421)</f>
        <v>0</v>
      </c>
      <c r="AB421" cm="1">
        <f t="array" aca="1" ref="AB421" ca="1">INDIRECT($F$2&amp;"'"&amp;"!"&amp;AB$3&amp;$A421)</f>
        <v>0</v>
      </c>
      <c r="AD421" s="14">
        <f t="shared" si="54"/>
        <v>0.97</v>
      </c>
      <c r="AE421" s="14">
        <f t="shared" ref="AE421:AH459" ca="1" si="58">Y421/Y$418</f>
        <v>5.5999999999999999E-3</v>
      </c>
      <c r="AF421" s="14">
        <f t="shared" ca="1" si="58"/>
        <v>5.8406341259908219E-3</v>
      </c>
      <c r="AG421" s="14">
        <f t="shared" ca="1" si="58"/>
        <v>0</v>
      </c>
      <c r="AH421" s="14">
        <f t="shared" ca="1" si="58"/>
        <v>0</v>
      </c>
      <c r="AJ421" s="103" t="s">
        <v>241</v>
      </c>
      <c r="AK421" s="104" cm="1">
        <f t="array" aca="1" ref="AK421" ca="1">INDIRECT($F$2&amp;"'"&amp;"!"&amp;AK$3&amp;$A421)</f>
        <v>0.92998675525518459</v>
      </c>
      <c r="AL421" s="104" cm="1">
        <f t="array" aca="1" ref="AL421" ca="1">INDIRECT($F$2&amp;"'"&amp;"!"&amp;AL$3&amp;$A421)</f>
        <v>0.9221003986645584</v>
      </c>
      <c r="AM421" s="104" cm="1">
        <f t="array" aca="1" ref="AM421" ca="1">INDIRECT($F$2&amp;"'"&amp;"!"&amp;AM$3&amp;$A421)</f>
        <v>0.91161546956495354</v>
      </c>
      <c r="AN421" s="104" cm="1">
        <f t="array" aca="1" ref="AN421" ca="1">INDIRECT($F$2&amp;"'"&amp;"!"&amp;AN$3&amp;$A421)</f>
        <v>0.90111278514602144</v>
      </c>
      <c r="AO421" s="104" cm="1">
        <f t="array" aca="1" ref="AO421" ca="1">INDIRECT($F$2&amp;"'"&amp;"!"&amp;AO$3&amp;$A421)</f>
        <v>0.89830570583130309</v>
      </c>
      <c r="AP421" s="104" cm="1">
        <f t="array" aca="1" ref="AP421" ca="1">INDIRECT($F$2&amp;"'"&amp;"!"&amp;AP$3&amp;$A421)</f>
        <v>0.91295583211491671</v>
      </c>
      <c r="AQ421" s="104" cm="1">
        <f t="array" aca="1" ref="AQ421" ca="1">INDIRECT($F$2&amp;"'"&amp;"!"&amp;AQ$3&amp;$A421)</f>
        <v>0</v>
      </c>
      <c r="AR421" s="104" cm="1">
        <f t="array" aca="1" ref="AR421" ca="1">INDIRECT($F$2&amp;"'"&amp;"!"&amp;AR$3&amp;$A421)</f>
        <v>0</v>
      </c>
      <c r="AS421" s="104" cm="1">
        <f t="array" aca="1" ref="AS421" ca="1">INDIRECT($F$2&amp;"'"&amp;"!"&amp;AS$3&amp;$A421)</f>
        <v>0</v>
      </c>
      <c r="AT421" s="104" cm="1">
        <f t="array" aca="1" ref="AT421" ca="1">INDIRECT($F$2&amp;"'"&amp;"!"&amp;AT$3&amp;$A421)</f>
        <v>0</v>
      </c>
      <c r="AU421" s="104" cm="1">
        <f t="array" aca="1" ref="AU421" ca="1">INDIRECT($F$2&amp;"'"&amp;"!"&amp;AU$3&amp;$A421)</f>
        <v>0</v>
      </c>
      <c r="AV421" s="104" cm="1">
        <f t="array" aca="1" ref="AV421" ca="1">INDIRECT($F$2&amp;"'"&amp;"!"&amp;AV$3&amp;$A421)</f>
        <v>0</v>
      </c>
      <c r="AW421" s="104" cm="1">
        <f t="array" aca="1" ref="AW421" ca="1">INDIRECT($F$2&amp;"'"&amp;"!"&amp;AW$3&amp;$A421)</f>
        <v>0</v>
      </c>
      <c r="AX421" s="104" cm="1">
        <f t="array" aca="1" ref="AX421" ca="1">INDIRECT($F$2&amp;"'"&amp;"!"&amp;AX$3&amp;$A421)</f>
        <v>0</v>
      </c>
      <c r="AY421" s="104" cm="1">
        <f t="array" aca="1" ref="AY421" ca="1">INDIRECT($F$2&amp;"'"&amp;"!"&amp;AY$3&amp;$A421)</f>
        <v>0</v>
      </c>
      <c r="AZ421" s="104" cm="1">
        <f t="array" aca="1" ref="AZ421" ca="1">INDIRECT($F$2&amp;"'"&amp;"!"&amp;AZ$3&amp;$A421)</f>
        <v>0</v>
      </c>
      <c r="BA421" s="104" cm="1">
        <f t="array" aca="1" ref="BA421" ca="1">INDIRECT($F$2&amp;"'"&amp;"!"&amp;BA$3&amp;$A421)</f>
        <v>0</v>
      </c>
      <c r="BB421" s="105"/>
      <c r="BC421" s="14"/>
      <c r="BD421" s="105"/>
      <c r="BE421" s="105"/>
      <c r="BF421" s="105"/>
      <c r="BG421" s="105"/>
      <c r="BH421" s="105"/>
    </row>
    <row r="422" spans="1:60">
      <c r="A422">
        <f t="shared" si="47"/>
        <v>420</v>
      </c>
      <c r="B422">
        <f t="shared" ref="B422:B438" si="59">C421</f>
        <v>40</v>
      </c>
      <c r="C422">
        <f t="shared" ref="C422:C438" si="60">B422+$C$418</f>
        <v>50</v>
      </c>
      <c r="D422" cm="1">
        <f t="array" aca="1" ref="D422" ca="1">INDIRECT($F$2&amp;"'"&amp;"!"&amp;D$3&amp;$A422)</f>
        <v>3042</v>
      </c>
      <c r="E422" cm="1">
        <f t="array" aca="1" ref="E422" ca="1">INDIRECT($F$2&amp;"'"&amp;"!"&amp;E$3&amp;$A422)</f>
        <v>2981</v>
      </c>
      <c r="F422" cm="1">
        <f t="array" aca="1" ref="F422" ca="1">INDIRECT($F$2&amp;"'"&amp;"!"&amp;F$3&amp;$A422)</f>
        <v>52</v>
      </c>
      <c r="G422" cm="1">
        <f t="array" aca="1" ref="G422" ca="1">INDIRECT($F$2&amp;"'"&amp;"!"&amp;G$3&amp;$A422)</f>
        <v>9</v>
      </c>
      <c r="I422" s="97">
        <f t="shared" si="56"/>
        <v>1256.6370614359173</v>
      </c>
      <c r="J422" s="97">
        <f t="shared" si="56"/>
        <v>1963.4954084936207</v>
      </c>
      <c r="K422" cm="1">
        <f t="array" aca="1" ref="K422" ca="1">INDIRECT($F$2&amp;"'"&amp;"!"&amp;K$3&amp;$A422)</f>
        <v>3042</v>
      </c>
      <c r="L422" cm="1">
        <f t="array" aca="1" ref="L422" ca="1">INDIRECT($F$2&amp;"'"&amp;"!"&amp;L$3&amp;$A422)</f>
        <v>2981</v>
      </c>
      <c r="M422" cm="1">
        <f t="array" aca="1" ref="M422" ca="1">INDIRECT($F$2&amp;"'"&amp;"!"&amp;M$3&amp;$A422)</f>
        <v>52</v>
      </c>
      <c r="N422" cm="1">
        <f t="array" aca="1" ref="N422" ca="1">INDIRECT($F$2&amp;"'"&amp;"!"&amp;N$3&amp;$A422)</f>
        <v>9</v>
      </c>
      <c r="P422" s="98">
        <f t="shared" si="57"/>
        <v>125.66370614359172</v>
      </c>
      <c r="Q422" s="98">
        <f t="shared" si="57"/>
        <v>157.07963267948966</v>
      </c>
      <c r="R422" cm="1">
        <f t="array" aca="1" ref="R422" ca="1">INDIRECT($F$2&amp;"'"&amp;"!"&amp;R$3&amp;$A422)</f>
        <v>3164</v>
      </c>
      <c r="S422" cm="1">
        <f t="array" aca="1" ref="S422" ca="1">INDIRECT($F$2&amp;"'"&amp;"!"&amp;S$3&amp;$A422)</f>
        <v>3110</v>
      </c>
      <c r="T422" cm="1">
        <f t="array" aca="1" ref="T422" ca="1">INDIRECT($F$2&amp;"'"&amp;"!"&amp;T$3&amp;$A422)</f>
        <v>47</v>
      </c>
      <c r="U422" cm="1">
        <f t="array" aca="1" ref="U422" ca="1">INDIRECT($F$2&amp;"'"&amp;"!"&amp;U$3&amp;$A422)</f>
        <v>7</v>
      </c>
      <c r="W422" s="14">
        <f t="shared" ref="W422:W459" si="61">X421</f>
        <v>0.97</v>
      </c>
      <c r="X422" s="14">
        <f t="shared" ref="X422:X459" si="62">W422-$W$418</f>
        <v>0.95499999999999996</v>
      </c>
      <c r="Y422" cm="1">
        <f t="array" aca="1" ref="Y422" ca="1">INDIRECT($F$2&amp;"'"&amp;"!"&amp;Y$3&amp;$A422)</f>
        <v>154</v>
      </c>
      <c r="Z422" cm="1">
        <f t="array" aca="1" ref="Z422" ca="1">INDIRECT($F$2&amp;"'"&amp;"!"&amp;Z$3&amp;$A422)</f>
        <v>154</v>
      </c>
      <c r="AA422" cm="1">
        <f t="array" aca="1" ref="AA422" ca="1">INDIRECT($F$2&amp;"'"&amp;"!"&amp;AA$3&amp;$A422)</f>
        <v>0</v>
      </c>
      <c r="AB422" cm="1">
        <f t="array" aca="1" ref="AB422" ca="1">INDIRECT($F$2&amp;"'"&amp;"!"&amp;AB$3&amp;$A422)</f>
        <v>0</v>
      </c>
      <c r="AD422" s="14">
        <f t="shared" si="54"/>
        <v>0.95499999999999996</v>
      </c>
      <c r="AE422" s="14">
        <f t="shared" ca="1" si="58"/>
        <v>3.0800000000000001E-2</v>
      </c>
      <c r="AF422" s="14">
        <f t="shared" ca="1" si="58"/>
        <v>3.2123487692949523E-2</v>
      </c>
      <c r="AG422" s="14">
        <f t="shared" ca="1" si="58"/>
        <v>0</v>
      </c>
      <c r="AH422" s="14">
        <f t="shared" ca="1" si="58"/>
        <v>0</v>
      </c>
      <c r="AJ422" s="103" t="s">
        <v>242</v>
      </c>
      <c r="AK422" s="105" cm="1">
        <f t="array" aca="1" ref="AK422" ca="1">INDIRECT($F$2&amp;"'"&amp;"!"&amp;AK$3&amp;$A422)</f>
        <v>2.2182825736567054E-2</v>
      </c>
      <c r="AL422" s="105" cm="1">
        <f t="array" aca="1" ref="AL422" ca="1">INDIRECT($F$2&amp;"'"&amp;"!"&amp;AL$3&amp;$A422)</f>
        <v>2.231414049559672E-2</v>
      </c>
      <c r="AM422" s="105" cm="1">
        <f t="array" aca="1" ref="AM422" ca="1">INDIRECT($F$2&amp;"'"&amp;"!"&amp;AM$3&amp;$A422)</f>
        <v>3.1709173284555491E-2</v>
      </c>
      <c r="AN422" s="105" cm="1">
        <f t="array" aca="1" ref="AN422" ca="1">INDIRECT($F$2&amp;"'"&amp;"!"&amp;AN$3&amp;$A422)</f>
        <v>3.0223101524154857E-2</v>
      </c>
      <c r="AO422" s="105" cm="1">
        <f t="array" aca="1" ref="AO422" ca="1">INDIRECT($F$2&amp;"'"&amp;"!"&amp;AO$3&amp;$A422)</f>
        <v>1.5068148479892376E-2</v>
      </c>
      <c r="AP422" s="105" cm="1">
        <f t="array" aca="1" ref="AP422" ca="1">INDIRECT($F$2&amp;"'"&amp;"!"&amp;AP$3&amp;$A422)</f>
        <v>3.0555865547842675E-3</v>
      </c>
      <c r="AQ422" s="105" cm="1">
        <f t="array" aca="1" ref="AQ422" ca="1">INDIRECT($F$2&amp;"'"&amp;"!"&amp;AQ$3&amp;$A422)</f>
        <v>0</v>
      </c>
      <c r="AR422" s="105" cm="1">
        <f t="array" aca="1" ref="AR422" ca="1">INDIRECT($F$2&amp;"'"&amp;"!"&amp;AR$3&amp;$A422)</f>
        <v>0</v>
      </c>
      <c r="AS422" s="105" cm="1">
        <f t="array" aca="1" ref="AS422" ca="1">INDIRECT($F$2&amp;"'"&amp;"!"&amp;AS$3&amp;$A422)</f>
        <v>0</v>
      </c>
      <c r="AT422" s="105" cm="1">
        <f t="array" aca="1" ref="AT422" ca="1">INDIRECT($F$2&amp;"'"&amp;"!"&amp;AT$3&amp;$A422)</f>
        <v>0</v>
      </c>
      <c r="AU422" s="105" cm="1">
        <f t="array" aca="1" ref="AU422" ca="1">INDIRECT($F$2&amp;"'"&amp;"!"&amp;AU$3&amp;$A422)</f>
        <v>0</v>
      </c>
      <c r="AV422" s="105" cm="1">
        <f t="array" aca="1" ref="AV422" ca="1">INDIRECT($F$2&amp;"'"&amp;"!"&amp;AV$3&amp;$A422)</f>
        <v>0</v>
      </c>
      <c r="AW422" s="105" cm="1">
        <f t="array" aca="1" ref="AW422" ca="1">INDIRECT($F$2&amp;"'"&amp;"!"&amp;AW$3&amp;$A422)</f>
        <v>0</v>
      </c>
      <c r="AX422" s="105" cm="1">
        <f t="array" aca="1" ref="AX422" ca="1">INDIRECT($F$2&amp;"'"&amp;"!"&amp;AX$3&amp;$A422)</f>
        <v>0</v>
      </c>
      <c r="AY422" s="105" cm="1">
        <f t="array" aca="1" ref="AY422" ca="1">INDIRECT($F$2&amp;"'"&amp;"!"&amp;AY$3&amp;$A422)</f>
        <v>0</v>
      </c>
      <c r="AZ422" s="105" cm="1">
        <f t="array" aca="1" ref="AZ422" ca="1">INDIRECT($F$2&amp;"'"&amp;"!"&amp;AZ$3&amp;$A422)</f>
        <v>0</v>
      </c>
      <c r="BA422" s="105" cm="1">
        <f t="array" aca="1" ref="BA422" ca="1">INDIRECT($F$2&amp;"'"&amp;"!"&amp;BA$3&amp;$A422)</f>
        <v>0</v>
      </c>
      <c r="BC422" s="14"/>
    </row>
    <row r="423" spans="1:60">
      <c r="A423">
        <f t="shared" si="47"/>
        <v>421</v>
      </c>
      <c r="B423">
        <f t="shared" si="59"/>
        <v>50</v>
      </c>
      <c r="C423">
        <f t="shared" si="60"/>
        <v>60</v>
      </c>
      <c r="D423" cm="1">
        <f t="array" aca="1" ref="D423" ca="1">INDIRECT($F$2&amp;"'"&amp;"!"&amp;D$3&amp;$A423)</f>
        <v>572</v>
      </c>
      <c r="E423" cm="1">
        <f t="array" aca="1" ref="E423" ca="1">INDIRECT($F$2&amp;"'"&amp;"!"&amp;E$3&amp;$A423)</f>
        <v>529</v>
      </c>
      <c r="F423" cm="1">
        <f t="array" aca="1" ref="F423" ca="1">INDIRECT($F$2&amp;"'"&amp;"!"&amp;F$3&amp;$A423)</f>
        <v>35</v>
      </c>
      <c r="G423" cm="1">
        <f t="array" aca="1" ref="G423" ca="1">INDIRECT($F$2&amp;"'"&amp;"!"&amp;G$3&amp;$A423)</f>
        <v>8</v>
      </c>
      <c r="I423" s="97">
        <f t="shared" si="56"/>
        <v>1963.4954084936207</v>
      </c>
      <c r="J423" s="97">
        <f t="shared" si="56"/>
        <v>2827.4333882308138</v>
      </c>
      <c r="K423" cm="1">
        <f t="array" aca="1" ref="K423" ca="1">INDIRECT($F$2&amp;"'"&amp;"!"&amp;K$3&amp;$A423)</f>
        <v>572</v>
      </c>
      <c r="L423" cm="1">
        <f t="array" aca="1" ref="L423" ca="1">INDIRECT($F$2&amp;"'"&amp;"!"&amp;L$3&amp;$A423)</f>
        <v>529</v>
      </c>
      <c r="M423" cm="1">
        <f t="array" aca="1" ref="M423" ca="1">INDIRECT($F$2&amp;"'"&amp;"!"&amp;M$3&amp;$A423)</f>
        <v>35</v>
      </c>
      <c r="N423" cm="1">
        <f t="array" aca="1" ref="N423" ca="1">INDIRECT($F$2&amp;"'"&amp;"!"&amp;N$3&amp;$A423)</f>
        <v>8</v>
      </c>
      <c r="P423" s="98">
        <f t="shared" si="57"/>
        <v>157.07963267948966</v>
      </c>
      <c r="Q423" s="98">
        <f t="shared" si="57"/>
        <v>188.49555921538757</v>
      </c>
      <c r="R423" cm="1">
        <f t="array" aca="1" ref="R423" ca="1">INDIRECT($F$2&amp;"'"&amp;"!"&amp;R$3&amp;$A423)</f>
        <v>841</v>
      </c>
      <c r="S423" cm="1">
        <f t="array" aca="1" ref="S423" ca="1">INDIRECT($F$2&amp;"'"&amp;"!"&amp;S$3&amp;$A423)</f>
        <v>797</v>
      </c>
      <c r="T423" cm="1">
        <f t="array" aca="1" ref="T423" ca="1">INDIRECT($F$2&amp;"'"&amp;"!"&amp;T$3&amp;$A423)</f>
        <v>35</v>
      </c>
      <c r="U423" cm="1">
        <f t="array" aca="1" ref="U423" ca="1">INDIRECT($F$2&amp;"'"&amp;"!"&amp;U$3&amp;$A423)</f>
        <v>9</v>
      </c>
      <c r="W423" s="14">
        <f t="shared" si="61"/>
        <v>0.95499999999999996</v>
      </c>
      <c r="X423" s="14">
        <f t="shared" si="62"/>
        <v>0.94</v>
      </c>
      <c r="Y423" cm="1">
        <f t="array" aca="1" ref="Y423" ca="1">INDIRECT($F$2&amp;"'"&amp;"!"&amp;Y$3&amp;$A423)</f>
        <v>785</v>
      </c>
      <c r="Z423" cm="1">
        <f t="array" aca="1" ref="Z423" ca="1">INDIRECT($F$2&amp;"'"&amp;"!"&amp;Z$3&amp;$A423)</f>
        <v>774</v>
      </c>
      <c r="AA423" cm="1">
        <f t="array" aca="1" ref="AA423" ca="1">INDIRECT($F$2&amp;"'"&amp;"!"&amp;AA$3&amp;$A423)</f>
        <v>8</v>
      </c>
      <c r="AB423" cm="1">
        <f t="array" aca="1" ref="AB423" ca="1">INDIRECT($F$2&amp;"'"&amp;"!"&amp;AB$3&amp;$A423)</f>
        <v>3</v>
      </c>
      <c r="AD423" s="14">
        <f t="shared" si="54"/>
        <v>0.94</v>
      </c>
      <c r="AE423" s="14">
        <f t="shared" ca="1" si="58"/>
        <v>0.157</v>
      </c>
      <c r="AF423" s="14">
        <f t="shared" ca="1" si="58"/>
        <v>0.16145181476846057</v>
      </c>
      <c r="AG423" s="14">
        <f t="shared" ca="1" si="58"/>
        <v>5.5555555555555552E-2</v>
      </c>
      <c r="AH423" s="14">
        <f t="shared" ca="1" si="58"/>
        <v>4.8387096774193547E-2</v>
      </c>
      <c r="AJ423" s="103" t="s">
        <v>69</v>
      </c>
      <c r="AK423" s="104" cm="1">
        <f t="array" aca="1" ref="AK423" ca="1">INDIRECT($F$2&amp;"'"&amp;"!"&amp;AK$3&amp;$A423)</f>
        <v>0.93060850284858021</v>
      </c>
      <c r="AL423" s="104" cm="1">
        <f t="array" aca="1" ref="AL423" ca="1">INDIRECT($F$2&amp;"'"&amp;"!"&amp;AL$3&amp;$A423)</f>
        <v>0.92466505905947705</v>
      </c>
      <c r="AM423" s="104" cm="1">
        <f t="array" aca="1" ref="AM423" ca="1">INDIRECT($F$2&amp;"'"&amp;"!"&amp;AM$3&amp;$A423)</f>
        <v>0.916408008622694</v>
      </c>
      <c r="AN423" s="104" cm="1">
        <f t="array" aca="1" ref="AN423" ca="1">INDIRECT($F$2&amp;"'"&amp;"!"&amp;AN$3&amp;$A423)</f>
        <v>0.9074679732059201</v>
      </c>
      <c r="AO423" s="104" cm="1">
        <f t="array" aca="1" ref="AO423" ca="1">INDIRECT($F$2&amp;"'"&amp;"!"&amp;AO$3&amp;$A423)</f>
        <v>0.90093787041017659</v>
      </c>
      <c r="AP423" s="104" cm="1">
        <f t="array" aca="1" ref="AP423" ca="1">INDIRECT($F$2&amp;"'"&amp;"!"&amp;AP$3&amp;$A423)</f>
        <v>0.91295583211491671</v>
      </c>
      <c r="AQ423" s="104" cm="1">
        <f t="array" aca="1" ref="AQ423" ca="1">INDIRECT($F$2&amp;"'"&amp;"!"&amp;AQ$3&amp;$A423)</f>
        <v>0</v>
      </c>
      <c r="AR423" s="104" cm="1">
        <f t="array" aca="1" ref="AR423" ca="1">INDIRECT($F$2&amp;"'"&amp;"!"&amp;AR$3&amp;$A423)</f>
        <v>0</v>
      </c>
      <c r="AS423" s="104" cm="1">
        <f t="array" aca="1" ref="AS423" ca="1">INDIRECT($F$2&amp;"'"&amp;"!"&amp;AS$3&amp;$A423)</f>
        <v>0</v>
      </c>
      <c r="AT423" s="104" cm="1">
        <f t="array" aca="1" ref="AT423" ca="1">INDIRECT($F$2&amp;"'"&amp;"!"&amp;AT$3&amp;$A423)</f>
        <v>0</v>
      </c>
      <c r="AU423" s="104" cm="1">
        <f t="array" aca="1" ref="AU423" ca="1">INDIRECT($F$2&amp;"'"&amp;"!"&amp;AU$3&amp;$A423)</f>
        <v>0</v>
      </c>
      <c r="AV423" s="104" cm="1">
        <f t="array" aca="1" ref="AV423" ca="1">INDIRECT($F$2&amp;"'"&amp;"!"&amp;AV$3&amp;$A423)</f>
        <v>0</v>
      </c>
      <c r="AW423" s="104" cm="1">
        <f t="array" aca="1" ref="AW423" ca="1">INDIRECT($F$2&amp;"'"&amp;"!"&amp;AW$3&amp;$A423)</f>
        <v>0</v>
      </c>
      <c r="AX423" s="104" cm="1">
        <f t="array" aca="1" ref="AX423" ca="1">INDIRECT($F$2&amp;"'"&amp;"!"&amp;AX$3&amp;$A423)</f>
        <v>0</v>
      </c>
      <c r="AY423" s="104" cm="1">
        <f t="array" aca="1" ref="AY423" ca="1">INDIRECT($F$2&amp;"'"&amp;"!"&amp;AY$3&amp;$A423)</f>
        <v>0</v>
      </c>
      <c r="AZ423" s="104" cm="1">
        <f t="array" aca="1" ref="AZ423" ca="1">INDIRECT($F$2&amp;"'"&amp;"!"&amp;AZ$3&amp;$A423)</f>
        <v>0</v>
      </c>
      <c r="BA423" s="104" cm="1">
        <f t="array" aca="1" ref="BA423" ca="1">INDIRECT($F$2&amp;"'"&amp;"!"&amp;BA$3&amp;$A423)</f>
        <v>0</v>
      </c>
      <c r="BC423" s="14"/>
    </row>
    <row r="424" spans="1:60">
      <c r="A424">
        <f t="shared" si="47"/>
        <v>422</v>
      </c>
      <c r="B424">
        <f t="shared" si="59"/>
        <v>60</v>
      </c>
      <c r="C424">
        <f t="shared" si="60"/>
        <v>70</v>
      </c>
      <c r="D424" cm="1">
        <f t="array" aca="1" ref="D424" ca="1">INDIRECT($F$2&amp;"'"&amp;"!"&amp;D$3&amp;$A424)</f>
        <v>163</v>
      </c>
      <c r="E424" cm="1">
        <f t="array" aca="1" ref="E424" ca="1">INDIRECT($F$2&amp;"'"&amp;"!"&amp;E$3&amp;$A424)</f>
        <v>106</v>
      </c>
      <c r="F424" cm="1">
        <f t="array" aca="1" ref="F424" ca="1">INDIRECT($F$2&amp;"'"&amp;"!"&amp;F$3&amp;$A424)</f>
        <v>28</v>
      </c>
      <c r="G424" cm="1">
        <f t="array" aca="1" ref="G424" ca="1">INDIRECT($F$2&amp;"'"&amp;"!"&amp;G$3&amp;$A424)</f>
        <v>29</v>
      </c>
      <c r="I424" s="97">
        <f t="shared" si="56"/>
        <v>2827.4333882308138</v>
      </c>
      <c r="J424" s="97">
        <f t="shared" si="56"/>
        <v>3848.4510006474966</v>
      </c>
      <c r="K424" cm="1">
        <f t="array" aca="1" ref="K424" ca="1">INDIRECT($F$2&amp;"'"&amp;"!"&amp;K$3&amp;$A424)</f>
        <v>163</v>
      </c>
      <c r="L424" cm="1">
        <f t="array" aca="1" ref="L424" ca="1">INDIRECT($F$2&amp;"'"&amp;"!"&amp;L$3&amp;$A424)</f>
        <v>106</v>
      </c>
      <c r="M424" cm="1">
        <f t="array" aca="1" ref="M424" ca="1">INDIRECT($F$2&amp;"'"&amp;"!"&amp;M$3&amp;$A424)</f>
        <v>28</v>
      </c>
      <c r="N424" cm="1">
        <f t="array" aca="1" ref="N424" ca="1">INDIRECT($F$2&amp;"'"&amp;"!"&amp;N$3&amp;$A424)</f>
        <v>29</v>
      </c>
      <c r="P424" s="98">
        <f t="shared" si="57"/>
        <v>188.49555921538757</v>
      </c>
      <c r="Q424" s="98">
        <f t="shared" si="57"/>
        <v>219.91148575128551</v>
      </c>
      <c r="R424" cm="1">
        <f t="array" aca="1" ref="R424" ca="1">INDIRECT($F$2&amp;"'"&amp;"!"&amp;R$3&amp;$A424)</f>
        <v>198</v>
      </c>
      <c r="S424" cm="1">
        <f t="array" aca="1" ref="S424" ca="1">INDIRECT($F$2&amp;"'"&amp;"!"&amp;S$3&amp;$A424)</f>
        <v>144</v>
      </c>
      <c r="T424" cm="1">
        <f t="array" aca="1" ref="T424" ca="1">INDIRECT($F$2&amp;"'"&amp;"!"&amp;T$3&amp;$A424)</f>
        <v>33</v>
      </c>
      <c r="U424" cm="1">
        <f t="array" aca="1" ref="U424" ca="1">INDIRECT($F$2&amp;"'"&amp;"!"&amp;U$3&amp;$A424)</f>
        <v>21</v>
      </c>
      <c r="W424" s="14">
        <f t="shared" si="61"/>
        <v>0.94</v>
      </c>
      <c r="X424" s="14">
        <f t="shared" si="62"/>
        <v>0.92499999999999993</v>
      </c>
      <c r="Y424" cm="1">
        <f t="array" aca="1" ref="Y424" ca="1">INDIRECT($F$2&amp;"'"&amp;"!"&amp;Y$3&amp;$A424)</f>
        <v>1438</v>
      </c>
      <c r="Z424" cm="1">
        <f t="array" aca="1" ref="Z424" ca="1">INDIRECT($F$2&amp;"'"&amp;"!"&amp;Z$3&amp;$A424)</f>
        <v>1411</v>
      </c>
      <c r="AA424" cm="1">
        <f t="array" aca="1" ref="AA424" ca="1">INDIRECT($F$2&amp;"'"&amp;"!"&amp;AA$3&amp;$A424)</f>
        <v>20</v>
      </c>
      <c r="AB424" cm="1">
        <f t="array" aca="1" ref="AB424" ca="1">INDIRECT($F$2&amp;"'"&amp;"!"&amp;AB$3&amp;$A424)</f>
        <v>7</v>
      </c>
      <c r="AD424" s="14">
        <f t="shared" si="54"/>
        <v>0.92499999999999993</v>
      </c>
      <c r="AE424" s="14">
        <f t="shared" ca="1" si="58"/>
        <v>0.28760000000000002</v>
      </c>
      <c r="AF424" s="14">
        <f t="shared" ca="1" si="58"/>
        <v>0.29432624113475175</v>
      </c>
      <c r="AG424" s="14">
        <f t="shared" ca="1" si="58"/>
        <v>0.1388888888888889</v>
      </c>
      <c r="AH424" s="14">
        <f t="shared" ca="1" si="58"/>
        <v>0.11290322580645161</v>
      </c>
      <c r="AJ424" s="103" t="s">
        <v>243</v>
      </c>
      <c r="AK424" s="106" cm="1">
        <f t="array" aca="1" ref="AK424" ca="1">INDIRECT($F$2&amp;"'"&amp;"!"&amp;AK$3&amp;$A424)</f>
        <v>0.93125731324426098</v>
      </c>
      <c r="AL424" s="106" cm="1">
        <f t="array" aca="1" ref="AL424" ca="1">INDIRECT($F$2&amp;"'"&amp;"!"&amp;AL$3&amp;$A424)</f>
        <v>0.922902787558051</v>
      </c>
      <c r="AM424" s="106" cm="1">
        <f t="array" aca="1" ref="AM424" ca="1">INDIRECT($F$2&amp;"'"&amp;"!"&amp;AM$3&amp;$A424)</f>
        <v>0.91431764259268089</v>
      </c>
      <c r="AN424" s="106" cm="1">
        <f t="array" aca="1" ref="AN424" ca="1">INDIRECT($F$2&amp;"'"&amp;"!"&amp;AN$3&amp;$A424)</f>
        <v>0.90686641830651338</v>
      </c>
      <c r="AO424" s="106" cm="1">
        <f t="array" aca="1" ref="AO424" ca="1">INDIRECT($F$2&amp;"'"&amp;"!"&amp;AO$3&amp;$A424)</f>
        <v>0.90619888470037446</v>
      </c>
      <c r="AP424" s="106" cm="1">
        <f t="array" aca="1" ref="AP424" ca="1">INDIRECT($F$2&amp;"'"&amp;"!"&amp;AP$3&amp;$A424)</f>
        <v>0.91719065902276187</v>
      </c>
      <c r="AQ424" s="106" cm="1">
        <f t="array" aca="1" ref="AQ424" ca="1">INDIRECT($F$2&amp;"'"&amp;"!"&amp;AQ$3&amp;$A424)</f>
        <v>0</v>
      </c>
      <c r="AR424" s="106" cm="1">
        <f t="array" aca="1" ref="AR424" ca="1">INDIRECT($F$2&amp;"'"&amp;"!"&amp;AR$3&amp;$A424)</f>
        <v>0</v>
      </c>
      <c r="AS424" s="106" cm="1">
        <f t="array" aca="1" ref="AS424" ca="1">INDIRECT($F$2&amp;"'"&amp;"!"&amp;AS$3&amp;$A424)</f>
        <v>0</v>
      </c>
      <c r="AT424" s="106" cm="1">
        <f t="array" aca="1" ref="AT424" ca="1">INDIRECT($F$2&amp;"'"&amp;"!"&amp;AT$3&amp;$A424)</f>
        <v>0</v>
      </c>
      <c r="AU424" s="106" cm="1">
        <f t="array" aca="1" ref="AU424" ca="1">INDIRECT($F$2&amp;"'"&amp;"!"&amp;AU$3&amp;$A424)</f>
        <v>0</v>
      </c>
      <c r="AV424" s="106" cm="1">
        <f t="array" aca="1" ref="AV424" ca="1">INDIRECT($F$2&amp;"'"&amp;"!"&amp;AV$3&amp;$A424)</f>
        <v>0</v>
      </c>
      <c r="AW424" s="106" cm="1">
        <f t="array" aca="1" ref="AW424" ca="1">INDIRECT($F$2&amp;"'"&amp;"!"&amp;AW$3&amp;$A424)</f>
        <v>0</v>
      </c>
      <c r="AX424" s="106" cm="1">
        <f t="array" aca="1" ref="AX424" ca="1">INDIRECT($F$2&amp;"'"&amp;"!"&amp;AX$3&amp;$A424)</f>
        <v>0</v>
      </c>
      <c r="AY424" s="106" cm="1">
        <f t="array" aca="1" ref="AY424" ca="1">INDIRECT($F$2&amp;"'"&amp;"!"&amp;AY$3&amp;$A424)</f>
        <v>0</v>
      </c>
      <c r="AZ424" s="106" cm="1">
        <f t="array" aca="1" ref="AZ424" ca="1">INDIRECT($F$2&amp;"'"&amp;"!"&amp;AZ$3&amp;$A424)</f>
        <v>0</v>
      </c>
      <c r="BA424" s="106" cm="1">
        <f t="array" aca="1" ref="BA424" ca="1">INDIRECT($F$2&amp;"'"&amp;"!"&amp;BA$3&amp;$A424)</f>
        <v>0</v>
      </c>
      <c r="BC424" s="14"/>
    </row>
    <row r="425" spans="1:60">
      <c r="A425">
        <f t="shared" si="47"/>
        <v>423</v>
      </c>
      <c r="B425">
        <f t="shared" si="59"/>
        <v>70</v>
      </c>
      <c r="C425">
        <f t="shared" si="60"/>
        <v>80</v>
      </c>
      <c r="D425" cm="1">
        <f t="array" aca="1" ref="D425" ca="1">INDIRECT($F$2&amp;"'"&amp;"!"&amp;D$3&amp;$A425)</f>
        <v>34</v>
      </c>
      <c r="E425" cm="1">
        <f t="array" aca="1" ref="E425" ca="1">INDIRECT($F$2&amp;"'"&amp;"!"&amp;E$3&amp;$A425)</f>
        <v>14</v>
      </c>
      <c r="F425" cm="1">
        <f t="array" aca="1" ref="F425" ca="1">INDIRECT($F$2&amp;"'"&amp;"!"&amp;F$3&amp;$A425)</f>
        <v>10</v>
      </c>
      <c r="G425" cm="1">
        <f t="array" aca="1" ref="G425" ca="1">INDIRECT($F$2&amp;"'"&amp;"!"&amp;G$3&amp;$A425)</f>
        <v>10</v>
      </c>
      <c r="I425" s="97">
        <f t="shared" si="56"/>
        <v>3848.4510006474966</v>
      </c>
      <c r="J425" s="97">
        <f t="shared" si="56"/>
        <v>5026.5482457436692</v>
      </c>
      <c r="K425" cm="1">
        <f t="array" aca="1" ref="K425" ca="1">INDIRECT($F$2&amp;"'"&amp;"!"&amp;K$3&amp;$A425)</f>
        <v>34</v>
      </c>
      <c r="L425" cm="1">
        <f t="array" aca="1" ref="L425" ca="1">INDIRECT($F$2&amp;"'"&amp;"!"&amp;L$3&amp;$A425)</f>
        <v>14</v>
      </c>
      <c r="M425" cm="1">
        <f t="array" aca="1" ref="M425" ca="1">INDIRECT($F$2&amp;"'"&amp;"!"&amp;M$3&amp;$A425)</f>
        <v>10</v>
      </c>
      <c r="N425" cm="1">
        <f t="array" aca="1" ref="N425" ca="1">INDIRECT($F$2&amp;"'"&amp;"!"&amp;N$3&amp;$A425)</f>
        <v>10</v>
      </c>
      <c r="P425" s="98">
        <f t="shared" si="57"/>
        <v>219.91148575128551</v>
      </c>
      <c r="Q425" s="98">
        <f t="shared" si="57"/>
        <v>251.32741228718345</v>
      </c>
      <c r="R425" cm="1">
        <f t="array" aca="1" ref="R425" ca="1">INDIRECT($F$2&amp;"'"&amp;"!"&amp;R$3&amp;$A425)</f>
        <v>69</v>
      </c>
      <c r="S425" cm="1">
        <f t="array" aca="1" ref="S425" ca="1">INDIRECT($F$2&amp;"'"&amp;"!"&amp;S$3&amp;$A425)</f>
        <v>40</v>
      </c>
      <c r="T425" cm="1">
        <f t="array" aca="1" ref="T425" ca="1">INDIRECT($F$2&amp;"'"&amp;"!"&amp;T$3&amp;$A425)</f>
        <v>13</v>
      </c>
      <c r="U425" cm="1">
        <f t="array" aca="1" ref="U425" ca="1">INDIRECT($F$2&amp;"'"&amp;"!"&amp;U$3&amp;$A425)</f>
        <v>16</v>
      </c>
      <c r="W425" s="14">
        <f t="shared" si="61"/>
        <v>0.92499999999999993</v>
      </c>
      <c r="X425" s="14">
        <f t="shared" si="62"/>
        <v>0.90999999999999992</v>
      </c>
      <c r="Y425" cm="1">
        <f t="array" aca="1" ref="Y425" ca="1">INDIRECT($F$2&amp;"'"&amp;"!"&amp;Y$3&amp;$A425)</f>
        <v>1370</v>
      </c>
      <c r="Z425" cm="1">
        <f t="array" aca="1" ref="Z425" ca="1">INDIRECT($F$2&amp;"'"&amp;"!"&amp;Z$3&amp;$A425)</f>
        <v>1306</v>
      </c>
      <c r="AA425" cm="1">
        <f t="array" aca="1" ref="AA425" ca="1">INDIRECT($F$2&amp;"'"&amp;"!"&amp;AA$3&amp;$A425)</f>
        <v>43</v>
      </c>
      <c r="AB425" cm="1">
        <f t="array" aca="1" ref="AB425" ca="1">INDIRECT($F$2&amp;"'"&amp;"!"&amp;AB$3&amp;$A425)</f>
        <v>21</v>
      </c>
      <c r="AD425" s="14">
        <f t="shared" si="54"/>
        <v>0.90999999999999992</v>
      </c>
      <c r="AE425" s="14">
        <f t="shared" ca="1" si="58"/>
        <v>0.27400000000000002</v>
      </c>
      <c r="AF425" s="14">
        <f t="shared" ca="1" si="58"/>
        <v>0.27242386316228617</v>
      </c>
      <c r="AG425" s="14">
        <f t="shared" ca="1" si="58"/>
        <v>0.2986111111111111</v>
      </c>
      <c r="AH425" s="14">
        <f t="shared" ca="1" si="58"/>
        <v>0.33870967741935482</v>
      </c>
      <c r="AJ425" s="103" t="s">
        <v>244</v>
      </c>
      <c r="AK425" s="107" cm="1">
        <f t="array" aca="1" ref="AK425" ca="1">INDIRECT($F$2&amp;"'"&amp;"!"&amp;AK$3&amp;$A425)</f>
        <v>0.92871619726610821</v>
      </c>
      <c r="AL425" s="107" cm="1">
        <f t="array" aca="1" ref="AL425" ca="1">INDIRECT($F$2&amp;"'"&amp;"!"&amp;AL$3&amp;$A425)</f>
        <v>0.9212980097710658</v>
      </c>
      <c r="AM425" s="107" cm="1">
        <f t="array" aca="1" ref="AM425" ca="1">INDIRECT($F$2&amp;"'"&amp;"!"&amp;AM$3&amp;$A425)</f>
        <v>0.90891329653722619</v>
      </c>
      <c r="AN425" s="107" cm="1">
        <f t="array" aca="1" ref="AN425" ca="1">INDIRECT($F$2&amp;"'"&amp;"!"&amp;AN$3&amp;$A425)</f>
        <v>0.89535915198552951</v>
      </c>
      <c r="AO425" s="107" cm="1">
        <f t="array" aca="1" ref="AO425" ca="1">INDIRECT($F$2&amp;"'"&amp;"!"&amp;AO$3&amp;$A425)</f>
        <v>0.89041252696223172</v>
      </c>
      <c r="AP425" s="107" cm="1">
        <f t="array" aca="1" ref="AP425" ca="1">INDIRECT($F$2&amp;"'"&amp;"!"&amp;AP$3&amp;$A425)</f>
        <v>0.90872100520707155</v>
      </c>
      <c r="AQ425" s="107" cm="1">
        <f t="array" aca="1" ref="AQ425" ca="1">INDIRECT($F$2&amp;"'"&amp;"!"&amp;AQ$3&amp;$A425)</f>
        <v>0</v>
      </c>
      <c r="AR425" s="107" cm="1">
        <f t="array" aca="1" ref="AR425" ca="1">INDIRECT($F$2&amp;"'"&amp;"!"&amp;AR$3&amp;$A425)</f>
        <v>0</v>
      </c>
      <c r="AS425" s="107" cm="1">
        <f t="array" aca="1" ref="AS425" ca="1">INDIRECT($F$2&amp;"'"&amp;"!"&amp;AS$3&amp;$A425)</f>
        <v>0</v>
      </c>
      <c r="AT425" s="107" cm="1">
        <f t="array" aca="1" ref="AT425" ca="1">INDIRECT($F$2&amp;"'"&amp;"!"&amp;AT$3&amp;$A425)</f>
        <v>0</v>
      </c>
      <c r="AU425" s="107" cm="1">
        <f t="array" aca="1" ref="AU425" ca="1">INDIRECT($F$2&amp;"'"&amp;"!"&amp;AU$3&amp;$A425)</f>
        <v>0</v>
      </c>
      <c r="AV425" s="107" cm="1">
        <f t="array" aca="1" ref="AV425" ca="1">INDIRECT($F$2&amp;"'"&amp;"!"&amp;AV$3&amp;$A425)</f>
        <v>0</v>
      </c>
      <c r="AW425" s="107" cm="1">
        <f t="array" aca="1" ref="AW425" ca="1">INDIRECT($F$2&amp;"'"&amp;"!"&amp;AW$3&amp;$A425)</f>
        <v>0</v>
      </c>
      <c r="AX425" s="107" cm="1">
        <f t="array" aca="1" ref="AX425" ca="1">INDIRECT($F$2&amp;"'"&amp;"!"&amp;AX$3&amp;$A425)</f>
        <v>0</v>
      </c>
      <c r="AY425" s="107" cm="1">
        <f t="array" aca="1" ref="AY425" ca="1">INDIRECT($F$2&amp;"'"&amp;"!"&amp;AY$3&amp;$A425)</f>
        <v>0</v>
      </c>
      <c r="AZ425" s="107" cm="1">
        <f t="array" aca="1" ref="AZ425" ca="1">INDIRECT($F$2&amp;"'"&amp;"!"&amp;AZ$3&amp;$A425)</f>
        <v>0</v>
      </c>
      <c r="BA425" s="107" cm="1">
        <f t="array" aca="1" ref="BA425" ca="1">INDIRECT($F$2&amp;"'"&amp;"!"&amp;BA$3&amp;$A425)</f>
        <v>0</v>
      </c>
      <c r="BC425" s="14"/>
    </row>
    <row r="426" spans="1:60">
      <c r="A426">
        <f t="shared" si="47"/>
        <v>424</v>
      </c>
      <c r="B426">
        <f t="shared" si="59"/>
        <v>80</v>
      </c>
      <c r="C426">
        <f t="shared" si="60"/>
        <v>90</v>
      </c>
      <c r="D426" cm="1">
        <f t="array" aca="1" ref="D426" ca="1">INDIRECT($F$2&amp;"'"&amp;"!"&amp;D$3&amp;$A426)</f>
        <v>11</v>
      </c>
      <c r="E426" cm="1">
        <f t="array" aca="1" ref="E426" ca="1">INDIRECT($F$2&amp;"'"&amp;"!"&amp;E$3&amp;$A426)</f>
        <v>2</v>
      </c>
      <c r="F426" cm="1">
        <f t="array" aca="1" ref="F426" ca="1">INDIRECT($F$2&amp;"'"&amp;"!"&amp;F$3&amp;$A426)</f>
        <v>7</v>
      </c>
      <c r="G426" cm="1">
        <f t="array" aca="1" ref="G426" ca="1">INDIRECT($F$2&amp;"'"&amp;"!"&amp;G$3&amp;$A426)</f>
        <v>2</v>
      </c>
      <c r="I426" s="97">
        <f t="shared" si="56"/>
        <v>5026.5482457436692</v>
      </c>
      <c r="J426" s="97">
        <f t="shared" si="56"/>
        <v>6361.7251235193307</v>
      </c>
      <c r="K426" cm="1">
        <f t="array" aca="1" ref="K426" ca="1">INDIRECT($F$2&amp;"'"&amp;"!"&amp;K$3&amp;$A426)</f>
        <v>11</v>
      </c>
      <c r="L426" cm="1">
        <f t="array" aca="1" ref="L426" ca="1">INDIRECT($F$2&amp;"'"&amp;"!"&amp;L$3&amp;$A426)</f>
        <v>2</v>
      </c>
      <c r="M426" cm="1">
        <f t="array" aca="1" ref="M426" ca="1">INDIRECT($F$2&amp;"'"&amp;"!"&amp;M$3&amp;$A426)</f>
        <v>7</v>
      </c>
      <c r="N426" cm="1">
        <f t="array" aca="1" ref="N426" ca="1">INDIRECT($F$2&amp;"'"&amp;"!"&amp;N$3&amp;$A426)</f>
        <v>2</v>
      </c>
      <c r="P426" s="98">
        <f t="shared" si="57"/>
        <v>251.32741228718345</v>
      </c>
      <c r="Q426" s="98">
        <f t="shared" si="57"/>
        <v>282.74333882308139</v>
      </c>
      <c r="R426" cm="1">
        <f t="array" aca="1" ref="R426" ca="1">INDIRECT($F$2&amp;"'"&amp;"!"&amp;R$3&amp;$A426)</f>
        <v>17</v>
      </c>
      <c r="S426" cm="1">
        <f t="array" aca="1" ref="S426" ca="1">INDIRECT($F$2&amp;"'"&amp;"!"&amp;S$3&amp;$A426)</f>
        <v>4</v>
      </c>
      <c r="T426" cm="1">
        <f t="array" aca="1" ref="T426" ca="1">INDIRECT($F$2&amp;"'"&amp;"!"&amp;T$3&amp;$A426)</f>
        <v>8</v>
      </c>
      <c r="U426" cm="1">
        <f t="array" aca="1" ref="U426" ca="1">INDIRECT($F$2&amp;"'"&amp;"!"&amp;U$3&amp;$A426)</f>
        <v>5</v>
      </c>
      <c r="W426" s="14">
        <f t="shared" si="61"/>
        <v>0.90999999999999992</v>
      </c>
      <c r="X426" s="14">
        <f t="shared" si="62"/>
        <v>0.89499999999999991</v>
      </c>
      <c r="Y426" cm="1">
        <f t="array" aca="1" ref="Y426" ca="1">INDIRECT($F$2&amp;"'"&amp;"!"&amp;Y$3&amp;$A426)</f>
        <v>752</v>
      </c>
      <c r="Z426" cm="1">
        <f t="array" aca="1" ref="Z426" ca="1">INDIRECT($F$2&amp;"'"&amp;"!"&amp;Z$3&amp;$A426)</f>
        <v>711</v>
      </c>
      <c r="AA426" cm="1">
        <f t="array" aca="1" ref="AA426" ca="1">INDIRECT($F$2&amp;"'"&amp;"!"&amp;AA$3&amp;$A426)</f>
        <v>28</v>
      </c>
      <c r="AB426" cm="1">
        <f t="array" aca="1" ref="AB426" ca="1">INDIRECT($F$2&amp;"'"&amp;"!"&amp;AB$3&amp;$A426)</f>
        <v>13</v>
      </c>
      <c r="AD426" s="14">
        <f t="shared" si="54"/>
        <v>0.89499999999999991</v>
      </c>
      <c r="AE426" s="14">
        <f t="shared" ca="1" si="58"/>
        <v>0.15040000000000001</v>
      </c>
      <c r="AF426" s="14">
        <f t="shared" ca="1" si="58"/>
        <v>0.14831038798498122</v>
      </c>
      <c r="AG426" s="14">
        <f t="shared" ca="1" si="58"/>
        <v>0.19444444444444445</v>
      </c>
      <c r="AH426" s="14">
        <f t="shared" ca="1" si="58"/>
        <v>0.20967741935483872</v>
      </c>
      <c r="AJ426" s="103" t="s">
        <v>180</v>
      </c>
      <c r="AK426" cm="1">
        <f t="array" aca="1" ref="AK426" ca="1">INDIRECT($F$2&amp;"'"&amp;"!"&amp;AK$3&amp;$A426)</f>
        <v>1171</v>
      </c>
      <c r="AL426" cm="1">
        <f t="array" aca="1" ref="AL426" ca="1">INDIRECT($F$2&amp;"'"&amp;"!"&amp;AL$3&amp;$A426)</f>
        <v>2971</v>
      </c>
      <c r="AM426" cm="1">
        <f t="array" aca="1" ref="AM426" ca="1">INDIRECT($F$2&amp;"'"&amp;"!"&amp;AM$3&amp;$A426)</f>
        <v>529</v>
      </c>
      <c r="AN426" cm="1">
        <f t="array" aca="1" ref="AN426" ca="1">INDIRECT($F$2&amp;"'"&amp;"!"&amp;AN$3&amp;$A426)</f>
        <v>106</v>
      </c>
      <c r="AO426" cm="1">
        <f t="array" aca="1" ref="AO426" ca="1">INDIRECT($F$2&amp;"'"&amp;"!"&amp;AO$3&amp;$A426)</f>
        <v>14</v>
      </c>
      <c r="AP426" cm="1">
        <f t="array" aca="1" ref="AP426" ca="1">INDIRECT($F$2&amp;"'"&amp;"!"&amp;AP$3&amp;$A426)</f>
        <v>2</v>
      </c>
      <c r="AQ426" cm="1">
        <f t="array" aca="1" ref="AQ426" ca="1">INDIRECT($F$2&amp;"'"&amp;"!"&amp;AQ$3&amp;$A426)</f>
        <v>0</v>
      </c>
      <c r="AR426" cm="1">
        <f t="array" aca="1" ref="AR426" ca="1">INDIRECT($F$2&amp;"'"&amp;"!"&amp;AR$3&amp;$A426)</f>
        <v>0</v>
      </c>
      <c r="AS426" cm="1">
        <f t="array" aca="1" ref="AS426" ca="1">INDIRECT($F$2&amp;"'"&amp;"!"&amp;AS$3&amp;$A426)</f>
        <v>0</v>
      </c>
      <c r="AT426" cm="1">
        <f t="array" aca="1" ref="AT426" ca="1">INDIRECT($F$2&amp;"'"&amp;"!"&amp;AT$3&amp;$A426)</f>
        <v>0</v>
      </c>
      <c r="AU426" cm="1">
        <f t="array" aca="1" ref="AU426" ca="1">INDIRECT($F$2&amp;"'"&amp;"!"&amp;AU$3&amp;$A426)</f>
        <v>0</v>
      </c>
      <c r="AV426" cm="1">
        <f t="array" aca="1" ref="AV426" ca="1">INDIRECT($F$2&amp;"'"&amp;"!"&amp;AV$3&amp;$A426)</f>
        <v>0</v>
      </c>
      <c r="AW426" cm="1">
        <f t="array" aca="1" ref="AW426" ca="1">INDIRECT($F$2&amp;"'"&amp;"!"&amp;AW$3&amp;$A426)</f>
        <v>0</v>
      </c>
      <c r="AX426" cm="1">
        <f t="array" aca="1" ref="AX426" ca="1">INDIRECT($F$2&amp;"'"&amp;"!"&amp;AX$3&amp;$A426)</f>
        <v>0</v>
      </c>
      <c r="AY426" cm="1">
        <f t="array" aca="1" ref="AY426" ca="1">INDIRECT($F$2&amp;"'"&amp;"!"&amp;AY$3&amp;$A426)</f>
        <v>0</v>
      </c>
      <c r="AZ426" cm="1">
        <f t="array" aca="1" ref="AZ426" ca="1">INDIRECT($F$2&amp;"'"&amp;"!"&amp;AZ$3&amp;$A426)</f>
        <v>0</v>
      </c>
      <c r="BA426" cm="1">
        <f t="array" aca="1" ref="BA426" ca="1">INDIRECT($F$2&amp;"'"&amp;"!"&amp;BA$3&amp;$A426)</f>
        <v>0</v>
      </c>
      <c r="BC426" s="14"/>
    </row>
    <row r="427" spans="1:60">
      <c r="A427">
        <f t="shared" si="47"/>
        <v>425</v>
      </c>
      <c r="B427">
        <f t="shared" si="59"/>
        <v>90</v>
      </c>
      <c r="C427">
        <f t="shared" si="60"/>
        <v>100</v>
      </c>
      <c r="D427" cm="1">
        <f t="array" aca="1" ref="D427" ca="1">INDIRECT($F$2&amp;"'"&amp;"!"&amp;D$3&amp;$A427)</f>
        <v>4</v>
      </c>
      <c r="E427" cm="1">
        <f t="array" aca="1" ref="E427" ca="1">INDIRECT($F$2&amp;"'"&amp;"!"&amp;E$3&amp;$A427)</f>
        <v>0</v>
      </c>
      <c r="F427" cm="1">
        <f t="array" aca="1" ref="F427" ca="1">INDIRECT($F$2&amp;"'"&amp;"!"&amp;F$3&amp;$A427)</f>
        <v>1</v>
      </c>
      <c r="G427" cm="1">
        <f t="array" aca="1" ref="G427" ca="1">INDIRECT($F$2&amp;"'"&amp;"!"&amp;G$3&amp;$A427)</f>
        <v>3</v>
      </c>
      <c r="I427" s="97">
        <f t="shared" si="56"/>
        <v>6361.7251235193307</v>
      </c>
      <c r="J427" s="97">
        <f t="shared" si="56"/>
        <v>7853.981633974483</v>
      </c>
      <c r="K427" cm="1">
        <f t="array" aca="1" ref="K427" ca="1">INDIRECT($F$2&amp;"'"&amp;"!"&amp;K$3&amp;$A427)</f>
        <v>4</v>
      </c>
      <c r="L427" cm="1">
        <f t="array" aca="1" ref="L427" ca="1">INDIRECT($F$2&amp;"'"&amp;"!"&amp;L$3&amp;$A427)</f>
        <v>0</v>
      </c>
      <c r="M427" cm="1">
        <f t="array" aca="1" ref="M427" ca="1">INDIRECT($F$2&amp;"'"&amp;"!"&amp;M$3&amp;$A427)</f>
        <v>1</v>
      </c>
      <c r="N427" cm="1">
        <f t="array" aca="1" ref="N427" ca="1">INDIRECT($F$2&amp;"'"&amp;"!"&amp;N$3&amp;$A427)</f>
        <v>3</v>
      </c>
      <c r="P427" s="98">
        <f t="shared" si="57"/>
        <v>282.74333882308139</v>
      </c>
      <c r="Q427" s="98">
        <f t="shared" si="57"/>
        <v>314.15926535897933</v>
      </c>
      <c r="R427" cm="1">
        <f t="array" aca="1" ref="R427" ca="1">INDIRECT($F$2&amp;"'"&amp;"!"&amp;R$3&amp;$A427)</f>
        <v>8</v>
      </c>
      <c r="S427" cm="1">
        <f t="array" aca="1" ref="S427" ca="1">INDIRECT($F$2&amp;"'"&amp;"!"&amp;S$3&amp;$A427)</f>
        <v>1</v>
      </c>
      <c r="T427" cm="1">
        <f t="array" aca="1" ref="T427" ca="1">INDIRECT($F$2&amp;"'"&amp;"!"&amp;T$3&amp;$A427)</f>
        <v>4</v>
      </c>
      <c r="U427" cm="1">
        <f t="array" aca="1" ref="U427" ca="1">INDIRECT($F$2&amp;"'"&amp;"!"&amp;U$3&amp;$A427)</f>
        <v>3</v>
      </c>
      <c r="W427" s="14">
        <f t="shared" si="61"/>
        <v>0.89499999999999991</v>
      </c>
      <c r="X427" s="14">
        <f t="shared" si="62"/>
        <v>0.87999999999999989</v>
      </c>
      <c r="Y427" cm="1">
        <f t="array" aca="1" ref="Y427" ca="1">INDIRECT($F$2&amp;"'"&amp;"!"&amp;Y$3&amp;$A427)</f>
        <v>271</v>
      </c>
      <c r="Z427" cm="1">
        <f t="array" aca="1" ref="Z427" ca="1">INDIRECT($F$2&amp;"'"&amp;"!"&amp;Z$3&amp;$A427)</f>
        <v>241</v>
      </c>
      <c r="AA427" cm="1">
        <f t="array" aca="1" ref="AA427" ca="1">INDIRECT($F$2&amp;"'"&amp;"!"&amp;AA$3&amp;$A427)</f>
        <v>21</v>
      </c>
      <c r="AB427" cm="1">
        <f t="array" aca="1" ref="AB427" ca="1">INDIRECT($F$2&amp;"'"&amp;"!"&amp;AB$3&amp;$A427)</f>
        <v>9</v>
      </c>
      <c r="AD427" s="14">
        <f t="shared" si="54"/>
        <v>0.87999999999999989</v>
      </c>
      <c r="AE427" s="14">
        <f t="shared" ca="1" si="58"/>
        <v>5.4199999999999998E-2</v>
      </c>
      <c r="AF427" s="14">
        <f t="shared" ca="1" si="58"/>
        <v>5.0271172298706715E-2</v>
      </c>
      <c r="AG427" s="14">
        <f t="shared" ca="1" si="58"/>
        <v>0.14583333333333334</v>
      </c>
      <c r="AH427" s="14">
        <f t="shared" ca="1" si="58"/>
        <v>0.14516129032258066</v>
      </c>
      <c r="AK427" s="99"/>
      <c r="AL427" s="99"/>
      <c r="AM427" s="99"/>
      <c r="AN427" s="99"/>
      <c r="AO427" s="99"/>
      <c r="AP427" s="99"/>
      <c r="AQ427" s="99"/>
      <c r="AR427" s="99"/>
      <c r="AS427" s="99"/>
      <c r="AT427" s="99"/>
      <c r="AU427" s="99"/>
      <c r="AV427" s="99"/>
      <c r="AW427" s="99"/>
      <c r="AX427" s="99"/>
      <c r="AY427" s="99"/>
      <c r="AZ427" s="99"/>
      <c r="BA427" s="99"/>
      <c r="BC427" s="14"/>
    </row>
    <row r="428" spans="1:60">
      <c r="A428">
        <f t="shared" si="47"/>
        <v>426</v>
      </c>
      <c r="B428">
        <f t="shared" si="59"/>
        <v>100</v>
      </c>
      <c r="C428">
        <f t="shared" si="60"/>
        <v>110</v>
      </c>
      <c r="D428" cm="1">
        <f t="array" aca="1" ref="D428" ca="1">INDIRECT($F$2&amp;"'"&amp;"!"&amp;D$3&amp;$A428)</f>
        <v>0</v>
      </c>
      <c r="E428" cm="1">
        <f t="array" aca="1" ref="E428" ca="1">INDIRECT($F$2&amp;"'"&amp;"!"&amp;E$3&amp;$A428)</f>
        <v>0</v>
      </c>
      <c r="F428" cm="1">
        <f t="array" aca="1" ref="F428" ca="1">INDIRECT($F$2&amp;"'"&amp;"!"&amp;F$3&amp;$A428)</f>
        <v>0</v>
      </c>
      <c r="G428" cm="1">
        <f t="array" aca="1" ref="G428" ca="1">INDIRECT($F$2&amp;"'"&amp;"!"&amp;G$3&amp;$A428)</f>
        <v>0</v>
      </c>
      <c r="I428" s="97">
        <f t="shared" si="56"/>
        <v>7853.981633974483</v>
      </c>
      <c r="J428" s="97">
        <f t="shared" si="56"/>
        <v>9503.317777109125</v>
      </c>
      <c r="K428" cm="1">
        <f t="array" aca="1" ref="K428" ca="1">INDIRECT($F$2&amp;"'"&amp;"!"&amp;K$3&amp;$A428)</f>
        <v>0</v>
      </c>
      <c r="L428" cm="1">
        <f t="array" aca="1" ref="L428" ca="1">INDIRECT($F$2&amp;"'"&amp;"!"&amp;L$3&amp;$A428)</f>
        <v>0</v>
      </c>
      <c r="M428" cm="1">
        <f t="array" aca="1" ref="M428" ca="1">INDIRECT($F$2&amp;"'"&amp;"!"&amp;M$3&amp;$A428)</f>
        <v>0</v>
      </c>
      <c r="N428" cm="1">
        <f t="array" aca="1" ref="N428" ca="1">INDIRECT($F$2&amp;"'"&amp;"!"&amp;N$3&amp;$A428)</f>
        <v>0</v>
      </c>
      <c r="P428" s="98">
        <f t="shared" si="57"/>
        <v>314.15926535897933</v>
      </c>
      <c r="Q428" s="98">
        <f t="shared" si="57"/>
        <v>345.57519189487726</v>
      </c>
      <c r="R428" cm="1">
        <f t="array" aca="1" ref="R428" ca="1">INDIRECT($F$2&amp;"'"&amp;"!"&amp;R$3&amp;$A428)</f>
        <v>1</v>
      </c>
      <c r="S428" cm="1">
        <f t="array" aca="1" ref="S428" ca="1">INDIRECT($F$2&amp;"'"&amp;"!"&amp;S$3&amp;$A428)</f>
        <v>0</v>
      </c>
      <c r="T428" cm="1">
        <f t="array" aca="1" ref="T428" ca="1">INDIRECT($F$2&amp;"'"&amp;"!"&amp;T$3&amp;$A428)</f>
        <v>0</v>
      </c>
      <c r="U428" cm="1">
        <f t="array" aca="1" ref="U428" ca="1">INDIRECT($F$2&amp;"'"&amp;"!"&amp;U$3&amp;$A428)</f>
        <v>1</v>
      </c>
      <c r="W428" s="14">
        <f t="shared" si="61"/>
        <v>0.87999999999999989</v>
      </c>
      <c r="X428" s="14">
        <f t="shared" si="62"/>
        <v>0.86499999999999988</v>
      </c>
      <c r="Y428" cm="1">
        <f t="array" aca="1" ref="Y428" ca="1">INDIRECT($F$2&amp;"'"&amp;"!"&amp;Y$3&amp;$A428)</f>
        <v>100</v>
      </c>
      <c r="Z428" cm="1">
        <f t="array" aca="1" ref="Z428" ca="1">INDIRECT($F$2&amp;"'"&amp;"!"&amp;Z$3&amp;$A428)</f>
        <v>88</v>
      </c>
      <c r="AA428" cm="1">
        <f t="array" aca="1" ref="AA428" ca="1">INDIRECT($F$2&amp;"'"&amp;"!"&amp;AA$3&amp;$A428)</f>
        <v>9</v>
      </c>
      <c r="AB428" cm="1">
        <f t="array" aca="1" ref="AB428" ca="1">INDIRECT($F$2&amp;"'"&amp;"!"&amp;AB$3&amp;$A428)</f>
        <v>3</v>
      </c>
      <c r="AD428" s="14">
        <f t="shared" si="54"/>
        <v>0.86499999999999988</v>
      </c>
      <c r="AE428" s="14">
        <f t="shared" ca="1" si="58"/>
        <v>0.02</v>
      </c>
      <c r="AF428" s="14">
        <f t="shared" ca="1" si="58"/>
        <v>1.8356278681685441E-2</v>
      </c>
      <c r="AG428" s="14">
        <f t="shared" ca="1" si="58"/>
        <v>6.25E-2</v>
      </c>
      <c r="AH428" s="14">
        <f t="shared" ca="1" si="58"/>
        <v>4.8387096774193547E-2</v>
      </c>
      <c r="AJ428" s="101" t="s">
        <v>151</v>
      </c>
      <c r="AK428" s="101">
        <f t="shared" ref="AK428:BA429" si="63">AK419</f>
        <v>30</v>
      </c>
      <c r="AL428" s="101">
        <f t="shared" si="63"/>
        <v>40</v>
      </c>
      <c r="AM428" s="101">
        <f t="shared" si="63"/>
        <v>50</v>
      </c>
      <c r="AN428" s="101">
        <f t="shared" si="63"/>
        <v>60</v>
      </c>
      <c r="AO428" s="101">
        <f t="shared" si="63"/>
        <v>70</v>
      </c>
      <c r="AP428" s="101">
        <f t="shared" si="63"/>
        <v>80</v>
      </c>
      <c r="AQ428" s="101">
        <f t="shared" si="63"/>
        <v>90</v>
      </c>
      <c r="AR428" s="101">
        <f t="shared" si="63"/>
        <v>100</v>
      </c>
      <c r="AS428" s="101">
        <f t="shared" si="63"/>
        <v>110</v>
      </c>
      <c r="AT428" s="101">
        <f t="shared" si="63"/>
        <v>120</v>
      </c>
      <c r="AU428" s="101">
        <f t="shared" si="63"/>
        <v>130</v>
      </c>
      <c r="AV428" s="101">
        <f t="shared" si="63"/>
        <v>140</v>
      </c>
      <c r="AW428" s="101">
        <f t="shared" si="63"/>
        <v>150</v>
      </c>
      <c r="AX428" s="101">
        <f t="shared" si="63"/>
        <v>160</v>
      </c>
      <c r="AY428" s="101">
        <f t="shared" si="63"/>
        <v>170</v>
      </c>
      <c r="AZ428" s="101">
        <f t="shared" si="63"/>
        <v>180</v>
      </c>
      <c r="BA428" s="101">
        <f t="shared" si="63"/>
        <v>190</v>
      </c>
      <c r="BC428" s="14"/>
    </row>
    <row r="429" spans="1:60">
      <c r="A429">
        <f t="shared" si="47"/>
        <v>427</v>
      </c>
      <c r="B429">
        <f t="shared" si="59"/>
        <v>110</v>
      </c>
      <c r="C429">
        <f t="shared" si="60"/>
        <v>120</v>
      </c>
      <c r="D429" cm="1">
        <f t="array" aca="1" ref="D429" ca="1">INDIRECT($F$2&amp;"'"&amp;"!"&amp;D$3&amp;$A429)</f>
        <v>0</v>
      </c>
      <c r="E429" cm="1">
        <f t="array" aca="1" ref="E429" ca="1">INDIRECT($F$2&amp;"'"&amp;"!"&amp;E$3&amp;$A429)</f>
        <v>0</v>
      </c>
      <c r="F429" cm="1">
        <f t="array" aca="1" ref="F429" ca="1">INDIRECT($F$2&amp;"'"&amp;"!"&amp;F$3&amp;$A429)</f>
        <v>0</v>
      </c>
      <c r="G429" cm="1">
        <f t="array" aca="1" ref="G429" ca="1">INDIRECT($F$2&amp;"'"&amp;"!"&amp;G$3&amp;$A429)</f>
        <v>0</v>
      </c>
      <c r="I429" s="97">
        <f t="shared" si="56"/>
        <v>9503.317777109125</v>
      </c>
      <c r="J429" s="97">
        <f t="shared" si="56"/>
        <v>11309.733552923255</v>
      </c>
      <c r="K429" cm="1">
        <f t="array" aca="1" ref="K429" ca="1">INDIRECT($F$2&amp;"'"&amp;"!"&amp;K$3&amp;$A429)</f>
        <v>0</v>
      </c>
      <c r="L429" cm="1">
        <f t="array" aca="1" ref="L429" ca="1">INDIRECT($F$2&amp;"'"&amp;"!"&amp;L$3&amp;$A429)</f>
        <v>0</v>
      </c>
      <c r="M429" cm="1">
        <f t="array" aca="1" ref="M429" ca="1">INDIRECT($F$2&amp;"'"&amp;"!"&amp;M$3&amp;$A429)</f>
        <v>0</v>
      </c>
      <c r="N429" cm="1">
        <f t="array" aca="1" ref="N429" ca="1">INDIRECT($F$2&amp;"'"&amp;"!"&amp;N$3&amp;$A429)</f>
        <v>0</v>
      </c>
      <c r="P429" s="98">
        <f t="shared" si="57"/>
        <v>345.57519189487726</v>
      </c>
      <c r="Q429" s="98">
        <f t="shared" si="57"/>
        <v>376.99111843077515</v>
      </c>
      <c r="R429" cm="1">
        <f t="array" aca="1" ref="R429" ca="1">INDIRECT($F$2&amp;"'"&amp;"!"&amp;R$3&amp;$A429)</f>
        <v>0</v>
      </c>
      <c r="S429" cm="1">
        <f t="array" aca="1" ref="S429" ca="1">INDIRECT($F$2&amp;"'"&amp;"!"&amp;S$3&amp;$A429)</f>
        <v>0</v>
      </c>
      <c r="T429" cm="1">
        <f t="array" aca="1" ref="T429" ca="1">INDIRECT($F$2&amp;"'"&amp;"!"&amp;T$3&amp;$A429)</f>
        <v>0</v>
      </c>
      <c r="U429" cm="1">
        <f t="array" aca="1" ref="U429" ca="1">INDIRECT($F$2&amp;"'"&amp;"!"&amp;U$3&amp;$A429)</f>
        <v>0</v>
      </c>
      <c r="W429" s="14">
        <f t="shared" si="61"/>
        <v>0.86499999999999988</v>
      </c>
      <c r="X429" s="14">
        <f t="shared" si="62"/>
        <v>0.84999999999999987</v>
      </c>
      <c r="Y429" cm="1">
        <f t="array" aca="1" ref="Y429" ca="1">INDIRECT($F$2&amp;"'"&amp;"!"&amp;Y$3&amp;$A429)</f>
        <v>36</v>
      </c>
      <c r="Z429" cm="1">
        <f t="array" aca="1" ref="Z429" ca="1">INDIRECT($F$2&amp;"'"&amp;"!"&amp;Z$3&amp;$A429)</f>
        <v>31</v>
      </c>
      <c r="AA429" cm="1">
        <f t="array" aca="1" ref="AA429" ca="1">INDIRECT($F$2&amp;"'"&amp;"!"&amp;AA$3&amp;$A429)</f>
        <v>3</v>
      </c>
      <c r="AB429" cm="1">
        <f t="array" aca="1" ref="AB429" ca="1">INDIRECT($F$2&amp;"'"&amp;"!"&amp;AB$3&amp;$A429)</f>
        <v>2</v>
      </c>
      <c r="AD429" s="14">
        <f t="shared" si="54"/>
        <v>0.84999999999999987</v>
      </c>
      <c r="AE429" s="14">
        <f t="shared" ca="1" si="58"/>
        <v>7.1999999999999998E-3</v>
      </c>
      <c r="AF429" s="14">
        <f t="shared" ca="1" si="58"/>
        <v>6.4664163537755531E-3</v>
      </c>
      <c r="AG429" s="14">
        <f t="shared" ca="1" si="58"/>
        <v>2.0833333333333332E-2</v>
      </c>
      <c r="AH429" s="14">
        <f t="shared" ca="1" si="58"/>
        <v>3.2258064516129031E-2</v>
      </c>
      <c r="AJ429" s="101"/>
      <c r="AK429" s="101">
        <f t="shared" si="63"/>
        <v>40</v>
      </c>
      <c r="AL429" s="101">
        <f t="shared" si="63"/>
        <v>50</v>
      </c>
      <c r="AM429" s="101">
        <f t="shared" si="63"/>
        <v>60</v>
      </c>
      <c r="AN429" s="101">
        <f t="shared" si="63"/>
        <v>70</v>
      </c>
      <c r="AO429" s="101">
        <f t="shared" si="63"/>
        <v>80</v>
      </c>
      <c r="AP429" s="101">
        <f t="shared" si="63"/>
        <v>90</v>
      </c>
      <c r="AQ429" s="101">
        <f t="shared" si="63"/>
        <v>100</v>
      </c>
      <c r="AR429" s="101">
        <f t="shared" si="63"/>
        <v>110</v>
      </c>
      <c r="AS429" s="101">
        <f t="shared" si="63"/>
        <v>120</v>
      </c>
      <c r="AT429" s="101">
        <f t="shared" si="63"/>
        <v>130</v>
      </c>
      <c r="AU429" s="101">
        <f t="shared" si="63"/>
        <v>140</v>
      </c>
      <c r="AV429" s="101">
        <f t="shared" si="63"/>
        <v>150</v>
      </c>
      <c r="AW429" s="101">
        <f t="shared" si="63"/>
        <v>160</v>
      </c>
      <c r="AX429" s="101">
        <f t="shared" si="63"/>
        <v>170</v>
      </c>
      <c r="AY429" s="101">
        <f t="shared" si="63"/>
        <v>180</v>
      </c>
      <c r="AZ429" s="101">
        <f t="shared" si="63"/>
        <v>190</v>
      </c>
      <c r="BA429" s="101">
        <f t="shared" si="63"/>
        <v>200</v>
      </c>
      <c r="BB429" s="105"/>
      <c r="BC429" s="14"/>
      <c r="BD429" s="105"/>
      <c r="BE429" s="105"/>
      <c r="BF429" s="105"/>
      <c r="BG429" s="105"/>
      <c r="BH429" s="105"/>
    </row>
    <row r="430" spans="1:60">
      <c r="A430">
        <f t="shared" si="47"/>
        <v>428</v>
      </c>
      <c r="B430">
        <f t="shared" si="59"/>
        <v>120</v>
      </c>
      <c r="C430">
        <f t="shared" si="60"/>
        <v>130</v>
      </c>
      <c r="D430" cm="1">
        <f t="array" aca="1" ref="D430" ca="1">INDIRECT($F$2&amp;"'"&amp;"!"&amp;D$3&amp;$A430)</f>
        <v>0</v>
      </c>
      <c r="E430" cm="1">
        <f t="array" aca="1" ref="E430" ca="1">INDIRECT($F$2&amp;"'"&amp;"!"&amp;E$3&amp;$A430)</f>
        <v>0</v>
      </c>
      <c r="F430" cm="1">
        <f t="array" aca="1" ref="F430" ca="1">INDIRECT($F$2&amp;"'"&amp;"!"&amp;F$3&amp;$A430)</f>
        <v>0</v>
      </c>
      <c r="G430" cm="1">
        <f t="array" aca="1" ref="G430" ca="1">INDIRECT($F$2&amp;"'"&amp;"!"&amp;G$3&amp;$A430)</f>
        <v>0</v>
      </c>
      <c r="I430" s="97">
        <f t="shared" si="56"/>
        <v>11309.733552923255</v>
      </c>
      <c r="J430" s="97">
        <f t="shared" si="56"/>
        <v>13273.228961416877</v>
      </c>
      <c r="K430" cm="1">
        <f t="array" aca="1" ref="K430" ca="1">INDIRECT($F$2&amp;"'"&amp;"!"&amp;K$3&amp;$A430)</f>
        <v>0</v>
      </c>
      <c r="L430" cm="1">
        <f t="array" aca="1" ref="L430" ca="1">INDIRECT($F$2&amp;"'"&amp;"!"&amp;L$3&amp;$A430)</f>
        <v>0</v>
      </c>
      <c r="M430" cm="1">
        <f t="array" aca="1" ref="M430" ca="1">INDIRECT($F$2&amp;"'"&amp;"!"&amp;M$3&amp;$A430)</f>
        <v>0</v>
      </c>
      <c r="N430" cm="1">
        <f t="array" aca="1" ref="N430" ca="1">INDIRECT($F$2&amp;"'"&amp;"!"&amp;N$3&amp;$A430)</f>
        <v>0</v>
      </c>
      <c r="P430" s="98">
        <f t="shared" si="57"/>
        <v>376.99111843077515</v>
      </c>
      <c r="Q430" s="98">
        <f t="shared" si="57"/>
        <v>408.40704496667308</v>
      </c>
      <c r="R430" cm="1">
        <f t="array" aca="1" ref="R430" ca="1">INDIRECT($F$2&amp;"'"&amp;"!"&amp;R$3&amp;$A430)</f>
        <v>0</v>
      </c>
      <c r="S430" cm="1">
        <f t="array" aca="1" ref="S430" ca="1">INDIRECT($F$2&amp;"'"&amp;"!"&amp;S$3&amp;$A430)</f>
        <v>0</v>
      </c>
      <c r="T430" cm="1">
        <f t="array" aca="1" ref="T430" ca="1">INDIRECT($F$2&amp;"'"&amp;"!"&amp;T$3&amp;$A430)</f>
        <v>0</v>
      </c>
      <c r="U430" cm="1">
        <f t="array" aca="1" ref="U430" ca="1">INDIRECT($F$2&amp;"'"&amp;"!"&amp;U$3&amp;$A430)</f>
        <v>0</v>
      </c>
      <c r="W430" s="14">
        <f t="shared" si="61"/>
        <v>0.84999999999999987</v>
      </c>
      <c r="X430" s="14">
        <f t="shared" si="62"/>
        <v>0.83499999999999985</v>
      </c>
      <c r="Y430" cm="1">
        <f t="array" aca="1" ref="Y430" ca="1">INDIRECT($F$2&amp;"'"&amp;"!"&amp;Y$3&amp;$A430)</f>
        <v>17</v>
      </c>
      <c r="Z430" cm="1">
        <f t="array" aca="1" ref="Z430" ca="1">INDIRECT($F$2&amp;"'"&amp;"!"&amp;Z$3&amp;$A430)</f>
        <v>15</v>
      </c>
      <c r="AA430" cm="1">
        <f t="array" aca="1" ref="AA430" ca="1">INDIRECT($F$2&amp;"'"&amp;"!"&amp;AA$3&amp;$A430)</f>
        <v>1</v>
      </c>
      <c r="AB430" cm="1">
        <f t="array" aca="1" ref="AB430" ca="1">INDIRECT($F$2&amp;"'"&amp;"!"&amp;AB$3&amp;$A430)</f>
        <v>1</v>
      </c>
      <c r="AD430" s="14">
        <f t="shared" si="54"/>
        <v>0.83499999999999985</v>
      </c>
      <c r="AE430" s="14">
        <f t="shared" ca="1" si="58"/>
        <v>3.3999999999999998E-3</v>
      </c>
      <c r="AF430" s="14">
        <f t="shared" ca="1" si="58"/>
        <v>3.1289111389236545E-3</v>
      </c>
      <c r="AG430" s="14">
        <f t="shared" ca="1" si="58"/>
        <v>6.9444444444444441E-3</v>
      </c>
      <c r="AH430" s="14">
        <f t="shared" ca="1" si="58"/>
        <v>1.6129032258064516E-2</v>
      </c>
      <c r="AJ430" s="103" t="s">
        <v>245</v>
      </c>
      <c r="AK430" s="104" cm="1">
        <f t="array" aca="1" ref="AK430" ca="1">INDIRECT($F$2&amp;"'"&amp;"!"&amp;AK$3&amp;$A430)</f>
        <v>0.92512850785940126</v>
      </c>
      <c r="AL430" s="104" cm="1">
        <f t="array" aca="1" ref="AL430" ca="1">INDIRECT($F$2&amp;"'"&amp;"!"&amp;AL$3&amp;$A430)</f>
        <v>0.90382892964435912</v>
      </c>
      <c r="AM430" s="104" cm="1">
        <f t="array" aca="1" ref="AM430" ca="1">INDIRECT($F$2&amp;"'"&amp;"!"&amp;AM$3&amp;$A430)</f>
        <v>0.87811344935847957</v>
      </c>
      <c r="AN430" s="104" cm="1">
        <f t="array" aca="1" ref="AN430" ca="1">INDIRECT($F$2&amp;"'"&amp;"!"&amp;AN$3&amp;$A430)</f>
        <v>0.89573563144108981</v>
      </c>
      <c r="AO430" s="104" cm="1">
        <f t="array" aca="1" ref="AO430" ca="1">INDIRECT($F$2&amp;"'"&amp;"!"&amp;AO$3&amp;$A430)</f>
        <v>0.9013316980612498</v>
      </c>
      <c r="AP430" s="104" cm="1">
        <f t="array" aca="1" ref="AP430" ca="1">INDIRECT($F$2&amp;"'"&amp;"!"&amp;AP$3&amp;$A430)</f>
        <v>0.9088270246372423</v>
      </c>
      <c r="AQ430" s="104" cm="1">
        <f t="array" aca="1" ref="AQ430" ca="1">INDIRECT($F$2&amp;"'"&amp;"!"&amp;AQ$3&amp;$A430)</f>
        <v>0.89950055425776498</v>
      </c>
      <c r="AR430" s="104" cm="1">
        <f t="array" aca="1" ref="AR430" ca="1">INDIRECT($F$2&amp;"'"&amp;"!"&amp;AR$3&amp;$A430)</f>
        <v>0</v>
      </c>
      <c r="AS430" s="104" cm="1">
        <f t="array" aca="1" ref="AS430" ca="1">INDIRECT($F$2&amp;"'"&amp;"!"&amp;AS$3&amp;$A430)</f>
        <v>0</v>
      </c>
      <c r="AT430" s="104" cm="1">
        <f t="array" aca="1" ref="AT430" ca="1">INDIRECT($F$2&amp;"'"&amp;"!"&amp;AT$3&amp;$A430)</f>
        <v>0</v>
      </c>
      <c r="AU430" s="104" cm="1">
        <f t="array" aca="1" ref="AU430" ca="1">INDIRECT($F$2&amp;"'"&amp;"!"&amp;AU$3&amp;$A430)</f>
        <v>0</v>
      </c>
      <c r="AV430" s="104" cm="1">
        <f t="array" aca="1" ref="AV430" ca="1">INDIRECT($F$2&amp;"'"&amp;"!"&amp;AV$3&amp;$A430)</f>
        <v>0</v>
      </c>
      <c r="AW430" s="104" cm="1">
        <f t="array" aca="1" ref="AW430" ca="1">INDIRECT($F$2&amp;"'"&amp;"!"&amp;AW$3&amp;$A430)</f>
        <v>0</v>
      </c>
      <c r="AX430" s="104" cm="1">
        <f t="array" aca="1" ref="AX430" ca="1">INDIRECT($F$2&amp;"'"&amp;"!"&amp;AX$3&amp;$A430)</f>
        <v>0</v>
      </c>
      <c r="AY430" s="104" cm="1">
        <f t="array" aca="1" ref="AY430" ca="1">INDIRECT($F$2&amp;"'"&amp;"!"&amp;AY$3&amp;$A430)</f>
        <v>0</v>
      </c>
      <c r="AZ430" s="104" cm="1">
        <f t="array" aca="1" ref="AZ430" ca="1">INDIRECT($F$2&amp;"'"&amp;"!"&amp;AZ$3&amp;$A430)</f>
        <v>0</v>
      </c>
      <c r="BA430" s="104" cm="1">
        <f t="array" aca="1" ref="BA430" ca="1">INDIRECT($F$2&amp;"'"&amp;"!"&amp;BA$3&amp;$A430)</f>
        <v>0</v>
      </c>
      <c r="BC430" s="14"/>
    </row>
    <row r="431" spans="1:60">
      <c r="A431">
        <f t="shared" si="47"/>
        <v>429</v>
      </c>
      <c r="B431">
        <f t="shared" si="59"/>
        <v>130</v>
      </c>
      <c r="C431">
        <f t="shared" si="60"/>
        <v>140</v>
      </c>
      <c r="D431" cm="1">
        <f t="array" aca="1" ref="D431" ca="1">INDIRECT($F$2&amp;"'"&amp;"!"&amp;D$3&amp;$A431)</f>
        <v>0</v>
      </c>
      <c r="E431" cm="1">
        <f t="array" aca="1" ref="E431" ca="1">INDIRECT($F$2&amp;"'"&amp;"!"&amp;E$3&amp;$A431)</f>
        <v>0</v>
      </c>
      <c r="F431" cm="1">
        <f t="array" aca="1" ref="F431" ca="1">INDIRECT($F$2&amp;"'"&amp;"!"&amp;F$3&amp;$A431)</f>
        <v>0</v>
      </c>
      <c r="G431" cm="1">
        <f t="array" aca="1" ref="G431" ca="1">INDIRECT($F$2&amp;"'"&amp;"!"&amp;G$3&amp;$A431)</f>
        <v>0</v>
      </c>
      <c r="I431" s="97">
        <f t="shared" si="56"/>
        <v>13273.228961416877</v>
      </c>
      <c r="J431" s="97">
        <f t="shared" si="56"/>
        <v>15393.804002589986</v>
      </c>
      <c r="K431" cm="1">
        <f t="array" aca="1" ref="K431" ca="1">INDIRECT($F$2&amp;"'"&amp;"!"&amp;K$3&amp;$A431)</f>
        <v>0</v>
      </c>
      <c r="L431" cm="1">
        <f t="array" aca="1" ref="L431" ca="1">INDIRECT($F$2&amp;"'"&amp;"!"&amp;L$3&amp;$A431)</f>
        <v>0</v>
      </c>
      <c r="M431" cm="1">
        <f t="array" aca="1" ref="M431" ca="1">INDIRECT($F$2&amp;"'"&amp;"!"&amp;M$3&amp;$A431)</f>
        <v>0</v>
      </c>
      <c r="N431" cm="1">
        <f t="array" aca="1" ref="N431" ca="1">INDIRECT($F$2&amp;"'"&amp;"!"&amp;N$3&amp;$A431)</f>
        <v>0</v>
      </c>
      <c r="P431" s="98">
        <f t="shared" si="57"/>
        <v>408.40704496667308</v>
      </c>
      <c r="Q431" s="98">
        <f t="shared" si="57"/>
        <v>439.82297150257102</v>
      </c>
      <c r="R431" cm="1">
        <f t="array" aca="1" ref="R431" ca="1">INDIRECT($F$2&amp;"'"&amp;"!"&amp;R$3&amp;$A431)</f>
        <v>0</v>
      </c>
      <c r="S431" cm="1">
        <f t="array" aca="1" ref="S431" ca="1">INDIRECT($F$2&amp;"'"&amp;"!"&amp;S$3&amp;$A431)</f>
        <v>0</v>
      </c>
      <c r="T431" cm="1">
        <f t="array" aca="1" ref="T431" ca="1">INDIRECT($F$2&amp;"'"&amp;"!"&amp;T$3&amp;$A431)</f>
        <v>0</v>
      </c>
      <c r="U431" cm="1">
        <f t="array" aca="1" ref="U431" ca="1">INDIRECT($F$2&amp;"'"&amp;"!"&amp;U$3&amp;$A431)</f>
        <v>0</v>
      </c>
      <c r="W431" s="14">
        <f t="shared" si="61"/>
        <v>0.83499999999999985</v>
      </c>
      <c r="X431" s="14">
        <f t="shared" si="62"/>
        <v>0.81999999999999984</v>
      </c>
      <c r="Y431" cm="1">
        <f t="array" aca="1" ref="Y431" ca="1">INDIRECT($F$2&amp;"'"&amp;"!"&amp;Y$3&amp;$A431)</f>
        <v>16</v>
      </c>
      <c r="Z431" cm="1">
        <f t="array" aca="1" ref="Z431" ca="1">INDIRECT($F$2&amp;"'"&amp;"!"&amp;Z$3&amp;$A431)</f>
        <v>11</v>
      </c>
      <c r="AA431" cm="1">
        <f t="array" aca="1" ref="AA431" ca="1">INDIRECT($F$2&amp;"'"&amp;"!"&amp;AA$3&amp;$A431)</f>
        <v>3</v>
      </c>
      <c r="AB431" cm="1">
        <f t="array" aca="1" ref="AB431" ca="1">INDIRECT($F$2&amp;"'"&amp;"!"&amp;AB$3&amp;$A431)</f>
        <v>2</v>
      </c>
      <c r="AD431" s="14">
        <f t="shared" si="54"/>
        <v>0.81999999999999984</v>
      </c>
      <c r="AE431" s="14">
        <f t="shared" ca="1" si="58"/>
        <v>3.2000000000000002E-3</v>
      </c>
      <c r="AF431" s="14">
        <f t="shared" ca="1" si="58"/>
        <v>2.2945348352106801E-3</v>
      </c>
      <c r="AG431" s="14">
        <f t="shared" ca="1" si="58"/>
        <v>2.0833333333333332E-2</v>
      </c>
      <c r="AH431" s="14">
        <f t="shared" ca="1" si="58"/>
        <v>3.2258064516129031E-2</v>
      </c>
      <c r="AJ431" s="103" t="s">
        <v>242</v>
      </c>
      <c r="AK431" s="105" cm="1">
        <f t="array" aca="1" ref="AK431" ca="1">INDIRECT($F$2&amp;"'"&amp;"!"&amp;AK$3&amp;$A431)</f>
        <v>2.7214770746899205E-2</v>
      </c>
      <c r="AL431" s="105" cm="1">
        <f t="array" aca="1" ref="AL431" ca="1">INDIRECT($F$2&amp;"'"&amp;"!"&amp;AL$3&amp;$A431)</f>
        <v>5.4027229868767512E-2</v>
      </c>
      <c r="AM431" s="105" cm="1">
        <f t="array" aca="1" ref="AM431" ca="1">INDIRECT($F$2&amp;"'"&amp;"!"&amp;AM$3&amp;$A431)</f>
        <v>6.4396711052433706E-2</v>
      </c>
      <c r="AN431" s="105" cm="1">
        <f t="array" aca="1" ref="AN431" ca="1">INDIRECT($F$2&amp;"'"&amp;"!"&amp;AN$3&amp;$A431)</f>
        <v>4.2104518462051752E-2</v>
      </c>
      <c r="AO431" s="105" cm="1">
        <f t="array" aca="1" ref="AO431" ca="1">INDIRECT($F$2&amp;"'"&amp;"!"&amp;AO$3&amp;$A431)</f>
        <v>1.8786959187938282E-2</v>
      </c>
      <c r="AP431" s="105" cm="1">
        <f t="array" aca="1" ref="AP431" ca="1">INDIRECT($F$2&amp;"'"&amp;"!"&amp;AP$3&amp;$A431)</f>
        <v>1.1065140383222757E-2</v>
      </c>
      <c r="AQ431" s="105" cm="1">
        <f t="array" aca="1" ref="AQ431" ca="1">INDIRECT($F$2&amp;"'"&amp;"!"&amp;AQ$3&amp;$A431)</f>
        <v>0</v>
      </c>
      <c r="AR431" s="105" cm="1">
        <f t="array" aca="1" ref="AR431" ca="1">INDIRECT($F$2&amp;"'"&amp;"!"&amp;AR$3&amp;$A431)</f>
        <v>0</v>
      </c>
      <c r="AS431" s="105" cm="1">
        <f t="array" aca="1" ref="AS431" ca="1">INDIRECT($F$2&amp;"'"&amp;"!"&amp;AS$3&amp;$A431)</f>
        <v>0</v>
      </c>
      <c r="AT431" s="105" cm="1">
        <f t="array" aca="1" ref="AT431" ca="1">INDIRECT($F$2&amp;"'"&amp;"!"&amp;AT$3&amp;$A431)</f>
        <v>0</v>
      </c>
      <c r="AU431" s="105" cm="1">
        <f t="array" aca="1" ref="AU431" ca="1">INDIRECT($F$2&amp;"'"&amp;"!"&amp;AU$3&amp;$A431)</f>
        <v>0</v>
      </c>
      <c r="AV431" s="105" cm="1">
        <f t="array" aca="1" ref="AV431" ca="1">INDIRECT($F$2&amp;"'"&amp;"!"&amp;AV$3&amp;$A431)</f>
        <v>0</v>
      </c>
      <c r="AW431" s="105" cm="1">
        <f t="array" aca="1" ref="AW431" ca="1">INDIRECT($F$2&amp;"'"&amp;"!"&amp;AW$3&amp;$A431)</f>
        <v>0</v>
      </c>
      <c r="AX431" s="105" cm="1">
        <f t="array" aca="1" ref="AX431" ca="1">INDIRECT($F$2&amp;"'"&amp;"!"&amp;AX$3&amp;$A431)</f>
        <v>0</v>
      </c>
      <c r="AY431" s="105" cm="1">
        <f t="array" aca="1" ref="AY431" ca="1">INDIRECT($F$2&amp;"'"&amp;"!"&amp;AY$3&amp;$A431)</f>
        <v>0</v>
      </c>
      <c r="AZ431" s="105" cm="1">
        <f t="array" aca="1" ref="AZ431" ca="1">INDIRECT($F$2&amp;"'"&amp;"!"&amp;AZ$3&amp;$A431)</f>
        <v>0</v>
      </c>
      <c r="BA431" s="105" cm="1">
        <f t="array" aca="1" ref="BA431" ca="1">INDIRECT($F$2&amp;"'"&amp;"!"&amp;BA$3&amp;$A431)</f>
        <v>0</v>
      </c>
      <c r="BC431" s="14"/>
    </row>
    <row r="432" spans="1:60">
      <c r="A432">
        <f t="shared" si="47"/>
        <v>430</v>
      </c>
      <c r="B432">
        <f t="shared" si="59"/>
        <v>140</v>
      </c>
      <c r="C432">
        <f t="shared" si="60"/>
        <v>150</v>
      </c>
      <c r="D432" cm="1">
        <f t="array" aca="1" ref="D432" ca="1">INDIRECT($F$2&amp;"'"&amp;"!"&amp;D$3&amp;$A432)</f>
        <v>0</v>
      </c>
      <c r="E432" cm="1">
        <f t="array" aca="1" ref="E432" ca="1">INDIRECT($F$2&amp;"'"&amp;"!"&amp;E$3&amp;$A432)</f>
        <v>0</v>
      </c>
      <c r="F432" cm="1">
        <f t="array" aca="1" ref="F432" ca="1">INDIRECT($F$2&amp;"'"&amp;"!"&amp;F$3&amp;$A432)</f>
        <v>0</v>
      </c>
      <c r="G432" cm="1">
        <f t="array" aca="1" ref="G432" ca="1">INDIRECT($F$2&amp;"'"&amp;"!"&amp;G$3&amp;$A432)</f>
        <v>0</v>
      </c>
      <c r="I432" s="97">
        <f t="shared" si="56"/>
        <v>15393.804002589986</v>
      </c>
      <c r="J432" s="97">
        <f t="shared" si="56"/>
        <v>17671.458676442588</v>
      </c>
      <c r="K432" cm="1">
        <f t="array" aca="1" ref="K432" ca="1">INDIRECT($F$2&amp;"'"&amp;"!"&amp;K$3&amp;$A432)</f>
        <v>0</v>
      </c>
      <c r="L432" cm="1">
        <f t="array" aca="1" ref="L432" ca="1">INDIRECT($F$2&amp;"'"&amp;"!"&amp;L$3&amp;$A432)</f>
        <v>0</v>
      </c>
      <c r="M432" cm="1">
        <f t="array" aca="1" ref="M432" ca="1">INDIRECT($F$2&amp;"'"&amp;"!"&amp;M$3&amp;$A432)</f>
        <v>0</v>
      </c>
      <c r="N432" cm="1">
        <f t="array" aca="1" ref="N432" ca="1">INDIRECT($F$2&amp;"'"&amp;"!"&amp;N$3&amp;$A432)</f>
        <v>0</v>
      </c>
      <c r="P432" s="98">
        <f t="shared" si="57"/>
        <v>439.82297150257102</v>
      </c>
      <c r="Q432" s="98">
        <f t="shared" si="57"/>
        <v>471.23889803846896</v>
      </c>
      <c r="R432" cm="1">
        <f t="array" aca="1" ref="R432" ca="1">INDIRECT($F$2&amp;"'"&amp;"!"&amp;R$3&amp;$A432)</f>
        <v>0</v>
      </c>
      <c r="S432" cm="1">
        <f t="array" aca="1" ref="S432" ca="1">INDIRECT($F$2&amp;"'"&amp;"!"&amp;S$3&amp;$A432)</f>
        <v>0</v>
      </c>
      <c r="T432" cm="1">
        <f t="array" aca="1" ref="T432" ca="1">INDIRECT($F$2&amp;"'"&amp;"!"&amp;T$3&amp;$A432)</f>
        <v>0</v>
      </c>
      <c r="U432" cm="1">
        <f t="array" aca="1" ref="U432" ca="1">INDIRECT($F$2&amp;"'"&amp;"!"&amp;U$3&amp;$A432)</f>
        <v>0</v>
      </c>
      <c r="W432" s="14">
        <f t="shared" si="61"/>
        <v>0.81999999999999984</v>
      </c>
      <c r="X432" s="14">
        <f t="shared" si="62"/>
        <v>0.80499999999999983</v>
      </c>
      <c r="Y432" cm="1">
        <f t="array" aca="1" ref="Y432" ca="1">INDIRECT($F$2&amp;"'"&amp;"!"&amp;Y$3&amp;$A432)</f>
        <v>9</v>
      </c>
      <c r="Z432" cm="1">
        <f t="array" aca="1" ref="Z432" ca="1">INDIRECT($F$2&amp;"'"&amp;"!"&amp;Z$3&amp;$A432)</f>
        <v>9</v>
      </c>
      <c r="AA432" cm="1">
        <f t="array" aca="1" ref="AA432" ca="1">INDIRECT($F$2&amp;"'"&amp;"!"&amp;AA$3&amp;$A432)</f>
        <v>0</v>
      </c>
      <c r="AB432" cm="1">
        <f t="array" aca="1" ref="AB432" ca="1">INDIRECT($F$2&amp;"'"&amp;"!"&amp;AB$3&amp;$A432)</f>
        <v>0</v>
      </c>
      <c r="AD432" s="14">
        <f t="shared" si="54"/>
        <v>0.80499999999999983</v>
      </c>
      <c r="AE432" s="14">
        <f t="shared" ca="1" si="58"/>
        <v>1.8E-3</v>
      </c>
      <c r="AF432" s="14">
        <f t="shared" ca="1" si="58"/>
        <v>1.8773466833541927E-3</v>
      </c>
      <c r="AG432" s="14">
        <f t="shared" ca="1" si="58"/>
        <v>0</v>
      </c>
      <c r="AH432" s="14">
        <f t="shared" ca="1" si="58"/>
        <v>0</v>
      </c>
      <c r="AJ432" s="103" t="s">
        <v>69</v>
      </c>
      <c r="AK432" s="104" cm="1">
        <f t="array" aca="1" ref="AK432" ca="1">INDIRECT($F$2&amp;"'"&amp;"!"&amp;AK$3&amp;$A432)</f>
        <v>0.92402508823648932</v>
      </c>
      <c r="AL432" s="104" cm="1">
        <f t="array" aca="1" ref="AL432" ca="1">INDIRECT($F$2&amp;"'"&amp;"!"&amp;AL$3&amp;$A432)</f>
        <v>0</v>
      </c>
      <c r="AM432" s="104" cm="1">
        <f t="array" aca="1" ref="AM432" ca="1">INDIRECT($F$2&amp;"'"&amp;"!"&amp;AM$3&amp;$A432)</f>
        <v>0</v>
      </c>
      <c r="AN432" s="104" cm="1">
        <f t="array" aca="1" ref="AN432" ca="1">INDIRECT($F$2&amp;"'"&amp;"!"&amp;AN$3&amp;$A432)</f>
        <v>0</v>
      </c>
      <c r="AO432" s="104" cm="1">
        <f t="array" aca="1" ref="AO432" ca="1">INDIRECT($F$2&amp;"'"&amp;"!"&amp;AO$3&amp;$A432)</f>
        <v>0</v>
      </c>
      <c r="AP432" s="104" cm="1">
        <f t="array" aca="1" ref="AP432" ca="1">INDIRECT($F$2&amp;"'"&amp;"!"&amp;AP$3&amp;$A432)</f>
        <v>0</v>
      </c>
      <c r="AQ432" s="104" cm="1">
        <f t="array" aca="1" ref="AQ432" ca="1">INDIRECT($F$2&amp;"'"&amp;"!"&amp;AQ$3&amp;$A432)</f>
        <v>0</v>
      </c>
      <c r="AR432" s="104" cm="1">
        <f t="array" aca="1" ref="AR432" ca="1">INDIRECT($F$2&amp;"'"&amp;"!"&amp;AR$3&amp;$A432)</f>
        <v>0</v>
      </c>
      <c r="AS432" s="104" cm="1">
        <f t="array" aca="1" ref="AS432" ca="1">INDIRECT($F$2&amp;"'"&amp;"!"&amp;AS$3&amp;$A432)</f>
        <v>0</v>
      </c>
      <c r="AT432" s="104" cm="1">
        <f t="array" aca="1" ref="AT432" ca="1">INDIRECT($F$2&amp;"'"&amp;"!"&amp;AT$3&amp;$A432)</f>
        <v>0</v>
      </c>
      <c r="AU432" s="104" cm="1">
        <f t="array" aca="1" ref="AU432" ca="1">INDIRECT($F$2&amp;"'"&amp;"!"&amp;AU$3&amp;$A432)</f>
        <v>0</v>
      </c>
      <c r="AV432" s="104" cm="1">
        <f t="array" aca="1" ref="AV432" ca="1">INDIRECT($F$2&amp;"'"&amp;"!"&amp;AV$3&amp;$A432)</f>
        <v>0</v>
      </c>
      <c r="AW432" s="104" cm="1">
        <f t="array" aca="1" ref="AW432" ca="1">INDIRECT($F$2&amp;"'"&amp;"!"&amp;AW$3&amp;$A432)</f>
        <v>0</v>
      </c>
      <c r="AX432" s="104" cm="1">
        <f t="array" aca="1" ref="AX432" ca="1">INDIRECT($F$2&amp;"'"&amp;"!"&amp;AX$3&amp;$A432)</f>
        <v>0</v>
      </c>
      <c r="AY432" s="104" cm="1">
        <f t="array" aca="1" ref="AY432" ca="1">INDIRECT($F$2&amp;"'"&amp;"!"&amp;AY$3&amp;$A432)</f>
        <v>0</v>
      </c>
      <c r="AZ432" s="104" cm="1">
        <f t="array" aca="1" ref="AZ432" ca="1">INDIRECT($F$2&amp;"'"&amp;"!"&amp;AZ$3&amp;$A432)</f>
        <v>0</v>
      </c>
      <c r="BA432" s="104" cm="1">
        <f t="array" aca="1" ref="BA432" ca="1">INDIRECT($F$2&amp;"'"&amp;"!"&amp;BA$3&amp;$A432)</f>
        <v>0</v>
      </c>
      <c r="BC432" s="14"/>
    </row>
    <row r="433" spans="1:60">
      <c r="A433">
        <f t="shared" si="47"/>
        <v>431</v>
      </c>
      <c r="B433">
        <f t="shared" si="59"/>
        <v>150</v>
      </c>
      <c r="C433">
        <f t="shared" si="60"/>
        <v>160</v>
      </c>
      <c r="D433" cm="1">
        <f t="array" aca="1" ref="D433" ca="1">INDIRECT($F$2&amp;"'"&amp;"!"&amp;D$3&amp;$A433)</f>
        <v>0</v>
      </c>
      <c r="E433" cm="1">
        <f t="array" aca="1" ref="E433" ca="1">INDIRECT($F$2&amp;"'"&amp;"!"&amp;E$3&amp;$A433)</f>
        <v>0</v>
      </c>
      <c r="F433" cm="1">
        <f t="array" aca="1" ref="F433" ca="1">INDIRECT($F$2&amp;"'"&amp;"!"&amp;F$3&amp;$A433)</f>
        <v>0</v>
      </c>
      <c r="G433" cm="1">
        <f t="array" aca="1" ref="G433" ca="1">INDIRECT($F$2&amp;"'"&amp;"!"&amp;G$3&amp;$A433)</f>
        <v>0</v>
      </c>
      <c r="I433" s="97">
        <f t="shared" si="56"/>
        <v>17671.458676442588</v>
      </c>
      <c r="J433" s="97">
        <f t="shared" si="56"/>
        <v>20106.192982974677</v>
      </c>
      <c r="K433" cm="1">
        <f t="array" aca="1" ref="K433" ca="1">INDIRECT($F$2&amp;"'"&amp;"!"&amp;K$3&amp;$A433)</f>
        <v>0</v>
      </c>
      <c r="L433" cm="1">
        <f t="array" aca="1" ref="L433" ca="1">INDIRECT($F$2&amp;"'"&amp;"!"&amp;L$3&amp;$A433)</f>
        <v>0</v>
      </c>
      <c r="M433" cm="1">
        <f t="array" aca="1" ref="M433" ca="1">INDIRECT($F$2&amp;"'"&amp;"!"&amp;M$3&amp;$A433)</f>
        <v>0</v>
      </c>
      <c r="N433" cm="1">
        <f t="array" aca="1" ref="N433" ca="1">INDIRECT($F$2&amp;"'"&amp;"!"&amp;N$3&amp;$A433)</f>
        <v>0</v>
      </c>
      <c r="P433" s="98">
        <f t="shared" si="57"/>
        <v>471.23889803846896</v>
      </c>
      <c r="Q433" s="98">
        <f t="shared" si="57"/>
        <v>502.6548245743669</v>
      </c>
      <c r="R433" cm="1">
        <f t="array" aca="1" ref="R433" ca="1">INDIRECT($F$2&amp;"'"&amp;"!"&amp;R$3&amp;$A433)</f>
        <v>0</v>
      </c>
      <c r="S433" cm="1">
        <f t="array" aca="1" ref="S433" ca="1">INDIRECT($F$2&amp;"'"&amp;"!"&amp;S$3&amp;$A433)</f>
        <v>0</v>
      </c>
      <c r="T433" cm="1">
        <f t="array" aca="1" ref="T433" ca="1">INDIRECT($F$2&amp;"'"&amp;"!"&amp;T$3&amp;$A433)</f>
        <v>0</v>
      </c>
      <c r="U433" cm="1">
        <f t="array" aca="1" ref="U433" ca="1">INDIRECT($F$2&amp;"'"&amp;"!"&amp;U$3&amp;$A433)</f>
        <v>0</v>
      </c>
      <c r="W433" s="14">
        <f t="shared" si="61"/>
        <v>0.80499999999999983</v>
      </c>
      <c r="X433" s="14">
        <f t="shared" si="62"/>
        <v>0.78999999999999981</v>
      </c>
      <c r="Y433" cm="1">
        <f t="array" aca="1" ref="Y433" ca="1">INDIRECT($F$2&amp;"'"&amp;"!"&amp;Y$3&amp;$A433)</f>
        <v>0</v>
      </c>
      <c r="Z433" cm="1">
        <f t="array" aca="1" ref="Z433" ca="1">INDIRECT($F$2&amp;"'"&amp;"!"&amp;Z$3&amp;$A433)</f>
        <v>0</v>
      </c>
      <c r="AA433" cm="1">
        <f t="array" aca="1" ref="AA433" ca="1">INDIRECT($F$2&amp;"'"&amp;"!"&amp;AA$3&amp;$A433)</f>
        <v>0</v>
      </c>
      <c r="AB433" cm="1">
        <f t="array" aca="1" ref="AB433" ca="1">INDIRECT($F$2&amp;"'"&amp;"!"&amp;AB$3&amp;$A433)</f>
        <v>0</v>
      </c>
      <c r="AD433" s="14">
        <f t="shared" si="54"/>
        <v>0.78999999999999981</v>
      </c>
      <c r="AE433" s="14">
        <f t="shared" ca="1" si="58"/>
        <v>0</v>
      </c>
      <c r="AF433" s="14">
        <f t="shared" ca="1" si="58"/>
        <v>0</v>
      </c>
      <c r="AG433" s="14">
        <f t="shared" ca="1" si="58"/>
        <v>0</v>
      </c>
      <c r="AH433" s="14">
        <f t="shared" ca="1" si="58"/>
        <v>0</v>
      </c>
      <c r="AJ433" s="103" t="s">
        <v>243</v>
      </c>
      <c r="AK433" s="106" cm="1">
        <f t="array" aca="1" ref="AK433" ca="1">INDIRECT($F$2&amp;"'"&amp;"!"&amp;AK$3&amp;$A433)</f>
        <v>0.94121140961513672</v>
      </c>
      <c r="AL433" s="106" cm="1">
        <f t="array" aca="1" ref="AL433" ca="1">INDIRECT($F$2&amp;"'"&amp;"!"&amp;AL$3&amp;$A433)</f>
        <v>0.91851369799911742</v>
      </c>
      <c r="AM433" s="106" cm="1">
        <f t="array" aca="1" ref="AM433" ca="1">INDIRECT($F$2&amp;"'"&amp;"!"&amp;AM$3&amp;$A433)</f>
        <v>0.89944810985838253</v>
      </c>
      <c r="AN433" s="106" cm="1">
        <f t="array" aca="1" ref="AN433" ca="1">INDIRECT($F$2&amp;"'"&amp;"!"&amp;AN$3&amp;$A433)</f>
        <v>0.91133136333027009</v>
      </c>
      <c r="AO433" s="106" cm="1">
        <f t="array" aca="1" ref="AO433" ca="1">INDIRECT($F$2&amp;"'"&amp;"!"&amp;AO$3&amp;$A433)</f>
        <v>0.91297597600438218</v>
      </c>
      <c r="AP433" s="106" cm="1">
        <f t="array" aca="1" ref="AP433" ca="1">INDIRECT($F$2&amp;"'"&amp;"!"&amp;AP$3&amp;$A433)</f>
        <v>0.91702419534652935</v>
      </c>
      <c r="AQ433" s="106" cm="1">
        <f t="array" aca="1" ref="AQ433" ca="1">INDIRECT($F$2&amp;"'"&amp;"!"&amp;AQ$3&amp;$A433)</f>
        <v>0.89950055425776498</v>
      </c>
      <c r="AR433" s="106" cm="1">
        <f t="array" aca="1" ref="AR433" ca="1">INDIRECT($F$2&amp;"'"&amp;"!"&amp;AR$3&amp;$A433)</f>
        <v>0</v>
      </c>
      <c r="AS433" s="106" cm="1">
        <f t="array" aca="1" ref="AS433" ca="1">INDIRECT($F$2&amp;"'"&amp;"!"&amp;AS$3&amp;$A433)</f>
        <v>0</v>
      </c>
      <c r="AT433" s="106" cm="1">
        <f t="array" aca="1" ref="AT433" ca="1">INDIRECT($F$2&amp;"'"&amp;"!"&amp;AT$3&amp;$A433)</f>
        <v>0</v>
      </c>
      <c r="AU433" s="106" cm="1">
        <f t="array" aca="1" ref="AU433" ca="1">INDIRECT($F$2&amp;"'"&amp;"!"&amp;AU$3&amp;$A433)</f>
        <v>0</v>
      </c>
      <c r="AV433" s="106" cm="1">
        <f t="array" aca="1" ref="AV433" ca="1">INDIRECT($F$2&amp;"'"&amp;"!"&amp;AV$3&amp;$A433)</f>
        <v>0</v>
      </c>
      <c r="AW433" s="106" cm="1">
        <f t="array" aca="1" ref="AW433" ca="1">INDIRECT($F$2&amp;"'"&amp;"!"&amp;AW$3&amp;$A433)</f>
        <v>0</v>
      </c>
      <c r="AX433" s="106" cm="1">
        <f t="array" aca="1" ref="AX433" ca="1">INDIRECT($F$2&amp;"'"&amp;"!"&amp;AX$3&amp;$A433)</f>
        <v>0</v>
      </c>
      <c r="AY433" s="106" cm="1">
        <f t="array" aca="1" ref="AY433" ca="1">INDIRECT($F$2&amp;"'"&amp;"!"&amp;AY$3&amp;$A433)</f>
        <v>0</v>
      </c>
      <c r="AZ433" s="106" cm="1">
        <f t="array" aca="1" ref="AZ433" ca="1">INDIRECT($F$2&amp;"'"&amp;"!"&amp;AZ$3&amp;$A433)</f>
        <v>0</v>
      </c>
      <c r="BA433" s="106" cm="1">
        <f t="array" aca="1" ref="BA433" ca="1">INDIRECT($F$2&amp;"'"&amp;"!"&amp;BA$3&amp;$A433)</f>
        <v>0</v>
      </c>
      <c r="BC433" s="14"/>
    </row>
    <row r="434" spans="1:60">
      <c r="A434">
        <f t="shared" si="47"/>
        <v>432</v>
      </c>
      <c r="B434">
        <f t="shared" si="59"/>
        <v>160</v>
      </c>
      <c r="C434">
        <f t="shared" si="60"/>
        <v>170</v>
      </c>
      <c r="D434" cm="1">
        <f t="array" aca="1" ref="D434" ca="1">INDIRECT($F$2&amp;"'"&amp;"!"&amp;D$3&amp;$A434)</f>
        <v>0</v>
      </c>
      <c r="E434" cm="1">
        <f t="array" aca="1" ref="E434" ca="1">INDIRECT($F$2&amp;"'"&amp;"!"&amp;E$3&amp;$A434)</f>
        <v>0</v>
      </c>
      <c r="F434" cm="1">
        <f t="array" aca="1" ref="F434" ca="1">INDIRECT($F$2&amp;"'"&amp;"!"&amp;F$3&amp;$A434)</f>
        <v>0</v>
      </c>
      <c r="G434" cm="1">
        <f t="array" aca="1" ref="G434" ca="1">INDIRECT($F$2&amp;"'"&amp;"!"&amp;G$3&amp;$A434)</f>
        <v>0</v>
      </c>
      <c r="I434" s="97">
        <f t="shared" si="56"/>
        <v>20106.192982974677</v>
      </c>
      <c r="J434" s="97">
        <f t="shared" si="56"/>
        <v>22698.006922186254</v>
      </c>
      <c r="K434" cm="1">
        <f t="array" aca="1" ref="K434" ca="1">INDIRECT($F$2&amp;"'"&amp;"!"&amp;K$3&amp;$A434)</f>
        <v>0</v>
      </c>
      <c r="L434" cm="1">
        <f t="array" aca="1" ref="L434" ca="1">INDIRECT($F$2&amp;"'"&amp;"!"&amp;L$3&amp;$A434)</f>
        <v>0</v>
      </c>
      <c r="M434" cm="1">
        <f t="array" aca="1" ref="M434" ca="1">INDIRECT($F$2&amp;"'"&amp;"!"&amp;M$3&amp;$A434)</f>
        <v>0</v>
      </c>
      <c r="N434" cm="1">
        <f t="array" aca="1" ref="N434" ca="1">INDIRECT($F$2&amp;"'"&amp;"!"&amp;N$3&amp;$A434)</f>
        <v>0</v>
      </c>
      <c r="P434" s="98">
        <f t="shared" si="57"/>
        <v>502.6548245743669</v>
      </c>
      <c r="Q434" s="98">
        <f t="shared" si="57"/>
        <v>534.07075111026484</v>
      </c>
      <c r="R434" cm="1">
        <f t="array" aca="1" ref="R434" ca="1">INDIRECT($F$2&amp;"'"&amp;"!"&amp;R$3&amp;$A434)</f>
        <v>0</v>
      </c>
      <c r="S434" cm="1">
        <f t="array" aca="1" ref="S434" ca="1">INDIRECT($F$2&amp;"'"&amp;"!"&amp;S$3&amp;$A434)</f>
        <v>0</v>
      </c>
      <c r="T434" cm="1">
        <f t="array" aca="1" ref="T434" ca="1">INDIRECT($F$2&amp;"'"&amp;"!"&amp;T$3&amp;$A434)</f>
        <v>0</v>
      </c>
      <c r="U434" cm="1">
        <f t="array" aca="1" ref="U434" ca="1">INDIRECT($F$2&amp;"'"&amp;"!"&amp;U$3&amp;$A434)</f>
        <v>0</v>
      </c>
      <c r="W434" s="14">
        <f t="shared" si="61"/>
        <v>0.78999999999999981</v>
      </c>
      <c r="X434" s="14">
        <f t="shared" si="62"/>
        <v>0.7749999999999998</v>
      </c>
      <c r="Y434" cm="1">
        <f t="array" aca="1" ref="Y434" ca="1">INDIRECT($F$2&amp;"'"&amp;"!"&amp;Y$3&amp;$A434)</f>
        <v>4</v>
      </c>
      <c r="Z434" cm="1">
        <f t="array" aca="1" ref="Z434" ca="1">INDIRECT($F$2&amp;"'"&amp;"!"&amp;Z$3&amp;$A434)</f>
        <v>3</v>
      </c>
      <c r="AA434" cm="1">
        <f t="array" aca="1" ref="AA434" ca="1">INDIRECT($F$2&amp;"'"&amp;"!"&amp;AA$3&amp;$A434)</f>
        <v>1</v>
      </c>
      <c r="AB434" cm="1">
        <f t="array" aca="1" ref="AB434" ca="1">INDIRECT($F$2&amp;"'"&amp;"!"&amp;AB$3&amp;$A434)</f>
        <v>0</v>
      </c>
      <c r="AD434" s="14">
        <f t="shared" si="54"/>
        <v>0.7749999999999998</v>
      </c>
      <c r="AE434" s="14">
        <f t="shared" ca="1" si="58"/>
        <v>8.0000000000000004E-4</v>
      </c>
      <c r="AF434" s="14">
        <f t="shared" ca="1" si="58"/>
        <v>6.2578222778473093E-4</v>
      </c>
      <c r="AG434" s="14">
        <f t="shared" ca="1" si="58"/>
        <v>6.9444444444444441E-3</v>
      </c>
      <c r="AH434" s="14">
        <f t="shared" ca="1" si="58"/>
        <v>0</v>
      </c>
      <c r="AJ434" s="103" t="s">
        <v>244</v>
      </c>
      <c r="AK434" s="107" cm="1">
        <f t="array" aca="1" ref="AK434" ca="1">INDIRECT($F$2&amp;"'"&amp;"!"&amp;AK$3&amp;$A434)</f>
        <v>0.9090456061036658</v>
      </c>
      <c r="AL434" s="107" cm="1">
        <f t="array" aca="1" ref="AL434" ca="1">INDIRECT($F$2&amp;"'"&amp;"!"&amp;AL$3&amp;$A434)</f>
        <v>0.88914416128960083</v>
      </c>
      <c r="AM434" s="107" cm="1">
        <f t="array" aca="1" ref="AM434" ca="1">INDIRECT($F$2&amp;"'"&amp;"!"&amp;AM$3&amp;$A434)</f>
        <v>0.85677878885857661</v>
      </c>
      <c r="AN434" s="107" cm="1">
        <f t="array" aca="1" ref="AN434" ca="1">INDIRECT($F$2&amp;"'"&amp;"!"&amp;AN$3&amp;$A434)</f>
        <v>0.88013989955190952</v>
      </c>
      <c r="AO434" s="107" cm="1">
        <f t="array" aca="1" ref="AO434" ca="1">INDIRECT($F$2&amp;"'"&amp;"!"&amp;AO$3&amp;$A434)</f>
        <v>0.88968742011811741</v>
      </c>
      <c r="AP434" s="107" cm="1">
        <f t="array" aca="1" ref="AP434" ca="1">INDIRECT($F$2&amp;"'"&amp;"!"&amp;AP$3&amp;$A434)</f>
        <v>0.90062985392795525</v>
      </c>
      <c r="AQ434" s="107" cm="1">
        <f t="array" aca="1" ref="AQ434" ca="1">INDIRECT($F$2&amp;"'"&amp;"!"&amp;AQ$3&amp;$A434)</f>
        <v>0.89950055425776498</v>
      </c>
      <c r="AR434" s="107" cm="1">
        <f t="array" aca="1" ref="AR434" ca="1">INDIRECT($F$2&amp;"'"&amp;"!"&amp;AR$3&amp;$A434)</f>
        <v>0</v>
      </c>
      <c r="AS434" s="107" cm="1">
        <f t="array" aca="1" ref="AS434" ca="1">INDIRECT($F$2&amp;"'"&amp;"!"&amp;AS$3&amp;$A434)</f>
        <v>0</v>
      </c>
      <c r="AT434" s="107" cm="1">
        <f t="array" aca="1" ref="AT434" ca="1">INDIRECT($F$2&amp;"'"&amp;"!"&amp;AT$3&amp;$A434)</f>
        <v>0</v>
      </c>
      <c r="AU434" s="107" cm="1">
        <f t="array" aca="1" ref="AU434" ca="1">INDIRECT($F$2&amp;"'"&amp;"!"&amp;AU$3&amp;$A434)</f>
        <v>0</v>
      </c>
      <c r="AV434" s="107" cm="1">
        <f t="array" aca="1" ref="AV434" ca="1">INDIRECT($F$2&amp;"'"&amp;"!"&amp;AV$3&amp;$A434)</f>
        <v>0</v>
      </c>
      <c r="AW434" s="107" cm="1">
        <f t="array" aca="1" ref="AW434" ca="1">INDIRECT($F$2&amp;"'"&amp;"!"&amp;AW$3&amp;$A434)</f>
        <v>0</v>
      </c>
      <c r="AX434" s="107" cm="1">
        <f t="array" aca="1" ref="AX434" ca="1">INDIRECT($F$2&amp;"'"&amp;"!"&amp;AX$3&amp;$A434)</f>
        <v>0</v>
      </c>
      <c r="AY434" s="107" cm="1">
        <f t="array" aca="1" ref="AY434" ca="1">INDIRECT($F$2&amp;"'"&amp;"!"&amp;AY$3&amp;$A434)</f>
        <v>0</v>
      </c>
      <c r="AZ434" s="107" cm="1">
        <f t="array" aca="1" ref="AZ434" ca="1">INDIRECT($F$2&amp;"'"&amp;"!"&amp;AZ$3&amp;$A434)</f>
        <v>0</v>
      </c>
      <c r="BA434" s="107" cm="1">
        <f t="array" aca="1" ref="BA434" ca="1">INDIRECT($F$2&amp;"'"&amp;"!"&amp;BA$3&amp;$A434)</f>
        <v>0</v>
      </c>
      <c r="BC434" s="14"/>
    </row>
    <row r="435" spans="1:60">
      <c r="A435">
        <f t="shared" si="47"/>
        <v>433</v>
      </c>
      <c r="B435">
        <f t="shared" si="59"/>
        <v>170</v>
      </c>
      <c r="C435">
        <f t="shared" si="60"/>
        <v>180</v>
      </c>
      <c r="D435" cm="1">
        <f t="array" aca="1" ref="D435" ca="1">INDIRECT($F$2&amp;"'"&amp;"!"&amp;D$3&amp;$A435)</f>
        <v>0</v>
      </c>
      <c r="E435" cm="1">
        <f t="array" aca="1" ref="E435" ca="1">INDIRECT($F$2&amp;"'"&amp;"!"&amp;E$3&amp;$A435)</f>
        <v>0</v>
      </c>
      <c r="F435" cm="1">
        <f t="array" aca="1" ref="F435" ca="1">INDIRECT($F$2&amp;"'"&amp;"!"&amp;F$3&amp;$A435)</f>
        <v>0</v>
      </c>
      <c r="G435" cm="1">
        <f t="array" aca="1" ref="G435" ca="1">INDIRECT($F$2&amp;"'"&amp;"!"&amp;G$3&amp;$A435)</f>
        <v>0</v>
      </c>
      <c r="I435" s="97">
        <f t="shared" si="56"/>
        <v>22698.006922186254</v>
      </c>
      <c r="J435" s="97">
        <f t="shared" si="56"/>
        <v>25446.900494077323</v>
      </c>
      <c r="K435" cm="1">
        <f t="array" aca="1" ref="K435" ca="1">INDIRECT($F$2&amp;"'"&amp;"!"&amp;K$3&amp;$A435)</f>
        <v>0</v>
      </c>
      <c r="L435" cm="1">
        <f t="array" aca="1" ref="L435" ca="1">INDIRECT($F$2&amp;"'"&amp;"!"&amp;L$3&amp;$A435)</f>
        <v>0</v>
      </c>
      <c r="M435" cm="1">
        <f t="array" aca="1" ref="M435" ca="1">INDIRECT($F$2&amp;"'"&amp;"!"&amp;M$3&amp;$A435)</f>
        <v>0</v>
      </c>
      <c r="N435" cm="1">
        <f t="array" aca="1" ref="N435" ca="1">INDIRECT($F$2&amp;"'"&amp;"!"&amp;N$3&amp;$A435)</f>
        <v>0</v>
      </c>
      <c r="P435" s="98">
        <f t="shared" si="57"/>
        <v>534.07075111026484</v>
      </c>
      <c r="Q435" s="98">
        <f t="shared" si="57"/>
        <v>565.48667764616278</v>
      </c>
      <c r="R435" cm="1">
        <f t="array" aca="1" ref="R435" ca="1">INDIRECT($F$2&amp;"'"&amp;"!"&amp;R$3&amp;$A435)</f>
        <v>0</v>
      </c>
      <c r="S435" cm="1">
        <f t="array" aca="1" ref="S435" ca="1">INDIRECT($F$2&amp;"'"&amp;"!"&amp;S$3&amp;$A435)</f>
        <v>0</v>
      </c>
      <c r="T435" cm="1">
        <f t="array" aca="1" ref="T435" ca="1">INDIRECT($F$2&amp;"'"&amp;"!"&amp;T$3&amp;$A435)</f>
        <v>0</v>
      </c>
      <c r="U435" cm="1">
        <f t="array" aca="1" ref="U435" ca="1">INDIRECT($F$2&amp;"'"&amp;"!"&amp;U$3&amp;$A435)</f>
        <v>0</v>
      </c>
      <c r="W435" s="14">
        <f t="shared" si="61"/>
        <v>0.7749999999999998</v>
      </c>
      <c r="X435" s="14">
        <f t="shared" si="62"/>
        <v>0.75999999999999979</v>
      </c>
      <c r="Y435" cm="1">
        <f t="array" aca="1" ref="Y435" ca="1">INDIRECT($F$2&amp;"'"&amp;"!"&amp;Y$3&amp;$A435)</f>
        <v>1</v>
      </c>
      <c r="Z435" cm="1">
        <f t="array" aca="1" ref="Z435" ca="1">INDIRECT($F$2&amp;"'"&amp;"!"&amp;Z$3&amp;$A435)</f>
        <v>1</v>
      </c>
      <c r="AA435" cm="1">
        <f t="array" aca="1" ref="AA435" ca="1">INDIRECT($F$2&amp;"'"&amp;"!"&amp;AA$3&amp;$A435)</f>
        <v>0</v>
      </c>
      <c r="AB435" cm="1">
        <f t="array" aca="1" ref="AB435" ca="1">INDIRECT($F$2&amp;"'"&amp;"!"&amp;AB$3&amp;$A435)</f>
        <v>0</v>
      </c>
      <c r="AD435" s="14">
        <f t="shared" si="54"/>
        <v>0.75999999999999979</v>
      </c>
      <c r="AE435" s="14">
        <f t="shared" ca="1" si="58"/>
        <v>2.0000000000000001E-4</v>
      </c>
      <c r="AF435" s="14">
        <f t="shared" ca="1" si="58"/>
        <v>2.0859407592824363E-4</v>
      </c>
      <c r="AG435" s="14">
        <f t="shared" ca="1" si="58"/>
        <v>0</v>
      </c>
      <c r="AH435" s="14">
        <f t="shared" ca="1" si="58"/>
        <v>0</v>
      </c>
      <c r="AJ435" s="103" t="s">
        <v>180</v>
      </c>
      <c r="AK435" cm="1">
        <f t="array" aca="1" ref="AK435" ca="1">INDIRECT($F$2&amp;"'"&amp;"!"&amp;AK$3&amp;$A435)</f>
        <v>11</v>
      </c>
      <c r="AL435" cm="1">
        <f t="array" aca="1" ref="AL435" ca="1">INDIRECT($F$2&amp;"'"&amp;"!"&amp;AL$3&amp;$A435)</f>
        <v>52</v>
      </c>
      <c r="AM435" cm="1">
        <f t="array" aca="1" ref="AM435" ca="1">INDIRECT($F$2&amp;"'"&amp;"!"&amp;AM$3&amp;$A435)</f>
        <v>35</v>
      </c>
      <c r="AN435" cm="1">
        <f t="array" aca="1" ref="AN435" ca="1">INDIRECT($F$2&amp;"'"&amp;"!"&amp;AN$3&amp;$A435)</f>
        <v>28</v>
      </c>
      <c r="AO435" cm="1">
        <f t="array" aca="1" ref="AO435" ca="1">INDIRECT($F$2&amp;"'"&amp;"!"&amp;AO$3&amp;$A435)</f>
        <v>10</v>
      </c>
      <c r="AP435" cm="1">
        <f t="array" aca="1" ref="AP435" ca="1">INDIRECT($F$2&amp;"'"&amp;"!"&amp;AP$3&amp;$A435)</f>
        <v>7</v>
      </c>
      <c r="AQ435" cm="1">
        <f t="array" aca="1" ref="AQ435" ca="1">INDIRECT($F$2&amp;"'"&amp;"!"&amp;AQ$3&amp;$A435)</f>
        <v>1</v>
      </c>
      <c r="AR435" cm="1">
        <f t="array" aca="1" ref="AR435" ca="1">INDIRECT($F$2&amp;"'"&amp;"!"&amp;AR$3&amp;$A435)</f>
        <v>0</v>
      </c>
      <c r="AS435" cm="1">
        <f t="array" aca="1" ref="AS435" ca="1">INDIRECT($F$2&amp;"'"&amp;"!"&amp;AS$3&amp;$A435)</f>
        <v>0</v>
      </c>
      <c r="AT435" cm="1">
        <f t="array" aca="1" ref="AT435" ca="1">INDIRECT($F$2&amp;"'"&amp;"!"&amp;AT$3&amp;$A435)</f>
        <v>0</v>
      </c>
      <c r="AU435" cm="1">
        <f t="array" aca="1" ref="AU435" ca="1">INDIRECT($F$2&amp;"'"&amp;"!"&amp;AU$3&amp;$A435)</f>
        <v>0</v>
      </c>
      <c r="AV435" cm="1">
        <f t="array" aca="1" ref="AV435" ca="1">INDIRECT($F$2&amp;"'"&amp;"!"&amp;AV$3&amp;$A435)</f>
        <v>0</v>
      </c>
      <c r="AW435" cm="1">
        <f t="array" aca="1" ref="AW435" ca="1">INDIRECT($F$2&amp;"'"&amp;"!"&amp;AW$3&amp;$A435)</f>
        <v>0</v>
      </c>
      <c r="AX435" cm="1">
        <f t="array" aca="1" ref="AX435" ca="1">INDIRECT($F$2&amp;"'"&amp;"!"&amp;AX$3&amp;$A435)</f>
        <v>0</v>
      </c>
      <c r="AY435" cm="1">
        <f t="array" aca="1" ref="AY435" ca="1">INDIRECT($F$2&amp;"'"&amp;"!"&amp;AY$3&amp;$A435)</f>
        <v>0</v>
      </c>
      <c r="AZ435" cm="1">
        <f t="array" aca="1" ref="AZ435" ca="1">INDIRECT($F$2&amp;"'"&amp;"!"&amp;AZ$3&amp;$A435)</f>
        <v>0</v>
      </c>
      <c r="BA435" cm="1">
        <f t="array" aca="1" ref="BA435" ca="1">INDIRECT($F$2&amp;"'"&amp;"!"&amp;BA$3&amp;$A435)</f>
        <v>0</v>
      </c>
      <c r="BC435" s="14"/>
    </row>
    <row r="436" spans="1:60">
      <c r="A436">
        <f t="shared" si="47"/>
        <v>434</v>
      </c>
      <c r="B436">
        <f t="shared" si="59"/>
        <v>180</v>
      </c>
      <c r="C436">
        <f t="shared" si="60"/>
        <v>190</v>
      </c>
      <c r="D436" cm="1">
        <f t="array" aca="1" ref="D436" ca="1">INDIRECT($F$2&amp;"'"&amp;"!"&amp;D$3&amp;$A436)</f>
        <v>0</v>
      </c>
      <c r="E436" cm="1">
        <f t="array" aca="1" ref="E436" ca="1">INDIRECT($F$2&amp;"'"&amp;"!"&amp;E$3&amp;$A436)</f>
        <v>0</v>
      </c>
      <c r="F436" cm="1">
        <f t="array" aca="1" ref="F436" ca="1">INDIRECT($F$2&amp;"'"&amp;"!"&amp;F$3&amp;$A436)</f>
        <v>0</v>
      </c>
      <c r="G436" cm="1">
        <f t="array" aca="1" ref="G436" ca="1">INDIRECT($F$2&amp;"'"&amp;"!"&amp;G$3&amp;$A436)</f>
        <v>0</v>
      </c>
      <c r="I436" s="97">
        <f t="shared" si="56"/>
        <v>25446.900494077323</v>
      </c>
      <c r="J436" s="97">
        <f t="shared" si="56"/>
        <v>28352.873698647883</v>
      </c>
      <c r="K436" cm="1">
        <f t="array" aca="1" ref="K436" ca="1">INDIRECT($F$2&amp;"'"&amp;"!"&amp;K$3&amp;$A436)</f>
        <v>0</v>
      </c>
      <c r="L436" cm="1">
        <f t="array" aca="1" ref="L436" ca="1">INDIRECT($F$2&amp;"'"&amp;"!"&amp;L$3&amp;$A436)</f>
        <v>0</v>
      </c>
      <c r="M436" cm="1">
        <f t="array" aca="1" ref="M436" ca="1">INDIRECT($F$2&amp;"'"&amp;"!"&amp;M$3&amp;$A436)</f>
        <v>0</v>
      </c>
      <c r="N436" cm="1">
        <f t="array" aca="1" ref="N436" ca="1">INDIRECT($F$2&amp;"'"&amp;"!"&amp;N$3&amp;$A436)</f>
        <v>0</v>
      </c>
      <c r="P436" s="98">
        <f t="shared" si="57"/>
        <v>565.48667764616278</v>
      </c>
      <c r="Q436" s="98">
        <f t="shared" si="57"/>
        <v>596.90260418206071</v>
      </c>
      <c r="R436" cm="1">
        <f t="array" aca="1" ref="R436" ca="1">INDIRECT($F$2&amp;"'"&amp;"!"&amp;R$3&amp;$A436)</f>
        <v>0</v>
      </c>
      <c r="S436" cm="1">
        <f t="array" aca="1" ref="S436" ca="1">INDIRECT($F$2&amp;"'"&amp;"!"&amp;S$3&amp;$A436)</f>
        <v>0</v>
      </c>
      <c r="T436" cm="1">
        <f t="array" aca="1" ref="T436" ca="1">INDIRECT($F$2&amp;"'"&amp;"!"&amp;T$3&amp;$A436)</f>
        <v>0</v>
      </c>
      <c r="U436" cm="1">
        <f t="array" aca="1" ref="U436" ca="1">INDIRECT($F$2&amp;"'"&amp;"!"&amp;U$3&amp;$A436)</f>
        <v>0</v>
      </c>
      <c r="W436" s="14">
        <f t="shared" si="61"/>
        <v>0.75999999999999979</v>
      </c>
      <c r="X436" s="14">
        <f t="shared" si="62"/>
        <v>0.74499999999999977</v>
      </c>
      <c r="Y436" cm="1">
        <f t="array" aca="1" ref="Y436" ca="1">INDIRECT($F$2&amp;"'"&amp;"!"&amp;Y$3&amp;$A436)</f>
        <v>0</v>
      </c>
      <c r="Z436" cm="1">
        <f t="array" aca="1" ref="Z436" ca="1">INDIRECT($F$2&amp;"'"&amp;"!"&amp;Z$3&amp;$A436)</f>
        <v>0</v>
      </c>
      <c r="AA436" cm="1">
        <f t="array" aca="1" ref="AA436" ca="1">INDIRECT($F$2&amp;"'"&amp;"!"&amp;AA$3&amp;$A436)</f>
        <v>0</v>
      </c>
      <c r="AB436" cm="1">
        <f t="array" aca="1" ref="AB436" ca="1">INDIRECT($F$2&amp;"'"&amp;"!"&amp;AB$3&amp;$A436)</f>
        <v>0</v>
      </c>
      <c r="AD436" s="14">
        <f t="shared" si="54"/>
        <v>0.74499999999999977</v>
      </c>
      <c r="AE436" s="14">
        <f t="shared" ca="1" si="58"/>
        <v>0</v>
      </c>
      <c r="AF436" s="14">
        <f t="shared" ca="1" si="58"/>
        <v>0</v>
      </c>
      <c r="AG436" s="14">
        <f t="shared" ca="1" si="58"/>
        <v>0</v>
      </c>
      <c r="AH436" s="14">
        <f t="shared" ca="1" si="58"/>
        <v>0</v>
      </c>
      <c r="AK436" s="99"/>
      <c r="AL436" s="99"/>
      <c r="AM436" s="99"/>
      <c r="AN436" s="99"/>
      <c r="AO436" s="99"/>
      <c r="AP436" s="99"/>
      <c r="AQ436" s="99"/>
      <c r="AR436" s="99"/>
      <c r="AS436" s="99"/>
      <c r="AT436" s="99"/>
      <c r="AU436" s="99"/>
      <c r="AV436" s="99"/>
      <c r="AW436" s="99"/>
      <c r="AX436" s="99"/>
      <c r="AY436" s="99"/>
      <c r="AZ436" s="99"/>
      <c r="BA436" s="99"/>
      <c r="BC436" s="14"/>
    </row>
    <row r="437" spans="1:60">
      <c r="A437">
        <f t="shared" si="47"/>
        <v>435</v>
      </c>
      <c r="B437">
        <f t="shared" si="59"/>
        <v>190</v>
      </c>
      <c r="C437">
        <f t="shared" si="60"/>
        <v>200</v>
      </c>
      <c r="D437" cm="1">
        <f t="array" aca="1" ref="D437" ca="1">INDIRECT($F$2&amp;"'"&amp;"!"&amp;D$3&amp;$A437)</f>
        <v>0</v>
      </c>
      <c r="E437" cm="1">
        <f t="array" aca="1" ref="E437" ca="1">INDIRECT($F$2&amp;"'"&amp;"!"&amp;E$3&amp;$A437)</f>
        <v>0</v>
      </c>
      <c r="F437" cm="1">
        <f t="array" aca="1" ref="F437" ca="1">INDIRECT($F$2&amp;"'"&amp;"!"&amp;F$3&amp;$A437)</f>
        <v>0</v>
      </c>
      <c r="G437" cm="1">
        <f t="array" aca="1" ref="G437" ca="1">INDIRECT($F$2&amp;"'"&amp;"!"&amp;G$3&amp;$A437)</f>
        <v>0</v>
      </c>
      <c r="I437" s="97">
        <f t="shared" ref="I437:J438" si="64">((B437/2)^2)*PI()</f>
        <v>28352.873698647883</v>
      </c>
      <c r="J437" s="97">
        <f t="shared" si="64"/>
        <v>31415.926535897932</v>
      </c>
      <c r="K437" cm="1">
        <f t="array" aca="1" ref="K437" ca="1">INDIRECT($F$2&amp;"'"&amp;"!"&amp;K$3&amp;$A437)</f>
        <v>0</v>
      </c>
      <c r="L437" cm="1">
        <f t="array" aca="1" ref="L437" ca="1">INDIRECT($F$2&amp;"'"&amp;"!"&amp;L$3&amp;$A437)</f>
        <v>0</v>
      </c>
      <c r="M437" cm="1">
        <f t="array" aca="1" ref="M437" ca="1">INDIRECT($F$2&amp;"'"&amp;"!"&amp;M$3&amp;$A437)</f>
        <v>0</v>
      </c>
      <c r="N437" cm="1">
        <f t="array" aca="1" ref="N437" ca="1">INDIRECT($F$2&amp;"'"&amp;"!"&amp;N$3&amp;$A437)</f>
        <v>0</v>
      </c>
      <c r="P437" s="98">
        <f t="shared" ref="P437:Q438" si="65">PI()*B437</f>
        <v>596.90260418206071</v>
      </c>
      <c r="Q437" s="98">
        <f t="shared" si="65"/>
        <v>628.31853071795865</v>
      </c>
      <c r="R437" cm="1">
        <f t="array" aca="1" ref="R437" ca="1">INDIRECT($F$2&amp;"'"&amp;"!"&amp;R$3&amp;$A437)</f>
        <v>0</v>
      </c>
      <c r="S437" cm="1">
        <f t="array" aca="1" ref="S437" ca="1">INDIRECT($F$2&amp;"'"&amp;"!"&amp;S$3&amp;$A437)</f>
        <v>0</v>
      </c>
      <c r="T437" cm="1">
        <f t="array" aca="1" ref="T437" ca="1">INDIRECT($F$2&amp;"'"&amp;"!"&amp;T$3&amp;$A437)</f>
        <v>0</v>
      </c>
      <c r="U437" cm="1">
        <f t="array" aca="1" ref="U437" ca="1">INDIRECT($F$2&amp;"'"&amp;"!"&amp;U$3&amp;$A437)</f>
        <v>0</v>
      </c>
      <c r="W437" s="14">
        <f t="shared" si="61"/>
        <v>0.74499999999999977</v>
      </c>
      <c r="X437" s="14">
        <f t="shared" si="62"/>
        <v>0.72999999999999976</v>
      </c>
      <c r="Y437" cm="1">
        <f t="array" aca="1" ref="Y437" ca="1">INDIRECT($F$2&amp;"'"&amp;"!"&amp;Y$3&amp;$A437)</f>
        <v>3</v>
      </c>
      <c r="Z437" cm="1">
        <f t="array" aca="1" ref="Z437" ca="1">INDIRECT($F$2&amp;"'"&amp;"!"&amp;Z$3&amp;$A437)</f>
        <v>2</v>
      </c>
      <c r="AA437" cm="1">
        <f t="array" aca="1" ref="AA437" ca="1">INDIRECT($F$2&amp;"'"&amp;"!"&amp;AA$3&amp;$A437)</f>
        <v>0</v>
      </c>
      <c r="AB437" cm="1">
        <f t="array" aca="1" ref="AB437" ca="1">INDIRECT($F$2&amp;"'"&amp;"!"&amp;AB$3&amp;$A437)</f>
        <v>1</v>
      </c>
      <c r="AD437" s="14">
        <f t="shared" si="54"/>
        <v>0.72999999999999976</v>
      </c>
      <c r="AE437" s="14">
        <f t="shared" ca="1" si="58"/>
        <v>5.9999999999999995E-4</v>
      </c>
      <c r="AF437" s="14">
        <f t="shared" ca="1" si="58"/>
        <v>4.1718815185648727E-4</v>
      </c>
      <c r="AG437" s="14">
        <f t="shared" ca="1" si="58"/>
        <v>0</v>
      </c>
      <c r="AH437" s="14">
        <f t="shared" ca="1" si="58"/>
        <v>1.6129032258064516E-2</v>
      </c>
      <c r="AJ437" s="101" t="s">
        <v>152</v>
      </c>
      <c r="AK437" s="101">
        <f t="shared" ref="AK437:BA438" si="66">AK428</f>
        <v>30</v>
      </c>
      <c r="AL437" s="101">
        <f t="shared" si="66"/>
        <v>40</v>
      </c>
      <c r="AM437" s="101">
        <f t="shared" si="66"/>
        <v>50</v>
      </c>
      <c r="AN437" s="101">
        <f t="shared" si="66"/>
        <v>60</v>
      </c>
      <c r="AO437" s="101">
        <f t="shared" si="66"/>
        <v>70</v>
      </c>
      <c r="AP437" s="101">
        <f t="shared" si="66"/>
        <v>80</v>
      </c>
      <c r="AQ437" s="101">
        <f t="shared" si="66"/>
        <v>90</v>
      </c>
      <c r="AR437" s="101">
        <f t="shared" si="66"/>
        <v>100</v>
      </c>
      <c r="AS437" s="101">
        <f t="shared" si="66"/>
        <v>110</v>
      </c>
      <c r="AT437" s="101">
        <f t="shared" si="66"/>
        <v>120</v>
      </c>
      <c r="AU437" s="101">
        <f t="shared" si="66"/>
        <v>130</v>
      </c>
      <c r="AV437" s="101">
        <f t="shared" si="66"/>
        <v>140</v>
      </c>
      <c r="AW437" s="101">
        <f t="shared" si="66"/>
        <v>150</v>
      </c>
      <c r="AX437" s="101">
        <f t="shared" si="66"/>
        <v>160</v>
      </c>
      <c r="AY437" s="101">
        <f t="shared" si="66"/>
        <v>170</v>
      </c>
      <c r="AZ437" s="101">
        <f t="shared" si="66"/>
        <v>180</v>
      </c>
      <c r="BA437" s="101">
        <f t="shared" si="66"/>
        <v>190</v>
      </c>
      <c r="BB437" s="105"/>
      <c r="BC437" s="105"/>
      <c r="BD437" s="105"/>
      <c r="BE437" s="105"/>
      <c r="BF437" s="105"/>
      <c r="BG437" s="105"/>
      <c r="BH437" s="105"/>
    </row>
    <row r="438" spans="1:60">
      <c r="A438">
        <f t="shared" si="47"/>
        <v>436</v>
      </c>
      <c r="B438">
        <f t="shared" si="59"/>
        <v>200</v>
      </c>
      <c r="C438">
        <f t="shared" si="60"/>
        <v>210</v>
      </c>
      <c r="D438" cm="1">
        <f t="array" aca="1" ref="D438" ca="1">INDIRECT($F$2&amp;"'"&amp;"!"&amp;D$3&amp;$A438)</f>
        <v>0</v>
      </c>
      <c r="E438" cm="1">
        <f t="array" aca="1" ref="E438" ca="1">INDIRECT($F$2&amp;"'"&amp;"!"&amp;E$3&amp;$A438)</f>
        <v>0</v>
      </c>
      <c r="F438" cm="1">
        <f t="array" aca="1" ref="F438" ca="1">INDIRECT($F$2&amp;"'"&amp;"!"&amp;F$3&amp;$A438)</f>
        <v>0</v>
      </c>
      <c r="G438" cm="1">
        <f t="array" aca="1" ref="G438" ca="1">INDIRECT($F$2&amp;"'"&amp;"!"&amp;G$3&amp;$A438)</f>
        <v>0</v>
      </c>
      <c r="I438" s="97">
        <f t="shared" si="64"/>
        <v>31415.926535897932</v>
      </c>
      <c r="J438" s="97">
        <f t="shared" si="64"/>
        <v>34636.059005827468</v>
      </c>
      <c r="K438" cm="1">
        <f t="array" aca="1" ref="K438" ca="1">INDIRECT($F$2&amp;"'"&amp;"!"&amp;K$3&amp;$A438)</f>
        <v>0</v>
      </c>
      <c r="L438" cm="1">
        <f t="array" aca="1" ref="L438" ca="1">INDIRECT($F$2&amp;"'"&amp;"!"&amp;L$3&amp;$A438)</f>
        <v>0</v>
      </c>
      <c r="M438" cm="1">
        <f t="array" aca="1" ref="M438" ca="1">INDIRECT($F$2&amp;"'"&amp;"!"&amp;M$3&amp;$A438)</f>
        <v>0</v>
      </c>
      <c r="N438" cm="1">
        <f t="array" aca="1" ref="N438" ca="1">INDIRECT($F$2&amp;"'"&amp;"!"&amp;N$3&amp;$A438)</f>
        <v>0</v>
      </c>
      <c r="P438" s="98">
        <f t="shared" si="65"/>
        <v>628.31853071795865</v>
      </c>
      <c r="Q438" s="98">
        <f t="shared" si="65"/>
        <v>659.73445725385659</v>
      </c>
      <c r="R438" cm="1">
        <f t="array" aca="1" ref="R438" ca="1">INDIRECT($F$2&amp;"'"&amp;"!"&amp;R$3&amp;$A438)</f>
        <v>0</v>
      </c>
      <c r="S438" cm="1">
        <f t="array" aca="1" ref="S438" ca="1">INDIRECT($F$2&amp;"'"&amp;"!"&amp;S$3&amp;$A438)</f>
        <v>0</v>
      </c>
      <c r="T438" cm="1">
        <f t="array" aca="1" ref="T438" ca="1">INDIRECT($F$2&amp;"'"&amp;"!"&amp;T$3&amp;$A438)</f>
        <v>0</v>
      </c>
      <c r="U438" cm="1">
        <f t="array" aca="1" ref="U438" ca="1">INDIRECT($F$2&amp;"'"&amp;"!"&amp;U$3&amp;$A438)</f>
        <v>0</v>
      </c>
      <c r="W438" s="14">
        <f t="shared" si="61"/>
        <v>0.72999999999999976</v>
      </c>
      <c r="X438" s="14">
        <f t="shared" si="62"/>
        <v>0.71499999999999975</v>
      </c>
      <c r="Y438" cm="1">
        <f t="array" aca="1" ref="Y438" ca="1">INDIRECT($F$2&amp;"'"&amp;"!"&amp;Y$3&amp;$A438)</f>
        <v>3</v>
      </c>
      <c r="Z438" cm="1">
        <f t="array" aca="1" ref="Z438" ca="1">INDIRECT($F$2&amp;"'"&amp;"!"&amp;Z$3&amp;$A438)</f>
        <v>1</v>
      </c>
      <c r="AA438" cm="1">
        <f t="array" aca="1" ref="AA438" ca="1">INDIRECT($F$2&amp;"'"&amp;"!"&amp;AA$3&amp;$A438)</f>
        <v>2</v>
      </c>
      <c r="AB438" cm="1">
        <f t="array" aca="1" ref="AB438" ca="1">INDIRECT($F$2&amp;"'"&amp;"!"&amp;AB$3&amp;$A438)</f>
        <v>0</v>
      </c>
      <c r="AD438" s="14">
        <f t="shared" si="54"/>
        <v>0.71499999999999975</v>
      </c>
      <c r="AE438" s="14">
        <f t="shared" ca="1" si="58"/>
        <v>5.9999999999999995E-4</v>
      </c>
      <c r="AF438" s="14">
        <f t="shared" ca="1" si="58"/>
        <v>2.0859407592824363E-4</v>
      </c>
      <c r="AG438" s="14">
        <f t="shared" ca="1" si="58"/>
        <v>1.3888888888888888E-2</v>
      </c>
      <c r="AH438" s="14">
        <f t="shared" ca="1" si="58"/>
        <v>0</v>
      </c>
      <c r="AJ438" s="101"/>
      <c r="AK438" s="101">
        <f t="shared" si="66"/>
        <v>40</v>
      </c>
      <c r="AL438" s="101">
        <f t="shared" si="66"/>
        <v>50</v>
      </c>
      <c r="AM438" s="101">
        <f t="shared" si="66"/>
        <v>60</v>
      </c>
      <c r="AN438" s="101">
        <f t="shared" si="66"/>
        <v>70</v>
      </c>
      <c r="AO438" s="101">
        <f t="shared" si="66"/>
        <v>80</v>
      </c>
      <c r="AP438" s="101">
        <f t="shared" si="66"/>
        <v>90</v>
      </c>
      <c r="AQ438" s="101">
        <f t="shared" si="66"/>
        <v>100</v>
      </c>
      <c r="AR438" s="101">
        <f t="shared" si="66"/>
        <v>110</v>
      </c>
      <c r="AS438" s="101">
        <f t="shared" si="66"/>
        <v>120</v>
      </c>
      <c r="AT438" s="101">
        <f t="shared" si="66"/>
        <v>130</v>
      </c>
      <c r="AU438" s="101">
        <f t="shared" si="66"/>
        <v>140</v>
      </c>
      <c r="AV438" s="101">
        <f t="shared" si="66"/>
        <v>150</v>
      </c>
      <c r="AW438" s="101">
        <f t="shared" si="66"/>
        <v>160</v>
      </c>
      <c r="AX438" s="101">
        <f t="shared" si="66"/>
        <v>170</v>
      </c>
      <c r="AY438" s="101">
        <f t="shared" si="66"/>
        <v>180</v>
      </c>
      <c r="AZ438" s="101">
        <f t="shared" si="66"/>
        <v>190</v>
      </c>
      <c r="BA438" s="101">
        <f t="shared" si="66"/>
        <v>200</v>
      </c>
    </row>
    <row r="439" spans="1:60">
      <c r="A439">
        <f t="shared" si="47"/>
        <v>437</v>
      </c>
      <c r="I439" s="97"/>
      <c r="J439" s="97"/>
      <c r="P439" s="98"/>
      <c r="Q439" s="98"/>
      <c r="W439" s="14">
        <f t="shared" si="61"/>
        <v>0.71499999999999975</v>
      </c>
      <c r="X439" s="14">
        <f t="shared" si="62"/>
        <v>0.69999999999999973</v>
      </c>
      <c r="Y439" cm="1">
        <f t="array" aca="1" ref="Y439" ca="1">INDIRECT($F$2&amp;"'"&amp;"!"&amp;Y$3&amp;$A439)</f>
        <v>2</v>
      </c>
      <c r="Z439" cm="1">
        <f t="array" aca="1" ref="Z439" ca="1">INDIRECT($F$2&amp;"'"&amp;"!"&amp;Z$3&amp;$A439)</f>
        <v>0</v>
      </c>
      <c r="AA439" cm="1">
        <f t="array" aca="1" ref="AA439" ca="1">INDIRECT($F$2&amp;"'"&amp;"!"&amp;AA$3&amp;$A439)</f>
        <v>2</v>
      </c>
      <c r="AB439" cm="1">
        <f t="array" aca="1" ref="AB439" ca="1">INDIRECT($F$2&amp;"'"&amp;"!"&amp;AB$3&amp;$A439)</f>
        <v>0</v>
      </c>
      <c r="AD439" s="14">
        <f t="shared" si="54"/>
        <v>0.69999999999999973</v>
      </c>
      <c r="AE439" s="14">
        <f t="shared" ca="1" si="58"/>
        <v>4.0000000000000002E-4</v>
      </c>
      <c r="AF439" s="14">
        <f t="shared" ca="1" si="58"/>
        <v>0</v>
      </c>
      <c r="AG439" s="14">
        <f t="shared" ca="1" si="58"/>
        <v>1.3888888888888888E-2</v>
      </c>
      <c r="AH439" s="14">
        <f t="shared" ca="1" si="58"/>
        <v>0</v>
      </c>
      <c r="AJ439" s="103" t="s">
        <v>246</v>
      </c>
      <c r="AK439" s="104" cm="1">
        <f t="array" aca="1" ref="AK439" ca="1">INDIRECT($F$2&amp;"'"&amp;"!"&amp;AK$3&amp;$A439)</f>
        <v>0.91576605184992743</v>
      </c>
      <c r="AL439" s="104" cm="1">
        <f t="array" aca="1" ref="AL439" ca="1">INDIRECT($F$2&amp;"'"&amp;"!"&amp;AL$3&amp;$A439)</f>
        <v>0.91342771414837087</v>
      </c>
      <c r="AM439" s="104" cm="1">
        <f t="array" aca="1" ref="AM439" ca="1">INDIRECT($F$2&amp;"'"&amp;"!"&amp;AM$3&amp;$A439)</f>
        <v>0.90335122055679495</v>
      </c>
      <c r="AN439" s="104" cm="1">
        <f t="array" aca="1" ref="AN439" ca="1">INDIRECT($F$2&amp;"'"&amp;"!"&amp;AN$3&amp;$A439)</f>
        <v>0.90421259067582427</v>
      </c>
      <c r="AO439" s="104" cm="1">
        <f t="array" aca="1" ref="AO439" ca="1">INDIRECT($F$2&amp;"'"&amp;"!"&amp;AO$3&amp;$A439)</f>
        <v>0.8944339944455969</v>
      </c>
      <c r="AP439" s="104" cm="1">
        <f t="array" aca="1" ref="AP439" ca="1">INDIRECT($F$2&amp;"'"&amp;"!"&amp;AP$3&amp;$A439)</f>
        <v>0.89198273754419921</v>
      </c>
      <c r="AQ439" s="104" cm="1">
        <f t="array" aca="1" ref="AQ439" ca="1">INDIRECT($F$2&amp;"'"&amp;"!"&amp;AQ$3&amp;$A439)</f>
        <v>0.86758244793894024</v>
      </c>
      <c r="AR439" s="104" cm="1">
        <f t="array" aca="1" ref="AR439" ca="1">INDIRECT($F$2&amp;"'"&amp;"!"&amp;AR$3&amp;$A439)</f>
        <v>0</v>
      </c>
      <c r="AS439" s="104" cm="1">
        <f t="array" aca="1" ref="AS439" ca="1">INDIRECT($F$2&amp;"'"&amp;"!"&amp;AS$3&amp;$A439)</f>
        <v>0</v>
      </c>
      <c r="AT439" s="104" cm="1">
        <f t="array" aca="1" ref="AT439" ca="1">INDIRECT($F$2&amp;"'"&amp;"!"&amp;AT$3&amp;$A439)</f>
        <v>0</v>
      </c>
      <c r="AU439" s="104" cm="1">
        <f t="array" aca="1" ref="AU439" ca="1">INDIRECT($F$2&amp;"'"&amp;"!"&amp;AU$3&amp;$A439)</f>
        <v>0</v>
      </c>
      <c r="AV439" s="104" cm="1">
        <f t="array" aca="1" ref="AV439" ca="1">INDIRECT($F$2&amp;"'"&amp;"!"&amp;AV$3&amp;$A439)</f>
        <v>0</v>
      </c>
      <c r="AW439" s="104" cm="1">
        <f t="array" aca="1" ref="AW439" ca="1">INDIRECT($F$2&amp;"'"&amp;"!"&amp;AW$3&amp;$A439)</f>
        <v>0</v>
      </c>
      <c r="AX439" s="104" cm="1">
        <f t="array" aca="1" ref="AX439" ca="1">INDIRECT($F$2&amp;"'"&amp;"!"&amp;AX$3&amp;$A439)</f>
        <v>0</v>
      </c>
      <c r="AY439" s="104" cm="1">
        <f t="array" aca="1" ref="AY439" ca="1">INDIRECT($F$2&amp;"'"&amp;"!"&amp;AY$3&amp;$A439)</f>
        <v>0</v>
      </c>
      <c r="AZ439" s="104" cm="1">
        <f t="array" aca="1" ref="AZ439" ca="1">INDIRECT($F$2&amp;"'"&amp;"!"&amp;AZ$3&amp;$A439)</f>
        <v>0</v>
      </c>
      <c r="BA439" s="104" cm="1">
        <f t="array" aca="1" ref="BA439" ca="1">INDIRECT($F$2&amp;"'"&amp;"!"&amp;BA$3&amp;$A439)</f>
        <v>0</v>
      </c>
    </row>
    <row r="440" spans="1:60" ht="16.149999999999999">
      <c r="A440">
        <f t="shared" si="47"/>
        <v>438</v>
      </c>
      <c r="B440" s="293" t="s">
        <v>247</v>
      </c>
      <c r="C440" s="293"/>
      <c r="D440" s="293"/>
      <c r="E440" s="293"/>
      <c r="F440" s="293"/>
      <c r="G440" s="293"/>
      <c r="I440" s="293" t="s">
        <v>248</v>
      </c>
      <c r="J440" s="293"/>
      <c r="K440" s="293"/>
      <c r="L440" s="293"/>
      <c r="M440" s="293"/>
      <c r="N440" s="293"/>
      <c r="P440" s="293" t="s">
        <v>249</v>
      </c>
      <c r="Q440" s="293"/>
      <c r="R440" s="293"/>
      <c r="S440" s="293"/>
      <c r="T440" s="293"/>
      <c r="U440" s="293"/>
      <c r="W440" s="14">
        <f t="shared" si="61"/>
        <v>0.69999999999999973</v>
      </c>
      <c r="X440" s="14">
        <f t="shared" si="62"/>
        <v>0.68499999999999972</v>
      </c>
      <c r="Y440" cm="1">
        <f t="array" aca="1" ref="Y440" ca="1">INDIRECT($F$2&amp;"'"&amp;"!"&amp;Y$3&amp;$A440)</f>
        <v>2</v>
      </c>
      <c r="Z440" cm="1">
        <f t="array" aca="1" ref="Z440" ca="1">INDIRECT($F$2&amp;"'"&amp;"!"&amp;Z$3&amp;$A440)</f>
        <v>2</v>
      </c>
      <c r="AA440" cm="1">
        <f t="array" aca="1" ref="AA440" ca="1">INDIRECT($F$2&amp;"'"&amp;"!"&amp;AA$3&amp;$A440)</f>
        <v>0</v>
      </c>
      <c r="AB440" cm="1">
        <f t="array" aca="1" ref="AB440" ca="1">INDIRECT($F$2&amp;"'"&amp;"!"&amp;AB$3&amp;$A440)</f>
        <v>0</v>
      </c>
      <c r="AD440" s="14">
        <f t="shared" si="54"/>
        <v>0.68499999999999972</v>
      </c>
      <c r="AE440" s="14">
        <f t="shared" ca="1" si="58"/>
        <v>4.0000000000000002E-4</v>
      </c>
      <c r="AF440" s="14">
        <f t="shared" ca="1" si="58"/>
        <v>4.1718815185648727E-4</v>
      </c>
      <c r="AG440" s="14">
        <f t="shared" ca="1" si="58"/>
        <v>0</v>
      </c>
      <c r="AH440" s="14">
        <f t="shared" ca="1" si="58"/>
        <v>0</v>
      </c>
      <c r="AJ440" s="103" t="s">
        <v>242</v>
      </c>
      <c r="AK440" s="105" cm="1">
        <f t="array" aca="1" ref="AK440" ca="1">INDIRECT($F$2&amp;"'"&amp;"!"&amp;AK$3&amp;$A440)</f>
        <v>0</v>
      </c>
      <c r="AL440" s="105" cm="1">
        <f t="array" aca="1" ref="AL440" ca="1">INDIRECT($F$2&amp;"'"&amp;"!"&amp;AL$3&amp;$A440)</f>
        <v>1.8053448454223259E-2</v>
      </c>
      <c r="AM440" s="105" cm="1">
        <f t="array" aca="1" ref="AM440" ca="1">INDIRECT($F$2&amp;"'"&amp;"!"&amp;AM$3&amp;$A440)</f>
        <v>3.0378487701455893E-2</v>
      </c>
      <c r="AN440" s="105" cm="1">
        <f t="array" aca="1" ref="AN440" ca="1">INDIRECT($F$2&amp;"'"&amp;"!"&amp;AN$3&amp;$A440)</f>
        <v>3.9017422615507752E-2</v>
      </c>
      <c r="AO440" s="105" cm="1">
        <f t="array" aca="1" ref="AO440" ca="1">INDIRECT($F$2&amp;"'"&amp;"!"&amp;AO$3&amp;$A440)</f>
        <v>1.6353950683574543E-2</v>
      </c>
      <c r="AP440" s="105" cm="1">
        <f t="array" aca="1" ref="AP440" ca="1">INDIRECT($F$2&amp;"'"&amp;"!"&amp;AP$3&amp;$A440)</f>
        <v>1.5946352861281321E-3</v>
      </c>
      <c r="AQ440" s="105" cm="1">
        <f t="array" aca="1" ref="AQ440" ca="1">INDIRECT($F$2&amp;"'"&amp;"!"&amp;AQ$3&amp;$A440)</f>
        <v>3.4277102178223905E-2</v>
      </c>
      <c r="AR440" s="105" cm="1">
        <f t="array" aca="1" ref="AR440" ca="1">INDIRECT($F$2&amp;"'"&amp;"!"&amp;AR$3&amp;$A440)</f>
        <v>0</v>
      </c>
      <c r="AS440" s="105" cm="1">
        <f t="array" aca="1" ref="AS440" ca="1">INDIRECT($F$2&amp;"'"&amp;"!"&amp;AS$3&amp;$A440)</f>
        <v>0</v>
      </c>
      <c r="AT440" s="105" cm="1">
        <f t="array" aca="1" ref="AT440" ca="1">INDIRECT($F$2&amp;"'"&amp;"!"&amp;AT$3&amp;$A440)</f>
        <v>0</v>
      </c>
      <c r="AU440" s="105" cm="1">
        <f t="array" aca="1" ref="AU440" ca="1">INDIRECT($F$2&amp;"'"&amp;"!"&amp;AU$3&amp;$A440)</f>
        <v>0</v>
      </c>
      <c r="AV440" s="105" cm="1">
        <f t="array" aca="1" ref="AV440" ca="1">INDIRECT($F$2&amp;"'"&amp;"!"&amp;AV$3&amp;$A440)</f>
        <v>0</v>
      </c>
      <c r="AW440" s="105" cm="1">
        <f t="array" aca="1" ref="AW440" ca="1">INDIRECT($F$2&amp;"'"&amp;"!"&amp;AW$3&amp;$A440)</f>
        <v>0</v>
      </c>
      <c r="AX440" s="105" cm="1">
        <f t="array" aca="1" ref="AX440" ca="1">INDIRECT($F$2&amp;"'"&amp;"!"&amp;AX$3&amp;$A440)</f>
        <v>0</v>
      </c>
      <c r="AY440" s="105" cm="1">
        <f t="array" aca="1" ref="AY440" ca="1">INDIRECT($F$2&amp;"'"&amp;"!"&amp;AY$3&amp;$A440)</f>
        <v>0</v>
      </c>
      <c r="AZ440" s="105" cm="1">
        <f t="array" aca="1" ref="AZ440" ca="1">INDIRECT($F$2&amp;"'"&amp;"!"&amp;AZ$3&amp;$A440)</f>
        <v>0</v>
      </c>
      <c r="BA440" s="105" cm="1">
        <f t="array" aca="1" ref="BA440" ca="1">INDIRECT($F$2&amp;"'"&amp;"!"&amp;BA$3&amp;$A440)</f>
        <v>0</v>
      </c>
    </row>
    <row r="441" spans="1:60">
      <c r="A441">
        <f t="shared" si="47"/>
        <v>439</v>
      </c>
      <c r="B441" t="s">
        <v>223</v>
      </c>
      <c r="C441" t="s">
        <v>250</v>
      </c>
      <c r="D441" s="7" t="s">
        <v>137</v>
      </c>
      <c r="E441" s="7" t="s">
        <v>225</v>
      </c>
      <c r="F441" s="7" t="s">
        <v>181</v>
      </c>
      <c r="G441" s="7" t="s">
        <v>152</v>
      </c>
      <c r="I441" t="s">
        <v>223</v>
      </c>
      <c r="J441" t="s">
        <v>250</v>
      </c>
      <c r="K441" s="7" t="s">
        <v>137</v>
      </c>
      <c r="L441" s="7" t="s">
        <v>225</v>
      </c>
      <c r="M441" s="7" t="s">
        <v>181</v>
      </c>
      <c r="N441" s="7" t="s">
        <v>152</v>
      </c>
      <c r="P441" t="s">
        <v>223</v>
      </c>
      <c r="Q441" t="s">
        <v>224</v>
      </c>
      <c r="R441" s="7" t="s">
        <v>137</v>
      </c>
      <c r="S441" s="7" t="s">
        <v>225</v>
      </c>
      <c r="T441" s="7" t="s">
        <v>181</v>
      </c>
      <c r="U441" s="7" t="s">
        <v>152</v>
      </c>
      <c r="W441" s="14">
        <f t="shared" si="61"/>
        <v>0.68499999999999972</v>
      </c>
      <c r="X441" s="14">
        <f t="shared" si="62"/>
        <v>0.66999999999999971</v>
      </c>
      <c r="Y441" cm="1">
        <f t="array" aca="1" ref="Y441" ca="1">INDIRECT($F$2&amp;"'"&amp;"!"&amp;Y$3&amp;$A441)</f>
        <v>0</v>
      </c>
      <c r="Z441" cm="1">
        <f t="array" aca="1" ref="Z441" ca="1">INDIRECT($F$2&amp;"'"&amp;"!"&amp;Z$3&amp;$A441)</f>
        <v>0</v>
      </c>
      <c r="AA441" cm="1">
        <f t="array" aca="1" ref="AA441" ca="1">INDIRECT($F$2&amp;"'"&amp;"!"&amp;AA$3&amp;$A441)</f>
        <v>0</v>
      </c>
      <c r="AB441" cm="1">
        <f t="array" aca="1" ref="AB441" ca="1">INDIRECT($F$2&amp;"'"&amp;"!"&amp;AB$3&amp;$A441)</f>
        <v>0</v>
      </c>
      <c r="AD441" s="14">
        <f t="shared" si="54"/>
        <v>0.66999999999999971</v>
      </c>
      <c r="AE441" s="14">
        <f t="shared" ca="1" si="58"/>
        <v>0</v>
      </c>
      <c r="AF441" s="14">
        <f t="shared" ca="1" si="58"/>
        <v>0</v>
      </c>
      <c r="AG441" s="14">
        <f t="shared" ca="1" si="58"/>
        <v>0</v>
      </c>
      <c r="AH441" s="14">
        <f t="shared" ca="1" si="58"/>
        <v>0</v>
      </c>
      <c r="AJ441" s="103" t="s">
        <v>69</v>
      </c>
      <c r="AK441" s="104" cm="1">
        <f t="array" aca="1" ref="AK441" ca="1">INDIRECT($F$2&amp;"'"&amp;"!"&amp;AK$3&amp;$A441)</f>
        <v>0.91576605184992743</v>
      </c>
      <c r="AL441" s="104" cm="1">
        <f t="array" aca="1" ref="AL441" ca="1">INDIRECT($F$2&amp;"'"&amp;"!"&amp;AL$3&amp;$A441)</f>
        <v>0.91705593626244708</v>
      </c>
      <c r="AM441" s="104" cm="1">
        <f t="array" aca="1" ref="AM441" ca="1">INDIRECT($F$2&amp;"'"&amp;"!"&amp;AM$3&amp;$A441)</f>
        <v>0.91179128268698939</v>
      </c>
      <c r="AN441" s="104" cm="1">
        <f t="array" aca="1" ref="AN441" ca="1">INDIRECT($F$2&amp;"'"&amp;"!"&amp;AN$3&amp;$A441)</f>
        <v>0.9152394898800067</v>
      </c>
      <c r="AO441" s="104" cm="1">
        <f t="array" aca="1" ref="AO441" ca="1">INDIRECT($F$2&amp;"'"&amp;"!"&amp;AO$3&amp;$A441)</f>
        <v>0.89341698105986467</v>
      </c>
      <c r="AP441" s="104" cm="1">
        <f t="array" aca="1" ref="AP441" ca="1">INDIRECT($F$2&amp;"'"&amp;"!"&amp;AP$3&amp;$A441)</f>
        <v>0.89198273754419921</v>
      </c>
      <c r="AQ441" s="104" cm="1">
        <f t="array" aca="1" ref="AQ441" ca="1">INDIRECT($F$2&amp;"'"&amp;"!"&amp;AQ$3&amp;$A441)</f>
        <v>0.87799394533836772</v>
      </c>
      <c r="AR441" s="104" cm="1">
        <f t="array" aca="1" ref="AR441" ca="1">INDIRECT($F$2&amp;"'"&amp;"!"&amp;AR$3&amp;$A441)</f>
        <v>0</v>
      </c>
      <c r="AS441" s="104" cm="1">
        <f t="array" aca="1" ref="AS441" ca="1">INDIRECT($F$2&amp;"'"&amp;"!"&amp;AS$3&amp;$A441)</f>
        <v>0</v>
      </c>
      <c r="AT441" s="104" cm="1">
        <f t="array" aca="1" ref="AT441" ca="1">INDIRECT($F$2&amp;"'"&amp;"!"&amp;AT$3&amp;$A441)</f>
        <v>0</v>
      </c>
      <c r="AU441" s="104" cm="1">
        <f t="array" aca="1" ref="AU441" ca="1">INDIRECT($F$2&amp;"'"&amp;"!"&amp;AU$3&amp;$A441)</f>
        <v>0</v>
      </c>
      <c r="AV441" s="104" cm="1">
        <f t="array" aca="1" ref="AV441" ca="1">INDIRECT($F$2&amp;"'"&amp;"!"&amp;AV$3&amp;$A441)</f>
        <v>0</v>
      </c>
      <c r="AW441" s="104" cm="1">
        <f t="array" aca="1" ref="AW441" ca="1">INDIRECT($F$2&amp;"'"&amp;"!"&amp;AW$3&amp;$A441)</f>
        <v>0</v>
      </c>
      <c r="AX441" s="104" cm="1">
        <f t="array" aca="1" ref="AX441" ca="1">INDIRECT($F$2&amp;"'"&amp;"!"&amp;AX$3&amp;$A441)</f>
        <v>0</v>
      </c>
      <c r="AY441" s="104" cm="1">
        <f t="array" aca="1" ref="AY441" ca="1">INDIRECT($F$2&amp;"'"&amp;"!"&amp;AY$3&amp;$A441)</f>
        <v>0</v>
      </c>
      <c r="AZ441" s="104" cm="1">
        <f t="array" aca="1" ref="AZ441" ca="1">INDIRECT($F$2&amp;"'"&amp;"!"&amp;AZ$3&amp;$A441)</f>
        <v>0</v>
      </c>
      <c r="BA441" s="104" cm="1">
        <f t="array" aca="1" ref="BA441" ca="1">INDIRECT($F$2&amp;"'"&amp;"!"&amp;BA$3&amp;$A441)</f>
        <v>0</v>
      </c>
    </row>
    <row r="442" spans="1:60">
      <c r="A442">
        <f t="shared" si="47"/>
        <v>440</v>
      </c>
      <c r="B442">
        <v>20</v>
      </c>
      <c r="C442">
        <f>B442+$C$418</f>
        <v>30</v>
      </c>
      <c r="E442" s="14">
        <f ca="1">IFERROR(E420/$D420,0)</f>
        <v>0</v>
      </c>
      <c r="F442" s="14">
        <f t="shared" ref="F442:G442" ca="1" si="67">IFERROR(F420/$D420,0)</f>
        <v>0</v>
      </c>
      <c r="G442" s="14">
        <f t="shared" ca="1" si="67"/>
        <v>0</v>
      </c>
      <c r="I442" s="97">
        <f t="shared" ref="I442:J460" si="68">((B442/2)^2)*PI()</f>
        <v>314.15926535897933</v>
      </c>
      <c r="J442" s="97">
        <f t="shared" si="68"/>
        <v>706.85834705770344</v>
      </c>
      <c r="L442" s="14">
        <f t="shared" ref="L442:N457" ca="1" si="69">IFERROR(L420/$K420,0)</f>
        <v>0</v>
      </c>
      <c r="M442" s="14">
        <f t="shared" ca="1" si="69"/>
        <v>0</v>
      </c>
      <c r="N442" s="14">
        <f t="shared" ca="1" si="69"/>
        <v>0</v>
      </c>
      <c r="P442" s="98">
        <f t="shared" ref="P442:Q460" si="70">PI()*B442</f>
        <v>62.831853071795862</v>
      </c>
      <c r="Q442" s="98">
        <f t="shared" si="70"/>
        <v>94.247779607693786</v>
      </c>
      <c r="S442" s="14">
        <f t="shared" ref="S442:U457" ca="1" si="71">IFERROR(S420/$R420,0)</f>
        <v>0</v>
      </c>
      <c r="T442" s="14">
        <f t="shared" ca="1" si="71"/>
        <v>0</v>
      </c>
      <c r="U442" s="14">
        <f t="shared" ca="1" si="71"/>
        <v>0</v>
      </c>
      <c r="W442" s="14">
        <f t="shared" si="61"/>
        <v>0.66999999999999971</v>
      </c>
      <c r="X442" s="14">
        <f t="shared" si="62"/>
        <v>0.65499999999999969</v>
      </c>
      <c r="Y442" cm="1">
        <f t="array" aca="1" ref="Y442" ca="1">INDIRECT($F$2&amp;"'"&amp;"!"&amp;Y$3&amp;$A442)</f>
        <v>1</v>
      </c>
      <c r="Z442" cm="1">
        <f t="array" aca="1" ref="Z442" ca="1">INDIRECT($F$2&amp;"'"&amp;"!"&amp;Z$3&amp;$A442)</f>
        <v>0</v>
      </c>
      <c r="AA442" cm="1">
        <f t="array" aca="1" ref="AA442" ca="1">INDIRECT($F$2&amp;"'"&amp;"!"&amp;AA$3&amp;$A442)</f>
        <v>1</v>
      </c>
      <c r="AB442" cm="1">
        <f t="array" aca="1" ref="AB442" ca="1">INDIRECT($F$2&amp;"'"&amp;"!"&amp;AB$3&amp;$A442)</f>
        <v>0</v>
      </c>
      <c r="AD442" s="14">
        <f t="shared" si="54"/>
        <v>0.65499999999999969</v>
      </c>
      <c r="AE442" s="14">
        <f t="shared" ca="1" si="58"/>
        <v>2.0000000000000001E-4</v>
      </c>
      <c r="AF442" s="14">
        <f t="shared" ca="1" si="58"/>
        <v>0</v>
      </c>
      <c r="AG442" s="14">
        <f t="shared" ca="1" si="58"/>
        <v>6.9444444444444441E-3</v>
      </c>
      <c r="AH442" s="14">
        <f t="shared" ca="1" si="58"/>
        <v>0</v>
      </c>
      <c r="AJ442" s="103" t="s">
        <v>243</v>
      </c>
      <c r="AK442" s="106" cm="1">
        <f t="array" aca="1" ref="AK442" ca="1">INDIRECT($F$2&amp;"'"&amp;"!"&amp;AK$3&amp;$A442)</f>
        <v>0.91576605184992743</v>
      </c>
      <c r="AL442" s="106" cm="1">
        <f t="array" aca="1" ref="AL442" ca="1">INDIRECT($F$2&amp;"'"&amp;"!"&amp;AL$3&amp;$A442)</f>
        <v>0.92522263380513003</v>
      </c>
      <c r="AM442" s="106" cm="1">
        <f t="array" aca="1" ref="AM442" ca="1">INDIRECT($F$2&amp;"'"&amp;"!"&amp;AM$3&amp;$A442)</f>
        <v>0.92440243851956871</v>
      </c>
      <c r="AN442" s="106" cm="1">
        <f t="array" aca="1" ref="AN442" ca="1">INDIRECT($F$2&amp;"'"&amp;"!"&amp;AN$3&amp;$A442)</f>
        <v>0.9184134835110962</v>
      </c>
      <c r="AO442" s="106" cm="1">
        <f t="array" aca="1" ref="AO442" ca="1">INDIRECT($F$2&amp;"'"&amp;"!"&amp;AO$3&amp;$A442)</f>
        <v>0.90457027809442092</v>
      </c>
      <c r="AP442" s="106" cm="1">
        <f t="array" aca="1" ref="AP442" ca="1">INDIRECT($F$2&amp;"'"&amp;"!"&amp;AP$3&amp;$A442)</f>
        <v>0.89419278929590673</v>
      </c>
      <c r="AQ442" s="106" cm="1">
        <f t="array" aca="1" ref="AQ442" ca="1">INDIRECT($F$2&amp;"'"&amp;"!"&amp;AQ$3&amp;$A442)</f>
        <v>0.90637064051143046</v>
      </c>
      <c r="AR442" s="106" cm="1">
        <f t="array" aca="1" ref="AR442" ca="1">INDIRECT($F$2&amp;"'"&amp;"!"&amp;AR$3&amp;$A442)</f>
        <v>0</v>
      </c>
      <c r="AS442" s="106" cm="1">
        <f t="array" aca="1" ref="AS442" ca="1">INDIRECT($F$2&amp;"'"&amp;"!"&amp;AS$3&amp;$A442)</f>
        <v>0</v>
      </c>
      <c r="AT442" s="106" cm="1">
        <f t="array" aca="1" ref="AT442" ca="1">INDIRECT($F$2&amp;"'"&amp;"!"&amp;AT$3&amp;$A442)</f>
        <v>0</v>
      </c>
      <c r="AU442" s="106" cm="1">
        <f t="array" aca="1" ref="AU442" ca="1">INDIRECT($F$2&amp;"'"&amp;"!"&amp;AU$3&amp;$A442)</f>
        <v>0</v>
      </c>
      <c r="AV442" s="106" cm="1">
        <f t="array" aca="1" ref="AV442" ca="1">INDIRECT($F$2&amp;"'"&amp;"!"&amp;AV$3&amp;$A442)</f>
        <v>0</v>
      </c>
      <c r="AW442" s="106" cm="1">
        <f t="array" aca="1" ref="AW442" ca="1">INDIRECT($F$2&amp;"'"&amp;"!"&amp;AW$3&amp;$A442)</f>
        <v>0</v>
      </c>
      <c r="AX442" s="106" cm="1">
        <f t="array" aca="1" ref="AX442" ca="1">INDIRECT($F$2&amp;"'"&amp;"!"&amp;AX$3&amp;$A442)</f>
        <v>0</v>
      </c>
      <c r="AY442" s="106" cm="1">
        <f t="array" aca="1" ref="AY442" ca="1">INDIRECT($F$2&amp;"'"&amp;"!"&amp;AY$3&amp;$A442)</f>
        <v>0</v>
      </c>
      <c r="AZ442" s="106" cm="1">
        <f t="array" aca="1" ref="AZ442" ca="1">INDIRECT($F$2&amp;"'"&amp;"!"&amp;AZ$3&amp;$A442)</f>
        <v>0</v>
      </c>
      <c r="BA442" s="106" cm="1">
        <f t="array" aca="1" ref="BA442" ca="1">INDIRECT($F$2&amp;"'"&amp;"!"&amp;BA$3&amp;$A442)</f>
        <v>0</v>
      </c>
    </row>
    <row r="443" spans="1:60">
      <c r="A443">
        <f t="shared" si="47"/>
        <v>441</v>
      </c>
      <c r="B443">
        <f>C442</f>
        <v>30</v>
      </c>
      <c r="C443">
        <f>B443+$C$418</f>
        <v>40</v>
      </c>
      <c r="E443" s="14">
        <f t="shared" ref="E443:G458" ca="1" si="72">IFERROR(E421/$D421,0)</f>
        <v>0.98976982097186705</v>
      </c>
      <c r="F443" s="14">
        <f t="shared" ca="1" si="72"/>
        <v>9.3776641091219103E-3</v>
      </c>
      <c r="G443" s="14">
        <f t="shared" ca="1" si="72"/>
        <v>8.5251491901108269E-4</v>
      </c>
      <c r="I443" s="97">
        <f t="shared" si="68"/>
        <v>706.85834705770344</v>
      </c>
      <c r="J443" s="97">
        <f t="shared" si="68"/>
        <v>1256.6370614359173</v>
      </c>
      <c r="L443" s="14">
        <f t="shared" ca="1" si="69"/>
        <v>0.98976982097186705</v>
      </c>
      <c r="M443" s="14">
        <f t="shared" ca="1" si="69"/>
        <v>9.3776641091219103E-3</v>
      </c>
      <c r="N443" s="14">
        <f t="shared" ca="1" si="69"/>
        <v>8.5251491901108269E-4</v>
      </c>
      <c r="P443" s="98">
        <f t="shared" si="70"/>
        <v>94.247779607693786</v>
      </c>
      <c r="Q443" s="98">
        <f t="shared" si="70"/>
        <v>125.66370614359172</v>
      </c>
      <c r="S443" s="14">
        <f t="shared" ca="1" si="71"/>
        <v>0.99429386590584878</v>
      </c>
      <c r="T443" s="14">
        <f t="shared" ca="1" si="71"/>
        <v>5.7061340941512127E-3</v>
      </c>
      <c r="U443" s="14">
        <f t="shared" ca="1" si="71"/>
        <v>0</v>
      </c>
      <c r="W443" s="14">
        <f t="shared" si="61"/>
        <v>0.65499999999999969</v>
      </c>
      <c r="X443" s="14">
        <f t="shared" si="62"/>
        <v>0.63999999999999968</v>
      </c>
      <c r="Y443" cm="1">
        <f t="array" aca="1" ref="Y443" ca="1">INDIRECT($F$2&amp;"'"&amp;"!"&amp;Y$3&amp;$A443)</f>
        <v>0</v>
      </c>
      <c r="Z443" cm="1">
        <f t="array" aca="1" ref="Z443" ca="1">INDIRECT($F$2&amp;"'"&amp;"!"&amp;Z$3&amp;$A443)</f>
        <v>0</v>
      </c>
      <c r="AA443" cm="1">
        <f t="array" aca="1" ref="AA443" ca="1">INDIRECT($F$2&amp;"'"&amp;"!"&amp;AA$3&amp;$A443)</f>
        <v>0</v>
      </c>
      <c r="AB443" cm="1">
        <f t="array" aca="1" ref="AB443" ca="1">INDIRECT($F$2&amp;"'"&amp;"!"&amp;AB$3&amp;$A443)</f>
        <v>0</v>
      </c>
      <c r="AD443" s="14">
        <f t="shared" si="54"/>
        <v>0.63999999999999968</v>
      </c>
      <c r="AE443" s="14">
        <f t="shared" ca="1" si="58"/>
        <v>0</v>
      </c>
      <c r="AF443" s="14">
        <f t="shared" ca="1" si="58"/>
        <v>0</v>
      </c>
      <c r="AG443" s="14">
        <f t="shared" ca="1" si="58"/>
        <v>0</v>
      </c>
      <c r="AH443" s="14">
        <f t="shared" ca="1" si="58"/>
        <v>0</v>
      </c>
      <c r="AJ443" s="103" t="s">
        <v>244</v>
      </c>
      <c r="AK443" s="107" cm="1">
        <f t="array" aca="1" ref="AK443" ca="1">INDIRECT($F$2&amp;"'"&amp;"!"&amp;AK$3&amp;$A443)</f>
        <v>0.91576605184992743</v>
      </c>
      <c r="AL443" s="107" cm="1">
        <f t="array" aca="1" ref="AL443" ca="1">INDIRECT($F$2&amp;"'"&amp;"!"&amp;AL$3&amp;$A443)</f>
        <v>0.90163279449161171</v>
      </c>
      <c r="AM443" s="107" cm="1">
        <f t="array" aca="1" ref="AM443" ca="1">INDIRECT($F$2&amp;"'"&amp;"!"&amp;AM$3&amp;$A443)</f>
        <v>0.88230000259402119</v>
      </c>
      <c r="AN443" s="107" cm="1">
        <f t="array" aca="1" ref="AN443" ca="1">INDIRECT($F$2&amp;"'"&amp;"!"&amp;AN$3&amp;$A443)</f>
        <v>0.89001169784055234</v>
      </c>
      <c r="AO443" s="107" cm="1">
        <f t="array" aca="1" ref="AO443" ca="1">INDIRECT($F$2&amp;"'"&amp;"!"&amp;AO$3&amp;$A443)</f>
        <v>0.88429771079677288</v>
      </c>
      <c r="AP443" s="107" cm="1">
        <f t="array" aca="1" ref="AP443" ca="1">INDIRECT($F$2&amp;"'"&amp;"!"&amp;AP$3&amp;$A443)</f>
        <v>0.88977268579249169</v>
      </c>
      <c r="AQ443" s="107" cm="1">
        <f t="array" aca="1" ref="AQ443" ca="1">INDIRECT($F$2&amp;"'"&amp;"!"&amp;AQ$3&amp;$A443)</f>
        <v>0.82879425536645002</v>
      </c>
      <c r="AR443" s="107" cm="1">
        <f t="array" aca="1" ref="AR443" ca="1">INDIRECT($F$2&amp;"'"&amp;"!"&amp;AR$3&amp;$A443)</f>
        <v>0</v>
      </c>
      <c r="AS443" s="107" cm="1">
        <f t="array" aca="1" ref="AS443" ca="1">INDIRECT($F$2&amp;"'"&amp;"!"&amp;AS$3&amp;$A443)</f>
        <v>0</v>
      </c>
      <c r="AT443" s="107" cm="1">
        <f t="array" aca="1" ref="AT443" ca="1">INDIRECT($F$2&amp;"'"&amp;"!"&amp;AT$3&amp;$A443)</f>
        <v>0</v>
      </c>
      <c r="AU443" s="107" cm="1">
        <f t="array" aca="1" ref="AU443" ca="1">INDIRECT($F$2&amp;"'"&amp;"!"&amp;AU$3&amp;$A443)</f>
        <v>0</v>
      </c>
      <c r="AV443" s="107" cm="1">
        <f t="array" aca="1" ref="AV443" ca="1">INDIRECT($F$2&amp;"'"&amp;"!"&amp;AV$3&amp;$A443)</f>
        <v>0</v>
      </c>
      <c r="AW443" s="107" cm="1">
        <f t="array" aca="1" ref="AW443" ca="1">INDIRECT($F$2&amp;"'"&amp;"!"&amp;AW$3&amp;$A443)</f>
        <v>0</v>
      </c>
      <c r="AX443" s="107" cm="1">
        <f t="array" aca="1" ref="AX443" ca="1">INDIRECT($F$2&amp;"'"&amp;"!"&amp;AX$3&amp;$A443)</f>
        <v>0</v>
      </c>
      <c r="AY443" s="107" cm="1">
        <f t="array" aca="1" ref="AY443" ca="1">INDIRECT($F$2&amp;"'"&amp;"!"&amp;AY$3&amp;$A443)</f>
        <v>0</v>
      </c>
      <c r="AZ443" s="107" cm="1">
        <f t="array" aca="1" ref="AZ443" ca="1">INDIRECT($F$2&amp;"'"&amp;"!"&amp;AZ$3&amp;$A443)</f>
        <v>0</v>
      </c>
      <c r="BA443" s="107" cm="1">
        <f t="array" aca="1" ref="BA443" ca="1">INDIRECT($F$2&amp;"'"&amp;"!"&amp;BA$3&amp;$A443)</f>
        <v>0</v>
      </c>
      <c r="BD443" s="100"/>
      <c r="BE443" s="100"/>
      <c r="BF443" s="100"/>
      <c r="BG443" s="100"/>
      <c r="BH443" s="100"/>
    </row>
    <row r="444" spans="1:60">
      <c r="A444">
        <f t="shared" si="47"/>
        <v>442</v>
      </c>
      <c r="B444">
        <f t="shared" ref="B444:B460" si="73">C443</f>
        <v>40</v>
      </c>
      <c r="C444">
        <f t="shared" ref="C444:C460" si="74">B444+$C$418</f>
        <v>50</v>
      </c>
      <c r="E444" s="14">
        <f t="shared" ca="1" si="72"/>
        <v>0.97994740302432615</v>
      </c>
      <c r="F444" s="14">
        <f t="shared" ca="1" si="72"/>
        <v>1.7094017094017096E-2</v>
      </c>
      <c r="G444" s="14">
        <f t="shared" ca="1" si="72"/>
        <v>2.9585798816568047E-3</v>
      </c>
      <c r="I444" s="97">
        <f t="shared" si="68"/>
        <v>1256.6370614359173</v>
      </c>
      <c r="J444" s="97">
        <f t="shared" si="68"/>
        <v>1963.4954084936207</v>
      </c>
      <c r="L444" s="14">
        <f t="shared" ca="1" si="69"/>
        <v>0.97994740302432615</v>
      </c>
      <c r="M444" s="14">
        <f t="shared" ca="1" si="69"/>
        <v>1.7094017094017096E-2</v>
      </c>
      <c r="N444" s="14">
        <f t="shared" ca="1" si="69"/>
        <v>2.9585798816568047E-3</v>
      </c>
      <c r="P444" s="98">
        <f t="shared" si="70"/>
        <v>125.66370614359172</v>
      </c>
      <c r="Q444" s="98">
        <f t="shared" si="70"/>
        <v>157.07963267948966</v>
      </c>
      <c r="S444" s="14">
        <f t="shared" ca="1" si="71"/>
        <v>0.98293299620733254</v>
      </c>
      <c r="T444" s="14">
        <f t="shared" ca="1" si="71"/>
        <v>1.4854614412136535E-2</v>
      </c>
      <c r="U444" s="14">
        <f t="shared" ca="1" si="71"/>
        <v>2.2123893805309734E-3</v>
      </c>
      <c r="W444" s="14">
        <f t="shared" si="61"/>
        <v>0.63999999999999968</v>
      </c>
      <c r="X444" s="14">
        <f t="shared" si="62"/>
        <v>0.62499999999999967</v>
      </c>
      <c r="Y444" cm="1">
        <f t="array" aca="1" ref="Y444" ca="1">INDIRECT($F$2&amp;"'"&amp;"!"&amp;Y$3&amp;$A444)</f>
        <v>2</v>
      </c>
      <c r="Z444" cm="1">
        <f t="array" aca="1" ref="Z444" ca="1">INDIRECT($F$2&amp;"'"&amp;"!"&amp;Z$3&amp;$A444)</f>
        <v>1</v>
      </c>
      <c r="AA444" cm="1">
        <f t="array" aca="1" ref="AA444" ca="1">INDIRECT($F$2&amp;"'"&amp;"!"&amp;AA$3&amp;$A444)</f>
        <v>1</v>
      </c>
      <c r="AB444" cm="1">
        <f t="array" aca="1" ref="AB444" ca="1">INDIRECT($F$2&amp;"'"&amp;"!"&amp;AB$3&amp;$A444)</f>
        <v>0</v>
      </c>
      <c r="AD444" s="14">
        <f t="shared" si="54"/>
        <v>0.62499999999999967</v>
      </c>
      <c r="AE444" s="14">
        <f t="shared" ca="1" si="58"/>
        <v>4.0000000000000002E-4</v>
      </c>
      <c r="AF444" s="14">
        <f t="shared" ca="1" si="58"/>
        <v>2.0859407592824363E-4</v>
      </c>
      <c r="AG444" s="14">
        <f t="shared" ca="1" si="58"/>
        <v>6.9444444444444441E-3</v>
      </c>
      <c r="AH444" s="14">
        <f t="shared" ca="1" si="58"/>
        <v>0</v>
      </c>
      <c r="AJ444" s="103" t="s">
        <v>180</v>
      </c>
      <c r="AK444" cm="1">
        <f t="array" aca="1" ref="AK444" ca="1">INDIRECT($F$2&amp;"'"&amp;"!"&amp;AK$3&amp;$A444)</f>
        <v>1</v>
      </c>
      <c r="AL444" cm="1">
        <f t="array" aca="1" ref="AL444" ca="1">INDIRECT($F$2&amp;"'"&amp;"!"&amp;AL$3&amp;$A444)</f>
        <v>9</v>
      </c>
      <c r="AM444" cm="1">
        <f t="array" aca="1" ref="AM444" ca="1">INDIRECT($F$2&amp;"'"&amp;"!"&amp;AM$3&amp;$A444)</f>
        <v>8</v>
      </c>
      <c r="AN444" cm="1">
        <f t="array" aca="1" ref="AN444" ca="1">INDIRECT($F$2&amp;"'"&amp;"!"&amp;AN$3&amp;$A444)</f>
        <v>29</v>
      </c>
      <c r="AO444" cm="1">
        <f t="array" aca="1" ref="AO444" ca="1">INDIRECT($F$2&amp;"'"&amp;"!"&amp;AO$3&amp;$A444)</f>
        <v>10</v>
      </c>
      <c r="AP444" cm="1">
        <f t="array" aca="1" ref="AP444" ca="1">INDIRECT($F$2&amp;"'"&amp;"!"&amp;AP$3&amp;$A444)</f>
        <v>2</v>
      </c>
      <c r="AQ444" cm="1">
        <f t="array" aca="1" ref="AQ444" ca="1">INDIRECT($F$2&amp;"'"&amp;"!"&amp;AQ$3&amp;$A444)</f>
        <v>3</v>
      </c>
      <c r="AR444" cm="1">
        <f t="array" aca="1" ref="AR444" ca="1">INDIRECT($F$2&amp;"'"&amp;"!"&amp;AR$3&amp;$A444)</f>
        <v>0</v>
      </c>
      <c r="AS444" cm="1">
        <f t="array" aca="1" ref="AS444" ca="1">INDIRECT($F$2&amp;"'"&amp;"!"&amp;AS$3&amp;$A444)</f>
        <v>0</v>
      </c>
      <c r="AT444" cm="1">
        <f t="array" aca="1" ref="AT444" ca="1">INDIRECT($F$2&amp;"'"&amp;"!"&amp;AT$3&amp;$A444)</f>
        <v>0</v>
      </c>
      <c r="AU444" cm="1">
        <f t="array" aca="1" ref="AU444" ca="1">INDIRECT($F$2&amp;"'"&amp;"!"&amp;AU$3&amp;$A444)</f>
        <v>0</v>
      </c>
      <c r="AV444" cm="1">
        <f t="array" aca="1" ref="AV444" ca="1">INDIRECT($F$2&amp;"'"&amp;"!"&amp;AV$3&amp;$A444)</f>
        <v>0</v>
      </c>
      <c r="AW444" cm="1">
        <f t="array" aca="1" ref="AW444" ca="1">INDIRECT($F$2&amp;"'"&amp;"!"&amp;AW$3&amp;$A444)</f>
        <v>0</v>
      </c>
      <c r="AX444" cm="1">
        <f t="array" aca="1" ref="AX444" ca="1">INDIRECT($F$2&amp;"'"&amp;"!"&amp;AX$3&amp;$A444)</f>
        <v>0</v>
      </c>
      <c r="AY444" cm="1">
        <f t="array" aca="1" ref="AY444" ca="1">INDIRECT($F$2&amp;"'"&amp;"!"&amp;AY$3&amp;$A444)</f>
        <v>0</v>
      </c>
      <c r="AZ444" cm="1">
        <f t="array" aca="1" ref="AZ444" ca="1">INDIRECT($F$2&amp;"'"&amp;"!"&amp;AZ$3&amp;$A444)</f>
        <v>0</v>
      </c>
      <c r="BA444" cm="1">
        <f t="array" aca="1" ref="BA444" ca="1">INDIRECT($F$2&amp;"'"&amp;"!"&amp;BA$3&amp;$A444)</f>
        <v>0</v>
      </c>
      <c r="BD444" s="100"/>
      <c r="BE444" s="100"/>
      <c r="BF444" s="100"/>
      <c r="BG444" s="100"/>
      <c r="BH444" s="100"/>
    </row>
    <row r="445" spans="1:60">
      <c r="A445">
        <f t="shared" si="47"/>
        <v>443</v>
      </c>
      <c r="B445">
        <f t="shared" si="73"/>
        <v>50</v>
      </c>
      <c r="C445">
        <f t="shared" si="74"/>
        <v>60</v>
      </c>
      <c r="E445" s="14">
        <f t="shared" ca="1" si="72"/>
        <v>0.92482517482517479</v>
      </c>
      <c r="F445" s="14">
        <f t="shared" ca="1" si="72"/>
        <v>6.1188811188811192E-2</v>
      </c>
      <c r="G445" s="14">
        <f t="shared" ca="1" si="72"/>
        <v>1.3986013986013986E-2</v>
      </c>
      <c r="I445" s="97">
        <f t="shared" si="68"/>
        <v>1963.4954084936207</v>
      </c>
      <c r="J445" s="97">
        <f t="shared" si="68"/>
        <v>2827.4333882308138</v>
      </c>
      <c r="L445" s="14">
        <f t="shared" ca="1" si="69"/>
        <v>0.92482517482517479</v>
      </c>
      <c r="M445" s="14">
        <f t="shared" ca="1" si="69"/>
        <v>6.1188811188811192E-2</v>
      </c>
      <c r="N445" s="14">
        <f t="shared" ca="1" si="69"/>
        <v>1.3986013986013986E-2</v>
      </c>
      <c r="P445" s="98">
        <f t="shared" si="70"/>
        <v>157.07963267948966</v>
      </c>
      <c r="Q445" s="98">
        <f t="shared" si="70"/>
        <v>188.49555921538757</v>
      </c>
      <c r="S445" s="14">
        <f t="shared" ca="1" si="71"/>
        <v>0.94768133174791913</v>
      </c>
      <c r="T445" s="14">
        <f t="shared" ca="1" si="71"/>
        <v>4.1617122473246136E-2</v>
      </c>
      <c r="U445" s="14">
        <f t="shared" ca="1" si="71"/>
        <v>1.070154577883472E-2</v>
      </c>
      <c r="W445" s="14">
        <f t="shared" si="61"/>
        <v>0.62499999999999967</v>
      </c>
      <c r="X445" s="14">
        <f t="shared" si="62"/>
        <v>0.60999999999999965</v>
      </c>
      <c r="Y445" cm="1">
        <f t="array" aca="1" ref="Y445" ca="1">INDIRECT($F$2&amp;"'"&amp;"!"&amp;Y$3&amp;$A445)</f>
        <v>0</v>
      </c>
      <c r="Z445" cm="1">
        <f t="array" aca="1" ref="Z445" ca="1">INDIRECT($F$2&amp;"'"&amp;"!"&amp;Z$3&amp;$A445)</f>
        <v>0</v>
      </c>
      <c r="AA445" cm="1">
        <f t="array" aca="1" ref="AA445" ca="1">INDIRECT($F$2&amp;"'"&amp;"!"&amp;AA$3&amp;$A445)</f>
        <v>0</v>
      </c>
      <c r="AB445" cm="1">
        <f t="array" aca="1" ref="AB445" ca="1">INDIRECT($F$2&amp;"'"&amp;"!"&amp;AB$3&amp;$A445)</f>
        <v>0</v>
      </c>
      <c r="AD445" s="14">
        <f t="shared" si="54"/>
        <v>0.60999999999999965</v>
      </c>
      <c r="AE445" s="14">
        <f t="shared" ca="1" si="58"/>
        <v>0</v>
      </c>
      <c r="AF445" s="14">
        <f t="shared" ca="1" si="58"/>
        <v>0</v>
      </c>
      <c r="AG445" s="14">
        <f t="shared" ca="1" si="58"/>
        <v>0</v>
      </c>
      <c r="AH445" s="14">
        <f t="shared" ca="1" si="58"/>
        <v>0</v>
      </c>
      <c r="AL445" s="14"/>
      <c r="BD445" s="100"/>
      <c r="BE445" s="100"/>
      <c r="BF445" s="100"/>
      <c r="BG445" s="100"/>
      <c r="BH445" s="100"/>
    </row>
    <row r="446" spans="1:60">
      <c r="A446">
        <f t="shared" si="47"/>
        <v>444</v>
      </c>
      <c r="B446">
        <f t="shared" si="73"/>
        <v>60</v>
      </c>
      <c r="C446">
        <f t="shared" si="74"/>
        <v>70</v>
      </c>
      <c r="E446" s="14">
        <f t="shared" ca="1" si="72"/>
        <v>0.65030674846625769</v>
      </c>
      <c r="F446" s="14">
        <f t="shared" ca="1" si="72"/>
        <v>0.17177914110429449</v>
      </c>
      <c r="G446" s="14">
        <f t="shared" ca="1" si="72"/>
        <v>0.17791411042944785</v>
      </c>
      <c r="I446" s="97">
        <f t="shared" si="68"/>
        <v>2827.4333882308138</v>
      </c>
      <c r="J446" s="97">
        <f t="shared" si="68"/>
        <v>3848.4510006474966</v>
      </c>
      <c r="L446" s="14">
        <f t="shared" ca="1" si="69"/>
        <v>0.65030674846625769</v>
      </c>
      <c r="M446" s="14">
        <f t="shared" ca="1" si="69"/>
        <v>0.17177914110429449</v>
      </c>
      <c r="N446" s="14">
        <f t="shared" ca="1" si="69"/>
        <v>0.17791411042944785</v>
      </c>
      <c r="P446" s="98">
        <f t="shared" si="70"/>
        <v>188.49555921538757</v>
      </c>
      <c r="Q446" s="98">
        <f t="shared" si="70"/>
        <v>219.91148575128551</v>
      </c>
      <c r="S446" s="14">
        <f t="shared" ca="1" si="71"/>
        <v>0.72727272727272729</v>
      </c>
      <c r="T446" s="14">
        <f t="shared" ca="1" si="71"/>
        <v>0.16666666666666666</v>
      </c>
      <c r="U446" s="14">
        <f t="shared" ca="1" si="71"/>
        <v>0.10606060606060606</v>
      </c>
      <c r="W446" s="14">
        <f t="shared" si="61"/>
        <v>0.60999999999999965</v>
      </c>
      <c r="X446" s="14">
        <f t="shared" si="62"/>
        <v>0.59499999999999964</v>
      </c>
      <c r="Y446" cm="1">
        <f t="array" aca="1" ref="Y446" ca="1">INDIRECT($F$2&amp;"'"&amp;"!"&amp;Y$3&amp;$A446)</f>
        <v>0</v>
      </c>
      <c r="Z446" cm="1">
        <f t="array" aca="1" ref="Z446" ca="1">INDIRECT($F$2&amp;"'"&amp;"!"&amp;Z$3&amp;$A446)</f>
        <v>0</v>
      </c>
      <c r="AA446" cm="1">
        <f t="array" aca="1" ref="AA446" ca="1">INDIRECT($F$2&amp;"'"&amp;"!"&amp;AA$3&amp;$A446)</f>
        <v>0</v>
      </c>
      <c r="AB446" cm="1">
        <f t="array" aca="1" ref="AB446" ca="1">INDIRECT($F$2&amp;"'"&amp;"!"&amp;AB$3&amp;$A446)</f>
        <v>0</v>
      </c>
      <c r="AD446" s="14">
        <f t="shared" si="54"/>
        <v>0.59499999999999964</v>
      </c>
      <c r="AE446" s="14">
        <f t="shared" ca="1" si="58"/>
        <v>0</v>
      </c>
      <c r="AF446" s="14">
        <f t="shared" ca="1" si="58"/>
        <v>0</v>
      </c>
      <c r="AG446" s="14">
        <f t="shared" ca="1" si="58"/>
        <v>0</v>
      </c>
      <c r="AH446" s="14">
        <f t="shared" ca="1" si="58"/>
        <v>0</v>
      </c>
      <c r="AJ446" s="101" t="s">
        <v>137</v>
      </c>
      <c r="AK446" s="101">
        <f t="shared" ref="AK446:BA447" si="75">AK428</f>
        <v>30</v>
      </c>
      <c r="AL446" s="101">
        <f t="shared" si="75"/>
        <v>40</v>
      </c>
      <c r="AM446" s="101">
        <f t="shared" si="75"/>
        <v>50</v>
      </c>
      <c r="AN446" s="101">
        <f t="shared" si="75"/>
        <v>60</v>
      </c>
      <c r="AO446" s="101">
        <f t="shared" si="75"/>
        <v>70</v>
      </c>
      <c r="AP446" s="101">
        <f t="shared" si="75"/>
        <v>80</v>
      </c>
      <c r="AQ446" s="101">
        <f t="shared" si="75"/>
        <v>90</v>
      </c>
      <c r="AR446" s="101">
        <f t="shared" si="75"/>
        <v>100</v>
      </c>
      <c r="AS446" s="101">
        <f t="shared" si="75"/>
        <v>110</v>
      </c>
      <c r="AT446" s="101">
        <f t="shared" si="75"/>
        <v>120</v>
      </c>
      <c r="AU446" s="101">
        <f t="shared" si="75"/>
        <v>130</v>
      </c>
      <c r="AV446" s="101">
        <f t="shared" si="75"/>
        <v>140</v>
      </c>
      <c r="AW446" s="101">
        <f t="shared" si="75"/>
        <v>150</v>
      </c>
      <c r="AX446" s="101">
        <f t="shared" si="75"/>
        <v>160</v>
      </c>
      <c r="AY446" s="101">
        <f t="shared" si="75"/>
        <v>170</v>
      </c>
      <c r="AZ446" s="101">
        <f t="shared" si="75"/>
        <v>180</v>
      </c>
      <c r="BA446" s="101">
        <f t="shared" si="75"/>
        <v>190</v>
      </c>
      <c r="BD446" s="100"/>
      <c r="BE446" s="100"/>
      <c r="BF446" s="100"/>
      <c r="BG446" s="100"/>
      <c r="BH446" s="100"/>
    </row>
    <row r="447" spans="1:60">
      <c r="A447">
        <f t="shared" si="47"/>
        <v>445</v>
      </c>
      <c r="B447">
        <f t="shared" si="73"/>
        <v>70</v>
      </c>
      <c r="C447">
        <f t="shared" si="74"/>
        <v>80</v>
      </c>
      <c r="E447" s="14">
        <f t="shared" ca="1" si="72"/>
        <v>0.41176470588235292</v>
      </c>
      <c r="F447" s="14">
        <f t="shared" ca="1" si="72"/>
        <v>0.29411764705882354</v>
      </c>
      <c r="G447" s="14">
        <f t="shared" ca="1" si="72"/>
        <v>0.29411764705882354</v>
      </c>
      <c r="I447" s="97">
        <f t="shared" si="68"/>
        <v>3848.4510006474966</v>
      </c>
      <c r="J447" s="97">
        <f t="shared" si="68"/>
        <v>5026.5482457436692</v>
      </c>
      <c r="L447" s="14">
        <f t="shared" ca="1" si="69"/>
        <v>0.41176470588235292</v>
      </c>
      <c r="M447" s="14">
        <f t="shared" ca="1" si="69"/>
        <v>0.29411764705882354</v>
      </c>
      <c r="N447" s="14">
        <f t="shared" ca="1" si="69"/>
        <v>0.29411764705882354</v>
      </c>
      <c r="P447" s="98">
        <f t="shared" si="70"/>
        <v>219.91148575128551</v>
      </c>
      <c r="Q447" s="98">
        <f t="shared" si="70"/>
        <v>251.32741228718345</v>
      </c>
      <c r="S447" s="14">
        <f t="shared" ca="1" si="71"/>
        <v>0.57971014492753625</v>
      </c>
      <c r="T447" s="14">
        <f t="shared" ca="1" si="71"/>
        <v>0.18840579710144928</v>
      </c>
      <c r="U447" s="14">
        <f t="shared" ca="1" si="71"/>
        <v>0.2318840579710145</v>
      </c>
      <c r="W447" s="14">
        <f t="shared" si="61"/>
        <v>0.59499999999999964</v>
      </c>
      <c r="X447" s="14">
        <f t="shared" si="62"/>
        <v>0.57999999999999963</v>
      </c>
      <c r="Y447" cm="1">
        <f t="array" aca="1" ref="Y447" ca="1">INDIRECT($F$2&amp;"'"&amp;"!"&amp;Y$3&amp;$A447)</f>
        <v>0</v>
      </c>
      <c r="Z447" cm="1">
        <f t="array" aca="1" ref="Z447" ca="1">INDIRECT($F$2&amp;"'"&amp;"!"&amp;Z$3&amp;$A447)</f>
        <v>0</v>
      </c>
      <c r="AA447" cm="1">
        <f t="array" aca="1" ref="AA447" ca="1">INDIRECT($F$2&amp;"'"&amp;"!"&amp;AA$3&amp;$A447)</f>
        <v>0</v>
      </c>
      <c r="AB447" cm="1">
        <f t="array" aca="1" ref="AB447" ca="1">INDIRECT($F$2&amp;"'"&amp;"!"&amp;AB$3&amp;$A447)</f>
        <v>0</v>
      </c>
      <c r="AD447" s="14">
        <f t="shared" si="54"/>
        <v>0.57999999999999963</v>
      </c>
      <c r="AE447" s="14">
        <f t="shared" ca="1" si="58"/>
        <v>0</v>
      </c>
      <c r="AF447" s="14">
        <f t="shared" ca="1" si="58"/>
        <v>0</v>
      </c>
      <c r="AG447" s="14">
        <f t="shared" ca="1" si="58"/>
        <v>0</v>
      </c>
      <c r="AH447" s="14">
        <f t="shared" ca="1" si="58"/>
        <v>0</v>
      </c>
      <c r="AJ447" s="101"/>
      <c r="AK447" s="101">
        <f t="shared" si="75"/>
        <v>40</v>
      </c>
      <c r="AL447" s="101">
        <f t="shared" si="75"/>
        <v>50</v>
      </c>
      <c r="AM447" s="101">
        <f t="shared" si="75"/>
        <v>60</v>
      </c>
      <c r="AN447" s="101">
        <f t="shared" si="75"/>
        <v>70</v>
      </c>
      <c r="AO447" s="101">
        <f t="shared" si="75"/>
        <v>80</v>
      </c>
      <c r="AP447" s="101">
        <f t="shared" si="75"/>
        <v>90</v>
      </c>
      <c r="AQ447" s="101">
        <f t="shared" si="75"/>
        <v>100</v>
      </c>
      <c r="AR447" s="101">
        <f t="shared" si="75"/>
        <v>110</v>
      </c>
      <c r="AS447" s="101">
        <f t="shared" si="75"/>
        <v>120</v>
      </c>
      <c r="AT447" s="101">
        <f t="shared" si="75"/>
        <v>130</v>
      </c>
      <c r="AU447" s="101">
        <f t="shared" si="75"/>
        <v>140</v>
      </c>
      <c r="AV447" s="101">
        <f t="shared" si="75"/>
        <v>150</v>
      </c>
      <c r="AW447" s="101">
        <f t="shared" si="75"/>
        <v>160</v>
      </c>
      <c r="AX447" s="101">
        <f t="shared" si="75"/>
        <v>170</v>
      </c>
      <c r="AY447" s="101">
        <f t="shared" si="75"/>
        <v>180</v>
      </c>
      <c r="AZ447" s="101">
        <f t="shared" si="75"/>
        <v>190</v>
      </c>
      <c r="BA447" s="101">
        <f t="shared" si="75"/>
        <v>200</v>
      </c>
      <c r="BD447" s="100"/>
      <c r="BE447" s="100"/>
      <c r="BF447" s="100"/>
      <c r="BG447" s="100"/>
      <c r="BH447" s="100"/>
    </row>
    <row r="448" spans="1:60">
      <c r="A448">
        <f t="shared" si="47"/>
        <v>446</v>
      </c>
      <c r="B448">
        <f t="shared" si="73"/>
        <v>80</v>
      </c>
      <c r="C448">
        <f t="shared" si="74"/>
        <v>90</v>
      </c>
      <c r="E448" s="14">
        <f t="shared" ca="1" si="72"/>
        <v>0.18181818181818182</v>
      </c>
      <c r="F448" s="14">
        <f t="shared" ca="1" si="72"/>
        <v>0.63636363636363635</v>
      </c>
      <c r="G448" s="14">
        <f t="shared" ca="1" si="72"/>
        <v>0.18181818181818182</v>
      </c>
      <c r="I448" s="97">
        <f t="shared" si="68"/>
        <v>5026.5482457436692</v>
      </c>
      <c r="J448" s="97">
        <f t="shared" si="68"/>
        <v>6361.7251235193307</v>
      </c>
      <c r="L448" s="14">
        <f t="shared" ca="1" si="69"/>
        <v>0.18181818181818182</v>
      </c>
      <c r="M448" s="14">
        <f t="shared" ca="1" si="69"/>
        <v>0.63636363636363635</v>
      </c>
      <c r="N448" s="14">
        <f t="shared" ca="1" si="69"/>
        <v>0.18181818181818182</v>
      </c>
      <c r="P448" s="98">
        <f t="shared" si="70"/>
        <v>251.32741228718345</v>
      </c>
      <c r="Q448" s="98">
        <f t="shared" si="70"/>
        <v>282.74333882308139</v>
      </c>
      <c r="S448" s="14">
        <f t="shared" ca="1" si="71"/>
        <v>0.23529411764705882</v>
      </c>
      <c r="T448" s="14">
        <f t="shared" ca="1" si="71"/>
        <v>0.47058823529411764</v>
      </c>
      <c r="U448" s="14">
        <f t="shared" ca="1" si="71"/>
        <v>0.29411764705882354</v>
      </c>
      <c r="W448" s="14">
        <f t="shared" si="61"/>
        <v>0.57999999999999963</v>
      </c>
      <c r="X448" s="14">
        <f t="shared" si="62"/>
        <v>0.56499999999999961</v>
      </c>
      <c r="Y448" cm="1">
        <f t="array" aca="1" ref="Y448" ca="1">INDIRECT($F$2&amp;"'"&amp;"!"&amp;Y$3&amp;$A448)</f>
        <v>0</v>
      </c>
      <c r="Z448" cm="1">
        <f t="array" aca="1" ref="Z448" ca="1">INDIRECT($F$2&amp;"'"&amp;"!"&amp;Z$3&amp;$A448)</f>
        <v>0</v>
      </c>
      <c r="AA448" cm="1">
        <f t="array" aca="1" ref="AA448" ca="1">INDIRECT($F$2&amp;"'"&amp;"!"&amp;AA$3&amp;$A448)</f>
        <v>0</v>
      </c>
      <c r="AB448" cm="1">
        <f t="array" aca="1" ref="AB448" ca="1">INDIRECT($F$2&amp;"'"&amp;"!"&amp;AB$3&amp;$A448)</f>
        <v>0</v>
      </c>
      <c r="AD448" s="14">
        <f t="shared" si="54"/>
        <v>0.56499999999999961</v>
      </c>
      <c r="AE448" s="14">
        <f t="shared" ca="1" si="58"/>
        <v>0</v>
      </c>
      <c r="AF448" s="14">
        <f t="shared" ca="1" si="58"/>
        <v>0</v>
      </c>
      <c r="AG448" s="14">
        <f t="shared" ca="1" si="58"/>
        <v>0</v>
      </c>
      <c r="AH448" s="14">
        <f t="shared" ca="1" si="58"/>
        <v>0</v>
      </c>
      <c r="AJ448" s="103" t="s">
        <v>251</v>
      </c>
      <c r="AK448" s="104" cm="1">
        <f t="array" aca="1" ref="AK448" ca="1">INDIRECT($F$2&amp;"'"&amp;"!"&amp;AK$3&amp;$A448)</f>
        <v>0.92992956047516906</v>
      </c>
      <c r="AL448" s="104" cm="1">
        <f t="array" aca="1" ref="AL448" ca="1">INDIRECT($F$2&amp;"'"&amp;"!"&amp;AL$3&amp;$A448)</f>
        <v>0.92176129228273229</v>
      </c>
      <c r="AM448" s="104" cm="1">
        <f t="array" aca="1" ref="AM448" ca="1">INDIRECT($F$2&amp;"'"&amp;"!"&amp;AM$3&amp;$A448)</f>
        <v>0.90944993687388409</v>
      </c>
      <c r="AN448" s="104" cm="1">
        <f t="array" aca="1" ref="AN448" ca="1">INDIRECT($F$2&amp;"'"&amp;"!"&amp;AN$3&amp;$A448)</f>
        <v>0.90074060144434132</v>
      </c>
      <c r="AO448" s="104" cm="1">
        <f t="array" aca="1" ref="AO448" ca="1">INDIRECT($F$2&amp;"'"&amp;"!"&amp;AO$3&amp;$A448)</f>
        <v>0.89805696490313847</v>
      </c>
      <c r="AP448" s="104" cm="1">
        <f t="array" aca="1" ref="AP448" ca="1">INDIRECT($F$2&amp;"'"&amp;"!"&amp;AP$3&amp;$A448)</f>
        <v>0.90651511925262973</v>
      </c>
      <c r="AQ448" s="104" cm="1">
        <f t="array" aca="1" ref="AQ448" ca="1">INDIRECT($F$2&amp;"'"&amp;"!"&amp;AQ$3&amp;$A448)</f>
        <v>0.87556197451864648</v>
      </c>
      <c r="AR448" s="104" cm="1">
        <f t="array" aca="1" ref="AR448" ca="1">INDIRECT($F$2&amp;"'"&amp;"!"&amp;AR$3&amp;$A448)</f>
        <v>0</v>
      </c>
      <c r="AS448" s="104" cm="1">
        <f t="array" aca="1" ref="AS448" ca="1">INDIRECT($F$2&amp;"'"&amp;"!"&amp;AS$3&amp;$A448)</f>
        <v>0</v>
      </c>
      <c r="AT448" s="104" cm="1">
        <f t="array" aca="1" ref="AT448" ca="1">INDIRECT($F$2&amp;"'"&amp;"!"&amp;AT$3&amp;$A448)</f>
        <v>0</v>
      </c>
      <c r="AU448" s="104" cm="1">
        <f t="array" aca="1" ref="AU448" ca="1">INDIRECT($F$2&amp;"'"&amp;"!"&amp;AU$3&amp;$A448)</f>
        <v>0</v>
      </c>
      <c r="AV448" s="104" cm="1">
        <f t="array" aca="1" ref="AV448" ca="1">INDIRECT($F$2&amp;"'"&amp;"!"&amp;AV$3&amp;$A448)</f>
        <v>0</v>
      </c>
      <c r="AW448" s="104" cm="1">
        <f t="array" aca="1" ref="AW448" ca="1">INDIRECT($F$2&amp;"'"&amp;"!"&amp;AW$3&amp;$A448)</f>
        <v>0</v>
      </c>
      <c r="AX448" s="104" cm="1">
        <f t="array" aca="1" ref="AX448" ca="1">INDIRECT($F$2&amp;"'"&amp;"!"&amp;AX$3&amp;$A448)</f>
        <v>0</v>
      </c>
      <c r="AY448" s="104" cm="1">
        <f t="array" aca="1" ref="AY448" ca="1">INDIRECT($F$2&amp;"'"&amp;"!"&amp;AY$3&amp;$A448)</f>
        <v>0</v>
      </c>
      <c r="AZ448" s="104" cm="1">
        <f t="array" aca="1" ref="AZ448" ca="1">INDIRECT($F$2&amp;"'"&amp;"!"&amp;AZ$3&amp;$A448)</f>
        <v>0</v>
      </c>
      <c r="BA448" s="104" cm="1">
        <f t="array" aca="1" ref="BA448" ca="1">INDIRECT($F$2&amp;"'"&amp;"!"&amp;BA$3&amp;$A448)</f>
        <v>0</v>
      </c>
      <c r="BD448" s="100"/>
      <c r="BE448" s="100"/>
      <c r="BF448" s="100"/>
      <c r="BG448" s="100"/>
      <c r="BH448" s="100"/>
    </row>
    <row r="449" spans="1:60">
      <c r="A449">
        <f t="shared" si="47"/>
        <v>447</v>
      </c>
      <c r="B449">
        <f t="shared" si="73"/>
        <v>90</v>
      </c>
      <c r="C449">
        <f t="shared" si="74"/>
        <v>100</v>
      </c>
      <c r="E449" s="14">
        <f t="shared" ca="1" si="72"/>
        <v>0</v>
      </c>
      <c r="F449" s="14">
        <f t="shared" ca="1" si="72"/>
        <v>0.25</v>
      </c>
      <c r="G449" s="14">
        <f t="shared" ca="1" si="72"/>
        <v>0.75</v>
      </c>
      <c r="I449" s="97">
        <f t="shared" si="68"/>
        <v>6361.7251235193307</v>
      </c>
      <c r="J449" s="97">
        <f t="shared" si="68"/>
        <v>7853.981633974483</v>
      </c>
      <c r="L449" s="14">
        <f t="shared" ca="1" si="69"/>
        <v>0</v>
      </c>
      <c r="M449" s="14">
        <f t="shared" ca="1" si="69"/>
        <v>0.25</v>
      </c>
      <c r="N449" s="14">
        <f t="shared" ca="1" si="69"/>
        <v>0.75</v>
      </c>
      <c r="P449" s="98">
        <f t="shared" si="70"/>
        <v>282.74333882308139</v>
      </c>
      <c r="Q449" s="98">
        <f t="shared" si="70"/>
        <v>314.15926535897933</v>
      </c>
      <c r="S449" s="14">
        <f t="shared" ca="1" si="71"/>
        <v>0.125</v>
      </c>
      <c r="T449" s="14">
        <f t="shared" ca="1" si="71"/>
        <v>0.5</v>
      </c>
      <c r="U449" s="14">
        <f t="shared" ca="1" si="71"/>
        <v>0.375</v>
      </c>
      <c r="W449" s="14">
        <f t="shared" si="61"/>
        <v>0.56499999999999961</v>
      </c>
      <c r="X449" s="14">
        <f t="shared" si="62"/>
        <v>0.5499999999999996</v>
      </c>
      <c r="Y449" cm="1">
        <f t="array" aca="1" ref="Y449" ca="1">INDIRECT($F$2&amp;"'"&amp;"!"&amp;Y$3&amp;$A449)</f>
        <v>0</v>
      </c>
      <c r="Z449" cm="1">
        <f t="array" aca="1" ref="Z449" ca="1">INDIRECT($F$2&amp;"'"&amp;"!"&amp;Z$3&amp;$A449)</f>
        <v>0</v>
      </c>
      <c r="AA449" cm="1">
        <f t="array" aca="1" ref="AA449" ca="1">INDIRECT($F$2&amp;"'"&amp;"!"&amp;AA$3&amp;$A449)</f>
        <v>0</v>
      </c>
      <c r="AB449" cm="1">
        <f t="array" aca="1" ref="AB449" ca="1">INDIRECT($F$2&amp;"'"&amp;"!"&amp;AB$3&amp;$A449)</f>
        <v>0</v>
      </c>
      <c r="AD449" s="14">
        <f t="shared" si="54"/>
        <v>0.5499999999999996</v>
      </c>
      <c r="AE449" s="14">
        <f t="shared" ca="1" si="58"/>
        <v>0</v>
      </c>
      <c r="AF449" s="14">
        <f t="shared" ca="1" si="58"/>
        <v>0</v>
      </c>
      <c r="AG449" s="14">
        <f t="shared" ca="1" si="58"/>
        <v>0</v>
      </c>
      <c r="AH449" s="14">
        <f t="shared" ca="1" si="58"/>
        <v>0</v>
      </c>
      <c r="AJ449" s="103" t="s">
        <v>242</v>
      </c>
      <c r="AK449" s="105" cm="1">
        <f t="array" aca="1" ref="AK449" ca="1">INDIRECT($F$2&amp;"'"&amp;"!"&amp;AK$3&amp;$A449)</f>
        <v>2.2220160521170831E-2</v>
      </c>
      <c r="AL449" s="105" cm="1">
        <f t="array" aca="1" ref="AL449" ca="1">INDIRECT($F$2&amp;"'"&amp;"!"&amp;AL$3&amp;$A449)</f>
        <v>2.3316612109991905E-2</v>
      </c>
      <c r="AM449" s="105" cm="1">
        <f t="array" aca="1" ref="AM449" ca="1">INDIRECT($F$2&amp;"'"&amp;"!"&amp;AM$3&amp;$A449)</f>
        <v>3.5421286339261338E-2</v>
      </c>
      <c r="AN449" s="105" cm="1">
        <f t="array" aca="1" ref="AN449" ca="1">INDIRECT($F$2&amp;"'"&amp;"!"&amp;AN$3&amp;$A449)</f>
        <v>3.4155616057536073E-2</v>
      </c>
      <c r="AO449" s="105" cm="1">
        <f t="array" aca="1" ref="AO449" ca="1">INDIRECT($F$2&amp;"'"&amp;"!"&amp;AO$3&amp;$A449)</f>
        <v>1.6553007565183405E-2</v>
      </c>
      <c r="AP449" s="105" cm="1">
        <f t="array" aca="1" ref="AP449" ca="1">INDIRECT($F$2&amp;"'"&amp;"!"&amp;AP$3&amp;$A449)</f>
        <v>1.1365766445460623E-2</v>
      </c>
      <c r="AQ449" s="105" cm="1">
        <f t="array" aca="1" ref="AQ449" ca="1">INDIRECT($F$2&amp;"'"&amp;"!"&amp;AQ$3&amp;$A449)</f>
        <v>3.781019851153062E-2</v>
      </c>
      <c r="AR449" s="105" cm="1">
        <f t="array" aca="1" ref="AR449" ca="1">INDIRECT($F$2&amp;"'"&amp;"!"&amp;AR$3&amp;$A449)</f>
        <v>0</v>
      </c>
      <c r="AS449" s="105" cm="1">
        <f t="array" aca="1" ref="AS449" ca="1">INDIRECT($F$2&amp;"'"&amp;"!"&amp;AS$3&amp;$A449)</f>
        <v>0</v>
      </c>
      <c r="AT449" s="105" cm="1">
        <f t="array" aca="1" ref="AT449" ca="1">INDIRECT($F$2&amp;"'"&amp;"!"&amp;AT$3&amp;$A449)</f>
        <v>0</v>
      </c>
      <c r="AU449" s="105" cm="1">
        <f t="array" aca="1" ref="AU449" ca="1">INDIRECT($F$2&amp;"'"&amp;"!"&amp;AU$3&amp;$A449)</f>
        <v>0</v>
      </c>
      <c r="AV449" s="105" cm="1">
        <f t="array" aca="1" ref="AV449" ca="1">INDIRECT($F$2&amp;"'"&amp;"!"&amp;AV$3&amp;$A449)</f>
        <v>0</v>
      </c>
      <c r="AW449" s="105" cm="1">
        <f t="array" aca="1" ref="AW449" ca="1">INDIRECT($F$2&amp;"'"&amp;"!"&amp;AW$3&amp;$A449)</f>
        <v>0</v>
      </c>
      <c r="AX449" s="105" cm="1">
        <f t="array" aca="1" ref="AX449" ca="1">INDIRECT($F$2&amp;"'"&amp;"!"&amp;AX$3&amp;$A449)</f>
        <v>0</v>
      </c>
      <c r="AY449" s="105" cm="1">
        <f t="array" aca="1" ref="AY449" ca="1">INDIRECT($F$2&amp;"'"&amp;"!"&amp;AY$3&amp;$A449)</f>
        <v>0</v>
      </c>
      <c r="AZ449" s="105" cm="1">
        <f t="array" aca="1" ref="AZ449" ca="1">INDIRECT($F$2&amp;"'"&amp;"!"&amp;AZ$3&amp;$A449)</f>
        <v>0</v>
      </c>
      <c r="BA449" s="105" cm="1">
        <f t="array" aca="1" ref="BA449" ca="1">INDIRECT($F$2&amp;"'"&amp;"!"&amp;BA$3&amp;$A449)</f>
        <v>0</v>
      </c>
      <c r="BD449" s="100"/>
      <c r="BE449" s="100"/>
      <c r="BF449" s="100"/>
      <c r="BG449" s="100"/>
      <c r="BH449" s="100"/>
    </row>
    <row r="450" spans="1:60">
      <c r="A450">
        <f t="shared" si="47"/>
        <v>448</v>
      </c>
      <c r="B450">
        <f t="shared" si="73"/>
        <v>100</v>
      </c>
      <c r="C450">
        <f t="shared" si="74"/>
        <v>110</v>
      </c>
      <c r="E450" s="14">
        <f t="shared" ca="1" si="72"/>
        <v>0</v>
      </c>
      <c r="F450" s="14">
        <f t="shared" ca="1" si="72"/>
        <v>0</v>
      </c>
      <c r="G450" s="14">
        <f t="shared" ca="1" si="72"/>
        <v>0</v>
      </c>
      <c r="I450" s="97">
        <f t="shared" si="68"/>
        <v>7853.981633974483</v>
      </c>
      <c r="J450" s="97">
        <f t="shared" si="68"/>
        <v>9503.317777109125</v>
      </c>
      <c r="L450" s="14">
        <f t="shared" ca="1" si="69"/>
        <v>0</v>
      </c>
      <c r="M450" s="14">
        <f t="shared" ca="1" si="69"/>
        <v>0</v>
      </c>
      <c r="N450" s="14">
        <f t="shared" ca="1" si="69"/>
        <v>0</v>
      </c>
      <c r="P450" s="98">
        <f t="shared" si="70"/>
        <v>314.15926535897933</v>
      </c>
      <c r="Q450" s="98">
        <f t="shared" si="70"/>
        <v>345.57519189487726</v>
      </c>
      <c r="S450" s="14">
        <f t="shared" ca="1" si="71"/>
        <v>0</v>
      </c>
      <c r="T450" s="14">
        <f t="shared" ca="1" si="71"/>
        <v>0</v>
      </c>
      <c r="U450" s="14">
        <f t="shared" ca="1" si="71"/>
        <v>1</v>
      </c>
      <c r="W450" s="14">
        <f t="shared" si="61"/>
        <v>0.5499999999999996</v>
      </c>
      <c r="X450" s="14">
        <f t="shared" si="62"/>
        <v>0.53499999999999959</v>
      </c>
      <c r="Y450" cm="1">
        <f t="array" aca="1" ref="Y450" ca="1">INDIRECT($F$2&amp;"'"&amp;"!"&amp;Y$3&amp;$A450)</f>
        <v>0</v>
      </c>
      <c r="Z450" cm="1">
        <f t="array" aca="1" ref="Z450" ca="1">INDIRECT($F$2&amp;"'"&amp;"!"&amp;Z$3&amp;$A450)</f>
        <v>0</v>
      </c>
      <c r="AA450" cm="1">
        <f t="array" aca="1" ref="AA450" ca="1">INDIRECT($F$2&amp;"'"&amp;"!"&amp;AA$3&amp;$A450)</f>
        <v>0</v>
      </c>
      <c r="AB450" cm="1">
        <f t="array" aca="1" ref="AB450" ca="1">INDIRECT($F$2&amp;"'"&amp;"!"&amp;AB$3&amp;$A450)</f>
        <v>0</v>
      </c>
      <c r="AD450" s="14">
        <f t="shared" si="54"/>
        <v>0.53499999999999959</v>
      </c>
      <c r="AE450" s="14">
        <f t="shared" ca="1" si="58"/>
        <v>0</v>
      </c>
      <c r="AF450" s="14">
        <f t="shared" ca="1" si="58"/>
        <v>0</v>
      </c>
      <c r="AG450" s="14">
        <f t="shared" ca="1" si="58"/>
        <v>0</v>
      </c>
      <c r="AH450" s="14">
        <f t="shared" ca="1" si="58"/>
        <v>0</v>
      </c>
      <c r="AJ450" s="103" t="s">
        <v>69</v>
      </c>
      <c r="AK450" s="104" cm="1">
        <f t="array" aca="1" ref="AK450" ca="1">INDIRECT($F$2&amp;"'"&amp;"!"&amp;AK$3&amp;$A450)</f>
        <v>0.93045792193276966</v>
      </c>
      <c r="AL450" s="104" cm="1">
        <f t="array" aca="1" ref="AL450" ca="1">INDIRECT($F$2&amp;"'"&amp;"!"&amp;AL$3&amp;$A450)</f>
        <v>0.9243325242895799</v>
      </c>
      <c r="AM450" s="104" cm="1">
        <f t="array" aca="1" ref="AM450" ca="1">INDIRECT($F$2&amp;"'"&amp;"!"&amp;AM$3&amp;$A450)</f>
        <v>0.91587195080689765</v>
      </c>
      <c r="AN450" s="104" cm="1">
        <f t="array" aca="1" ref="AN450" ca="1">INDIRECT($F$2&amp;"'"&amp;"!"&amp;AN$3&amp;$A450)</f>
        <v>0.9082367994252365</v>
      </c>
      <c r="AO450" s="104" cm="1">
        <f t="array" aca="1" ref="AO450" ca="1">INDIRECT($F$2&amp;"'"&amp;"!"&amp;AO$3&amp;$A450)</f>
        <v>0.8997793474942114</v>
      </c>
      <c r="AP450" s="104" cm="1">
        <f t="array" aca="1" ref="AP450" ca="1">INDIRECT($F$2&amp;"'"&amp;"!"&amp;AP$3&amp;$A450)</f>
        <v>0.91077356471711568</v>
      </c>
      <c r="AQ450" s="104" cm="1">
        <f t="array" aca="1" ref="AQ450" ca="1">INDIRECT($F$2&amp;"'"&amp;"!"&amp;AQ$3&amp;$A450)</f>
        <v>0.88874724979806641</v>
      </c>
      <c r="AR450" s="104" cm="1">
        <f t="array" aca="1" ref="AR450" ca="1">INDIRECT($F$2&amp;"'"&amp;"!"&amp;AR$3&amp;$A450)</f>
        <v>0</v>
      </c>
      <c r="AS450" s="104" cm="1">
        <f t="array" aca="1" ref="AS450" ca="1">INDIRECT($F$2&amp;"'"&amp;"!"&amp;AS$3&amp;$A450)</f>
        <v>0</v>
      </c>
      <c r="AT450" s="104" cm="1">
        <f t="array" aca="1" ref="AT450" ca="1">INDIRECT($F$2&amp;"'"&amp;"!"&amp;AT$3&amp;$A450)</f>
        <v>0</v>
      </c>
      <c r="AU450" s="104" cm="1">
        <f t="array" aca="1" ref="AU450" ca="1">INDIRECT($F$2&amp;"'"&amp;"!"&amp;AU$3&amp;$A450)</f>
        <v>0</v>
      </c>
      <c r="AV450" s="104" cm="1">
        <f t="array" aca="1" ref="AV450" ca="1">INDIRECT($F$2&amp;"'"&amp;"!"&amp;AV$3&amp;$A450)</f>
        <v>0</v>
      </c>
      <c r="AW450" s="104" cm="1">
        <f t="array" aca="1" ref="AW450" ca="1">INDIRECT($F$2&amp;"'"&amp;"!"&amp;AW$3&amp;$A450)</f>
        <v>0</v>
      </c>
      <c r="AX450" s="104" cm="1">
        <f t="array" aca="1" ref="AX450" ca="1">INDIRECT($F$2&amp;"'"&amp;"!"&amp;AX$3&amp;$A450)</f>
        <v>0</v>
      </c>
      <c r="AY450" s="104" cm="1">
        <f t="array" aca="1" ref="AY450" ca="1">INDIRECT($F$2&amp;"'"&amp;"!"&amp;AY$3&amp;$A450)</f>
        <v>0</v>
      </c>
      <c r="AZ450" s="104" cm="1">
        <f t="array" aca="1" ref="AZ450" ca="1">INDIRECT($F$2&amp;"'"&amp;"!"&amp;AZ$3&amp;$A450)</f>
        <v>0</v>
      </c>
      <c r="BA450" s="104" cm="1">
        <f t="array" aca="1" ref="BA450" ca="1">INDIRECT($F$2&amp;"'"&amp;"!"&amp;BA$3&amp;$A450)</f>
        <v>0</v>
      </c>
      <c r="BD450" s="100"/>
      <c r="BE450" s="100"/>
      <c r="BF450" s="100"/>
      <c r="BG450" s="100"/>
      <c r="BH450" s="100"/>
    </row>
    <row r="451" spans="1:60">
      <c r="A451">
        <f t="shared" si="47"/>
        <v>449</v>
      </c>
      <c r="B451">
        <f t="shared" si="73"/>
        <v>110</v>
      </c>
      <c r="C451">
        <f t="shared" si="74"/>
        <v>120</v>
      </c>
      <c r="E451" s="14">
        <f t="shared" ca="1" si="72"/>
        <v>0</v>
      </c>
      <c r="F451" s="14">
        <f t="shared" ca="1" si="72"/>
        <v>0</v>
      </c>
      <c r="G451" s="14">
        <f t="shared" ca="1" si="72"/>
        <v>0</v>
      </c>
      <c r="I451" s="97">
        <f t="shared" si="68"/>
        <v>9503.317777109125</v>
      </c>
      <c r="J451" s="97">
        <f t="shared" si="68"/>
        <v>11309.733552923255</v>
      </c>
      <c r="L451" s="14">
        <f t="shared" ca="1" si="69"/>
        <v>0</v>
      </c>
      <c r="M451" s="14">
        <f t="shared" ca="1" si="69"/>
        <v>0</v>
      </c>
      <c r="N451" s="14">
        <f t="shared" ca="1" si="69"/>
        <v>0</v>
      </c>
      <c r="P451" s="98">
        <f t="shared" si="70"/>
        <v>345.57519189487726</v>
      </c>
      <c r="Q451" s="98">
        <f t="shared" si="70"/>
        <v>376.99111843077515</v>
      </c>
      <c r="S451" s="14">
        <f t="shared" ca="1" si="71"/>
        <v>0</v>
      </c>
      <c r="T451" s="14">
        <f t="shared" ca="1" si="71"/>
        <v>0</v>
      </c>
      <c r="U451" s="14">
        <f t="shared" ca="1" si="71"/>
        <v>0</v>
      </c>
      <c r="W451" s="14">
        <f t="shared" si="61"/>
        <v>0.53499999999999959</v>
      </c>
      <c r="X451" s="14">
        <f t="shared" si="62"/>
        <v>0.51999999999999957</v>
      </c>
      <c r="Y451" cm="1">
        <f t="array" aca="1" ref="Y451" ca="1">INDIRECT($F$2&amp;"'"&amp;"!"&amp;Y$3&amp;$A451)</f>
        <v>1</v>
      </c>
      <c r="Z451" cm="1">
        <f t="array" aca="1" ref="Z451" ca="1">INDIRECT($F$2&amp;"'"&amp;"!"&amp;Z$3&amp;$A451)</f>
        <v>1</v>
      </c>
      <c r="AA451" cm="1">
        <f t="array" aca="1" ref="AA451" ca="1">INDIRECT($F$2&amp;"'"&amp;"!"&amp;AA$3&amp;$A451)</f>
        <v>0</v>
      </c>
      <c r="AB451" cm="1">
        <f t="array" aca="1" ref="AB451" ca="1">INDIRECT($F$2&amp;"'"&amp;"!"&amp;AB$3&amp;$A451)</f>
        <v>0</v>
      </c>
      <c r="AD451" s="14">
        <f t="shared" si="54"/>
        <v>0.51999999999999957</v>
      </c>
      <c r="AE451" s="14">
        <f t="shared" ca="1" si="58"/>
        <v>2.0000000000000001E-4</v>
      </c>
      <c r="AF451" s="14">
        <f t="shared" ca="1" si="58"/>
        <v>2.0859407592824363E-4</v>
      </c>
      <c r="AG451" s="14">
        <f t="shared" ca="1" si="58"/>
        <v>0</v>
      </c>
      <c r="AH451" s="14">
        <f t="shared" ca="1" si="58"/>
        <v>0</v>
      </c>
      <c r="AJ451" s="103" t="s">
        <v>243</v>
      </c>
      <c r="AK451" s="106" cm="1">
        <f t="array" aca="1" ref="AK451" ca="1">INDIRECT($F$2&amp;"'"&amp;"!"&amp;AK$3&amp;$A451)</f>
        <v>0.93119578549614346</v>
      </c>
      <c r="AL451" s="106" cm="1">
        <f t="array" aca="1" ref="AL451" ca="1">INDIRECT($F$2&amp;"'"&amp;"!"&amp;AL$3&amp;$A451)</f>
        <v>0.92259125182178203</v>
      </c>
      <c r="AM451" s="106" cm="1">
        <f t="array" aca="1" ref="AM451" ca="1">INDIRECT($F$2&amp;"'"&amp;"!"&amp;AM$3&amp;$A451)</f>
        <v>0.91235277210705135</v>
      </c>
      <c r="AN451" s="106" cm="1">
        <f t="array" aca="1" ref="AN451" ca="1">INDIRECT($F$2&amp;"'"&amp;"!"&amp;AN$3&amp;$A451)</f>
        <v>0.9059841391120983</v>
      </c>
      <c r="AO451" s="106" cm="1">
        <f t="array" aca="1" ref="AO451" ca="1">INDIRECT($F$2&amp;"'"&amp;"!"&amp;AO$3&amp;$A451)</f>
        <v>0.90362104696261158</v>
      </c>
      <c r="AP451" s="106" cm="1">
        <f t="array" aca="1" ref="AP451" ca="1">INDIRECT($F$2&amp;"'"&amp;"!"&amp;AP$3&amp;$A451)</f>
        <v>0.91323185799795992</v>
      </c>
      <c r="AQ451" s="106" cm="1">
        <f t="array" aca="1" ref="AQ451" ca="1">INDIRECT($F$2&amp;"'"&amp;"!"&amp;AQ$3&amp;$A451)</f>
        <v>0.91261596905994646</v>
      </c>
      <c r="AR451" s="106" cm="1">
        <f t="array" aca="1" ref="AR451" ca="1">INDIRECT($F$2&amp;"'"&amp;"!"&amp;AR$3&amp;$A451)</f>
        <v>0</v>
      </c>
      <c r="AS451" s="106" cm="1">
        <f t="array" aca="1" ref="AS451" ca="1">INDIRECT($F$2&amp;"'"&amp;"!"&amp;AS$3&amp;$A451)</f>
        <v>0</v>
      </c>
      <c r="AT451" s="106" cm="1">
        <f t="array" aca="1" ref="AT451" ca="1">INDIRECT($F$2&amp;"'"&amp;"!"&amp;AT$3&amp;$A451)</f>
        <v>0</v>
      </c>
      <c r="AU451" s="106" cm="1">
        <f t="array" aca="1" ref="AU451" ca="1">INDIRECT($F$2&amp;"'"&amp;"!"&amp;AU$3&amp;$A451)</f>
        <v>0</v>
      </c>
      <c r="AV451" s="106" cm="1">
        <f t="array" aca="1" ref="AV451" ca="1">INDIRECT($F$2&amp;"'"&amp;"!"&amp;AV$3&amp;$A451)</f>
        <v>0</v>
      </c>
      <c r="AW451" s="106" cm="1">
        <f t="array" aca="1" ref="AW451" ca="1">INDIRECT($F$2&amp;"'"&amp;"!"&amp;AW$3&amp;$A451)</f>
        <v>0</v>
      </c>
      <c r="AX451" s="106" cm="1">
        <f t="array" aca="1" ref="AX451" ca="1">INDIRECT($F$2&amp;"'"&amp;"!"&amp;AX$3&amp;$A451)</f>
        <v>0</v>
      </c>
      <c r="AY451" s="106" cm="1">
        <f t="array" aca="1" ref="AY451" ca="1">INDIRECT($F$2&amp;"'"&amp;"!"&amp;AY$3&amp;$A451)</f>
        <v>0</v>
      </c>
      <c r="AZ451" s="106" cm="1">
        <f t="array" aca="1" ref="AZ451" ca="1">INDIRECT($F$2&amp;"'"&amp;"!"&amp;AZ$3&amp;$A451)</f>
        <v>0</v>
      </c>
      <c r="BA451" s="106" cm="1">
        <f t="array" aca="1" ref="BA451" ca="1">INDIRECT($F$2&amp;"'"&amp;"!"&amp;BA$3&amp;$A451)</f>
        <v>0</v>
      </c>
      <c r="BD451" s="100"/>
      <c r="BE451" s="100"/>
      <c r="BF451" s="100"/>
      <c r="BG451" s="100"/>
      <c r="BH451" s="100"/>
    </row>
    <row r="452" spans="1:60">
      <c r="A452">
        <f t="shared" si="47"/>
        <v>450</v>
      </c>
      <c r="B452">
        <f t="shared" si="73"/>
        <v>120</v>
      </c>
      <c r="C452">
        <f t="shared" si="74"/>
        <v>130</v>
      </c>
      <c r="E452" s="14">
        <f t="shared" ca="1" si="72"/>
        <v>0</v>
      </c>
      <c r="F452" s="14">
        <f t="shared" ca="1" si="72"/>
        <v>0</v>
      </c>
      <c r="G452" s="14">
        <f t="shared" ca="1" si="72"/>
        <v>0</v>
      </c>
      <c r="I452" s="97">
        <f t="shared" si="68"/>
        <v>11309.733552923255</v>
      </c>
      <c r="J452" s="97">
        <f t="shared" si="68"/>
        <v>13273.228961416877</v>
      </c>
      <c r="L452" s="14">
        <f t="shared" ca="1" si="69"/>
        <v>0</v>
      </c>
      <c r="M452" s="14">
        <f t="shared" ca="1" si="69"/>
        <v>0</v>
      </c>
      <c r="N452" s="14">
        <f t="shared" ca="1" si="69"/>
        <v>0</v>
      </c>
      <c r="P452" s="98">
        <f t="shared" si="70"/>
        <v>376.99111843077515</v>
      </c>
      <c r="Q452" s="98">
        <f t="shared" si="70"/>
        <v>408.40704496667308</v>
      </c>
      <c r="S452" s="14">
        <f t="shared" ca="1" si="71"/>
        <v>0</v>
      </c>
      <c r="T452" s="14">
        <f t="shared" ca="1" si="71"/>
        <v>0</v>
      </c>
      <c r="U452" s="14">
        <f t="shared" ca="1" si="71"/>
        <v>0</v>
      </c>
      <c r="W452" s="14">
        <f t="shared" si="61"/>
        <v>0.51999999999999957</v>
      </c>
      <c r="X452" s="14">
        <f t="shared" si="62"/>
        <v>0.50499999999999956</v>
      </c>
      <c r="Y452" cm="1">
        <f t="array" aca="1" ref="Y452" ca="1">INDIRECT($F$2&amp;"'"&amp;"!"&amp;Y$3&amp;$A452)</f>
        <v>0</v>
      </c>
      <c r="Z452" cm="1">
        <f t="array" aca="1" ref="Z452" ca="1">INDIRECT($F$2&amp;"'"&amp;"!"&amp;Z$3&amp;$A452)</f>
        <v>0</v>
      </c>
      <c r="AA452" cm="1">
        <f t="array" aca="1" ref="AA452" ca="1">INDIRECT($F$2&amp;"'"&amp;"!"&amp;AA$3&amp;$A452)</f>
        <v>0</v>
      </c>
      <c r="AB452" cm="1">
        <f t="array" aca="1" ref="AB452" ca="1">INDIRECT($F$2&amp;"'"&amp;"!"&amp;AB$3&amp;$A452)</f>
        <v>0</v>
      </c>
      <c r="AD452" s="14">
        <f t="shared" si="54"/>
        <v>0.50499999999999956</v>
      </c>
      <c r="AE452" s="14">
        <f t="shared" ca="1" si="58"/>
        <v>0</v>
      </c>
      <c r="AF452" s="14">
        <f t="shared" ca="1" si="58"/>
        <v>0</v>
      </c>
      <c r="AG452" s="14">
        <f t="shared" ca="1" si="58"/>
        <v>0</v>
      </c>
      <c r="AH452" s="14">
        <f t="shared" ca="1" si="58"/>
        <v>0</v>
      </c>
      <c r="AJ452" s="103" t="s">
        <v>244</v>
      </c>
      <c r="AK452" s="107" cm="1">
        <f t="array" aca="1" ref="AK452" ca="1">INDIRECT($F$2&amp;"'"&amp;"!"&amp;AK$3&amp;$A452)</f>
        <v>0.92866333545419466</v>
      </c>
      <c r="AL452" s="107" cm="1">
        <f t="array" aca="1" ref="AL452" ca="1">INDIRECT($F$2&amp;"'"&amp;"!"&amp;AL$3&amp;$A452)</f>
        <v>0.92093133274368255</v>
      </c>
      <c r="AM452" s="107" cm="1">
        <f t="array" aca="1" ref="AM452" ca="1">INDIRECT($F$2&amp;"'"&amp;"!"&amp;AM$3&amp;$A452)</f>
        <v>0.90654710164071683</v>
      </c>
      <c r="AN452" s="107" cm="1">
        <f t="array" aca="1" ref="AN452" ca="1">INDIRECT($F$2&amp;"'"&amp;"!"&amp;AN$3&amp;$A452)</f>
        <v>0.89549706377658433</v>
      </c>
      <c r="AO452" s="107" cm="1">
        <f t="array" aca="1" ref="AO452" ca="1">INDIRECT($F$2&amp;"'"&amp;"!"&amp;AO$3&amp;$A452)</f>
        <v>0.89249288284366535</v>
      </c>
      <c r="AP452" s="107" cm="1">
        <f t="array" aca="1" ref="AP452" ca="1">INDIRECT($F$2&amp;"'"&amp;"!"&amp;AP$3&amp;$A452)</f>
        <v>0.89979838050729954</v>
      </c>
      <c r="AQ452" s="107" cm="1">
        <f t="array" aca="1" ref="AQ452" ca="1">INDIRECT($F$2&amp;"'"&amp;"!"&amp;AQ$3&amp;$A452)</f>
        <v>0.8385079799773465</v>
      </c>
      <c r="AR452" s="107" cm="1">
        <f t="array" aca="1" ref="AR452" ca="1">INDIRECT($F$2&amp;"'"&amp;"!"&amp;AR$3&amp;$A452)</f>
        <v>0</v>
      </c>
      <c r="AS452" s="107" cm="1">
        <f t="array" aca="1" ref="AS452" ca="1">INDIRECT($F$2&amp;"'"&amp;"!"&amp;AS$3&amp;$A452)</f>
        <v>0</v>
      </c>
      <c r="AT452" s="107" cm="1">
        <f t="array" aca="1" ref="AT452" ca="1">INDIRECT($F$2&amp;"'"&amp;"!"&amp;AT$3&amp;$A452)</f>
        <v>0</v>
      </c>
      <c r="AU452" s="107" cm="1">
        <f t="array" aca="1" ref="AU452" ca="1">INDIRECT($F$2&amp;"'"&amp;"!"&amp;AU$3&amp;$A452)</f>
        <v>0</v>
      </c>
      <c r="AV452" s="107" cm="1">
        <f t="array" aca="1" ref="AV452" ca="1">INDIRECT($F$2&amp;"'"&amp;"!"&amp;AV$3&amp;$A452)</f>
        <v>0</v>
      </c>
      <c r="AW452" s="107" cm="1">
        <f t="array" aca="1" ref="AW452" ca="1">INDIRECT($F$2&amp;"'"&amp;"!"&amp;AW$3&amp;$A452)</f>
        <v>0</v>
      </c>
      <c r="AX452" s="107" cm="1">
        <f t="array" aca="1" ref="AX452" ca="1">INDIRECT($F$2&amp;"'"&amp;"!"&amp;AX$3&amp;$A452)</f>
        <v>0</v>
      </c>
      <c r="AY452" s="107" cm="1">
        <f t="array" aca="1" ref="AY452" ca="1">INDIRECT($F$2&amp;"'"&amp;"!"&amp;AY$3&amp;$A452)</f>
        <v>0</v>
      </c>
      <c r="AZ452" s="107" cm="1">
        <f t="array" aca="1" ref="AZ452" ca="1">INDIRECT($F$2&amp;"'"&amp;"!"&amp;AZ$3&amp;$A452)</f>
        <v>0</v>
      </c>
      <c r="BA452" s="107" cm="1">
        <f t="array" aca="1" ref="BA452" ca="1">INDIRECT($F$2&amp;"'"&amp;"!"&amp;BA$3&amp;$A452)</f>
        <v>0</v>
      </c>
      <c r="BD452" s="100"/>
      <c r="BE452" s="100"/>
      <c r="BF452" s="100"/>
      <c r="BG452" s="100"/>
      <c r="BH452" s="100"/>
    </row>
    <row r="453" spans="1:60">
      <c r="A453">
        <f t="shared" si="47"/>
        <v>451</v>
      </c>
      <c r="B453">
        <f t="shared" si="73"/>
        <v>130</v>
      </c>
      <c r="C453">
        <f t="shared" si="74"/>
        <v>140</v>
      </c>
      <c r="E453" s="14">
        <f t="shared" ca="1" si="72"/>
        <v>0</v>
      </c>
      <c r="F453" s="14">
        <f t="shared" ca="1" si="72"/>
        <v>0</v>
      </c>
      <c r="G453" s="14">
        <f t="shared" ca="1" si="72"/>
        <v>0</v>
      </c>
      <c r="I453" s="97">
        <f t="shared" si="68"/>
        <v>13273.228961416877</v>
      </c>
      <c r="J453" s="97">
        <f t="shared" si="68"/>
        <v>15393.804002589986</v>
      </c>
      <c r="L453" s="14">
        <f t="shared" ca="1" si="69"/>
        <v>0</v>
      </c>
      <c r="M453" s="14">
        <f t="shared" ca="1" si="69"/>
        <v>0</v>
      </c>
      <c r="N453" s="14">
        <f t="shared" ca="1" si="69"/>
        <v>0</v>
      </c>
      <c r="P453" s="98">
        <f t="shared" si="70"/>
        <v>408.40704496667308</v>
      </c>
      <c r="Q453" s="98">
        <f t="shared" si="70"/>
        <v>439.82297150257102</v>
      </c>
      <c r="S453" s="14">
        <f t="shared" ca="1" si="71"/>
        <v>0</v>
      </c>
      <c r="T453" s="14">
        <f t="shared" ca="1" si="71"/>
        <v>0</v>
      </c>
      <c r="U453" s="14">
        <f t="shared" ca="1" si="71"/>
        <v>0</v>
      </c>
      <c r="W453" s="14">
        <f t="shared" si="61"/>
        <v>0.50499999999999956</v>
      </c>
      <c r="X453" s="14">
        <f t="shared" si="62"/>
        <v>0.48999999999999955</v>
      </c>
      <c r="Y453" cm="1">
        <f t="array" aca="1" ref="Y453" ca="1">INDIRECT($F$2&amp;"'"&amp;"!"&amp;Y$3&amp;$A453)</f>
        <v>0</v>
      </c>
      <c r="Z453" cm="1">
        <f t="array" aca="1" ref="Z453" ca="1">INDIRECT($F$2&amp;"'"&amp;"!"&amp;Z$3&amp;$A453)</f>
        <v>0</v>
      </c>
      <c r="AA453" cm="1">
        <f t="array" aca="1" ref="AA453" ca="1">INDIRECT($F$2&amp;"'"&amp;"!"&amp;AA$3&amp;$A453)</f>
        <v>0</v>
      </c>
      <c r="AB453" cm="1">
        <f t="array" aca="1" ref="AB453" ca="1">INDIRECT($F$2&amp;"'"&amp;"!"&amp;AB$3&amp;$A453)</f>
        <v>0</v>
      </c>
      <c r="AD453" s="14">
        <f t="shared" si="54"/>
        <v>0.48999999999999955</v>
      </c>
      <c r="AE453" s="14">
        <f t="shared" ca="1" si="58"/>
        <v>0</v>
      </c>
      <c r="AF453" s="14">
        <f t="shared" ca="1" si="58"/>
        <v>0</v>
      </c>
      <c r="AG453" s="14">
        <f t="shared" ca="1" si="58"/>
        <v>0</v>
      </c>
      <c r="AH453" s="14">
        <f t="shared" ca="1" si="58"/>
        <v>0</v>
      </c>
      <c r="AJ453" s="103" t="s">
        <v>180</v>
      </c>
      <c r="AK453" cm="1">
        <f t="array" aca="1" ref="AK453" ca="1">INDIRECT($F$2&amp;"'"&amp;"!"&amp;AK$3&amp;$A453)</f>
        <v>1183</v>
      </c>
      <c r="AL453" cm="1">
        <f t="array" aca="1" ref="AL453" ca="1">INDIRECT($F$2&amp;"'"&amp;"!"&amp;AL$3&amp;$A453)</f>
        <v>3032</v>
      </c>
      <c r="AM453" cm="1">
        <f t="array" aca="1" ref="AM453" ca="1">INDIRECT($F$2&amp;"'"&amp;"!"&amp;AM$3&amp;$A453)</f>
        <v>572</v>
      </c>
      <c r="AN453" cm="1">
        <f t="array" aca="1" ref="AN453" ca="1">INDIRECT($F$2&amp;"'"&amp;"!"&amp;AN$3&amp;$A453)</f>
        <v>163</v>
      </c>
      <c r="AO453" cm="1">
        <f t="array" aca="1" ref="AO453" ca="1">INDIRECT($F$2&amp;"'"&amp;"!"&amp;AO$3&amp;$A453)</f>
        <v>34</v>
      </c>
      <c r="AP453" cm="1">
        <f t="array" aca="1" ref="AP453" ca="1">INDIRECT($F$2&amp;"'"&amp;"!"&amp;AP$3&amp;$A453)</f>
        <v>11</v>
      </c>
      <c r="AQ453" cm="1">
        <f t="array" aca="1" ref="AQ453" ca="1">INDIRECT($F$2&amp;"'"&amp;"!"&amp;AQ$3&amp;$A453)</f>
        <v>4</v>
      </c>
      <c r="AR453" cm="1">
        <f t="array" aca="1" ref="AR453" ca="1">INDIRECT($F$2&amp;"'"&amp;"!"&amp;AR$3&amp;$A453)</f>
        <v>0</v>
      </c>
      <c r="AS453" cm="1">
        <f t="array" aca="1" ref="AS453" ca="1">INDIRECT($F$2&amp;"'"&amp;"!"&amp;AS$3&amp;$A453)</f>
        <v>0</v>
      </c>
      <c r="AT453" cm="1">
        <f t="array" aca="1" ref="AT453" ca="1">INDIRECT($F$2&amp;"'"&amp;"!"&amp;AT$3&amp;$A453)</f>
        <v>0</v>
      </c>
      <c r="AU453" cm="1">
        <f t="array" aca="1" ref="AU453" ca="1">INDIRECT($F$2&amp;"'"&amp;"!"&amp;AU$3&amp;$A453)</f>
        <v>0</v>
      </c>
      <c r="AV453" cm="1">
        <f t="array" aca="1" ref="AV453" ca="1">INDIRECT($F$2&amp;"'"&amp;"!"&amp;AV$3&amp;$A453)</f>
        <v>0</v>
      </c>
      <c r="AW453" cm="1">
        <f t="array" aca="1" ref="AW453" ca="1">INDIRECT($F$2&amp;"'"&amp;"!"&amp;AW$3&amp;$A453)</f>
        <v>0</v>
      </c>
      <c r="AX453" cm="1">
        <f t="array" aca="1" ref="AX453" ca="1">INDIRECT($F$2&amp;"'"&amp;"!"&amp;AX$3&amp;$A453)</f>
        <v>0</v>
      </c>
      <c r="AY453" cm="1">
        <f t="array" aca="1" ref="AY453" ca="1">INDIRECT($F$2&amp;"'"&amp;"!"&amp;AY$3&amp;$A453)</f>
        <v>0</v>
      </c>
      <c r="AZ453" cm="1">
        <f t="array" aca="1" ref="AZ453" ca="1">INDIRECT($F$2&amp;"'"&amp;"!"&amp;AZ$3&amp;$A453)</f>
        <v>0</v>
      </c>
      <c r="BA453" cm="1">
        <f t="array" aca="1" ref="BA453" ca="1">INDIRECT($F$2&amp;"'"&amp;"!"&amp;BA$3&amp;$A453)</f>
        <v>0</v>
      </c>
      <c r="BD453" s="100"/>
      <c r="BE453" s="100"/>
      <c r="BF453" s="100"/>
      <c r="BG453" s="100"/>
      <c r="BH453" s="100"/>
    </row>
    <row r="454" spans="1:60">
      <c r="A454">
        <f t="shared" si="47"/>
        <v>452</v>
      </c>
      <c r="B454">
        <f t="shared" si="73"/>
        <v>140</v>
      </c>
      <c r="C454">
        <f t="shared" si="74"/>
        <v>150</v>
      </c>
      <c r="E454" s="14">
        <f t="shared" ca="1" si="72"/>
        <v>0</v>
      </c>
      <c r="F454" s="14">
        <f t="shared" ca="1" si="72"/>
        <v>0</v>
      </c>
      <c r="G454" s="14">
        <f t="shared" ca="1" si="72"/>
        <v>0</v>
      </c>
      <c r="I454" s="97">
        <f t="shared" si="68"/>
        <v>15393.804002589986</v>
      </c>
      <c r="J454" s="97">
        <f t="shared" si="68"/>
        <v>17671.458676442588</v>
      </c>
      <c r="L454" s="14">
        <f t="shared" ca="1" si="69"/>
        <v>0</v>
      </c>
      <c r="M454" s="14">
        <f t="shared" ca="1" si="69"/>
        <v>0</v>
      </c>
      <c r="N454" s="14">
        <f t="shared" ca="1" si="69"/>
        <v>0</v>
      </c>
      <c r="P454" s="98">
        <f t="shared" si="70"/>
        <v>439.82297150257102</v>
      </c>
      <c r="Q454" s="98">
        <f t="shared" si="70"/>
        <v>471.23889803846896</v>
      </c>
      <c r="S454" s="14">
        <f t="shared" ca="1" si="71"/>
        <v>0</v>
      </c>
      <c r="T454" s="14">
        <f t="shared" ca="1" si="71"/>
        <v>0</v>
      </c>
      <c r="U454" s="14">
        <f t="shared" ca="1" si="71"/>
        <v>0</v>
      </c>
      <c r="W454" s="14">
        <f t="shared" si="61"/>
        <v>0.48999999999999955</v>
      </c>
      <c r="X454" s="14">
        <f t="shared" si="62"/>
        <v>0.47499999999999953</v>
      </c>
      <c r="Y454" cm="1">
        <f t="array" aca="1" ref="Y454" ca="1">INDIRECT($F$2&amp;"'"&amp;"!"&amp;Y$3&amp;$A454)</f>
        <v>1</v>
      </c>
      <c r="Z454" cm="1">
        <f t="array" aca="1" ref="Z454" ca="1">INDIRECT($F$2&amp;"'"&amp;"!"&amp;Z$3&amp;$A454)</f>
        <v>1</v>
      </c>
      <c r="AA454" cm="1">
        <f t="array" aca="1" ref="AA454" ca="1">INDIRECT($F$2&amp;"'"&amp;"!"&amp;AA$3&amp;$A454)</f>
        <v>0</v>
      </c>
      <c r="AB454" cm="1">
        <f t="array" aca="1" ref="AB454" ca="1">INDIRECT($F$2&amp;"'"&amp;"!"&amp;AB$3&amp;$A454)</f>
        <v>0</v>
      </c>
      <c r="AD454" s="14">
        <f t="shared" si="54"/>
        <v>0.47499999999999953</v>
      </c>
      <c r="AE454" s="14">
        <f t="shared" ca="1" si="58"/>
        <v>2.0000000000000001E-4</v>
      </c>
      <c r="AF454" s="14">
        <f t="shared" ca="1" si="58"/>
        <v>2.0859407592824363E-4</v>
      </c>
      <c r="AG454" s="14">
        <f t="shared" ca="1" si="58"/>
        <v>0</v>
      </c>
      <c r="AH454" s="14">
        <f t="shared" ca="1" si="58"/>
        <v>0</v>
      </c>
      <c r="BD454" s="100"/>
      <c r="BE454" s="100"/>
      <c r="BF454" s="100"/>
      <c r="BG454" s="100"/>
      <c r="BH454" s="100"/>
    </row>
    <row r="455" spans="1:60">
      <c r="A455">
        <f t="shared" si="47"/>
        <v>453</v>
      </c>
      <c r="B455">
        <f t="shared" si="73"/>
        <v>150</v>
      </c>
      <c r="C455">
        <f t="shared" si="74"/>
        <v>160</v>
      </c>
      <c r="E455" s="14">
        <f t="shared" ca="1" si="72"/>
        <v>0</v>
      </c>
      <c r="F455" s="14">
        <f t="shared" ca="1" si="72"/>
        <v>0</v>
      </c>
      <c r="G455" s="14">
        <f t="shared" ca="1" si="72"/>
        <v>0</v>
      </c>
      <c r="I455" s="97">
        <f t="shared" si="68"/>
        <v>17671.458676442588</v>
      </c>
      <c r="J455" s="97">
        <f t="shared" si="68"/>
        <v>20106.192982974677</v>
      </c>
      <c r="L455" s="14">
        <f t="shared" ca="1" si="69"/>
        <v>0</v>
      </c>
      <c r="M455" s="14">
        <f t="shared" ca="1" si="69"/>
        <v>0</v>
      </c>
      <c r="N455" s="14">
        <f t="shared" ca="1" si="69"/>
        <v>0</v>
      </c>
      <c r="P455" s="98">
        <f t="shared" si="70"/>
        <v>471.23889803846896</v>
      </c>
      <c r="Q455" s="98">
        <f t="shared" si="70"/>
        <v>502.6548245743669</v>
      </c>
      <c r="S455" s="14">
        <f t="shared" ca="1" si="71"/>
        <v>0</v>
      </c>
      <c r="T455" s="14">
        <f t="shared" ca="1" si="71"/>
        <v>0</v>
      </c>
      <c r="U455" s="14">
        <f t="shared" ca="1" si="71"/>
        <v>0</v>
      </c>
      <c r="W455" s="14">
        <f t="shared" si="61"/>
        <v>0.47499999999999953</v>
      </c>
      <c r="X455" s="14">
        <f t="shared" si="62"/>
        <v>0.45999999999999952</v>
      </c>
      <c r="Y455" cm="1">
        <f t="array" aca="1" ref="Y455" ca="1">INDIRECT($F$2&amp;"'"&amp;"!"&amp;Y$3&amp;$A455)</f>
        <v>0</v>
      </c>
      <c r="Z455" cm="1">
        <f t="array" aca="1" ref="Z455" ca="1">INDIRECT($F$2&amp;"'"&amp;"!"&amp;Z$3&amp;$A455)</f>
        <v>0</v>
      </c>
      <c r="AA455" cm="1">
        <f t="array" aca="1" ref="AA455" ca="1">INDIRECT($F$2&amp;"'"&amp;"!"&amp;AA$3&amp;$A455)</f>
        <v>0</v>
      </c>
      <c r="AB455" cm="1">
        <f t="array" aca="1" ref="AB455" ca="1">INDIRECT($F$2&amp;"'"&amp;"!"&amp;AB$3&amp;$A455)</f>
        <v>0</v>
      </c>
      <c r="AD455" s="14">
        <f t="shared" si="54"/>
        <v>0.45999999999999952</v>
      </c>
      <c r="AE455" s="14">
        <f t="shared" ca="1" si="58"/>
        <v>0</v>
      </c>
      <c r="AF455" s="14">
        <f t="shared" ca="1" si="58"/>
        <v>0</v>
      </c>
      <c r="AG455" s="14">
        <f t="shared" ca="1" si="58"/>
        <v>0</v>
      </c>
      <c r="AH455" s="14">
        <f t="shared" ca="1" si="58"/>
        <v>0</v>
      </c>
      <c r="BD455" s="100"/>
      <c r="BE455" s="100"/>
      <c r="BF455" s="100"/>
      <c r="BG455" s="100"/>
      <c r="BH455" s="100"/>
    </row>
    <row r="456" spans="1:60">
      <c r="A456">
        <f t="shared" si="47"/>
        <v>454</v>
      </c>
      <c r="B456">
        <f t="shared" si="73"/>
        <v>160</v>
      </c>
      <c r="C456">
        <f t="shared" si="74"/>
        <v>170</v>
      </c>
      <c r="E456" s="14">
        <f t="shared" ca="1" si="72"/>
        <v>0</v>
      </c>
      <c r="F456" s="14">
        <f t="shared" ca="1" si="72"/>
        <v>0</v>
      </c>
      <c r="G456" s="14">
        <f t="shared" ca="1" si="72"/>
        <v>0</v>
      </c>
      <c r="I456" s="97">
        <f t="shared" si="68"/>
        <v>20106.192982974677</v>
      </c>
      <c r="J456" s="97">
        <f t="shared" si="68"/>
        <v>22698.006922186254</v>
      </c>
      <c r="L456" s="14">
        <f t="shared" ca="1" si="69"/>
        <v>0</v>
      </c>
      <c r="M456" s="14">
        <f t="shared" ca="1" si="69"/>
        <v>0</v>
      </c>
      <c r="N456" s="14">
        <f t="shared" ca="1" si="69"/>
        <v>0</v>
      </c>
      <c r="P456" s="98">
        <f t="shared" si="70"/>
        <v>502.6548245743669</v>
      </c>
      <c r="Q456" s="98">
        <f t="shared" si="70"/>
        <v>534.07075111026484</v>
      </c>
      <c r="S456" s="14">
        <f t="shared" ca="1" si="71"/>
        <v>0</v>
      </c>
      <c r="T456" s="14">
        <f t="shared" ca="1" si="71"/>
        <v>0</v>
      </c>
      <c r="U456" s="14">
        <f t="shared" ca="1" si="71"/>
        <v>0</v>
      </c>
      <c r="W456" s="14">
        <f t="shared" si="61"/>
        <v>0.45999999999999952</v>
      </c>
      <c r="X456" s="14">
        <f t="shared" si="62"/>
        <v>0.44499999999999951</v>
      </c>
      <c r="Y456" cm="1">
        <f t="array" aca="1" ref="Y456" ca="1">INDIRECT($F$2&amp;"'"&amp;"!"&amp;Y$3&amp;$A456)</f>
        <v>0</v>
      </c>
      <c r="Z456" cm="1">
        <f t="array" aca="1" ref="Z456" ca="1">INDIRECT($F$2&amp;"'"&amp;"!"&amp;Z$3&amp;$A456)</f>
        <v>0</v>
      </c>
      <c r="AA456" cm="1">
        <f t="array" aca="1" ref="AA456" ca="1">INDIRECT($F$2&amp;"'"&amp;"!"&amp;AA$3&amp;$A456)</f>
        <v>0</v>
      </c>
      <c r="AB456" cm="1">
        <f t="array" aca="1" ref="AB456" ca="1">INDIRECT($F$2&amp;"'"&amp;"!"&amp;AB$3&amp;$A456)</f>
        <v>0</v>
      </c>
      <c r="AD456" s="14">
        <f t="shared" si="54"/>
        <v>0.44499999999999951</v>
      </c>
      <c r="AE456" s="14">
        <f t="shared" ca="1" si="58"/>
        <v>0</v>
      </c>
      <c r="AF456" s="14">
        <f t="shared" ca="1" si="58"/>
        <v>0</v>
      </c>
      <c r="AG456" s="14">
        <f t="shared" ca="1" si="58"/>
        <v>0</v>
      </c>
      <c r="AH456" s="14">
        <f t="shared" ca="1" si="58"/>
        <v>0</v>
      </c>
      <c r="BD456" s="100"/>
      <c r="BE456" s="100"/>
      <c r="BF456" s="100"/>
      <c r="BG456" s="100"/>
      <c r="BH456" s="100"/>
    </row>
    <row r="457" spans="1:60">
      <c r="A457">
        <f t="shared" ref="A457:A482" si="76">A456+1</f>
        <v>455</v>
      </c>
      <c r="B457">
        <f t="shared" si="73"/>
        <v>170</v>
      </c>
      <c r="C457">
        <f t="shared" si="74"/>
        <v>180</v>
      </c>
      <c r="E457" s="14">
        <f t="shared" ca="1" si="72"/>
        <v>0</v>
      </c>
      <c r="F457" s="14">
        <f ca="1">IFERROR(F435/$D435,0)</f>
        <v>0</v>
      </c>
      <c r="G457" s="14">
        <f t="shared" ca="1" si="72"/>
        <v>0</v>
      </c>
      <c r="I457" s="97">
        <f t="shared" si="68"/>
        <v>22698.006922186254</v>
      </c>
      <c r="J457" s="97">
        <f t="shared" si="68"/>
        <v>25446.900494077323</v>
      </c>
      <c r="L457" s="14">
        <f t="shared" ca="1" si="69"/>
        <v>0</v>
      </c>
      <c r="M457" s="14">
        <f t="shared" ca="1" si="69"/>
        <v>0</v>
      </c>
      <c r="N457" s="14">
        <f t="shared" ca="1" si="69"/>
        <v>0</v>
      </c>
      <c r="P457" s="98">
        <f t="shared" si="70"/>
        <v>534.07075111026484</v>
      </c>
      <c r="Q457" s="98">
        <f t="shared" si="70"/>
        <v>565.48667764616278</v>
      </c>
      <c r="S457" s="14">
        <f t="shared" ca="1" si="71"/>
        <v>0</v>
      </c>
      <c r="T457" s="14">
        <f t="shared" ca="1" si="71"/>
        <v>0</v>
      </c>
      <c r="U457" s="14">
        <f t="shared" ca="1" si="71"/>
        <v>0</v>
      </c>
      <c r="W457" s="14">
        <f t="shared" si="61"/>
        <v>0.44499999999999951</v>
      </c>
      <c r="X457" s="14">
        <f t="shared" si="62"/>
        <v>0.42999999999999949</v>
      </c>
      <c r="Y457" cm="1">
        <f t="array" aca="1" ref="Y457" ca="1">INDIRECT($F$2&amp;"'"&amp;"!"&amp;Y$3&amp;$A457)</f>
        <v>0</v>
      </c>
      <c r="Z457" cm="1">
        <f t="array" aca="1" ref="Z457" ca="1">INDIRECT($F$2&amp;"'"&amp;"!"&amp;Z$3&amp;$A457)</f>
        <v>0</v>
      </c>
      <c r="AA457" cm="1">
        <f t="array" aca="1" ref="AA457" ca="1">INDIRECT($F$2&amp;"'"&amp;"!"&amp;AA$3&amp;$A457)</f>
        <v>0</v>
      </c>
      <c r="AB457" cm="1">
        <f t="array" aca="1" ref="AB457" ca="1">INDIRECT($F$2&amp;"'"&amp;"!"&amp;AB$3&amp;$A457)</f>
        <v>0</v>
      </c>
      <c r="AD457" s="14">
        <f t="shared" si="54"/>
        <v>0.42999999999999949</v>
      </c>
      <c r="AE457" s="14">
        <f t="shared" ca="1" si="58"/>
        <v>0</v>
      </c>
      <c r="AF457" s="14">
        <f t="shared" ca="1" si="58"/>
        <v>0</v>
      </c>
      <c r="AG457" s="14">
        <f t="shared" ca="1" si="58"/>
        <v>0</v>
      </c>
      <c r="AH457" s="14">
        <f t="shared" ca="1" si="58"/>
        <v>0</v>
      </c>
      <c r="AJ457" s="101" t="str">
        <f>AJ419</f>
        <v>Solid Core</v>
      </c>
      <c r="AK457" s="101"/>
      <c r="AL457" s="108"/>
      <c r="AM457" s="101"/>
      <c r="AN457" s="101"/>
      <c r="AO457" s="101"/>
      <c r="AP457" s="101"/>
      <c r="AQ457" s="101"/>
      <c r="AR457" s="101"/>
      <c r="AS457" s="101"/>
      <c r="AT457" s="101"/>
      <c r="AU457" s="101"/>
      <c r="AV457" s="101"/>
      <c r="AW457" s="101"/>
      <c r="AX457" s="101"/>
      <c r="AY457" s="101"/>
      <c r="AZ457" s="101"/>
      <c r="BA457" s="101"/>
      <c r="BD457" s="100"/>
      <c r="BE457" s="100"/>
      <c r="BF457" s="100"/>
      <c r="BG457" s="100"/>
      <c r="BH457" s="100"/>
    </row>
    <row r="458" spans="1:60">
      <c r="A458">
        <f t="shared" si="76"/>
        <v>456</v>
      </c>
      <c r="B458">
        <f t="shared" si="73"/>
        <v>180</v>
      </c>
      <c r="C458">
        <f t="shared" si="74"/>
        <v>190</v>
      </c>
      <c r="E458" s="14">
        <f t="shared" ca="1" si="72"/>
        <v>0</v>
      </c>
      <c r="F458" s="14">
        <f t="shared" ca="1" si="72"/>
        <v>0</v>
      </c>
      <c r="G458" s="14">
        <f t="shared" ca="1" si="72"/>
        <v>0</v>
      </c>
      <c r="I458" s="97">
        <f t="shared" si="68"/>
        <v>25446.900494077323</v>
      </c>
      <c r="J458" s="97">
        <f t="shared" si="68"/>
        <v>28352.873698647883</v>
      </c>
      <c r="L458" s="14">
        <f t="shared" ref="L458:N460" ca="1" si="77">IFERROR(L436/$K436,0)</f>
        <v>0</v>
      </c>
      <c r="M458" s="14">
        <f t="shared" ca="1" si="77"/>
        <v>0</v>
      </c>
      <c r="N458" s="14">
        <f t="shared" ca="1" si="77"/>
        <v>0</v>
      </c>
      <c r="P458" s="98">
        <f t="shared" si="70"/>
        <v>565.48667764616278</v>
      </c>
      <c r="Q458" s="98">
        <f t="shared" si="70"/>
        <v>596.90260418206071</v>
      </c>
      <c r="S458" s="14">
        <f t="shared" ref="S458:U460" ca="1" si="78">IFERROR(S436/$R436,0)</f>
        <v>0</v>
      </c>
      <c r="T458" s="14">
        <f t="shared" ca="1" si="78"/>
        <v>0</v>
      </c>
      <c r="U458" s="14">
        <f t="shared" ca="1" si="78"/>
        <v>0</v>
      </c>
      <c r="W458" s="14">
        <f t="shared" si="61"/>
        <v>0.42999999999999949</v>
      </c>
      <c r="X458" s="14">
        <f t="shared" si="62"/>
        <v>0.41499999999999948</v>
      </c>
      <c r="Y458" cm="1">
        <f t="array" aca="1" ref="Y458" ca="1">INDIRECT($F$2&amp;"'"&amp;"!"&amp;Y$3&amp;$A458)</f>
        <v>0</v>
      </c>
      <c r="Z458" cm="1">
        <f t="array" aca="1" ref="Z458" ca="1">INDIRECT($F$2&amp;"'"&amp;"!"&amp;Z$3&amp;$A458)</f>
        <v>0</v>
      </c>
      <c r="AA458" cm="1">
        <f t="array" aca="1" ref="AA458" ca="1">INDIRECT($F$2&amp;"'"&amp;"!"&amp;AA$3&amp;$A458)</f>
        <v>0</v>
      </c>
      <c r="AB458" cm="1">
        <f t="array" aca="1" ref="AB458" ca="1">INDIRECT($F$2&amp;"'"&amp;"!"&amp;AB$3&amp;$A458)</f>
        <v>0</v>
      </c>
      <c r="AD458" s="14">
        <f t="shared" si="54"/>
        <v>0.41499999999999948</v>
      </c>
      <c r="AE458" s="14">
        <f t="shared" ca="1" si="58"/>
        <v>0</v>
      </c>
      <c r="AF458" s="14">
        <f t="shared" ca="1" si="58"/>
        <v>0</v>
      </c>
      <c r="AG458" s="14">
        <f t="shared" ca="1" si="58"/>
        <v>0</v>
      </c>
      <c r="AH458" s="14">
        <f t="shared" ca="1" si="58"/>
        <v>0</v>
      </c>
      <c r="AJ458" s="103" t="s">
        <v>252</v>
      </c>
      <c r="AK458" s="109">
        <f t="shared" ref="AK458:BA458" ca="1" si="79">AK425</f>
        <v>0.92871619726610821</v>
      </c>
      <c r="AL458" s="109">
        <f t="shared" ca="1" si="79"/>
        <v>0.9212980097710658</v>
      </c>
      <c r="AM458" s="109">
        <f t="shared" ca="1" si="79"/>
        <v>0.90891329653722619</v>
      </c>
      <c r="AN458" s="109">
        <f t="shared" ca="1" si="79"/>
        <v>0.89535915198552951</v>
      </c>
      <c r="AO458" s="109">
        <f t="shared" ca="1" si="79"/>
        <v>0.89041252696223172</v>
      </c>
      <c r="AP458" s="109">
        <f t="shared" ca="1" si="79"/>
        <v>0.90872100520707155</v>
      </c>
      <c r="AQ458" s="109">
        <f t="shared" ca="1" si="79"/>
        <v>0</v>
      </c>
      <c r="AR458" s="109">
        <f t="shared" ca="1" si="79"/>
        <v>0</v>
      </c>
      <c r="AS458" s="109">
        <f t="shared" ca="1" si="79"/>
        <v>0</v>
      </c>
      <c r="AT458" s="109">
        <f t="shared" ca="1" si="79"/>
        <v>0</v>
      </c>
      <c r="AU458" s="109">
        <f t="shared" ca="1" si="79"/>
        <v>0</v>
      </c>
      <c r="AV458" s="109">
        <f t="shared" ca="1" si="79"/>
        <v>0</v>
      </c>
      <c r="AW458" s="109">
        <f t="shared" ca="1" si="79"/>
        <v>0</v>
      </c>
      <c r="AX458" s="109">
        <f t="shared" ca="1" si="79"/>
        <v>0</v>
      </c>
      <c r="AY458" s="109">
        <f t="shared" ca="1" si="79"/>
        <v>0</v>
      </c>
      <c r="AZ458" s="109">
        <f t="shared" ca="1" si="79"/>
        <v>0</v>
      </c>
      <c r="BA458" s="109">
        <f t="shared" ca="1" si="79"/>
        <v>0</v>
      </c>
      <c r="BD458" s="100"/>
      <c r="BE458" s="100"/>
      <c r="BF458" s="100"/>
      <c r="BG458" s="100"/>
      <c r="BH458" s="100"/>
    </row>
    <row r="459" spans="1:60">
      <c r="A459">
        <f t="shared" si="76"/>
        <v>457</v>
      </c>
      <c r="B459">
        <f t="shared" si="73"/>
        <v>190</v>
      </c>
      <c r="C459">
        <f t="shared" si="74"/>
        <v>200</v>
      </c>
      <c r="E459" s="14">
        <f t="shared" ref="E459:G460" ca="1" si="80">IFERROR(E437/$D437,0)</f>
        <v>0</v>
      </c>
      <c r="F459" s="14">
        <f t="shared" ca="1" si="80"/>
        <v>0</v>
      </c>
      <c r="G459" s="14">
        <f t="shared" ca="1" si="80"/>
        <v>0</v>
      </c>
      <c r="I459" s="97">
        <f t="shared" si="68"/>
        <v>28352.873698647883</v>
      </c>
      <c r="J459" s="97">
        <f t="shared" si="68"/>
        <v>31415.926535897932</v>
      </c>
      <c r="L459" s="14">
        <f t="shared" ca="1" si="77"/>
        <v>0</v>
      </c>
      <c r="M459" s="14">
        <f t="shared" ca="1" si="77"/>
        <v>0</v>
      </c>
      <c r="N459" s="14">
        <f t="shared" ca="1" si="77"/>
        <v>0</v>
      </c>
      <c r="P459" s="98">
        <f t="shared" si="70"/>
        <v>596.90260418206071</v>
      </c>
      <c r="Q459" s="98">
        <f t="shared" si="70"/>
        <v>628.31853071795865</v>
      </c>
      <c r="S459" s="14">
        <f t="shared" ca="1" si="78"/>
        <v>0</v>
      </c>
      <c r="T459" s="14">
        <f t="shared" ca="1" si="78"/>
        <v>0</v>
      </c>
      <c r="U459" s="14">
        <f t="shared" ca="1" si="78"/>
        <v>0</v>
      </c>
      <c r="W459" s="14">
        <f t="shared" si="61"/>
        <v>0.41499999999999948</v>
      </c>
      <c r="X459" s="14">
        <f t="shared" si="62"/>
        <v>0.39999999999999947</v>
      </c>
      <c r="Y459" cm="1">
        <f t="array" aca="1" ref="Y459" ca="1">INDIRECT($F$2&amp;"'"&amp;"!"&amp;Y$3&amp;$A459)</f>
        <v>0</v>
      </c>
      <c r="Z459" cm="1">
        <f t="array" aca="1" ref="Z459" ca="1">INDIRECT($F$2&amp;"'"&amp;"!"&amp;Z$3&amp;$A459)</f>
        <v>0</v>
      </c>
      <c r="AA459" cm="1">
        <f t="array" aca="1" ref="AA459" ca="1">INDIRECT($F$2&amp;"'"&amp;"!"&amp;AA$3&amp;$A459)</f>
        <v>0</v>
      </c>
      <c r="AB459" cm="1">
        <f t="array" aca="1" ref="AB459" ca="1">INDIRECT($F$2&amp;"'"&amp;"!"&amp;AB$3&amp;$A459)</f>
        <v>0</v>
      </c>
      <c r="AD459" s="14">
        <f t="shared" si="54"/>
        <v>0.39999999999999947</v>
      </c>
      <c r="AE459" s="14">
        <f t="shared" ca="1" si="58"/>
        <v>0</v>
      </c>
      <c r="AF459" s="14">
        <f t="shared" ca="1" si="58"/>
        <v>0</v>
      </c>
      <c r="AG459" s="14">
        <f t="shared" ca="1" si="58"/>
        <v>0</v>
      </c>
      <c r="AH459" s="14">
        <f t="shared" ca="1" si="58"/>
        <v>0</v>
      </c>
      <c r="AJ459" s="103" t="s">
        <v>253</v>
      </c>
      <c r="AK459" s="99">
        <f t="shared" ref="AK459:BA459" ca="1" si="81">AK421-AK425</f>
        <v>1.2705579890763818E-3</v>
      </c>
      <c r="AL459" s="99">
        <f t="shared" ca="1" si="81"/>
        <v>8.0238889349260045E-4</v>
      </c>
      <c r="AM459" s="99">
        <f t="shared" ca="1" si="81"/>
        <v>2.7021730277273504E-3</v>
      </c>
      <c r="AN459" s="99">
        <f t="shared" ca="1" si="81"/>
        <v>5.7536331604919333E-3</v>
      </c>
      <c r="AO459" s="99">
        <f t="shared" ca="1" si="81"/>
        <v>7.8931788690713711E-3</v>
      </c>
      <c r="AP459" s="99">
        <f t="shared" ca="1" si="81"/>
        <v>4.2348269078451573E-3</v>
      </c>
      <c r="AQ459" s="99">
        <f t="shared" ca="1" si="81"/>
        <v>0</v>
      </c>
      <c r="AR459" s="99">
        <f t="shared" ca="1" si="81"/>
        <v>0</v>
      </c>
      <c r="AS459" s="99">
        <f t="shared" ca="1" si="81"/>
        <v>0</v>
      </c>
      <c r="AT459" s="99">
        <f t="shared" ca="1" si="81"/>
        <v>0</v>
      </c>
      <c r="AU459" s="99">
        <f t="shared" ca="1" si="81"/>
        <v>0</v>
      </c>
      <c r="AV459" s="99">
        <f t="shared" ca="1" si="81"/>
        <v>0</v>
      </c>
      <c r="AW459" s="99">
        <f t="shared" ca="1" si="81"/>
        <v>0</v>
      </c>
      <c r="AX459" s="99">
        <f t="shared" ca="1" si="81"/>
        <v>0</v>
      </c>
      <c r="AY459" s="99">
        <f t="shared" ca="1" si="81"/>
        <v>0</v>
      </c>
      <c r="AZ459" s="99">
        <f t="shared" ca="1" si="81"/>
        <v>0</v>
      </c>
      <c r="BA459" s="99">
        <f t="shared" ca="1" si="81"/>
        <v>0</v>
      </c>
      <c r="BD459" s="100"/>
      <c r="BE459" s="100"/>
      <c r="BF459" s="100"/>
      <c r="BG459" s="100"/>
      <c r="BH459" s="100"/>
    </row>
    <row r="460" spans="1:60">
      <c r="A460">
        <f t="shared" si="76"/>
        <v>458</v>
      </c>
      <c r="B460">
        <f t="shared" si="73"/>
        <v>200</v>
      </c>
      <c r="C460">
        <f t="shared" si="74"/>
        <v>210</v>
      </c>
      <c r="E460" s="14">
        <f t="shared" ca="1" si="80"/>
        <v>0</v>
      </c>
      <c r="F460" s="14">
        <f t="shared" ca="1" si="80"/>
        <v>0</v>
      </c>
      <c r="G460" s="14">
        <f t="shared" ca="1" si="80"/>
        <v>0</v>
      </c>
      <c r="I460" s="97">
        <f t="shared" si="68"/>
        <v>31415.926535897932</v>
      </c>
      <c r="J460" s="97">
        <f t="shared" si="68"/>
        <v>34636.059005827468</v>
      </c>
      <c r="L460" s="14">
        <f t="shared" ca="1" si="77"/>
        <v>0</v>
      </c>
      <c r="M460" s="14">
        <f t="shared" ca="1" si="77"/>
        <v>0</v>
      </c>
      <c r="N460" s="14">
        <f t="shared" ca="1" si="77"/>
        <v>0</v>
      </c>
      <c r="P460" s="98">
        <f t="shared" si="70"/>
        <v>628.31853071795865</v>
      </c>
      <c r="Q460" s="98">
        <f t="shared" si="70"/>
        <v>659.73445725385659</v>
      </c>
      <c r="S460" s="14">
        <f t="shared" ca="1" si="78"/>
        <v>0</v>
      </c>
      <c r="T460" s="14">
        <f t="shared" ca="1" si="78"/>
        <v>0</v>
      </c>
      <c r="U460" s="14">
        <f t="shared" ca="1" si="78"/>
        <v>0</v>
      </c>
      <c r="AD460" s="14"/>
      <c r="AF460" s="14"/>
      <c r="AG460" s="14"/>
      <c r="AH460" s="14"/>
      <c r="AJ460" s="103" t="s">
        <v>254</v>
      </c>
      <c r="AK460" s="109">
        <f t="shared" ref="AK460:BA460" ca="1" si="82">AK424-AK421</f>
        <v>1.2705579890763818E-3</v>
      </c>
      <c r="AL460" s="109">
        <f t="shared" ca="1" si="82"/>
        <v>8.0238889349260045E-4</v>
      </c>
      <c r="AM460" s="109">
        <f t="shared" ca="1" si="82"/>
        <v>2.7021730277273504E-3</v>
      </c>
      <c r="AN460" s="109">
        <f t="shared" ca="1" si="82"/>
        <v>5.7536331604919333E-3</v>
      </c>
      <c r="AO460" s="109">
        <f t="shared" ca="1" si="82"/>
        <v>7.8931788690713711E-3</v>
      </c>
      <c r="AP460" s="109">
        <f t="shared" ca="1" si="82"/>
        <v>4.2348269078451573E-3</v>
      </c>
      <c r="AQ460" s="109">
        <f t="shared" ca="1" si="82"/>
        <v>0</v>
      </c>
      <c r="AR460" s="109">
        <f t="shared" ca="1" si="82"/>
        <v>0</v>
      </c>
      <c r="AS460" s="109">
        <f t="shared" ca="1" si="82"/>
        <v>0</v>
      </c>
      <c r="AT460" s="109">
        <f t="shared" ca="1" si="82"/>
        <v>0</v>
      </c>
      <c r="AU460" s="109">
        <f t="shared" ca="1" si="82"/>
        <v>0</v>
      </c>
      <c r="AV460" s="109">
        <f t="shared" ca="1" si="82"/>
        <v>0</v>
      </c>
      <c r="AW460" s="109">
        <f t="shared" ca="1" si="82"/>
        <v>0</v>
      </c>
      <c r="AX460" s="109">
        <f t="shared" ca="1" si="82"/>
        <v>0</v>
      </c>
      <c r="AY460" s="109">
        <f t="shared" ca="1" si="82"/>
        <v>0</v>
      </c>
      <c r="AZ460" s="109">
        <f t="shared" ca="1" si="82"/>
        <v>0</v>
      </c>
      <c r="BA460" s="109">
        <f t="shared" ca="1" si="82"/>
        <v>0</v>
      </c>
      <c r="BD460" s="100"/>
      <c r="BE460" s="100"/>
      <c r="BF460" s="100"/>
      <c r="BG460" s="100"/>
      <c r="BH460" s="100"/>
    </row>
    <row r="461" spans="1:60">
      <c r="A461">
        <f t="shared" si="76"/>
        <v>459</v>
      </c>
      <c r="E461" s="14"/>
      <c r="F461" s="14"/>
      <c r="G461" s="14"/>
      <c r="I461" s="7"/>
      <c r="L461" s="14"/>
      <c r="M461" s="14"/>
      <c r="N461" s="14"/>
      <c r="P461" s="7"/>
      <c r="S461" s="14"/>
      <c r="T461" s="14"/>
      <c r="U461" s="14"/>
      <c r="W461" s="293" t="s">
        <v>255</v>
      </c>
      <c r="X461" s="293"/>
      <c r="Y461" s="293"/>
      <c r="Z461" s="293"/>
      <c r="AA461" s="293"/>
      <c r="AB461" s="293"/>
      <c r="AD461" s="293" t="s">
        <v>256</v>
      </c>
      <c r="AE461" s="293"/>
      <c r="AF461" s="293"/>
      <c r="AG461" s="293"/>
      <c r="AH461" s="293"/>
      <c r="AI461" s="7"/>
      <c r="BD461" s="100"/>
      <c r="BE461" s="100"/>
      <c r="BF461" s="100"/>
      <c r="BG461" s="100"/>
      <c r="BH461" s="100"/>
    </row>
    <row r="462" spans="1:60">
      <c r="A462">
        <f t="shared" si="76"/>
        <v>460</v>
      </c>
      <c r="B462" s="293" t="s">
        <v>257</v>
      </c>
      <c r="C462" s="293"/>
      <c r="D462" s="293"/>
      <c r="E462" s="293"/>
      <c r="F462" s="293"/>
      <c r="G462" s="293"/>
      <c r="I462" s="293" t="s">
        <v>258</v>
      </c>
      <c r="J462" s="293"/>
      <c r="K462" s="293"/>
      <c r="L462" s="293"/>
      <c r="M462" s="293"/>
      <c r="N462" s="293"/>
      <c r="P462" s="293" t="s">
        <v>259</v>
      </c>
      <c r="Q462" s="293"/>
      <c r="R462" s="293"/>
      <c r="S462" s="293"/>
      <c r="T462" s="293"/>
      <c r="U462" s="293"/>
      <c r="W462" t="s">
        <v>230</v>
      </c>
      <c r="X462" s="7" t="s">
        <v>157</v>
      </c>
      <c r="Y462" t="s">
        <v>260</v>
      </c>
      <c r="Z462" s="7" t="s">
        <v>225</v>
      </c>
      <c r="AA462" s="7" t="s">
        <v>181</v>
      </c>
      <c r="AB462" s="7" t="s">
        <v>152</v>
      </c>
      <c r="AD462" s="7" t="s">
        <v>157</v>
      </c>
      <c r="AE462" s="7" t="s">
        <v>137</v>
      </c>
      <c r="AF462" s="7" t="s">
        <v>225</v>
      </c>
      <c r="AG462" s="7" t="s">
        <v>181</v>
      </c>
      <c r="AH462" s="7" t="s">
        <v>152</v>
      </c>
      <c r="AJ462" s="101" t="str">
        <f>AJ428</f>
        <v>Biphasic Split</v>
      </c>
      <c r="AK462" s="101"/>
      <c r="AL462" s="108"/>
      <c r="AM462" s="101"/>
      <c r="AN462" s="101"/>
      <c r="AO462" s="101"/>
      <c r="AP462" s="101"/>
      <c r="AQ462" s="101"/>
      <c r="AR462" s="101"/>
      <c r="AS462" s="101"/>
      <c r="AT462" s="101"/>
      <c r="AU462" s="101"/>
      <c r="AV462" s="101"/>
      <c r="AW462" s="101"/>
      <c r="AX462" s="101"/>
      <c r="AY462" s="101"/>
      <c r="AZ462" s="101"/>
      <c r="BA462" s="101"/>
      <c r="BD462" s="100"/>
      <c r="BE462" s="100"/>
      <c r="BF462" s="100"/>
      <c r="BG462" s="100"/>
      <c r="BH462" s="100"/>
    </row>
    <row r="463" spans="1:60">
      <c r="A463">
        <f t="shared" si="76"/>
        <v>461</v>
      </c>
      <c r="B463" t="s">
        <v>223</v>
      </c>
      <c r="C463" t="s">
        <v>250</v>
      </c>
      <c r="D463" s="7" t="s">
        <v>137</v>
      </c>
      <c r="E463" s="7" t="s">
        <v>225</v>
      </c>
      <c r="F463" s="7" t="s">
        <v>181</v>
      </c>
      <c r="G463" s="7" t="s">
        <v>152</v>
      </c>
      <c r="I463" t="s">
        <v>223</v>
      </c>
      <c r="J463" t="s">
        <v>250</v>
      </c>
      <c r="K463" s="7" t="s">
        <v>137</v>
      </c>
      <c r="L463" s="7" t="s">
        <v>225</v>
      </c>
      <c r="M463" s="7" t="s">
        <v>181</v>
      </c>
      <c r="N463" s="7" t="s">
        <v>152</v>
      </c>
      <c r="P463" t="s">
        <v>223</v>
      </c>
      <c r="Q463" t="s">
        <v>250</v>
      </c>
      <c r="R463" s="7" t="s">
        <v>137</v>
      </c>
      <c r="S463" s="7" t="s">
        <v>225</v>
      </c>
      <c r="T463" s="7" t="s">
        <v>181</v>
      </c>
      <c r="U463" s="7" t="s">
        <v>152</v>
      </c>
      <c r="W463" s="14">
        <v>1</v>
      </c>
      <c r="X463" s="14">
        <f t="shared" ref="X463:X503" si="83">W463-$W$418</f>
        <v>0.98499999999999999</v>
      </c>
      <c r="Z463" s="14">
        <f t="shared" ref="Z463:AB478" ca="1" si="84">IFERROR(Z420/$Y420,0)</f>
        <v>0.75</v>
      </c>
      <c r="AA463" s="14">
        <f t="shared" ca="1" si="84"/>
        <v>0.25</v>
      </c>
      <c r="AB463" s="14">
        <f t="shared" ca="1" si="84"/>
        <v>0</v>
      </c>
      <c r="AD463" s="14">
        <f t="shared" ref="AD463:AD503" si="85">X463</f>
        <v>0.98499999999999999</v>
      </c>
      <c r="AE463" s="14">
        <f ca="1">AE420</f>
        <v>8.0000000000000004E-4</v>
      </c>
      <c r="AF463" s="14">
        <f ca="1">AF420</f>
        <v>6.2578222778473093E-4</v>
      </c>
      <c r="AG463" s="14">
        <f ca="1">AG420</f>
        <v>6.9444444444444441E-3</v>
      </c>
      <c r="AH463" s="14">
        <f ca="1">AH420</f>
        <v>0</v>
      </c>
      <c r="AJ463" s="103" t="s">
        <v>261</v>
      </c>
      <c r="AK463" s="109">
        <f t="shared" ref="AK463:BA463" ca="1" si="86">AK434</f>
        <v>0.9090456061036658</v>
      </c>
      <c r="AL463" s="109">
        <f t="shared" ca="1" si="86"/>
        <v>0.88914416128960083</v>
      </c>
      <c r="AM463" s="109">
        <f t="shared" ca="1" si="86"/>
        <v>0.85677878885857661</v>
      </c>
      <c r="AN463" s="109">
        <f t="shared" ca="1" si="86"/>
        <v>0.88013989955190952</v>
      </c>
      <c r="AO463" s="109">
        <f t="shared" ca="1" si="86"/>
        <v>0.88968742011811741</v>
      </c>
      <c r="AP463" s="109">
        <f t="shared" ca="1" si="86"/>
        <v>0.90062985392795525</v>
      </c>
      <c r="AQ463" s="109">
        <f t="shared" ca="1" si="86"/>
        <v>0.89950055425776498</v>
      </c>
      <c r="AR463" s="109">
        <f t="shared" ca="1" si="86"/>
        <v>0</v>
      </c>
      <c r="AS463" s="109">
        <f t="shared" ca="1" si="86"/>
        <v>0</v>
      </c>
      <c r="AT463" s="109">
        <f t="shared" ca="1" si="86"/>
        <v>0</v>
      </c>
      <c r="AU463" s="109">
        <f t="shared" ca="1" si="86"/>
        <v>0</v>
      </c>
      <c r="AV463" s="109">
        <f t="shared" ca="1" si="86"/>
        <v>0</v>
      </c>
      <c r="AW463" s="109">
        <f t="shared" ca="1" si="86"/>
        <v>0</v>
      </c>
      <c r="AX463" s="109">
        <f t="shared" ca="1" si="86"/>
        <v>0</v>
      </c>
      <c r="AY463" s="109">
        <f t="shared" ca="1" si="86"/>
        <v>0</v>
      </c>
      <c r="AZ463" s="109">
        <f t="shared" ca="1" si="86"/>
        <v>0</v>
      </c>
      <c r="BA463" s="109">
        <f t="shared" ca="1" si="86"/>
        <v>0</v>
      </c>
      <c r="BD463" s="100"/>
      <c r="BE463" s="100"/>
      <c r="BF463" s="100"/>
      <c r="BG463" s="100"/>
      <c r="BH463" s="100"/>
    </row>
    <row r="464" spans="1:60">
      <c r="A464">
        <f t="shared" si="76"/>
        <v>462</v>
      </c>
      <c r="B464">
        <v>20</v>
      </c>
      <c r="C464">
        <f>B464+$C$418</f>
        <v>30</v>
      </c>
      <c r="D464" s="110">
        <f ca="1">IFERROR(D420/$D$418,0)</f>
        <v>0</v>
      </c>
      <c r="E464" s="110">
        <f t="shared" ref="E464:G464" ca="1" si="87">IFERROR(E420/$D$418,0)</f>
        <v>0</v>
      </c>
      <c r="F464" s="110">
        <f t="shared" ca="1" si="87"/>
        <v>0</v>
      </c>
      <c r="G464" s="110">
        <f t="shared" ca="1" si="87"/>
        <v>0</v>
      </c>
      <c r="I464" s="97">
        <f t="shared" ref="I464:J482" si="88">((B464/2)^2)*PI()</f>
        <v>314.15926535897933</v>
      </c>
      <c r="J464" s="97">
        <f t="shared" si="88"/>
        <v>706.85834705770344</v>
      </c>
      <c r="K464" s="110">
        <f ca="1">IFERROR(K420/$K$418,0)</f>
        <v>0</v>
      </c>
      <c r="L464" s="110">
        <f ca="1">IFERROR(L420/$K$418,0)</f>
        <v>0</v>
      </c>
      <c r="M464" s="110">
        <f t="shared" ref="M464:N479" ca="1" si="89">IFERROR(M420/$K$418,0)</f>
        <v>0</v>
      </c>
      <c r="N464" s="110">
        <f t="shared" ca="1" si="89"/>
        <v>0</v>
      </c>
      <c r="P464" s="98">
        <f t="shared" ref="P464:Q482" si="90">PI()*B464</f>
        <v>62.831853071795862</v>
      </c>
      <c r="Q464" s="98">
        <f t="shared" si="90"/>
        <v>94.247779607693786</v>
      </c>
      <c r="R464" s="110">
        <f ca="1">IFERROR(R420/$R$418,0)</f>
        <v>0</v>
      </c>
      <c r="S464" s="110">
        <f t="shared" ref="S464:U464" ca="1" si="91">IFERROR(S420/$R$418,0)</f>
        <v>0</v>
      </c>
      <c r="T464" s="110">
        <f t="shared" ca="1" si="91"/>
        <v>0</v>
      </c>
      <c r="U464" s="110">
        <f t="shared" ca="1" si="91"/>
        <v>0</v>
      </c>
      <c r="W464" s="14">
        <f>X463</f>
        <v>0.98499999999999999</v>
      </c>
      <c r="X464" s="14">
        <f t="shared" si="83"/>
        <v>0.97</v>
      </c>
      <c r="Z464" s="14">
        <f t="shared" ca="1" si="84"/>
        <v>1</v>
      </c>
      <c r="AA464" s="14">
        <f t="shared" ca="1" si="84"/>
        <v>0</v>
      </c>
      <c r="AB464" s="14">
        <f t="shared" ca="1" si="84"/>
        <v>0</v>
      </c>
      <c r="AD464" s="14">
        <f t="shared" si="85"/>
        <v>0.97</v>
      </c>
      <c r="AE464" s="14">
        <f t="shared" ref="AE464:AH479" ca="1" si="92">AE463+AE421</f>
        <v>6.4000000000000003E-3</v>
      </c>
      <c r="AF464" s="14">
        <f t="shared" ca="1" si="92"/>
        <v>6.4664163537755531E-3</v>
      </c>
      <c r="AG464" s="14">
        <f t="shared" ca="1" si="92"/>
        <v>6.9444444444444441E-3</v>
      </c>
      <c r="AH464" s="14">
        <f t="shared" ca="1" si="92"/>
        <v>0</v>
      </c>
      <c r="AJ464" s="103" t="s">
        <v>262</v>
      </c>
      <c r="AK464" s="99">
        <f t="shared" ref="AK464:BA464" ca="1" si="93">AK430-AK434</f>
        <v>1.6082901755735457E-2</v>
      </c>
      <c r="AL464" s="99">
        <f t="shared" ca="1" si="93"/>
        <v>1.4684768354758293E-2</v>
      </c>
      <c r="AM464" s="99">
        <f t="shared" ca="1" si="93"/>
        <v>2.1334660499902958E-2</v>
      </c>
      <c r="AN464" s="99">
        <f t="shared" ca="1" si="93"/>
        <v>1.5595731889180287E-2</v>
      </c>
      <c r="AO464" s="99">
        <f t="shared" ca="1" si="93"/>
        <v>1.1644277943132386E-2</v>
      </c>
      <c r="AP464" s="99">
        <f t="shared" ca="1" si="93"/>
        <v>8.1971707092870494E-3</v>
      </c>
      <c r="AQ464" s="99">
        <f t="shared" ca="1" si="93"/>
        <v>0</v>
      </c>
      <c r="AR464" s="99">
        <f t="shared" ca="1" si="93"/>
        <v>0</v>
      </c>
      <c r="AS464" s="99">
        <f t="shared" ca="1" si="93"/>
        <v>0</v>
      </c>
      <c r="AT464" s="99">
        <f t="shared" ca="1" si="93"/>
        <v>0</v>
      </c>
      <c r="AU464" s="99">
        <f t="shared" ca="1" si="93"/>
        <v>0</v>
      </c>
      <c r="AV464" s="99">
        <f t="shared" ca="1" si="93"/>
        <v>0</v>
      </c>
      <c r="AW464" s="99">
        <f t="shared" ca="1" si="93"/>
        <v>0</v>
      </c>
      <c r="AX464" s="99">
        <f t="shared" ca="1" si="93"/>
        <v>0</v>
      </c>
      <c r="AY464" s="99">
        <f t="shared" ca="1" si="93"/>
        <v>0</v>
      </c>
      <c r="AZ464" s="99">
        <f t="shared" ca="1" si="93"/>
        <v>0</v>
      </c>
      <c r="BA464" s="99">
        <f t="shared" ca="1" si="93"/>
        <v>0</v>
      </c>
      <c r="BD464" s="100"/>
      <c r="BE464" s="100"/>
      <c r="BF464" s="100"/>
      <c r="BG464" s="100"/>
      <c r="BH464" s="100"/>
    </row>
    <row r="465" spans="1:60">
      <c r="A465">
        <f t="shared" si="76"/>
        <v>463</v>
      </c>
      <c r="B465">
        <f>C464</f>
        <v>30</v>
      </c>
      <c r="C465">
        <f>B465+$C$418</f>
        <v>40</v>
      </c>
      <c r="D465" s="110">
        <f t="shared" ref="D465:G480" ca="1" si="94">IFERROR(D421/$D$418,0)</f>
        <v>0.23464692938587717</v>
      </c>
      <c r="E465" s="110">
        <f t="shared" ca="1" si="94"/>
        <v>0.23224644928985796</v>
      </c>
      <c r="F465" s="110">
        <f t="shared" ca="1" si="94"/>
        <v>2.2004400880176033E-3</v>
      </c>
      <c r="G465" s="110">
        <f t="shared" ca="1" si="94"/>
        <v>2.0004000800160032E-4</v>
      </c>
      <c r="I465" s="97">
        <f t="shared" si="88"/>
        <v>706.85834705770344</v>
      </c>
      <c r="J465" s="97">
        <f t="shared" si="88"/>
        <v>1256.6370614359173</v>
      </c>
      <c r="K465" s="110">
        <f t="shared" ref="K465:N480" ca="1" si="95">IFERROR(K421/$K$418,0)</f>
        <v>0.23464692938587717</v>
      </c>
      <c r="L465" s="110">
        <f t="shared" ca="1" si="95"/>
        <v>0.23224644928985796</v>
      </c>
      <c r="M465" s="110">
        <f t="shared" ca="1" si="89"/>
        <v>2.2004400880176033E-3</v>
      </c>
      <c r="N465" s="110">
        <f t="shared" ca="1" si="89"/>
        <v>2.0004000800160032E-4</v>
      </c>
      <c r="P465" s="98">
        <f t="shared" si="90"/>
        <v>94.247779607693786</v>
      </c>
      <c r="Q465" s="98">
        <f t="shared" si="90"/>
        <v>125.66370614359172</v>
      </c>
      <c r="R465" s="110">
        <f t="shared" ref="R465:U480" ca="1" si="96">IFERROR(R421/$R$418,0)</f>
        <v>0.14022804560912183</v>
      </c>
      <c r="S465" s="110">
        <f t="shared" ca="1" si="96"/>
        <v>0.13942788557711541</v>
      </c>
      <c r="T465" s="110">
        <f t="shared" ca="1" si="96"/>
        <v>8.0016003200640128E-4</v>
      </c>
      <c r="U465" s="110">
        <f t="shared" ca="1" si="96"/>
        <v>0</v>
      </c>
      <c r="W465" s="14">
        <f t="shared" ref="W465:W503" si="97">X464</f>
        <v>0.97</v>
      </c>
      <c r="X465" s="14">
        <f t="shared" si="83"/>
        <v>0.95499999999999996</v>
      </c>
      <c r="Z465" s="14">
        <f t="shared" ca="1" si="84"/>
        <v>1</v>
      </c>
      <c r="AA465" s="14">
        <f t="shared" ca="1" si="84"/>
        <v>0</v>
      </c>
      <c r="AB465" s="14">
        <f t="shared" ca="1" si="84"/>
        <v>0</v>
      </c>
      <c r="AD465" s="14">
        <f t="shared" si="85"/>
        <v>0.95499999999999996</v>
      </c>
      <c r="AE465" s="14">
        <f t="shared" ca="1" si="92"/>
        <v>3.7200000000000004E-2</v>
      </c>
      <c r="AF465" s="14">
        <f t="shared" ca="1" si="92"/>
        <v>3.8589904046725076E-2</v>
      </c>
      <c r="AG465" s="14">
        <f t="shared" ca="1" si="92"/>
        <v>6.9444444444444441E-3</v>
      </c>
      <c r="AH465" s="14">
        <f t="shared" ca="1" si="92"/>
        <v>0</v>
      </c>
      <c r="AJ465" s="103" t="s">
        <v>263</v>
      </c>
      <c r="AK465" s="109">
        <f t="shared" ref="AK465:BA465" ca="1" si="98">AK433-AK430</f>
        <v>1.6082901755735457E-2</v>
      </c>
      <c r="AL465" s="109">
        <f t="shared" ca="1" si="98"/>
        <v>1.4684768354758293E-2</v>
      </c>
      <c r="AM465" s="109">
        <f t="shared" ca="1" si="98"/>
        <v>2.1334660499902958E-2</v>
      </c>
      <c r="AN465" s="109">
        <f t="shared" ca="1" si="98"/>
        <v>1.5595731889180287E-2</v>
      </c>
      <c r="AO465" s="109">
        <f t="shared" ca="1" si="98"/>
        <v>1.1644277943132386E-2</v>
      </c>
      <c r="AP465" s="109">
        <f t="shared" ca="1" si="98"/>
        <v>8.1971707092870494E-3</v>
      </c>
      <c r="AQ465" s="109">
        <f t="shared" ca="1" si="98"/>
        <v>0</v>
      </c>
      <c r="AR465" s="109">
        <f t="shared" ca="1" si="98"/>
        <v>0</v>
      </c>
      <c r="AS465" s="109">
        <f t="shared" ca="1" si="98"/>
        <v>0</v>
      </c>
      <c r="AT465" s="109">
        <f t="shared" ca="1" si="98"/>
        <v>0</v>
      </c>
      <c r="AU465" s="109">
        <f t="shared" ca="1" si="98"/>
        <v>0</v>
      </c>
      <c r="AV465" s="109">
        <f t="shared" ca="1" si="98"/>
        <v>0</v>
      </c>
      <c r="AW465" s="109">
        <f t="shared" ca="1" si="98"/>
        <v>0</v>
      </c>
      <c r="AX465" s="109">
        <f t="shared" ca="1" si="98"/>
        <v>0</v>
      </c>
      <c r="AY465" s="109">
        <f t="shared" ca="1" si="98"/>
        <v>0</v>
      </c>
      <c r="AZ465" s="109">
        <f t="shared" ca="1" si="98"/>
        <v>0</v>
      </c>
      <c r="BA465" s="109">
        <f t="shared" ca="1" si="98"/>
        <v>0</v>
      </c>
      <c r="BD465" s="100"/>
      <c r="BE465" s="100"/>
      <c r="BF465" s="100"/>
      <c r="BG465" s="100"/>
      <c r="BH465" s="100"/>
    </row>
    <row r="466" spans="1:60">
      <c r="A466">
        <f t="shared" si="76"/>
        <v>464</v>
      </c>
      <c r="B466">
        <f t="shared" ref="B466:B482" si="99">C465</f>
        <v>40</v>
      </c>
      <c r="C466">
        <f t="shared" ref="C466:C482" si="100">B466+$C$418</f>
        <v>50</v>
      </c>
      <c r="D466" s="110">
        <f t="shared" ca="1" si="94"/>
        <v>0.60852170434086816</v>
      </c>
      <c r="E466" s="110">
        <f t="shared" ca="1" si="94"/>
        <v>0.59631926385277056</v>
      </c>
      <c r="F466" s="110">
        <f t="shared" ca="1" si="94"/>
        <v>1.0402080416083216E-2</v>
      </c>
      <c r="G466" s="110">
        <f t="shared" ca="1" si="94"/>
        <v>1.8003600720144029E-3</v>
      </c>
      <c r="I466" s="97">
        <f t="shared" si="88"/>
        <v>1256.6370614359173</v>
      </c>
      <c r="J466" s="97">
        <f t="shared" si="88"/>
        <v>1963.4954084936207</v>
      </c>
      <c r="K466" s="110">
        <f t="shared" ca="1" si="95"/>
        <v>0.60852170434086816</v>
      </c>
      <c r="L466" s="110">
        <f t="shared" ca="1" si="95"/>
        <v>0.59631926385277056</v>
      </c>
      <c r="M466" s="110">
        <f t="shared" ca="1" si="89"/>
        <v>1.0402080416083216E-2</v>
      </c>
      <c r="N466" s="110">
        <f t="shared" ca="1" si="89"/>
        <v>1.8003600720144029E-3</v>
      </c>
      <c r="P466" s="98">
        <f t="shared" si="90"/>
        <v>125.66370614359172</v>
      </c>
      <c r="Q466" s="98">
        <f t="shared" si="90"/>
        <v>157.07963267948966</v>
      </c>
      <c r="R466" s="110">
        <f t="shared" ca="1" si="96"/>
        <v>0.63292658531706336</v>
      </c>
      <c r="S466" s="110">
        <f t="shared" ca="1" si="96"/>
        <v>0.62212442488497699</v>
      </c>
      <c r="T466" s="110">
        <f t="shared" ca="1" si="96"/>
        <v>9.4018803760752157E-3</v>
      </c>
      <c r="U466" s="110">
        <f t="shared" ca="1" si="96"/>
        <v>1.4002800560112022E-3</v>
      </c>
      <c r="W466" s="14">
        <f t="shared" si="97"/>
        <v>0.95499999999999996</v>
      </c>
      <c r="X466" s="14">
        <f t="shared" si="83"/>
        <v>0.94</v>
      </c>
      <c r="Z466" s="14">
        <f t="shared" ca="1" si="84"/>
        <v>0.98598726114649682</v>
      </c>
      <c r="AA466" s="14">
        <f t="shared" ca="1" si="84"/>
        <v>1.019108280254777E-2</v>
      </c>
      <c r="AB466" s="14">
        <f t="shared" ca="1" si="84"/>
        <v>3.821656050955414E-3</v>
      </c>
      <c r="AD466" s="14">
        <f t="shared" si="85"/>
        <v>0.94</v>
      </c>
      <c r="AE466" s="14">
        <f t="shared" ca="1" si="92"/>
        <v>0.19420000000000001</v>
      </c>
      <c r="AF466" s="14">
        <f t="shared" ca="1" si="92"/>
        <v>0.20004171881518565</v>
      </c>
      <c r="AG466" s="14">
        <f t="shared" ca="1" si="92"/>
        <v>6.25E-2</v>
      </c>
      <c r="AH466" s="14">
        <f t="shared" ca="1" si="92"/>
        <v>4.8387096774193547E-2</v>
      </c>
      <c r="AL466" s="14"/>
      <c r="BD466" s="100"/>
      <c r="BE466" s="100"/>
      <c r="BF466" s="100"/>
      <c r="BG466" s="100"/>
      <c r="BH466" s="100"/>
    </row>
    <row r="467" spans="1:60">
      <c r="A467">
        <f t="shared" si="76"/>
        <v>465</v>
      </c>
      <c r="B467">
        <f t="shared" si="99"/>
        <v>50</v>
      </c>
      <c r="C467">
        <f t="shared" si="100"/>
        <v>60</v>
      </c>
      <c r="D467" s="110">
        <f t="shared" ca="1" si="94"/>
        <v>0.11442288457691538</v>
      </c>
      <c r="E467" s="110">
        <f t="shared" ca="1" si="94"/>
        <v>0.10582116423284657</v>
      </c>
      <c r="F467" s="110">
        <f t="shared" ca="1" si="94"/>
        <v>7.001400280056011E-3</v>
      </c>
      <c r="G467" s="110">
        <f t="shared" ca="1" si="94"/>
        <v>1.6003200640128026E-3</v>
      </c>
      <c r="I467" s="97">
        <f t="shared" si="88"/>
        <v>1963.4954084936207</v>
      </c>
      <c r="J467" s="97">
        <f t="shared" si="88"/>
        <v>2827.4333882308138</v>
      </c>
      <c r="K467" s="110">
        <f t="shared" ca="1" si="95"/>
        <v>0.11442288457691538</v>
      </c>
      <c r="L467" s="110">
        <f t="shared" ca="1" si="95"/>
        <v>0.10582116423284657</v>
      </c>
      <c r="M467" s="110">
        <f t="shared" ca="1" si="89"/>
        <v>7.001400280056011E-3</v>
      </c>
      <c r="N467" s="110">
        <f t="shared" ca="1" si="89"/>
        <v>1.6003200640128026E-3</v>
      </c>
      <c r="P467" s="98">
        <f t="shared" si="90"/>
        <v>157.07963267948966</v>
      </c>
      <c r="Q467" s="98">
        <f t="shared" si="90"/>
        <v>188.49555921538757</v>
      </c>
      <c r="R467" s="110">
        <f t="shared" ca="1" si="96"/>
        <v>0.16823364672934588</v>
      </c>
      <c r="S467" s="110">
        <f t="shared" ca="1" si="96"/>
        <v>0.15943188637727546</v>
      </c>
      <c r="T467" s="110">
        <f t="shared" ca="1" si="96"/>
        <v>7.001400280056011E-3</v>
      </c>
      <c r="U467" s="110">
        <f t="shared" ca="1" si="96"/>
        <v>1.8003600720144029E-3</v>
      </c>
      <c r="W467" s="14">
        <f t="shared" si="97"/>
        <v>0.94</v>
      </c>
      <c r="X467" s="14">
        <f t="shared" si="83"/>
        <v>0.92499999999999993</v>
      </c>
      <c r="Z467" s="14">
        <f t="shared" ca="1" si="84"/>
        <v>0.9812239221140473</v>
      </c>
      <c r="AA467" s="14">
        <f t="shared" ca="1" si="84"/>
        <v>1.3908205841446454E-2</v>
      </c>
      <c r="AB467" s="14">
        <f t="shared" ca="1" si="84"/>
        <v>4.8678720445062586E-3</v>
      </c>
      <c r="AD467" s="14">
        <f t="shared" si="85"/>
        <v>0.92499999999999993</v>
      </c>
      <c r="AE467" s="14">
        <f t="shared" ca="1" si="92"/>
        <v>0.48180000000000001</v>
      </c>
      <c r="AF467" s="14">
        <f t="shared" ca="1" si="92"/>
        <v>0.49436795994993743</v>
      </c>
      <c r="AG467" s="14">
        <f t="shared" ca="1" si="92"/>
        <v>0.2013888888888889</v>
      </c>
      <c r="AH467" s="14">
        <f t="shared" ca="1" si="92"/>
        <v>0.16129032258064516</v>
      </c>
      <c r="AJ467" s="101" t="str">
        <f>AJ437</f>
        <v>Biphasic Dense</v>
      </c>
      <c r="AK467" s="101"/>
      <c r="AL467" s="108"/>
      <c r="AM467" s="101"/>
      <c r="AN467" s="101"/>
      <c r="AO467" s="101"/>
      <c r="AP467" s="101"/>
      <c r="AQ467" s="101"/>
      <c r="AR467" s="101"/>
      <c r="AS467" s="101"/>
      <c r="AT467" s="101"/>
      <c r="AU467" s="101"/>
      <c r="AV467" s="101"/>
      <c r="AW467" s="101"/>
      <c r="AX467" s="101"/>
      <c r="AY467" s="101"/>
      <c r="AZ467" s="101"/>
      <c r="BA467" s="101"/>
      <c r="BD467" s="100"/>
      <c r="BE467" s="100"/>
      <c r="BF467" s="100"/>
      <c r="BG467" s="100"/>
      <c r="BH467" s="100"/>
    </row>
    <row r="468" spans="1:60">
      <c r="A468">
        <f t="shared" si="76"/>
        <v>466</v>
      </c>
      <c r="B468">
        <f t="shared" si="99"/>
        <v>60</v>
      </c>
      <c r="C468">
        <f t="shared" si="100"/>
        <v>70</v>
      </c>
      <c r="D468" s="110">
        <f t="shared" ca="1" si="94"/>
        <v>3.2606521304260852E-2</v>
      </c>
      <c r="E468" s="110">
        <f t="shared" ca="1" si="94"/>
        <v>2.1204240848169634E-2</v>
      </c>
      <c r="F468" s="110">
        <f t="shared" ca="1" si="94"/>
        <v>5.601120224044809E-3</v>
      </c>
      <c r="G468" s="110">
        <f t="shared" ca="1" si="94"/>
        <v>5.8011602320464095E-3</v>
      </c>
      <c r="I468" s="97">
        <f t="shared" si="88"/>
        <v>2827.4333882308138</v>
      </c>
      <c r="J468" s="97">
        <f t="shared" si="88"/>
        <v>3848.4510006474966</v>
      </c>
      <c r="K468" s="110">
        <f t="shared" ca="1" si="95"/>
        <v>3.2606521304260852E-2</v>
      </c>
      <c r="L468" s="110">
        <f t="shared" ca="1" si="95"/>
        <v>2.1204240848169634E-2</v>
      </c>
      <c r="M468" s="110">
        <f t="shared" ca="1" si="89"/>
        <v>5.601120224044809E-3</v>
      </c>
      <c r="N468" s="110">
        <f t="shared" ca="1" si="89"/>
        <v>5.8011602320464095E-3</v>
      </c>
      <c r="P468" s="98">
        <f t="shared" si="90"/>
        <v>188.49555921538757</v>
      </c>
      <c r="Q468" s="98">
        <f t="shared" si="90"/>
        <v>219.91148575128551</v>
      </c>
      <c r="R468" s="110">
        <f t="shared" ca="1" si="96"/>
        <v>3.9607921584316863E-2</v>
      </c>
      <c r="S468" s="110">
        <f t="shared" ca="1" si="96"/>
        <v>2.8805761152230446E-2</v>
      </c>
      <c r="T468" s="110">
        <f t="shared" ca="1" si="96"/>
        <v>6.6013202640528108E-3</v>
      </c>
      <c r="U468" s="110">
        <f t="shared" ca="1" si="96"/>
        <v>4.200840168033607E-3</v>
      </c>
      <c r="W468" s="14">
        <f t="shared" si="97"/>
        <v>0.92499999999999993</v>
      </c>
      <c r="X468" s="14">
        <f t="shared" si="83"/>
        <v>0.90999999999999992</v>
      </c>
      <c r="Z468" s="14">
        <f t="shared" ca="1" si="84"/>
        <v>0.95328467153284668</v>
      </c>
      <c r="AA468" s="14">
        <f t="shared" ca="1" si="84"/>
        <v>3.1386861313868614E-2</v>
      </c>
      <c r="AB468" s="14">
        <f t="shared" ca="1" si="84"/>
        <v>1.5328467153284672E-2</v>
      </c>
      <c r="AD468" s="14">
        <f t="shared" si="85"/>
        <v>0.90999999999999992</v>
      </c>
      <c r="AE468" s="14">
        <f t="shared" ca="1" si="92"/>
        <v>0.75580000000000003</v>
      </c>
      <c r="AF468" s="14">
        <f t="shared" ca="1" si="92"/>
        <v>0.7667918231122236</v>
      </c>
      <c r="AG468" s="14">
        <f t="shared" ca="1" si="92"/>
        <v>0.5</v>
      </c>
      <c r="AH468" s="14">
        <f t="shared" ca="1" si="92"/>
        <v>0.5</v>
      </c>
      <c r="AJ468" s="103" t="s">
        <v>264</v>
      </c>
      <c r="AK468" s="109">
        <f t="shared" ref="AK468:BA468" ca="1" si="101">AK443</f>
        <v>0.91576605184992743</v>
      </c>
      <c r="AL468" s="109">
        <f t="shared" ca="1" si="101"/>
        <v>0.90163279449161171</v>
      </c>
      <c r="AM468" s="109">
        <f t="shared" ca="1" si="101"/>
        <v>0.88230000259402119</v>
      </c>
      <c r="AN468" s="109">
        <f t="shared" ca="1" si="101"/>
        <v>0.89001169784055234</v>
      </c>
      <c r="AO468" s="109">
        <f t="shared" ca="1" si="101"/>
        <v>0.88429771079677288</v>
      </c>
      <c r="AP468" s="109">
        <f t="shared" ca="1" si="101"/>
        <v>0.88977268579249169</v>
      </c>
      <c r="AQ468" s="109">
        <f t="shared" ca="1" si="101"/>
        <v>0.82879425536645002</v>
      </c>
      <c r="AR468" s="109">
        <f t="shared" ca="1" si="101"/>
        <v>0</v>
      </c>
      <c r="AS468" s="109">
        <f t="shared" ca="1" si="101"/>
        <v>0</v>
      </c>
      <c r="AT468" s="109">
        <f t="shared" ca="1" si="101"/>
        <v>0</v>
      </c>
      <c r="AU468" s="109">
        <f t="shared" ca="1" si="101"/>
        <v>0</v>
      </c>
      <c r="AV468" s="109">
        <f t="shared" ca="1" si="101"/>
        <v>0</v>
      </c>
      <c r="AW468" s="109">
        <f t="shared" ca="1" si="101"/>
        <v>0</v>
      </c>
      <c r="AX468" s="109">
        <f t="shared" ca="1" si="101"/>
        <v>0</v>
      </c>
      <c r="AY468" s="109">
        <f t="shared" ca="1" si="101"/>
        <v>0</v>
      </c>
      <c r="AZ468" s="109">
        <f t="shared" ca="1" si="101"/>
        <v>0</v>
      </c>
      <c r="BA468" s="109">
        <f t="shared" ca="1" si="101"/>
        <v>0</v>
      </c>
      <c r="BD468" s="100"/>
      <c r="BE468" s="100"/>
      <c r="BF468" s="100"/>
      <c r="BG468" s="100"/>
      <c r="BH468" s="100"/>
    </row>
    <row r="469" spans="1:60">
      <c r="A469">
        <f t="shared" si="76"/>
        <v>467</v>
      </c>
      <c r="B469">
        <f t="shared" si="99"/>
        <v>70</v>
      </c>
      <c r="C469">
        <f t="shared" si="100"/>
        <v>80</v>
      </c>
      <c r="D469" s="110">
        <f t="shared" ca="1" si="94"/>
        <v>6.8013602720544105E-3</v>
      </c>
      <c r="E469" s="110">
        <f t="shared" ca="1" si="94"/>
        <v>2.8005601120224045E-3</v>
      </c>
      <c r="F469" s="110">
        <f t="shared" ca="1" si="94"/>
        <v>2.0004000800160032E-3</v>
      </c>
      <c r="G469" s="110">
        <f t="shared" ca="1" si="94"/>
        <v>2.0004000800160032E-3</v>
      </c>
      <c r="I469" s="97">
        <f t="shared" si="88"/>
        <v>3848.4510006474966</v>
      </c>
      <c r="J469" s="97">
        <f t="shared" si="88"/>
        <v>5026.5482457436692</v>
      </c>
      <c r="K469" s="110">
        <f t="shared" ca="1" si="95"/>
        <v>6.8013602720544105E-3</v>
      </c>
      <c r="L469" s="110">
        <f t="shared" ca="1" si="95"/>
        <v>2.8005601120224045E-3</v>
      </c>
      <c r="M469" s="110">
        <f t="shared" ca="1" si="89"/>
        <v>2.0004000800160032E-3</v>
      </c>
      <c r="N469" s="110">
        <f t="shared" ca="1" si="89"/>
        <v>2.0004000800160032E-3</v>
      </c>
      <c r="P469" s="98">
        <f t="shared" si="90"/>
        <v>219.91148575128551</v>
      </c>
      <c r="Q469" s="98">
        <f t="shared" si="90"/>
        <v>251.32741228718345</v>
      </c>
      <c r="R469" s="110">
        <f t="shared" ca="1" si="96"/>
        <v>1.3802760552110422E-2</v>
      </c>
      <c r="S469" s="110">
        <f t="shared" ca="1" si="96"/>
        <v>8.0016003200640128E-3</v>
      </c>
      <c r="T469" s="110">
        <f t="shared" ca="1" si="96"/>
        <v>2.600520104020804E-3</v>
      </c>
      <c r="U469" s="110">
        <f t="shared" ca="1" si="96"/>
        <v>3.2006401280256051E-3</v>
      </c>
      <c r="W469" s="14">
        <f t="shared" si="97"/>
        <v>0.90999999999999992</v>
      </c>
      <c r="X469" s="14">
        <f t="shared" si="83"/>
        <v>0.89499999999999991</v>
      </c>
      <c r="Z469" s="14">
        <f t="shared" ca="1" si="84"/>
        <v>0.94547872340425532</v>
      </c>
      <c r="AA469" s="14">
        <f t="shared" ca="1" si="84"/>
        <v>3.7234042553191488E-2</v>
      </c>
      <c r="AB469" s="14">
        <f t="shared" ca="1" si="84"/>
        <v>1.7287234042553192E-2</v>
      </c>
      <c r="AD469" s="14">
        <f t="shared" si="85"/>
        <v>0.89499999999999991</v>
      </c>
      <c r="AE469" s="14">
        <f t="shared" ca="1" si="92"/>
        <v>0.90620000000000001</v>
      </c>
      <c r="AF469" s="14">
        <f t="shared" ca="1" si="92"/>
        <v>0.9151022110972048</v>
      </c>
      <c r="AG469" s="14">
        <f t="shared" ca="1" si="92"/>
        <v>0.69444444444444442</v>
      </c>
      <c r="AH469" s="14">
        <f t="shared" ca="1" si="92"/>
        <v>0.70967741935483875</v>
      </c>
      <c r="AJ469" s="103" t="s">
        <v>265</v>
      </c>
      <c r="AK469" s="99">
        <f t="shared" ref="AK469:BA469" ca="1" si="102">AK439-AK443</f>
        <v>0</v>
      </c>
      <c r="AL469" s="99">
        <f t="shared" ca="1" si="102"/>
        <v>1.1794919656759162E-2</v>
      </c>
      <c r="AM469" s="99">
        <f t="shared" ca="1" si="102"/>
        <v>2.1051217962773761E-2</v>
      </c>
      <c r="AN469" s="99">
        <f t="shared" ca="1" si="102"/>
        <v>1.4200892835271928E-2</v>
      </c>
      <c r="AO469" s="99">
        <f t="shared" ca="1" si="102"/>
        <v>1.0136283648824018E-2</v>
      </c>
      <c r="AP469" s="99">
        <f t="shared" ca="1" si="102"/>
        <v>2.2100517517075202E-3</v>
      </c>
      <c r="AQ469" s="99">
        <f t="shared" ca="1" si="102"/>
        <v>3.8788192572490221E-2</v>
      </c>
      <c r="AR469" s="99">
        <f t="shared" ca="1" si="102"/>
        <v>0</v>
      </c>
      <c r="AS469" s="99">
        <f t="shared" ca="1" si="102"/>
        <v>0</v>
      </c>
      <c r="AT469" s="99">
        <f t="shared" ca="1" si="102"/>
        <v>0</v>
      </c>
      <c r="AU469" s="99">
        <f t="shared" ca="1" si="102"/>
        <v>0</v>
      </c>
      <c r="AV469" s="99">
        <f t="shared" ca="1" si="102"/>
        <v>0</v>
      </c>
      <c r="AW469" s="99">
        <f t="shared" ca="1" si="102"/>
        <v>0</v>
      </c>
      <c r="AX469" s="99">
        <f t="shared" ca="1" si="102"/>
        <v>0</v>
      </c>
      <c r="AY469" s="99">
        <f t="shared" ca="1" si="102"/>
        <v>0</v>
      </c>
      <c r="AZ469" s="99">
        <f t="shared" ca="1" si="102"/>
        <v>0</v>
      </c>
      <c r="BA469" s="99">
        <f t="shared" ca="1" si="102"/>
        <v>0</v>
      </c>
      <c r="BD469" s="100"/>
      <c r="BE469" s="100"/>
      <c r="BF469" s="100"/>
      <c r="BG469" s="100"/>
      <c r="BH469" s="100"/>
    </row>
    <row r="470" spans="1:60">
      <c r="A470">
        <f t="shared" si="76"/>
        <v>468</v>
      </c>
      <c r="B470">
        <f t="shared" si="99"/>
        <v>80</v>
      </c>
      <c r="C470">
        <f t="shared" si="100"/>
        <v>90</v>
      </c>
      <c r="D470" s="110">
        <f t="shared" ca="1" si="94"/>
        <v>2.2004400880176033E-3</v>
      </c>
      <c r="E470" s="110">
        <f t="shared" ca="1" si="94"/>
        <v>4.0008001600320064E-4</v>
      </c>
      <c r="F470" s="110">
        <f t="shared" ca="1" si="94"/>
        <v>1.4002800560112022E-3</v>
      </c>
      <c r="G470" s="110">
        <f t="shared" ca="1" si="94"/>
        <v>4.0008001600320064E-4</v>
      </c>
      <c r="I470" s="97">
        <f t="shared" si="88"/>
        <v>5026.5482457436692</v>
      </c>
      <c r="J470" s="97">
        <f t="shared" si="88"/>
        <v>6361.7251235193307</v>
      </c>
      <c r="K470" s="110">
        <f t="shared" ca="1" si="95"/>
        <v>2.2004400880176033E-3</v>
      </c>
      <c r="L470" s="110">
        <f t="shared" ca="1" si="95"/>
        <v>4.0008001600320064E-4</v>
      </c>
      <c r="M470" s="110">
        <f t="shared" ca="1" si="89"/>
        <v>1.4002800560112022E-3</v>
      </c>
      <c r="N470" s="110">
        <f t="shared" ca="1" si="89"/>
        <v>4.0008001600320064E-4</v>
      </c>
      <c r="P470" s="98">
        <f t="shared" si="90"/>
        <v>251.32741228718345</v>
      </c>
      <c r="Q470" s="98">
        <f t="shared" si="90"/>
        <v>282.74333882308139</v>
      </c>
      <c r="R470" s="110">
        <f t="shared" ca="1" si="96"/>
        <v>3.4006801360272052E-3</v>
      </c>
      <c r="S470" s="110">
        <f t="shared" ca="1" si="96"/>
        <v>8.0016003200640128E-4</v>
      </c>
      <c r="T470" s="110">
        <f t="shared" ca="1" si="96"/>
        <v>1.6003200640128026E-3</v>
      </c>
      <c r="U470" s="110">
        <f t="shared" ca="1" si="96"/>
        <v>1.0002000400080016E-3</v>
      </c>
      <c r="W470" s="14">
        <f t="shared" si="97"/>
        <v>0.89499999999999991</v>
      </c>
      <c r="X470" s="14">
        <f t="shared" si="83"/>
        <v>0.87999999999999989</v>
      </c>
      <c r="Z470" s="14">
        <f t="shared" ca="1" si="84"/>
        <v>0.88929889298892983</v>
      </c>
      <c r="AA470" s="14">
        <f t="shared" ca="1" si="84"/>
        <v>7.7490774907749083E-2</v>
      </c>
      <c r="AB470" s="14">
        <f t="shared" ca="1" si="84"/>
        <v>3.3210332103321034E-2</v>
      </c>
      <c r="AD470" s="14">
        <f t="shared" si="85"/>
        <v>0.87999999999999989</v>
      </c>
      <c r="AE470" s="14">
        <f t="shared" ca="1" si="92"/>
        <v>0.96040000000000003</v>
      </c>
      <c r="AF470" s="14">
        <f t="shared" ca="1" si="92"/>
        <v>0.9653733833959115</v>
      </c>
      <c r="AG470" s="14">
        <f t="shared" ca="1" si="92"/>
        <v>0.84027777777777779</v>
      </c>
      <c r="AH470" s="14">
        <f t="shared" ca="1" si="92"/>
        <v>0.85483870967741937</v>
      </c>
      <c r="AJ470" s="103" t="s">
        <v>266</v>
      </c>
      <c r="AK470" s="109">
        <f t="shared" ref="AK470:BA470" ca="1" si="103">AK442-AK439</f>
        <v>0</v>
      </c>
      <c r="AL470" s="109">
        <f t="shared" ca="1" si="103"/>
        <v>1.1794919656759162E-2</v>
      </c>
      <c r="AM470" s="109">
        <f t="shared" ca="1" si="103"/>
        <v>2.1051217962773761E-2</v>
      </c>
      <c r="AN470" s="109">
        <f t="shared" ca="1" si="103"/>
        <v>1.4200892835271928E-2</v>
      </c>
      <c r="AO470" s="109">
        <f t="shared" ca="1" si="103"/>
        <v>1.0136283648824018E-2</v>
      </c>
      <c r="AP470" s="109">
        <f t="shared" ca="1" si="103"/>
        <v>2.2100517517075202E-3</v>
      </c>
      <c r="AQ470" s="109">
        <f t="shared" ca="1" si="103"/>
        <v>3.8788192572490221E-2</v>
      </c>
      <c r="AR470" s="109">
        <f t="shared" ca="1" si="103"/>
        <v>0</v>
      </c>
      <c r="AS470" s="109">
        <f t="shared" ca="1" si="103"/>
        <v>0</v>
      </c>
      <c r="AT470" s="109">
        <f t="shared" ca="1" si="103"/>
        <v>0</v>
      </c>
      <c r="AU470" s="109">
        <f t="shared" ca="1" si="103"/>
        <v>0</v>
      </c>
      <c r="AV470" s="109">
        <f t="shared" ca="1" si="103"/>
        <v>0</v>
      </c>
      <c r="AW470" s="109">
        <f t="shared" ca="1" si="103"/>
        <v>0</v>
      </c>
      <c r="AX470" s="109">
        <f t="shared" ca="1" si="103"/>
        <v>0</v>
      </c>
      <c r="AY470" s="109">
        <f t="shared" ca="1" si="103"/>
        <v>0</v>
      </c>
      <c r="AZ470" s="109">
        <f t="shared" ca="1" si="103"/>
        <v>0</v>
      </c>
      <c r="BA470" s="109">
        <f t="shared" ca="1" si="103"/>
        <v>0</v>
      </c>
      <c r="BD470" s="100"/>
      <c r="BE470" s="100"/>
      <c r="BF470" s="100"/>
      <c r="BG470" s="100"/>
      <c r="BH470" s="100"/>
    </row>
    <row r="471" spans="1:60">
      <c r="A471">
        <f t="shared" si="76"/>
        <v>469</v>
      </c>
      <c r="B471">
        <f t="shared" si="99"/>
        <v>90</v>
      </c>
      <c r="C471">
        <f t="shared" si="100"/>
        <v>100</v>
      </c>
      <c r="D471" s="110">
        <f t="shared" ca="1" si="94"/>
        <v>8.0016003200640128E-4</v>
      </c>
      <c r="E471" s="110">
        <f t="shared" ca="1" si="94"/>
        <v>0</v>
      </c>
      <c r="F471" s="110">
        <f t="shared" ca="1" si="94"/>
        <v>2.0004000800160032E-4</v>
      </c>
      <c r="G471" s="110">
        <f t="shared" ca="1" si="94"/>
        <v>6.0012002400480096E-4</v>
      </c>
      <c r="I471" s="97">
        <f t="shared" si="88"/>
        <v>6361.7251235193307</v>
      </c>
      <c r="J471" s="97">
        <f t="shared" si="88"/>
        <v>7853.981633974483</v>
      </c>
      <c r="K471" s="110">
        <f t="shared" ca="1" si="95"/>
        <v>8.0016003200640128E-4</v>
      </c>
      <c r="L471" s="110">
        <f t="shared" ca="1" si="95"/>
        <v>0</v>
      </c>
      <c r="M471" s="110">
        <f t="shared" ca="1" si="89"/>
        <v>2.0004000800160032E-4</v>
      </c>
      <c r="N471" s="110">
        <f t="shared" ca="1" si="89"/>
        <v>6.0012002400480096E-4</v>
      </c>
      <c r="P471" s="98">
        <f t="shared" si="90"/>
        <v>282.74333882308139</v>
      </c>
      <c r="Q471" s="98">
        <f t="shared" si="90"/>
        <v>314.15926535897933</v>
      </c>
      <c r="R471" s="110">
        <f t="shared" ca="1" si="96"/>
        <v>1.6003200640128026E-3</v>
      </c>
      <c r="S471" s="110">
        <f t="shared" ca="1" si="96"/>
        <v>2.0004000800160032E-4</v>
      </c>
      <c r="T471" s="110">
        <f t="shared" ca="1" si="96"/>
        <v>8.0016003200640128E-4</v>
      </c>
      <c r="U471" s="110">
        <f ca="1">IFERROR(U427/$R$418,0)</f>
        <v>6.0012002400480096E-4</v>
      </c>
      <c r="W471" s="14">
        <f t="shared" si="97"/>
        <v>0.87999999999999989</v>
      </c>
      <c r="X471" s="14">
        <f t="shared" si="83"/>
        <v>0.86499999999999988</v>
      </c>
      <c r="Z471" s="14">
        <f t="shared" ca="1" si="84"/>
        <v>0.88</v>
      </c>
      <c r="AA471" s="14">
        <f t="shared" ca="1" si="84"/>
        <v>0.09</v>
      </c>
      <c r="AB471" s="14">
        <f t="shared" ca="1" si="84"/>
        <v>0.03</v>
      </c>
      <c r="AD471" s="14">
        <f t="shared" si="85"/>
        <v>0.86499999999999988</v>
      </c>
      <c r="AE471" s="14">
        <f t="shared" ca="1" si="92"/>
        <v>0.98040000000000005</v>
      </c>
      <c r="AF471" s="14">
        <f t="shared" ca="1" si="92"/>
        <v>0.98372966207759693</v>
      </c>
      <c r="AG471" s="14">
        <f t="shared" ca="1" si="92"/>
        <v>0.90277777777777779</v>
      </c>
      <c r="AH471" s="14">
        <f t="shared" ca="1" si="92"/>
        <v>0.90322580645161288</v>
      </c>
      <c r="BD471" s="100"/>
      <c r="BE471" s="100"/>
      <c r="BF471" s="100"/>
      <c r="BG471" s="100"/>
      <c r="BH471" s="100"/>
    </row>
    <row r="472" spans="1:60">
      <c r="A472">
        <f t="shared" si="76"/>
        <v>470</v>
      </c>
      <c r="B472">
        <f t="shared" si="99"/>
        <v>100</v>
      </c>
      <c r="C472">
        <f t="shared" si="100"/>
        <v>110</v>
      </c>
      <c r="D472" s="110">
        <f t="shared" ca="1" si="94"/>
        <v>0</v>
      </c>
      <c r="E472" s="110">
        <f t="shared" ca="1" si="94"/>
        <v>0</v>
      </c>
      <c r="F472" s="110">
        <f t="shared" ca="1" si="94"/>
        <v>0</v>
      </c>
      <c r="G472" s="110">
        <f t="shared" ca="1" si="94"/>
        <v>0</v>
      </c>
      <c r="I472" s="97">
        <f t="shared" si="88"/>
        <v>7853.981633974483</v>
      </c>
      <c r="J472" s="97">
        <f t="shared" si="88"/>
        <v>9503.317777109125</v>
      </c>
      <c r="K472" s="110">
        <f t="shared" ca="1" si="95"/>
        <v>0</v>
      </c>
      <c r="L472" s="110">
        <f t="shared" ca="1" si="95"/>
        <v>0</v>
      </c>
      <c r="M472" s="110">
        <f t="shared" ca="1" si="89"/>
        <v>0</v>
      </c>
      <c r="N472" s="110">
        <f t="shared" ca="1" si="89"/>
        <v>0</v>
      </c>
      <c r="P472" s="98">
        <f t="shared" si="90"/>
        <v>314.15926535897933</v>
      </c>
      <c r="Q472" s="98">
        <f t="shared" si="90"/>
        <v>345.57519189487726</v>
      </c>
      <c r="R472" s="110">
        <f t="shared" ca="1" si="96"/>
        <v>2.0004000800160032E-4</v>
      </c>
      <c r="S472" s="110">
        <f t="shared" ca="1" si="96"/>
        <v>0</v>
      </c>
      <c r="T472" s="110">
        <f t="shared" ca="1" si="96"/>
        <v>0</v>
      </c>
      <c r="U472" s="110">
        <f t="shared" ca="1" si="96"/>
        <v>2.0004000800160032E-4</v>
      </c>
      <c r="W472" s="14">
        <f t="shared" si="97"/>
        <v>0.86499999999999988</v>
      </c>
      <c r="X472" s="14">
        <f t="shared" si="83"/>
        <v>0.84999999999999987</v>
      </c>
      <c r="Z472" s="14">
        <f t="shared" ca="1" si="84"/>
        <v>0.86111111111111116</v>
      </c>
      <c r="AA472" s="14">
        <f t="shared" ca="1" si="84"/>
        <v>8.3333333333333329E-2</v>
      </c>
      <c r="AB472" s="14">
        <f t="shared" ca="1" si="84"/>
        <v>5.5555555555555552E-2</v>
      </c>
      <c r="AD472" s="14">
        <f t="shared" si="85"/>
        <v>0.84999999999999987</v>
      </c>
      <c r="AE472" s="14">
        <f t="shared" ca="1" si="92"/>
        <v>0.98760000000000003</v>
      </c>
      <c r="AF472" s="14">
        <f t="shared" ca="1" si="92"/>
        <v>0.99019607843137247</v>
      </c>
      <c r="AG472" s="14">
        <f t="shared" ca="1" si="92"/>
        <v>0.92361111111111116</v>
      </c>
      <c r="AH472" s="14">
        <f t="shared" ca="1" si="92"/>
        <v>0.93548387096774188</v>
      </c>
      <c r="AJ472" s="101" t="s">
        <v>267</v>
      </c>
      <c r="AK472" s="101"/>
      <c r="AL472" s="101"/>
      <c r="AM472" s="101"/>
      <c r="AN472" s="101"/>
      <c r="AO472" s="101"/>
      <c r="AP472" s="101"/>
      <c r="AQ472" s="101"/>
      <c r="AR472" s="101"/>
      <c r="AS472" s="101"/>
      <c r="AT472" s="101"/>
      <c r="AU472" s="101"/>
      <c r="AV472" s="101"/>
      <c r="AW472" s="101"/>
      <c r="AX472" s="101"/>
      <c r="AY472" s="101"/>
      <c r="AZ472" s="101"/>
      <c r="BA472" s="101"/>
      <c r="BD472" s="100"/>
      <c r="BE472" s="100"/>
      <c r="BF472" s="100"/>
      <c r="BG472" s="100"/>
      <c r="BH472" s="100"/>
    </row>
    <row r="473" spans="1:60">
      <c r="A473">
        <f t="shared" si="76"/>
        <v>471</v>
      </c>
      <c r="B473">
        <f t="shared" si="99"/>
        <v>110</v>
      </c>
      <c r="C473">
        <f t="shared" si="100"/>
        <v>120</v>
      </c>
      <c r="D473" s="110">
        <f t="shared" ca="1" si="94"/>
        <v>0</v>
      </c>
      <c r="E473" s="110">
        <f t="shared" ca="1" si="94"/>
        <v>0</v>
      </c>
      <c r="F473" s="110">
        <f t="shared" ca="1" si="94"/>
        <v>0</v>
      </c>
      <c r="G473" s="110">
        <f t="shared" ca="1" si="94"/>
        <v>0</v>
      </c>
      <c r="I473" s="97">
        <f t="shared" si="88"/>
        <v>9503.317777109125</v>
      </c>
      <c r="J473" s="97">
        <f t="shared" si="88"/>
        <v>11309.733552923255</v>
      </c>
      <c r="K473" s="110">
        <f t="shared" ca="1" si="95"/>
        <v>0</v>
      </c>
      <c r="L473" s="110">
        <f t="shared" ca="1" si="95"/>
        <v>0</v>
      </c>
      <c r="M473" s="110">
        <f t="shared" ca="1" si="89"/>
        <v>0</v>
      </c>
      <c r="N473" s="110">
        <f t="shared" ca="1" si="89"/>
        <v>0</v>
      </c>
      <c r="P473" s="98">
        <f t="shared" si="90"/>
        <v>345.57519189487726</v>
      </c>
      <c r="Q473" s="98">
        <f t="shared" si="90"/>
        <v>376.99111843077515</v>
      </c>
      <c r="R473" s="110">
        <f t="shared" ca="1" si="96"/>
        <v>0</v>
      </c>
      <c r="S473" s="110">
        <f t="shared" ca="1" si="96"/>
        <v>0</v>
      </c>
      <c r="T473" s="110">
        <f t="shared" ca="1" si="96"/>
        <v>0</v>
      </c>
      <c r="U473" s="110">
        <f t="shared" ca="1" si="96"/>
        <v>0</v>
      </c>
      <c r="W473" s="14">
        <f t="shared" si="97"/>
        <v>0.84999999999999987</v>
      </c>
      <c r="X473" s="14">
        <f t="shared" si="83"/>
        <v>0.83499999999999985</v>
      </c>
      <c r="Z473" s="14">
        <f t="shared" ca="1" si="84"/>
        <v>0.88235294117647056</v>
      </c>
      <c r="AA473" s="14">
        <f t="shared" ca="1" si="84"/>
        <v>5.8823529411764705E-2</v>
      </c>
      <c r="AB473" s="14">
        <f t="shared" ca="1" si="84"/>
        <v>5.8823529411764705E-2</v>
      </c>
      <c r="AD473" s="14">
        <f t="shared" si="85"/>
        <v>0.83499999999999985</v>
      </c>
      <c r="AE473" s="14">
        <f t="shared" ca="1" si="92"/>
        <v>0.99099999999999999</v>
      </c>
      <c r="AF473" s="14">
        <f t="shared" ca="1" si="92"/>
        <v>0.99332498957029614</v>
      </c>
      <c r="AG473" s="14">
        <f t="shared" ca="1" si="92"/>
        <v>0.93055555555555558</v>
      </c>
      <c r="AH473" s="14">
        <f t="shared" ca="1" si="92"/>
        <v>0.95161290322580638</v>
      </c>
      <c r="AJ473" s="103" t="s">
        <v>268</v>
      </c>
      <c r="AK473" s="109">
        <f t="shared" ref="AK473:BA473" ca="1" si="104">AK452</f>
        <v>0.92866333545419466</v>
      </c>
      <c r="AL473" s="109">
        <f t="shared" ca="1" si="104"/>
        <v>0.92093133274368255</v>
      </c>
      <c r="AM473" s="109">
        <f t="shared" ca="1" si="104"/>
        <v>0.90654710164071683</v>
      </c>
      <c r="AN473" s="109">
        <f t="shared" ca="1" si="104"/>
        <v>0.89549706377658433</v>
      </c>
      <c r="AO473" s="109">
        <f t="shared" ca="1" si="104"/>
        <v>0.89249288284366535</v>
      </c>
      <c r="AP473" s="109">
        <f t="shared" ca="1" si="104"/>
        <v>0.89979838050729954</v>
      </c>
      <c r="AQ473" s="109">
        <f t="shared" ca="1" si="104"/>
        <v>0.8385079799773465</v>
      </c>
      <c r="AR473" s="109">
        <f t="shared" ca="1" si="104"/>
        <v>0</v>
      </c>
      <c r="AS473" s="109">
        <f t="shared" ca="1" si="104"/>
        <v>0</v>
      </c>
      <c r="AT473" s="109">
        <f t="shared" ca="1" si="104"/>
        <v>0</v>
      </c>
      <c r="AU473" s="109">
        <f t="shared" ca="1" si="104"/>
        <v>0</v>
      </c>
      <c r="AV473" s="109">
        <f t="shared" ca="1" si="104"/>
        <v>0</v>
      </c>
      <c r="AW473" s="109">
        <f t="shared" ca="1" si="104"/>
        <v>0</v>
      </c>
      <c r="AX473" s="109">
        <f t="shared" ca="1" si="104"/>
        <v>0</v>
      </c>
      <c r="AY473" s="109">
        <f t="shared" ca="1" si="104"/>
        <v>0</v>
      </c>
      <c r="AZ473" s="109">
        <f t="shared" ca="1" si="104"/>
        <v>0</v>
      </c>
      <c r="BA473" s="109">
        <f t="shared" ca="1" si="104"/>
        <v>0</v>
      </c>
      <c r="BD473" s="100"/>
      <c r="BE473" s="100"/>
      <c r="BF473" s="100"/>
      <c r="BG473" s="100"/>
      <c r="BH473" s="100"/>
    </row>
    <row r="474" spans="1:60">
      <c r="A474">
        <f t="shared" si="76"/>
        <v>472</v>
      </c>
      <c r="B474">
        <f t="shared" si="99"/>
        <v>120</v>
      </c>
      <c r="C474">
        <f t="shared" si="100"/>
        <v>130</v>
      </c>
      <c r="D474" s="110">
        <f t="shared" ca="1" si="94"/>
        <v>0</v>
      </c>
      <c r="E474" s="110">
        <f t="shared" ca="1" si="94"/>
        <v>0</v>
      </c>
      <c r="F474" s="110">
        <f t="shared" ca="1" si="94"/>
        <v>0</v>
      </c>
      <c r="G474" s="110">
        <f t="shared" ca="1" si="94"/>
        <v>0</v>
      </c>
      <c r="I474" s="97">
        <f t="shared" si="88"/>
        <v>11309.733552923255</v>
      </c>
      <c r="J474" s="97">
        <f t="shared" si="88"/>
        <v>13273.228961416877</v>
      </c>
      <c r="K474" s="110">
        <f t="shared" ca="1" si="95"/>
        <v>0</v>
      </c>
      <c r="L474" s="110">
        <f t="shared" ca="1" si="95"/>
        <v>0</v>
      </c>
      <c r="M474" s="110">
        <f t="shared" ca="1" si="89"/>
        <v>0</v>
      </c>
      <c r="N474" s="110">
        <f t="shared" ca="1" si="89"/>
        <v>0</v>
      </c>
      <c r="P474" s="98">
        <f t="shared" si="90"/>
        <v>376.99111843077515</v>
      </c>
      <c r="Q474" s="98">
        <f t="shared" si="90"/>
        <v>408.40704496667308</v>
      </c>
      <c r="R474" s="110">
        <f t="shared" ca="1" si="96"/>
        <v>0</v>
      </c>
      <c r="S474" s="110">
        <f t="shared" ca="1" si="96"/>
        <v>0</v>
      </c>
      <c r="T474" s="110">
        <f t="shared" ca="1" si="96"/>
        <v>0</v>
      </c>
      <c r="U474" s="110">
        <f t="shared" ca="1" si="96"/>
        <v>0</v>
      </c>
      <c r="W474" s="14">
        <f t="shared" si="97"/>
        <v>0.83499999999999985</v>
      </c>
      <c r="X474" s="14">
        <f t="shared" si="83"/>
        <v>0.81999999999999984</v>
      </c>
      <c r="Z474" s="14">
        <f t="shared" ca="1" si="84"/>
        <v>0.6875</v>
      </c>
      <c r="AA474" s="14">
        <f t="shared" ca="1" si="84"/>
        <v>0.1875</v>
      </c>
      <c r="AB474" s="14">
        <f t="shared" ca="1" si="84"/>
        <v>0.125</v>
      </c>
      <c r="AD474" s="14">
        <f t="shared" si="85"/>
        <v>0.81999999999999984</v>
      </c>
      <c r="AE474" s="14">
        <f t="shared" ca="1" si="92"/>
        <v>0.99419999999999997</v>
      </c>
      <c r="AF474" s="14">
        <f t="shared" ca="1" si="92"/>
        <v>0.99561952440550683</v>
      </c>
      <c r="AG474" s="14">
        <f t="shared" ca="1" si="92"/>
        <v>0.95138888888888895</v>
      </c>
      <c r="AH474" s="14">
        <f t="shared" ca="1" si="92"/>
        <v>0.98387096774193539</v>
      </c>
      <c r="AJ474" s="103" t="s">
        <v>269</v>
      </c>
      <c r="AK474" s="99">
        <f t="shared" ref="AK474:BA474" ca="1" si="105">AK448-AK452</f>
        <v>1.2662250209743986E-3</v>
      </c>
      <c r="AL474" s="99">
        <f t="shared" ca="1" si="105"/>
        <v>8.2995953904974051E-4</v>
      </c>
      <c r="AM474" s="99">
        <f t="shared" ca="1" si="105"/>
        <v>2.9028352331672558E-3</v>
      </c>
      <c r="AN474" s="99">
        <f t="shared" ca="1" si="105"/>
        <v>5.2435376677569812E-3</v>
      </c>
      <c r="AO474" s="99">
        <f t="shared" ca="1" si="105"/>
        <v>5.5640820594731188E-3</v>
      </c>
      <c r="AP474" s="99">
        <f t="shared" ca="1" si="105"/>
        <v>6.7167387453301863E-3</v>
      </c>
      <c r="AQ474" s="99">
        <f t="shared" ca="1" si="105"/>
        <v>3.7053994541299984E-2</v>
      </c>
      <c r="AR474" s="99">
        <f t="shared" ca="1" si="105"/>
        <v>0</v>
      </c>
      <c r="AS474" s="99">
        <f t="shared" ca="1" si="105"/>
        <v>0</v>
      </c>
      <c r="AT474" s="99">
        <f t="shared" ca="1" si="105"/>
        <v>0</v>
      </c>
      <c r="AU474" s="99">
        <f t="shared" ca="1" si="105"/>
        <v>0</v>
      </c>
      <c r="AV474" s="99">
        <f t="shared" ca="1" si="105"/>
        <v>0</v>
      </c>
      <c r="AW474" s="99">
        <f t="shared" ca="1" si="105"/>
        <v>0</v>
      </c>
      <c r="AX474" s="99">
        <f t="shared" ca="1" si="105"/>
        <v>0</v>
      </c>
      <c r="AY474" s="99">
        <f t="shared" ca="1" si="105"/>
        <v>0</v>
      </c>
      <c r="AZ474" s="99">
        <f t="shared" ca="1" si="105"/>
        <v>0</v>
      </c>
      <c r="BA474" s="99">
        <f t="shared" ca="1" si="105"/>
        <v>0</v>
      </c>
      <c r="BD474" s="100"/>
      <c r="BE474" s="100"/>
      <c r="BF474" s="100"/>
      <c r="BG474" s="100"/>
      <c r="BH474" s="100"/>
    </row>
    <row r="475" spans="1:60">
      <c r="A475">
        <f t="shared" si="76"/>
        <v>473</v>
      </c>
      <c r="B475">
        <f t="shared" si="99"/>
        <v>130</v>
      </c>
      <c r="C475">
        <f t="shared" si="100"/>
        <v>140</v>
      </c>
      <c r="D475" s="110">
        <f t="shared" ca="1" si="94"/>
        <v>0</v>
      </c>
      <c r="E475" s="110">
        <f t="shared" ca="1" si="94"/>
        <v>0</v>
      </c>
      <c r="F475" s="110">
        <f t="shared" ca="1" si="94"/>
        <v>0</v>
      </c>
      <c r="G475" s="110">
        <f t="shared" ca="1" si="94"/>
        <v>0</v>
      </c>
      <c r="I475" s="97">
        <f t="shared" si="88"/>
        <v>13273.228961416877</v>
      </c>
      <c r="J475" s="97">
        <f t="shared" si="88"/>
        <v>15393.804002589986</v>
      </c>
      <c r="K475" s="110">
        <f t="shared" ca="1" si="95"/>
        <v>0</v>
      </c>
      <c r="L475" s="110">
        <f t="shared" ca="1" si="95"/>
        <v>0</v>
      </c>
      <c r="M475" s="110">
        <f t="shared" ca="1" si="89"/>
        <v>0</v>
      </c>
      <c r="N475" s="110">
        <f t="shared" ca="1" si="89"/>
        <v>0</v>
      </c>
      <c r="P475" s="98">
        <f t="shared" si="90"/>
        <v>408.40704496667308</v>
      </c>
      <c r="Q475" s="98">
        <f t="shared" si="90"/>
        <v>439.82297150257102</v>
      </c>
      <c r="R475" s="110">
        <f t="shared" ca="1" si="96"/>
        <v>0</v>
      </c>
      <c r="S475" s="110">
        <f t="shared" ca="1" si="96"/>
        <v>0</v>
      </c>
      <c r="T475" s="110">
        <f t="shared" ca="1" si="96"/>
        <v>0</v>
      </c>
      <c r="U475" s="110">
        <f t="shared" ca="1" si="96"/>
        <v>0</v>
      </c>
      <c r="W475" s="14">
        <f t="shared" si="97"/>
        <v>0.81999999999999984</v>
      </c>
      <c r="X475" s="14">
        <f t="shared" si="83"/>
        <v>0.80499999999999983</v>
      </c>
      <c r="Z475" s="14">
        <f t="shared" ca="1" si="84"/>
        <v>1</v>
      </c>
      <c r="AA475" s="14">
        <f t="shared" ca="1" si="84"/>
        <v>0</v>
      </c>
      <c r="AB475" s="14">
        <f t="shared" ca="1" si="84"/>
        <v>0</v>
      </c>
      <c r="AD475" s="14">
        <f t="shared" si="85"/>
        <v>0.80499999999999983</v>
      </c>
      <c r="AE475" s="14">
        <f t="shared" ca="1" si="92"/>
        <v>0.996</v>
      </c>
      <c r="AF475" s="14">
        <f t="shared" ca="1" si="92"/>
        <v>0.99749687108886098</v>
      </c>
      <c r="AG475" s="14">
        <f t="shared" ca="1" si="92"/>
        <v>0.95138888888888895</v>
      </c>
      <c r="AH475" s="14">
        <f t="shared" ca="1" si="92"/>
        <v>0.98387096774193539</v>
      </c>
      <c r="AJ475" s="103" t="s">
        <v>270</v>
      </c>
      <c r="AK475" s="109">
        <f t="shared" ref="AK475:BA475" ca="1" si="106">AK451-AK448</f>
        <v>1.2662250209743986E-3</v>
      </c>
      <c r="AL475" s="109">
        <f t="shared" ca="1" si="106"/>
        <v>8.2995953904974051E-4</v>
      </c>
      <c r="AM475" s="109">
        <f t="shared" ca="1" si="106"/>
        <v>2.9028352331672558E-3</v>
      </c>
      <c r="AN475" s="109">
        <f t="shared" ca="1" si="106"/>
        <v>5.2435376677569812E-3</v>
      </c>
      <c r="AO475" s="109">
        <f t="shared" ca="1" si="106"/>
        <v>5.5640820594731188E-3</v>
      </c>
      <c r="AP475" s="109">
        <f t="shared" ca="1" si="106"/>
        <v>6.7167387453301863E-3</v>
      </c>
      <c r="AQ475" s="109">
        <f t="shared" ca="1" si="106"/>
        <v>3.7053994541299984E-2</v>
      </c>
      <c r="AR475" s="109">
        <f t="shared" ca="1" si="106"/>
        <v>0</v>
      </c>
      <c r="AS475" s="109">
        <f t="shared" ca="1" si="106"/>
        <v>0</v>
      </c>
      <c r="AT475" s="109">
        <f t="shared" ca="1" si="106"/>
        <v>0</v>
      </c>
      <c r="AU475" s="109">
        <f t="shared" ca="1" si="106"/>
        <v>0</v>
      </c>
      <c r="AV475" s="109">
        <f t="shared" ca="1" si="106"/>
        <v>0</v>
      </c>
      <c r="AW475" s="109">
        <f t="shared" ca="1" si="106"/>
        <v>0</v>
      </c>
      <c r="AX475" s="109">
        <f t="shared" ca="1" si="106"/>
        <v>0</v>
      </c>
      <c r="AY475" s="109">
        <f t="shared" ca="1" si="106"/>
        <v>0</v>
      </c>
      <c r="AZ475" s="109">
        <f t="shared" ca="1" si="106"/>
        <v>0</v>
      </c>
      <c r="BA475" s="109">
        <f t="shared" ca="1" si="106"/>
        <v>0</v>
      </c>
      <c r="BD475" s="100"/>
      <c r="BE475" s="100"/>
      <c r="BF475" s="100"/>
      <c r="BG475" s="100"/>
      <c r="BH475" s="100"/>
    </row>
    <row r="476" spans="1:60">
      <c r="A476">
        <f t="shared" si="76"/>
        <v>474</v>
      </c>
      <c r="B476">
        <f t="shared" si="99"/>
        <v>140</v>
      </c>
      <c r="C476">
        <f t="shared" si="100"/>
        <v>150</v>
      </c>
      <c r="D476" s="110">
        <f t="shared" ca="1" si="94"/>
        <v>0</v>
      </c>
      <c r="E476" s="110">
        <f t="shared" ca="1" si="94"/>
        <v>0</v>
      </c>
      <c r="F476" s="110">
        <f t="shared" ca="1" si="94"/>
        <v>0</v>
      </c>
      <c r="G476" s="110">
        <f t="shared" ca="1" si="94"/>
        <v>0</v>
      </c>
      <c r="I476" s="97">
        <f t="shared" si="88"/>
        <v>15393.804002589986</v>
      </c>
      <c r="J476" s="97">
        <f t="shared" si="88"/>
        <v>17671.458676442588</v>
      </c>
      <c r="K476" s="110">
        <f t="shared" ca="1" si="95"/>
        <v>0</v>
      </c>
      <c r="L476" s="110">
        <f t="shared" ca="1" si="95"/>
        <v>0</v>
      </c>
      <c r="M476" s="110">
        <f t="shared" ca="1" si="89"/>
        <v>0</v>
      </c>
      <c r="N476" s="110">
        <f t="shared" ca="1" si="89"/>
        <v>0</v>
      </c>
      <c r="P476" s="98">
        <f t="shared" si="90"/>
        <v>439.82297150257102</v>
      </c>
      <c r="Q476" s="98">
        <f t="shared" si="90"/>
        <v>471.23889803846896</v>
      </c>
      <c r="R476" s="110">
        <f t="shared" ca="1" si="96"/>
        <v>0</v>
      </c>
      <c r="S476" s="110">
        <f t="shared" ca="1" si="96"/>
        <v>0</v>
      </c>
      <c r="T476" s="110">
        <f t="shared" ca="1" si="96"/>
        <v>0</v>
      </c>
      <c r="U476" s="110">
        <f t="shared" ca="1" si="96"/>
        <v>0</v>
      </c>
      <c r="W476" s="14">
        <f t="shared" si="97"/>
        <v>0.80499999999999983</v>
      </c>
      <c r="X476" s="14">
        <f t="shared" si="83"/>
        <v>0.78999999999999981</v>
      </c>
      <c r="Z476" s="14">
        <f t="shared" ca="1" si="84"/>
        <v>0</v>
      </c>
      <c r="AA476" s="14">
        <f t="shared" ca="1" si="84"/>
        <v>0</v>
      </c>
      <c r="AB476" s="14">
        <f t="shared" ca="1" si="84"/>
        <v>0</v>
      </c>
      <c r="AD476" s="14">
        <f t="shared" si="85"/>
        <v>0.78999999999999981</v>
      </c>
      <c r="AE476" s="14">
        <f t="shared" ca="1" si="92"/>
        <v>0.996</v>
      </c>
      <c r="AF476" s="14">
        <f t="shared" ca="1" si="92"/>
        <v>0.99749687108886098</v>
      </c>
      <c r="AG476" s="14">
        <f t="shared" ca="1" si="92"/>
        <v>0.95138888888888895</v>
      </c>
      <c r="AH476" s="14">
        <f t="shared" ca="1" si="92"/>
        <v>0.98387096774193539</v>
      </c>
      <c r="AL476" s="14"/>
      <c r="BD476" s="100"/>
      <c r="BE476" s="100"/>
      <c r="BF476" s="100"/>
      <c r="BG476" s="100"/>
      <c r="BH476" s="100"/>
    </row>
    <row r="477" spans="1:60">
      <c r="A477">
        <f t="shared" si="76"/>
        <v>475</v>
      </c>
      <c r="B477">
        <f t="shared" si="99"/>
        <v>150</v>
      </c>
      <c r="C477">
        <f t="shared" si="100"/>
        <v>160</v>
      </c>
      <c r="D477" s="110">
        <f t="shared" ca="1" si="94"/>
        <v>0</v>
      </c>
      <c r="E477" s="110">
        <f t="shared" ca="1" si="94"/>
        <v>0</v>
      </c>
      <c r="F477" s="110">
        <f t="shared" ca="1" si="94"/>
        <v>0</v>
      </c>
      <c r="G477" s="110">
        <f t="shared" ca="1" si="94"/>
        <v>0</v>
      </c>
      <c r="I477" s="97">
        <f t="shared" si="88"/>
        <v>17671.458676442588</v>
      </c>
      <c r="J477" s="97">
        <f t="shared" si="88"/>
        <v>20106.192982974677</v>
      </c>
      <c r="K477" s="110">
        <f t="shared" ca="1" si="95"/>
        <v>0</v>
      </c>
      <c r="L477" s="110">
        <f t="shared" ca="1" si="95"/>
        <v>0</v>
      </c>
      <c r="M477" s="110">
        <f t="shared" ca="1" si="89"/>
        <v>0</v>
      </c>
      <c r="N477" s="110">
        <f t="shared" ca="1" si="89"/>
        <v>0</v>
      </c>
      <c r="P477" s="98">
        <f t="shared" si="90"/>
        <v>471.23889803846896</v>
      </c>
      <c r="Q477" s="98">
        <f t="shared" si="90"/>
        <v>502.6548245743669</v>
      </c>
      <c r="R477" s="110">
        <f t="shared" ca="1" si="96"/>
        <v>0</v>
      </c>
      <c r="S477" s="110">
        <f t="shared" ca="1" si="96"/>
        <v>0</v>
      </c>
      <c r="T477" s="110">
        <f t="shared" ca="1" si="96"/>
        <v>0</v>
      </c>
      <c r="U477" s="110">
        <f t="shared" ca="1" si="96"/>
        <v>0</v>
      </c>
      <c r="W477" s="14">
        <f t="shared" si="97"/>
        <v>0.78999999999999981</v>
      </c>
      <c r="X477" s="14">
        <f t="shared" si="83"/>
        <v>0.7749999999999998</v>
      </c>
      <c r="Z477" s="14">
        <f t="shared" ca="1" si="84"/>
        <v>0.75</v>
      </c>
      <c r="AA477" s="14">
        <f t="shared" ca="1" si="84"/>
        <v>0.25</v>
      </c>
      <c r="AB477" s="14">
        <f t="shared" ca="1" si="84"/>
        <v>0</v>
      </c>
      <c r="AD477" s="14">
        <f t="shared" si="85"/>
        <v>0.7749999999999998</v>
      </c>
      <c r="AE477" s="14">
        <f t="shared" ca="1" si="92"/>
        <v>0.99680000000000002</v>
      </c>
      <c r="AF477" s="14">
        <f t="shared" ca="1" si="92"/>
        <v>0.99812265331664574</v>
      </c>
      <c r="AG477" s="14">
        <f t="shared" ca="1" si="92"/>
        <v>0.95833333333333337</v>
      </c>
      <c r="AH477" s="14">
        <f t="shared" ca="1" si="92"/>
        <v>0.98387096774193539</v>
      </c>
      <c r="AL477" s="14"/>
      <c r="BD477" s="100"/>
      <c r="BE477" s="100"/>
      <c r="BF477" s="100"/>
      <c r="BG477" s="100"/>
      <c r="BH477" s="100"/>
    </row>
    <row r="478" spans="1:60">
      <c r="A478">
        <f t="shared" si="76"/>
        <v>476</v>
      </c>
      <c r="B478">
        <f t="shared" si="99"/>
        <v>160</v>
      </c>
      <c r="C478">
        <f t="shared" si="100"/>
        <v>170</v>
      </c>
      <c r="D478" s="110">
        <f t="shared" ca="1" si="94"/>
        <v>0</v>
      </c>
      <c r="E478" s="110">
        <f t="shared" ca="1" si="94"/>
        <v>0</v>
      </c>
      <c r="F478" s="110">
        <f t="shared" ca="1" si="94"/>
        <v>0</v>
      </c>
      <c r="G478" s="110">
        <f t="shared" ca="1" si="94"/>
        <v>0</v>
      </c>
      <c r="I478" s="97">
        <f t="shared" si="88"/>
        <v>20106.192982974677</v>
      </c>
      <c r="J478" s="97">
        <f t="shared" si="88"/>
        <v>22698.006922186254</v>
      </c>
      <c r="K478" s="110">
        <f t="shared" ca="1" si="95"/>
        <v>0</v>
      </c>
      <c r="L478" s="110">
        <f t="shared" ca="1" si="95"/>
        <v>0</v>
      </c>
      <c r="M478" s="110">
        <f t="shared" ca="1" si="89"/>
        <v>0</v>
      </c>
      <c r="N478" s="110">
        <f t="shared" ca="1" si="89"/>
        <v>0</v>
      </c>
      <c r="P478" s="98">
        <f t="shared" si="90"/>
        <v>502.6548245743669</v>
      </c>
      <c r="Q478" s="98">
        <f t="shared" si="90"/>
        <v>534.07075111026484</v>
      </c>
      <c r="R478" s="110">
        <f t="shared" ca="1" si="96"/>
        <v>0</v>
      </c>
      <c r="S478" s="110">
        <f t="shared" ca="1" si="96"/>
        <v>0</v>
      </c>
      <c r="T478" s="110">
        <f t="shared" ca="1" si="96"/>
        <v>0</v>
      </c>
      <c r="U478" s="110">
        <f t="shared" ca="1" si="96"/>
        <v>0</v>
      </c>
      <c r="W478" s="14">
        <f t="shared" si="97"/>
        <v>0.7749999999999998</v>
      </c>
      <c r="X478" s="14">
        <f t="shared" si="83"/>
        <v>0.75999999999999979</v>
      </c>
      <c r="Z478" s="14">
        <f t="shared" ca="1" si="84"/>
        <v>1</v>
      </c>
      <c r="AA478" s="14">
        <f t="shared" ca="1" si="84"/>
        <v>0</v>
      </c>
      <c r="AB478" s="14">
        <f t="shared" ca="1" si="84"/>
        <v>0</v>
      </c>
      <c r="AD478" s="14">
        <f t="shared" si="85"/>
        <v>0.75999999999999979</v>
      </c>
      <c r="AE478" s="14">
        <f t="shared" ca="1" si="92"/>
        <v>0.997</v>
      </c>
      <c r="AF478" s="14">
        <f t="shared" ca="1" si="92"/>
        <v>0.99833124739257395</v>
      </c>
      <c r="AG478" s="14">
        <f t="shared" ca="1" si="92"/>
        <v>0.95833333333333337</v>
      </c>
      <c r="AH478" s="14">
        <f t="shared" ca="1" si="92"/>
        <v>0.98387096774193539</v>
      </c>
      <c r="AL478" s="14"/>
      <c r="BD478" s="100"/>
      <c r="BE478" s="100"/>
      <c r="BF478" s="100"/>
      <c r="BG478" s="100"/>
      <c r="BH478" s="100"/>
    </row>
    <row r="479" spans="1:60">
      <c r="A479">
        <f t="shared" si="76"/>
        <v>477</v>
      </c>
      <c r="B479">
        <f t="shared" si="99"/>
        <v>170</v>
      </c>
      <c r="C479">
        <f t="shared" si="100"/>
        <v>180</v>
      </c>
      <c r="D479" s="110">
        <f t="shared" ca="1" si="94"/>
        <v>0</v>
      </c>
      <c r="E479" s="110">
        <f t="shared" ca="1" si="94"/>
        <v>0</v>
      </c>
      <c r="F479" s="110">
        <f t="shared" ca="1" si="94"/>
        <v>0</v>
      </c>
      <c r="G479" s="110">
        <f t="shared" ca="1" si="94"/>
        <v>0</v>
      </c>
      <c r="I479" s="97">
        <f t="shared" si="88"/>
        <v>22698.006922186254</v>
      </c>
      <c r="J479" s="97">
        <f t="shared" si="88"/>
        <v>25446.900494077323</v>
      </c>
      <c r="K479" s="110">
        <f t="shared" ca="1" si="95"/>
        <v>0</v>
      </c>
      <c r="L479" s="110">
        <f t="shared" ca="1" si="95"/>
        <v>0</v>
      </c>
      <c r="M479" s="110">
        <f t="shared" ca="1" si="89"/>
        <v>0</v>
      </c>
      <c r="N479" s="110">
        <f t="shared" ca="1" si="89"/>
        <v>0</v>
      </c>
      <c r="P479" s="98">
        <f t="shared" si="90"/>
        <v>534.07075111026484</v>
      </c>
      <c r="Q479" s="98">
        <f t="shared" si="90"/>
        <v>565.48667764616278</v>
      </c>
      <c r="R479" s="110">
        <f t="shared" ca="1" si="96"/>
        <v>0</v>
      </c>
      <c r="S479" s="110">
        <f t="shared" ca="1" si="96"/>
        <v>0</v>
      </c>
      <c r="T479" s="110">
        <f t="shared" ca="1" si="96"/>
        <v>0</v>
      </c>
      <c r="U479" s="110">
        <f t="shared" ca="1" si="96"/>
        <v>0</v>
      </c>
      <c r="W479" s="14">
        <f t="shared" si="97"/>
        <v>0.75999999999999979</v>
      </c>
      <c r="X479" s="14">
        <f t="shared" si="83"/>
        <v>0.74499999999999977</v>
      </c>
      <c r="Z479" s="14">
        <f t="shared" ref="Z479:AB494" ca="1" si="107">IFERROR(Z436/$Y436,0)</f>
        <v>0</v>
      </c>
      <c r="AA479" s="14">
        <f t="shared" ca="1" si="107"/>
        <v>0</v>
      </c>
      <c r="AB479" s="14">
        <f t="shared" ca="1" si="107"/>
        <v>0</v>
      </c>
      <c r="AD479" s="14">
        <f t="shared" si="85"/>
        <v>0.74499999999999977</v>
      </c>
      <c r="AE479" s="14">
        <f t="shared" ca="1" si="92"/>
        <v>0.997</v>
      </c>
      <c r="AF479" s="14">
        <f t="shared" ca="1" si="92"/>
        <v>0.99833124739257395</v>
      </c>
      <c r="AG479" s="14">
        <f t="shared" ca="1" si="92"/>
        <v>0.95833333333333337</v>
      </c>
      <c r="AH479" s="14">
        <f t="shared" ca="1" si="92"/>
        <v>0.98387096774193539</v>
      </c>
      <c r="AL479" s="14"/>
      <c r="BD479" s="100"/>
      <c r="BE479" s="100"/>
      <c r="BF479" s="100"/>
      <c r="BG479" s="100"/>
      <c r="BH479" s="100"/>
    </row>
    <row r="480" spans="1:60">
      <c r="A480">
        <f t="shared" si="76"/>
        <v>478</v>
      </c>
      <c r="B480">
        <f t="shared" si="99"/>
        <v>180</v>
      </c>
      <c r="C480">
        <f t="shared" si="100"/>
        <v>190</v>
      </c>
      <c r="D480" s="110">
        <f t="shared" ca="1" si="94"/>
        <v>0</v>
      </c>
      <c r="E480" s="110">
        <f t="shared" ca="1" si="94"/>
        <v>0</v>
      </c>
      <c r="F480" s="110">
        <f t="shared" ca="1" si="94"/>
        <v>0</v>
      </c>
      <c r="G480" s="110">
        <f t="shared" ca="1" si="94"/>
        <v>0</v>
      </c>
      <c r="I480" s="97">
        <f t="shared" si="88"/>
        <v>25446.900494077323</v>
      </c>
      <c r="J480" s="97">
        <f t="shared" si="88"/>
        <v>28352.873698647883</v>
      </c>
      <c r="K480" s="110">
        <f t="shared" ca="1" si="95"/>
        <v>0</v>
      </c>
      <c r="L480" s="110">
        <f t="shared" ca="1" si="95"/>
        <v>0</v>
      </c>
      <c r="M480" s="110">
        <f t="shared" ca="1" si="95"/>
        <v>0</v>
      </c>
      <c r="N480" s="110">
        <f t="shared" ca="1" si="95"/>
        <v>0</v>
      </c>
      <c r="P480" s="98">
        <f t="shared" si="90"/>
        <v>565.48667764616278</v>
      </c>
      <c r="Q480" s="98">
        <f t="shared" si="90"/>
        <v>596.90260418206071</v>
      </c>
      <c r="R480" s="110">
        <f t="shared" ca="1" si="96"/>
        <v>0</v>
      </c>
      <c r="S480" s="110">
        <f t="shared" ca="1" si="96"/>
        <v>0</v>
      </c>
      <c r="T480" s="110">
        <f t="shared" ca="1" si="96"/>
        <v>0</v>
      </c>
      <c r="U480" s="110">
        <f t="shared" ca="1" si="96"/>
        <v>0</v>
      </c>
      <c r="W480" s="14">
        <f t="shared" si="97"/>
        <v>0.74499999999999977</v>
      </c>
      <c r="X480" s="14">
        <f t="shared" si="83"/>
        <v>0.72999999999999976</v>
      </c>
      <c r="Z480" s="14">
        <f t="shared" ca="1" si="107"/>
        <v>0.66666666666666663</v>
      </c>
      <c r="AA480" s="14">
        <f t="shared" ca="1" si="107"/>
        <v>0</v>
      </c>
      <c r="AB480" s="14">
        <f t="shared" ca="1" si="107"/>
        <v>0.33333333333333331</v>
      </c>
      <c r="AD480" s="14">
        <f t="shared" si="85"/>
        <v>0.72999999999999976</v>
      </c>
      <c r="AE480" s="14">
        <f t="shared" ref="AE480:AH495" ca="1" si="108">AE479+AE437</f>
        <v>0.99760000000000004</v>
      </c>
      <c r="AF480" s="14">
        <f t="shared" ca="1" si="108"/>
        <v>0.99874843554443049</v>
      </c>
      <c r="AG480" s="14">
        <f t="shared" ca="1" si="108"/>
        <v>0.95833333333333337</v>
      </c>
      <c r="AH480" s="14">
        <f t="shared" ca="1" si="108"/>
        <v>0.99999999999999989</v>
      </c>
      <c r="AL480" s="14"/>
      <c r="BD480" s="100"/>
      <c r="BE480" s="100"/>
      <c r="BF480" s="100"/>
      <c r="BG480" s="100"/>
      <c r="BH480" s="100"/>
    </row>
    <row r="481" spans="1:60">
      <c r="A481">
        <f t="shared" si="76"/>
        <v>479</v>
      </c>
      <c r="B481">
        <f t="shared" si="99"/>
        <v>190</v>
      </c>
      <c r="C481">
        <f t="shared" si="100"/>
        <v>200</v>
      </c>
      <c r="D481" s="110">
        <f t="shared" ref="D481:G482" ca="1" si="109">IFERROR(D437/$D$418,0)</f>
        <v>0</v>
      </c>
      <c r="E481" s="110">
        <f t="shared" ca="1" si="109"/>
        <v>0</v>
      </c>
      <c r="F481" s="110">
        <f t="shared" ca="1" si="109"/>
        <v>0</v>
      </c>
      <c r="G481" s="110">
        <f t="shared" ca="1" si="109"/>
        <v>0</v>
      </c>
      <c r="I481" s="97">
        <f t="shared" si="88"/>
        <v>28352.873698647883</v>
      </c>
      <c r="J481" s="97">
        <f t="shared" si="88"/>
        <v>31415.926535897932</v>
      </c>
      <c r="K481" s="110">
        <f t="shared" ref="K481:N482" ca="1" si="110">IFERROR(K437/$K$418,0)</f>
        <v>0</v>
      </c>
      <c r="L481" s="110">
        <f t="shared" ca="1" si="110"/>
        <v>0</v>
      </c>
      <c r="M481" s="110">
        <f t="shared" ca="1" si="110"/>
        <v>0</v>
      </c>
      <c r="N481" s="110">
        <f t="shared" ca="1" si="110"/>
        <v>0</v>
      </c>
      <c r="P481" s="98">
        <f t="shared" si="90"/>
        <v>596.90260418206071</v>
      </c>
      <c r="Q481" s="98">
        <f t="shared" si="90"/>
        <v>628.31853071795865</v>
      </c>
      <c r="R481" s="110">
        <f t="shared" ref="R481:U482" ca="1" si="111">IFERROR(R437/$R$418,0)</f>
        <v>0</v>
      </c>
      <c r="S481" s="110">
        <f t="shared" ca="1" si="111"/>
        <v>0</v>
      </c>
      <c r="T481" s="110">
        <f t="shared" ca="1" si="111"/>
        <v>0</v>
      </c>
      <c r="U481" s="110">
        <f t="shared" ca="1" si="111"/>
        <v>0</v>
      </c>
      <c r="W481" s="14">
        <f t="shared" si="97"/>
        <v>0.72999999999999976</v>
      </c>
      <c r="X481" s="14">
        <f t="shared" si="83"/>
        <v>0.71499999999999975</v>
      </c>
      <c r="Z481" s="14">
        <f t="shared" ca="1" si="107"/>
        <v>0.33333333333333331</v>
      </c>
      <c r="AA481" s="14">
        <f t="shared" ca="1" si="107"/>
        <v>0.66666666666666663</v>
      </c>
      <c r="AB481" s="14">
        <f t="shared" ca="1" si="107"/>
        <v>0</v>
      </c>
      <c r="AD481" s="14">
        <f t="shared" si="85"/>
        <v>0.71499999999999975</v>
      </c>
      <c r="AE481" s="14">
        <f t="shared" ca="1" si="108"/>
        <v>0.99820000000000009</v>
      </c>
      <c r="AF481" s="14">
        <f t="shared" ca="1" si="108"/>
        <v>0.99895702962035871</v>
      </c>
      <c r="AG481" s="14">
        <f t="shared" ca="1" si="108"/>
        <v>0.97222222222222221</v>
      </c>
      <c r="AH481" s="14">
        <f t="shared" ca="1" si="108"/>
        <v>0.99999999999999989</v>
      </c>
      <c r="AL481" s="14"/>
      <c r="BD481" s="100"/>
      <c r="BE481" s="100"/>
      <c r="BF481" s="100"/>
      <c r="BG481" s="100"/>
      <c r="BH481" s="100"/>
    </row>
    <row r="482" spans="1:60">
      <c r="A482">
        <f t="shared" si="76"/>
        <v>480</v>
      </c>
      <c r="B482">
        <f t="shared" si="99"/>
        <v>200</v>
      </c>
      <c r="C482">
        <f t="shared" si="100"/>
        <v>210</v>
      </c>
      <c r="D482" s="110">
        <f t="shared" ca="1" si="109"/>
        <v>0</v>
      </c>
      <c r="E482" s="110">
        <f t="shared" ca="1" si="109"/>
        <v>0</v>
      </c>
      <c r="F482" s="110">
        <f t="shared" ca="1" si="109"/>
        <v>0</v>
      </c>
      <c r="G482" s="110">
        <f t="shared" ca="1" si="109"/>
        <v>0</v>
      </c>
      <c r="I482" s="97">
        <f t="shared" si="88"/>
        <v>31415.926535897932</v>
      </c>
      <c r="J482" s="97">
        <f t="shared" si="88"/>
        <v>34636.059005827468</v>
      </c>
      <c r="K482" s="110">
        <f t="shared" ca="1" si="110"/>
        <v>0</v>
      </c>
      <c r="L482" s="110">
        <f t="shared" ca="1" si="110"/>
        <v>0</v>
      </c>
      <c r="M482" s="110">
        <f t="shared" ca="1" si="110"/>
        <v>0</v>
      </c>
      <c r="N482" s="110">
        <f t="shared" ca="1" si="110"/>
        <v>0</v>
      </c>
      <c r="P482" s="98">
        <f t="shared" si="90"/>
        <v>628.31853071795865</v>
      </c>
      <c r="Q482" s="98">
        <f t="shared" si="90"/>
        <v>659.73445725385659</v>
      </c>
      <c r="R482" s="110">
        <f t="shared" ca="1" si="111"/>
        <v>0</v>
      </c>
      <c r="S482" s="110">
        <f t="shared" ca="1" si="111"/>
        <v>0</v>
      </c>
      <c r="T482" s="110">
        <f t="shared" ca="1" si="111"/>
        <v>0</v>
      </c>
      <c r="U482" s="110">
        <f t="shared" ca="1" si="111"/>
        <v>0</v>
      </c>
      <c r="W482" s="14">
        <f t="shared" si="97"/>
        <v>0.71499999999999975</v>
      </c>
      <c r="X482" s="14">
        <f t="shared" si="83"/>
        <v>0.69999999999999973</v>
      </c>
      <c r="Z482" s="14">
        <f t="shared" ca="1" si="107"/>
        <v>0</v>
      </c>
      <c r="AA482" s="14">
        <f t="shared" ca="1" si="107"/>
        <v>1</v>
      </c>
      <c r="AB482" s="14">
        <f t="shared" ca="1" si="107"/>
        <v>0</v>
      </c>
      <c r="AD482" s="14">
        <f t="shared" si="85"/>
        <v>0.69999999999999973</v>
      </c>
      <c r="AE482" s="14">
        <f t="shared" ca="1" si="108"/>
        <v>0.99860000000000004</v>
      </c>
      <c r="AF482" s="14">
        <f t="shared" ca="1" si="108"/>
        <v>0.99895702962035871</v>
      </c>
      <c r="AG482" s="14">
        <f t="shared" ca="1" si="108"/>
        <v>0.98611111111111105</v>
      </c>
      <c r="AH482" s="14">
        <f t="shared" ca="1" si="108"/>
        <v>0.99999999999999989</v>
      </c>
      <c r="AL482" s="14"/>
      <c r="BD482" s="100"/>
      <c r="BE482" s="100"/>
      <c r="BF482" s="100"/>
      <c r="BG482" s="100"/>
      <c r="BH482" s="100"/>
    </row>
    <row r="483" spans="1:60">
      <c r="E483" s="14"/>
      <c r="F483" s="14"/>
      <c r="G483" s="14"/>
      <c r="I483" s="97"/>
      <c r="J483" s="97"/>
      <c r="L483" s="14"/>
      <c r="M483" s="14"/>
      <c r="N483" s="14"/>
      <c r="P483" s="98"/>
      <c r="Q483" s="98"/>
      <c r="S483" s="14"/>
      <c r="T483" s="14"/>
      <c r="U483" s="14"/>
      <c r="W483" s="14">
        <f t="shared" si="97"/>
        <v>0.69999999999999973</v>
      </c>
      <c r="X483" s="14">
        <f t="shared" si="83"/>
        <v>0.68499999999999972</v>
      </c>
      <c r="Z483" s="14">
        <f t="shared" ca="1" si="107"/>
        <v>1</v>
      </c>
      <c r="AA483" s="14">
        <f t="shared" ca="1" si="107"/>
        <v>0</v>
      </c>
      <c r="AB483" s="14">
        <f t="shared" ca="1" si="107"/>
        <v>0</v>
      </c>
      <c r="AD483" s="14">
        <f t="shared" si="85"/>
        <v>0.68499999999999972</v>
      </c>
      <c r="AE483" s="14">
        <f t="shared" ca="1" si="108"/>
        <v>0.999</v>
      </c>
      <c r="AF483" s="14">
        <f t="shared" ca="1" si="108"/>
        <v>0.99937421777221525</v>
      </c>
      <c r="AG483" s="14">
        <f t="shared" ca="1" si="108"/>
        <v>0.98611111111111105</v>
      </c>
      <c r="AH483" s="14">
        <f t="shared" ca="1" si="108"/>
        <v>0.99999999999999989</v>
      </c>
      <c r="AL483" s="14"/>
      <c r="BD483" s="100"/>
      <c r="BE483" s="100"/>
      <c r="BF483" s="100"/>
      <c r="BG483" s="100"/>
      <c r="BH483" s="100"/>
    </row>
    <row r="484" spans="1:60">
      <c r="E484" s="14"/>
      <c r="F484" s="14"/>
      <c r="G484" s="14"/>
      <c r="I484" s="97"/>
      <c r="J484" s="97"/>
      <c r="L484" s="14"/>
      <c r="M484" s="14"/>
      <c r="N484" s="14"/>
      <c r="P484" s="98"/>
      <c r="Q484" s="98"/>
      <c r="S484" s="14"/>
      <c r="T484" s="14"/>
      <c r="U484" s="14"/>
      <c r="W484" s="14">
        <f t="shared" si="97"/>
        <v>0.68499999999999972</v>
      </c>
      <c r="X484" s="14">
        <f t="shared" si="83"/>
        <v>0.66999999999999971</v>
      </c>
      <c r="Z484" s="14">
        <f t="shared" ca="1" si="107"/>
        <v>0</v>
      </c>
      <c r="AA484" s="14">
        <f t="shared" ca="1" si="107"/>
        <v>0</v>
      </c>
      <c r="AB484" s="14">
        <f t="shared" ca="1" si="107"/>
        <v>0</v>
      </c>
      <c r="AD484" s="14">
        <f t="shared" si="85"/>
        <v>0.66999999999999971</v>
      </c>
      <c r="AE484" s="14">
        <f t="shared" ca="1" si="108"/>
        <v>0.999</v>
      </c>
      <c r="AF484" s="14">
        <f t="shared" ca="1" si="108"/>
        <v>0.99937421777221525</v>
      </c>
      <c r="AG484" s="14">
        <f t="shared" ca="1" si="108"/>
        <v>0.98611111111111105</v>
      </c>
      <c r="AH484" s="14">
        <f t="shared" ca="1" si="108"/>
        <v>0.99999999999999989</v>
      </c>
      <c r="AL484" s="14"/>
      <c r="BD484" s="100"/>
      <c r="BE484" s="100"/>
      <c r="BF484" s="100"/>
      <c r="BG484" s="100"/>
      <c r="BH484" s="100"/>
    </row>
    <row r="485" spans="1:60">
      <c r="D485" s="7"/>
      <c r="E485" s="7"/>
      <c r="F485" s="7"/>
      <c r="G485" s="7"/>
      <c r="I485" s="97"/>
      <c r="J485" s="97"/>
      <c r="L485" s="14"/>
      <c r="M485" s="14"/>
      <c r="N485" s="14"/>
      <c r="P485" s="98"/>
      <c r="Q485" s="98"/>
      <c r="S485" s="14"/>
      <c r="T485" s="14"/>
      <c r="U485" s="14"/>
      <c r="W485" s="14">
        <f t="shared" si="97"/>
        <v>0.66999999999999971</v>
      </c>
      <c r="X485" s="14">
        <f t="shared" si="83"/>
        <v>0.65499999999999969</v>
      </c>
      <c r="Z485" s="14">
        <f t="shared" ca="1" si="107"/>
        <v>0</v>
      </c>
      <c r="AA485" s="14">
        <f t="shared" ca="1" si="107"/>
        <v>1</v>
      </c>
      <c r="AB485" s="14">
        <f t="shared" ca="1" si="107"/>
        <v>0</v>
      </c>
      <c r="AD485" s="14">
        <f t="shared" si="85"/>
        <v>0.65499999999999969</v>
      </c>
      <c r="AE485" s="14">
        <f t="shared" ca="1" si="108"/>
        <v>0.99919999999999998</v>
      </c>
      <c r="AF485" s="14">
        <f t="shared" ca="1" si="108"/>
        <v>0.99937421777221525</v>
      </c>
      <c r="AG485" s="14">
        <f t="shared" ca="1" si="108"/>
        <v>0.99305555555555547</v>
      </c>
      <c r="AH485" s="14">
        <f t="shared" ca="1" si="108"/>
        <v>0.99999999999999989</v>
      </c>
      <c r="AL485" s="14"/>
      <c r="BD485" s="100"/>
      <c r="BE485" s="100"/>
      <c r="BF485" s="100"/>
      <c r="BG485" s="100"/>
      <c r="BH485" s="100"/>
    </row>
    <row r="486" spans="1:60">
      <c r="D486" s="14"/>
      <c r="E486" s="14"/>
      <c r="F486" s="14"/>
      <c r="G486" s="14"/>
      <c r="I486" s="97"/>
      <c r="J486" s="97"/>
      <c r="L486" s="14"/>
      <c r="M486" s="14"/>
      <c r="N486" s="14"/>
      <c r="P486" s="98"/>
      <c r="Q486" s="98"/>
      <c r="S486" s="14"/>
      <c r="T486" s="14"/>
      <c r="U486" s="14"/>
      <c r="W486" s="14">
        <f t="shared" si="97"/>
        <v>0.65499999999999969</v>
      </c>
      <c r="X486" s="14">
        <f t="shared" si="83"/>
        <v>0.63999999999999968</v>
      </c>
      <c r="Z486" s="14">
        <f t="shared" ca="1" si="107"/>
        <v>0</v>
      </c>
      <c r="AA486" s="14">
        <f t="shared" ca="1" si="107"/>
        <v>0</v>
      </c>
      <c r="AB486" s="14">
        <f t="shared" ca="1" si="107"/>
        <v>0</v>
      </c>
      <c r="AD486" s="14">
        <f t="shared" si="85"/>
        <v>0.63999999999999968</v>
      </c>
      <c r="AE486" s="14">
        <f t="shared" ca="1" si="108"/>
        <v>0.99919999999999998</v>
      </c>
      <c r="AF486" s="14">
        <f t="shared" ca="1" si="108"/>
        <v>0.99937421777221525</v>
      </c>
      <c r="AG486" s="14">
        <f t="shared" ca="1" si="108"/>
        <v>0.99305555555555547</v>
      </c>
      <c r="AH486" s="14">
        <f t="shared" ca="1" si="108"/>
        <v>0.99999999999999989</v>
      </c>
      <c r="AL486" s="14"/>
      <c r="BD486" s="100"/>
      <c r="BE486" s="100"/>
      <c r="BF486" s="100"/>
      <c r="BG486" s="100"/>
      <c r="BH486" s="100"/>
    </row>
    <row r="487" spans="1:60">
      <c r="D487" s="14"/>
      <c r="E487" s="14"/>
      <c r="F487" s="14"/>
      <c r="G487" s="14"/>
      <c r="I487" s="97"/>
      <c r="J487" s="97"/>
      <c r="L487" s="14"/>
      <c r="M487" s="14"/>
      <c r="N487" s="14"/>
      <c r="P487" s="98"/>
      <c r="Q487" s="98"/>
      <c r="S487" s="14"/>
      <c r="T487" s="14"/>
      <c r="U487" s="14"/>
      <c r="W487" s="14">
        <f t="shared" si="97"/>
        <v>0.63999999999999968</v>
      </c>
      <c r="X487" s="14">
        <f t="shared" si="83"/>
        <v>0.62499999999999967</v>
      </c>
      <c r="Z487" s="14">
        <f t="shared" ca="1" si="107"/>
        <v>0.5</v>
      </c>
      <c r="AA487" s="14">
        <f t="shared" ca="1" si="107"/>
        <v>0.5</v>
      </c>
      <c r="AB487" s="14">
        <f t="shared" ca="1" si="107"/>
        <v>0</v>
      </c>
      <c r="AD487" s="14">
        <f t="shared" si="85"/>
        <v>0.62499999999999967</v>
      </c>
      <c r="AE487" s="14">
        <f t="shared" ca="1" si="108"/>
        <v>0.99959999999999993</v>
      </c>
      <c r="AF487" s="14">
        <f t="shared" ca="1" si="108"/>
        <v>0.99958281184814346</v>
      </c>
      <c r="AG487" s="14">
        <f t="shared" ca="1" si="108"/>
        <v>0.99999999999999989</v>
      </c>
      <c r="AH487" s="14">
        <f t="shared" ca="1" si="108"/>
        <v>0.99999999999999989</v>
      </c>
      <c r="AL487" s="14"/>
      <c r="BD487" s="100"/>
      <c r="BE487" s="100"/>
      <c r="BF487" s="100"/>
      <c r="BG487" s="100"/>
      <c r="BH487" s="100"/>
    </row>
    <row r="488" spans="1:60">
      <c r="D488" s="14"/>
      <c r="E488" s="14"/>
      <c r="F488" s="14"/>
      <c r="G488" s="14"/>
      <c r="I488" s="97"/>
      <c r="J488" s="97"/>
      <c r="L488" s="14"/>
      <c r="M488" s="14"/>
      <c r="N488" s="14"/>
      <c r="P488" s="98"/>
      <c r="Q488" s="98"/>
      <c r="S488" s="14"/>
      <c r="T488" s="14"/>
      <c r="U488" s="14"/>
      <c r="W488" s="14">
        <f t="shared" si="97"/>
        <v>0.62499999999999967</v>
      </c>
      <c r="X488" s="14">
        <f t="shared" si="83"/>
        <v>0.60999999999999965</v>
      </c>
      <c r="Z488" s="14">
        <f t="shared" ca="1" si="107"/>
        <v>0</v>
      </c>
      <c r="AA488" s="14">
        <f t="shared" ca="1" si="107"/>
        <v>0</v>
      </c>
      <c r="AB488" s="14">
        <f t="shared" ca="1" si="107"/>
        <v>0</v>
      </c>
      <c r="AD488" s="14">
        <f t="shared" si="85"/>
        <v>0.60999999999999965</v>
      </c>
      <c r="AE488" s="14">
        <f t="shared" ca="1" si="108"/>
        <v>0.99959999999999993</v>
      </c>
      <c r="AF488" s="14">
        <f t="shared" ca="1" si="108"/>
        <v>0.99958281184814346</v>
      </c>
      <c r="AG488" s="14">
        <f t="shared" ca="1" si="108"/>
        <v>0.99999999999999989</v>
      </c>
      <c r="AH488" s="14">
        <f t="shared" ca="1" si="108"/>
        <v>0.99999999999999989</v>
      </c>
      <c r="AL488" s="14"/>
      <c r="BD488" s="100"/>
      <c r="BE488" s="100"/>
      <c r="BF488" s="100"/>
      <c r="BG488" s="100"/>
      <c r="BH488" s="100"/>
    </row>
    <row r="489" spans="1:60">
      <c r="D489" s="14"/>
      <c r="E489" s="14"/>
      <c r="F489" s="14"/>
      <c r="G489" s="14"/>
      <c r="I489" s="97"/>
      <c r="J489" s="105"/>
      <c r="L489" s="14"/>
      <c r="M489" s="14"/>
      <c r="N489" s="14"/>
      <c r="P489" s="98"/>
      <c r="Q489" s="98"/>
      <c r="S489" s="14"/>
      <c r="T489" s="14"/>
      <c r="U489" s="14"/>
      <c r="W489" s="14">
        <f t="shared" si="97"/>
        <v>0.60999999999999965</v>
      </c>
      <c r="X489" s="14">
        <f t="shared" si="83"/>
        <v>0.59499999999999964</v>
      </c>
      <c r="Z489" s="14">
        <f t="shared" ca="1" si="107"/>
        <v>0</v>
      </c>
      <c r="AA489" s="14">
        <f t="shared" ca="1" si="107"/>
        <v>0</v>
      </c>
      <c r="AB489" s="14">
        <f t="shared" ca="1" si="107"/>
        <v>0</v>
      </c>
      <c r="AD489" s="14">
        <f t="shared" si="85"/>
        <v>0.59499999999999964</v>
      </c>
      <c r="AE489" s="14">
        <f t="shared" ca="1" si="108"/>
        <v>0.99959999999999993</v>
      </c>
      <c r="AF489" s="14">
        <f t="shared" ca="1" si="108"/>
        <v>0.99958281184814346</v>
      </c>
      <c r="AG489" s="14">
        <f t="shared" ca="1" si="108"/>
        <v>0.99999999999999989</v>
      </c>
      <c r="AH489" s="14">
        <f t="shared" ca="1" si="108"/>
        <v>0.99999999999999989</v>
      </c>
      <c r="AL489" s="14"/>
      <c r="BD489" s="100"/>
      <c r="BE489" s="100"/>
      <c r="BF489" s="100"/>
      <c r="BG489" s="100"/>
      <c r="BH489" s="100"/>
    </row>
    <row r="490" spans="1:60">
      <c r="D490" s="14"/>
      <c r="E490" s="14"/>
      <c r="F490" s="14"/>
      <c r="G490" s="14"/>
      <c r="I490" s="97"/>
      <c r="J490" s="97"/>
      <c r="L490" s="14"/>
      <c r="M490" s="14"/>
      <c r="N490" s="14"/>
      <c r="P490" s="98"/>
      <c r="Q490" s="98"/>
      <c r="S490" s="14"/>
      <c r="T490" s="14"/>
      <c r="U490" s="14"/>
      <c r="W490" s="14">
        <f t="shared" si="97"/>
        <v>0.59499999999999964</v>
      </c>
      <c r="X490" s="14">
        <f t="shared" si="83"/>
        <v>0.57999999999999963</v>
      </c>
      <c r="Z490" s="14">
        <f t="shared" ca="1" si="107"/>
        <v>0</v>
      </c>
      <c r="AA490" s="14">
        <f t="shared" ca="1" si="107"/>
        <v>0</v>
      </c>
      <c r="AB490" s="14">
        <f t="shared" ca="1" si="107"/>
        <v>0</v>
      </c>
      <c r="AD490" s="14">
        <f t="shared" si="85"/>
        <v>0.57999999999999963</v>
      </c>
      <c r="AE490" s="14">
        <f t="shared" ca="1" si="108"/>
        <v>0.99959999999999993</v>
      </c>
      <c r="AF490" s="14">
        <f t="shared" ca="1" si="108"/>
        <v>0.99958281184814346</v>
      </c>
      <c r="AG490" s="14">
        <f t="shared" ca="1" si="108"/>
        <v>0.99999999999999989</v>
      </c>
      <c r="AH490" s="14">
        <f t="shared" ca="1" si="108"/>
        <v>0.99999999999999989</v>
      </c>
      <c r="AL490" s="14"/>
      <c r="BD490" s="100"/>
      <c r="BE490" s="100"/>
      <c r="BF490" s="100"/>
      <c r="BG490" s="100"/>
      <c r="BH490" s="100"/>
    </row>
    <row r="491" spans="1:60">
      <c r="D491" s="14"/>
      <c r="E491" s="14"/>
      <c r="F491" s="14"/>
      <c r="G491" s="14"/>
      <c r="I491" s="97"/>
      <c r="J491" s="97"/>
      <c r="L491" s="14"/>
      <c r="M491" s="14"/>
      <c r="N491" s="14"/>
      <c r="P491" s="98"/>
      <c r="Q491" s="98"/>
      <c r="S491" s="14"/>
      <c r="T491" s="14"/>
      <c r="U491" s="14"/>
      <c r="W491" s="14">
        <f t="shared" si="97"/>
        <v>0.57999999999999963</v>
      </c>
      <c r="X491" s="14">
        <f t="shared" si="83"/>
        <v>0.56499999999999961</v>
      </c>
      <c r="Z491" s="14">
        <f t="shared" ca="1" si="107"/>
        <v>0</v>
      </c>
      <c r="AA491" s="14">
        <f t="shared" ca="1" si="107"/>
        <v>0</v>
      </c>
      <c r="AB491" s="14">
        <f t="shared" ca="1" si="107"/>
        <v>0</v>
      </c>
      <c r="AD491" s="14">
        <f t="shared" si="85"/>
        <v>0.56499999999999961</v>
      </c>
      <c r="AE491" s="14">
        <f t="shared" ca="1" si="108"/>
        <v>0.99959999999999993</v>
      </c>
      <c r="AF491" s="14">
        <f t="shared" ca="1" si="108"/>
        <v>0.99958281184814346</v>
      </c>
      <c r="AG491" s="14">
        <f t="shared" ca="1" si="108"/>
        <v>0.99999999999999989</v>
      </c>
      <c r="AH491" s="14">
        <f t="shared" ca="1" si="108"/>
        <v>0.99999999999999989</v>
      </c>
      <c r="AL491" s="14"/>
      <c r="BD491" s="100"/>
      <c r="BE491" s="100"/>
      <c r="BF491" s="100"/>
      <c r="BG491" s="100"/>
      <c r="BH491" s="100"/>
    </row>
    <row r="492" spans="1:60">
      <c r="D492" s="14"/>
      <c r="E492" s="14"/>
      <c r="F492" s="14"/>
      <c r="G492" s="14"/>
      <c r="I492" s="97"/>
      <c r="J492" s="97"/>
      <c r="L492" s="14"/>
      <c r="M492" s="14"/>
      <c r="N492" s="14"/>
      <c r="P492" s="98"/>
      <c r="Q492" s="98"/>
      <c r="S492" s="14"/>
      <c r="T492" s="14"/>
      <c r="U492" s="14"/>
      <c r="W492" s="14">
        <f t="shared" si="97"/>
        <v>0.56499999999999961</v>
      </c>
      <c r="X492" s="14">
        <f t="shared" si="83"/>
        <v>0.5499999999999996</v>
      </c>
      <c r="Z492" s="14">
        <f t="shared" ca="1" si="107"/>
        <v>0</v>
      </c>
      <c r="AA492" s="14">
        <f t="shared" ca="1" si="107"/>
        <v>0</v>
      </c>
      <c r="AB492" s="14">
        <f t="shared" ca="1" si="107"/>
        <v>0</v>
      </c>
      <c r="AD492" s="14">
        <f t="shared" si="85"/>
        <v>0.5499999999999996</v>
      </c>
      <c r="AE492" s="14">
        <f t="shared" ca="1" si="108"/>
        <v>0.99959999999999993</v>
      </c>
      <c r="AF492" s="14">
        <f t="shared" ca="1" si="108"/>
        <v>0.99958281184814346</v>
      </c>
      <c r="AG492" s="14">
        <f t="shared" ca="1" si="108"/>
        <v>0.99999999999999989</v>
      </c>
      <c r="AH492" s="14">
        <f t="shared" ca="1" si="108"/>
        <v>0.99999999999999989</v>
      </c>
      <c r="AL492" s="14"/>
      <c r="BD492" s="100"/>
      <c r="BE492" s="100"/>
      <c r="BF492" s="100"/>
      <c r="BG492" s="100"/>
      <c r="BH492" s="100"/>
    </row>
    <row r="493" spans="1:60">
      <c r="D493" s="14"/>
      <c r="E493" s="14"/>
      <c r="F493" s="14"/>
      <c r="G493" s="14"/>
      <c r="I493" s="97"/>
      <c r="J493" s="97"/>
      <c r="L493" s="14"/>
      <c r="M493" s="14"/>
      <c r="N493" s="14"/>
      <c r="P493" s="98"/>
      <c r="Q493" s="98"/>
      <c r="S493" s="14"/>
      <c r="T493" s="14"/>
      <c r="U493" s="14"/>
      <c r="W493" s="14">
        <f t="shared" si="97"/>
        <v>0.5499999999999996</v>
      </c>
      <c r="X493" s="14">
        <f t="shared" si="83"/>
        <v>0.53499999999999959</v>
      </c>
      <c r="Z493" s="14">
        <f t="shared" ca="1" si="107"/>
        <v>0</v>
      </c>
      <c r="AA493" s="14">
        <f t="shared" ca="1" si="107"/>
        <v>0</v>
      </c>
      <c r="AB493" s="14">
        <f t="shared" ca="1" si="107"/>
        <v>0</v>
      </c>
      <c r="AD493" s="14">
        <f t="shared" si="85"/>
        <v>0.53499999999999959</v>
      </c>
      <c r="AE493" s="14">
        <f t="shared" ca="1" si="108"/>
        <v>0.99959999999999993</v>
      </c>
      <c r="AF493" s="14">
        <f t="shared" ca="1" si="108"/>
        <v>0.99958281184814346</v>
      </c>
      <c r="AG493" s="14">
        <f t="shared" ca="1" si="108"/>
        <v>0.99999999999999989</v>
      </c>
      <c r="AH493" s="14">
        <f t="shared" ca="1" si="108"/>
        <v>0.99999999999999989</v>
      </c>
      <c r="AL493" s="14"/>
      <c r="BD493" s="100"/>
      <c r="BE493" s="100"/>
      <c r="BF493" s="100"/>
      <c r="BG493" s="100"/>
      <c r="BH493" s="100"/>
    </row>
    <row r="494" spans="1:60">
      <c r="D494" s="14"/>
      <c r="E494" s="14"/>
      <c r="F494" s="14"/>
      <c r="G494" s="14"/>
      <c r="I494" s="97"/>
      <c r="J494" s="97"/>
      <c r="L494" s="14"/>
      <c r="M494" s="14"/>
      <c r="N494" s="14"/>
      <c r="P494" s="98"/>
      <c r="Q494" s="98"/>
      <c r="S494" s="14"/>
      <c r="T494" s="14"/>
      <c r="U494" s="14"/>
      <c r="W494" s="14">
        <f t="shared" si="97"/>
        <v>0.53499999999999959</v>
      </c>
      <c r="X494" s="14">
        <f t="shared" si="83"/>
        <v>0.51999999999999957</v>
      </c>
      <c r="Z494" s="14">
        <f t="shared" ca="1" si="107"/>
        <v>1</v>
      </c>
      <c r="AA494" s="14">
        <f t="shared" ca="1" si="107"/>
        <v>0</v>
      </c>
      <c r="AB494" s="14">
        <f t="shared" ca="1" si="107"/>
        <v>0</v>
      </c>
      <c r="AD494" s="14">
        <f t="shared" si="85"/>
        <v>0.51999999999999957</v>
      </c>
      <c r="AE494" s="14">
        <f t="shared" ca="1" si="108"/>
        <v>0.99979999999999991</v>
      </c>
      <c r="AF494" s="14">
        <f t="shared" ca="1" si="108"/>
        <v>0.99979140592407167</v>
      </c>
      <c r="AG494" s="14">
        <f t="shared" ca="1" si="108"/>
        <v>0.99999999999999989</v>
      </c>
      <c r="AH494" s="14">
        <f t="shared" ca="1" si="108"/>
        <v>0.99999999999999989</v>
      </c>
      <c r="AL494" s="14"/>
      <c r="BD494" s="100"/>
      <c r="BE494" s="100"/>
      <c r="BF494" s="100"/>
      <c r="BG494" s="100"/>
      <c r="BH494" s="100"/>
    </row>
    <row r="495" spans="1:60">
      <c r="D495" s="14"/>
      <c r="E495" s="14"/>
      <c r="F495" s="14"/>
      <c r="G495" s="14"/>
      <c r="I495" s="97"/>
      <c r="J495" s="97"/>
      <c r="L495" s="14"/>
      <c r="M495" s="14"/>
      <c r="N495" s="14"/>
      <c r="P495" s="98"/>
      <c r="Q495" s="98"/>
      <c r="S495" s="14"/>
      <c r="T495" s="14"/>
      <c r="U495" s="14"/>
      <c r="W495" s="14">
        <f t="shared" si="97"/>
        <v>0.51999999999999957</v>
      </c>
      <c r="X495" s="14">
        <f t="shared" si="83"/>
        <v>0.50499999999999956</v>
      </c>
      <c r="Z495" s="14">
        <f t="shared" ref="Z495:AB503" ca="1" si="112">IFERROR(Z452/$Y452,0)</f>
        <v>0</v>
      </c>
      <c r="AA495" s="14">
        <f t="shared" ca="1" si="112"/>
        <v>0</v>
      </c>
      <c r="AB495" s="14">
        <f t="shared" ca="1" si="112"/>
        <v>0</v>
      </c>
      <c r="AD495" s="14">
        <f t="shared" si="85"/>
        <v>0.50499999999999956</v>
      </c>
      <c r="AE495" s="14">
        <f t="shared" ca="1" si="108"/>
        <v>0.99979999999999991</v>
      </c>
      <c r="AF495" s="14">
        <f t="shared" ca="1" si="108"/>
        <v>0.99979140592407167</v>
      </c>
      <c r="AG495" s="14">
        <f t="shared" ca="1" si="108"/>
        <v>0.99999999999999989</v>
      </c>
      <c r="AH495" s="14">
        <f t="shared" ca="1" si="108"/>
        <v>0.99999999999999989</v>
      </c>
      <c r="AL495" s="14"/>
      <c r="BD495" s="100"/>
      <c r="BE495" s="100"/>
      <c r="BF495" s="100"/>
      <c r="BG495" s="100"/>
      <c r="BH495" s="100"/>
    </row>
    <row r="496" spans="1:60">
      <c r="D496" s="14"/>
      <c r="E496" s="14"/>
      <c r="F496" s="14"/>
      <c r="G496" s="14"/>
      <c r="I496" s="97"/>
      <c r="J496" s="97"/>
      <c r="L496" s="14"/>
      <c r="M496" s="14"/>
      <c r="N496" s="14"/>
      <c r="P496" s="98"/>
      <c r="Q496" s="98"/>
      <c r="S496" s="14"/>
      <c r="T496" s="14"/>
      <c r="U496" s="14"/>
      <c r="W496" s="14">
        <f t="shared" si="97"/>
        <v>0.50499999999999956</v>
      </c>
      <c r="X496" s="14">
        <f t="shared" si="83"/>
        <v>0.48999999999999955</v>
      </c>
      <c r="Z496" s="14">
        <f t="shared" ca="1" si="112"/>
        <v>0</v>
      </c>
      <c r="AA496" s="14">
        <f t="shared" ca="1" si="112"/>
        <v>0</v>
      </c>
      <c r="AB496" s="14">
        <f t="shared" ca="1" si="112"/>
        <v>0</v>
      </c>
      <c r="AD496" s="14">
        <f t="shared" si="85"/>
        <v>0.48999999999999955</v>
      </c>
      <c r="AE496" s="14">
        <f t="shared" ref="AE496:AH503" ca="1" si="113">AE495+AE453</f>
        <v>0.99979999999999991</v>
      </c>
      <c r="AF496" s="14">
        <f t="shared" ca="1" si="113"/>
        <v>0.99979140592407167</v>
      </c>
      <c r="AG496" s="14">
        <f t="shared" ca="1" si="113"/>
        <v>0.99999999999999989</v>
      </c>
      <c r="AH496" s="14">
        <f t="shared" ca="1" si="113"/>
        <v>0.99999999999999989</v>
      </c>
      <c r="AL496" s="14"/>
    </row>
    <row r="497" spans="4:38">
      <c r="D497" s="14"/>
      <c r="E497" s="14"/>
      <c r="F497" s="14"/>
      <c r="G497" s="14"/>
      <c r="I497" s="97"/>
      <c r="J497" s="97"/>
      <c r="L497" s="14"/>
      <c r="M497" s="14"/>
      <c r="N497" s="14"/>
      <c r="P497" s="98"/>
      <c r="Q497" s="98"/>
      <c r="S497" s="14"/>
      <c r="T497" s="14"/>
      <c r="U497" s="14"/>
      <c r="W497" s="14">
        <f t="shared" si="97"/>
        <v>0.48999999999999955</v>
      </c>
      <c r="X497" s="14">
        <f t="shared" si="83"/>
        <v>0.47499999999999953</v>
      </c>
      <c r="Z497" s="14">
        <f t="shared" ca="1" si="112"/>
        <v>1</v>
      </c>
      <c r="AA497" s="14">
        <f t="shared" ca="1" si="112"/>
        <v>0</v>
      </c>
      <c r="AB497" s="14">
        <f t="shared" ca="1" si="112"/>
        <v>0</v>
      </c>
      <c r="AD497" s="14">
        <f t="shared" si="85"/>
        <v>0.47499999999999953</v>
      </c>
      <c r="AE497" s="14">
        <f t="shared" ca="1" si="113"/>
        <v>0.99999999999999989</v>
      </c>
      <c r="AF497" s="14">
        <f t="shared" ca="1" si="113"/>
        <v>0.99999999999999989</v>
      </c>
      <c r="AG497" s="14">
        <f t="shared" ca="1" si="113"/>
        <v>0.99999999999999989</v>
      </c>
      <c r="AH497" s="14">
        <f t="shared" ca="1" si="113"/>
        <v>0.99999999999999989</v>
      </c>
      <c r="AL497" s="14"/>
    </row>
    <row r="498" spans="4:38">
      <c r="D498" s="14"/>
      <c r="E498" s="14"/>
      <c r="F498" s="14"/>
      <c r="G498" s="14"/>
      <c r="I498" s="97"/>
      <c r="J498" s="97"/>
      <c r="L498" s="14"/>
      <c r="M498" s="14"/>
      <c r="N498" s="14"/>
      <c r="P498" s="98"/>
      <c r="Q498" s="98"/>
      <c r="S498" s="14"/>
      <c r="T498" s="14"/>
      <c r="U498" s="14"/>
      <c r="W498" s="14">
        <f t="shared" si="97"/>
        <v>0.47499999999999953</v>
      </c>
      <c r="X498" s="14">
        <f t="shared" si="83"/>
        <v>0.45999999999999952</v>
      </c>
      <c r="Z498" s="14">
        <f t="shared" ca="1" si="112"/>
        <v>0</v>
      </c>
      <c r="AA498" s="14">
        <f t="shared" ca="1" si="112"/>
        <v>0</v>
      </c>
      <c r="AB498" s="14">
        <f t="shared" ca="1" si="112"/>
        <v>0</v>
      </c>
      <c r="AD498" s="14">
        <f t="shared" si="85"/>
        <v>0.45999999999999952</v>
      </c>
      <c r="AE498" s="14">
        <f t="shared" ca="1" si="113"/>
        <v>0.99999999999999989</v>
      </c>
      <c r="AF498" s="14">
        <f t="shared" ca="1" si="113"/>
        <v>0.99999999999999989</v>
      </c>
      <c r="AG498" s="14">
        <f t="shared" ca="1" si="113"/>
        <v>0.99999999999999989</v>
      </c>
      <c r="AH498" s="14">
        <f t="shared" ca="1" si="113"/>
        <v>0.99999999999999989</v>
      </c>
      <c r="AL498" s="14"/>
    </row>
    <row r="499" spans="4:38">
      <c r="D499" s="14"/>
      <c r="E499" s="14"/>
      <c r="F499" s="14"/>
      <c r="G499" s="14"/>
      <c r="I499" s="97"/>
      <c r="J499" s="97"/>
      <c r="L499" s="14"/>
      <c r="M499" s="14"/>
      <c r="N499" s="14"/>
      <c r="P499" s="98"/>
      <c r="Q499" s="98"/>
      <c r="S499" s="14"/>
      <c r="T499" s="14"/>
      <c r="U499" s="14"/>
      <c r="W499" s="14">
        <f t="shared" si="97"/>
        <v>0.45999999999999952</v>
      </c>
      <c r="X499" s="14">
        <f t="shared" si="83"/>
        <v>0.44499999999999951</v>
      </c>
      <c r="Z499" s="14">
        <f t="shared" ca="1" si="112"/>
        <v>0</v>
      </c>
      <c r="AA499" s="14">
        <f t="shared" ca="1" si="112"/>
        <v>0</v>
      </c>
      <c r="AB499" s="14">
        <f t="shared" ca="1" si="112"/>
        <v>0</v>
      </c>
      <c r="AD499" s="14">
        <f t="shared" si="85"/>
        <v>0.44499999999999951</v>
      </c>
      <c r="AE499" s="14">
        <f t="shared" ca="1" si="113"/>
        <v>0.99999999999999989</v>
      </c>
      <c r="AF499" s="14">
        <f t="shared" ca="1" si="113"/>
        <v>0.99999999999999989</v>
      </c>
      <c r="AG499" s="14">
        <f t="shared" ca="1" si="113"/>
        <v>0.99999999999999989</v>
      </c>
      <c r="AH499" s="14">
        <f t="shared" ca="1" si="113"/>
        <v>0.99999999999999989</v>
      </c>
      <c r="AL499" s="14"/>
    </row>
    <row r="500" spans="4:38">
      <c r="D500" s="14"/>
      <c r="E500" s="14"/>
      <c r="F500" s="14"/>
      <c r="G500" s="14"/>
      <c r="I500" s="97"/>
      <c r="J500" s="97"/>
      <c r="L500" s="14"/>
      <c r="M500" s="14"/>
      <c r="N500" s="14"/>
      <c r="P500" s="98"/>
      <c r="Q500" s="98"/>
      <c r="S500" s="14"/>
      <c r="T500" s="14"/>
      <c r="U500" s="14"/>
      <c r="W500" s="14">
        <f t="shared" si="97"/>
        <v>0.44499999999999951</v>
      </c>
      <c r="X500" s="14">
        <f t="shared" si="83"/>
        <v>0.42999999999999949</v>
      </c>
      <c r="Z500" s="14">
        <f t="shared" ca="1" si="112"/>
        <v>0</v>
      </c>
      <c r="AA500" s="14">
        <f t="shared" ca="1" si="112"/>
        <v>0</v>
      </c>
      <c r="AB500" s="14">
        <f t="shared" ca="1" si="112"/>
        <v>0</v>
      </c>
      <c r="AD500" s="14">
        <f t="shared" si="85"/>
        <v>0.42999999999999949</v>
      </c>
      <c r="AE500" s="14">
        <f t="shared" ca="1" si="113"/>
        <v>0.99999999999999989</v>
      </c>
      <c r="AF500" s="14">
        <f t="shared" ca="1" si="113"/>
        <v>0.99999999999999989</v>
      </c>
      <c r="AG500" s="14">
        <f t="shared" ca="1" si="113"/>
        <v>0.99999999999999989</v>
      </c>
      <c r="AH500" s="14">
        <f t="shared" ca="1" si="113"/>
        <v>0.99999999999999989</v>
      </c>
      <c r="AL500" s="14"/>
    </row>
    <row r="501" spans="4:38">
      <c r="D501" s="14"/>
      <c r="E501" s="14"/>
      <c r="F501" s="14"/>
      <c r="G501" s="14"/>
      <c r="I501" s="97"/>
      <c r="J501" s="97"/>
      <c r="L501" s="14"/>
      <c r="M501" s="14"/>
      <c r="N501" s="14"/>
      <c r="P501" s="98"/>
      <c r="Q501" s="98"/>
      <c r="S501" s="14"/>
      <c r="T501" s="14"/>
      <c r="U501" s="14"/>
      <c r="W501" s="14">
        <f t="shared" si="97"/>
        <v>0.42999999999999949</v>
      </c>
      <c r="X501" s="14">
        <f t="shared" si="83"/>
        <v>0.41499999999999948</v>
      </c>
      <c r="Z501" s="14">
        <f t="shared" ca="1" si="112"/>
        <v>0</v>
      </c>
      <c r="AA501" s="14">
        <f t="shared" ca="1" si="112"/>
        <v>0</v>
      </c>
      <c r="AB501" s="14">
        <f t="shared" ca="1" si="112"/>
        <v>0</v>
      </c>
      <c r="AD501" s="14">
        <f t="shared" si="85"/>
        <v>0.41499999999999948</v>
      </c>
      <c r="AE501" s="14">
        <f t="shared" ca="1" si="113"/>
        <v>0.99999999999999989</v>
      </c>
      <c r="AF501" s="14">
        <f t="shared" ca="1" si="113"/>
        <v>0.99999999999999989</v>
      </c>
      <c r="AG501" s="14">
        <f t="shared" ca="1" si="113"/>
        <v>0.99999999999999989</v>
      </c>
      <c r="AH501" s="14">
        <f t="shared" ca="1" si="113"/>
        <v>0.99999999999999989</v>
      </c>
      <c r="AL501" s="14"/>
    </row>
    <row r="502" spans="4:38">
      <c r="D502" s="14"/>
      <c r="E502" s="14"/>
      <c r="F502" s="14"/>
      <c r="G502" s="14"/>
      <c r="I502" s="97"/>
      <c r="J502" s="97"/>
      <c r="L502" s="14"/>
      <c r="M502" s="14"/>
      <c r="N502" s="14"/>
      <c r="P502" s="98"/>
      <c r="Q502" s="98"/>
      <c r="S502" s="14"/>
      <c r="T502" s="14"/>
      <c r="U502" s="14"/>
      <c r="W502" s="14">
        <f t="shared" si="97"/>
        <v>0.41499999999999948</v>
      </c>
      <c r="X502" s="14">
        <f t="shared" si="83"/>
        <v>0.39999999999999947</v>
      </c>
      <c r="Z502" s="14">
        <f t="shared" ca="1" si="112"/>
        <v>0</v>
      </c>
      <c r="AA502" s="14">
        <f t="shared" ca="1" si="112"/>
        <v>0</v>
      </c>
      <c r="AB502" s="14">
        <f t="shared" ca="1" si="112"/>
        <v>0</v>
      </c>
      <c r="AD502" s="14">
        <f t="shared" si="85"/>
        <v>0.39999999999999947</v>
      </c>
      <c r="AE502" s="14">
        <f t="shared" ca="1" si="113"/>
        <v>0.99999999999999989</v>
      </c>
      <c r="AF502" s="14">
        <f t="shared" ca="1" si="113"/>
        <v>0.99999999999999989</v>
      </c>
      <c r="AG502" s="14">
        <f t="shared" ca="1" si="113"/>
        <v>0.99999999999999989</v>
      </c>
      <c r="AH502" s="14">
        <f t="shared" ca="1" si="113"/>
        <v>0.99999999999999989</v>
      </c>
      <c r="AL502" s="14"/>
    </row>
    <row r="503" spans="4:38">
      <c r="D503" s="14"/>
      <c r="E503" s="14"/>
      <c r="F503" s="14"/>
      <c r="G503" s="14"/>
      <c r="I503" s="97"/>
      <c r="J503" s="97"/>
      <c r="L503" s="14"/>
      <c r="M503" s="14"/>
      <c r="N503" s="14"/>
      <c r="P503" s="98"/>
      <c r="Q503" s="98"/>
      <c r="S503" s="14"/>
      <c r="T503" s="14"/>
      <c r="U503" s="14"/>
      <c r="W503" s="14">
        <f t="shared" si="97"/>
        <v>0.39999999999999947</v>
      </c>
      <c r="X503" s="14">
        <f t="shared" si="83"/>
        <v>0.38499999999999945</v>
      </c>
      <c r="Z503" s="14">
        <f t="shared" si="112"/>
        <v>0</v>
      </c>
      <c r="AA503" s="14">
        <f t="shared" si="112"/>
        <v>0</v>
      </c>
      <c r="AB503" s="14">
        <f t="shared" si="112"/>
        <v>0</v>
      </c>
      <c r="AD503" s="14">
        <f t="shared" si="85"/>
        <v>0.38499999999999945</v>
      </c>
      <c r="AE503" s="14">
        <f t="shared" ca="1" si="113"/>
        <v>0.99999999999999989</v>
      </c>
      <c r="AF503" s="14">
        <f t="shared" ca="1" si="113"/>
        <v>0.99999999999999989</v>
      </c>
      <c r="AG503" s="14">
        <f t="shared" ca="1" si="113"/>
        <v>0.99999999999999989</v>
      </c>
      <c r="AH503" s="14">
        <f t="shared" ca="1" si="113"/>
        <v>0.99999999999999989</v>
      </c>
      <c r="AL503" s="14"/>
    </row>
    <row r="504" spans="4:38">
      <c r="D504" s="14"/>
      <c r="E504" s="14"/>
      <c r="F504" s="14"/>
      <c r="G504" s="14"/>
      <c r="I504" s="97"/>
      <c r="J504" s="97"/>
      <c r="L504" s="14"/>
      <c r="M504" s="14"/>
      <c r="N504" s="14"/>
      <c r="P504" s="98"/>
      <c r="Q504" s="98"/>
      <c r="S504" s="14"/>
      <c r="T504" s="14"/>
      <c r="U504" s="14"/>
      <c r="W504" s="14"/>
      <c r="X504" s="14"/>
      <c r="Z504" s="14"/>
      <c r="AA504" s="14"/>
      <c r="AB504" s="14"/>
      <c r="AD504" s="14"/>
      <c r="AE504" s="14"/>
      <c r="AF504" s="14"/>
      <c r="AG504" s="14"/>
      <c r="AL504" s="14"/>
    </row>
    <row r="505" spans="4:38">
      <c r="E505" s="14"/>
      <c r="F505" s="14"/>
      <c r="G505" s="14"/>
      <c r="I505" s="97"/>
      <c r="J505" s="97"/>
      <c r="L505" s="14"/>
      <c r="M505" s="14"/>
      <c r="N505" s="14"/>
      <c r="P505" s="98"/>
      <c r="Q505" s="98"/>
      <c r="S505" s="14"/>
      <c r="T505" s="14"/>
      <c r="U505" s="14"/>
      <c r="W505" s="14"/>
      <c r="X505" s="14"/>
      <c r="Z505" s="14"/>
      <c r="AA505" s="14"/>
      <c r="AB505" s="14"/>
      <c r="AD505" s="14"/>
      <c r="AE505" s="14"/>
      <c r="AF505" s="14"/>
      <c r="AG505" s="14"/>
      <c r="AL505" s="14"/>
    </row>
    <row r="506" spans="4:38">
      <c r="E506" s="14"/>
      <c r="F506" s="14"/>
      <c r="G506" s="14"/>
      <c r="I506" s="97"/>
      <c r="J506" s="97"/>
      <c r="L506" s="14"/>
      <c r="M506" s="14"/>
      <c r="N506" s="14"/>
      <c r="P506" s="98"/>
      <c r="Q506" s="98"/>
      <c r="S506" s="14"/>
      <c r="T506" s="14"/>
      <c r="U506" s="14"/>
      <c r="W506" s="14"/>
      <c r="X506" s="14"/>
      <c r="Z506" s="14"/>
      <c r="AA506" s="14"/>
      <c r="AB506" s="14"/>
      <c r="AD506" s="14"/>
      <c r="AE506" s="14"/>
      <c r="AF506" s="14"/>
      <c r="AG506" s="14"/>
      <c r="AL506" s="14"/>
    </row>
    <row r="507" spans="4:38">
      <c r="E507" s="14"/>
      <c r="F507" s="14"/>
      <c r="G507" s="14"/>
      <c r="I507" s="97"/>
      <c r="J507" s="97"/>
      <c r="L507" s="14"/>
      <c r="M507" s="14"/>
      <c r="N507" s="14"/>
      <c r="P507" s="98"/>
      <c r="Q507" s="98"/>
      <c r="S507" s="14"/>
      <c r="T507" s="14"/>
      <c r="U507" s="14"/>
      <c r="W507" s="14"/>
      <c r="X507" s="14"/>
      <c r="Z507" s="14"/>
      <c r="AA507" s="14"/>
      <c r="AB507" s="14"/>
      <c r="AD507" s="14"/>
      <c r="AE507" s="14"/>
      <c r="AF507" s="14"/>
      <c r="AG507" s="14"/>
      <c r="AL507" s="14"/>
    </row>
    <row r="508" spans="4:38">
      <c r="E508" s="14"/>
      <c r="F508" s="14"/>
      <c r="G508" s="14"/>
      <c r="I508" s="97"/>
      <c r="J508" s="97"/>
      <c r="L508" s="14"/>
      <c r="M508" s="14"/>
      <c r="N508" s="14"/>
      <c r="P508" s="98"/>
      <c r="Q508" s="98"/>
      <c r="S508" s="14"/>
      <c r="T508" s="14"/>
      <c r="U508" s="14"/>
      <c r="W508" s="14"/>
      <c r="X508" s="14"/>
      <c r="Z508" s="14"/>
      <c r="AA508" s="14"/>
      <c r="AB508" s="14"/>
      <c r="AD508" s="14"/>
      <c r="AE508" s="14"/>
      <c r="AF508" s="14"/>
      <c r="AG508" s="14"/>
      <c r="AL508" s="14"/>
    </row>
    <row r="509" spans="4:38">
      <c r="E509" s="14"/>
      <c r="F509" s="14"/>
      <c r="G509" s="14"/>
      <c r="I509" s="97"/>
      <c r="J509" s="97"/>
      <c r="L509" s="14"/>
      <c r="M509" s="14"/>
      <c r="N509" s="14"/>
      <c r="P509" s="98"/>
      <c r="Q509" s="98"/>
      <c r="S509" s="14"/>
      <c r="T509" s="14"/>
      <c r="U509" s="14"/>
      <c r="W509" s="14"/>
      <c r="X509" s="14"/>
      <c r="Z509" s="14"/>
      <c r="AA509" s="14"/>
      <c r="AB509" s="14"/>
      <c r="AD509" s="14"/>
      <c r="AE509" s="14"/>
      <c r="AF509" s="14"/>
      <c r="AG509" s="14"/>
      <c r="AL509" s="14"/>
    </row>
    <row r="510" spans="4:38">
      <c r="E510" s="14"/>
      <c r="F510" s="14"/>
      <c r="G510" s="14"/>
      <c r="I510" s="97"/>
      <c r="J510" s="97"/>
      <c r="L510" s="14"/>
      <c r="M510" s="14"/>
      <c r="N510" s="14"/>
      <c r="P510" s="98"/>
      <c r="Q510" s="98"/>
      <c r="S510" s="14"/>
      <c r="T510" s="14"/>
      <c r="U510" s="14"/>
      <c r="W510" s="14"/>
      <c r="X510" s="14"/>
      <c r="Z510" s="14"/>
      <c r="AA510" s="14"/>
      <c r="AB510" s="14"/>
      <c r="AD510" s="14"/>
      <c r="AE510" s="14"/>
      <c r="AF510" s="14"/>
      <c r="AG510" s="14"/>
      <c r="AL510" s="14"/>
    </row>
    <row r="511" spans="4:38">
      <c r="E511" s="14"/>
      <c r="F511" s="14"/>
      <c r="G511" s="14"/>
      <c r="I511" s="97"/>
      <c r="J511" s="97"/>
      <c r="L511" s="14"/>
      <c r="M511" s="14"/>
      <c r="N511" s="14"/>
      <c r="P511" s="98"/>
      <c r="Q511" s="98"/>
      <c r="S511" s="14"/>
      <c r="T511" s="14"/>
      <c r="U511" s="14"/>
      <c r="W511" s="14"/>
      <c r="X511" s="14"/>
      <c r="Z511" s="14"/>
      <c r="AA511" s="14"/>
      <c r="AB511" s="14"/>
      <c r="AD511" s="14"/>
      <c r="AE511" s="14"/>
      <c r="AF511" s="14"/>
      <c r="AG511" s="14"/>
      <c r="AL511" s="14"/>
    </row>
    <row r="512" spans="4:38">
      <c r="E512" s="14"/>
      <c r="F512" s="14"/>
      <c r="G512" s="14"/>
      <c r="I512" s="97"/>
      <c r="J512" s="97"/>
      <c r="L512" s="14"/>
      <c r="M512" s="14"/>
      <c r="N512" s="14"/>
      <c r="P512" s="98"/>
      <c r="Q512" s="98"/>
      <c r="S512" s="14"/>
      <c r="T512" s="14"/>
      <c r="U512" s="14"/>
      <c r="W512" s="14"/>
      <c r="X512" s="14"/>
      <c r="Z512" s="14"/>
      <c r="AA512" s="14"/>
      <c r="AB512" s="14"/>
      <c r="AD512" s="14"/>
      <c r="AE512" s="14"/>
      <c r="AF512" s="14"/>
      <c r="AG512" s="14"/>
      <c r="AL512" s="14"/>
    </row>
    <row r="513" spans="5:60">
      <c r="E513" s="14"/>
      <c r="F513" s="14"/>
      <c r="G513" s="14"/>
      <c r="I513" s="97"/>
      <c r="J513" s="97"/>
      <c r="L513" s="14"/>
      <c r="M513" s="14"/>
      <c r="N513" s="14"/>
      <c r="P513" s="98"/>
      <c r="Q513" s="98"/>
      <c r="S513" s="14"/>
      <c r="T513" s="14"/>
      <c r="U513" s="14"/>
      <c r="W513" s="14"/>
      <c r="X513" s="14"/>
      <c r="Z513" s="14"/>
      <c r="AA513" s="14"/>
      <c r="AB513" s="14"/>
      <c r="AD513" s="14"/>
      <c r="AE513" s="14"/>
      <c r="AF513" s="14"/>
      <c r="AG513" s="14"/>
      <c r="AL513" s="14"/>
    </row>
    <row r="514" spans="5:60">
      <c r="E514" s="14"/>
      <c r="F514" s="14"/>
      <c r="G514" s="14"/>
      <c r="I514" s="97"/>
      <c r="J514" s="97"/>
      <c r="L514" s="14"/>
      <c r="M514" s="14"/>
      <c r="N514" s="14"/>
      <c r="P514" s="98"/>
      <c r="Q514" s="98"/>
      <c r="S514" s="14"/>
      <c r="T514" s="14"/>
      <c r="U514" s="14"/>
      <c r="W514" s="14"/>
      <c r="X514" s="14"/>
      <c r="Z514" s="14"/>
      <c r="AA514" s="14"/>
      <c r="AB514" s="14"/>
      <c r="AD514" s="14"/>
      <c r="AE514" s="14"/>
      <c r="AF514" s="14"/>
      <c r="AG514" s="14"/>
      <c r="AL514" s="14"/>
    </row>
    <row r="515" spans="5:60">
      <c r="E515" s="14"/>
      <c r="F515" s="14"/>
      <c r="G515" s="14"/>
      <c r="W515" s="14"/>
      <c r="X515" s="14"/>
      <c r="Z515" s="14"/>
      <c r="AA515" s="14"/>
      <c r="AB515" s="14"/>
      <c r="AD515" s="14"/>
      <c r="AE515" s="14"/>
      <c r="AF515" s="14"/>
      <c r="AG515" s="14"/>
      <c r="AL515" s="14"/>
    </row>
    <row r="516" spans="5:60">
      <c r="W516" s="14"/>
      <c r="X516" s="14"/>
      <c r="Z516" s="14"/>
      <c r="AA516" s="14"/>
      <c r="AB516" s="14"/>
      <c r="AD516" s="14"/>
      <c r="AE516" s="14"/>
      <c r="AF516" s="14"/>
      <c r="AG516" s="14"/>
      <c r="AL516" s="14"/>
    </row>
    <row r="517" spans="5:60">
      <c r="AL517" s="14"/>
    </row>
    <row r="518" spans="5:60">
      <c r="BD518" s="14"/>
      <c r="BE518" s="14"/>
      <c r="BF518" s="14"/>
      <c r="BG518" s="14"/>
      <c r="BH518" s="14"/>
    </row>
    <row r="519" spans="5:60">
      <c r="BB519" s="100"/>
      <c r="BC519" s="100"/>
      <c r="BD519" s="100"/>
      <c r="BE519" s="100"/>
      <c r="BF519" s="100"/>
      <c r="BG519" s="100"/>
      <c r="BH519" s="100"/>
    </row>
    <row r="520" spans="5:60">
      <c r="BB520" s="100"/>
      <c r="BC520" s="100"/>
      <c r="BD520" s="100"/>
      <c r="BE520" s="100"/>
      <c r="BF520" s="100"/>
      <c r="BG520" s="100"/>
      <c r="BH520" s="100"/>
    </row>
    <row r="521" spans="5:60">
      <c r="AO521" s="100"/>
      <c r="AP521" s="100"/>
      <c r="AQ521" s="100"/>
      <c r="AR521" s="100"/>
      <c r="AS521" s="100"/>
      <c r="AT521" s="100"/>
      <c r="AU521" s="100"/>
      <c r="AV521" s="100"/>
      <c r="AW521" s="100"/>
      <c r="AX521" s="100"/>
      <c r="AY521" s="100"/>
      <c r="AZ521" s="100"/>
      <c r="BA521" s="100"/>
      <c r="BB521" s="100"/>
      <c r="BC521" s="100"/>
      <c r="BD521" s="100"/>
      <c r="BE521" s="100"/>
      <c r="BF521" s="100"/>
      <c r="BG521" s="100"/>
      <c r="BH521" s="100"/>
    </row>
    <row r="522" spans="5:60">
      <c r="AO522" s="100"/>
      <c r="AP522" s="100"/>
      <c r="AQ522" s="100"/>
      <c r="AR522" s="100"/>
      <c r="AS522" s="100"/>
      <c r="AT522" s="100"/>
      <c r="AU522" s="100"/>
      <c r="AV522" s="100"/>
      <c r="AW522" s="100"/>
      <c r="AX522" s="100"/>
      <c r="AY522" s="100"/>
      <c r="AZ522" s="100"/>
      <c r="BA522" s="100"/>
      <c r="BB522" s="100"/>
      <c r="BC522" s="100"/>
      <c r="BD522" s="100"/>
      <c r="BE522" s="100"/>
      <c r="BF522" s="100"/>
      <c r="BG522" s="100"/>
      <c r="BH522" s="100"/>
    </row>
    <row r="523" spans="5:60">
      <c r="AO523" s="100"/>
      <c r="AP523" s="100"/>
      <c r="AQ523" s="100"/>
      <c r="AR523" s="100"/>
      <c r="AS523" s="100"/>
      <c r="AT523" s="100"/>
      <c r="AU523" s="100"/>
      <c r="AV523" s="100"/>
      <c r="AW523" s="100"/>
      <c r="AX523" s="100"/>
      <c r="AY523" s="100"/>
      <c r="AZ523" s="100"/>
      <c r="BA523" s="100"/>
      <c r="BB523" s="100"/>
      <c r="BC523" s="100"/>
      <c r="BD523" s="100"/>
      <c r="BE523" s="100"/>
      <c r="BF523" s="100"/>
      <c r="BG523" s="100"/>
      <c r="BH523" s="100"/>
    </row>
    <row r="524" spans="5:60">
      <c r="AO524" s="100"/>
      <c r="AP524" s="100"/>
      <c r="AQ524" s="100"/>
      <c r="AR524" s="100"/>
      <c r="AS524" s="100"/>
      <c r="AT524" s="100"/>
      <c r="AU524" s="100"/>
      <c r="AV524" s="100"/>
      <c r="AW524" s="100"/>
      <c r="AX524" s="100"/>
      <c r="AY524" s="100"/>
      <c r="AZ524" s="100"/>
      <c r="BA524" s="100"/>
      <c r="BB524" s="100"/>
      <c r="BC524" s="100"/>
      <c r="BD524" s="100"/>
      <c r="BE524" s="100"/>
      <c r="BF524" s="100"/>
      <c r="BG524" s="100"/>
      <c r="BH524" s="100"/>
    </row>
    <row r="525" spans="5:60">
      <c r="AO525" s="100"/>
      <c r="AP525" s="100"/>
      <c r="AQ525" s="100"/>
      <c r="AR525" s="100"/>
      <c r="AS525" s="100"/>
      <c r="AT525" s="100"/>
      <c r="AU525" s="100"/>
      <c r="AV525" s="100"/>
      <c r="AW525" s="100"/>
      <c r="AX525" s="100"/>
      <c r="AY525" s="100"/>
      <c r="AZ525" s="100"/>
      <c r="BA525" s="100"/>
      <c r="BB525" s="100"/>
      <c r="BC525" s="100"/>
      <c r="BD525" s="100"/>
      <c r="BE525" s="100"/>
      <c r="BF525" s="100"/>
      <c r="BG525" s="100"/>
      <c r="BH525" s="100"/>
    </row>
    <row r="526" spans="5:60">
      <c r="AO526" s="100"/>
      <c r="AP526" s="100"/>
      <c r="AQ526" s="100"/>
      <c r="AR526" s="100"/>
      <c r="AS526" s="100"/>
      <c r="AT526" s="100"/>
      <c r="AU526" s="100"/>
      <c r="AV526" s="100"/>
      <c r="AW526" s="100"/>
      <c r="AX526" s="100"/>
      <c r="AY526" s="100"/>
      <c r="AZ526" s="100"/>
      <c r="BA526" s="100"/>
      <c r="BB526" s="100"/>
      <c r="BC526" s="100"/>
      <c r="BD526" s="100"/>
      <c r="BE526" s="100"/>
      <c r="BF526" s="100"/>
      <c r="BG526" s="100"/>
      <c r="BH526" s="100"/>
    </row>
    <row r="527" spans="5:60">
      <c r="AO527" s="100"/>
      <c r="AP527" s="100"/>
      <c r="AQ527" s="100"/>
      <c r="AR527" s="100"/>
      <c r="AS527" s="100"/>
      <c r="AT527" s="100"/>
      <c r="AU527" s="100"/>
      <c r="AV527" s="100"/>
      <c r="AW527" s="100"/>
      <c r="AX527" s="100"/>
      <c r="AY527" s="100"/>
      <c r="AZ527" s="100"/>
      <c r="BA527" s="100"/>
      <c r="BB527" s="100"/>
      <c r="BC527" s="100"/>
      <c r="BD527" s="100"/>
      <c r="BE527" s="100"/>
      <c r="BF527" s="100"/>
      <c r="BG527" s="100"/>
      <c r="BH527" s="100"/>
    </row>
    <row r="528" spans="5:60">
      <c r="AO528" s="100"/>
      <c r="AP528" s="100"/>
      <c r="AQ528" s="100"/>
      <c r="AR528" s="100"/>
      <c r="AS528" s="100"/>
      <c r="AT528" s="100"/>
      <c r="AU528" s="100"/>
      <c r="AV528" s="100"/>
      <c r="AW528" s="100"/>
      <c r="AX528" s="100"/>
      <c r="AY528" s="100"/>
      <c r="AZ528" s="100"/>
      <c r="BA528" s="100"/>
      <c r="BB528" s="100"/>
      <c r="BC528" s="100"/>
      <c r="BD528" s="100"/>
      <c r="BE528" s="100"/>
      <c r="BF528" s="100"/>
      <c r="BG528" s="100"/>
      <c r="BH528" s="100"/>
    </row>
    <row r="529" spans="41:60">
      <c r="AO529" s="100"/>
      <c r="AP529" s="100"/>
      <c r="AQ529" s="100"/>
      <c r="AR529" s="100"/>
      <c r="AS529" s="100"/>
      <c r="AT529" s="100"/>
      <c r="AU529" s="100"/>
      <c r="AV529" s="100"/>
      <c r="AW529" s="100"/>
      <c r="AX529" s="100"/>
      <c r="AY529" s="100"/>
      <c r="AZ529" s="100"/>
      <c r="BA529" s="100"/>
      <c r="BB529" s="100"/>
      <c r="BC529" s="100"/>
      <c r="BD529" s="100"/>
      <c r="BE529" s="100"/>
      <c r="BF529" s="100"/>
      <c r="BG529" s="100"/>
      <c r="BH529" s="100"/>
    </row>
    <row r="530" spans="41:60">
      <c r="AO530" s="100"/>
      <c r="AP530" s="100"/>
      <c r="AQ530" s="100"/>
      <c r="AR530" s="100"/>
      <c r="AS530" s="100"/>
      <c r="AT530" s="100"/>
      <c r="AU530" s="100"/>
      <c r="AV530" s="100"/>
      <c r="AW530" s="100"/>
      <c r="AX530" s="100"/>
      <c r="AY530" s="100"/>
      <c r="AZ530" s="100"/>
      <c r="BA530" s="100"/>
      <c r="BB530" s="100"/>
      <c r="BC530" s="100"/>
      <c r="BD530" s="100"/>
      <c r="BE530" s="100"/>
      <c r="BF530" s="100"/>
      <c r="BG530" s="100"/>
      <c r="BH530" s="100"/>
    </row>
    <row r="531" spans="41:60">
      <c r="AO531" s="100"/>
      <c r="AP531" s="100"/>
      <c r="AQ531" s="100"/>
      <c r="AR531" s="100"/>
      <c r="AS531" s="100"/>
      <c r="AT531" s="100"/>
      <c r="AU531" s="100"/>
      <c r="AV531" s="100"/>
      <c r="AW531" s="100"/>
      <c r="AX531" s="100"/>
      <c r="AY531" s="100"/>
      <c r="AZ531" s="100"/>
      <c r="BA531" s="100"/>
      <c r="BB531" s="100"/>
      <c r="BC531" s="100"/>
      <c r="BD531" s="100"/>
      <c r="BE531" s="100"/>
      <c r="BF531" s="100"/>
      <c r="BG531" s="100"/>
      <c r="BH531" s="100"/>
    </row>
    <row r="532" spans="41:60">
      <c r="AO532" s="100"/>
      <c r="AP532" s="100"/>
      <c r="AQ532" s="100"/>
      <c r="AR532" s="100"/>
      <c r="AS532" s="100"/>
      <c r="AT532" s="100"/>
      <c r="AU532" s="100"/>
      <c r="AV532" s="100"/>
      <c r="AW532" s="100"/>
      <c r="AX532" s="100"/>
      <c r="AY532" s="100"/>
      <c r="AZ532" s="100"/>
      <c r="BA532" s="100"/>
      <c r="BB532" s="100"/>
      <c r="BC532" s="100"/>
      <c r="BD532" s="100"/>
      <c r="BE532" s="100"/>
      <c r="BF532" s="100"/>
      <c r="BG532" s="100"/>
      <c r="BH532" s="100"/>
    </row>
    <row r="533" spans="41:60">
      <c r="AO533" s="100"/>
      <c r="AP533" s="100"/>
      <c r="AQ533" s="100"/>
      <c r="AR533" s="100"/>
      <c r="AS533" s="100"/>
      <c r="AT533" s="100"/>
      <c r="AU533" s="100"/>
      <c r="AV533" s="100"/>
      <c r="AW533" s="100"/>
      <c r="AX533" s="100"/>
      <c r="AY533" s="100"/>
      <c r="AZ533" s="100"/>
      <c r="BA533" s="100"/>
      <c r="BB533" s="100"/>
      <c r="BC533" s="100"/>
      <c r="BD533" s="100"/>
      <c r="BE533" s="100"/>
      <c r="BF533" s="100"/>
      <c r="BG533" s="100"/>
      <c r="BH533" s="100"/>
    </row>
    <row r="534" spans="41:60">
      <c r="AO534" s="100"/>
      <c r="AP534" s="100"/>
      <c r="AQ534" s="100"/>
      <c r="AR534" s="100"/>
      <c r="AS534" s="100"/>
      <c r="AT534" s="100"/>
      <c r="AU534" s="100"/>
      <c r="AV534" s="100"/>
      <c r="AW534" s="100"/>
      <c r="AX534" s="100"/>
      <c r="AY534" s="100"/>
      <c r="AZ534" s="100"/>
      <c r="BA534" s="100"/>
      <c r="BB534" s="100"/>
      <c r="BC534" s="100"/>
      <c r="BD534" s="100"/>
      <c r="BE534" s="100"/>
      <c r="BF534" s="100"/>
      <c r="BG534" s="100"/>
      <c r="BH534" s="100"/>
    </row>
    <row r="535" spans="41:60">
      <c r="AO535" s="100"/>
      <c r="AP535" s="100"/>
      <c r="AQ535" s="100"/>
      <c r="AR535" s="100"/>
      <c r="AS535" s="100"/>
      <c r="AT535" s="100"/>
      <c r="AU535" s="100"/>
      <c r="AV535" s="100"/>
      <c r="AW535" s="100"/>
      <c r="AX535" s="100"/>
      <c r="AY535" s="100"/>
      <c r="AZ535" s="100"/>
      <c r="BA535" s="100"/>
      <c r="BB535" s="100"/>
      <c r="BC535" s="100"/>
      <c r="BD535" s="100"/>
      <c r="BE535" s="100"/>
      <c r="BF535" s="100"/>
      <c r="BG535" s="100"/>
      <c r="BH535" s="100"/>
    </row>
    <row r="536" spans="41:60">
      <c r="AO536" s="100"/>
      <c r="AP536" s="100"/>
      <c r="AQ536" s="100"/>
      <c r="AR536" s="100"/>
      <c r="AS536" s="100"/>
      <c r="AT536" s="100"/>
      <c r="AU536" s="100"/>
      <c r="AV536" s="100"/>
      <c r="AW536" s="100"/>
      <c r="AX536" s="100"/>
      <c r="AY536" s="100"/>
      <c r="AZ536" s="100"/>
      <c r="BA536" s="100"/>
      <c r="BB536" s="100"/>
      <c r="BC536" s="100"/>
      <c r="BD536" s="100"/>
      <c r="BE536" s="100"/>
      <c r="BF536" s="100"/>
      <c r="BG536" s="100"/>
      <c r="BH536" s="100"/>
    </row>
    <row r="537" spans="41:60">
      <c r="AO537" s="100"/>
      <c r="AP537" s="100"/>
      <c r="AQ537" s="100"/>
      <c r="AR537" s="100"/>
      <c r="AS537" s="100"/>
      <c r="AT537" s="100"/>
      <c r="AU537" s="100"/>
      <c r="AV537" s="100"/>
      <c r="AW537" s="100"/>
      <c r="AX537" s="100"/>
      <c r="AY537" s="100"/>
      <c r="AZ537" s="100"/>
      <c r="BA537" s="100"/>
      <c r="BB537" s="100"/>
      <c r="BC537" s="100"/>
      <c r="BD537" s="100"/>
      <c r="BE537" s="100"/>
      <c r="BF537" s="100"/>
      <c r="BG537" s="100"/>
      <c r="BH537" s="100"/>
    </row>
    <row r="538" spans="41:60">
      <c r="AO538" s="100"/>
      <c r="AP538" s="100"/>
      <c r="AQ538" s="100"/>
      <c r="AR538" s="100"/>
      <c r="AS538" s="100"/>
      <c r="AT538" s="100"/>
      <c r="AU538" s="100"/>
      <c r="AV538" s="100"/>
      <c r="AW538" s="100"/>
      <c r="AX538" s="100"/>
      <c r="AY538" s="100"/>
      <c r="AZ538" s="100"/>
      <c r="BA538" s="100"/>
      <c r="BB538" s="100"/>
      <c r="BC538" s="100"/>
      <c r="BD538" s="100"/>
      <c r="BE538" s="100"/>
      <c r="BF538" s="100"/>
      <c r="BG538" s="100"/>
      <c r="BH538" s="100"/>
    </row>
    <row r="539" spans="41:60">
      <c r="AO539" s="100"/>
      <c r="AP539" s="100"/>
      <c r="AQ539" s="100"/>
      <c r="AR539" s="100"/>
      <c r="AS539" s="100"/>
      <c r="AT539" s="100"/>
      <c r="AU539" s="100"/>
      <c r="AV539" s="100"/>
      <c r="AW539" s="100"/>
      <c r="AX539" s="100"/>
      <c r="AY539" s="100"/>
      <c r="AZ539" s="100"/>
      <c r="BA539" s="100"/>
    </row>
    <row r="540" spans="41:60">
      <c r="AO540" s="100"/>
      <c r="AP540" s="100"/>
      <c r="AQ540" s="100"/>
      <c r="AR540" s="100"/>
      <c r="AS540" s="100"/>
      <c r="AT540" s="100"/>
      <c r="AU540" s="100"/>
      <c r="AV540" s="100"/>
      <c r="AW540" s="100"/>
      <c r="AX540" s="100"/>
      <c r="AY540" s="100"/>
      <c r="AZ540" s="100"/>
      <c r="BA540" s="100"/>
    </row>
    <row r="543" spans="41:60">
      <c r="BB543" s="106"/>
      <c r="BC543" s="106"/>
      <c r="BD543" s="106"/>
      <c r="BE543" s="106"/>
      <c r="BF543" s="106"/>
      <c r="BG543" s="106"/>
    </row>
    <row r="545" spans="48:53">
      <c r="AV545" s="106"/>
      <c r="AW545" s="106"/>
      <c r="AX545" s="106"/>
      <c r="AY545" s="106"/>
      <c r="AZ545" s="106"/>
      <c r="BA545" s="106"/>
    </row>
  </sheetData>
  <mergeCells count="25">
    <mergeCell ref="AJ417:AN417"/>
    <mergeCell ref="B440:G440"/>
    <mergeCell ref="I440:N440"/>
    <mergeCell ref="P440:U440"/>
    <mergeCell ref="W461:AB461"/>
    <mergeCell ref="AD461:AH461"/>
    <mergeCell ref="W417:AB417"/>
    <mergeCell ref="B462:G462"/>
    <mergeCell ref="I462:N462"/>
    <mergeCell ref="P462:U462"/>
    <mergeCell ref="AD417:AH417"/>
    <mergeCell ref="B333:G333"/>
    <mergeCell ref="I333:N333"/>
    <mergeCell ref="P333:U333"/>
    <mergeCell ref="B417:G417"/>
    <mergeCell ref="I417:N417"/>
    <mergeCell ref="P417:U417"/>
    <mergeCell ref="B4:G4"/>
    <mergeCell ref="I4:N4"/>
    <mergeCell ref="P4:U4"/>
    <mergeCell ref="W4:AB4"/>
    <mergeCell ref="B169:G169"/>
    <mergeCell ref="I169:N169"/>
    <mergeCell ref="P169:U169"/>
    <mergeCell ref="W169:AB169"/>
  </mergeCells>
  <pageMargins left="0.7" right="0.7" top="0.78740157499999996" bottom="0.78740157499999996" header="0.3" footer="0.3"/>
  <pageSetup paperSize="9" orientation="portrait" horizontalDpi="0" verticalDpi="0" r:id="rId1"/>
  <drawing r:id="rId2"/>
  <tableParts count="25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7737E-F03C-49B9-99E3-2CF12DFC11DE}">
  <sheetPr codeName="Sheet10">
    <tabColor rgb="FF002060"/>
  </sheetPr>
  <dimension ref="A1:V233"/>
  <sheetViews>
    <sheetView zoomScale="60" zoomScaleNormal="80" workbookViewId="0">
      <selection activeCell="D7" sqref="D7:E7"/>
    </sheetView>
  </sheetViews>
  <sheetFormatPr defaultColWidth="0" defaultRowHeight="0" customHeight="1" zeroHeight="1" outlineLevelRow="1"/>
  <cols>
    <col min="1" max="1" width="1.5703125" style="15" customWidth="1"/>
    <col min="2" max="2" width="31.5703125" style="12" bestFit="1" customWidth="1"/>
    <col min="3" max="3" width="1.7109375" style="12" customWidth="1"/>
    <col min="4" max="8" width="15.7109375" style="12" customWidth="1"/>
    <col min="9" max="22" width="15.7109375" style="15" customWidth="1"/>
    <col min="23" max="16384" width="0" style="15" hidden="1"/>
  </cols>
  <sheetData>
    <row r="1" spans="1:21" ht="19.899999999999999" customHeight="1"/>
    <row r="2" spans="1:21" ht="53.45" customHeight="1">
      <c r="B2" s="114" t="s">
        <v>127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</row>
    <row r="3" spans="1:21" ht="20.45" customHeight="1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</row>
    <row r="4" spans="1:21" ht="30" customHeight="1">
      <c r="A4" s="28"/>
      <c r="B4" s="115" t="s">
        <v>128</v>
      </c>
      <c r="C4" s="15"/>
      <c r="D4" s="15"/>
      <c r="E4" s="15"/>
      <c r="F4" s="29"/>
      <c r="H4" s="29"/>
      <c r="I4" s="29"/>
      <c r="J4" s="29"/>
      <c r="K4" s="29"/>
      <c r="L4" s="29"/>
      <c r="M4" s="29"/>
    </row>
    <row r="5" spans="1:21" ht="25.15" customHeight="1">
      <c r="A5" s="28"/>
      <c r="B5" s="116" t="s">
        <v>129</v>
      </c>
      <c r="C5" s="15"/>
      <c r="D5" s="305" t="s">
        <v>3</v>
      </c>
      <c r="E5" s="305"/>
      <c r="F5" s="29"/>
      <c r="G5" s="29"/>
      <c r="H5" s="29"/>
      <c r="I5" s="29"/>
      <c r="J5" s="29"/>
      <c r="K5" s="29"/>
      <c r="L5" s="29"/>
      <c r="M5" s="29"/>
    </row>
    <row r="6" spans="1:21" ht="25.15" customHeight="1">
      <c r="A6" s="28"/>
      <c r="B6" s="116" t="s">
        <v>130</v>
      </c>
      <c r="C6" s="15"/>
      <c r="D6" s="116" t="s">
        <v>271</v>
      </c>
      <c r="E6" s="116"/>
      <c r="F6" s="29"/>
      <c r="G6" s="29"/>
      <c r="H6" s="29"/>
      <c r="I6" s="29"/>
      <c r="J6" s="29"/>
      <c r="K6" s="29"/>
      <c r="L6" s="29"/>
      <c r="M6" s="29"/>
    </row>
    <row r="7" spans="1:21" ht="25.15" customHeight="1">
      <c r="A7" s="28"/>
      <c r="B7" s="117" t="s">
        <v>65</v>
      </c>
      <c r="C7" s="15"/>
      <c r="D7" s="306">
        <v>45348</v>
      </c>
      <c r="E7" s="306"/>
      <c r="F7" s="29"/>
      <c r="G7" s="29"/>
      <c r="H7" s="29"/>
      <c r="I7" s="29"/>
      <c r="J7" s="29"/>
      <c r="K7" s="29"/>
      <c r="L7" s="29"/>
      <c r="M7" s="29"/>
    </row>
    <row r="8" spans="1:21" ht="25.15" customHeight="1">
      <c r="B8" s="31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</row>
    <row r="9" spans="1:21" ht="30.6">
      <c r="A9" s="32"/>
      <c r="B9" s="33" t="s">
        <v>131</v>
      </c>
      <c r="C9" s="34"/>
      <c r="D9" s="15"/>
      <c r="E9" s="35"/>
      <c r="F9" s="35"/>
      <c r="G9" s="35"/>
      <c r="H9" s="35"/>
    </row>
    <row r="10" spans="1:21" ht="30.6">
      <c r="A10" s="32"/>
      <c r="B10" s="34" t="s">
        <v>132</v>
      </c>
      <c r="C10" s="34"/>
      <c r="D10" s="36"/>
      <c r="E10" s="35"/>
      <c r="F10" s="35"/>
      <c r="G10" s="35"/>
      <c r="H10" s="35"/>
    </row>
    <row r="11" spans="1:21" s="11" customFormat="1" ht="7.9" customHeight="1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</row>
    <row r="12" spans="1:21" s="11" customFormat="1" ht="30" customHeight="1">
      <c r="A12" s="32"/>
      <c r="B12" s="37" t="s">
        <v>133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</row>
    <row r="13" spans="1:21" s="11" customFormat="1" ht="7.9" customHeight="1" outlineLevel="1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</row>
    <row r="14" spans="1:21" s="11" customFormat="1" ht="25.15" customHeight="1" outlineLevel="1">
      <c r="A14" s="32"/>
      <c r="B14" s="1" t="s">
        <v>66</v>
      </c>
      <c r="C14" s="2"/>
      <c r="D14" s="243" t="s">
        <v>134</v>
      </c>
      <c r="E14" s="243"/>
      <c r="F14" s="244" t="s">
        <v>135</v>
      </c>
      <c r="G14" s="243"/>
      <c r="H14" s="244" t="s">
        <v>272</v>
      </c>
      <c r="I14" s="243"/>
    </row>
    <row r="15" spans="1:21" s="11" customFormat="1" ht="25.15" customHeight="1" outlineLevel="1">
      <c r="A15" s="32"/>
      <c r="B15" s="3" t="s">
        <v>137</v>
      </c>
      <c r="C15" s="4"/>
      <c r="D15" s="245">
        <v>5000</v>
      </c>
      <c r="E15" s="246"/>
      <c r="F15" s="141"/>
      <c r="G15" s="142">
        <v>726</v>
      </c>
      <c r="H15" s="142"/>
      <c r="I15" s="142">
        <v>6.887052341597796</v>
      </c>
    </row>
    <row r="16" spans="1:21" s="11" customFormat="1" ht="7.15" customHeight="1" outlineLevel="1">
      <c r="P16" s="7"/>
    </row>
    <row r="17" spans="1:22" s="11" customFormat="1" ht="25.15" customHeight="1" outlineLevel="1">
      <c r="A17" s="32"/>
      <c r="B17" s="1" t="s">
        <v>138</v>
      </c>
      <c r="C17" s="8"/>
      <c r="D17" s="243" t="s">
        <v>139</v>
      </c>
      <c r="E17" s="243"/>
      <c r="F17" s="244" t="s">
        <v>140</v>
      </c>
      <c r="G17" s="247"/>
      <c r="H17" s="244" t="s">
        <v>141</v>
      </c>
      <c r="I17" s="243"/>
      <c r="P17" s="38"/>
    </row>
    <row r="18" spans="1:22" s="11" customFormat="1" ht="25.15" customHeight="1" outlineLevel="1">
      <c r="A18" s="32"/>
      <c r="B18" s="3" t="s">
        <v>67</v>
      </c>
      <c r="D18" s="239">
        <v>66.122364800000085</v>
      </c>
      <c r="E18" s="239"/>
      <c r="F18" s="240">
        <v>3544.3871419999987</v>
      </c>
      <c r="G18" s="240"/>
      <c r="H18" s="240">
        <v>221.13641579999961</v>
      </c>
      <c r="I18" s="240"/>
      <c r="P18" s="39"/>
    </row>
    <row r="19" spans="1:22" s="11" customFormat="1" ht="25.15" customHeight="1" outlineLevel="1">
      <c r="A19" s="32"/>
      <c r="B19" s="9" t="s">
        <v>68</v>
      </c>
      <c r="D19" s="241">
        <v>11.861153342828858</v>
      </c>
      <c r="E19" s="241"/>
      <c r="F19" s="241">
        <v>1435.2609273180478</v>
      </c>
      <c r="G19" s="241"/>
      <c r="H19" s="241">
        <v>46.417948314378762</v>
      </c>
      <c r="I19" s="241"/>
      <c r="P19" s="39"/>
    </row>
    <row r="20" spans="1:22" s="11" customFormat="1" ht="25.15" customHeight="1" outlineLevel="1">
      <c r="A20" s="32"/>
      <c r="B20" s="30" t="s">
        <v>70</v>
      </c>
      <c r="D20" s="253">
        <v>66.451133155580578</v>
      </c>
      <c r="E20" s="254"/>
      <c r="F20" s="253">
        <v>3584.1698141621937</v>
      </c>
      <c r="G20" s="254"/>
      <c r="H20" s="253">
        <v>222.42303204174686</v>
      </c>
      <c r="I20" s="254"/>
      <c r="P20" s="39"/>
    </row>
    <row r="21" spans="1:22" s="11" customFormat="1" ht="25.15" customHeight="1" outlineLevel="1">
      <c r="A21" s="32"/>
      <c r="B21" s="9" t="s">
        <v>71</v>
      </c>
      <c r="D21" s="249">
        <v>65.793596444419592</v>
      </c>
      <c r="E21" s="250"/>
      <c r="F21" s="249">
        <v>3504.6044698378037</v>
      </c>
      <c r="G21" s="250"/>
      <c r="H21" s="249">
        <v>219.84979955825236</v>
      </c>
      <c r="I21" s="250"/>
      <c r="P21" s="39"/>
    </row>
    <row r="22" spans="1:22" s="11" customFormat="1" ht="25.15" customHeight="1" outlineLevel="1">
      <c r="A22" s="32"/>
      <c r="B22" s="3" t="s">
        <v>72</v>
      </c>
      <c r="D22" s="248">
        <v>59.080500000000001</v>
      </c>
      <c r="E22" s="248"/>
      <c r="F22" s="239">
        <v>2741.45</v>
      </c>
      <c r="G22" s="239"/>
      <c r="H22" s="239">
        <v>195.23675</v>
      </c>
      <c r="I22" s="239"/>
      <c r="P22" s="39"/>
    </row>
    <row r="23" spans="1:22" s="11" customFormat="1" ht="25.15" customHeight="1" outlineLevel="1">
      <c r="A23" s="32"/>
      <c r="B23" s="9" t="s">
        <v>69</v>
      </c>
      <c r="D23" s="249">
        <v>64.777999999999992</v>
      </c>
      <c r="E23" s="250"/>
      <c r="F23" s="249">
        <v>3295.6400000000003</v>
      </c>
      <c r="G23" s="250"/>
      <c r="H23" s="241">
        <v>214.321</v>
      </c>
      <c r="I23" s="241"/>
      <c r="P23" s="39"/>
    </row>
    <row r="24" spans="1:22" s="11" customFormat="1" ht="25.15" customHeight="1" outlineLevel="1">
      <c r="A24" s="32"/>
      <c r="B24" s="3" t="s">
        <v>73</v>
      </c>
      <c r="D24" s="248">
        <v>70.679500000000004</v>
      </c>
      <c r="E24" s="248"/>
      <c r="F24" s="239">
        <v>3923.56</v>
      </c>
      <c r="G24" s="239"/>
      <c r="H24" s="239">
        <v>235.11199999999999</v>
      </c>
      <c r="I24" s="239"/>
      <c r="P24" s="39"/>
    </row>
    <row r="25" spans="1:22" s="11" customFormat="1" ht="7.15" customHeight="1" outlineLevel="1">
      <c r="A25" s="40"/>
      <c r="P25" s="39"/>
    </row>
    <row r="26" spans="1:22" s="11" customFormat="1" ht="25.15" customHeight="1" outlineLevel="1">
      <c r="A26" s="32"/>
      <c r="B26" s="303" t="s">
        <v>142</v>
      </c>
      <c r="D26" s="22">
        <v>20</v>
      </c>
      <c r="E26" s="41">
        <v>30</v>
      </c>
      <c r="F26" s="22">
        <v>40</v>
      </c>
      <c r="G26" s="41">
        <v>50</v>
      </c>
      <c r="H26" s="22">
        <v>60</v>
      </c>
      <c r="I26" s="41">
        <v>70</v>
      </c>
      <c r="J26" s="22">
        <v>80</v>
      </c>
      <c r="K26" s="41">
        <v>90</v>
      </c>
      <c r="L26" s="22">
        <v>100</v>
      </c>
      <c r="M26" s="41">
        <v>110</v>
      </c>
      <c r="N26" s="22">
        <v>120</v>
      </c>
      <c r="O26" s="41">
        <v>130</v>
      </c>
      <c r="P26" s="22">
        <v>140</v>
      </c>
      <c r="Q26" s="41">
        <v>150</v>
      </c>
      <c r="R26" s="22">
        <v>160</v>
      </c>
      <c r="S26" s="41">
        <v>170</v>
      </c>
      <c r="T26" s="22">
        <v>180</v>
      </c>
      <c r="U26" s="22">
        <v>190</v>
      </c>
      <c r="V26" s="41">
        <v>200</v>
      </c>
    </row>
    <row r="27" spans="1:22" s="11" customFormat="1" ht="25.15" customHeight="1" outlineLevel="1">
      <c r="A27" s="32"/>
      <c r="B27" s="304"/>
      <c r="D27" s="22">
        <v>30</v>
      </c>
      <c r="E27" s="41">
        <v>40</v>
      </c>
      <c r="F27" s="22">
        <v>50</v>
      </c>
      <c r="G27" s="41">
        <v>60</v>
      </c>
      <c r="H27" s="22">
        <v>70</v>
      </c>
      <c r="I27" s="41">
        <v>80</v>
      </c>
      <c r="J27" s="22">
        <v>90</v>
      </c>
      <c r="K27" s="41">
        <v>100</v>
      </c>
      <c r="L27" s="22">
        <v>110</v>
      </c>
      <c r="M27" s="41">
        <v>120</v>
      </c>
      <c r="N27" s="22">
        <v>130</v>
      </c>
      <c r="O27" s="41">
        <v>140</v>
      </c>
      <c r="P27" s="22">
        <v>150</v>
      </c>
      <c r="Q27" s="41">
        <v>160</v>
      </c>
      <c r="R27" s="22">
        <v>170</v>
      </c>
      <c r="S27" s="41">
        <v>180</v>
      </c>
      <c r="T27" s="22">
        <v>190</v>
      </c>
      <c r="U27" s="22">
        <v>200</v>
      </c>
      <c r="V27" s="41">
        <v>210</v>
      </c>
    </row>
    <row r="28" spans="1:22" s="11" customFormat="1" ht="25.15" customHeight="1" outlineLevel="1">
      <c r="A28" s="32"/>
      <c r="B28" s="30" t="s">
        <v>139</v>
      </c>
      <c r="D28" s="92">
        <v>1E-3</v>
      </c>
      <c r="E28" s="93">
        <v>4.7999999999999996E-3</v>
      </c>
      <c r="F28" s="92">
        <v>3.6200000000000003E-2</v>
      </c>
      <c r="G28" s="93">
        <v>0.24099999999999999</v>
      </c>
      <c r="H28" s="92">
        <v>0.44180000000000003</v>
      </c>
      <c r="I28" s="93">
        <v>0.17599999999999999</v>
      </c>
      <c r="J28" s="92">
        <v>5.8599999999999999E-2</v>
      </c>
      <c r="K28" s="93">
        <v>2.4199999999999999E-2</v>
      </c>
      <c r="L28" s="92">
        <v>8.8000000000000005E-3</v>
      </c>
      <c r="M28" s="93">
        <v>4.4000000000000003E-3</v>
      </c>
      <c r="N28" s="92">
        <v>2.3999999999999998E-3</v>
      </c>
      <c r="O28" s="93">
        <v>2.0000000000000001E-4</v>
      </c>
      <c r="P28" s="92">
        <v>0</v>
      </c>
      <c r="Q28" s="93">
        <v>0</v>
      </c>
      <c r="R28" s="92">
        <v>2.0000000000000001E-4</v>
      </c>
      <c r="S28" s="93">
        <v>4.0000000000000002E-4</v>
      </c>
      <c r="T28" s="92">
        <v>0</v>
      </c>
      <c r="U28" s="93">
        <v>0</v>
      </c>
      <c r="V28" s="92">
        <v>0</v>
      </c>
    </row>
    <row r="29" spans="1:22" s="11" customFormat="1" ht="25.15" customHeight="1" outlineLevel="1">
      <c r="A29" s="32"/>
      <c r="B29" s="9" t="s">
        <v>140</v>
      </c>
      <c r="D29" s="92">
        <v>1E-3</v>
      </c>
      <c r="E29" s="93">
        <v>4.7999999999999996E-3</v>
      </c>
      <c r="F29" s="92">
        <v>3.6200000000000003E-2</v>
      </c>
      <c r="G29" s="93">
        <v>0.24099999999999999</v>
      </c>
      <c r="H29" s="92">
        <v>0.44180000000000003</v>
      </c>
      <c r="I29" s="93">
        <v>0.17599999999999999</v>
      </c>
      <c r="J29" s="92">
        <v>5.8599999999999999E-2</v>
      </c>
      <c r="K29" s="93">
        <v>2.4199999999999999E-2</v>
      </c>
      <c r="L29" s="92">
        <v>8.8000000000000005E-3</v>
      </c>
      <c r="M29" s="93">
        <v>4.4000000000000003E-3</v>
      </c>
      <c r="N29" s="92">
        <v>2.3999999999999998E-3</v>
      </c>
      <c r="O29" s="93">
        <v>2.0000000000000001E-4</v>
      </c>
      <c r="P29" s="92">
        <v>0</v>
      </c>
      <c r="Q29" s="93">
        <v>0</v>
      </c>
      <c r="R29" s="92">
        <v>2.0000000000000001E-4</v>
      </c>
      <c r="S29" s="93">
        <v>4.0000000000000002E-4</v>
      </c>
      <c r="T29" s="92">
        <v>0</v>
      </c>
      <c r="U29" s="93">
        <v>0</v>
      </c>
      <c r="V29" s="92">
        <v>0</v>
      </c>
    </row>
    <row r="30" spans="1:22" s="11" customFormat="1" ht="25.15" customHeight="1" outlineLevel="1">
      <c r="A30" s="32"/>
      <c r="B30" s="3" t="s">
        <v>141</v>
      </c>
      <c r="D30" s="92">
        <v>1.0002000400080016E-3</v>
      </c>
      <c r="E30" s="93">
        <v>3.4006801360272052E-3</v>
      </c>
      <c r="F30" s="92">
        <v>1.9203840768153631E-2</v>
      </c>
      <c r="G30" s="93">
        <v>0.15763152630526106</v>
      </c>
      <c r="H30" s="92">
        <v>0.39887977595519103</v>
      </c>
      <c r="I30" s="93">
        <v>0.27425485097019403</v>
      </c>
      <c r="J30" s="92">
        <v>6.7813562712542505E-2</v>
      </c>
      <c r="K30" s="93">
        <v>3.6807361472294457E-2</v>
      </c>
      <c r="L30" s="92">
        <v>1.7203440688137627E-2</v>
      </c>
      <c r="M30" s="93">
        <v>8.6017203440688136E-3</v>
      </c>
      <c r="N30" s="92">
        <v>6.8013602720544105E-3</v>
      </c>
      <c r="O30" s="93">
        <v>3.8007601520304059E-3</v>
      </c>
      <c r="P30" s="92">
        <v>1.8003600720144029E-3</v>
      </c>
      <c r="Q30" s="93">
        <v>8.0016003200640128E-4</v>
      </c>
      <c r="R30" s="92">
        <v>8.0016003200640128E-4</v>
      </c>
      <c r="S30" s="93">
        <v>6.0012002400480096E-4</v>
      </c>
      <c r="T30" s="92">
        <v>2.0004000800160032E-4</v>
      </c>
      <c r="U30" s="93">
        <v>2.0004000800160032E-4</v>
      </c>
      <c r="V30" s="92">
        <v>2.0004000800160032E-4</v>
      </c>
    </row>
    <row r="31" spans="1:22" s="11" customFormat="1" ht="6.6" customHeight="1" outlineLevel="1">
      <c r="A31" s="15"/>
      <c r="B31" s="6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</row>
    <row r="32" spans="1:22" s="11" customFormat="1" ht="30" customHeight="1">
      <c r="A32" s="32"/>
      <c r="B32" s="37" t="s">
        <v>143</v>
      </c>
    </row>
    <row r="33" spans="1:16" ht="7.15" customHeight="1" outlineLevel="1">
      <c r="B33" s="6"/>
      <c r="C33" s="6"/>
      <c r="H33" s="43"/>
      <c r="I33" s="11"/>
      <c r="K33" s="11"/>
      <c r="L33" s="11"/>
      <c r="M33" s="11"/>
      <c r="N33" s="11"/>
      <c r="O33" s="11"/>
    </row>
    <row r="34" spans="1:16" s="11" customFormat="1" ht="25.15" customHeight="1" outlineLevel="1">
      <c r="A34" s="32"/>
    </row>
    <row r="35" spans="1:16" s="11" customFormat="1" ht="25.15" customHeight="1" outlineLevel="1">
      <c r="A35" s="32"/>
      <c r="P35" s="39"/>
    </row>
    <row r="36" spans="1:16" s="11" customFormat="1" ht="25.15" customHeight="1" outlineLevel="1">
      <c r="A36" s="32"/>
      <c r="P36" s="39"/>
    </row>
    <row r="37" spans="1:16" s="11" customFormat="1" ht="25.15" customHeight="1" outlineLevel="1">
      <c r="A37" s="32"/>
      <c r="P37" s="39"/>
    </row>
    <row r="38" spans="1:16" s="11" customFormat="1" ht="25.15" customHeight="1" outlineLevel="1">
      <c r="A38" s="32"/>
      <c r="P38" s="39"/>
    </row>
    <row r="39" spans="1:16" s="11" customFormat="1" ht="25.15" customHeight="1" outlineLevel="1">
      <c r="A39" s="32"/>
    </row>
    <row r="40" spans="1:16" s="11" customFormat="1" ht="25.15" customHeight="1" outlineLevel="1">
      <c r="A40" s="32"/>
    </row>
    <row r="41" spans="1:16" s="11" customFormat="1" ht="25.15" customHeight="1" outlineLevel="1">
      <c r="A41" s="32"/>
    </row>
    <row r="42" spans="1:16" s="11" customFormat="1" ht="25.15" customHeight="1" outlineLevel="1">
      <c r="A42" s="32"/>
    </row>
    <row r="43" spans="1:16" s="11" customFormat="1" ht="25.15" customHeight="1" outlineLevel="1">
      <c r="A43" s="32"/>
    </row>
    <row r="44" spans="1:16" s="11" customFormat="1" ht="25.15" customHeight="1" outlineLevel="1">
      <c r="A44" s="32"/>
    </row>
    <row r="45" spans="1:16" s="11" customFormat="1" ht="25.15" customHeight="1" outlineLevel="1">
      <c r="A45" s="32"/>
    </row>
    <row r="46" spans="1:16" s="11" customFormat="1" ht="25.15" customHeight="1" outlineLevel="1">
      <c r="A46" s="32"/>
    </row>
    <row r="47" spans="1:16" s="11" customFormat="1" ht="25.15" customHeight="1" outlineLevel="1">
      <c r="A47" s="32"/>
    </row>
    <row r="48" spans="1:16" s="11" customFormat="1" ht="25.15" customHeight="1" outlineLevel="1">
      <c r="A48" s="32"/>
    </row>
    <row r="49" spans="1:15" s="11" customFormat="1" ht="25.15" customHeight="1" outlineLevel="1">
      <c r="A49" s="32"/>
    </row>
    <row r="50" spans="1:15" s="11" customFormat="1" ht="25.15" customHeight="1" outlineLevel="1">
      <c r="A50" s="32"/>
    </row>
    <row r="51" spans="1:15" s="11" customFormat="1" ht="25.15" customHeight="1" outlineLevel="1">
      <c r="A51" s="32"/>
    </row>
    <row r="52" spans="1:15" s="11" customFormat="1" ht="25.15" customHeight="1" outlineLevel="1">
      <c r="A52" s="32"/>
    </row>
    <row r="53" spans="1:15" s="11" customFormat="1" ht="25.15" customHeight="1" outlineLevel="1">
      <c r="A53" s="32"/>
    </row>
    <row r="54" spans="1:15" s="11" customFormat="1" ht="25.15" customHeight="1" outlineLevel="1">
      <c r="A54" s="32"/>
    </row>
    <row r="55" spans="1:15" s="11" customFormat="1" ht="25.15" customHeight="1" outlineLevel="1">
      <c r="A55" s="32"/>
    </row>
    <row r="56" spans="1:15" s="11" customFormat="1" ht="25.15" customHeight="1" outlineLevel="1">
      <c r="A56" s="32"/>
    </row>
    <row r="57" spans="1:15" s="11" customFormat="1" ht="25.15" customHeight="1" outlineLevel="1">
      <c r="A57" s="15"/>
    </row>
    <row r="58" spans="1:15" s="11" customFormat="1" ht="30" customHeight="1">
      <c r="A58" s="44"/>
      <c r="B58" s="45" t="s">
        <v>144</v>
      </c>
    </row>
    <row r="59" spans="1:15" s="11" customFormat="1" ht="30" customHeight="1">
      <c r="A59" s="44"/>
      <c r="B59" s="46" t="s">
        <v>145</v>
      </c>
    </row>
    <row r="60" spans="1:15" ht="7.15" customHeight="1">
      <c r="B60" s="6"/>
      <c r="C60" s="6"/>
      <c r="H60" s="43"/>
      <c r="I60" s="11"/>
      <c r="K60" s="11"/>
      <c r="L60" s="11"/>
      <c r="M60" s="11"/>
      <c r="N60" s="11"/>
      <c r="O60" s="11"/>
    </row>
    <row r="61" spans="1:15" s="11" customFormat="1" ht="30" customHeight="1">
      <c r="A61" s="44"/>
      <c r="B61" s="47" t="s">
        <v>146</v>
      </c>
    </row>
    <row r="62" spans="1:15" ht="7.15" customHeight="1" outlineLevel="1">
      <c r="B62" s="6"/>
      <c r="C62" s="6"/>
      <c r="H62" s="43"/>
      <c r="I62" s="11"/>
      <c r="K62" s="11"/>
      <c r="L62" s="11"/>
      <c r="M62" s="11"/>
      <c r="N62" s="11"/>
      <c r="O62" s="11"/>
    </row>
    <row r="63" spans="1:15" ht="25.15" customHeight="1" outlineLevel="1">
      <c r="A63" s="44"/>
      <c r="B63" s="48" t="s">
        <v>147</v>
      </c>
      <c r="C63" s="49"/>
      <c r="D63" s="243" t="s">
        <v>148</v>
      </c>
      <c r="E63" s="247"/>
      <c r="F63" s="244" t="s">
        <v>149</v>
      </c>
      <c r="G63" s="247"/>
      <c r="H63" s="15"/>
      <c r="J63" s="2"/>
      <c r="K63" s="2"/>
      <c r="N63" s="2"/>
      <c r="O63" s="50"/>
    </row>
    <row r="64" spans="1:15" ht="25.15" customHeight="1" outlineLevel="1">
      <c r="A64" s="44"/>
      <c r="B64" s="3" t="s">
        <v>137</v>
      </c>
      <c r="C64" s="11"/>
      <c r="D64" s="239">
        <v>5000</v>
      </c>
      <c r="E64" s="262"/>
      <c r="F64" s="263">
        <v>1</v>
      </c>
      <c r="G64" s="264"/>
      <c r="H64" s="11"/>
      <c r="I64" s="11"/>
      <c r="J64" s="11"/>
      <c r="K64" s="51"/>
      <c r="L64" s="11"/>
      <c r="M64" s="52"/>
      <c r="N64" s="11"/>
      <c r="O64" s="11"/>
    </row>
    <row r="65" spans="1:18" ht="25.15" customHeight="1" outlineLevel="1">
      <c r="A65" s="44"/>
      <c r="B65" s="9" t="s">
        <v>150</v>
      </c>
      <c r="C65" s="11"/>
      <c r="D65" s="241">
        <v>3105</v>
      </c>
      <c r="E65" s="265"/>
      <c r="F65" s="256">
        <v>0.621</v>
      </c>
      <c r="G65" s="257"/>
      <c r="H65" s="11"/>
      <c r="I65" s="11"/>
      <c r="J65" s="11"/>
      <c r="K65" s="51"/>
      <c r="L65" s="11"/>
      <c r="M65" s="52"/>
      <c r="N65" s="52"/>
      <c r="O65" s="11"/>
    </row>
    <row r="66" spans="1:18" ht="25.15" customHeight="1" outlineLevel="1">
      <c r="A66" s="44"/>
      <c r="B66" s="30" t="s">
        <v>151</v>
      </c>
      <c r="C66" s="11"/>
      <c r="D66" s="258">
        <v>1620</v>
      </c>
      <c r="E66" s="259"/>
      <c r="F66" s="260">
        <v>0.32400000000000001</v>
      </c>
      <c r="G66" s="261"/>
      <c r="H66" s="11"/>
      <c r="I66" s="11"/>
      <c r="J66" s="11"/>
      <c r="K66" s="51"/>
      <c r="L66" s="11"/>
      <c r="M66" s="52"/>
      <c r="N66" s="52"/>
      <c r="O66" s="11"/>
    </row>
    <row r="67" spans="1:18" ht="25.15" customHeight="1" outlineLevel="1">
      <c r="A67" s="44"/>
      <c r="B67" s="9" t="s">
        <v>152</v>
      </c>
      <c r="C67" s="11"/>
      <c r="D67" s="249">
        <v>278</v>
      </c>
      <c r="E67" s="250"/>
      <c r="F67" s="256">
        <v>5.5599999999999997E-2</v>
      </c>
      <c r="G67" s="257"/>
      <c r="H67" s="11"/>
      <c r="I67" s="11"/>
      <c r="J67" s="11"/>
      <c r="K67" s="51"/>
      <c r="L67" s="11"/>
      <c r="M67" s="52"/>
      <c r="N67" s="52"/>
      <c r="O67" s="11"/>
    </row>
    <row r="68" spans="1:18" s="11" customFormat="1" ht="7.15" customHeight="1" outlineLevel="1">
      <c r="D68" s="53"/>
      <c r="E68" s="53"/>
      <c r="F68" s="53"/>
      <c r="G68" s="53"/>
    </row>
    <row r="69" spans="1:18" ht="25.15" customHeight="1" outlineLevel="1">
      <c r="A69" s="44"/>
      <c r="B69" s="1" t="s">
        <v>138</v>
      </c>
      <c r="C69" s="8"/>
      <c r="D69" s="243" t="s">
        <v>137</v>
      </c>
      <c r="E69" s="247"/>
      <c r="F69" s="244" t="s">
        <v>150</v>
      </c>
      <c r="G69" s="247"/>
      <c r="H69" s="244" t="s">
        <v>151</v>
      </c>
      <c r="I69" s="243"/>
      <c r="J69" s="1" t="s">
        <v>153</v>
      </c>
      <c r="K69" s="1" t="s">
        <v>154</v>
      </c>
      <c r="L69" s="244" t="s">
        <v>152</v>
      </c>
      <c r="M69" s="243"/>
      <c r="N69" s="1" t="s">
        <v>153</v>
      </c>
      <c r="O69" s="24" t="s">
        <v>154</v>
      </c>
    </row>
    <row r="70" spans="1:18" ht="25.15" customHeight="1" outlineLevel="1">
      <c r="A70" s="44"/>
      <c r="B70" s="3" t="s">
        <v>90</v>
      </c>
      <c r="C70" s="6"/>
      <c r="D70" s="239">
        <v>66.122364800000085</v>
      </c>
      <c r="E70" s="262"/>
      <c r="F70" s="267">
        <v>61.77460695876286</v>
      </c>
      <c r="G70" s="262"/>
      <c r="H70" s="268">
        <v>72.243945645460158</v>
      </c>
      <c r="I70" s="269"/>
      <c r="J70" s="26">
        <v>10.469338686697299</v>
      </c>
      <c r="K70" s="19">
        <v>0.16947641113582512</v>
      </c>
      <c r="L70" s="268">
        <v>79.063162454873606</v>
      </c>
      <c r="M70" s="269"/>
      <c r="N70" s="26">
        <v>17.288555496110746</v>
      </c>
      <c r="O70" s="19">
        <v>0.27986508287542122</v>
      </c>
      <c r="Q70" s="54"/>
      <c r="R70" s="54"/>
    </row>
    <row r="71" spans="1:18" ht="25.15" customHeight="1" outlineLevel="1">
      <c r="A71" s="44"/>
      <c r="B71" s="9" t="s">
        <v>91</v>
      </c>
      <c r="C71" s="6"/>
      <c r="D71" s="241">
        <v>11.861153342828858</v>
      </c>
      <c r="E71" s="265"/>
      <c r="F71" s="252">
        <v>7.553992675509364</v>
      </c>
      <c r="G71" s="265"/>
      <c r="H71" s="251">
        <v>13.605140306171075</v>
      </c>
      <c r="I71" s="249"/>
      <c r="J71" s="25">
        <v>6.0511476306617107</v>
      </c>
      <c r="K71" s="21">
        <v>0.80105288561901911</v>
      </c>
      <c r="L71" s="251">
        <v>14.827856166590093</v>
      </c>
      <c r="M71" s="249"/>
      <c r="N71" s="25">
        <v>7.2738634910807294</v>
      </c>
      <c r="O71" s="21">
        <v>0.96291640772477383</v>
      </c>
      <c r="Q71" s="55"/>
      <c r="R71" s="55"/>
    </row>
    <row r="72" spans="1:18" ht="25.15" customHeight="1" outlineLevel="1">
      <c r="A72" s="44"/>
      <c r="B72" s="30" t="s">
        <v>70</v>
      </c>
      <c r="C72" s="6"/>
      <c r="D72" s="253">
        <v>66.451133155580578</v>
      </c>
      <c r="E72" s="254"/>
      <c r="F72" s="255">
        <v>61.98398910552482</v>
      </c>
      <c r="G72" s="254"/>
      <c r="H72" s="266">
        <v>72.621053965082893</v>
      </c>
      <c r="I72" s="248"/>
      <c r="J72" s="23" t="s">
        <v>273</v>
      </c>
      <c r="K72" s="20" t="s">
        <v>273</v>
      </c>
      <c r="L72" s="266">
        <v>79.474162106237287</v>
      </c>
      <c r="M72" s="248"/>
      <c r="N72" s="23" t="s">
        <v>273</v>
      </c>
      <c r="O72" s="20" t="s">
        <v>273</v>
      </c>
    </row>
    <row r="73" spans="1:18" ht="25.15" customHeight="1" outlineLevel="1">
      <c r="A73" s="44"/>
      <c r="B73" s="9" t="s">
        <v>71</v>
      </c>
      <c r="C73" s="6"/>
      <c r="D73" s="249">
        <v>65.793596444419592</v>
      </c>
      <c r="E73" s="250"/>
      <c r="F73" s="251">
        <v>61.565224812000899</v>
      </c>
      <c r="G73" s="250"/>
      <c r="H73" s="251">
        <v>71.866837325837423</v>
      </c>
      <c r="I73" s="249"/>
      <c r="J73" s="25" t="s">
        <v>273</v>
      </c>
      <c r="K73" s="21" t="s">
        <v>273</v>
      </c>
      <c r="L73" s="251">
        <v>78.652162803509924</v>
      </c>
      <c r="M73" s="249"/>
      <c r="N73" s="25" t="s">
        <v>273</v>
      </c>
      <c r="O73" s="21" t="s">
        <v>273</v>
      </c>
    </row>
    <row r="74" spans="1:18" ht="25.15" customHeight="1" outlineLevel="1">
      <c r="A74" s="44"/>
      <c r="B74" s="3" t="s">
        <v>93</v>
      </c>
      <c r="C74" s="6"/>
      <c r="D74" s="240">
        <v>59.080500000000001</v>
      </c>
      <c r="E74" s="271"/>
      <c r="F74" s="270">
        <v>57.050750000000001</v>
      </c>
      <c r="G74" s="271"/>
      <c r="H74" s="266">
        <v>64.171000000000006</v>
      </c>
      <c r="I74" s="248"/>
      <c r="J74" s="26">
        <v>7.1202500000000057</v>
      </c>
      <c r="K74" s="19">
        <v>0.12480554593936111</v>
      </c>
      <c r="L74" s="266">
        <v>69.462999999999994</v>
      </c>
      <c r="M74" s="248"/>
      <c r="N74" s="26">
        <v>12.412249999999993</v>
      </c>
      <c r="O74" s="19">
        <v>0.21756506268541598</v>
      </c>
    </row>
    <row r="75" spans="1:18" ht="25.15" customHeight="1" outlineLevel="1">
      <c r="A75" s="44"/>
      <c r="B75" s="3" t="s">
        <v>92</v>
      </c>
      <c r="C75" s="6"/>
      <c r="D75" s="241">
        <v>64.777999999999992</v>
      </c>
      <c r="E75" s="265"/>
      <c r="F75" s="252">
        <v>62.164500000000004</v>
      </c>
      <c r="G75" s="265"/>
      <c r="H75" s="251">
        <v>69.703000000000003</v>
      </c>
      <c r="I75" s="249"/>
      <c r="J75" s="25">
        <v>7.5384999999999991</v>
      </c>
      <c r="K75" s="21">
        <v>0.12126696104689971</v>
      </c>
      <c r="L75" s="251">
        <v>77.671999999999997</v>
      </c>
      <c r="M75" s="249"/>
      <c r="N75" s="25">
        <v>15.507499999999993</v>
      </c>
      <c r="O75" s="21">
        <v>0.24945909642963415</v>
      </c>
    </row>
    <row r="76" spans="1:18" ht="25.15" customHeight="1" outlineLevel="1">
      <c r="A76" s="44"/>
      <c r="B76" s="3" t="s">
        <v>94</v>
      </c>
      <c r="C76" s="6"/>
      <c r="D76" s="240">
        <v>70.679500000000004</v>
      </c>
      <c r="E76" s="271"/>
      <c r="F76" s="270">
        <v>66.674000000000007</v>
      </c>
      <c r="G76" s="271"/>
      <c r="H76" s="266">
        <v>78.233999999999995</v>
      </c>
      <c r="I76" s="248"/>
      <c r="J76" s="23">
        <v>11.559999999999988</v>
      </c>
      <c r="K76" s="20">
        <v>0.17338092809790906</v>
      </c>
      <c r="L76" s="266">
        <v>87.563500000000005</v>
      </c>
      <c r="M76" s="248"/>
      <c r="N76" s="23">
        <v>20.889499999999998</v>
      </c>
      <c r="O76" s="18">
        <v>0.3133080361160272</v>
      </c>
    </row>
    <row r="77" spans="1:18" s="11" customFormat="1" ht="7.15" customHeight="1" outlineLevel="1" thickBot="1">
      <c r="B77" s="56"/>
      <c r="C77" s="56"/>
      <c r="D77" s="300"/>
      <c r="E77" s="301"/>
      <c r="F77" s="302"/>
      <c r="G77" s="301"/>
      <c r="H77" s="302"/>
      <c r="I77" s="300"/>
      <c r="J77" s="56"/>
      <c r="K77" s="56"/>
      <c r="L77" s="302"/>
      <c r="M77" s="300"/>
      <c r="N77" s="56"/>
      <c r="O77" s="57"/>
    </row>
    <row r="78" spans="1:18" ht="25.15" customHeight="1" outlineLevel="1" thickTop="1">
      <c r="A78" s="44"/>
      <c r="B78" s="3" t="s">
        <v>95</v>
      </c>
      <c r="C78" s="6"/>
      <c r="D78" s="275">
        <v>3544.3871419999987</v>
      </c>
      <c r="E78" s="276"/>
      <c r="F78" s="277">
        <v>3041.9767912371076</v>
      </c>
      <c r="G78" s="276"/>
      <c r="H78" s="278">
        <v>4244.51660901791</v>
      </c>
      <c r="I78" s="279"/>
      <c r="J78" s="26">
        <v>1202.5398177808024</v>
      </c>
      <c r="K78" s="19">
        <v>0.39531525067676632</v>
      </c>
      <c r="L78" s="278">
        <v>5082.1926353790604</v>
      </c>
      <c r="M78" s="279"/>
      <c r="N78" s="26">
        <v>2040.2158441419529</v>
      </c>
      <c r="O78" s="19">
        <v>0.6706875114955233</v>
      </c>
    </row>
    <row r="79" spans="1:18" ht="25.15" customHeight="1" outlineLevel="1">
      <c r="A79" s="44"/>
      <c r="B79" s="9" t="s">
        <v>96</v>
      </c>
      <c r="C79" s="6"/>
      <c r="D79" s="241">
        <v>1435.2609273180478</v>
      </c>
      <c r="E79" s="265"/>
      <c r="F79" s="252">
        <v>728.18952627957674</v>
      </c>
      <c r="G79" s="265"/>
      <c r="H79" s="251">
        <v>1791.235331185216</v>
      </c>
      <c r="I79" s="249"/>
      <c r="J79" s="25">
        <v>1063.0458049056392</v>
      </c>
      <c r="K79" s="21">
        <v>1.4598476997285177</v>
      </c>
      <c r="L79" s="251">
        <v>2104.8137772600235</v>
      </c>
      <c r="M79" s="249"/>
      <c r="N79" s="25">
        <v>1376.6242509804467</v>
      </c>
      <c r="O79" s="21">
        <v>1.8904752146241579</v>
      </c>
    </row>
    <row r="80" spans="1:18" ht="25.15" customHeight="1" outlineLevel="1">
      <c r="A80" s="44"/>
      <c r="B80" s="30" t="s">
        <v>70</v>
      </c>
      <c r="C80" s="6"/>
      <c r="D80" s="253">
        <v>3584.1698141621937</v>
      </c>
      <c r="E80" s="254"/>
      <c r="F80" s="255">
        <v>3062.1608042235525</v>
      </c>
      <c r="G80" s="254"/>
      <c r="H80" s="266">
        <v>4294.1662069339072</v>
      </c>
      <c r="I80" s="248"/>
      <c r="J80" s="23" t="s">
        <v>273</v>
      </c>
      <c r="K80" s="20" t="s">
        <v>273</v>
      </c>
      <c r="L80" s="266">
        <v>5140.5340246480318</v>
      </c>
      <c r="M80" s="248"/>
      <c r="N80" s="23" t="s">
        <v>273</v>
      </c>
      <c r="O80" s="20" t="s">
        <v>273</v>
      </c>
    </row>
    <row r="81" spans="1:16" ht="25.15" customHeight="1" outlineLevel="1">
      <c r="A81" s="44"/>
      <c r="B81" s="9" t="s">
        <v>71</v>
      </c>
      <c r="C81" s="6"/>
      <c r="D81" s="249">
        <v>3504.6044698378037</v>
      </c>
      <c r="E81" s="250"/>
      <c r="F81" s="251">
        <v>3021.7927782506626</v>
      </c>
      <c r="G81" s="250"/>
      <c r="H81" s="251">
        <v>4194.8670111019128</v>
      </c>
      <c r="I81" s="249"/>
      <c r="J81" s="25" t="s">
        <v>273</v>
      </c>
      <c r="K81" s="21" t="s">
        <v>273</v>
      </c>
      <c r="L81" s="251">
        <v>5023.8512461100891</v>
      </c>
      <c r="M81" s="249"/>
      <c r="N81" s="25" t="s">
        <v>273</v>
      </c>
      <c r="O81" s="21" t="s">
        <v>273</v>
      </c>
    </row>
    <row r="82" spans="1:16" ht="25.15" customHeight="1" outlineLevel="1">
      <c r="A82" s="44"/>
      <c r="B82" s="6" t="s">
        <v>98</v>
      </c>
      <c r="C82" s="6"/>
      <c r="D82" s="240">
        <v>2741.45</v>
      </c>
      <c r="E82" s="271"/>
      <c r="F82" s="270">
        <v>2556.31</v>
      </c>
      <c r="G82" s="271"/>
      <c r="H82" s="266">
        <v>3234.2</v>
      </c>
      <c r="I82" s="248"/>
      <c r="J82" s="26">
        <v>677.88999999999987</v>
      </c>
      <c r="K82" s="19">
        <v>0.26518301770911967</v>
      </c>
      <c r="L82" s="266">
        <v>3789.62</v>
      </c>
      <c r="M82" s="248"/>
      <c r="N82" s="26">
        <v>1233.31</v>
      </c>
      <c r="O82" s="19">
        <v>0.48245713548043856</v>
      </c>
      <c r="P82" s="55"/>
    </row>
    <row r="83" spans="1:16" ht="25.15" customHeight="1" outlineLevel="1">
      <c r="A83" s="44"/>
      <c r="B83" s="9" t="s">
        <v>97</v>
      </c>
      <c r="C83" s="6"/>
      <c r="D83" s="241">
        <v>3295.6400000000003</v>
      </c>
      <c r="E83" s="265"/>
      <c r="F83" s="252">
        <v>3035.1400000000003</v>
      </c>
      <c r="G83" s="265"/>
      <c r="H83" s="251">
        <v>3815.83</v>
      </c>
      <c r="I83" s="249"/>
      <c r="J83" s="25">
        <v>780.6899999999996</v>
      </c>
      <c r="K83" s="21">
        <v>0.2572171300170667</v>
      </c>
      <c r="L83" s="251">
        <v>4738.25</v>
      </c>
      <c r="M83" s="249"/>
      <c r="N83" s="25">
        <v>1703.1099999999997</v>
      </c>
      <c r="O83" s="21">
        <v>0.5611306232990898</v>
      </c>
    </row>
    <row r="84" spans="1:16" ht="25.15" customHeight="1" outlineLevel="1">
      <c r="A84" s="44"/>
      <c r="B84" s="10" t="s">
        <v>99</v>
      </c>
      <c r="C84" s="6"/>
      <c r="D84" s="240">
        <v>3923.56</v>
      </c>
      <c r="E84" s="271"/>
      <c r="F84" s="270">
        <v>3491.43</v>
      </c>
      <c r="G84" s="271"/>
      <c r="H84" s="266">
        <v>4807.07</v>
      </c>
      <c r="I84" s="248"/>
      <c r="J84" s="23">
        <v>1315.6399999999999</v>
      </c>
      <c r="K84" s="20">
        <v>0.37681981308518275</v>
      </c>
      <c r="L84" s="266">
        <v>6021.9349999999995</v>
      </c>
      <c r="M84" s="248"/>
      <c r="N84" s="23">
        <v>2530.5049999999997</v>
      </c>
      <c r="O84" s="20">
        <v>0.7247760946087991</v>
      </c>
    </row>
    <row r="85" spans="1:16" s="11" customFormat="1" ht="7.15" customHeight="1" outlineLevel="1" thickBot="1">
      <c r="B85" s="56"/>
      <c r="C85" s="56"/>
      <c r="D85" s="300"/>
      <c r="E85" s="301"/>
      <c r="F85" s="302"/>
      <c r="G85" s="301"/>
      <c r="H85" s="302"/>
      <c r="I85" s="300"/>
      <c r="J85" s="56"/>
      <c r="K85" s="56"/>
      <c r="L85" s="302"/>
      <c r="M85" s="300"/>
      <c r="N85" s="56"/>
      <c r="O85" s="57"/>
    </row>
    <row r="86" spans="1:16" ht="25.15" customHeight="1" outlineLevel="1" thickTop="1">
      <c r="A86" s="44"/>
      <c r="B86" s="3" t="s">
        <v>100</v>
      </c>
      <c r="C86" s="6"/>
      <c r="D86" s="275">
        <v>221.13641579999961</v>
      </c>
      <c r="E86" s="276"/>
      <c r="F86" s="277">
        <v>204.34509213917511</v>
      </c>
      <c r="G86" s="276"/>
      <c r="H86" s="278">
        <v>245.11092032118637</v>
      </c>
      <c r="I86" s="279"/>
      <c r="J86" s="26">
        <v>40.765828182011262</v>
      </c>
      <c r="K86" s="19">
        <v>0.19949501970052963</v>
      </c>
      <c r="L86" s="278">
        <v>269.17087725631768</v>
      </c>
      <c r="M86" s="279"/>
      <c r="N86" s="26">
        <v>64.825785117142573</v>
      </c>
      <c r="O86" s="19">
        <v>0.31723680974432744</v>
      </c>
      <c r="P86" s="55"/>
    </row>
    <row r="87" spans="1:16" ht="25.15" customHeight="1" outlineLevel="1">
      <c r="A87" s="44"/>
      <c r="B87" s="9" t="s">
        <v>101</v>
      </c>
      <c r="C87" s="6"/>
      <c r="D87" s="241">
        <v>46.417948314378762</v>
      </c>
      <c r="E87" s="265"/>
      <c r="F87" s="252">
        <v>26.354805976139005</v>
      </c>
      <c r="G87" s="265"/>
      <c r="H87" s="251">
        <v>57.357584448295206</v>
      </c>
      <c r="I87" s="249"/>
      <c r="J87" s="25">
        <v>31.002778472156201</v>
      </c>
      <c r="K87" s="21">
        <v>1.1763614765453161</v>
      </c>
      <c r="L87" s="251">
        <v>55.263517982194649</v>
      </c>
      <c r="M87" s="249"/>
      <c r="N87" s="25">
        <v>28.908712006055644</v>
      </c>
      <c r="O87" s="21">
        <v>1.0969047555208293</v>
      </c>
      <c r="P87" s="54"/>
    </row>
    <row r="88" spans="1:16" ht="25.15" customHeight="1" outlineLevel="1">
      <c r="A88" s="44"/>
      <c r="B88" s="30" t="s">
        <v>70</v>
      </c>
      <c r="C88" s="6"/>
      <c r="D88" s="253">
        <v>222.42303204174686</v>
      </c>
      <c r="E88" s="254"/>
      <c r="F88" s="255">
        <v>205.07559666702161</v>
      </c>
      <c r="G88" s="254"/>
      <c r="H88" s="266">
        <v>246.70076223403342</v>
      </c>
      <c r="I88" s="248"/>
      <c r="J88" s="23" t="s">
        <v>273</v>
      </c>
      <c r="K88" s="20" t="s">
        <v>273</v>
      </c>
      <c r="L88" s="266">
        <v>270.70267567468852</v>
      </c>
      <c r="M88" s="248"/>
      <c r="N88" s="23" t="s">
        <v>273</v>
      </c>
      <c r="O88" s="20" t="s">
        <v>273</v>
      </c>
    </row>
    <row r="89" spans="1:16" ht="25.15" customHeight="1" outlineLevel="1">
      <c r="A89" s="44"/>
      <c r="B89" s="9" t="s">
        <v>71</v>
      </c>
      <c r="C89" s="6"/>
      <c r="D89" s="249">
        <v>219.84979955825236</v>
      </c>
      <c r="E89" s="250"/>
      <c r="F89" s="251">
        <v>203.6145876113286</v>
      </c>
      <c r="G89" s="250"/>
      <c r="H89" s="251">
        <v>243.52107840833932</v>
      </c>
      <c r="I89" s="249"/>
      <c r="J89" s="25" t="s">
        <v>273</v>
      </c>
      <c r="K89" s="21" t="s">
        <v>273</v>
      </c>
      <c r="L89" s="251">
        <v>267.63907883794684</v>
      </c>
      <c r="M89" s="249"/>
      <c r="N89" s="25" t="s">
        <v>273</v>
      </c>
      <c r="O89" s="21" t="s">
        <v>273</v>
      </c>
    </row>
    <row r="90" spans="1:16" ht="25.15" customHeight="1" outlineLevel="1">
      <c r="A90" s="44"/>
      <c r="B90" s="3" t="s">
        <v>103</v>
      </c>
      <c r="C90" s="6"/>
      <c r="D90" s="240">
        <v>195.23675</v>
      </c>
      <c r="E90" s="271"/>
      <c r="F90" s="270">
        <v>188.66800000000001</v>
      </c>
      <c r="G90" s="271"/>
      <c r="H90" s="266">
        <v>212.64</v>
      </c>
      <c r="I90" s="248"/>
      <c r="J90" s="26">
        <v>23.97199999999998</v>
      </c>
      <c r="K90" s="19">
        <v>0.12705917272669431</v>
      </c>
      <c r="L90" s="266">
        <v>231.31</v>
      </c>
      <c r="M90" s="248"/>
      <c r="N90" s="26">
        <v>42.641999999999996</v>
      </c>
      <c r="O90" s="19">
        <v>0.22601607055780515</v>
      </c>
    </row>
    <row r="91" spans="1:16" ht="25.15" customHeight="1" outlineLevel="1">
      <c r="A91" s="44"/>
      <c r="B91" s="10" t="s">
        <v>102</v>
      </c>
      <c r="C91" s="6"/>
      <c r="D91" s="241">
        <v>214.321</v>
      </c>
      <c r="E91" s="265"/>
      <c r="F91" s="252">
        <v>205.58099999999999</v>
      </c>
      <c r="G91" s="265"/>
      <c r="H91" s="251">
        <v>231.62</v>
      </c>
      <c r="I91" s="249"/>
      <c r="J91" s="25">
        <v>26.039000000000016</v>
      </c>
      <c r="K91" s="21">
        <v>0.12666053769560426</v>
      </c>
      <c r="L91" s="251">
        <v>262.83300000000003</v>
      </c>
      <c r="M91" s="249"/>
      <c r="N91" s="25">
        <v>57.252000000000038</v>
      </c>
      <c r="O91" s="21">
        <v>0.27848877084944634</v>
      </c>
    </row>
    <row r="92" spans="1:16" ht="25.15" customHeight="1" outlineLevel="1">
      <c r="A92" s="44"/>
      <c r="B92" s="3" t="s">
        <v>104</v>
      </c>
      <c r="D92" s="240">
        <v>235.11199999999999</v>
      </c>
      <c r="E92" s="271"/>
      <c r="F92" s="270">
        <v>220.63</v>
      </c>
      <c r="G92" s="271"/>
      <c r="H92" s="266">
        <v>263.21899999999999</v>
      </c>
      <c r="I92" s="248"/>
      <c r="J92" s="23">
        <v>42.588999999999999</v>
      </c>
      <c r="K92" s="20">
        <v>0.19303358564111872</v>
      </c>
      <c r="L92" s="266">
        <v>300.28999999999996</v>
      </c>
      <c r="M92" s="248"/>
      <c r="N92" s="23">
        <v>79.659999999999968</v>
      </c>
      <c r="O92" s="20">
        <v>0.36105697321307151</v>
      </c>
    </row>
    <row r="93" spans="1:16" ht="15" customHeight="1" outlineLevel="1">
      <c r="A93" s="11"/>
      <c r="B93" s="6"/>
      <c r="C93" s="6"/>
      <c r="D93" s="295"/>
      <c r="E93" s="296"/>
      <c r="F93" s="297"/>
      <c r="G93" s="296"/>
      <c r="H93" s="298"/>
      <c r="I93" s="299"/>
      <c r="J93" s="58"/>
      <c r="K93" s="59"/>
      <c r="L93" s="298"/>
      <c r="M93" s="299"/>
      <c r="N93" s="60"/>
      <c r="O93" s="61"/>
      <c r="P93" s="54"/>
    </row>
    <row r="94" spans="1:16" s="11" customFormat="1" ht="30" customHeight="1">
      <c r="A94" s="44"/>
      <c r="B94" s="47" t="s">
        <v>155</v>
      </c>
    </row>
    <row r="95" spans="1:16" ht="7.15" customHeight="1" outlineLevel="1">
      <c r="B95" s="6"/>
      <c r="C95" s="6"/>
      <c r="H95" s="43"/>
      <c r="I95" s="11"/>
      <c r="K95" s="11"/>
      <c r="L95" s="11"/>
      <c r="M95" s="11"/>
      <c r="N95" s="11"/>
      <c r="O95" s="11"/>
    </row>
    <row r="96" spans="1:16" ht="25.15" customHeight="1" outlineLevel="1">
      <c r="A96" s="44"/>
      <c r="B96" s="15"/>
      <c r="D96" s="60"/>
      <c r="E96" s="60"/>
      <c r="F96" s="60"/>
      <c r="G96" s="60"/>
      <c r="H96" s="60"/>
      <c r="I96" s="60"/>
      <c r="J96" s="62"/>
      <c r="K96" s="60"/>
      <c r="L96" s="60"/>
      <c r="M96" s="62"/>
    </row>
    <row r="97" spans="1:13" ht="25.15" customHeight="1" outlineLevel="1">
      <c r="A97" s="44"/>
      <c r="B97" s="15"/>
      <c r="D97" s="60"/>
      <c r="E97" s="60"/>
      <c r="F97" s="60"/>
      <c r="G97" s="60"/>
      <c r="H97" s="60"/>
      <c r="I97" s="60"/>
      <c r="J97" s="62"/>
      <c r="K97" s="60"/>
      <c r="L97" s="60"/>
      <c r="M97" s="62"/>
    </row>
    <row r="98" spans="1:13" ht="25.15" customHeight="1" outlineLevel="1">
      <c r="A98" s="44"/>
      <c r="B98" s="15"/>
      <c r="D98" s="60"/>
      <c r="E98" s="60"/>
      <c r="F98" s="60"/>
      <c r="G98" s="60"/>
      <c r="H98" s="60"/>
      <c r="I98" s="60"/>
      <c r="J98" s="62"/>
      <c r="K98" s="60"/>
      <c r="L98" s="60"/>
      <c r="M98" s="62"/>
    </row>
    <row r="99" spans="1:13" ht="25.15" customHeight="1" outlineLevel="1">
      <c r="A99" s="44"/>
      <c r="B99" s="15"/>
      <c r="D99" s="60"/>
      <c r="E99" s="60"/>
      <c r="F99" s="60"/>
      <c r="G99" s="60"/>
      <c r="H99" s="60"/>
      <c r="I99" s="60"/>
      <c r="J99" s="62"/>
      <c r="K99" s="60"/>
      <c r="L99" s="60"/>
      <c r="M99" s="62"/>
    </row>
    <row r="100" spans="1:13" ht="25.15" customHeight="1" outlineLevel="1">
      <c r="A100" s="44"/>
      <c r="B100" s="15"/>
      <c r="D100" s="60"/>
      <c r="E100" s="60"/>
      <c r="F100" s="60"/>
      <c r="G100" s="60"/>
      <c r="H100" s="60"/>
      <c r="I100" s="60"/>
      <c r="J100" s="62"/>
      <c r="K100" s="60"/>
      <c r="L100" s="60"/>
      <c r="M100" s="62"/>
    </row>
    <row r="101" spans="1:13" ht="25.15" customHeight="1" outlineLevel="1">
      <c r="A101" s="44"/>
      <c r="B101" s="15"/>
      <c r="D101" s="60"/>
      <c r="E101" s="60"/>
      <c r="F101" s="60"/>
      <c r="G101" s="60"/>
      <c r="H101" s="60"/>
      <c r="I101" s="60"/>
      <c r="J101" s="62"/>
      <c r="K101" s="60"/>
      <c r="L101" s="60"/>
      <c r="M101" s="62"/>
    </row>
    <row r="102" spans="1:13" ht="25.15" customHeight="1" outlineLevel="1">
      <c r="A102" s="44"/>
      <c r="B102" s="15"/>
      <c r="D102" s="60"/>
      <c r="E102" s="60"/>
      <c r="F102" s="60"/>
      <c r="G102" s="60"/>
      <c r="H102" s="60"/>
      <c r="I102" s="60"/>
      <c r="J102" s="62"/>
      <c r="K102" s="60"/>
      <c r="L102" s="60"/>
      <c r="M102" s="62"/>
    </row>
    <row r="103" spans="1:13" ht="25.15" customHeight="1" outlineLevel="1">
      <c r="A103" s="44"/>
      <c r="B103" s="15"/>
      <c r="D103" s="60"/>
      <c r="E103" s="60"/>
      <c r="F103" s="60"/>
      <c r="G103" s="60"/>
      <c r="H103" s="60"/>
      <c r="I103" s="60"/>
      <c r="J103" s="62"/>
      <c r="K103" s="60"/>
      <c r="L103" s="60"/>
      <c r="M103" s="62"/>
    </row>
    <row r="104" spans="1:13" ht="25.15" customHeight="1" outlineLevel="1">
      <c r="A104" s="44"/>
      <c r="B104" s="15"/>
      <c r="D104" s="60"/>
      <c r="E104" s="60"/>
      <c r="F104" s="60"/>
      <c r="G104" s="60"/>
      <c r="H104" s="60"/>
      <c r="I104" s="60"/>
      <c r="J104" s="62"/>
      <c r="K104" s="60"/>
      <c r="L104" s="60"/>
      <c r="M104" s="62"/>
    </row>
    <row r="105" spans="1:13" ht="25.15" customHeight="1" outlineLevel="1">
      <c r="A105" s="44"/>
      <c r="B105" s="15"/>
      <c r="D105" s="60"/>
      <c r="E105" s="60"/>
      <c r="F105" s="60"/>
      <c r="G105" s="60"/>
      <c r="H105" s="60"/>
      <c r="I105" s="60"/>
      <c r="J105" s="62"/>
      <c r="K105" s="60"/>
      <c r="L105" s="60"/>
      <c r="M105" s="62"/>
    </row>
    <row r="106" spans="1:13" ht="25.15" customHeight="1" outlineLevel="1">
      <c r="A106" s="44"/>
      <c r="B106" s="15"/>
      <c r="D106" s="60"/>
      <c r="E106" s="60"/>
      <c r="F106" s="60"/>
      <c r="G106" s="60"/>
      <c r="H106" s="60"/>
      <c r="I106" s="60"/>
      <c r="J106" s="62"/>
      <c r="K106" s="60"/>
      <c r="L106" s="60"/>
      <c r="M106" s="62"/>
    </row>
    <row r="107" spans="1:13" ht="25.15" customHeight="1" outlineLevel="1">
      <c r="A107" s="44"/>
      <c r="B107" s="6"/>
      <c r="D107" s="60"/>
      <c r="E107" s="60"/>
      <c r="F107" s="60"/>
      <c r="G107" s="60"/>
      <c r="H107" s="60"/>
      <c r="I107" s="60"/>
      <c r="J107" s="62"/>
      <c r="K107" s="60"/>
      <c r="L107" s="60"/>
      <c r="M107" s="62"/>
    </row>
    <row r="108" spans="1:13" ht="25.15" customHeight="1" outlineLevel="1">
      <c r="A108" s="44"/>
      <c r="B108" s="6"/>
      <c r="D108" s="60"/>
      <c r="E108" s="60"/>
      <c r="F108" s="60"/>
      <c r="G108" s="60"/>
      <c r="H108" s="60"/>
      <c r="I108" s="60"/>
      <c r="J108" s="62"/>
      <c r="K108" s="60"/>
      <c r="L108" s="60"/>
      <c r="M108" s="62"/>
    </row>
    <row r="109" spans="1:13" ht="25.15" customHeight="1" outlineLevel="1">
      <c r="A109" s="44"/>
      <c r="B109" s="6"/>
      <c r="D109" s="60"/>
      <c r="E109" s="60"/>
      <c r="F109" s="60"/>
      <c r="G109" s="60"/>
      <c r="H109" s="60"/>
      <c r="I109" s="60"/>
      <c r="J109" s="62"/>
      <c r="K109" s="60"/>
      <c r="L109" s="60"/>
      <c r="M109" s="62"/>
    </row>
    <row r="110" spans="1:13" ht="25.15" customHeight="1" outlineLevel="1">
      <c r="A110" s="44"/>
      <c r="B110" s="6"/>
      <c r="D110" s="60"/>
      <c r="E110" s="60"/>
      <c r="F110" s="60"/>
      <c r="G110" s="60"/>
      <c r="H110" s="60"/>
      <c r="I110" s="60"/>
      <c r="J110" s="62"/>
      <c r="K110" s="60"/>
      <c r="L110" s="60"/>
      <c r="M110" s="62"/>
    </row>
    <row r="111" spans="1:13" ht="25.15" customHeight="1" outlineLevel="1">
      <c r="A111" s="44"/>
      <c r="B111" s="6"/>
      <c r="D111" s="60"/>
      <c r="E111" s="60"/>
      <c r="F111" s="60"/>
      <c r="G111" s="60"/>
      <c r="H111" s="60"/>
      <c r="I111" s="60"/>
      <c r="J111" s="62"/>
      <c r="K111" s="60"/>
      <c r="L111" s="60"/>
      <c r="M111" s="62"/>
    </row>
    <row r="112" spans="1:13" ht="25.15" customHeight="1" outlineLevel="1">
      <c r="A112" s="44"/>
      <c r="B112" s="6"/>
      <c r="D112" s="60"/>
      <c r="E112" s="60"/>
      <c r="F112" s="60"/>
      <c r="G112" s="60"/>
      <c r="H112" s="60"/>
      <c r="I112" s="60"/>
      <c r="J112" s="62"/>
      <c r="K112" s="60"/>
      <c r="L112" s="60"/>
      <c r="M112" s="62"/>
    </row>
    <row r="113" spans="1:13" ht="25.15" customHeight="1" outlineLevel="1">
      <c r="A113" s="44"/>
      <c r="B113" s="6"/>
      <c r="D113" s="60"/>
      <c r="E113" s="60"/>
      <c r="F113" s="60"/>
      <c r="G113" s="60"/>
      <c r="H113" s="60"/>
      <c r="I113" s="60"/>
      <c r="J113" s="62"/>
      <c r="K113" s="60"/>
      <c r="L113" s="60"/>
      <c r="M113" s="62"/>
    </row>
    <row r="114" spans="1:13" ht="25.15" customHeight="1" outlineLevel="1">
      <c r="A114" s="44"/>
      <c r="B114" s="6"/>
      <c r="D114" s="60"/>
      <c r="E114" s="60"/>
      <c r="F114" s="60"/>
      <c r="G114" s="60"/>
      <c r="H114" s="60"/>
      <c r="I114" s="60"/>
      <c r="J114" s="62"/>
      <c r="K114" s="60"/>
      <c r="L114" s="60"/>
      <c r="M114" s="62"/>
    </row>
    <row r="115" spans="1:13" ht="25.15" customHeight="1" outlineLevel="1">
      <c r="A115" s="44"/>
      <c r="B115" s="6"/>
      <c r="D115" s="60"/>
      <c r="E115" s="60"/>
      <c r="F115" s="60"/>
      <c r="G115" s="60"/>
      <c r="H115" s="60"/>
      <c r="I115" s="60"/>
      <c r="J115" s="62"/>
      <c r="K115" s="60"/>
      <c r="L115" s="60"/>
      <c r="M115" s="62"/>
    </row>
    <row r="116" spans="1:13" ht="25.15" customHeight="1" outlineLevel="1">
      <c r="A116" s="44"/>
      <c r="B116" s="6"/>
      <c r="D116" s="60"/>
      <c r="E116" s="60"/>
      <c r="F116" s="60"/>
      <c r="G116" s="60"/>
      <c r="H116" s="60"/>
      <c r="I116" s="60"/>
      <c r="J116" s="62"/>
      <c r="K116" s="60"/>
      <c r="L116" s="60"/>
      <c r="M116" s="62"/>
    </row>
    <row r="117" spans="1:13" ht="25.15" customHeight="1" outlineLevel="1">
      <c r="A117" s="44"/>
      <c r="B117" s="6"/>
      <c r="D117" s="60"/>
      <c r="E117" s="60"/>
      <c r="F117" s="60"/>
      <c r="G117" s="60"/>
      <c r="H117" s="60"/>
      <c r="I117" s="60"/>
      <c r="J117" s="62"/>
      <c r="K117" s="60"/>
      <c r="L117" s="60"/>
      <c r="M117" s="62"/>
    </row>
    <row r="118" spans="1:13" ht="25.15" customHeight="1" outlineLevel="1">
      <c r="A118" s="44"/>
      <c r="B118" s="6"/>
      <c r="D118" s="60"/>
      <c r="E118" s="60"/>
      <c r="F118" s="60"/>
      <c r="G118" s="60"/>
      <c r="H118" s="60"/>
      <c r="I118" s="60"/>
      <c r="J118" s="62"/>
      <c r="K118" s="60"/>
      <c r="L118" s="60"/>
      <c r="M118" s="62"/>
    </row>
    <row r="119" spans="1:13" ht="25.15" customHeight="1" outlineLevel="1">
      <c r="A119" s="44"/>
      <c r="B119" s="6"/>
      <c r="D119" s="60"/>
      <c r="E119" s="60"/>
      <c r="F119" s="60"/>
      <c r="G119" s="60"/>
      <c r="H119" s="60"/>
      <c r="I119" s="60"/>
      <c r="J119" s="62"/>
      <c r="K119" s="60"/>
      <c r="L119" s="60"/>
      <c r="M119" s="62"/>
    </row>
    <row r="120" spans="1:13" ht="25.15" customHeight="1" outlineLevel="1">
      <c r="A120" s="44"/>
      <c r="B120" s="6"/>
      <c r="D120" s="60"/>
      <c r="E120" s="60"/>
      <c r="F120" s="60"/>
      <c r="G120" s="60"/>
      <c r="H120" s="60"/>
      <c r="I120" s="60"/>
      <c r="J120" s="62"/>
      <c r="K120" s="60"/>
      <c r="L120" s="60"/>
      <c r="M120" s="62"/>
    </row>
    <row r="121" spans="1:13" ht="25.15" customHeight="1" outlineLevel="1">
      <c r="A121" s="44"/>
      <c r="B121" s="6"/>
      <c r="D121" s="60"/>
      <c r="E121" s="60"/>
      <c r="F121" s="60"/>
      <c r="G121" s="60"/>
      <c r="H121" s="60"/>
      <c r="I121" s="60"/>
      <c r="J121" s="62"/>
      <c r="K121" s="60"/>
      <c r="L121" s="60"/>
      <c r="M121" s="62"/>
    </row>
    <row r="122" spans="1:13" ht="25.15" customHeight="1" outlineLevel="1">
      <c r="A122" s="44"/>
      <c r="B122" s="6"/>
      <c r="D122" s="60"/>
      <c r="E122" s="60"/>
      <c r="F122" s="60"/>
      <c r="G122" s="60"/>
      <c r="H122" s="60"/>
      <c r="I122" s="60"/>
      <c r="J122" s="62"/>
      <c r="K122" s="60"/>
      <c r="L122" s="60"/>
      <c r="M122" s="62"/>
    </row>
    <row r="123" spans="1:13" ht="25.15" customHeight="1" outlineLevel="1">
      <c r="A123" s="44"/>
      <c r="B123" s="6"/>
      <c r="D123" s="60"/>
      <c r="E123" s="60"/>
      <c r="F123" s="60"/>
      <c r="G123" s="60"/>
      <c r="H123" s="60"/>
      <c r="I123" s="60"/>
      <c r="J123" s="62"/>
      <c r="K123" s="60"/>
      <c r="L123" s="60"/>
      <c r="M123" s="62"/>
    </row>
    <row r="124" spans="1:13" ht="25.15" customHeight="1" outlineLevel="1">
      <c r="A124" s="44"/>
      <c r="B124" s="6"/>
      <c r="D124" s="60"/>
      <c r="E124" s="60"/>
      <c r="F124" s="60"/>
      <c r="G124" s="60"/>
      <c r="H124" s="60"/>
      <c r="I124" s="60"/>
      <c r="J124" s="62"/>
      <c r="K124" s="60"/>
      <c r="L124" s="60"/>
      <c r="M124" s="62"/>
    </row>
    <row r="125" spans="1:13" ht="25.15" customHeight="1" outlineLevel="1">
      <c r="A125" s="44"/>
      <c r="B125" s="6"/>
      <c r="D125" s="60"/>
      <c r="E125" s="60"/>
      <c r="F125" s="60"/>
      <c r="G125" s="60"/>
      <c r="H125" s="60"/>
      <c r="I125" s="60"/>
      <c r="J125" s="62"/>
      <c r="K125" s="60"/>
      <c r="L125" s="60"/>
      <c r="M125" s="62"/>
    </row>
    <row r="126" spans="1:13" ht="25.15" customHeight="1" outlineLevel="1">
      <c r="A126" s="44"/>
      <c r="B126" s="6"/>
      <c r="D126" s="60"/>
      <c r="E126" s="60"/>
      <c r="F126" s="60"/>
      <c r="G126" s="60"/>
      <c r="H126" s="60"/>
      <c r="I126" s="60"/>
      <c r="J126" s="62"/>
      <c r="K126" s="60"/>
      <c r="L126" s="60"/>
      <c r="M126" s="62"/>
    </row>
    <row r="127" spans="1:13" ht="25.15" customHeight="1" outlineLevel="1">
      <c r="A127" s="44"/>
      <c r="B127" s="6"/>
      <c r="D127" s="60"/>
      <c r="E127" s="60"/>
      <c r="F127" s="60"/>
      <c r="G127" s="60"/>
      <c r="H127" s="60"/>
      <c r="I127" s="60"/>
      <c r="J127" s="62"/>
      <c r="K127" s="60"/>
      <c r="L127" s="60"/>
      <c r="M127" s="62"/>
    </row>
    <row r="128" spans="1:13" ht="25.15" customHeight="1" outlineLevel="1">
      <c r="A128" s="44"/>
      <c r="B128" s="6"/>
      <c r="D128" s="60"/>
      <c r="E128" s="60"/>
      <c r="F128" s="60"/>
      <c r="G128" s="60"/>
      <c r="H128" s="60"/>
      <c r="I128" s="60"/>
      <c r="J128" s="62"/>
      <c r="K128" s="60"/>
      <c r="L128" s="60"/>
      <c r="M128" s="62"/>
    </row>
    <row r="129" spans="1:14" ht="25.15" customHeight="1" outlineLevel="1">
      <c r="A129" s="44"/>
      <c r="B129" s="6"/>
      <c r="D129" s="60"/>
      <c r="E129" s="60"/>
      <c r="F129" s="60"/>
      <c r="G129" s="60"/>
      <c r="H129" s="60"/>
      <c r="I129" s="60"/>
      <c r="J129" s="62"/>
      <c r="K129" s="60"/>
      <c r="L129" s="60"/>
      <c r="N129" s="62"/>
    </row>
    <row r="130" spans="1:14" ht="25.15" customHeight="1" outlineLevel="1">
      <c r="A130" s="44"/>
      <c r="B130" s="6"/>
      <c r="D130" s="60"/>
      <c r="E130" s="60"/>
      <c r="F130" s="60"/>
      <c r="G130" s="60"/>
      <c r="H130" s="60"/>
      <c r="I130" s="60"/>
      <c r="J130" s="62"/>
      <c r="K130" s="60"/>
      <c r="L130" s="60"/>
    </row>
    <row r="131" spans="1:14" ht="25.15" customHeight="1" outlineLevel="1">
      <c r="A131" s="44"/>
      <c r="B131" s="6"/>
      <c r="D131" s="60"/>
      <c r="E131" s="60"/>
      <c r="F131" s="60"/>
      <c r="G131" s="60"/>
      <c r="H131" s="60"/>
      <c r="I131" s="60"/>
      <c r="J131" s="62"/>
      <c r="K131" s="60"/>
      <c r="L131" s="60"/>
      <c r="M131" s="62"/>
    </row>
    <row r="132" spans="1:14" ht="25.15" customHeight="1" outlineLevel="1">
      <c r="A132" s="44"/>
      <c r="B132" s="6"/>
      <c r="D132" s="60"/>
      <c r="E132" s="60"/>
      <c r="F132" s="60"/>
      <c r="G132" s="60"/>
      <c r="H132" s="60"/>
      <c r="I132" s="60"/>
      <c r="J132" s="62"/>
      <c r="K132" s="60"/>
      <c r="L132" s="60"/>
      <c r="M132" s="62"/>
    </row>
    <row r="133" spans="1:14" ht="25.15" customHeight="1" outlineLevel="1">
      <c r="A133" s="44"/>
      <c r="B133" s="6"/>
      <c r="D133" s="60"/>
      <c r="E133" s="60"/>
      <c r="F133" s="60"/>
      <c r="G133" s="60"/>
      <c r="H133" s="60"/>
      <c r="I133" s="60"/>
      <c r="J133" s="62"/>
      <c r="K133" s="60"/>
      <c r="L133" s="60"/>
      <c r="M133" s="62"/>
    </row>
    <row r="134" spans="1:14" ht="25.15" customHeight="1" outlineLevel="1">
      <c r="A134" s="44"/>
      <c r="B134" s="6"/>
      <c r="D134" s="60"/>
      <c r="E134" s="60"/>
      <c r="F134" s="60"/>
      <c r="G134" s="60"/>
      <c r="H134" s="60"/>
      <c r="I134" s="60"/>
      <c r="J134" s="62"/>
      <c r="K134" s="60"/>
      <c r="L134" s="60"/>
      <c r="M134" s="62"/>
    </row>
    <row r="135" spans="1:14" ht="25.15" customHeight="1" outlineLevel="1">
      <c r="A135" s="44"/>
      <c r="B135" s="6"/>
      <c r="D135" s="60"/>
      <c r="E135" s="60"/>
      <c r="F135" s="60"/>
      <c r="G135" s="60"/>
      <c r="H135" s="60"/>
      <c r="I135" s="60"/>
      <c r="J135" s="62"/>
      <c r="K135" s="60"/>
      <c r="L135" s="60"/>
      <c r="M135" s="62"/>
    </row>
    <row r="136" spans="1:14" ht="25.15" customHeight="1" outlineLevel="1">
      <c r="A136" s="44"/>
      <c r="B136" s="6"/>
      <c r="D136" s="60"/>
      <c r="E136" s="60"/>
      <c r="F136" s="60"/>
      <c r="G136" s="60"/>
      <c r="H136" s="60"/>
      <c r="I136" s="60"/>
      <c r="J136" s="62"/>
      <c r="K136" s="60"/>
      <c r="L136" s="60"/>
      <c r="M136" s="62"/>
    </row>
    <row r="137" spans="1:14" ht="25.15" customHeight="1" outlineLevel="1">
      <c r="A137" s="44"/>
      <c r="B137" s="6"/>
      <c r="D137" s="60"/>
      <c r="E137" s="60"/>
      <c r="F137" s="60"/>
      <c r="G137" s="60"/>
      <c r="H137" s="60"/>
      <c r="I137" s="60"/>
      <c r="J137" s="62"/>
      <c r="K137" s="60"/>
      <c r="L137" s="60"/>
      <c r="M137" s="62"/>
    </row>
    <row r="138" spans="1:14" ht="25.15" customHeight="1" outlineLevel="1">
      <c r="A138" s="44"/>
      <c r="B138" s="6"/>
      <c r="D138" s="60"/>
      <c r="E138" s="60"/>
      <c r="F138" s="60"/>
      <c r="G138" s="60"/>
      <c r="H138" s="60"/>
      <c r="I138" s="60"/>
      <c r="J138" s="62"/>
      <c r="K138" s="60"/>
      <c r="L138" s="60"/>
      <c r="M138" s="62"/>
    </row>
    <row r="139" spans="1:14" ht="25.15" customHeight="1" outlineLevel="1">
      <c r="A139" s="44"/>
      <c r="B139" s="6"/>
      <c r="D139" s="60"/>
      <c r="E139" s="60"/>
      <c r="F139" s="60"/>
      <c r="G139" s="60"/>
      <c r="H139" s="60"/>
      <c r="I139" s="60"/>
      <c r="J139" s="62"/>
      <c r="K139" s="60"/>
      <c r="L139" s="60"/>
      <c r="M139" s="62"/>
    </row>
    <row r="140" spans="1:14" ht="25.15" customHeight="1" outlineLevel="1">
      <c r="A140" s="44"/>
      <c r="B140" s="6"/>
      <c r="D140" s="60"/>
      <c r="E140" s="60"/>
      <c r="F140" s="60"/>
      <c r="G140" s="60"/>
      <c r="H140" s="60"/>
      <c r="I140" s="60"/>
      <c r="J140" s="62"/>
      <c r="K140" s="60"/>
      <c r="L140" s="60"/>
      <c r="M140" s="62"/>
    </row>
    <row r="141" spans="1:14" ht="25.15" customHeight="1" outlineLevel="1">
      <c r="A141" s="44"/>
      <c r="B141" s="6"/>
      <c r="D141" s="60"/>
      <c r="E141" s="60"/>
      <c r="F141" s="60"/>
      <c r="G141" s="60"/>
      <c r="H141" s="60"/>
      <c r="I141" s="60"/>
      <c r="J141" s="62"/>
      <c r="K141" s="60"/>
      <c r="L141" s="60"/>
      <c r="M141" s="62"/>
    </row>
    <row r="142" spans="1:14" ht="25.15" customHeight="1" outlineLevel="1">
      <c r="A142" s="44"/>
      <c r="B142" s="6"/>
      <c r="D142" s="60"/>
      <c r="E142" s="60"/>
      <c r="F142" s="60"/>
      <c r="G142" s="60"/>
      <c r="H142" s="60"/>
      <c r="I142" s="60"/>
      <c r="J142" s="62"/>
      <c r="K142" s="60"/>
      <c r="L142" s="60"/>
      <c r="M142" s="62"/>
    </row>
    <row r="143" spans="1:14" ht="25.15" customHeight="1" outlineLevel="1">
      <c r="A143" s="44"/>
      <c r="B143" s="6"/>
      <c r="D143" s="60"/>
      <c r="E143" s="60"/>
      <c r="F143" s="60"/>
      <c r="G143" s="60"/>
      <c r="H143" s="60"/>
      <c r="I143" s="60"/>
      <c r="J143" s="62"/>
      <c r="K143" s="60"/>
      <c r="L143" s="60"/>
      <c r="M143" s="62"/>
    </row>
    <row r="144" spans="1:14" ht="25.15" customHeight="1" outlineLevel="1">
      <c r="B144" s="6"/>
      <c r="D144" s="60"/>
      <c r="E144" s="60"/>
      <c r="F144" s="60"/>
      <c r="G144" s="60"/>
      <c r="H144" s="60"/>
      <c r="I144" s="60"/>
      <c r="J144" s="62"/>
      <c r="K144" s="60"/>
      <c r="L144" s="60"/>
      <c r="M144" s="62"/>
    </row>
    <row r="145" spans="1:22" ht="30" customHeight="1">
      <c r="A145" s="63"/>
      <c r="B145" s="64" t="s">
        <v>156</v>
      </c>
      <c r="D145" s="60"/>
      <c r="E145" s="60"/>
      <c r="F145" s="60"/>
      <c r="G145" s="60"/>
      <c r="H145" s="60"/>
      <c r="I145" s="60"/>
      <c r="J145" s="62"/>
      <c r="K145" s="60"/>
      <c r="L145" s="60"/>
      <c r="M145" s="62"/>
    </row>
    <row r="146" spans="1:22" ht="30" customHeight="1">
      <c r="A146" s="63"/>
      <c r="B146" s="65" t="s">
        <v>157</v>
      </c>
      <c r="D146" s="60"/>
      <c r="E146" s="60"/>
      <c r="F146" s="60"/>
      <c r="G146" s="60"/>
      <c r="H146" s="60"/>
      <c r="I146" s="60"/>
      <c r="J146" s="62"/>
      <c r="K146" s="60"/>
      <c r="L146" s="60"/>
      <c r="M146" s="62"/>
    </row>
    <row r="147" spans="1:22" ht="7.15" customHeight="1">
      <c r="B147" s="15"/>
      <c r="C147" s="15"/>
      <c r="D147" s="15"/>
      <c r="E147" s="15"/>
      <c r="F147" s="15"/>
    </row>
    <row r="148" spans="1:22" ht="30" customHeight="1">
      <c r="A148" s="63"/>
      <c r="B148" s="64" t="s">
        <v>158</v>
      </c>
      <c r="D148" s="60"/>
      <c r="E148" s="60"/>
      <c r="F148" s="60"/>
      <c r="G148" s="60"/>
      <c r="H148" s="60"/>
      <c r="I148" s="60"/>
      <c r="J148" s="62"/>
      <c r="K148" s="60"/>
      <c r="L148" s="60"/>
      <c r="M148" s="62"/>
    </row>
    <row r="149" spans="1:22" ht="7.15" customHeight="1" outlineLevel="1">
      <c r="B149" s="15"/>
      <c r="C149" s="15"/>
      <c r="D149" s="15"/>
      <c r="E149" s="15"/>
      <c r="F149" s="15"/>
    </row>
    <row r="150" spans="1:22" ht="25.15" customHeight="1" outlineLevel="1">
      <c r="A150" s="63"/>
      <c r="B150" s="16" t="s">
        <v>159</v>
      </c>
      <c r="C150" s="17"/>
      <c r="D150" s="283" t="s">
        <v>137</v>
      </c>
      <c r="E150" s="285"/>
      <c r="F150" s="284" t="s">
        <v>150</v>
      </c>
      <c r="G150" s="285"/>
      <c r="H150" s="284" t="s">
        <v>151</v>
      </c>
      <c r="I150" s="285"/>
      <c r="J150" s="284" t="s">
        <v>152</v>
      </c>
      <c r="K150" s="285"/>
    </row>
    <row r="151" spans="1:22" ht="25.15" customHeight="1" outlineLevel="1">
      <c r="A151" s="63"/>
      <c r="B151" s="3" t="s">
        <v>274</v>
      </c>
      <c r="C151" s="11"/>
      <c r="D151" s="286">
        <v>0.89167915309902712</v>
      </c>
      <c r="E151" s="287"/>
      <c r="F151" s="288">
        <v>0.90414439686797665</v>
      </c>
      <c r="G151" s="287"/>
      <c r="H151" s="288">
        <v>0.87349544334221885</v>
      </c>
      <c r="I151" s="287"/>
      <c r="J151" s="288">
        <v>0.85827593807179214</v>
      </c>
      <c r="K151" s="287"/>
    </row>
    <row r="152" spans="1:22" ht="25.15" customHeight="1" outlineLevel="1">
      <c r="A152" s="63"/>
      <c r="B152" s="5" t="s">
        <v>86</v>
      </c>
      <c r="C152" s="15"/>
      <c r="D152" s="280">
        <v>5.7682105107713814E-2</v>
      </c>
      <c r="E152" s="281"/>
      <c r="F152" s="282">
        <v>3.8638367976728809E-2</v>
      </c>
      <c r="G152" s="281"/>
      <c r="H152" s="282">
        <v>7.8078383717651967E-2</v>
      </c>
      <c r="I152" s="281"/>
      <c r="J152" s="282">
        <v>5.3928507835071714E-2</v>
      </c>
      <c r="K152" s="281"/>
    </row>
    <row r="153" spans="1:22" ht="25.15" customHeight="1" outlineLevel="1">
      <c r="A153" s="63"/>
      <c r="B153" s="3" t="s">
        <v>87</v>
      </c>
      <c r="C153" s="15"/>
      <c r="D153" s="280">
        <v>0.89327799010033349</v>
      </c>
      <c r="E153" s="281"/>
      <c r="F153" s="282">
        <v>0.90550344883347633</v>
      </c>
      <c r="G153" s="281"/>
      <c r="H153" s="282">
        <v>0.87729752463445831</v>
      </c>
      <c r="I153" s="281"/>
      <c r="J153" s="282">
        <v>0.86461527882823763</v>
      </c>
      <c r="K153" s="281"/>
    </row>
    <row r="154" spans="1:22" ht="25.15" customHeight="1" outlineLevel="1">
      <c r="A154" s="63"/>
      <c r="B154" s="5" t="s">
        <v>88</v>
      </c>
      <c r="C154" s="15"/>
      <c r="D154" s="280">
        <v>0.89008031609772076</v>
      </c>
      <c r="E154" s="281"/>
      <c r="F154" s="282">
        <v>0.90278534490247697</v>
      </c>
      <c r="G154" s="281"/>
      <c r="H154" s="282">
        <v>0.86969336204997938</v>
      </c>
      <c r="I154" s="281"/>
      <c r="J154" s="282">
        <v>0.85193659731534666</v>
      </c>
      <c r="K154" s="281"/>
    </row>
    <row r="155" spans="1:22" ht="25.15" customHeight="1" outlineLevel="1">
      <c r="A155" s="63"/>
      <c r="B155" s="5" t="s">
        <v>89</v>
      </c>
      <c r="C155" s="15"/>
      <c r="D155" s="280">
        <v>0.89033833909308746</v>
      </c>
      <c r="E155" s="281"/>
      <c r="F155" s="282">
        <v>0.89763137211897459</v>
      </c>
      <c r="G155" s="281"/>
      <c r="H155" s="282">
        <v>0.87617909913508885</v>
      </c>
      <c r="I155" s="281"/>
      <c r="J155" s="282">
        <v>0.84234403450131645</v>
      </c>
      <c r="K155" s="281"/>
    </row>
    <row r="156" spans="1:22" ht="25.15" customHeight="1" outlineLevel="1">
      <c r="A156" s="63"/>
      <c r="B156" s="3" t="s">
        <v>69</v>
      </c>
      <c r="C156" s="15"/>
      <c r="D156" s="289">
        <v>0.90504774184726522</v>
      </c>
      <c r="E156" s="290"/>
      <c r="F156" s="291">
        <v>0.90899983820396102</v>
      </c>
      <c r="G156" s="290"/>
      <c r="H156" s="291">
        <v>0.89794188727022517</v>
      </c>
      <c r="I156" s="290"/>
      <c r="J156" s="291">
        <v>0.86583962610373344</v>
      </c>
      <c r="K156" s="290"/>
      <c r="M156" s="66"/>
      <c r="N156" s="66"/>
      <c r="O156" s="66"/>
      <c r="P156" s="66"/>
      <c r="Q156" s="66"/>
      <c r="R156" s="66"/>
      <c r="S156" s="66"/>
      <c r="T156" s="66"/>
      <c r="U156" s="66"/>
      <c r="V156" s="66"/>
    </row>
    <row r="157" spans="1:22" ht="25.15" customHeight="1" outlineLevel="1">
      <c r="A157" s="63"/>
      <c r="B157" s="5" t="s">
        <v>73</v>
      </c>
      <c r="C157" s="15"/>
      <c r="D157" s="280">
        <v>0.91713423603116873</v>
      </c>
      <c r="E157" s="281"/>
      <c r="F157" s="282">
        <v>0.9205309294876759</v>
      </c>
      <c r="G157" s="281"/>
      <c r="H157" s="282">
        <v>0.91139786374979082</v>
      </c>
      <c r="I157" s="281"/>
      <c r="J157" s="282">
        <v>0.89564802075398231</v>
      </c>
      <c r="K157" s="281"/>
      <c r="M157" s="67"/>
      <c r="N157" s="67"/>
      <c r="O157" s="67"/>
      <c r="P157" s="67"/>
      <c r="Q157" s="67"/>
      <c r="R157" s="67"/>
      <c r="S157" s="67"/>
      <c r="T157" s="67"/>
      <c r="U157" s="67"/>
      <c r="V157" s="67"/>
    </row>
    <row r="158" spans="1:22" ht="7.15" customHeight="1" outlineLevel="1">
      <c r="B158" s="15"/>
      <c r="C158" s="15"/>
      <c r="D158" s="15"/>
      <c r="E158" s="15"/>
      <c r="F158" s="15"/>
      <c r="G158" s="68"/>
      <c r="H158" s="68"/>
      <c r="L158" s="69"/>
      <c r="M158" s="70"/>
      <c r="N158" s="70"/>
      <c r="O158" s="70"/>
      <c r="P158" s="70"/>
      <c r="Q158" s="70"/>
      <c r="R158" s="70"/>
      <c r="S158" s="70"/>
      <c r="T158" s="70"/>
      <c r="U158" s="70"/>
      <c r="V158" s="70"/>
    </row>
    <row r="159" spans="1:22" ht="25.15" customHeight="1" outlineLevel="1">
      <c r="A159" s="63"/>
      <c r="B159" s="22" t="s">
        <v>160</v>
      </c>
      <c r="C159" s="17"/>
      <c r="D159" s="22" t="s">
        <v>161</v>
      </c>
      <c r="E159" s="41" t="s">
        <v>162</v>
      </c>
      <c r="F159" s="22" t="s">
        <v>163</v>
      </c>
      <c r="G159" s="41" t="s">
        <v>164</v>
      </c>
      <c r="H159" s="22" t="s">
        <v>165</v>
      </c>
      <c r="I159" s="41" t="s">
        <v>166</v>
      </c>
      <c r="J159" s="22" t="s">
        <v>167</v>
      </c>
      <c r="K159" s="41" t="s">
        <v>168</v>
      </c>
      <c r="L159" s="22" t="s">
        <v>169</v>
      </c>
      <c r="M159" s="41" t="s">
        <v>170</v>
      </c>
      <c r="N159" s="22" t="s">
        <v>171</v>
      </c>
      <c r="O159" s="41" t="s">
        <v>172</v>
      </c>
      <c r="P159" s="22" t="s">
        <v>173</v>
      </c>
      <c r="Q159" s="41" t="s">
        <v>174</v>
      </c>
      <c r="R159" s="22" t="s">
        <v>175</v>
      </c>
      <c r="S159" s="41" t="s">
        <v>176</v>
      </c>
      <c r="T159" s="22" t="s">
        <v>177</v>
      </c>
    </row>
    <row r="160" spans="1:22" ht="25.15" customHeight="1" outlineLevel="1">
      <c r="A160" s="63"/>
      <c r="B160" s="71" t="s">
        <v>137</v>
      </c>
      <c r="D160" s="72"/>
      <c r="E160" s="73"/>
      <c r="F160" s="74"/>
      <c r="G160" s="73"/>
      <c r="H160" s="74"/>
      <c r="I160" s="75"/>
      <c r="J160" s="72"/>
      <c r="K160" s="75"/>
      <c r="L160" s="11"/>
      <c r="M160" s="75"/>
      <c r="N160" s="72"/>
      <c r="O160" s="75"/>
      <c r="P160" s="72"/>
      <c r="Q160" s="75"/>
      <c r="R160" s="72"/>
      <c r="S160" s="75"/>
      <c r="T160" s="72"/>
      <c r="U160" s="72"/>
      <c r="V160" s="72"/>
    </row>
    <row r="161" spans="1:22" ht="25.15" customHeight="1" outlineLevel="1">
      <c r="A161" s="63"/>
      <c r="B161" s="3" t="s">
        <v>178</v>
      </c>
      <c r="D161" s="76">
        <v>0.90988594068029383</v>
      </c>
      <c r="E161" s="77">
        <v>0.90195241535535642</v>
      </c>
      <c r="F161" s="76">
        <v>0.90440686383486568</v>
      </c>
      <c r="G161" s="77">
        <v>0.90150604270679724</v>
      </c>
      <c r="H161" s="76">
        <v>0.89151689885236718</v>
      </c>
      <c r="I161" s="77">
        <v>0.8413594286320365</v>
      </c>
      <c r="J161" s="76">
        <v>0.78251200105181162</v>
      </c>
      <c r="K161" s="77">
        <v>0.7613721025404474</v>
      </c>
      <c r="L161" s="76">
        <v>0.75222826005578025</v>
      </c>
      <c r="M161" s="77">
        <v>0.7128379301830452</v>
      </c>
      <c r="N161" s="76">
        <v>0.79468710159102074</v>
      </c>
      <c r="O161" s="77">
        <v>0</v>
      </c>
      <c r="P161" s="76">
        <v>0</v>
      </c>
      <c r="Q161" s="77">
        <v>0.63556781513574989</v>
      </c>
      <c r="R161" s="76">
        <v>0.79630823275893492</v>
      </c>
      <c r="S161" s="77">
        <v>0</v>
      </c>
      <c r="T161" s="76">
        <v>0</v>
      </c>
      <c r="U161" s="72"/>
      <c r="V161" s="72"/>
    </row>
    <row r="162" spans="1:22" ht="25.15" customHeight="1" outlineLevel="1">
      <c r="A162" s="63"/>
      <c r="B162" s="5" t="s">
        <v>86</v>
      </c>
      <c r="D162" s="78">
        <v>8.5864461092237138E-2</v>
      </c>
      <c r="E162" s="79">
        <v>5.8896666758368375E-2</v>
      </c>
      <c r="F162" s="78">
        <v>4.0226973410445649E-2</v>
      </c>
      <c r="G162" s="79">
        <v>3.884739567365527E-2</v>
      </c>
      <c r="H162" s="78">
        <v>4.3339090120910494E-2</v>
      </c>
      <c r="I162" s="79">
        <v>8.2153609165622477E-2</v>
      </c>
      <c r="J162" s="78">
        <v>0.11212824482468037</v>
      </c>
      <c r="K162" s="79">
        <v>0.1178614519630324</v>
      </c>
      <c r="L162" s="78">
        <v>0.11964584527398187</v>
      </c>
      <c r="M162" s="79">
        <v>0.14962227950555682</v>
      </c>
      <c r="N162" s="78">
        <v>0</v>
      </c>
      <c r="O162" s="79">
        <v>0</v>
      </c>
      <c r="P162" s="78">
        <v>0</v>
      </c>
      <c r="Q162" s="79">
        <v>0</v>
      </c>
      <c r="R162" s="78">
        <v>5.3483501735200376E-2</v>
      </c>
      <c r="S162" s="79">
        <v>0</v>
      </c>
      <c r="T162" s="78">
        <v>0</v>
      </c>
      <c r="U162" s="72"/>
      <c r="V162" s="72"/>
    </row>
    <row r="163" spans="1:22" ht="25.15" customHeight="1" outlineLevel="1">
      <c r="A163" s="63"/>
      <c r="B163" s="3" t="s">
        <v>70</v>
      </c>
      <c r="C163" s="80"/>
      <c r="D163" s="81">
        <v>0.94423887974375043</v>
      </c>
      <c r="E163" s="82">
        <v>0.91053281469180958</v>
      </c>
      <c r="F163" s="81">
        <v>0.9066781921046918</v>
      </c>
      <c r="G163" s="82">
        <v>0.90312606176042198</v>
      </c>
      <c r="H163" s="81">
        <v>0.8943803812950496</v>
      </c>
      <c r="I163" s="82">
        <v>0.85076638021537065</v>
      </c>
      <c r="J163" s="81">
        <v>0.80249121558420922</v>
      </c>
      <c r="K163" s="82">
        <v>0.79619793609860356</v>
      </c>
      <c r="L163" s="81">
        <v>0.80222507670169574</v>
      </c>
      <c r="M163" s="82">
        <v>0.79749470426535785</v>
      </c>
      <c r="N163" s="81">
        <v>0.79468710159102074</v>
      </c>
      <c r="O163" s="82">
        <v>0</v>
      </c>
      <c r="P163" s="81">
        <v>0</v>
      </c>
      <c r="Q163" s="82">
        <v>0.63556781513574989</v>
      </c>
      <c r="R163" s="81">
        <v>0.87043258440571769</v>
      </c>
      <c r="S163" s="82">
        <v>0</v>
      </c>
      <c r="T163" s="81">
        <v>0</v>
      </c>
      <c r="U163" s="72"/>
      <c r="V163" s="72"/>
    </row>
    <row r="164" spans="1:22" ht="25.15" customHeight="1" outlineLevel="1">
      <c r="A164" s="63"/>
      <c r="B164" s="5" t="s">
        <v>71</v>
      </c>
      <c r="D164" s="78">
        <v>0.87553300161683723</v>
      </c>
      <c r="E164" s="79">
        <v>0.89337201601890326</v>
      </c>
      <c r="F164" s="78">
        <v>0.90213553556503956</v>
      </c>
      <c r="G164" s="79">
        <v>0.8998860236531725</v>
      </c>
      <c r="H164" s="78">
        <v>0.88865341640968476</v>
      </c>
      <c r="I164" s="79">
        <v>0.83195247704870234</v>
      </c>
      <c r="J164" s="78">
        <v>0.76253278651941403</v>
      </c>
      <c r="K164" s="79">
        <v>0.72654626898229124</v>
      </c>
      <c r="L164" s="78">
        <v>0.70223144340986476</v>
      </c>
      <c r="M164" s="79">
        <v>0.62818115610073255</v>
      </c>
      <c r="N164" s="78">
        <v>0.79468710159102074</v>
      </c>
      <c r="O164" s="79">
        <v>0</v>
      </c>
      <c r="P164" s="78">
        <v>0</v>
      </c>
      <c r="Q164" s="79">
        <v>0.63556781513574989</v>
      </c>
      <c r="R164" s="78">
        <v>0.72218388111215215</v>
      </c>
      <c r="S164" s="79">
        <v>0</v>
      </c>
      <c r="T164" s="78">
        <v>0</v>
      </c>
      <c r="U164" s="72"/>
      <c r="V164" s="72"/>
    </row>
    <row r="165" spans="1:22" ht="25.15" customHeight="1" outlineLevel="1">
      <c r="A165" s="63"/>
      <c r="B165" s="3" t="s">
        <v>179</v>
      </c>
      <c r="D165" s="81">
        <v>0.92918955732055453</v>
      </c>
      <c r="E165" s="82">
        <v>0.91494767434583923</v>
      </c>
      <c r="F165" s="81">
        <v>0.91075491253244678</v>
      </c>
      <c r="G165" s="82">
        <v>0.90709532292583517</v>
      </c>
      <c r="H165" s="81">
        <v>0.89983604443276288</v>
      </c>
      <c r="I165" s="82">
        <v>0.86046476221506685</v>
      </c>
      <c r="J165" s="81">
        <v>0.82021789745833895</v>
      </c>
      <c r="K165" s="82">
        <v>0.79775057286158835</v>
      </c>
      <c r="L165" s="81">
        <v>0.77301516616654919</v>
      </c>
      <c r="M165" s="82">
        <v>0.7364268653546534</v>
      </c>
      <c r="N165" s="81">
        <v>0.79468710159102074</v>
      </c>
      <c r="O165" s="82">
        <v>0</v>
      </c>
      <c r="P165" s="81">
        <v>0</v>
      </c>
      <c r="Q165" s="82">
        <v>0.63556781513574989</v>
      </c>
      <c r="R165" s="81">
        <v>0.79630823275893492</v>
      </c>
      <c r="S165" s="82">
        <v>0</v>
      </c>
      <c r="T165" s="81">
        <v>0</v>
      </c>
      <c r="U165" s="72"/>
      <c r="V165" s="72"/>
    </row>
    <row r="166" spans="1:22" ht="25.15" customHeight="1" outlineLevel="1">
      <c r="A166" s="63"/>
      <c r="B166" s="83" t="s">
        <v>180</v>
      </c>
      <c r="C166" s="84"/>
      <c r="D166" s="85">
        <v>24</v>
      </c>
      <c r="E166" s="86">
        <v>181</v>
      </c>
      <c r="F166" s="85">
        <v>1205</v>
      </c>
      <c r="G166" s="86">
        <v>2209</v>
      </c>
      <c r="H166" s="85">
        <v>880</v>
      </c>
      <c r="I166" s="86">
        <v>293</v>
      </c>
      <c r="J166" s="85">
        <v>121</v>
      </c>
      <c r="K166" s="86">
        <v>44</v>
      </c>
      <c r="L166" s="85">
        <v>22</v>
      </c>
      <c r="M166" s="86">
        <v>12</v>
      </c>
      <c r="N166" s="85">
        <v>1</v>
      </c>
      <c r="O166" s="86">
        <v>0</v>
      </c>
      <c r="P166" s="85">
        <v>0</v>
      </c>
      <c r="Q166" s="86">
        <v>1</v>
      </c>
      <c r="R166" s="85">
        <v>2</v>
      </c>
      <c r="S166" s="86">
        <v>0</v>
      </c>
      <c r="T166" s="85">
        <v>0</v>
      </c>
      <c r="U166" s="72"/>
      <c r="V166" s="72"/>
    </row>
    <row r="167" spans="1:22" ht="25.15" customHeight="1" outlineLevel="1">
      <c r="A167" s="63"/>
      <c r="B167" s="71" t="s">
        <v>150</v>
      </c>
      <c r="D167" s="72"/>
      <c r="E167" s="73"/>
      <c r="F167" s="74"/>
      <c r="G167" s="73"/>
      <c r="H167" s="74"/>
      <c r="I167" s="75"/>
      <c r="J167" s="72"/>
      <c r="K167" s="75"/>
      <c r="L167" s="11"/>
      <c r="M167" s="75"/>
      <c r="N167" s="72"/>
      <c r="O167" s="75"/>
      <c r="P167" s="72"/>
      <c r="Q167" s="75"/>
      <c r="R167" s="72"/>
      <c r="S167" s="75"/>
      <c r="T167" s="72"/>
      <c r="U167" s="72"/>
      <c r="V167" s="72"/>
    </row>
    <row r="168" spans="1:22" ht="25.15" customHeight="1" outlineLevel="1">
      <c r="A168" s="63"/>
      <c r="B168" s="3" t="s">
        <v>178</v>
      </c>
      <c r="D168" s="76">
        <v>0.90738795633458369</v>
      </c>
      <c r="E168" s="77">
        <v>0.90322663880316367</v>
      </c>
      <c r="F168" s="76">
        <v>0.90696167215978107</v>
      </c>
      <c r="G168" s="77">
        <v>0.90396134199326605</v>
      </c>
      <c r="H168" s="76">
        <v>0.8986437307265831</v>
      </c>
      <c r="I168" s="77">
        <v>0.86803913224158114</v>
      </c>
      <c r="J168" s="76">
        <v>0.91970593434410297</v>
      </c>
      <c r="K168" s="77">
        <v>0</v>
      </c>
      <c r="L168" s="76">
        <v>0.89466112059343283</v>
      </c>
      <c r="M168" s="77">
        <v>0</v>
      </c>
      <c r="N168" s="76">
        <v>0</v>
      </c>
      <c r="O168" s="77">
        <v>0</v>
      </c>
      <c r="P168" s="76">
        <v>0</v>
      </c>
      <c r="Q168" s="77">
        <v>0</v>
      </c>
      <c r="R168" s="76">
        <v>0</v>
      </c>
      <c r="S168" s="77">
        <v>0</v>
      </c>
      <c r="T168" s="76">
        <v>0</v>
      </c>
      <c r="U168" s="87"/>
      <c r="V168" s="87"/>
    </row>
    <row r="169" spans="1:22" ht="25.15" customHeight="1" outlineLevel="1">
      <c r="A169" s="63"/>
      <c r="B169" s="5" t="s">
        <v>86</v>
      </c>
      <c r="D169" s="78">
        <v>8.9397305730139792E-2</v>
      </c>
      <c r="E169" s="79">
        <v>6.0245597791344273E-2</v>
      </c>
      <c r="F169" s="78">
        <v>3.1204435090675196E-2</v>
      </c>
      <c r="G169" s="79">
        <v>3.4061903443600022E-2</v>
      </c>
      <c r="H169" s="78">
        <v>4.4774819705365079E-2</v>
      </c>
      <c r="I169" s="79">
        <v>0.14101680925788121</v>
      </c>
      <c r="J169" s="78">
        <v>1.8957228974580975E-2</v>
      </c>
      <c r="K169" s="79">
        <v>0</v>
      </c>
      <c r="L169" s="78">
        <v>0</v>
      </c>
      <c r="M169" s="79">
        <v>0</v>
      </c>
      <c r="N169" s="78">
        <v>0</v>
      </c>
      <c r="O169" s="79">
        <v>0</v>
      </c>
      <c r="P169" s="78">
        <v>0</v>
      </c>
      <c r="Q169" s="79">
        <v>0</v>
      </c>
      <c r="R169" s="78">
        <v>0</v>
      </c>
      <c r="S169" s="79">
        <v>0</v>
      </c>
      <c r="T169" s="78">
        <v>0</v>
      </c>
      <c r="U169" s="87"/>
      <c r="V169" s="87"/>
    </row>
    <row r="170" spans="1:22" ht="25.15" customHeight="1" outlineLevel="1">
      <c r="A170" s="63"/>
      <c r="B170" s="3" t="s">
        <v>70</v>
      </c>
      <c r="C170" s="80"/>
      <c r="D170" s="81">
        <v>0.9447447127935612</v>
      </c>
      <c r="E170" s="82">
        <v>0.91293286776433646</v>
      </c>
      <c r="F170" s="81">
        <v>0.90887574969018847</v>
      </c>
      <c r="G170" s="82">
        <v>0.90567148528579922</v>
      </c>
      <c r="H170" s="81">
        <v>0.9032690175215996</v>
      </c>
      <c r="I170" s="82">
        <v>0.92835301782555091</v>
      </c>
      <c r="J170" s="81">
        <v>0.94597931325855034</v>
      </c>
      <c r="K170" s="82">
        <v>0</v>
      </c>
      <c r="L170" s="81">
        <v>0.89466112059343283</v>
      </c>
      <c r="M170" s="82">
        <v>0</v>
      </c>
      <c r="N170" s="81">
        <v>0</v>
      </c>
      <c r="O170" s="82">
        <v>0</v>
      </c>
      <c r="P170" s="81">
        <v>0</v>
      </c>
      <c r="Q170" s="82">
        <v>0</v>
      </c>
      <c r="R170" s="81">
        <v>0</v>
      </c>
      <c r="S170" s="82">
        <v>0</v>
      </c>
      <c r="T170" s="81">
        <v>0</v>
      </c>
      <c r="U170" s="87"/>
      <c r="V170" s="87"/>
    </row>
    <row r="171" spans="1:22" ht="25.15" customHeight="1" outlineLevel="1">
      <c r="A171" s="63"/>
      <c r="B171" s="5" t="s">
        <v>71</v>
      </c>
      <c r="D171" s="78">
        <v>0.87003119987560618</v>
      </c>
      <c r="E171" s="79">
        <v>0.89352040984199088</v>
      </c>
      <c r="F171" s="78">
        <v>0.90504759462937368</v>
      </c>
      <c r="G171" s="79">
        <v>0.90225119870073289</v>
      </c>
      <c r="H171" s="78">
        <v>0.8940184439315666</v>
      </c>
      <c r="I171" s="79">
        <v>0.80772524665761136</v>
      </c>
      <c r="J171" s="78">
        <v>0.89343255542965561</v>
      </c>
      <c r="K171" s="79">
        <v>0</v>
      </c>
      <c r="L171" s="78">
        <v>0.89466112059343283</v>
      </c>
      <c r="M171" s="79">
        <v>0</v>
      </c>
      <c r="N171" s="78">
        <v>0</v>
      </c>
      <c r="O171" s="79">
        <v>0</v>
      </c>
      <c r="P171" s="78">
        <v>0</v>
      </c>
      <c r="Q171" s="79">
        <v>0</v>
      </c>
      <c r="R171" s="78">
        <v>0</v>
      </c>
      <c r="S171" s="79">
        <v>0</v>
      </c>
      <c r="T171" s="78">
        <v>0</v>
      </c>
      <c r="U171" s="87"/>
      <c r="V171" s="87"/>
    </row>
    <row r="172" spans="1:22" ht="25.15" customHeight="1" outlineLevel="1">
      <c r="A172" s="63"/>
      <c r="B172" s="3" t="s">
        <v>179</v>
      </c>
      <c r="D172" s="81">
        <v>0.92632865734227887</v>
      </c>
      <c r="E172" s="82">
        <v>0.91525847822314543</v>
      </c>
      <c r="F172" s="81">
        <v>0.91086506409174417</v>
      </c>
      <c r="G172" s="82">
        <v>0.90798501049673996</v>
      </c>
      <c r="H172" s="81">
        <v>0.90595315916180086</v>
      </c>
      <c r="I172" s="82">
        <v>0.9027170341685784</v>
      </c>
      <c r="J172" s="81">
        <v>0.91970593434410297</v>
      </c>
      <c r="K172" s="82">
        <v>0</v>
      </c>
      <c r="L172" s="81">
        <v>0.89466112059343283</v>
      </c>
      <c r="M172" s="82">
        <v>0</v>
      </c>
      <c r="N172" s="81">
        <v>0</v>
      </c>
      <c r="O172" s="82">
        <v>0</v>
      </c>
      <c r="P172" s="81">
        <v>0</v>
      </c>
      <c r="Q172" s="82">
        <v>0</v>
      </c>
      <c r="R172" s="81">
        <v>0</v>
      </c>
      <c r="S172" s="82">
        <v>0</v>
      </c>
      <c r="T172" s="81">
        <v>0</v>
      </c>
      <c r="U172" s="87"/>
      <c r="V172" s="87"/>
    </row>
    <row r="173" spans="1:22" ht="25.15" customHeight="1" outlineLevel="1">
      <c r="A173" s="63"/>
      <c r="B173" s="83" t="s">
        <v>180</v>
      </c>
      <c r="C173" s="84"/>
      <c r="D173" s="85">
        <v>22</v>
      </c>
      <c r="E173" s="86">
        <v>148</v>
      </c>
      <c r="F173" s="85">
        <v>1021</v>
      </c>
      <c r="G173" s="86">
        <v>1524</v>
      </c>
      <c r="H173" s="85">
        <v>360</v>
      </c>
      <c r="I173" s="86">
        <v>21</v>
      </c>
      <c r="J173" s="85">
        <v>2</v>
      </c>
      <c r="K173" s="86">
        <v>0</v>
      </c>
      <c r="L173" s="85">
        <v>1</v>
      </c>
      <c r="M173" s="86">
        <v>0</v>
      </c>
      <c r="N173" s="85">
        <v>0</v>
      </c>
      <c r="O173" s="86">
        <v>0</v>
      </c>
      <c r="P173" s="85">
        <v>0</v>
      </c>
      <c r="Q173" s="86">
        <v>0</v>
      </c>
      <c r="R173" s="85">
        <v>0</v>
      </c>
      <c r="S173" s="86">
        <v>0</v>
      </c>
      <c r="T173" s="85">
        <v>0</v>
      </c>
      <c r="U173" s="72"/>
      <c r="V173" s="72"/>
    </row>
    <row r="174" spans="1:22" ht="7.15" customHeight="1" outlineLevel="1">
      <c r="D174" s="74"/>
      <c r="E174" s="73"/>
      <c r="F174" s="74"/>
      <c r="G174" s="73"/>
      <c r="H174" s="74"/>
      <c r="I174" s="75"/>
      <c r="J174" s="72"/>
      <c r="K174" s="75"/>
      <c r="L174" s="72"/>
      <c r="M174" s="75"/>
      <c r="N174" s="72"/>
      <c r="O174" s="75"/>
      <c r="P174" s="72"/>
      <c r="Q174" s="75"/>
      <c r="R174" s="72"/>
      <c r="S174" s="75"/>
      <c r="T174" s="72"/>
      <c r="U174" s="72"/>
      <c r="V174" s="72"/>
    </row>
    <row r="175" spans="1:22" ht="25.15" customHeight="1" outlineLevel="1">
      <c r="A175" s="63"/>
      <c r="B175" s="71" t="s">
        <v>181</v>
      </c>
      <c r="E175" s="73"/>
      <c r="F175" s="74"/>
      <c r="G175" s="73"/>
      <c r="H175" s="74"/>
      <c r="I175" s="75"/>
      <c r="J175" s="72"/>
      <c r="K175" s="75"/>
      <c r="L175" s="72"/>
      <c r="M175" s="75"/>
      <c r="N175" s="72"/>
      <c r="O175" s="75"/>
      <c r="P175" s="72"/>
      <c r="Q175" s="75"/>
      <c r="R175" s="72"/>
      <c r="S175" s="75"/>
      <c r="T175" s="72"/>
      <c r="U175" s="72"/>
      <c r="V175" s="72"/>
    </row>
    <row r="176" spans="1:22" ht="25.15" customHeight="1" outlineLevel="1">
      <c r="A176" s="63"/>
      <c r="B176" s="3" t="s">
        <v>178</v>
      </c>
      <c r="D176" s="76">
        <v>0.94427196985119433</v>
      </c>
      <c r="E176" s="77">
        <v>0.89702681145291263</v>
      </c>
      <c r="F176" s="76">
        <v>0.89525627748438097</v>
      </c>
      <c r="G176" s="77">
        <v>0.89625962740833931</v>
      </c>
      <c r="H176" s="76">
        <v>0.88893768412083563</v>
      </c>
      <c r="I176" s="77">
        <v>0.83789393614257413</v>
      </c>
      <c r="J176" s="76">
        <v>0.75973275569393894</v>
      </c>
      <c r="K176" s="77">
        <v>0.73716471281900908</v>
      </c>
      <c r="L176" s="76">
        <v>0.73743001178747047</v>
      </c>
      <c r="M176" s="77">
        <v>0.69796057931648003</v>
      </c>
      <c r="N176" s="76">
        <v>0.79468710159102074</v>
      </c>
      <c r="O176" s="77">
        <v>0</v>
      </c>
      <c r="P176" s="76">
        <v>0</v>
      </c>
      <c r="Q176" s="77">
        <v>0.63556781513574989</v>
      </c>
      <c r="R176" s="76">
        <v>0.83412677951749759</v>
      </c>
      <c r="S176" s="77">
        <v>0</v>
      </c>
      <c r="T176" s="76">
        <v>0</v>
      </c>
      <c r="U176" s="72"/>
      <c r="V176" s="72"/>
    </row>
    <row r="177" spans="1:22" ht="25.15" customHeight="1" outlineLevel="1">
      <c r="A177" s="63"/>
      <c r="B177" s="5" t="s">
        <v>86</v>
      </c>
      <c r="D177" s="78">
        <v>0</v>
      </c>
      <c r="E177" s="79">
        <v>5.3510642826944781E-2</v>
      </c>
      <c r="F177" s="78">
        <v>6.3281530507397765E-2</v>
      </c>
      <c r="G177" s="79">
        <v>4.8458672392593667E-2</v>
      </c>
      <c r="H177" s="78">
        <v>4.2903165637560962E-2</v>
      </c>
      <c r="I177" s="79">
        <v>8.3890901269605356E-2</v>
      </c>
      <c r="J177" s="78">
        <v>0.12288583980308529</v>
      </c>
      <c r="K177" s="79">
        <v>0.1327314389749078</v>
      </c>
      <c r="L177" s="78">
        <v>0.12890421104478164</v>
      </c>
      <c r="M177" s="79">
        <v>0.14732236649141972</v>
      </c>
      <c r="N177" s="78">
        <v>0</v>
      </c>
      <c r="O177" s="79">
        <v>0</v>
      </c>
      <c r="P177" s="78">
        <v>0</v>
      </c>
      <c r="Q177" s="79">
        <v>0</v>
      </c>
      <c r="R177" s="78">
        <v>0</v>
      </c>
      <c r="S177" s="79">
        <v>0</v>
      </c>
      <c r="T177" s="78">
        <v>0</v>
      </c>
      <c r="U177" s="72"/>
      <c r="V177" s="72"/>
    </row>
    <row r="178" spans="1:22" ht="25.15" customHeight="1" outlineLevel="1">
      <c r="A178" s="63"/>
      <c r="B178" s="3" t="s">
        <v>70</v>
      </c>
      <c r="C178" s="80"/>
      <c r="D178" s="81">
        <v>0.94427196985119433</v>
      </c>
      <c r="E178" s="82">
        <v>0.91586396997941</v>
      </c>
      <c r="F178" s="81">
        <v>0.90479718516088092</v>
      </c>
      <c r="G178" s="82">
        <v>0.90004970203411305</v>
      </c>
      <c r="H178" s="81">
        <v>0.89295566951928274</v>
      </c>
      <c r="I178" s="82">
        <v>0.84929483949453566</v>
      </c>
      <c r="J178" s="81">
        <v>0.78617016330156564</v>
      </c>
      <c r="K178" s="82">
        <v>0.78466204825390495</v>
      </c>
      <c r="L178" s="81">
        <v>0.79870718404277097</v>
      </c>
      <c r="M178" s="82">
        <v>0.78502253433860381</v>
      </c>
      <c r="N178" s="81">
        <v>0.79468710159102074</v>
      </c>
      <c r="O178" s="82">
        <v>0</v>
      </c>
      <c r="P178" s="81">
        <v>0</v>
      </c>
      <c r="Q178" s="82">
        <v>0.63556781513574989</v>
      </c>
      <c r="R178" s="81">
        <v>0.83412677951749759</v>
      </c>
      <c r="S178" s="82">
        <v>0</v>
      </c>
      <c r="T178" s="81">
        <v>0</v>
      </c>
      <c r="U178" s="72"/>
      <c r="V178" s="72"/>
    </row>
    <row r="179" spans="1:22" ht="25.15" customHeight="1" outlineLevel="1">
      <c r="A179" s="63"/>
      <c r="B179" s="5" t="s">
        <v>71</v>
      </c>
      <c r="D179" s="78">
        <v>0.94427196985119433</v>
      </c>
      <c r="E179" s="79">
        <v>0.87818965292641527</v>
      </c>
      <c r="F179" s="78">
        <v>0.88571536980788101</v>
      </c>
      <c r="G179" s="79">
        <v>0.89246955278256557</v>
      </c>
      <c r="H179" s="78">
        <v>0.88491969872238851</v>
      </c>
      <c r="I179" s="79">
        <v>0.82649303279061259</v>
      </c>
      <c r="J179" s="78">
        <v>0.73329534808631225</v>
      </c>
      <c r="K179" s="79">
        <v>0.68966737738411321</v>
      </c>
      <c r="L179" s="78">
        <v>0.67615283953216998</v>
      </c>
      <c r="M179" s="79">
        <v>0.61089862429435626</v>
      </c>
      <c r="N179" s="78">
        <v>0.79468710159102074</v>
      </c>
      <c r="O179" s="79">
        <v>0</v>
      </c>
      <c r="P179" s="78">
        <v>0</v>
      </c>
      <c r="Q179" s="79">
        <v>0.63556781513574989</v>
      </c>
      <c r="R179" s="78">
        <v>0.83412677951749759</v>
      </c>
      <c r="S179" s="79">
        <v>0</v>
      </c>
      <c r="T179" s="78">
        <v>0</v>
      </c>
      <c r="U179" s="72"/>
      <c r="V179" s="72"/>
    </row>
    <row r="180" spans="1:22" ht="25.15" customHeight="1" outlineLevel="1">
      <c r="A180" s="63"/>
      <c r="B180" s="3" t="s">
        <v>179</v>
      </c>
      <c r="D180" s="81">
        <v>0.94427196985119433</v>
      </c>
      <c r="E180" s="82">
        <v>0</v>
      </c>
      <c r="F180" s="81">
        <v>0</v>
      </c>
      <c r="G180" s="82">
        <v>0</v>
      </c>
      <c r="H180" s="81">
        <v>0</v>
      </c>
      <c r="I180" s="82">
        <v>0</v>
      </c>
      <c r="J180" s="81">
        <v>0</v>
      </c>
      <c r="K180" s="82">
        <v>0</v>
      </c>
      <c r="L180" s="81">
        <v>0</v>
      </c>
      <c r="M180" s="82">
        <v>0</v>
      </c>
      <c r="N180" s="81">
        <v>0</v>
      </c>
      <c r="O180" s="82">
        <v>0</v>
      </c>
      <c r="P180" s="81">
        <v>0</v>
      </c>
      <c r="Q180" s="82">
        <v>0</v>
      </c>
      <c r="R180" s="81">
        <v>0</v>
      </c>
      <c r="S180" s="82">
        <v>0</v>
      </c>
      <c r="T180" s="81">
        <v>0</v>
      </c>
      <c r="U180" s="72"/>
      <c r="V180" s="72"/>
    </row>
    <row r="181" spans="1:22" ht="25.15" customHeight="1" outlineLevel="1">
      <c r="A181" s="63"/>
      <c r="B181" s="83" t="s">
        <v>180</v>
      </c>
      <c r="C181" s="84"/>
      <c r="D181" s="85">
        <v>1</v>
      </c>
      <c r="E181" s="86">
        <v>31</v>
      </c>
      <c r="F181" s="85">
        <v>169</v>
      </c>
      <c r="G181" s="86">
        <v>628</v>
      </c>
      <c r="H181" s="85">
        <v>438</v>
      </c>
      <c r="I181" s="86">
        <v>208</v>
      </c>
      <c r="J181" s="85">
        <v>83</v>
      </c>
      <c r="K181" s="86">
        <v>30</v>
      </c>
      <c r="L181" s="85">
        <v>17</v>
      </c>
      <c r="M181" s="86">
        <v>11</v>
      </c>
      <c r="N181" s="85">
        <v>1</v>
      </c>
      <c r="O181" s="86">
        <v>0</v>
      </c>
      <c r="P181" s="85">
        <v>0</v>
      </c>
      <c r="Q181" s="86">
        <v>1</v>
      </c>
      <c r="R181" s="85">
        <v>1</v>
      </c>
      <c r="S181" s="86">
        <v>0</v>
      </c>
      <c r="T181" s="85">
        <v>0</v>
      </c>
      <c r="U181" s="72"/>
      <c r="V181" s="72"/>
    </row>
    <row r="182" spans="1:22" ht="7.15" customHeight="1" outlineLevel="1">
      <c r="D182" s="74"/>
      <c r="E182" s="73"/>
      <c r="F182" s="74"/>
      <c r="G182" s="73"/>
      <c r="H182" s="74"/>
      <c r="I182" s="75"/>
      <c r="J182" s="72"/>
      <c r="K182" s="75"/>
      <c r="L182" s="72"/>
      <c r="M182" s="75"/>
      <c r="N182" s="72"/>
      <c r="O182" s="75"/>
      <c r="P182" s="72"/>
      <c r="Q182" s="75"/>
      <c r="R182" s="72"/>
      <c r="S182" s="75"/>
      <c r="T182" s="72"/>
      <c r="U182" s="72"/>
      <c r="V182" s="72"/>
    </row>
    <row r="183" spans="1:22" ht="25.15" customHeight="1" outlineLevel="1">
      <c r="A183" s="63"/>
      <c r="B183" s="71" t="s">
        <v>182</v>
      </c>
      <c r="D183" s="74"/>
      <c r="E183" s="73"/>
      <c r="F183" s="74"/>
      <c r="G183" s="73"/>
      <c r="H183" s="74"/>
      <c r="I183" s="75"/>
      <c r="J183" s="72"/>
      <c r="K183" s="75"/>
      <c r="L183" s="72"/>
      <c r="M183" s="75"/>
      <c r="N183" s="72"/>
      <c r="O183" s="75"/>
      <c r="P183" s="72"/>
      <c r="Q183" s="75"/>
      <c r="R183" s="72"/>
      <c r="S183" s="75"/>
      <c r="T183" s="72"/>
      <c r="U183" s="72"/>
      <c r="V183" s="72"/>
    </row>
    <row r="184" spans="1:22" ht="25.15" customHeight="1" outlineLevel="1">
      <c r="A184" s="63"/>
      <c r="B184" s="3" t="s">
        <v>178</v>
      </c>
      <c r="D184" s="76">
        <v>0.93045556711501942</v>
      </c>
      <c r="E184" s="77">
        <v>0.88400674070552887</v>
      </c>
      <c r="F184" s="76">
        <v>0.83360618340106984</v>
      </c>
      <c r="G184" s="77">
        <v>0.89366170402002953</v>
      </c>
      <c r="H184" s="76">
        <v>0.87400514979986144</v>
      </c>
      <c r="I184" s="77">
        <v>0.84386800147590846</v>
      </c>
      <c r="J184" s="76">
        <v>0.82740893155511297</v>
      </c>
      <c r="K184" s="77">
        <v>0.81324508051495925</v>
      </c>
      <c r="L184" s="76">
        <v>0.77951260006168444</v>
      </c>
      <c r="M184" s="77">
        <v>0.8764887897152609</v>
      </c>
      <c r="N184" s="76">
        <v>0</v>
      </c>
      <c r="O184" s="77">
        <v>0</v>
      </c>
      <c r="P184" s="76">
        <v>0</v>
      </c>
      <c r="Q184" s="77">
        <v>0</v>
      </c>
      <c r="R184" s="76">
        <v>0.75848968600037225</v>
      </c>
      <c r="S184" s="77">
        <v>0</v>
      </c>
      <c r="T184" s="76">
        <v>0</v>
      </c>
      <c r="U184" s="72"/>
      <c r="V184" s="72"/>
    </row>
    <row r="185" spans="1:22" ht="25.15" customHeight="1" outlineLevel="1">
      <c r="A185" s="63"/>
      <c r="B185" s="5" t="s">
        <v>86</v>
      </c>
      <c r="D185" s="78">
        <v>0</v>
      </c>
      <c r="E185" s="79">
        <v>4.0667815667611018E-2</v>
      </c>
      <c r="F185" s="78">
        <v>0.11146364802061939</v>
      </c>
      <c r="G185" s="79">
        <v>3.3193665295825216E-2</v>
      </c>
      <c r="H185" s="78">
        <v>3.1344810801820965E-2</v>
      </c>
      <c r="I185" s="79">
        <v>3.9212358226476021E-2</v>
      </c>
      <c r="J185" s="78">
        <v>5.6963584193565578E-2</v>
      </c>
      <c r="K185" s="79">
        <v>4.7180666986989937E-2</v>
      </c>
      <c r="L185" s="78">
        <v>4.4071830392685959E-2</v>
      </c>
      <c r="M185" s="79">
        <v>0</v>
      </c>
      <c r="N185" s="78">
        <v>0</v>
      </c>
      <c r="O185" s="79">
        <v>0</v>
      </c>
      <c r="P185" s="78">
        <v>0</v>
      </c>
      <c r="Q185" s="79">
        <v>0</v>
      </c>
      <c r="R185" s="78">
        <v>0</v>
      </c>
      <c r="S185" s="79">
        <v>0</v>
      </c>
      <c r="T185" s="78">
        <v>0</v>
      </c>
      <c r="U185" s="72"/>
      <c r="V185" s="72"/>
    </row>
    <row r="186" spans="1:22" ht="25.15" customHeight="1" outlineLevel="1">
      <c r="A186" s="63"/>
      <c r="B186" s="3" t="s">
        <v>70</v>
      </c>
      <c r="C186" s="80"/>
      <c r="D186" s="81">
        <v>0.93045556711501942</v>
      </c>
      <c r="E186" s="82">
        <v>0.94036945764536894</v>
      </c>
      <c r="F186" s="81">
        <v>0.89001457212661073</v>
      </c>
      <c r="G186" s="82">
        <v>0.90227905643187545</v>
      </c>
      <c r="H186" s="81">
        <v>0.88078960217095137</v>
      </c>
      <c r="I186" s="82">
        <v>0.85347502924139507</v>
      </c>
      <c r="J186" s="81">
        <v>0.84601703572501108</v>
      </c>
      <c r="K186" s="82">
        <v>0.83795982527523016</v>
      </c>
      <c r="L186" s="81">
        <v>0.82270299384651668</v>
      </c>
      <c r="M186" s="82">
        <v>0.8764887897152609</v>
      </c>
      <c r="N186" s="81">
        <v>0</v>
      </c>
      <c r="O186" s="82">
        <v>0</v>
      </c>
      <c r="P186" s="81">
        <v>0</v>
      </c>
      <c r="Q186" s="82">
        <v>0</v>
      </c>
      <c r="R186" s="81">
        <v>0.75848968600037225</v>
      </c>
      <c r="S186" s="82">
        <v>0</v>
      </c>
      <c r="T186" s="81">
        <v>0</v>
      </c>
      <c r="U186" s="72"/>
      <c r="V186" s="72"/>
    </row>
    <row r="187" spans="1:22" ht="25.15" customHeight="1" outlineLevel="1">
      <c r="A187" s="63"/>
      <c r="B187" s="5" t="s">
        <v>71</v>
      </c>
      <c r="D187" s="78">
        <v>0.93045556711501942</v>
      </c>
      <c r="E187" s="79">
        <v>0.8276440237656888</v>
      </c>
      <c r="F187" s="78">
        <v>0.77719779467552896</v>
      </c>
      <c r="G187" s="79">
        <v>0.88504435160818362</v>
      </c>
      <c r="H187" s="78">
        <v>0.8672206974287715</v>
      </c>
      <c r="I187" s="79">
        <v>0.83426097371042185</v>
      </c>
      <c r="J187" s="78">
        <v>0.80880082738521486</v>
      </c>
      <c r="K187" s="79">
        <v>0.78853033575468834</v>
      </c>
      <c r="L187" s="78">
        <v>0.73632220627685219</v>
      </c>
      <c r="M187" s="79">
        <v>0.8764887897152609</v>
      </c>
      <c r="N187" s="78">
        <v>0</v>
      </c>
      <c r="O187" s="79">
        <v>0</v>
      </c>
      <c r="P187" s="78">
        <v>0</v>
      </c>
      <c r="Q187" s="79">
        <v>0</v>
      </c>
      <c r="R187" s="78">
        <v>0.75848968600037225</v>
      </c>
      <c r="S187" s="79">
        <v>0</v>
      </c>
      <c r="T187" s="78">
        <v>0</v>
      </c>
      <c r="U187" s="72"/>
      <c r="V187" s="72"/>
    </row>
    <row r="188" spans="1:22" ht="25.15" customHeight="1" outlineLevel="1">
      <c r="A188" s="63"/>
      <c r="B188" s="3" t="s">
        <v>179</v>
      </c>
      <c r="D188" s="81">
        <v>0.93045556711501942</v>
      </c>
      <c r="E188" s="82">
        <v>0.88400674070552887</v>
      </c>
      <c r="F188" s="81">
        <v>0.89626741832062062</v>
      </c>
      <c r="G188" s="82">
        <v>0.90197038306745281</v>
      </c>
      <c r="H188" s="81">
        <v>0.8779549652232308</v>
      </c>
      <c r="I188" s="82">
        <v>0.85021790462934188</v>
      </c>
      <c r="J188" s="81">
        <v>0.84805726760569156</v>
      </c>
      <c r="K188" s="82">
        <v>0.82653552430172694</v>
      </c>
      <c r="L188" s="81">
        <v>0.79501809248075861</v>
      </c>
      <c r="M188" s="82">
        <v>0.8764887897152609</v>
      </c>
      <c r="N188" s="81">
        <v>0</v>
      </c>
      <c r="O188" s="82">
        <v>0</v>
      </c>
      <c r="P188" s="81">
        <v>0</v>
      </c>
      <c r="Q188" s="82">
        <v>0</v>
      </c>
      <c r="R188" s="81">
        <v>0.75848968600037225</v>
      </c>
      <c r="S188" s="82">
        <v>0</v>
      </c>
      <c r="T188" s="81">
        <v>0</v>
      </c>
      <c r="U188" s="72"/>
      <c r="V188" s="72"/>
    </row>
    <row r="189" spans="1:22" ht="25.15" customHeight="1" outlineLevel="1">
      <c r="A189" s="63"/>
      <c r="B189" s="83" t="s">
        <v>183</v>
      </c>
      <c r="C189" s="84"/>
      <c r="D189" s="78">
        <v>0.93045556711501942</v>
      </c>
      <c r="E189" s="79">
        <v>0.94036945764536894</v>
      </c>
      <c r="F189" s="78">
        <v>0.89001457212661073</v>
      </c>
      <c r="G189" s="79">
        <v>0.90227905643187545</v>
      </c>
      <c r="H189" s="78">
        <v>0.88078960217095137</v>
      </c>
      <c r="I189" s="79">
        <v>0.85347502924139507</v>
      </c>
      <c r="J189" s="78">
        <v>0.84601703572501108</v>
      </c>
      <c r="K189" s="79">
        <v>0.83795982527523016</v>
      </c>
      <c r="L189" s="78">
        <v>0.82270299384651668</v>
      </c>
      <c r="M189" s="79">
        <v>0.8764887897152609</v>
      </c>
      <c r="N189" s="78">
        <v>0</v>
      </c>
      <c r="O189" s="79">
        <v>0</v>
      </c>
      <c r="P189" s="78">
        <v>0</v>
      </c>
      <c r="Q189" s="79">
        <v>0</v>
      </c>
      <c r="R189" s="78">
        <v>0.75848968600037225</v>
      </c>
      <c r="S189" s="79">
        <v>0</v>
      </c>
      <c r="T189" s="78">
        <v>0</v>
      </c>
      <c r="U189" s="72"/>
      <c r="V189" s="72"/>
    </row>
    <row r="190" spans="1:22" ht="25.15" customHeight="1" outlineLevel="1">
      <c r="A190" s="63"/>
      <c r="B190" s="3" t="s">
        <v>180</v>
      </c>
      <c r="D190" s="85">
        <v>1</v>
      </c>
      <c r="E190" s="86">
        <v>2</v>
      </c>
      <c r="F190" s="85">
        <v>15</v>
      </c>
      <c r="G190" s="86">
        <v>57</v>
      </c>
      <c r="H190" s="85">
        <v>82</v>
      </c>
      <c r="I190" s="86">
        <v>64</v>
      </c>
      <c r="J190" s="85">
        <v>36</v>
      </c>
      <c r="K190" s="86">
        <v>14</v>
      </c>
      <c r="L190" s="85">
        <v>4</v>
      </c>
      <c r="M190" s="86">
        <v>1</v>
      </c>
      <c r="N190" s="85">
        <v>0</v>
      </c>
      <c r="O190" s="86">
        <v>0</v>
      </c>
      <c r="P190" s="85">
        <v>0</v>
      </c>
      <c r="Q190" s="86">
        <v>0</v>
      </c>
      <c r="R190" s="85">
        <v>1</v>
      </c>
      <c r="S190" s="86">
        <v>0</v>
      </c>
      <c r="T190" s="85">
        <v>0</v>
      </c>
      <c r="U190" s="72"/>
      <c r="V190" s="72"/>
    </row>
    <row r="191" spans="1:22" ht="15" customHeight="1" outlineLevel="1">
      <c r="E191" s="88"/>
      <c r="F191" s="89"/>
      <c r="G191" s="90"/>
      <c r="H191" s="89"/>
      <c r="I191" s="91"/>
      <c r="K191" s="91"/>
      <c r="M191" s="91"/>
      <c r="O191" s="91"/>
      <c r="Q191" s="91"/>
      <c r="S191" s="91"/>
    </row>
    <row r="192" spans="1:22" ht="30" customHeight="1">
      <c r="A192" s="63"/>
      <c r="B192" s="64" t="s">
        <v>184</v>
      </c>
      <c r="D192" s="60"/>
      <c r="E192" s="60"/>
      <c r="F192" s="60"/>
      <c r="G192" s="60"/>
      <c r="H192" s="60"/>
      <c r="I192" s="60"/>
      <c r="J192" s="62"/>
      <c r="K192" s="60"/>
      <c r="L192" s="60"/>
      <c r="M192" s="62"/>
    </row>
    <row r="193" spans="1:8" ht="7.15" customHeight="1" outlineLevel="1">
      <c r="B193" s="15"/>
      <c r="C193" s="15"/>
      <c r="D193" s="15"/>
      <c r="E193" s="15"/>
      <c r="F193" s="15"/>
    </row>
    <row r="194" spans="1:8" ht="19.899999999999999" customHeight="1" outlineLevel="1">
      <c r="A194" s="63"/>
      <c r="F194" s="89"/>
      <c r="G194" s="89"/>
      <c r="H194" s="89"/>
    </row>
    <row r="195" spans="1:8" ht="19.899999999999999" customHeight="1" outlineLevel="1">
      <c r="A195" s="63"/>
      <c r="F195" s="89"/>
      <c r="G195" s="89"/>
      <c r="H195" s="89"/>
    </row>
    <row r="196" spans="1:8" ht="19.899999999999999" customHeight="1" outlineLevel="1">
      <c r="A196" s="63"/>
      <c r="F196" s="89"/>
      <c r="G196" s="89"/>
      <c r="H196" s="89"/>
    </row>
    <row r="197" spans="1:8" ht="19.899999999999999" customHeight="1" outlineLevel="1">
      <c r="A197" s="63"/>
      <c r="F197" s="89"/>
      <c r="G197" s="89"/>
      <c r="H197" s="89"/>
    </row>
    <row r="198" spans="1:8" ht="19.899999999999999" customHeight="1" outlineLevel="1">
      <c r="A198" s="63"/>
    </row>
    <row r="199" spans="1:8" ht="19.899999999999999" customHeight="1" outlineLevel="1">
      <c r="A199" s="63"/>
      <c r="F199" s="89"/>
      <c r="G199" s="89"/>
      <c r="H199" s="89"/>
    </row>
    <row r="200" spans="1:8" ht="19.899999999999999" customHeight="1" outlineLevel="1">
      <c r="A200" s="63"/>
      <c r="F200" s="89"/>
      <c r="G200" s="89"/>
      <c r="H200" s="89"/>
    </row>
    <row r="201" spans="1:8" ht="19.899999999999999" customHeight="1" outlineLevel="1">
      <c r="A201" s="63"/>
      <c r="F201" s="89"/>
      <c r="G201" s="89"/>
      <c r="H201" s="89"/>
    </row>
    <row r="202" spans="1:8" ht="19.899999999999999" customHeight="1" outlineLevel="1">
      <c r="A202" s="63"/>
    </row>
    <row r="203" spans="1:8" ht="19.899999999999999" customHeight="1" outlineLevel="1">
      <c r="A203" s="63"/>
    </row>
    <row r="204" spans="1:8" ht="19.899999999999999" customHeight="1" outlineLevel="1">
      <c r="A204" s="63"/>
    </row>
    <row r="205" spans="1:8" ht="19.899999999999999" customHeight="1" outlineLevel="1">
      <c r="A205" s="63"/>
    </row>
    <row r="206" spans="1:8" ht="19.899999999999999" customHeight="1" outlineLevel="1">
      <c r="A206" s="63"/>
    </row>
    <row r="207" spans="1:8" ht="19.899999999999999" customHeight="1" outlineLevel="1">
      <c r="A207" s="63"/>
    </row>
    <row r="208" spans="1:8" ht="19.899999999999999" customHeight="1" outlineLevel="1">
      <c r="A208" s="63"/>
    </row>
    <row r="209" spans="1:1" ht="19.899999999999999" customHeight="1" outlineLevel="1">
      <c r="A209" s="63"/>
    </row>
    <row r="210" spans="1:1" ht="19.899999999999999" customHeight="1" outlineLevel="1">
      <c r="A210" s="63"/>
    </row>
    <row r="211" spans="1:1" ht="19.899999999999999" customHeight="1" outlineLevel="1">
      <c r="A211" s="63"/>
    </row>
    <row r="212" spans="1:1" ht="19.899999999999999" customHeight="1" outlineLevel="1">
      <c r="A212" s="63"/>
    </row>
    <row r="213" spans="1:1" ht="19.899999999999999" customHeight="1" outlineLevel="1">
      <c r="A213" s="63"/>
    </row>
    <row r="214" spans="1:1" ht="19.899999999999999" customHeight="1" outlineLevel="1">
      <c r="A214" s="63"/>
    </row>
    <row r="215" spans="1:1" ht="19.899999999999999" customHeight="1" outlineLevel="1">
      <c r="A215" s="63"/>
    </row>
    <row r="216" spans="1:1" ht="19.899999999999999" customHeight="1" outlineLevel="1">
      <c r="A216" s="63"/>
    </row>
    <row r="217" spans="1:1" ht="19.899999999999999" customHeight="1" outlineLevel="1">
      <c r="A217" s="63"/>
    </row>
    <row r="218" spans="1:1" ht="19.899999999999999" customHeight="1" outlineLevel="1">
      <c r="A218" s="63"/>
    </row>
    <row r="219" spans="1:1" ht="19.899999999999999" customHeight="1" outlineLevel="1">
      <c r="A219" s="63"/>
    </row>
    <row r="220" spans="1:1" ht="19.899999999999999" customHeight="1" outlineLevel="1">
      <c r="A220" s="63"/>
    </row>
    <row r="221" spans="1:1" ht="19.899999999999999" customHeight="1" outlineLevel="1">
      <c r="A221" s="63"/>
    </row>
    <row r="222" spans="1:1" ht="19.899999999999999" customHeight="1" outlineLevel="1">
      <c r="A222" s="63"/>
    </row>
    <row r="223" spans="1:1" ht="19.899999999999999" customHeight="1" outlineLevel="1">
      <c r="A223" s="63"/>
    </row>
    <row r="224" spans="1:1" ht="19.899999999999999" customHeight="1" outlineLevel="1">
      <c r="A224" s="63"/>
    </row>
    <row r="225" spans="1:1" ht="19.899999999999999" customHeight="1" outlineLevel="1">
      <c r="A225" s="63"/>
    </row>
    <row r="226" spans="1:1" ht="19.899999999999999" customHeight="1"/>
    <row r="227" spans="1:1" ht="19.899999999999999" customHeight="1"/>
    <row r="233" spans="1:1" ht="19.899999999999999" customHeight="1"/>
  </sheetData>
  <mergeCells count="173">
    <mergeCell ref="D5:E5"/>
    <mergeCell ref="D7:E7"/>
    <mergeCell ref="D14:E14"/>
    <mergeCell ref="F14:G14"/>
    <mergeCell ref="H14:I14"/>
    <mergeCell ref="D15:E15"/>
    <mergeCell ref="D19:E19"/>
    <mergeCell ref="F19:G19"/>
    <mergeCell ref="H19:I19"/>
    <mergeCell ref="D20:E20"/>
    <mergeCell ref="F20:G20"/>
    <mergeCell ref="H20:I20"/>
    <mergeCell ref="D17:E17"/>
    <mergeCell ref="F17:G17"/>
    <mergeCell ref="H17:I17"/>
    <mergeCell ref="D18:E18"/>
    <mergeCell ref="F18:G18"/>
    <mergeCell ref="H18:I18"/>
    <mergeCell ref="H23:I23"/>
    <mergeCell ref="D24:E24"/>
    <mergeCell ref="F24:G24"/>
    <mergeCell ref="H24:I24"/>
    <mergeCell ref="D21:E21"/>
    <mergeCell ref="F21:G21"/>
    <mergeCell ref="H21:I21"/>
    <mergeCell ref="D22:E22"/>
    <mergeCell ref="F22:G22"/>
    <mergeCell ref="H22:I22"/>
    <mergeCell ref="B26:B27"/>
    <mergeCell ref="D63:E63"/>
    <mergeCell ref="F63:G63"/>
    <mergeCell ref="D64:E64"/>
    <mergeCell ref="F64:G64"/>
    <mergeCell ref="D65:E65"/>
    <mergeCell ref="F65:G65"/>
    <mergeCell ref="D23:E23"/>
    <mergeCell ref="F23:G23"/>
    <mergeCell ref="H69:I69"/>
    <mergeCell ref="L69:M69"/>
    <mergeCell ref="D70:E70"/>
    <mergeCell ref="F70:G70"/>
    <mergeCell ref="H70:I70"/>
    <mergeCell ref="L70:M70"/>
    <mergeCell ref="D66:E66"/>
    <mergeCell ref="F66:G66"/>
    <mergeCell ref="D67:E67"/>
    <mergeCell ref="F67:G67"/>
    <mergeCell ref="D69:E69"/>
    <mergeCell ref="F69:G69"/>
    <mergeCell ref="D73:E73"/>
    <mergeCell ref="F73:G73"/>
    <mergeCell ref="H73:I73"/>
    <mergeCell ref="L73:M73"/>
    <mergeCell ref="D74:E74"/>
    <mergeCell ref="F74:G74"/>
    <mergeCell ref="H74:I74"/>
    <mergeCell ref="L74:M74"/>
    <mergeCell ref="D71:E71"/>
    <mergeCell ref="F71:G71"/>
    <mergeCell ref="H71:I71"/>
    <mergeCell ref="L71:M71"/>
    <mergeCell ref="D72:E72"/>
    <mergeCell ref="F72:G72"/>
    <mergeCell ref="H72:I72"/>
    <mergeCell ref="L72:M72"/>
    <mergeCell ref="D77:E77"/>
    <mergeCell ref="F77:G77"/>
    <mergeCell ref="H77:I77"/>
    <mergeCell ref="L77:M77"/>
    <mergeCell ref="D78:E78"/>
    <mergeCell ref="F78:G78"/>
    <mergeCell ref="H78:I78"/>
    <mergeCell ref="L78:M78"/>
    <mergeCell ref="D75:E75"/>
    <mergeCell ref="F75:G75"/>
    <mergeCell ref="H75:I75"/>
    <mergeCell ref="L75:M75"/>
    <mergeCell ref="D76:E76"/>
    <mergeCell ref="F76:G76"/>
    <mergeCell ref="H76:I76"/>
    <mergeCell ref="L76:M76"/>
    <mergeCell ref="D81:E81"/>
    <mergeCell ref="F81:G81"/>
    <mergeCell ref="H81:I81"/>
    <mergeCell ref="L81:M81"/>
    <mergeCell ref="D82:E82"/>
    <mergeCell ref="F82:G82"/>
    <mergeCell ref="H82:I82"/>
    <mergeCell ref="L82:M82"/>
    <mergeCell ref="D79:E79"/>
    <mergeCell ref="F79:G79"/>
    <mergeCell ref="H79:I79"/>
    <mergeCell ref="L79:M79"/>
    <mergeCell ref="D80:E80"/>
    <mergeCell ref="F80:G80"/>
    <mergeCell ref="H80:I80"/>
    <mergeCell ref="L80:M80"/>
    <mergeCell ref="D85:E85"/>
    <mergeCell ref="F85:G85"/>
    <mergeCell ref="H85:I85"/>
    <mergeCell ref="L85:M85"/>
    <mergeCell ref="D86:E86"/>
    <mergeCell ref="F86:G86"/>
    <mergeCell ref="H86:I86"/>
    <mergeCell ref="L86:M86"/>
    <mergeCell ref="D83:E83"/>
    <mergeCell ref="F83:G83"/>
    <mergeCell ref="H83:I83"/>
    <mergeCell ref="L83:M83"/>
    <mergeCell ref="D84:E84"/>
    <mergeCell ref="F84:G84"/>
    <mergeCell ref="H84:I84"/>
    <mergeCell ref="L84:M84"/>
    <mergeCell ref="D89:E89"/>
    <mergeCell ref="F89:G89"/>
    <mergeCell ref="H89:I89"/>
    <mergeCell ref="L89:M89"/>
    <mergeCell ref="D90:E90"/>
    <mergeCell ref="F90:G90"/>
    <mergeCell ref="H90:I90"/>
    <mergeCell ref="L90:M90"/>
    <mergeCell ref="D87:E87"/>
    <mergeCell ref="F87:G87"/>
    <mergeCell ref="H87:I87"/>
    <mergeCell ref="L87:M87"/>
    <mergeCell ref="D88:E88"/>
    <mergeCell ref="F88:G88"/>
    <mergeCell ref="H88:I88"/>
    <mergeCell ref="L88:M88"/>
    <mergeCell ref="D93:E93"/>
    <mergeCell ref="F93:G93"/>
    <mergeCell ref="H93:I93"/>
    <mergeCell ref="L93:M93"/>
    <mergeCell ref="D150:E150"/>
    <mergeCell ref="F150:G150"/>
    <mergeCell ref="H150:I150"/>
    <mergeCell ref="J150:K150"/>
    <mergeCell ref="D91:E91"/>
    <mergeCell ref="F91:G91"/>
    <mergeCell ref="H91:I91"/>
    <mergeCell ref="L91:M91"/>
    <mergeCell ref="D92:E92"/>
    <mergeCell ref="F92:G92"/>
    <mergeCell ref="H92:I92"/>
    <mergeCell ref="L92:M92"/>
    <mergeCell ref="D153:E153"/>
    <mergeCell ref="F153:G153"/>
    <mergeCell ref="H153:I153"/>
    <mergeCell ref="J153:K153"/>
    <mergeCell ref="D154:E154"/>
    <mergeCell ref="F154:G154"/>
    <mergeCell ref="H154:I154"/>
    <mergeCell ref="J154:K154"/>
    <mergeCell ref="D151:E151"/>
    <mergeCell ref="F151:G151"/>
    <mergeCell ref="H151:I151"/>
    <mergeCell ref="J151:K151"/>
    <mergeCell ref="D152:E152"/>
    <mergeCell ref="F152:G152"/>
    <mergeCell ref="H152:I152"/>
    <mergeCell ref="J152:K152"/>
    <mergeCell ref="D157:E157"/>
    <mergeCell ref="F157:G157"/>
    <mergeCell ref="H157:I157"/>
    <mergeCell ref="J157:K157"/>
    <mergeCell ref="D155:E155"/>
    <mergeCell ref="F155:G155"/>
    <mergeCell ref="H155:I155"/>
    <mergeCell ref="J155:K155"/>
    <mergeCell ref="D156:E156"/>
    <mergeCell ref="F156:G156"/>
    <mergeCell ref="H156:I156"/>
    <mergeCell ref="J156:K156"/>
  </mergeCell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C0E87-F48F-4A9B-82F1-146B498A19CA}">
  <sheetPr codeName="Tabelle12">
    <tabColor theme="5" tint="0.79998168889431442"/>
  </sheetPr>
  <dimension ref="B2:BH543"/>
  <sheetViews>
    <sheetView zoomScale="30" zoomScaleNormal="30" workbookViewId="0">
      <selection activeCell="D7" sqref="D7:E7"/>
    </sheetView>
  </sheetViews>
  <sheetFormatPr defaultColWidth="11.42578125" defaultRowHeight="14.45"/>
  <cols>
    <col min="2" max="2" width="15.7109375" bestFit="1" customWidth="1"/>
    <col min="3" max="3" width="11" customWidth="1"/>
    <col min="4" max="4" width="13.42578125" customWidth="1"/>
    <col min="5" max="5" width="12" customWidth="1"/>
    <col min="6" max="6" width="15.7109375" customWidth="1"/>
    <col min="7" max="7" width="15.7109375" bestFit="1" customWidth="1"/>
    <col min="9" max="9" width="9.28515625" customWidth="1"/>
    <col min="10" max="10" width="11" customWidth="1"/>
    <col min="11" max="11" width="13.42578125" customWidth="1"/>
    <col min="12" max="12" width="12" customWidth="1"/>
    <col min="13" max="13" width="15.7109375" customWidth="1"/>
    <col min="14" max="14" width="13.7109375" customWidth="1"/>
    <col min="16" max="16" width="9.28515625" customWidth="1"/>
    <col min="17" max="17" width="11.7109375" customWidth="1"/>
    <col min="18" max="18" width="13.42578125" customWidth="1"/>
    <col min="19" max="19" width="12" customWidth="1"/>
    <col min="20" max="20" width="15.7109375" customWidth="1"/>
    <col min="21" max="21" width="13.7109375" customWidth="1"/>
    <col min="23" max="23" width="9.28515625" customWidth="1"/>
    <col min="24" max="24" width="13.140625" customWidth="1"/>
    <col min="25" max="25" width="13.7109375" customWidth="1"/>
    <col min="26" max="26" width="12.140625" customWidth="1"/>
    <col min="27" max="27" width="16.28515625" customWidth="1"/>
    <col min="28" max="28" width="14.28515625" customWidth="1"/>
    <col min="30" max="30" width="13.140625" customWidth="1"/>
    <col min="31" max="31" width="13.7109375" customWidth="1"/>
    <col min="32" max="32" width="13.42578125" customWidth="1"/>
    <col min="33" max="33" width="16.28515625" customWidth="1"/>
    <col min="34" max="34" width="15.7109375" customWidth="1"/>
    <col min="35" max="35" width="13.7109375" customWidth="1"/>
    <col min="36" max="36" width="15.42578125" bestFit="1" customWidth="1"/>
    <col min="37" max="53" width="6.85546875" bestFit="1" customWidth="1"/>
  </cols>
  <sheetData>
    <row r="2" spans="2:28" ht="16.149999999999999">
      <c r="B2" s="292" t="s">
        <v>219</v>
      </c>
      <c r="C2" s="292"/>
      <c r="D2" s="292"/>
      <c r="E2" s="292"/>
      <c r="F2" s="292"/>
      <c r="G2" s="292"/>
      <c r="I2" s="292" t="s">
        <v>220</v>
      </c>
      <c r="J2" s="292"/>
      <c r="K2" s="292"/>
      <c r="L2" s="292"/>
      <c r="M2" s="292"/>
      <c r="N2" s="292"/>
      <c r="P2" s="292" t="s">
        <v>221</v>
      </c>
      <c r="Q2" s="292"/>
      <c r="R2" s="292"/>
      <c r="S2" s="292"/>
      <c r="T2" s="292"/>
      <c r="U2" s="292"/>
      <c r="W2" s="292" t="s">
        <v>222</v>
      </c>
      <c r="X2" s="292"/>
      <c r="Y2" s="292"/>
      <c r="Z2" s="292"/>
      <c r="AA2" s="292"/>
      <c r="AB2" s="292"/>
    </row>
    <row r="3" spans="2:28">
      <c r="D3">
        <v>5000</v>
      </c>
      <c r="E3">
        <v>3104</v>
      </c>
      <c r="F3">
        <v>1619</v>
      </c>
      <c r="G3">
        <v>277</v>
      </c>
      <c r="K3">
        <v>5000</v>
      </c>
      <c r="L3">
        <v>3104</v>
      </c>
      <c r="M3">
        <v>1619</v>
      </c>
      <c r="N3">
        <v>277</v>
      </c>
      <c r="R3">
        <v>4996</v>
      </c>
      <c r="S3">
        <v>3104</v>
      </c>
      <c r="T3">
        <v>1616</v>
      </c>
      <c r="U3">
        <v>276</v>
      </c>
      <c r="X3" s="94"/>
      <c r="Y3">
        <v>4996</v>
      </c>
      <c r="Z3">
        <v>3103</v>
      </c>
      <c r="AA3">
        <v>1616</v>
      </c>
      <c r="AB3">
        <v>277</v>
      </c>
    </row>
    <row r="4" spans="2:28">
      <c r="B4" s="96" t="s">
        <v>223</v>
      </c>
      <c r="C4" s="96" t="s">
        <v>224</v>
      </c>
      <c r="D4" s="96" t="s">
        <v>137</v>
      </c>
      <c r="E4" s="96" t="s">
        <v>225</v>
      </c>
      <c r="F4" s="96" t="s">
        <v>181</v>
      </c>
      <c r="G4" s="96" t="s">
        <v>152</v>
      </c>
      <c r="H4" s="7"/>
      <c r="I4" s="96" t="s">
        <v>223</v>
      </c>
      <c r="J4" s="96" t="s">
        <v>224</v>
      </c>
      <c r="K4" s="7" t="s">
        <v>137</v>
      </c>
      <c r="L4" s="7" t="s">
        <v>225</v>
      </c>
      <c r="M4" s="7" t="s">
        <v>181</v>
      </c>
      <c r="N4" s="7" t="s">
        <v>152</v>
      </c>
      <c r="O4" s="7"/>
      <c r="P4" s="96" t="s">
        <v>223</v>
      </c>
      <c r="Q4" s="96" t="s">
        <v>224</v>
      </c>
      <c r="R4" s="7" t="s">
        <v>137</v>
      </c>
      <c r="S4" s="7" t="s">
        <v>225</v>
      </c>
      <c r="T4" s="7" t="s">
        <v>181</v>
      </c>
      <c r="U4" s="7" t="s">
        <v>152</v>
      </c>
      <c r="W4" s="96" t="s">
        <v>223</v>
      </c>
      <c r="X4" s="96" t="s">
        <v>224</v>
      </c>
      <c r="Y4" s="7" t="s">
        <v>137</v>
      </c>
      <c r="Z4" s="7" t="s">
        <v>225</v>
      </c>
      <c r="AA4" s="7" t="s">
        <v>181</v>
      </c>
      <c r="AB4" s="7" t="s">
        <v>152</v>
      </c>
    </row>
    <row r="5" spans="2:28">
      <c r="B5">
        <v>19</v>
      </c>
      <c r="C5">
        <v>20</v>
      </c>
      <c r="D5">
        <v>0</v>
      </c>
      <c r="E5">
        <v>0</v>
      </c>
      <c r="F5">
        <v>0</v>
      </c>
      <c r="G5">
        <v>0</v>
      </c>
      <c r="I5" s="97">
        <v>283.5287369864788</v>
      </c>
      <c r="J5" s="97">
        <v>314.15926535897933</v>
      </c>
      <c r="K5">
        <v>0</v>
      </c>
      <c r="L5">
        <v>0</v>
      </c>
      <c r="M5">
        <v>0</v>
      </c>
      <c r="N5">
        <v>0</v>
      </c>
      <c r="P5" s="98">
        <v>59.690260418206066</v>
      </c>
      <c r="Q5" s="98">
        <v>62.831853071795862</v>
      </c>
      <c r="R5">
        <v>0</v>
      </c>
      <c r="S5">
        <v>0</v>
      </c>
      <c r="T5">
        <v>0</v>
      </c>
      <c r="U5">
        <v>0</v>
      </c>
      <c r="W5" s="14">
        <v>1</v>
      </c>
      <c r="X5" s="14">
        <v>0.99</v>
      </c>
      <c r="Y5">
        <v>0</v>
      </c>
      <c r="Z5">
        <v>0</v>
      </c>
      <c r="AA5">
        <v>0</v>
      </c>
      <c r="AB5">
        <v>0</v>
      </c>
    </row>
    <row r="6" spans="2:28">
      <c r="B6">
        <v>20</v>
      </c>
      <c r="C6">
        <v>21</v>
      </c>
      <c r="D6">
        <v>0</v>
      </c>
      <c r="E6">
        <v>0</v>
      </c>
      <c r="F6">
        <v>0</v>
      </c>
      <c r="G6">
        <v>0</v>
      </c>
      <c r="I6" s="97">
        <v>314.15926535897933</v>
      </c>
      <c r="J6" s="97">
        <v>346.36059005827468</v>
      </c>
      <c r="K6">
        <v>0</v>
      </c>
      <c r="L6">
        <v>0</v>
      </c>
      <c r="M6">
        <v>0</v>
      </c>
      <c r="N6">
        <v>0</v>
      </c>
      <c r="P6" s="98">
        <v>62.831853071795862</v>
      </c>
      <c r="Q6" s="98">
        <v>65.973445725385659</v>
      </c>
      <c r="R6">
        <v>0</v>
      </c>
      <c r="S6">
        <v>0</v>
      </c>
      <c r="T6">
        <v>0</v>
      </c>
      <c r="U6">
        <v>0</v>
      </c>
      <c r="W6" s="14">
        <v>0.99</v>
      </c>
      <c r="X6" s="14">
        <v>0.98</v>
      </c>
      <c r="Y6">
        <v>0</v>
      </c>
      <c r="Z6">
        <v>0</v>
      </c>
      <c r="AA6">
        <v>0</v>
      </c>
      <c r="AB6">
        <v>0</v>
      </c>
    </row>
    <row r="7" spans="2:28">
      <c r="B7">
        <v>21</v>
      </c>
      <c r="C7">
        <v>22</v>
      </c>
      <c r="D7">
        <v>0</v>
      </c>
      <c r="E7">
        <v>0</v>
      </c>
      <c r="F7">
        <v>0</v>
      </c>
      <c r="G7">
        <v>0</v>
      </c>
      <c r="I7" s="97">
        <v>346.36059005827468</v>
      </c>
      <c r="J7" s="97">
        <v>380.13271108436498</v>
      </c>
      <c r="K7">
        <v>0</v>
      </c>
      <c r="L7">
        <v>0</v>
      </c>
      <c r="M7">
        <v>0</v>
      </c>
      <c r="N7">
        <v>0</v>
      </c>
      <c r="P7" s="98">
        <v>65.973445725385659</v>
      </c>
      <c r="Q7" s="98">
        <v>69.115038378975441</v>
      </c>
      <c r="R7">
        <v>0</v>
      </c>
      <c r="S7">
        <v>0</v>
      </c>
      <c r="T7">
        <v>0</v>
      </c>
      <c r="U7">
        <v>0</v>
      </c>
      <c r="W7" s="14">
        <v>0.98</v>
      </c>
      <c r="X7" s="14">
        <v>0.97</v>
      </c>
      <c r="Y7">
        <v>0</v>
      </c>
      <c r="Z7">
        <v>0</v>
      </c>
      <c r="AA7">
        <v>0</v>
      </c>
      <c r="AB7">
        <v>0</v>
      </c>
    </row>
    <row r="8" spans="2:28">
      <c r="B8">
        <v>22</v>
      </c>
      <c r="C8">
        <v>23</v>
      </c>
      <c r="D8">
        <v>0</v>
      </c>
      <c r="E8">
        <v>0</v>
      </c>
      <c r="F8">
        <v>0</v>
      </c>
      <c r="G8">
        <v>0</v>
      </c>
      <c r="I8" s="97">
        <v>380.13271108436498</v>
      </c>
      <c r="J8" s="97">
        <v>415.47562843725012</v>
      </c>
      <c r="K8">
        <v>0</v>
      </c>
      <c r="L8">
        <v>0</v>
      </c>
      <c r="M8">
        <v>0</v>
      </c>
      <c r="N8">
        <v>0</v>
      </c>
      <c r="P8" s="98">
        <v>69.115038378975441</v>
      </c>
      <c r="Q8" s="98">
        <v>72.256631032565238</v>
      </c>
      <c r="R8">
        <v>0</v>
      </c>
      <c r="S8">
        <v>0</v>
      </c>
      <c r="T8">
        <v>0</v>
      </c>
      <c r="U8">
        <v>0</v>
      </c>
      <c r="W8" s="14">
        <v>0.97</v>
      </c>
      <c r="X8" s="14">
        <v>0.96</v>
      </c>
      <c r="Y8">
        <v>1</v>
      </c>
      <c r="Z8">
        <v>1</v>
      </c>
      <c r="AA8">
        <v>0</v>
      </c>
      <c r="AB8">
        <v>0</v>
      </c>
    </row>
    <row r="9" spans="2:28">
      <c r="B9">
        <v>23</v>
      </c>
      <c r="C9">
        <v>24</v>
      </c>
      <c r="D9">
        <v>0</v>
      </c>
      <c r="E9">
        <v>0</v>
      </c>
      <c r="F9">
        <v>0</v>
      </c>
      <c r="G9">
        <v>0</v>
      </c>
      <c r="I9" s="97">
        <v>415.47562843725012</v>
      </c>
      <c r="J9" s="97">
        <v>452.38934211693021</v>
      </c>
      <c r="K9">
        <v>0</v>
      </c>
      <c r="L9">
        <v>0</v>
      </c>
      <c r="M9">
        <v>0</v>
      </c>
      <c r="N9">
        <v>0</v>
      </c>
      <c r="P9" s="98">
        <v>72.256631032565238</v>
      </c>
      <c r="Q9" s="98">
        <v>75.398223686155035</v>
      </c>
      <c r="R9">
        <v>0</v>
      </c>
      <c r="S9">
        <v>0</v>
      </c>
      <c r="T9">
        <v>0</v>
      </c>
      <c r="U9">
        <v>0</v>
      </c>
      <c r="W9" s="14">
        <v>0.96</v>
      </c>
      <c r="X9" s="14">
        <v>0.95</v>
      </c>
      <c r="Y9">
        <v>36</v>
      </c>
      <c r="Z9">
        <v>31</v>
      </c>
      <c r="AA9">
        <v>5</v>
      </c>
      <c r="AB9">
        <v>0</v>
      </c>
    </row>
    <row r="10" spans="2:28">
      <c r="B10">
        <v>24</v>
      </c>
      <c r="C10">
        <v>25</v>
      </c>
      <c r="D10">
        <v>0</v>
      </c>
      <c r="E10">
        <v>0</v>
      </c>
      <c r="F10">
        <v>0</v>
      </c>
      <c r="G10">
        <v>0</v>
      </c>
      <c r="I10" s="97">
        <v>452.38934211693021</v>
      </c>
      <c r="J10" s="97">
        <v>490.87385212340519</v>
      </c>
      <c r="K10">
        <v>0</v>
      </c>
      <c r="L10">
        <v>0</v>
      </c>
      <c r="M10">
        <v>0</v>
      </c>
      <c r="N10">
        <v>0</v>
      </c>
      <c r="P10" s="98">
        <v>75.398223686155035</v>
      </c>
      <c r="Q10" s="98">
        <v>78.539816339744831</v>
      </c>
      <c r="R10">
        <v>0</v>
      </c>
      <c r="S10">
        <v>0</v>
      </c>
      <c r="T10">
        <v>0</v>
      </c>
      <c r="U10">
        <v>0</v>
      </c>
      <c r="W10" s="14">
        <v>0.95</v>
      </c>
      <c r="X10" s="14">
        <v>0.94</v>
      </c>
      <c r="Y10">
        <v>108</v>
      </c>
      <c r="Z10">
        <v>84</v>
      </c>
      <c r="AA10">
        <v>23</v>
      </c>
      <c r="AB10">
        <v>1</v>
      </c>
    </row>
    <row r="11" spans="2:28">
      <c r="B11">
        <v>25</v>
      </c>
      <c r="C11">
        <v>26</v>
      </c>
      <c r="D11">
        <v>4</v>
      </c>
      <c r="E11">
        <v>4</v>
      </c>
      <c r="F11">
        <v>0</v>
      </c>
      <c r="G11">
        <v>0</v>
      </c>
      <c r="I11" s="97">
        <v>490.87385212340519</v>
      </c>
      <c r="J11" s="97">
        <v>530.92915845667505</v>
      </c>
      <c r="K11">
        <v>4</v>
      </c>
      <c r="L11">
        <v>4</v>
      </c>
      <c r="M11">
        <v>0</v>
      </c>
      <c r="N11">
        <v>0</v>
      </c>
      <c r="P11" s="98">
        <v>78.539816339744831</v>
      </c>
      <c r="Q11" s="98">
        <v>81.681408993334628</v>
      </c>
      <c r="R11">
        <v>0</v>
      </c>
      <c r="S11">
        <v>0</v>
      </c>
      <c r="T11">
        <v>0</v>
      </c>
      <c r="U11">
        <v>0</v>
      </c>
      <c r="W11" s="14">
        <v>0.94</v>
      </c>
      <c r="X11" s="14">
        <v>0.92999999999999994</v>
      </c>
      <c r="Y11">
        <v>294</v>
      </c>
      <c r="Z11">
        <v>239</v>
      </c>
      <c r="AA11">
        <v>48</v>
      </c>
      <c r="AB11">
        <v>7</v>
      </c>
    </row>
    <row r="12" spans="2:28">
      <c r="B12">
        <v>26</v>
      </c>
      <c r="C12">
        <v>27</v>
      </c>
      <c r="D12">
        <v>1</v>
      </c>
      <c r="E12">
        <v>1</v>
      </c>
      <c r="F12">
        <v>0</v>
      </c>
      <c r="G12">
        <v>0</v>
      </c>
      <c r="I12" s="97">
        <v>530.92915845667505</v>
      </c>
      <c r="J12" s="97">
        <v>572.55526111673976</v>
      </c>
      <c r="K12">
        <v>1</v>
      </c>
      <c r="L12">
        <v>1</v>
      </c>
      <c r="M12">
        <v>0</v>
      </c>
      <c r="N12">
        <v>0</v>
      </c>
      <c r="P12" s="98">
        <v>81.681408993334628</v>
      </c>
      <c r="Q12" s="98">
        <v>84.823001646924411</v>
      </c>
      <c r="R12">
        <v>4</v>
      </c>
      <c r="S12">
        <v>4</v>
      </c>
      <c r="T12">
        <v>0</v>
      </c>
      <c r="U12">
        <v>0</v>
      </c>
      <c r="W12" s="14">
        <v>0.92999999999999994</v>
      </c>
      <c r="X12" s="14">
        <v>0.91999999999999993</v>
      </c>
      <c r="Y12">
        <v>579</v>
      </c>
      <c r="Z12">
        <v>445</v>
      </c>
      <c r="AA12">
        <v>125</v>
      </c>
      <c r="AB12">
        <v>9</v>
      </c>
    </row>
    <row r="13" spans="2:28">
      <c r="B13">
        <v>27</v>
      </c>
      <c r="C13">
        <v>28</v>
      </c>
      <c r="D13">
        <v>0</v>
      </c>
      <c r="E13">
        <v>0</v>
      </c>
      <c r="F13">
        <v>0</v>
      </c>
      <c r="G13">
        <v>0</v>
      </c>
      <c r="I13" s="97">
        <v>572.55526111673976</v>
      </c>
      <c r="J13" s="97">
        <v>615.75216010359941</v>
      </c>
      <c r="K13">
        <v>0</v>
      </c>
      <c r="L13">
        <v>0</v>
      </c>
      <c r="M13">
        <v>0</v>
      </c>
      <c r="N13">
        <v>0</v>
      </c>
      <c r="P13" s="98">
        <v>84.823001646924411</v>
      </c>
      <c r="Q13" s="98">
        <v>87.964594300514207</v>
      </c>
      <c r="R13">
        <v>1</v>
      </c>
      <c r="S13">
        <v>1</v>
      </c>
      <c r="T13">
        <v>0</v>
      </c>
      <c r="U13">
        <v>0</v>
      </c>
      <c r="W13" s="14">
        <v>0.91999999999999993</v>
      </c>
      <c r="X13" s="14">
        <v>0.90999999999999992</v>
      </c>
      <c r="Y13">
        <v>946</v>
      </c>
      <c r="Z13">
        <v>686</v>
      </c>
      <c r="AA13">
        <v>252</v>
      </c>
      <c r="AB13">
        <v>8</v>
      </c>
    </row>
    <row r="14" spans="2:28">
      <c r="B14">
        <v>28</v>
      </c>
      <c r="C14">
        <v>29</v>
      </c>
      <c r="D14">
        <v>0</v>
      </c>
      <c r="E14">
        <v>0</v>
      </c>
      <c r="F14">
        <v>0</v>
      </c>
      <c r="G14">
        <v>0</v>
      </c>
      <c r="I14" s="97">
        <v>615.75216010359941</v>
      </c>
      <c r="J14" s="97">
        <v>660.51985541725401</v>
      </c>
      <c r="K14">
        <v>0</v>
      </c>
      <c r="L14">
        <v>0</v>
      </c>
      <c r="M14">
        <v>0</v>
      </c>
      <c r="N14">
        <v>0</v>
      </c>
      <c r="P14" s="98">
        <v>87.964594300514207</v>
      </c>
      <c r="Q14" s="98">
        <v>91.106186954104004</v>
      </c>
      <c r="R14">
        <v>0</v>
      </c>
      <c r="S14">
        <v>0</v>
      </c>
      <c r="T14">
        <v>0</v>
      </c>
      <c r="U14">
        <v>0</v>
      </c>
      <c r="W14" s="14">
        <v>0.90999999999999992</v>
      </c>
      <c r="X14" s="14">
        <v>0.89999999999999991</v>
      </c>
      <c r="Y14">
        <v>1034</v>
      </c>
      <c r="Z14">
        <v>717</v>
      </c>
      <c r="AA14">
        <v>282</v>
      </c>
      <c r="AB14">
        <v>35</v>
      </c>
    </row>
    <row r="15" spans="2:28">
      <c r="B15">
        <v>29</v>
      </c>
      <c r="C15">
        <v>30</v>
      </c>
      <c r="D15">
        <v>0</v>
      </c>
      <c r="E15">
        <v>0</v>
      </c>
      <c r="F15">
        <v>0</v>
      </c>
      <c r="G15">
        <v>0</v>
      </c>
      <c r="I15" s="97">
        <v>660.51985541725401</v>
      </c>
      <c r="J15" s="97">
        <v>706.85834705770344</v>
      </c>
      <c r="K15">
        <v>0</v>
      </c>
      <c r="L15">
        <v>0</v>
      </c>
      <c r="M15">
        <v>0</v>
      </c>
      <c r="N15">
        <v>0</v>
      </c>
      <c r="P15" s="98">
        <v>91.106186954104004</v>
      </c>
      <c r="Q15" s="98">
        <v>94.247779607693786</v>
      </c>
      <c r="R15">
        <v>0</v>
      </c>
      <c r="S15">
        <v>0</v>
      </c>
      <c r="T15">
        <v>0</v>
      </c>
      <c r="U15">
        <v>0</v>
      </c>
      <c r="W15" s="14">
        <v>0.89999999999999991</v>
      </c>
      <c r="X15" s="14">
        <v>0.8899999999999999</v>
      </c>
      <c r="Y15">
        <v>770</v>
      </c>
      <c r="Z15">
        <v>464</v>
      </c>
      <c r="AA15">
        <v>281</v>
      </c>
      <c r="AB15">
        <v>25</v>
      </c>
    </row>
    <row r="16" spans="2:28">
      <c r="B16">
        <v>30</v>
      </c>
      <c r="C16">
        <v>31</v>
      </c>
      <c r="D16">
        <v>0</v>
      </c>
      <c r="E16">
        <v>0</v>
      </c>
      <c r="F16">
        <v>0</v>
      </c>
      <c r="G16">
        <v>0</v>
      </c>
      <c r="I16" s="97">
        <v>706.85834705770344</v>
      </c>
      <c r="J16" s="97">
        <v>754.76763502494782</v>
      </c>
      <c r="K16">
        <v>0</v>
      </c>
      <c r="L16">
        <v>0</v>
      </c>
      <c r="M16">
        <v>0</v>
      </c>
      <c r="N16">
        <v>0</v>
      </c>
      <c r="P16" s="98">
        <v>94.247779607693786</v>
      </c>
      <c r="Q16" s="98">
        <v>97.389372261283583</v>
      </c>
      <c r="R16">
        <v>0</v>
      </c>
      <c r="S16">
        <v>0</v>
      </c>
      <c r="T16">
        <v>0</v>
      </c>
      <c r="U16">
        <v>0</v>
      </c>
      <c r="W16" s="14">
        <v>0.8899999999999999</v>
      </c>
      <c r="X16" s="14">
        <v>0.87999999999999989</v>
      </c>
      <c r="Y16">
        <v>378</v>
      </c>
      <c r="Z16">
        <v>194</v>
      </c>
      <c r="AA16">
        <v>161</v>
      </c>
      <c r="AB16">
        <v>23</v>
      </c>
    </row>
    <row r="17" spans="2:28">
      <c r="B17">
        <v>31</v>
      </c>
      <c r="C17">
        <v>32</v>
      </c>
      <c r="D17">
        <v>0</v>
      </c>
      <c r="E17">
        <v>0</v>
      </c>
      <c r="F17">
        <v>0</v>
      </c>
      <c r="G17">
        <v>0</v>
      </c>
      <c r="I17" s="97">
        <v>754.76763502494782</v>
      </c>
      <c r="J17" s="97">
        <v>804.24771931898704</v>
      </c>
      <c r="K17">
        <v>0</v>
      </c>
      <c r="L17">
        <v>0</v>
      </c>
      <c r="M17">
        <v>0</v>
      </c>
      <c r="N17">
        <v>0</v>
      </c>
      <c r="P17" s="98">
        <v>97.389372261283583</v>
      </c>
      <c r="Q17" s="98">
        <v>100.53096491487338</v>
      </c>
      <c r="R17">
        <v>0</v>
      </c>
      <c r="S17">
        <v>0</v>
      </c>
      <c r="T17">
        <v>0</v>
      </c>
      <c r="U17">
        <v>0</v>
      </c>
      <c r="W17" s="14">
        <v>0.87999999999999989</v>
      </c>
      <c r="X17" s="14">
        <v>0.86999999999999988</v>
      </c>
      <c r="Y17">
        <v>155</v>
      </c>
      <c r="Z17">
        <v>62</v>
      </c>
      <c r="AA17">
        <v>76</v>
      </c>
      <c r="AB17">
        <v>17</v>
      </c>
    </row>
    <row r="18" spans="2:28">
      <c r="B18">
        <v>32</v>
      </c>
      <c r="C18">
        <v>33</v>
      </c>
      <c r="D18">
        <v>0</v>
      </c>
      <c r="E18">
        <v>0</v>
      </c>
      <c r="F18">
        <v>0</v>
      </c>
      <c r="G18">
        <v>0</v>
      </c>
      <c r="I18" s="97">
        <v>804.24771931898704</v>
      </c>
      <c r="J18" s="97">
        <v>855.2985999398212</v>
      </c>
      <c r="K18">
        <v>0</v>
      </c>
      <c r="L18">
        <v>0</v>
      </c>
      <c r="M18">
        <v>0</v>
      </c>
      <c r="N18">
        <v>0</v>
      </c>
      <c r="P18" s="98">
        <v>100.53096491487338</v>
      </c>
      <c r="Q18" s="98">
        <v>103.67255756846318</v>
      </c>
      <c r="R18">
        <v>0</v>
      </c>
      <c r="S18">
        <v>0</v>
      </c>
      <c r="T18">
        <v>0</v>
      </c>
      <c r="U18">
        <v>0</v>
      </c>
      <c r="W18" s="14">
        <v>0.86999999999999988</v>
      </c>
      <c r="X18" s="14">
        <v>0.85999999999999988</v>
      </c>
      <c r="Y18">
        <v>113</v>
      </c>
      <c r="Z18">
        <v>43</v>
      </c>
      <c r="AA18">
        <v>42</v>
      </c>
      <c r="AB18">
        <v>28</v>
      </c>
    </row>
    <row r="19" spans="2:28">
      <c r="B19">
        <v>33</v>
      </c>
      <c r="C19">
        <v>34</v>
      </c>
      <c r="D19">
        <v>2</v>
      </c>
      <c r="E19">
        <v>2</v>
      </c>
      <c r="F19">
        <v>0</v>
      </c>
      <c r="G19">
        <v>0</v>
      </c>
      <c r="I19" s="97">
        <v>855.2985999398212</v>
      </c>
      <c r="J19" s="97">
        <v>907.9202768874502</v>
      </c>
      <c r="K19">
        <v>2</v>
      </c>
      <c r="L19">
        <v>2</v>
      </c>
      <c r="M19">
        <v>0</v>
      </c>
      <c r="N19">
        <v>0</v>
      </c>
      <c r="P19" s="98">
        <v>103.67255756846318</v>
      </c>
      <c r="Q19" s="98">
        <v>106.81415022205297</v>
      </c>
      <c r="R19">
        <v>0</v>
      </c>
      <c r="S19">
        <v>0</v>
      </c>
      <c r="T19">
        <v>0</v>
      </c>
      <c r="U19">
        <v>0</v>
      </c>
      <c r="W19" s="14">
        <v>0.85999999999999988</v>
      </c>
      <c r="X19" s="14">
        <v>0.84999999999999987</v>
      </c>
      <c r="Y19">
        <v>79</v>
      </c>
      <c r="Z19">
        <v>16</v>
      </c>
      <c r="AA19">
        <v>33</v>
      </c>
      <c r="AB19">
        <v>30</v>
      </c>
    </row>
    <row r="20" spans="2:28">
      <c r="B20">
        <v>34</v>
      </c>
      <c r="C20">
        <v>35</v>
      </c>
      <c r="D20">
        <v>3</v>
      </c>
      <c r="E20">
        <v>3</v>
      </c>
      <c r="F20">
        <v>0</v>
      </c>
      <c r="G20">
        <v>0</v>
      </c>
      <c r="I20" s="97">
        <v>907.9202768874502</v>
      </c>
      <c r="J20" s="97">
        <v>962.11275016187415</v>
      </c>
      <c r="K20">
        <v>3</v>
      </c>
      <c r="L20">
        <v>3</v>
      </c>
      <c r="M20">
        <v>0</v>
      </c>
      <c r="N20">
        <v>0</v>
      </c>
      <c r="P20" s="98">
        <v>106.81415022205297</v>
      </c>
      <c r="Q20" s="98">
        <v>109.95574287564276</v>
      </c>
      <c r="R20">
        <v>2</v>
      </c>
      <c r="S20">
        <v>2</v>
      </c>
      <c r="T20">
        <v>0</v>
      </c>
      <c r="U20">
        <v>0</v>
      </c>
      <c r="W20" s="14">
        <v>0.84999999999999987</v>
      </c>
      <c r="X20" s="14">
        <v>0.83999999999999986</v>
      </c>
      <c r="Y20">
        <v>78</v>
      </c>
      <c r="Z20">
        <v>18</v>
      </c>
      <c r="AA20">
        <v>31</v>
      </c>
      <c r="AB20">
        <v>29</v>
      </c>
    </row>
    <row r="21" spans="2:28">
      <c r="B21">
        <v>35</v>
      </c>
      <c r="C21">
        <v>36</v>
      </c>
      <c r="D21">
        <v>2</v>
      </c>
      <c r="E21">
        <v>2</v>
      </c>
      <c r="F21">
        <v>0</v>
      </c>
      <c r="G21">
        <v>0</v>
      </c>
      <c r="I21" s="97">
        <v>962.11275016187415</v>
      </c>
      <c r="J21" s="97">
        <v>1017.8760197630929</v>
      </c>
      <c r="K21">
        <v>2</v>
      </c>
      <c r="L21">
        <v>2</v>
      </c>
      <c r="M21">
        <v>0</v>
      </c>
      <c r="N21">
        <v>0</v>
      </c>
      <c r="P21" s="98">
        <v>109.95574287564276</v>
      </c>
      <c r="Q21" s="98">
        <v>113.09733552923255</v>
      </c>
      <c r="R21">
        <v>3</v>
      </c>
      <c r="S21">
        <v>3</v>
      </c>
      <c r="T21">
        <v>0</v>
      </c>
      <c r="U21">
        <v>0</v>
      </c>
      <c r="W21" s="14">
        <v>0.83999999999999986</v>
      </c>
      <c r="X21" s="14">
        <v>0.82999999999999985</v>
      </c>
      <c r="Y21">
        <v>54</v>
      </c>
      <c r="Z21">
        <v>11</v>
      </c>
      <c r="AA21">
        <v>33</v>
      </c>
      <c r="AB21">
        <v>10</v>
      </c>
    </row>
    <row r="22" spans="2:28">
      <c r="B22">
        <v>36</v>
      </c>
      <c r="C22">
        <v>37</v>
      </c>
      <c r="D22">
        <v>2</v>
      </c>
      <c r="E22">
        <v>2</v>
      </c>
      <c r="F22">
        <v>0</v>
      </c>
      <c r="G22">
        <v>0</v>
      </c>
      <c r="I22" s="97">
        <v>1017.8760197630929</v>
      </c>
      <c r="J22" s="97">
        <v>1075.2100856911068</v>
      </c>
      <c r="K22">
        <v>2</v>
      </c>
      <c r="L22">
        <v>2</v>
      </c>
      <c r="M22">
        <v>0</v>
      </c>
      <c r="N22">
        <v>0</v>
      </c>
      <c r="P22" s="98">
        <v>113.09733552923255</v>
      </c>
      <c r="Q22" s="98">
        <v>116.23892818282235</v>
      </c>
      <c r="R22">
        <v>2</v>
      </c>
      <c r="S22">
        <v>2</v>
      </c>
      <c r="T22">
        <v>0</v>
      </c>
      <c r="U22">
        <v>0</v>
      </c>
      <c r="W22" s="14">
        <v>0.82999999999999985</v>
      </c>
      <c r="X22" s="14">
        <v>0.81999999999999984</v>
      </c>
      <c r="Y22">
        <v>39</v>
      </c>
      <c r="Z22">
        <v>6</v>
      </c>
      <c r="AA22">
        <v>21</v>
      </c>
      <c r="AB22">
        <v>12</v>
      </c>
    </row>
    <row r="23" spans="2:28">
      <c r="B23">
        <v>37</v>
      </c>
      <c r="C23">
        <v>38</v>
      </c>
      <c r="D23">
        <v>7</v>
      </c>
      <c r="E23">
        <v>5</v>
      </c>
      <c r="F23">
        <v>1</v>
      </c>
      <c r="G23">
        <v>1</v>
      </c>
      <c r="I23" s="97">
        <v>1075.2100856911068</v>
      </c>
      <c r="J23" s="97">
        <v>1134.1149479459152</v>
      </c>
      <c r="K23">
        <v>7</v>
      </c>
      <c r="L23">
        <v>5</v>
      </c>
      <c r="M23">
        <v>1</v>
      </c>
      <c r="N23">
        <v>1</v>
      </c>
      <c r="P23" s="98">
        <v>116.23892818282235</v>
      </c>
      <c r="Q23" s="98">
        <v>119.38052083641213</v>
      </c>
      <c r="R23">
        <v>2</v>
      </c>
      <c r="S23">
        <v>2</v>
      </c>
      <c r="T23">
        <v>0</v>
      </c>
      <c r="U23">
        <v>0</v>
      </c>
      <c r="W23" s="14">
        <v>0.81999999999999984</v>
      </c>
      <c r="X23" s="14">
        <v>0.80999999999999983</v>
      </c>
      <c r="Y23">
        <v>28</v>
      </c>
      <c r="Z23">
        <v>9</v>
      </c>
      <c r="AA23">
        <v>15</v>
      </c>
      <c r="AB23">
        <v>4</v>
      </c>
    </row>
    <row r="24" spans="2:28">
      <c r="B24">
        <v>38</v>
      </c>
      <c r="C24">
        <v>39</v>
      </c>
      <c r="D24">
        <v>4</v>
      </c>
      <c r="E24">
        <v>4</v>
      </c>
      <c r="F24">
        <v>0</v>
      </c>
      <c r="G24">
        <v>0</v>
      </c>
      <c r="I24" s="97">
        <v>1134.1149479459152</v>
      </c>
      <c r="J24" s="97">
        <v>1194.5906065275187</v>
      </c>
      <c r="K24">
        <v>4</v>
      </c>
      <c r="L24">
        <v>4</v>
      </c>
      <c r="M24">
        <v>0</v>
      </c>
      <c r="N24">
        <v>0</v>
      </c>
      <c r="P24" s="98">
        <v>119.38052083641213</v>
      </c>
      <c r="Q24" s="98">
        <v>122.52211349000193</v>
      </c>
      <c r="R24">
        <v>4</v>
      </c>
      <c r="S24">
        <v>2</v>
      </c>
      <c r="T24">
        <v>1</v>
      </c>
      <c r="U24">
        <v>1</v>
      </c>
      <c r="W24" s="14">
        <v>0.80999999999999983</v>
      </c>
      <c r="X24" s="14">
        <v>0.79999999999999982</v>
      </c>
      <c r="Y24">
        <v>25</v>
      </c>
      <c r="Z24">
        <v>6</v>
      </c>
      <c r="AA24">
        <v>15</v>
      </c>
      <c r="AB24">
        <v>4</v>
      </c>
    </row>
    <row r="25" spans="2:28">
      <c r="B25">
        <v>39</v>
      </c>
      <c r="C25">
        <v>40</v>
      </c>
      <c r="D25">
        <v>4</v>
      </c>
      <c r="E25">
        <v>4</v>
      </c>
      <c r="F25">
        <v>0</v>
      </c>
      <c r="G25">
        <v>0</v>
      </c>
      <c r="I25" s="97">
        <v>1194.5906065275187</v>
      </c>
      <c r="J25" s="97">
        <v>1256.6370614359173</v>
      </c>
      <c r="K25">
        <v>4</v>
      </c>
      <c r="L25">
        <v>4</v>
      </c>
      <c r="M25">
        <v>0</v>
      </c>
      <c r="N25">
        <v>0</v>
      </c>
      <c r="P25" s="98">
        <v>122.52211349000193</v>
      </c>
      <c r="Q25" s="98">
        <v>125.66370614359172</v>
      </c>
      <c r="R25">
        <v>4</v>
      </c>
      <c r="S25">
        <v>4</v>
      </c>
      <c r="T25">
        <v>0</v>
      </c>
      <c r="U25">
        <v>0</v>
      </c>
      <c r="W25" s="14">
        <v>0.79999999999999982</v>
      </c>
      <c r="X25" s="14">
        <v>0.78999999999999981</v>
      </c>
      <c r="Y25">
        <v>32</v>
      </c>
      <c r="Z25">
        <v>8</v>
      </c>
      <c r="AA25">
        <v>16</v>
      </c>
      <c r="AB25">
        <v>8</v>
      </c>
    </row>
    <row r="26" spans="2:28">
      <c r="B26">
        <v>40</v>
      </c>
      <c r="C26">
        <v>41</v>
      </c>
      <c r="D26">
        <v>5</v>
      </c>
      <c r="E26">
        <v>3</v>
      </c>
      <c r="F26">
        <v>2</v>
      </c>
      <c r="G26">
        <v>0</v>
      </c>
      <c r="I26" s="97">
        <v>1256.6370614359173</v>
      </c>
      <c r="J26" s="97">
        <v>1320.2543126711105</v>
      </c>
      <c r="K26">
        <v>5</v>
      </c>
      <c r="L26">
        <v>3</v>
      </c>
      <c r="M26">
        <v>2</v>
      </c>
      <c r="N26">
        <v>0</v>
      </c>
      <c r="P26" s="98">
        <v>125.66370614359172</v>
      </c>
      <c r="Q26" s="98">
        <v>128.80529879718151</v>
      </c>
      <c r="R26">
        <v>2</v>
      </c>
      <c r="S26">
        <v>2</v>
      </c>
      <c r="T26">
        <v>0</v>
      </c>
      <c r="U26">
        <v>0</v>
      </c>
      <c r="W26" s="14">
        <v>0.78999999999999981</v>
      </c>
      <c r="X26" s="14">
        <v>0.7799999999999998</v>
      </c>
      <c r="Y26">
        <v>34</v>
      </c>
      <c r="Z26">
        <v>11</v>
      </c>
      <c r="AA26">
        <v>16</v>
      </c>
      <c r="AB26">
        <v>7</v>
      </c>
    </row>
    <row r="27" spans="2:28">
      <c r="B27">
        <v>41</v>
      </c>
      <c r="C27">
        <v>42</v>
      </c>
      <c r="D27">
        <v>6</v>
      </c>
      <c r="E27">
        <v>6</v>
      </c>
      <c r="F27">
        <v>0</v>
      </c>
      <c r="G27">
        <v>0</v>
      </c>
      <c r="I27" s="97">
        <v>1320.2543126711105</v>
      </c>
      <c r="J27" s="97">
        <v>1385.4423602330987</v>
      </c>
      <c r="K27">
        <v>6</v>
      </c>
      <c r="L27">
        <v>6</v>
      </c>
      <c r="M27">
        <v>0</v>
      </c>
      <c r="N27">
        <v>0</v>
      </c>
      <c r="P27" s="98">
        <v>128.80529879718151</v>
      </c>
      <c r="Q27" s="98">
        <v>131.94689145077132</v>
      </c>
      <c r="R27">
        <v>4</v>
      </c>
      <c r="S27">
        <v>4</v>
      </c>
      <c r="T27">
        <v>0</v>
      </c>
      <c r="U27">
        <v>0</v>
      </c>
      <c r="W27" s="14">
        <v>0.7799999999999998</v>
      </c>
      <c r="X27" s="14">
        <v>0.7699999999999998</v>
      </c>
      <c r="Y27">
        <v>19</v>
      </c>
      <c r="Z27">
        <v>7</v>
      </c>
      <c r="AA27">
        <v>10</v>
      </c>
      <c r="AB27">
        <v>2</v>
      </c>
    </row>
    <row r="28" spans="2:28">
      <c r="B28">
        <v>42</v>
      </c>
      <c r="C28">
        <v>43</v>
      </c>
      <c r="D28">
        <v>4</v>
      </c>
      <c r="E28">
        <v>3</v>
      </c>
      <c r="F28">
        <v>1</v>
      </c>
      <c r="G28">
        <v>0</v>
      </c>
      <c r="I28" s="97">
        <v>1385.4423602330987</v>
      </c>
      <c r="J28" s="97">
        <v>1452.2012041218818</v>
      </c>
      <c r="K28">
        <v>4</v>
      </c>
      <c r="L28">
        <v>3</v>
      </c>
      <c r="M28">
        <v>1</v>
      </c>
      <c r="N28">
        <v>0</v>
      </c>
      <c r="P28" s="98">
        <v>131.94689145077132</v>
      </c>
      <c r="Q28" s="98">
        <v>135.0884841043611</v>
      </c>
      <c r="R28">
        <v>7</v>
      </c>
      <c r="S28">
        <v>5</v>
      </c>
      <c r="T28">
        <v>2</v>
      </c>
      <c r="U28">
        <v>0</v>
      </c>
      <c r="W28" s="14">
        <v>0.7699999999999998</v>
      </c>
      <c r="X28" s="14">
        <v>0.75999999999999979</v>
      </c>
      <c r="Y28">
        <v>20</v>
      </c>
      <c r="Z28">
        <v>6</v>
      </c>
      <c r="AA28">
        <v>13</v>
      </c>
      <c r="AB28">
        <v>1</v>
      </c>
    </row>
    <row r="29" spans="2:28">
      <c r="B29">
        <v>43</v>
      </c>
      <c r="C29">
        <v>44</v>
      </c>
      <c r="D29">
        <v>12</v>
      </c>
      <c r="E29">
        <v>9</v>
      </c>
      <c r="F29">
        <v>3</v>
      </c>
      <c r="G29">
        <v>0</v>
      </c>
      <c r="I29" s="97">
        <v>1452.2012041218818</v>
      </c>
      <c r="J29" s="97">
        <v>1520.5308443374599</v>
      </c>
      <c r="K29">
        <v>12</v>
      </c>
      <c r="L29">
        <v>9</v>
      </c>
      <c r="M29">
        <v>3</v>
      </c>
      <c r="N29">
        <v>0</v>
      </c>
      <c r="P29" s="98">
        <v>135.0884841043611</v>
      </c>
      <c r="Q29" s="98">
        <v>138.23007675795088</v>
      </c>
      <c r="R29">
        <v>5</v>
      </c>
      <c r="S29">
        <v>5</v>
      </c>
      <c r="T29">
        <v>0</v>
      </c>
      <c r="U29">
        <v>0</v>
      </c>
      <c r="W29" s="14">
        <v>0.75999999999999979</v>
      </c>
      <c r="X29" s="14">
        <v>0.74999999999999978</v>
      </c>
      <c r="Y29">
        <v>22</v>
      </c>
      <c r="Z29">
        <v>7</v>
      </c>
      <c r="AA29">
        <v>13</v>
      </c>
      <c r="AB29">
        <v>2</v>
      </c>
    </row>
    <row r="30" spans="2:28">
      <c r="B30">
        <v>44</v>
      </c>
      <c r="C30">
        <v>45</v>
      </c>
      <c r="D30">
        <v>13</v>
      </c>
      <c r="E30">
        <v>9</v>
      </c>
      <c r="F30">
        <v>3</v>
      </c>
      <c r="G30">
        <v>1</v>
      </c>
      <c r="I30" s="97">
        <v>1520.5308443374599</v>
      </c>
      <c r="J30" s="97">
        <v>1590.4312808798327</v>
      </c>
      <c r="K30">
        <v>13</v>
      </c>
      <c r="L30">
        <v>9</v>
      </c>
      <c r="M30">
        <v>3</v>
      </c>
      <c r="N30">
        <v>1</v>
      </c>
      <c r="P30" s="98">
        <v>138.23007675795088</v>
      </c>
      <c r="Q30" s="98">
        <v>141.37166941154069</v>
      </c>
      <c r="R30">
        <v>8</v>
      </c>
      <c r="S30">
        <v>7</v>
      </c>
      <c r="T30">
        <v>1</v>
      </c>
      <c r="U30">
        <v>0</v>
      </c>
      <c r="W30" s="14">
        <v>0.74999999999999978</v>
      </c>
      <c r="X30" s="14">
        <v>0.73999999999999977</v>
      </c>
      <c r="Y30">
        <v>13</v>
      </c>
      <c r="Z30">
        <v>3</v>
      </c>
      <c r="AA30">
        <v>6</v>
      </c>
      <c r="AB30">
        <v>4</v>
      </c>
    </row>
    <row r="31" spans="2:28">
      <c r="B31">
        <v>45</v>
      </c>
      <c r="C31">
        <v>46</v>
      </c>
      <c r="D31">
        <v>10</v>
      </c>
      <c r="E31">
        <v>9</v>
      </c>
      <c r="F31">
        <v>1</v>
      </c>
      <c r="G31">
        <v>0</v>
      </c>
      <c r="I31" s="97">
        <v>1590.4312808798327</v>
      </c>
      <c r="J31" s="97">
        <v>1661.9025137490005</v>
      </c>
      <c r="K31">
        <v>10</v>
      </c>
      <c r="L31">
        <v>9</v>
      </c>
      <c r="M31">
        <v>1</v>
      </c>
      <c r="N31">
        <v>0</v>
      </c>
      <c r="P31" s="98">
        <v>141.37166941154069</v>
      </c>
      <c r="Q31" s="98">
        <v>144.51326206513048</v>
      </c>
      <c r="R31">
        <v>9</v>
      </c>
      <c r="S31">
        <v>5</v>
      </c>
      <c r="T31">
        <v>4</v>
      </c>
      <c r="U31">
        <v>0</v>
      </c>
      <c r="W31" s="14">
        <v>0.73999999999999977</v>
      </c>
      <c r="X31" s="14">
        <v>0.72999999999999976</v>
      </c>
      <c r="Y31">
        <v>9</v>
      </c>
      <c r="Z31">
        <v>1</v>
      </c>
      <c r="AA31">
        <v>6</v>
      </c>
      <c r="AB31">
        <v>2</v>
      </c>
    </row>
    <row r="32" spans="2:28">
      <c r="B32">
        <v>46</v>
      </c>
      <c r="C32">
        <v>47</v>
      </c>
      <c r="D32">
        <v>20</v>
      </c>
      <c r="E32">
        <v>15</v>
      </c>
      <c r="F32">
        <v>5</v>
      </c>
      <c r="G32">
        <v>0</v>
      </c>
      <c r="I32" s="97">
        <v>1661.9025137490005</v>
      </c>
      <c r="J32" s="97">
        <v>1734.9445429449634</v>
      </c>
      <c r="K32">
        <v>20</v>
      </c>
      <c r="L32">
        <v>15</v>
      </c>
      <c r="M32">
        <v>5</v>
      </c>
      <c r="N32">
        <v>0</v>
      </c>
      <c r="P32" s="98">
        <v>144.51326206513048</v>
      </c>
      <c r="Q32" s="98">
        <v>147.65485471872029</v>
      </c>
      <c r="R32">
        <v>8</v>
      </c>
      <c r="S32">
        <v>6</v>
      </c>
      <c r="T32">
        <v>1</v>
      </c>
      <c r="U32">
        <v>1</v>
      </c>
      <c r="W32" s="14">
        <v>0.72999999999999976</v>
      </c>
      <c r="X32" s="14">
        <v>0.71999999999999975</v>
      </c>
      <c r="Y32">
        <v>13</v>
      </c>
      <c r="Z32">
        <v>3</v>
      </c>
      <c r="AA32">
        <v>9</v>
      </c>
      <c r="AB32">
        <v>1</v>
      </c>
    </row>
    <row r="33" spans="2:28">
      <c r="B33">
        <v>47</v>
      </c>
      <c r="C33">
        <v>48</v>
      </c>
      <c r="D33">
        <v>33</v>
      </c>
      <c r="E33">
        <v>28</v>
      </c>
      <c r="F33">
        <v>5</v>
      </c>
      <c r="G33">
        <v>0</v>
      </c>
      <c r="I33" s="97">
        <v>1734.9445429449634</v>
      </c>
      <c r="J33" s="97">
        <v>1809.5573684677208</v>
      </c>
      <c r="K33">
        <v>33</v>
      </c>
      <c r="L33">
        <v>28</v>
      </c>
      <c r="M33">
        <v>5</v>
      </c>
      <c r="N33">
        <v>0</v>
      </c>
      <c r="P33" s="98">
        <v>147.65485471872029</v>
      </c>
      <c r="Q33" s="98">
        <v>150.79644737231007</v>
      </c>
      <c r="R33">
        <v>9</v>
      </c>
      <c r="S33">
        <v>6</v>
      </c>
      <c r="T33">
        <v>3</v>
      </c>
      <c r="U33">
        <v>0</v>
      </c>
      <c r="W33" s="14">
        <v>0.71999999999999975</v>
      </c>
      <c r="X33" s="14">
        <v>0.70999999999999974</v>
      </c>
      <c r="Y33">
        <v>8</v>
      </c>
      <c r="Z33">
        <v>2</v>
      </c>
      <c r="AA33">
        <v>6</v>
      </c>
      <c r="AB33">
        <v>0</v>
      </c>
    </row>
    <row r="34" spans="2:28">
      <c r="B34">
        <v>48</v>
      </c>
      <c r="C34">
        <v>49</v>
      </c>
      <c r="D34">
        <v>36</v>
      </c>
      <c r="E34">
        <v>29</v>
      </c>
      <c r="F34">
        <v>7</v>
      </c>
      <c r="G34">
        <v>0</v>
      </c>
      <c r="I34" s="97">
        <v>1809.5573684677208</v>
      </c>
      <c r="J34" s="97">
        <v>1885.7409903172734</v>
      </c>
      <c r="K34">
        <v>36</v>
      </c>
      <c r="L34">
        <v>29</v>
      </c>
      <c r="M34">
        <v>7</v>
      </c>
      <c r="N34">
        <v>0</v>
      </c>
      <c r="P34" s="98">
        <v>150.79644737231007</v>
      </c>
      <c r="Q34" s="98">
        <v>153.93804002589985</v>
      </c>
      <c r="R34">
        <v>21</v>
      </c>
      <c r="S34">
        <v>16</v>
      </c>
      <c r="T34">
        <v>5</v>
      </c>
      <c r="U34">
        <v>0</v>
      </c>
      <c r="W34" s="14">
        <v>0.70999999999999974</v>
      </c>
      <c r="X34" s="14">
        <v>0.69999999999999973</v>
      </c>
      <c r="Y34">
        <v>8</v>
      </c>
      <c r="Z34">
        <v>2</v>
      </c>
      <c r="AA34">
        <v>5</v>
      </c>
      <c r="AB34">
        <v>1</v>
      </c>
    </row>
    <row r="35" spans="2:28">
      <c r="B35">
        <v>49</v>
      </c>
      <c r="C35">
        <v>50</v>
      </c>
      <c r="D35">
        <v>42</v>
      </c>
      <c r="E35">
        <v>37</v>
      </c>
      <c r="F35">
        <v>4</v>
      </c>
      <c r="G35">
        <v>1</v>
      </c>
      <c r="I35" s="97">
        <v>1885.7409903172734</v>
      </c>
      <c r="J35" s="97">
        <v>1963.4954084936207</v>
      </c>
      <c r="K35">
        <v>42</v>
      </c>
      <c r="L35">
        <v>37</v>
      </c>
      <c r="M35">
        <v>4</v>
      </c>
      <c r="N35">
        <v>1</v>
      </c>
      <c r="P35" s="98">
        <v>153.93804002589985</v>
      </c>
      <c r="Q35" s="98">
        <v>157.07963267948966</v>
      </c>
      <c r="R35">
        <v>23</v>
      </c>
      <c r="S35">
        <v>21</v>
      </c>
      <c r="T35">
        <v>2</v>
      </c>
      <c r="U35">
        <v>0</v>
      </c>
      <c r="W35" s="14">
        <v>0.69999999999999973</v>
      </c>
      <c r="X35" s="14">
        <v>0.68999999999999972</v>
      </c>
      <c r="Y35">
        <v>7</v>
      </c>
      <c r="Z35">
        <v>4</v>
      </c>
      <c r="AA35">
        <v>3</v>
      </c>
      <c r="AB35">
        <v>0</v>
      </c>
    </row>
    <row r="36" spans="2:28">
      <c r="B36">
        <v>50</v>
      </c>
      <c r="C36">
        <v>51</v>
      </c>
      <c r="D36">
        <v>52</v>
      </c>
      <c r="E36">
        <v>45</v>
      </c>
      <c r="F36">
        <v>7</v>
      </c>
      <c r="G36">
        <v>0</v>
      </c>
      <c r="I36" s="97">
        <v>1963.4954084936207</v>
      </c>
      <c r="J36" s="97">
        <v>2042.8206229967629</v>
      </c>
      <c r="K36">
        <v>52</v>
      </c>
      <c r="L36">
        <v>45</v>
      </c>
      <c r="M36">
        <v>7</v>
      </c>
      <c r="N36">
        <v>0</v>
      </c>
      <c r="P36" s="98">
        <v>157.07963267948966</v>
      </c>
      <c r="Q36" s="98">
        <v>160.22122533307945</v>
      </c>
      <c r="R36">
        <v>28</v>
      </c>
      <c r="S36">
        <v>23</v>
      </c>
      <c r="T36">
        <v>5</v>
      </c>
      <c r="U36">
        <v>0</v>
      </c>
      <c r="W36" s="14">
        <v>0.68999999999999972</v>
      </c>
      <c r="X36" s="14">
        <v>0.67999999999999972</v>
      </c>
      <c r="Y36">
        <v>6</v>
      </c>
      <c r="Z36">
        <v>0</v>
      </c>
      <c r="AA36">
        <v>5</v>
      </c>
      <c r="AB36">
        <v>1</v>
      </c>
    </row>
    <row r="37" spans="2:28">
      <c r="B37">
        <v>51</v>
      </c>
      <c r="C37">
        <v>52</v>
      </c>
      <c r="D37">
        <v>64</v>
      </c>
      <c r="E37">
        <v>52</v>
      </c>
      <c r="F37">
        <v>12</v>
      </c>
      <c r="G37">
        <v>0</v>
      </c>
      <c r="I37" s="97">
        <v>2042.8206229967629</v>
      </c>
      <c r="J37" s="97">
        <v>2123.7166338267002</v>
      </c>
      <c r="K37">
        <v>64</v>
      </c>
      <c r="L37">
        <v>52</v>
      </c>
      <c r="M37">
        <v>12</v>
      </c>
      <c r="N37">
        <v>0</v>
      </c>
      <c r="P37" s="98">
        <v>160.22122533307945</v>
      </c>
      <c r="Q37" s="98">
        <v>163.36281798666926</v>
      </c>
      <c r="R37">
        <v>36</v>
      </c>
      <c r="S37">
        <v>32</v>
      </c>
      <c r="T37">
        <v>4</v>
      </c>
      <c r="U37">
        <v>0</v>
      </c>
      <c r="W37" s="14">
        <v>0.67999999999999972</v>
      </c>
      <c r="X37" s="14">
        <v>0.66999999999999971</v>
      </c>
      <c r="Y37">
        <v>9</v>
      </c>
      <c r="Z37">
        <v>2</v>
      </c>
      <c r="AA37">
        <v>5</v>
      </c>
      <c r="AB37">
        <v>2</v>
      </c>
    </row>
    <row r="38" spans="2:28">
      <c r="B38">
        <v>52</v>
      </c>
      <c r="C38">
        <v>53</v>
      </c>
      <c r="D38">
        <v>91</v>
      </c>
      <c r="E38">
        <v>76</v>
      </c>
      <c r="F38">
        <v>14</v>
      </c>
      <c r="G38">
        <v>1</v>
      </c>
      <c r="I38" s="97">
        <v>2123.7166338267002</v>
      </c>
      <c r="J38" s="97">
        <v>2206.1834409834323</v>
      </c>
      <c r="K38">
        <v>91</v>
      </c>
      <c r="L38">
        <v>76</v>
      </c>
      <c r="M38">
        <v>14</v>
      </c>
      <c r="N38">
        <v>1</v>
      </c>
      <c r="P38" s="98">
        <v>163.36281798666926</v>
      </c>
      <c r="Q38" s="98">
        <v>166.50441064025904</v>
      </c>
      <c r="R38">
        <v>41</v>
      </c>
      <c r="S38">
        <v>37</v>
      </c>
      <c r="T38">
        <v>4</v>
      </c>
      <c r="U38">
        <v>0</v>
      </c>
      <c r="W38" s="14">
        <v>0.66999999999999971</v>
      </c>
      <c r="X38" s="14">
        <v>0.6599999999999997</v>
      </c>
      <c r="Y38">
        <v>8</v>
      </c>
      <c r="Z38">
        <v>0</v>
      </c>
      <c r="AA38">
        <v>7</v>
      </c>
      <c r="AB38">
        <v>1</v>
      </c>
    </row>
    <row r="39" spans="2:28">
      <c r="B39">
        <v>53</v>
      </c>
      <c r="C39">
        <v>54</v>
      </c>
      <c r="D39">
        <v>100</v>
      </c>
      <c r="E39">
        <v>84</v>
      </c>
      <c r="F39">
        <v>14</v>
      </c>
      <c r="G39">
        <v>2</v>
      </c>
      <c r="I39" s="97">
        <v>2206.1834409834323</v>
      </c>
      <c r="J39" s="97">
        <v>2290.221044466959</v>
      </c>
      <c r="K39">
        <v>100</v>
      </c>
      <c r="L39">
        <v>84</v>
      </c>
      <c r="M39">
        <v>14</v>
      </c>
      <c r="N39">
        <v>2</v>
      </c>
      <c r="P39" s="98">
        <v>166.50441064025904</v>
      </c>
      <c r="Q39" s="98">
        <v>169.64600329384882</v>
      </c>
      <c r="R39">
        <v>46</v>
      </c>
      <c r="S39">
        <v>40</v>
      </c>
      <c r="T39">
        <v>5</v>
      </c>
      <c r="U39">
        <v>1</v>
      </c>
      <c r="W39" s="14">
        <v>0.6599999999999997</v>
      </c>
      <c r="X39" s="14">
        <v>0.64999999999999969</v>
      </c>
      <c r="Y39">
        <v>8</v>
      </c>
      <c r="Z39">
        <v>0</v>
      </c>
      <c r="AA39">
        <v>6</v>
      </c>
      <c r="AB39">
        <v>2</v>
      </c>
    </row>
    <row r="40" spans="2:28">
      <c r="B40">
        <v>54</v>
      </c>
      <c r="C40">
        <v>55</v>
      </c>
      <c r="D40">
        <v>117</v>
      </c>
      <c r="E40">
        <v>99</v>
      </c>
      <c r="F40">
        <v>18</v>
      </c>
      <c r="G40">
        <v>0</v>
      </c>
      <c r="I40" s="97">
        <v>2290.221044466959</v>
      </c>
      <c r="J40" s="97">
        <v>2375.8294442772813</v>
      </c>
      <c r="K40">
        <v>117</v>
      </c>
      <c r="L40">
        <v>99</v>
      </c>
      <c r="M40">
        <v>18</v>
      </c>
      <c r="N40">
        <v>0</v>
      </c>
      <c r="P40" s="98">
        <v>169.64600329384882</v>
      </c>
      <c r="Q40" s="98">
        <v>172.78759594743863</v>
      </c>
      <c r="R40">
        <v>99</v>
      </c>
      <c r="S40">
        <v>83</v>
      </c>
      <c r="T40">
        <v>15</v>
      </c>
      <c r="U40">
        <v>1</v>
      </c>
      <c r="W40" s="14">
        <v>0.64999999999999969</v>
      </c>
      <c r="X40" s="14">
        <v>0.63999999999999968</v>
      </c>
      <c r="Y40">
        <v>5</v>
      </c>
      <c r="Z40">
        <v>0</v>
      </c>
      <c r="AA40">
        <v>5</v>
      </c>
      <c r="AB40">
        <v>0</v>
      </c>
    </row>
    <row r="41" spans="2:28">
      <c r="B41">
        <v>55</v>
      </c>
      <c r="C41">
        <v>56</v>
      </c>
      <c r="D41">
        <v>143</v>
      </c>
      <c r="E41">
        <v>121</v>
      </c>
      <c r="F41">
        <v>16</v>
      </c>
      <c r="G41">
        <v>6</v>
      </c>
      <c r="I41" s="97">
        <v>2375.8294442772813</v>
      </c>
      <c r="J41" s="97">
        <v>2463.0086404143976</v>
      </c>
      <c r="K41">
        <v>143</v>
      </c>
      <c r="L41">
        <v>121</v>
      </c>
      <c r="M41">
        <v>16</v>
      </c>
      <c r="N41">
        <v>6</v>
      </c>
      <c r="P41" s="98">
        <v>172.78759594743863</v>
      </c>
      <c r="Q41" s="98">
        <v>175.92918860102841</v>
      </c>
      <c r="R41">
        <v>96</v>
      </c>
      <c r="S41">
        <v>81</v>
      </c>
      <c r="T41">
        <v>15</v>
      </c>
      <c r="U41">
        <v>0</v>
      </c>
      <c r="W41" s="14">
        <v>0.63999999999999968</v>
      </c>
      <c r="X41" s="14">
        <v>0.62999999999999967</v>
      </c>
      <c r="Y41">
        <v>8</v>
      </c>
      <c r="Z41">
        <v>1</v>
      </c>
      <c r="AA41">
        <v>7</v>
      </c>
      <c r="AB41">
        <v>0</v>
      </c>
    </row>
    <row r="42" spans="2:28">
      <c r="B42">
        <v>56</v>
      </c>
      <c r="C42">
        <v>57</v>
      </c>
      <c r="D42">
        <v>138</v>
      </c>
      <c r="E42">
        <v>118</v>
      </c>
      <c r="F42">
        <v>19</v>
      </c>
      <c r="G42">
        <v>1</v>
      </c>
      <c r="I42" s="97">
        <v>2463.0086404143976</v>
      </c>
      <c r="J42" s="97">
        <v>2551.7586328783095</v>
      </c>
      <c r="K42">
        <v>138</v>
      </c>
      <c r="L42">
        <v>118</v>
      </c>
      <c r="M42">
        <v>19</v>
      </c>
      <c r="N42">
        <v>1</v>
      </c>
      <c r="P42" s="98">
        <v>175.92918860102841</v>
      </c>
      <c r="Q42" s="98">
        <v>179.0707812546182</v>
      </c>
      <c r="R42">
        <v>110</v>
      </c>
      <c r="S42">
        <v>93</v>
      </c>
      <c r="T42">
        <v>16</v>
      </c>
      <c r="U42">
        <v>1</v>
      </c>
      <c r="W42" s="14">
        <v>0.62999999999999967</v>
      </c>
      <c r="X42" s="14">
        <v>0.61999999999999966</v>
      </c>
      <c r="Y42">
        <v>4</v>
      </c>
      <c r="Z42">
        <v>3</v>
      </c>
      <c r="AA42">
        <v>1</v>
      </c>
      <c r="AB42">
        <v>0</v>
      </c>
    </row>
    <row r="43" spans="2:28">
      <c r="B43">
        <v>57</v>
      </c>
      <c r="C43">
        <v>58</v>
      </c>
      <c r="D43">
        <v>138</v>
      </c>
      <c r="E43">
        <v>120</v>
      </c>
      <c r="F43">
        <v>17</v>
      </c>
      <c r="G43">
        <v>1</v>
      </c>
      <c r="I43" s="97">
        <v>2551.7586328783095</v>
      </c>
      <c r="J43" s="97">
        <v>2642.079421669016</v>
      </c>
      <c r="K43">
        <v>138</v>
      </c>
      <c r="L43">
        <v>120</v>
      </c>
      <c r="M43">
        <v>17</v>
      </c>
      <c r="N43">
        <v>1</v>
      </c>
      <c r="P43" s="98">
        <v>179.0707812546182</v>
      </c>
      <c r="Q43" s="98">
        <v>182.21237390820801</v>
      </c>
      <c r="R43">
        <v>96</v>
      </c>
      <c r="S43">
        <v>82</v>
      </c>
      <c r="T43">
        <v>13</v>
      </c>
      <c r="U43">
        <v>1</v>
      </c>
      <c r="W43" s="14">
        <v>0.61999999999999966</v>
      </c>
      <c r="X43" s="14">
        <v>0.60999999999999965</v>
      </c>
      <c r="Y43">
        <v>1</v>
      </c>
      <c r="Z43">
        <v>0</v>
      </c>
      <c r="AA43">
        <v>1</v>
      </c>
      <c r="AB43">
        <v>0</v>
      </c>
    </row>
    <row r="44" spans="2:28">
      <c r="B44">
        <v>58</v>
      </c>
      <c r="C44">
        <v>59</v>
      </c>
      <c r="D44">
        <v>179</v>
      </c>
      <c r="E44">
        <v>153</v>
      </c>
      <c r="F44">
        <v>24</v>
      </c>
      <c r="G44">
        <v>2</v>
      </c>
      <c r="I44" s="97">
        <v>2642.079421669016</v>
      </c>
      <c r="J44" s="97">
        <v>2733.9710067865176</v>
      </c>
      <c r="K44">
        <v>179</v>
      </c>
      <c r="L44">
        <v>153</v>
      </c>
      <c r="M44">
        <v>24</v>
      </c>
      <c r="N44">
        <v>2</v>
      </c>
      <c r="P44" s="98">
        <v>182.21237390820801</v>
      </c>
      <c r="Q44" s="98">
        <v>185.35396656179779</v>
      </c>
      <c r="R44">
        <v>119</v>
      </c>
      <c r="S44">
        <v>100</v>
      </c>
      <c r="T44">
        <v>18</v>
      </c>
      <c r="U44">
        <v>1</v>
      </c>
      <c r="W44" s="14">
        <v>0.60999999999999965</v>
      </c>
      <c r="X44" s="14">
        <v>0.59999999999999964</v>
      </c>
      <c r="Y44">
        <v>6</v>
      </c>
      <c r="Z44">
        <v>0</v>
      </c>
      <c r="AA44">
        <v>5</v>
      </c>
      <c r="AB44">
        <v>1</v>
      </c>
    </row>
    <row r="45" spans="2:28">
      <c r="B45">
        <v>59</v>
      </c>
      <c r="C45">
        <v>60</v>
      </c>
      <c r="D45">
        <v>183</v>
      </c>
      <c r="E45">
        <v>153</v>
      </c>
      <c r="F45">
        <v>28</v>
      </c>
      <c r="G45">
        <v>2</v>
      </c>
      <c r="I45" s="97">
        <v>2733.9710067865176</v>
      </c>
      <c r="J45" s="97">
        <v>2827.4333882308138</v>
      </c>
      <c r="K45">
        <v>183</v>
      </c>
      <c r="L45">
        <v>153</v>
      </c>
      <c r="M45">
        <v>28</v>
      </c>
      <c r="N45">
        <v>2</v>
      </c>
      <c r="P45" s="98">
        <v>185.35396656179779</v>
      </c>
      <c r="Q45" s="98">
        <v>188.49555921538757</v>
      </c>
      <c r="R45">
        <v>117</v>
      </c>
      <c r="S45">
        <v>103</v>
      </c>
      <c r="T45">
        <v>14</v>
      </c>
      <c r="U45">
        <v>0</v>
      </c>
      <c r="W45" s="14">
        <v>0.59999999999999964</v>
      </c>
      <c r="X45" s="14">
        <v>0.58999999999999964</v>
      </c>
      <c r="Y45">
        <v>4</v>
      </c>
      <c r="Z45">
        <v>1</v>
      </c>
      <c r="AA45">
        <v>3</v>
      </c>
      <c r="AB45">
        <v>0</v>
      </c>
    </row>
    <row r="46" spans="2:28">
      <c r="B46">
        <v>60</v>
      </c>
      <c r="C46">
        <v>61</v>
      </c>
      <c r="D46">
        <v>207</v>
      </c>
      <c r="E46">
        <v>164</v>
      </c>
      <c r="F46">
        <v>38</v>
      </c>
      <c r="G46">
        <v>5</v>
      </c>
      <c r="I46" s="97">
        <v>2827.4333882308138</v>
      </c>
      <c r="J46" s="97">
        <v>2922.466566001905</v>
      </c>
      <c r="K46">
        <v>207</v>
      </c>
      <c r="L46">
        <v>164</v>
      </c>
      <c r="M46">
        <v>38</v>
      </c>
      <c r="N46">
        <v>5</v>
      </c>
      <c r="P46" s="98">
        <v>188.49555921538757</v>
      </c>
      <c r="Q46" s="98">
        <v>191.63715186897738</v>
      </c>
      <c r="R46">
        <v>140</v>
      </c>
      <c r="S46">
        <v>126</v>
      </c>
      <c r="T46">
        <v>13</v>
      </c>
      <c r="U46">
        <v>1</v>
      </c>
      <c r="W46" s="14">
        <v>0.58999999999999964</v>
      </c>
      <c r="X46" s="14">
        <v>0.57999999999999963</v>
      </c>
      <c r="Y46">
        <v>2</v>
      </c>
      <c r="Z46">
        <v>2</v>
      </c>
      <c r="AA46">
        <v>0</v>
      </c>
      <c r="AB46">
        <v>0</v>
      </c>
    </row>
    <row r="47" spans="2:28">
      <c r="B47">
        <v>61</v>
      </c>
      <c r="C47">
        <v>62</v>
      </c>
      <c r="D47">
        <v>220</v>
      </c>
      <c r="E47">
        <v>163</v>
      </c>
      <c r="F47">
        <v>55</v>
      </c>
      <c r="G47">
        <v>2</v>
      </c>
      <c r="I47" s="97">
        <v>2922.466566001905</v>
      </c>
      <c r="J47" s="97">
        <v>3019.0705400997913</v>
      </c>
      <c r="K47">
        <v>220</v>
      </c>
      <c r="L47">
        <v>163</v>
      </c>
      <c r="M47">
        <v>55</v>
      </c>
      <c r="N47">
        <v>2</v>
      </c>
      <c r="P47" s="98">
        <v>191.63715186897738</v>
      </c>
      <c r="Q47" s="98">
        <v>194.77874452256717</v>
      </c>
      <c r="R47">
        <v>185</v>
      </c>
      <c r="S47">
        <v>150</v>
      </c>
      <c r="T47">
        <v>31</v>
      </c>
      <c r="U47">
        <v>4</v>
      </c>
      <c r="W47" s="14">
        <v>0.57999999999999963</v>
      </c>
      <c r="X47" s="14">
        <v>0.56999999999999962</v>
      </c>
      <c r="Y47">
        <v>5</v>
      </c>
      <c r="Z47">
        <v>4</v>
      </c>
      <c r="AA47">
        <v>1</v>
      </c>
      <c r="AB47">
        <v>0</v>
      </c>
    </row>
    <row r="48" spans="2:28">
      <c r="B48">
        <v>62</v>
      </c>
      <c r="C48">
        <v>63</v>
      </c>
      <c r="D48">
        <v>221</v>
      </c>
      <c r="E48">
        <v>169</v>
      </c>
      <c r="F48">
        <v>47</v>
      </c>
      <c r="G48">
        <v>5</v>
      </c>
      <c r="I48" s="97">
        <v>3019.0705400997913</v>
      </c>
      <c r="J48" s="97">
        <v>3117.2453105244722</v>
      </c>
      <c r="K48">
        <v>221</v>
      </c>
      <c r="L48">
        <v>169</v>
      </c>
      <c r="M48">
        <v>47</v>
      </c>
      <c r="N48">
        <v>5</v>
      </c>
      <c r="P48" s="98">
        <v>194.77874452256717</v>
      </c>
      <c r="Q48" s="98">
        <v>197.92033717615698</v>
      </c>
      <c r="R48">
        <v>189</v>
      </c>
      <c r="S48">
        <v>152</v>
      </c>
      <c r="T48">
        <v>34</v>
      </c>
      <c r="U48">
        <v>3</v>
      </c>
      <c r="W48" s="14">
        <v>0.56999999999999962</v>
      </c>
      <c r="X48" s="14">
        <v>0.55999999999999961</v>
      </c>
      <c r="Y48">
        <v>2</v>
      </c>
      <c r="Z48">
        <v>0</v>
      </c>
      <c r="AA48">
        <v>2</v>
      </c>
      <c r="AB48">
        <v>0</v>
      </c>
    </row>
    <row r="49" spans="2:28">
      <c r="B49">
        <v>63</v>
      </c>
      <c r="C49">
        <v>64</v>
      </c>
      <c r="D49">
        <v>257</v>
      </c>
      <c r="E49">
        <v>195</v>
      </c>
      <c r="F49">
        <v>56</v>
      </c>
      <c r="G49">
        <v>6</v>
      </c>
      <c r="I49" s="97">
        <v>3117.2453105244722</v>
      </c>
      <c r="J49" s="97">
        <v>3216.9908772759482</v>
      </c>
      <c r="K49">
        <v>257</v>
      </c>
      <c r="L49">
        <v>195</v>
      </c>
      <c r="M49">
        <v>56</v>
      </c>
      <c r="N49">
        <v>6</v>
      </c>
      <c r="P49" s="98">
        <v>197.92033717615698</v>
      </c>
      <c r="Q49" s="98">
        <v>201.06192982974676</v>
      </c>
      <c r="R49">
        <v>202</v>
      </c>
      <c r="S49">
        <v>168</v>
      </c>
      <c r="T49">
        <v>32</v>
      </c>
      <c r="U49">
        <v>2</v>
      </c>
      <c r="W49" s="14">
        <v>0.55999999999999961</v>
      </c>
      <c r="X49" s="14">
        <v>0.5499999999999996</v>
      </c>
      <c r="Y49">
        <v>4</v>
      </c>
      <c r="Z49">
        <v>1</v>
      </c>
      <c r="AA49">
        <v>3</v>
      </c>
      <c r="AB49">
        <v>0</v>
      </c>
    </row>
    <row r="50" spans="2:28">
      <c r="B50">
        <v>64</v>
      </c>
      <c r="C50">
        <v>65</v>
      </c>
      <c r="D50">
        <v>216</v>
      </c>
      <c r="E50">
        <v>153</v>
      </c>
      <c r="F50">
        <v>58</v>
      </c>
      <c r="G50">
        <v>5</v>
      </c>
      <c r="I50" s="97">
        <v>3216.9908772759482</v>
      </c>
      <c r="J50" s="97">
        <v>3318.3072403542192</v>
      </c>
      <c r="K50">
        <v>216</v>
      </c>
      <c r="L50">
        <v>153</v>
      </c>
      <c r="M50">
        <v>58</v>
      </c>
      <c r="N50">
        <v>5</v>
      </c>
      <c r="P50" s="98">
        <v>201.06192982974676</v>
      </c>
      <c r="Q50" s="98">
        <v>204.20352248333654</v>
      </c>
      <c r="R50">
        <v>161</v>
      </c>
      <c r="S50">
        <v>124</v>
      </c>
      <c r="T50">
        <v>34</v>
      </c>
      <c r="U50">
        <v>3</v>
      </c>
      <c r="W50" s="14">
        <v>0.5499999999999996</v>
      </c>
      <c r="X50" s="14">
        <v>0.53999999999999959</v>
      </c>
      <c r="Y50">
        <v>2</v>
      </c>
      <c r="Z50">
        <v>0</v>
      </c>
      <c r="AA50">
        <v>2</v>
      </c>
      <c r="AB50">
        <v>0</v>
      </c>
    </row>
    <row r="51" spans="2:28">
      <c r="B51">
        <v>65</v>
      </c>
      <c r="C51">
        <v>66</v>
      </c>
      <c r="D51">
        <v>266</v>
      </c>
      <c r="E51">
        <v>190</v>
      </c>
      <c r="F51">
        <v>73</v>
      </c>
      <c r="G51">
        <v>3</v>
      </c>
      <c r="I51" s="97">
        <v>3318.3072403542192</v>
      </c>
      <c r="J51" s="97">
        <v>3421.1943997592848</v>
      </c>
      <c r="K51">
        <v>266</v>
      </c>
      <c r="L51">
        <v>190</v>
      </c>
      <c r="M51">
        <v>73</v>
      </c>
      <c r="N51">
        <v>3</v>
      </c>
      <c r="P51" s="98">
        <v>204.20352248333654</v>
      </c>
      <c r="Q51" s="98">
        <v>207.34511513692635</v>
      </c>
      <c r="R51">
        <v>216</v>
      </c>
      <c r="S51">
        <v>167</v>
      </c>
      <c r="T51">
        <v>44</v>
      </c>
      <c r="U51">
        <v>5</v>
      </c>
      <c r="W51" s="14">
        <v>0.53999999999999959</v>
      </c>
      <c r="X51" s="14">
        <v>0.52999999999999958</v>
      </c>
      <c r="Y51">
        <v>1</v>
      </c>
      <c r="Z51">
        <v>0</v>
      </c>
      <c r="AA51">
        <v>1</v>
      </c>
      <c r="AB51">
        <v>0</v>
      </c>
    </row>
    <row r="52" spans="2:28">
      <c r="B52">
        <v>66</v>
      </c>
      <c r="C52">
        <v>67</v>
      </c>
      <c r="D52">
        <v>215</v>
      </c>
      <c r="E52">
        <v>142</v>
      </c>
      <c r="F52">
        <v>69</v>
      </c>
      <c r="G52">
        <v>4</v>
      </c>
      <c r="I52" s="97">
        <v>3421.1943997592848</v>
      </c>
      <c r="J52" s="97">
        <v>3525.6523554911455</v>
      </c>
      <c r="K52">
        <v>215</v>
      </c>
      <c r="L52">
        <v>142</v>
      </c>
      <c r="M52">
        <v>69</v>
      </c>
      <c r="N52">
        <v>4</v>
      </c>
      <c r="P52" s="98">
        <v>207.34511513692635</v>
      </c>
      <c r="Q52" s="98">
        <v>210.48670779051614</v>
      </c>
      <c r="R52">
        <v>236</v>
      </c>
      <c r="S52">
        <v>176</v>
      </c>
      <c r="T52">
        <v>53</v>
      </c>
      <c r="U52">
        <v>7</v>
      </c>
      <c r="W52" s="14">
        <v>0.52999999999999958</v>
      </c>
      <c r="X52" s="14">
        <v>0.51999999999999957</v>
      </c>
      <c r="Y52">
        <v>2</v>
      </c>
      <c r="Z52">
        <v>1</v>
      </c>
      <c r="AA52">
        <v>1</v>
      </c>
      <c r="AB52">
        <v>0</v>
      </c>
    </row>
    <row r="53" spans="2:28">
      <c r="B53">
        <v>67</v>
      </c>
      <c r="C53">
        <v>68</v>
      </c>
      <c r="D53">
        <v>232</v>
      </c>
      <c r="E53">
        <v>149</v>
      </c>
      <c r="F53">
        <v>76</v>
      </c>
      <c r="G53">
        <v>7</v>
      </c>
      <c r="I53" s="97">
        <v>3525.6523554911455</v>
      </c>
      <c r="J53" s="97">
        <v>3631.6811075498008</v>
      </c>
      <c r="K53">
        <v>232</v>
      </c>
      <c r="L53">
        <v>149</v>
      </c>
      <c r="M53">
        <v>76</v>
      </c>
      <c r="N53">
        <v>7</v>
      </c>
      <c r="P53" s="98">
        <v>210.48670779051614</v>
      </c>
      <c r="Q53" s="98">
        <v>213.62830044410595</v>
      </c>
      <c r="R53">
        <v>216</v>
      </c>
      <c r="S53">
        <v>159</v>
      </c>
      <c r="T53">
        <v>54</v>
      </c>
      <c r="U53">
        <v>3</v>
      </c>
      <c r="W53" s="14">
        <v>0.51999999999999957</v>
      </c>
      <c r="X53" s="14">
        <v>0.50999999999999956</v>
      </c>
      <c r="Y53">
        <v>2</v>
      </c>
      <c r="Z53">
        <v>0</v>
      </c>
      <c r="AA53">
        <v>2</v>
      </c>
      <c r="AB53">
        <v>0</v>
      </c>
    </row>
    <row r="54" spans="2:28">
      <c r="B54">
        <v>68</v>
      </c>
      <c r="C54">
        <v>69</v>
      </c>
      <c r="D54">
        <v>207</v>
      </c>
      <c r="E54">
        <v>112</v>
      </c>
      <c r="F54">
        <v>87</v>
      </c>
      <c r="G54">
        <v>8</v>
      </c>
      <c r="I54" s="97">
        <v>3631.6811075498008</v>
      </c>
      <c r="J54" s="97">
        <v>3739.2806559352512</v>
      </c>
      <c r="K54">
        <v>207</v>
      </c>
      <c r="L54">
        <v>112</v>
      </c>
      <c r="M54">
        <v>87</v>
      </c>
      <c r="N54">
        <v>8</v>
      </c>
      <c r="P54" s="98">
        <v>213.62830044410595</v>
      </c>
      <c r="Q54" s="98">
        <v>216.76989309769573</v>
      </c>
      <c r="R54">
        <v>222</v>
      </c>
      <c r="S54">
        <v>151</v>
      </c>
      <c r="T54">
        <v>66</v>
      </c>
      <c r="U54">
        <v>5</v>
      </c>
      <c r="W54" s="14">
        <v>0.50999999999999956</v>
      </c>
      <c r="X54" s="14">
        <v>0.49999999999999956</v>
      </c>
      <c r="Y54">
        <v>2</v>
      </c>
      <c r="Z54">
        <v>1</v>
      </c>
      <c r="AA54">
        <v>1</v>
      </c>
      <c r="AB54">
        <v>0</v>
      </c>
    </row>
    <row r="55" spans="2:28">
      <c r="B55">
        <v>69</v>
      </c>
      <c r="C55">
        <v>70</v>
      </c>
      <c r="D55">
        <v>168</v>
      </c>
      <c r="E55">
        <v>87</v>
      </c>
      <c r="F55">
        <v>69</v>
      </c>
      <c r="G55">
        <v>12</v>
      </c>
      <c r="I55" s="97">
        <v>3739.2806559352512</v>
      </c>
      <c r="J55" s="97">
        <v>3848.4510006474966</v>
      </c>
      <c r="K55">
        <v>168</v>
      </c>
      <c r="L55">
        <v>87</v>
      </c>
      <c r="M55">
        <v>69</v>
      </c>
      <c r="N55">
        <v>12</v>
      </c>
      <c r="P55" s="98">
        <v>216.76989309769573</v>
      </c>
      <c r="Q55" s="98">
        <v>219.91148575128551</v>
      </c>
      <c r="R55">
        <v>227</v>
      </c>
      <c r="S55">
        <v>162</v>
      </c>
      <c r="T55">
        <v>61</v>
      </c>
      <c r="U55">
        <v>4</v>
      </c>
      <c r="W55" s="14">
        <v>0.49999999999999956</v>
      </c>
      <c r="X55" s="14">
        <v>0.48999999999999955</v>
      </c>
      <c r="Y55">
        <v>1</v>
      </c>
      <c r="Z55">
        <v>0</v>
      </c>
      <c r="AA55">
        <v>1</v>
      </c>
      <c r="AB55">
        <v>0</v>
      </c>
    </row>
    <row r="56" spans="2:28">
      <c r="B56">
        <v>70</v>
      </c>
      <c r="C56">
        <v>71</v>
      </c>
      <c r="D56">
        <v>163</v>
      </c>
      <c r="E56">
        <v>96</v>
      </c>
      <c r="F56">
        <v>59</v>
      </c>
      <c r="G56">
        <v>8</v>
      </c>
      <c r="I56" s="97">
        <v>3848.4510006474966</v>
      </c>
      <c r="J56" s="97">
        <v>3959.1921416865366</v>
      </c>
      <c r="K56">
        <v>163</v>
      </c>
      <c r="L56">
        <v>96</v>
      </c>
      <c r="M56">
        <v>59</v>
      </c>
      <c r="N56">
        <v>8</v>
      </c>
      <c r="P56" s="98">
        <v>219.91148575128551</v>
      </c>
      <c r="Q56" s="98">
        <v>223.05307840487532</v>
      </c>
      <c r="R56">
        <v>197</v>
      </c>
      <c r="S56">
        <v>128</v>
      </c>
      <c r="T56">
        <v>66</v>
      </c>
      <c r="U56">
        <v>3</v>
      </c>
      <c r="W56" s="14">
        <v>0.48999999999999955</v>
      </c>
      <c r="X56" s="14">
        <v>0.47999999999999954</v>
      </c>
      <c r="Y56">
        <v>2</v>
      </c>
      <c r="Z56">
        <v>0</v>
      </c>
      <c r="AA56">
        <v>2</v>
      </c>
      <c r="AB56">
        <v>0</v>
      </c>
    </row>
    <row r="57" spans="2:28">
      <c r="B57">
        <v>71</v>
      </c>
      <c r="C57">
        <v>72</v>
      </c>
      <c r="D57">
        <v>150</v>
      </c>
      <c r="E57">
        <v>79</v>
      </c>
      <c r="F57">
        <v>63</v>
      </c>
      <c r="G57">
        <v>8</v>
      </c>
      <c r="I57" s="97">
        <v>3959.1921416865366</v>
      </c>
      <c r="J57" s="97">
        <v>4071.5040790523717</v>
      </c>
      <c r="K57">
        <v>150</v>
      </c>
      <c r="L57">
        <v>79</v>
      </c>
      <c r="M57">
        <v>63</v>
      </c>
      <c r="N57">
        <v>8</v>
      </c>
      <c r="P57" s="98">
        <v>223.05307840487532</v>
      </c>
      <c r="Q57" s="98">
        <v>226.1946710584651</v>
      </c>
      <c r="R57">
        <v>222</v>
      </c>
      <c r="S57">
        <v>132</v>
      </c>
      <c r="T57">
        <v>84</v>
      </c>
      <c r="U57">
        <v>6</v>
      </c>
      <c r="W57" s="14">
        <v>0.47999999999999954</v>
      </c>
      <c r="X57" s="14">
        <v>0.46999999999999953</v>
      </c>
      <c r="Y57">
        <v>1</v>
      </c>
      <c r="Z57">
        <v>0</v>
      </c>
      <c r="AA57">
        <v>1</v>
      </c>
      <c r="AB57">
        <v>0</v>
      </c>
    </row>
    <row r="58" spans="2:28">
      <c r="B58">
        <v>72</v>
      </c>
      <c r="C58">
        <v>73</v>
      </c>
      <c r="D58">
        <v>110</v>
      </c>
      <c r="E58">
        <v>46</v>
      </c>
      <c r="F58">
        <v>55</v>
      </c>
      <c r="G58">
        <v>9</v>
      </c>
      <c r="I58" s="97">
        <v>4071.5040790523717</v>
      </c>
      <c r="J58" s="97">
        <v>4185.3868127450023</v>
      </c>
      <c r="K58">
        <v>110</v>
      </c>
      <c r="L58">
        <v>46</v>
      </c>
      <c r="M58">
        <v>55</v>
      </c>
      <c r="N58">
        <v>9</v>
      </c>
      <c r="P58" s="98">
        <v>226.1946710584651</v>
      </c>
      <c r="Q58" s="98">
        <v>229.33626371205489</v>
      </c>
      <c r="R58">
        <v>166</v>
      </c>
      <c r="S58">
        <v>91</v>
      </c>
      <c r="T58">
        <v>65</v>
      </c>
      <c r="U58">
        <v>10</v>
      </c>
      <c r="W58" s="14">
        <v>0.46999999999999953</v>
      </c>
      <c r="X58" s="14">
        <v>0.45999999999999952</v>
      </c>
      <c r="Y58">
        <v>2</v>
      </c>
      <c r="Z58">
        <v>0</v>
      </c>
      <c r="AA58">
        <v>2</v>
      </c>
      <c r="AB58">
        <v>0</v>
      </c>
    </row>
    <row r="59" spans="2:28">
      <c r="B59">
        <v>73</v>
      </c>
      <c r="C59">
        <v>74</v>
      </c>
      <c r="D59">
        <v>113</v>
      </c>
      <c r="E59">
        <v>45</v>
      </c>
      <c r="F59">
        <v>58</v>
      </c>
      <c r="G59">
        <v>10</v>
      </c>
      <c r="I59" s="97">
        <v>4185.3868127450023</v>
      </c>
      <c r="J59" s="97">
        <v>4300.8403427644271</v>
      </c>
      <c r="K59">
        <v>116</v>
      </c>
      <c r="L59">
        <v>46</v>
      </c>
      <c r="M59">
        <v>59</v>
      </c>
      <c r="N59">
        <v>11</v>
      </c>
      <c r="P59" s="98">
        <v>229.33626371205489</v>
      </c>
      <c r="Q59" s="98">
        <v>232.4778563656447</v>
      </c>
      <c r="R59">
        <v>151</v>
      </c>
      <c r="S59">
        <v>83</v>
      </c>
      <c r="T59">
        <v>59</v>
      </c>
      <c r="U59">
        <v>9</v>
      </c>
      <c r="W59" s="14">
        <v>0.45999999999999952</v>
      </c>
      <c r="X59" s="14">
        <v>0.44999999999999951</v>
      </c>
      <c r="Y59">
        <v>2</v>
      </c>
      <c r="Z59">
        <v>0</v>
      </c>
      <c r="AA59">
        <v>2</v>
      </c>
      <c r="AB59">
        <v>0</v>
      </c>
    </row>
    <row r="60" spans="2:28">
      <c r="B60">
        <v>74</v>
      </c>
      <c r="C60">
        <v>75</v>
      </c>
      <c r="D60">
        <v>89</v>
      </c>
      <c r="E60">
        <v>31</v>
      </c>
      <c r="F60">
        <v>48</v>
      </c>
      <c r="G60">
        <v>10</v>
      </c>
      <c r="I60" s="97">
        <v>4300.8403427644271</v>
      </c>
      <c r="J60" s="97">
        <v>4417.8646691106469</v>
      </c>
      <c r="K60">
        <v>86</v>
      </c>
      <c r="L60">
        <v>30</v>
      </c>
      <c r="M60">
        <v>47</v>
      </c>
      <c r="N60">
        <v>9</v>
      </c>
      <c r="P60" s="98">
        <v>232.4778563656447</v>
      </c>
      <c r="Q60" s="98">
        <v>235.61944901923448</v>
      </c>
      <c r="R60">
        <v>138</v>
      </c>
      <c r="S60">
        <v>73</v>
      </c>
      <c r="T60">
        <v>60</v>
      </c>
      <c r="U60">
        <v>5</v>
      </c>
      <c r="W60" s="14">
        <v>0.44999999999999951</v>
      </c>
      <c r="X60" s="14">
        <v>0.4399999999999995</v>
      </c>
      <c r="Y60">
        <v>0</v>
      </c>
      <c r="Z60">
        <v>0</v>
      </c>
      <c r="AA60">
        <v>0</v>
      </c>
      <c r="AB60">
        <v>0</v>
      </c>
    </row>
    <row r="61" spans="2:28">
      <c r="B61">
        <v>75</v>
      </c>
      <c r="C61">
        <v>76</v>
      </c>
      <c r="D61">
        <v>71</v>
      </c>
      <c r="E61">
        <v>23</v>
      </c>
      <c r="F61">
        <v>40</v>
      </c>
      <c r="G61">
        <v>8</v>
      </c>
      <c r="I61" s="97">
        <v>4417.8646691106469</v>
      </c>
      <c r="J61" s="97">
        <v>4536.4597917836609</v>
      </c>
      <c r="K61">
        <v>71</v>
      </c>
      <c r="L61">
        <v>23</v>
      </c>
      <c r="M61">
        <v>40</v>
      </c>
      <c r="N61">
        <v>8</v>
      </c>
      <c r="P61" s="98">
        <v>235.61944901923448</v>
      </c>
      <c r="Q61" s="98">
        <v>238.76104167282426</v>
      </c>
      <c r="R61">
        <v>119</v>
      </c>
      <c r="S61">
        <v>67</v>
      </c>
      <c r="T61">
        <v>42</v>
      </c>
      <c r="U61">
        <v>10</v>
      </c>
      <c r="W61" s="14">
        <v>0.4399999999999995</v>
      </c>
      <c r="X61" s="14">
        <v>0.42999999999999949</v>
      </c>
      <c r="Y61">
        <v>1</v>
      </c>
      <c r="Z61">
        <v>0</v>
      </c>
      <c r="AA61">
        <v>1</v>
      </c>
      <c r="AB61">
        <v>0</v>
      </c>
    </row>
    <row r="62" spans="2:28">
      <c r="B62">
        <v>76</v>
      </c>
      <c r="C62">
        <v>77</v>
      </c>
      <c r="D62">
        <v>58</v>
      </c>
      <c r="E62">
        <v>20</v>
      </c>
      <c r="F62">
        <v>33</v>
      </c>
      <c r="G62">
        <v>5</v>
      </c>
      <c r="I62" s="97">
        <v>4536.4597917836609</v>
      </c>
      <c r="J62" s="97">
        <v>4656.6257107834708</v>
      </c>
      <c r="K62">
        <v>58</v>
      </c>
      <c r="L62">
        <v>20</v>
      </c>
      <c r="M62">
        <v>33</v>
      </c>
      <c r="N62">
        <v>5</v>
      </c>
      <c r="P62" s="98">
        <v>238.76104167282426</v>
      </c>
      <c r="Q62" s="98">
        <v>241.90263432641407</v>
      </c>
      <c r="R62">
        <v>102</v>
      </c>
      <c r="S62">
        <v>45</v>
      </c>
      <c r="T62">
        <v>49</v>
      </c>
      <c r="U62">
        <v>8</v>
      </c>
      <c r="W62" s="14">
        <v>0.42999999999999949</v>
      </c>
      <c r="X62" s="14">
        <v>0.41999999999999948</v>
      </c>
      <c r="Y62">
        <v>0</v>
      </c>
      <c r="Z62">
        <v>0</v>
      </c>
      <c r="AA62">
        <v>0</v>
      </c>
      <c r="AB62">
        <v>0</v>
      </c>
    </row>
    <row r="63" spans="2:28">
      <c r="B63">
        <v>77</v>
      </c>
      <c r="C63">
        <v>78</v>
      </c>
      <c r="D63">
        <v>38</v>
      </c>
      <c r="E63">
        <v>6</v>
      </c>
      <c r="F63">
        <v>22</v>
      </c>
      <c r="G63">
        <v>10</v>
      </c>
      <c r="I63" s="97">
        <v>4656.6257107834708</v>
      </c>
      <c r="J63" s="97">
        <v>4778.3624261100749</v>
      </c>
      <c r="K63">
        <v>38</v>
      </c>
      <c r="L63">
        <v>6</v>
      </c>
      <c r="M63">
        <v>22</v>
      </c>
      <c r="N63">
        <v>10</v>
      </c>
      <c r="P63" s="98">
        <v>241.90263432641407</v>
      </c>
      <c r="Q63" s="98">
        <v>245.04422698000386</v>
      </c>
      <c r="R63">
        <v>118</v>
      </c>
      <c r="S63">
        <v>45</v>
      </c>
      <c r="T63">
        <v>64</v>
      </c>
      <c r="U63">
        <v>9</v>
      </c>
      <c r="W63" s="14">
        <v>0.41999999999999948</v>
      </c>
      <c r="X63" s="14">
        <v>0.40999999999999948</v>
      </c>
      <c r="Y63">
        <v>3</v>
      </c>
      <c r="Z63">
        <v>0</v>
      </c>
      <c r="AA63">
        <v>3</v>
      </c>
      <c r="AB63">
        <v>0</v>
      </c>
    </row>
    <row r="64" spans="2:28">
      <c r="B64">
        <v>78</v>
      </c>
      <c r="C64">
        <v>79</v>
      </c>
      <c r="D64">
        <v>36</v>
      </c>
      <c r="E64">
        <v>3</v>
      </c>
      <c r="F64">
        <v>23</v>
      </c>
      <c r="G64">
        <v>10</v>
      </c>
      <c r="I64" s="97">
        <v>4778.3624261100749</v>
      </c>
      <c r="J64" s="97">
        <v>4901.669937763475</v>
      </c>
      <c r="K64">
        <v>36</v>
      </c>
      <c r="L64">
        <v>3</v>
      </c>
      <c r="M64">
        <v>23</v>
      </c>
      <c r="N64">
        <v>10</v>
      </c>
      <c r="P64" s="98">
        <v>245.04422698000386</v>
      </c>
      <c r="Q64" s="98">
        <v>248.18581963359367</v>
      </c>
      <c r="R64">
        <v>76</v>
      </c>
      <c r="S64">
        <v>34</v>
      </c>
      <c r="T64">
        <v>37</v>
      </c>
      <c r="U64">
        <v>5</v>
      </c>
      <c r="W64" s="14">
        <v>0.40999999999999948</v>
      </c>
      <c r="X64" s="14">
        <v>0.39999999999999947</v>
      </c>
      <c r="Y64">
        <v>1</v>
      </c>
      <c r="Z64">
        <v>1</v>
      </c>
      <c r="AA64">
        <v>0</v>
      </c>
      <c r="AB64">
        <v>0</v>
      </c>
    </row>
    <row r="65" spans="2:24">
      <c r="B65">
        <v>79</v>
      </c>
      <c r="C65">
        <v>80</v>
      </c>
      <c r="D65">
        <v>52</v>
      </c>
      <c r="E65">
        <v>11</v>
      </c>
      <c r="F65">
        <v>37</v>
      </c>
      <c r="G65">
        <v>4</v>
      </c>
      <c r="I65" s="97">
        <v>4901.669937763475</v>
      </c>
      <c r="J65" s="97">
        <v>5026.5482457436692</v>
      </c>
      <c r="K65">
        <v>52</v>
      </c>
      <c r="L65">
        <v>11</v>
      </c>
      <c r="M65">
        <v>37</v>
      </c>
      <c r="N65">
        <v>4</v>
      </c>
      <c r="P65" s="98">
        <v>248.18581963359367</v>
      </c>
      <c r="Q65" s="98">
        <v>251.32741228718345</v>
      </c>
      <c r="R65">
        <v>82</v>
      </c>
      <c r="S65">
        <v>24</v>
      </c>
      <c r="T65">
        <v>49</v>
      </c>
      <c r="U65">
        <v>9</v>
      </c>
      <c r="W65" s="14"/>
      <c r="X65" s="14"/>
    </row>
    <row r="66" spans="2:24">
      <c r="B66">
        <v>80</v>
      </c>
      <c r="C66">
        <v>81</v>
      </c>
      <c r="D66">
        <v>29</v>
      </c>
      <c r="E66">
        <v>4</v>
      </c>
      <c r="F66">
        <v>19</v>
      </c>
      <c r="G66">
        <v>6</v>
      </c>
      <c r="I66" s="97">
        <v>5026.5482457436692</v>
      </c>
      <c r="J66" s="97">
        <v>5152.9973500506585</v>
      </c>
      <c r="K66">
        <v>29</v>
      </c>
      <c r="L66">
        <v>4</v>
      </c>
      <c r="M66">
        <v>19</v>
      </c>
      <c r="N66">
        <v>6</v>
      </c>
      <c r="P66" s="98">
        <v>251.32741228718345</v>
      </c>
      <c r="Q66" s="98">
        <v>254.46900494077323</v>
      </c>
      <c r="R66">
        <v>46</v>
      </c>
      <c r="S66">
        <v>13</v>
      </c>
      <c r="T66">
        <v>27</v>
      </c>
      <c r="U66">
        <v>6</v>
      </c>
      <c r="W66" s="14"/>
      <c r="X66" s="14"/>
    </row>
    <row r="67" spans="2:24">
      <c r="B67">
        <v>81</v>
      </c>
      <c r="C67">
        <v>82</v>
      </c>
      <c r="D67">
        <v>53</v>
      </c>
      <c r="E67">
        <v>7</v>
      </c>
      <c r="F67">
        <v>36</v>
      </c>
      <c r="G67">
        <v>10</v>
      </c>
      <c r="I67" s="97">
        <v>5152.9973500506585</v>
      </c>
      <c r="J67" s="97">
        <v>5281.0172506844419</v>
      </c>
      <c r="K67">
        <v>53</v>
      </c>
      <c r="L67">
        <v>7</v>
      </c>
      <c r="M67">
        <v>36</v>
      </c>
      <c r="N67">
        <v>10</v>
      </c>
      <c r="P67" s="98">
        <v>254.46900494077323</v>
      </c>
      <c r="Q67" s="98">
        <v>257.61059759436301</v>
      </c>
      <c r="R67">
        <v>44</v>
      </c>
      <c r="S67">
        <v>5</v>
      </c>
      <c r="T67">
        <v>33</v>
      </c>
      <c r="U67">
        <v>6</v>
      </c>
      <c r="W67" s="14"/>
      <c r="X67" s="14"/>
    </row>
    <row r="68" spans="2:24">
      <c r="B68">
        <v>82</v>
      </c>
      <c r="C68">
        <v>83</v>
      </c>
      <c r="D68">
        <v>29</v>
      </c>
      <c r="E68">
        <v>1</v>
      </c>
      <c r="F68">
        <v>21</v>
      </c>
      <c r="G68">
        <v>7</v>
      </c>
      <c r="I68" s="97">
        <v>5281.0172506844419</v>
      </c>
      <c r="J68" s="97">
        <v>5410.6079476450213</v>
      </c>
      <c r="K68">
        <v>29</v>
      </c>
      <c r="L68">
        <v>1</v>
      </c>
      <c r="M68">
        <v>21</v>
      </c>
      <c r="N68">
        <v>7</v>
      </c>
      <c r="P68" s="98">
        <v>257.61059759436301</v>
      </c>
      <c r="Q68" s="98">
        <v>260.75219024795285</v>
      </c>
      <c r="R68">
        <v>35</v>
      </c>
      <c r="S68">
        <v>13</v>
      </c>
      <c r="T68">
        <v>15</v>
      </c>
      <c r="U68">
        <v>7</v>
      </c>
      <c r="W68" s="14"/>
      <c r="X68" s="14"/>
    </row>
    <row r="69" spans="2:24">
      <c r="B69">
        <v>83</v>
      </c>
      <c r="C69">
        <v>84</v>
      </c>
      <c r="D69">
        <v>25</v>
      </c>
      <c r="E69">
        <v>0</v>
      </c>
      <c r="F69">
        <v>19</v>
      </c>
      <c r="G69">
        <v>6</v>
      </c>
      <c r="I69" s="97">
        <v>5410.6079476450213</v>
      </c>
      <c r="J69" s="97">
        <v>5541.7694409323949</v>
      </c>
      <c r="K69">
        <v>25</v>
      </c>
      <c r="L69">
        <v>0</v>
      </c>
      <c r="M69">
        <v>19</v>
      </c>
      <c r="N69">
        <v>6</v>
      </c>
      <c r="P69" s="98">
        <v>260.75219024795285</v>
      </c>
      <c r="Q69" s="98">
        <v>263.89378290154264</v>
      </c>
      <c r="R69">
        <v>35</v>
      </c>
      <c r="S69">
        <v>9</v>
      </c>
      <c r="T69">
        <v>18</v>
      </c>
      <c r="U69">
        <v>8</v>
      </c>
      <c r="W69" s="14"/>
      <c r="X69" s="14"/>
    </row>
    <row r="70" spans="2:24">
      <c r="B70">
        <v>84</v>
      </c>
      <c r="C70">
        <v>85</v>
      </c>
      <c r="D70">
        <v>29</v>
      </c>
      <c r="E70">
        <v>5</v>
      </c>
      <c r="F70">
        <v>21</v>
      </c>
      <c r="G70">
        <v>3</v>
      </c>
      <c r="I70" s="97">
        <v>5541.7694409323949</v>
      </c>
      <c r="J70" s="97">
        <v>5674.5017305465635</v>
      </c>
      <c r="K70">
        <v>29</v>
      </c>
      <c r="L70">
        <v>5</v>
      </c>
      <c r="M70">
        <v>21</v>
      </c>
      <c r="N70">
        <v>3</v>
      </c>
      <c r="P70" s="98">
        <v>263.89378290154264</v>
      </c>
      <c r="Q70" s="98">
        <v>267.03537555513242</v>
      </c>
      <c r="R70">
        <v>36</v>
      </c>
      <c r="S70">
        <v>5</v>
      </c>
      <c r="T70">
        <v>25</v>
      </c>
      <c r="U70">
        <v>6</v>
      </c>
      <c r="W70" s="14"/>
      <c r="X70" s="14"/>
    </row>
    <row r="71" spans="2:24">
      <c r="B71">
        <v>85</v>
      </c>
      <c r="C71">
        <v>86</v>
      </c>
      <c r="D71">
        <v>36</v>
      </c>
      <c r="E71">
        <v>2</v>
      </c>
      <c r="F71">
        <v>26</v>
      </c>
      <c r="G71">
        <v>8</v>
      </c>
      <c r="I71" s="97">
        <v>5674.5017305465635</v>
      </c>
      <c r="J71" s="97">
        <v>5808.8048164875272</v>
      </c>
      <c r="K71">
        <v>36</v>
      </c>
      <c r="L71">
        <v>2</v>
      </c>
      <c r="M71">
        <v>26</v>
      </c>
      <c r="N71">
        <v>8</v>
      </c>
      <c r="P71" s="98">
        <v>267.03537555513242</v>
      </c>
      <c r="Q71" s="98">
        <v>270.1769682087222</v>
      </c>
      <c r="R71">
        <v>34</v>
      </c>
      <c r="S71">
        <v>7</v>
      </c>
      <c r="T71">
        <v>23</v>
      </c>
      <c r="U71">
        <v>4</v>
      </c>
      <c r="W71" s="14"/>
      <c r="X71" s="14"/>
    </row>
    <row r="72" spans="2:24">
      <c r="B72">
        <v>86</v>
      </c>
      <c r="C72">
        <v>87</v>
      </c>
      <c r="D72">
        <v>32</v>
      </c>
      <c r="E72">
        <v>0</v>
      </c>
      <c r="F72">
        <v>25</v>
      </c>
      <c r="G72">
        <v>7</v>
      </c>
      <c r="I72" s="97">
        <v>5808.8048164875272</v>
      </c>
      <c r="J72" s="97">
        <v>5944.678698755286</v>
      </c>
      <c r="K72">
        <v>32</v>
      </c>
      <c r="L72">
        <v>0</v>
      </c>
      <c r="M72">
        <v>25</v>
      </c>
      <c r="N72">
        <v>7</v>
      </c>
      <c r="P72" s="98">
        <v>270.1769682087222</v>
      </c>
      <c r="Q72" s="98">
        <v>273.31856086231198</v>
      </c>
      <c r="R72">
        <v>30</v>
      </c>
      <c r="S72">
        <v>4</v>
      </c>
      <c r="T72">
        <v>20</v>
      </c>
      <c r="U72">
        <v>6</v>
      </c>
      <c r="W72" s="14"/>
      <c r="X72" s="14"/>
    </row>
    <row r="73" spans="2:24">
      <c r="B73">
        <v>87</v>
      </c>
      <c r="C73">
        <v>88</v>
      </c>
      <c r="D73">
        <v>22</v>
      </c>
      <c r="E73">
        <v>1</v>
      </c>
      <c r="F73">
        <v>13</v>
      </c>
      <c r="G73">
        <v>8</v>
      </c>
      <c r="I73" s="97">
        <v>5944.678698755286</v>
      </c>
      <c r="J73" s="97">
        <v>6082.1233773498398</v>
      </c>
      <c r="K73">
        <v>22</v>
      </c>
      <c r="L73">
        <v>1</v>
      </c>
      <c r="M73">
        <v>13</v>
      </c>
      <c r="N73">
        <v>8</v>
      </c>
      <c r="P73" s="98">
        <v>273.31856086231198</v>
      </c>
      <c r="Q73" s="98">
        <v>276.46015351590177</v>
      </c>
      <c r="R73">
        <v>27</v>
      </c>
      <c r="S73">
        <v>3</v>
      </c>
      <c r="T73">
        <v>19</v>
      </c>
      <c r="U73">
        <v>5</v>
      </c>
      <c r="W73" s="14"/>
      <c r="X73" s="14"/>
    </row>
    <row r="74" spans="2:24">
      <c r="B74">
        <v>88</v>
      </c>
      <c r="C74">
        <v>89</v>
      </c>
      <c r="D74">
        <v>20</v>
      </c>
      <c r="E74">
        <v>0</v>
      </c>
      <c r="F74">
        <v>16</v>
      </c>
      <c r="G74">
        <v>4</v>
      </c>
      <c r="I74" s="97">
        <v>6082.1233773498398</v>
      </c>
      <c r="J74" s="97">
        <v>6221.1388522711877</v>
      </c>
      <c r="K74">
        <v>20</v>
      </c>
      <c r="L74">
        <v>0</v>
      </c>
      <c r="M74">
        <v>16</v>
      </c>
      <c r="N74">
        <v>4</v>
      </c>
      <c r="P74" s="98">
        <v>276.46015351590177</v>
      </c>
      <c r="Q74" s="98">
        <v>279.60174616949161</v>
      </c>
      <c r="R74">
        <v>25</v>
      </c>
      <c r="S74">
        <v>2</v>
      </c>
      <c r="T74">
        <v>15</v>
      </c>
      <c r="U74">
        <v>8</v>
      </c>
      <c r="W74" s="14"/>
      <c r="X74" s="14"/>
    </row>
    <row r="75" spans="2:24">
      <c r="B75">
        <v>89</v>
      </c>
      <c r="C75">
        <v>90</v>
      </c>
      <c r="D75">
        <v>18</v>
      </c>
      <c r="E75">
        <v>1</v>
      </c>
      <c r="F75">
        <v>12</v>
      </c>
      <c r="G75">
        <v>5</v>
      </c>
      <c r="I75" s="97">
        <v>6221.1388522711877</v>
      </c>
      <c r="J75" s="97">
        <v>6361.7251235193307</v>
      </c>
      <c r="K75">
        <v>18</v>
      </c>
      <c r="L75">
        <v>1</v>
      </c>
      <c r="M75">
        <v>12</v>
      </c>
      <c r="N75">
        <v>5</v>
      </c>
      <c r="P75" s="98">
        <v>279.60174616949161</v>
      </c>
      <c r="Q75" s="98">
        <v>282.74333882308139</v>
      </c>
      <c r="R75">
        <v>27</v>
      </c>
      <c r="S75">
        <v>3</v>
      </c>
      <c r="T75">
        <v>21</v>
      </c>
      <c r="U75">
        <v>3</v>
      </c>
      <c r="W75" s="14"/>
      <c r="X75" s="14"/>
    </row>
    <row r="76" spans="2:24">
      <c r="B76">
        <v>90</v>
      </c>
      <c r="C76">
        <v>91</v>
      </c>
      <c r="D76">
        <v>11</v>
      </c>
      <c r="E76">
        <v>0</v>
      </c>
      <c r="F76">
        <v>8</v>
      </c>
      <c r="G76">
        <v>3</v>
      </c>
      <c r="I76" s="97">
        <v>6361.7251235193307</v>
      </c>
      <c r="J76" s="97">
        <v>6503.8821910942688</v>
      </c>
      <c r="K76">
        <v>11</v>
      </c>
      <c r="L76">
        <v>0</v>
      </c>
      <c r="M76">
        <v>8</v>
      </c>
      <c r="N76">
        <v>3</v>
      </c>
      <c r="P76" s="98">
        <v>282.74333882308139</v>
      </c>
      <c r="Q76" s="98">
        <v>285.88493147667117</v>
      </c>
      <c r="R76">
        <v>29</v>
      </c>
      <c r="S76">
        <v>2</v>
      </c>
      <c r="T76">
        <v>20</v>
      </c>
      <c r="U76">
        <v>7</v>
      </c>
      <c r="W76" s="14"/>
      <c r="X76" s="14"/>
    </row>
    <row r="77" spans="2:24">
      <c r="B77">
        <v>91</v>
      </c>
      <c r="C77">
        <v>92</v>
      </c>
      <c r="D77">
        <v>15</v>
      </c>
      <c r="E77">
        <v>0</v>
      </c>
      <c r="F77">
        <v>12</v>
      </c>
      <c r="G77">
        <v>3</v>
      </c>
      <c r="I77" s="97">
        <v>6503.8821910942688</v>
      </c>
      <c r="J77" s="97">
        <v>6647.610054996002</v>
      </c>
      <c r="K77">
        <v>15</v>
      </c>
      <c r="L77">
        <v>0</v>
      </c>
      <c r="M77">
        <v>12</v>
      </c>
      <c r="N77">
        <v>3</v>
      </c>
      <c r="P77" s="98">
        <v>285.88493147667117</v>
      </c>
      <c r="Q77" s="98">
        <v>289.02652413026095</v>
      </c>
      <c r="R77">
        <v>16</v>
      </c>
      <c r="S77">
        <v>0</v>
      </c>
      <c r="T77">
        <v>14</v>
      </c>
      <c r="U77">
        <v>2</v>
      </c>
      <c r="W77" s="14"/>
      <c r="X77" s="14"/>
    </row>
    <row r="78" spans="2:24">
      <c r="B78">
        <v>92</v>
      </c>
      <c r="C78">
        <v>93</v>
      </c>
      <c r="D78">
        <v>18</v>
      </c>
      <c r="E78">
        <v>2</v>
      </c>
      <c r="F78">
        <v>10</v>
      </c>
      <c r="G78">
        <v>6</v>
      </c>
      <c r="I78" s="97">
        <v>6647.610054996002</v>
      </c>
      <c r="J78" s="97">
        <v>6792.9087152245302</v>
      </c>
      <c r="K78">
        <v>18</v>
      </c>
      <c r="L78">
        <v>2</v>
      </c>
      <c r="M78">
        <v>10</v>
      </c>
      <c r="N78">
        <v>6</v>
      </c>
      <c r="P78" s="98">
        <v>289.02652413026095</v>
      </c>
      <c r="Q78" s="98">
        <v>292.16811678385073</v>
      </c>
      <c r="R78">
        <v>27</v>
      </c>
      <c r="S78">
        <v>1</v>
      </c>
      <c r="T78">
        <v>16</v>
      </c>
      <c r="U78">
        <v>10</v>
      </c>
      <c r="W78" s="14"/>
      <c r="X78" s="14"/>
    </row>
    <row r="79" spans="2:24">
      <c r="B79">
        <v>93</v>
      </c>
      <c r="C79">
        <v>94</v>
      </c>
      <c r="D79">
        <v>16</v>
      </c>
      <c r="E79">
        <v>0</v>
      </c>
      <c r="F79">
        <v>8</v>
      </c>
      <c r="G79">
        <v>8</v>
      </c>
      <c r="I79" s="97">
        <v>6792.9087152245302</v>
      </c>
      <c r="J79" s="97">
        <v>6939.7781717798534</v>
      </c>
      <c r="K79">
        <v>16</v>
      </c>
      <c r="L79">
        <v>0</v>
      </c>
      <c r="M79">
        <v>8</v>
      </c>
      <c r="N79">
        <v>8</v>
      </c>
      <c r="P79" s="98">
        <v>292.16811678385073</v>
      </c>
      <c r="Q79" s="98">
        <v>295.30970943744057</v>
      </c>
      <c r="R79">
        <v>21</v>
      </c>
      <c r="S79">
        <v>1</v>
      </c>
      <c r="T79">
        <v>14</v>
      </c>
      <c r="U79">
        <v>6</v>
      </c>
      <c r="W79" s="14"/>
      <c r="X79" s="14"/>
    </row>
    <row r="80" spans="2:24">
      <c r="B80">
        <v>94</v>
      </c>
      <c r="C80">
        <v>95</v>
      </c>
      <c r="D80">
        <v>11</v>
      </c>
      <c r="E80">
        <v>0</v>
      </c>
      <c r="F80">
        <v>7</v>
      </c>
      <c r="G80">
        <v>4</v>
      </c>
      <c r="I80" s="97">
        <v>6939.7781717798534</v>
      </c>
      <c r="J80" s="97">
        <v>7088.2184246619709</v>
      </c>
      <c r="K80">
        <v>11</v>
      </c>
      <c r="L80">
        <v>0</v>
      </c>
      <c r="M80">
        <v>7</v>
      </c>
      <c r="N80">
        <v>4</v>
      </c>
      <c r="P80" s="98">
        <v>295.30970943744057</v>
      </c>
      <c r="Q80" s="98">
        <v>298.45130209103036</v>
      </c>
      <c r="R80">
        <v>18</v>
      </c>
      <c r="S80">
        <v>0</v>
      </c>
      <c r="T80">
        <v>17</v>
      </c>
      <c r="U80">
        <v>1</v>
      </c>
      <c r="W80" s="14"/>
      <c r="X80" s="14"/>
    </row>
    <row r="81" spans="2:24">
      <c r="B81">
        <v>95</v>
      </c>
      <c r="C81">
        <v>96</v>
      </c>
      <c r="D81">
        <v>9</v>
      </c>
      <c r="E81">
        <v>0</v>
      </c>
      <c r="F81">
        <v>7</v>
      </c>
      <c r="G81">
        <v>2</v>
      </c>
      <c r="I81" s="97">
        <v>7088.2184246619709</v>
      </c>
      <c r="J81" s="97">
        <v>7238.2294738708833</v>
      </c>
      <c r="K81">
        <v>9</v>
      </c>
      <c r="L81">
        <v>0</v>
      </c>
      <c r="M81">
        <v>7</v>
      </c>
      <c r="N81">
        <v>2</v>
      </c>
      <c r="P81" s="98">
        <v>298.45130209103036</v>
      </c>
      <c r="Q81" s="98">
        <v>301.59289474462014</v>
      </c>
      <c r="R81">
        <v>21</v>
      </c>
      <c r="S81">
        <v>1</v>
      </c>
      <c r="T81">
        <v>11</v>
      </c>
      <c r="U81">
        <v>9</v>
      </c>
      <c r="W81" s="14"/>
      <c r="X81" s="14"/>
    </row>
    <row r="82" spans="2:24">
      <c r="B82">
        <v>96</v>
      </c>
      <c r="C82">
        <v>97</v>
      </c>
      <c r="D82">
        <v>8</v>
      </c>
      <c r="E82">
        <v>0</v>
      </c>
      <c r="F82">
        <v>5</v>
      </c>
      <c r="G82">
        <v>3</v>
      </c>
      <c r="I82" s="97">
        <v>7238.2294738708833</v>
      </c>
      <c r="J82" s="97">
        <v>7389.8113194065909</v>
      </c>
      <c r="K82">
        <v>8</v>
      </c>
      <c r="L82">
        <v>0</v>
      </c>
      <c r="M82">
        <v>5</v>
      </c>
      <c r="N82">
        <v>3</v>
      </c>
      <c r="P82" s="98">
        <v>301.59289474462014</v>
      </c>
      <c r="Q82" s="98">
        <v>304.73448739820992</v>
      </c>
      <c r="R82">
        <v>14</v>
      </c>
      <c r="S82">
        <v>2</v>
      </c>
      <c r="T82">
        <v>7</v>
      </c>
      <c r="U82">
        <v>5</v>
      </c>
      <c r="W82" s="14"/>
      <c r="X82" s="14"/>
    </row>
    <row r="83" spans="2:24">
      <c r="B83">
        <v>97</v>
      </c>
      <c r="C83">
        <v>98</v>
      </c>
      <c r="D83">
        <v>15</v>
      </c>
      <c r="E83">
        <v>0</v>
      </c>
      <c r="F83">
        <v>11</v>
      </c>
      <c r="G83">
        <v>4</v>
      </c>
      <c r="I83" s="97">
        <v>7389.8113194065909</v>
      </c>
      <c r="J83" s="97">
        <v>7542.9639612690935</v>
      </c>
      <c r="K83">
        <v>15</v>
      </c>
      <c r="L83">
        <v>0</v>
      </c>
      <c r="M83">
        <v>11</v>
      </c>
      <c r="N83">
        <v>4</v>
      </c>
      <c r="P83" s="98">
        <v>304.73448739820992</v>
      </c>
      <c r="Q83" s="98">
        <v>307.8760800517997</v>
      </c>
      <c r="R83">
        <v>14</v>
      </c>
      <c r="S83">
        <v>1</v>
      </c>
      <c r="T83">
        <v>10</v>
      </c>
      <c r="U83">
        <v>3</v>
      </c>
      <c r="W83" s="14"/>
      <c r="X83" s="14"/>
    </row>
    <row r="84" spans="2:24">
      <c r="B84">
        <v>98</v>
      </c>
      <c r="C84">
        <v>99</v>
      </c>
      <c r="D84">
        <v>11</v>
      </c>
      <c r="E84">
        <v>0</v>
      </c>
      <c r="F84">
        <v>8</v>
      </c>
      <c r="G84">
        <v>3</v>
      </c>
      <c r="I84" s="97">
        <v>7542.9639612690935</v>
      </c>
      <c r="J84" s="97">
        <v>7697.6873994583902</v>
      </c>
      <c r="K84">
        <v>11</v>
      </c>
      <c r="L84">
        <v>0</v>
      </c>
      <c r="M84">
        <v>8</v>
      </c>
      <c r="N84">
        <v>3</v>
      </c>
      <c r="P84" s="98">
        <v>307.8760800517997</v>
      </c>
      <c r="Q84" s="98">
        <v>311.01767270538954</v>
      </c>
      <c r="R84">
        <v>8</v>
      </c>
      <c r="S84">
        <v>0</v>
      </c>
      <c r="T84">
        <v>8</v>
      </c>
      <c r="U84">
        <v>0</v>
      </c>
      <c r="W84" s="14"/>
      <c r="X84" s="14"/>
    </row>
    <row r="85" spans="2:24">
      <c r="B85">
        <v>99</v>
      </c>
      <c r="C85">
        <v>100</v>
      </c>
      <c r="D85">
        <v>7</v>
      </c>
      <c r="E85">
        <v>0</v>
      </c>
      <c r="F85">
        <v>7</v>
      </c>
      <c r="G85">
        <v>0</v>
      </c>
      <c r="I85" s="97">
        <v>7697.6873994583902</v>
      </c>
      <c r="J85" s="97">
        <v>7853.981633974483</v>
      </c>
      <c r="K85">
        <v>7</v>
      </c>
      <c r="L85">
        <v>0</v>
      </c>
      <c r="M85">
        <v>7</v>
      </c>
      <c r="N85">
        <v>0</v>
      </c>
      <c r="P85" s="98">
        <v>311.01767270538954</v>
      </c>
      <c r="Q85" s="98">
        <v>314.15926535897933</v>
      </c>
      <c r="R85">
        <v>16</v>
      </c>
      <c r="S85">
        <v>0</v>
      </c>
      <c r="T85">
        <v>9</v>
      </c>
      <c r="U85">
        <v>7</v>
      </c>
      <c r="W85" s="14"/>
      <c r="X85" s="14"/>
    </row>
    <row r="86" spans="2:24">
      <c r="B86">
        <v>100</v>
      </c>
      <c r="C86">
        <v>101</v>
      </c>
      <c r="D86">
        <v>10</v>
      </c>
      <c r="E86">
        <v>0</v>
      </c>
      <c r="F86">
        <v>5</v>
      </c>
      <c r="G86">
        <v>5</v>
      </c>
      <c r="I86" s="97">
        <v>7853.981633974483</v>
      </c>
      <c r="J86" s="97">
        <v>8011.8466648173699</v>
      </c>
      <c r="K86">
        <v>10</v>
      </c>
      <c r="L86">
        <v>0</v>
      </c>
      <c r="M86">
        <v>5</v>
      </c>
      <c r="N86">
        <v>5</v>
      </c>
      <c r="P86" s="98">
        <v>314.15926535897933</v>
      </c>
      <c r="Q86" s="98">
        <v>317.30085801256911</v>
      </c>
      <c r="R86">
        <v>16</v>
      </c>
      <c r="S86">
        <v>2</v>
      </c>
      <c r="T86">
        <v>9</v>
      </c>
      <c r="U86">
        <v>5</v>
      </c>
      <c r="W86" s="14"/>
      <c r="X86" s="14"/>
    </row>
    <row r="87" spans="2:24">
      <c r="B87">
        <v>101</v>
      </c>
      <c r="C87">
        <v>102</v>
      </c>
      <c r="D87">
        <v>3</v>
      </c>
      <c r="E87">
        <v>0</v>
      </c>
      <c r="F87">
        <v>3</v>
      </c>
      <c r="G87">
        <v>0</v>
      </c>
      <c r="I87" s="97">
        <v>8011.8466648173699</v>
      </c>
      <c r="J87" s="97">
        <v>8171.2824919870518</v>
      </c>
      <c r="K87">
        <v>3</v>
      </c>
      <c r="L87">
        <v>0</v>
      </c>
      <c r="M87">
        <v>3</v>
      </c>
      <c r="N87">
        <v>0</v>
      </c>
      <c r="P87" s="98">
        <v>317.30085801256911</v>
      </c>
      <c r="Q87" s="98">
        <v>320.44245066615889</v>
      </c>
      <c r="R87">
        <v>10</v>
      </c>
      <c r="S87">
        <v>0</v>
      </c>
      <c r="T87">
        <v>7</v>
      </c>
      <c r="U87">
        <v>3</v>
      </c>
      <c r="W87" s="14"/>
      <c r="X87" s="14"/>
    </row>
    <row r="88" spans="2:24">
      <c r="B88">
        <v>102</v>
      </c>
      <c r="C88">
        <v>103</v>
      </c>
      <c r="D88">
        <v>3</v>
      </c>
      <c r="E88">
        <v>0</v>
      </c>
      <c r="F88">
        <v>2</v>
      </c>
      <c r="G88">
        <v>1</v>
      </c>
      <c r="I88" s="97">
        <v>8171.2824919870518</v>
      </c>
      <c r="J88" s="97">
        <v>8332.2891154835288</v>
      </c>
      <c r="K88">
        <v>3</v>
      </c>
      <c r="L88">
        <v>0</v>
      </c>
      <c r="M88">
        <v>2</v>
      </c>
      <c r="N88">
        <v>1</v>
      </c>
      <c r="P88" s="98">
        <v>320.44245066615889</v>
      </c>
      <c r="Q88" s="98">
        <v>323.58404331974867</v>
      </c>
      <c r="R88">
        <v>12</v>
      </c>
      <c r="S88">
        <v>0</v>
      </c>
      <c r="T88">
        <v>8</v>
      </c>
      <c r="U88">
        <v>4</v>
      </c>
      <c r="W88" s="14"/>
      <c r="X88" s="14"/>
    </row>
    <row r="89" spans="2:24">
      <c r="B89">
        <v>103</v>
      </c>
      <c r="C89">
        <v>104</v>
      </c>
      <c r="D89">
        <v>4</v>
      </c>
      <c r="E89">
        <v>0</v>
      </c>
      <c r="F89">
        <v>3</v>
      </c>
      <c r="G89">
        <v>1</v>
      </c>
      <c r="I89" s="97">
        <v>8332.2891154835288</v>
      </c>
      <c r="J89" s="97">
        <v>8494.8665353068009</v>
      </c>
      <c r="K89">
        <v>4</v>
      </c>
      <c r="L89">
        <v>0</v>
      </c>
      <c r="M89">
        <v>3</v>
      </c>
      <c r="N89">
        <v>1</v>
      </c>
      <c r="P89" s="98">
        <v>323.58404331974867</v>
      </c>
      <c r="Q89" s="98">
        <v>326.72563597333851</v>
      </c>
      <c r="R89">
        <v>9</v>
      </c>
      <c r="S89">
        <v>0</v>
      </c>
      <c r="T89">
        <v>5</v>
      </c>
      <c r="U89">
        <v>4</v>
      </c>
      <c r="W89" s="14"/>
      <c r="X89" s="14"/>
    </row>
    <row r="90" spans="2:24">
      <c r="B90">
        <v>104</v>
      </c>
      <c r="C90">
        <v>105</v>
      </c>
      <c r="D90">
        <v>1</v>
      </c>
      <c r="E90">
        <v>0</v>
      </c>
      <c r="F90">
        <v>0</v>
      </c>
      <c r="G90">
        <v>1</v>
      </c>
      <c r="I90" s="97">
        <v>8494.8665353068009</v>
      </c>
      <c r="J90" s="97">
        <v>8659.0147514568671</v>
      </c>
      <c r="K90">
        <v>1</v>
      </c>
      <c r="L90">
        <v>0</v>
      </c>
      <c r="M90">
        <v>0</v>
      </c>
      <c r="N90">
        <v>1</v>
      </c>
      <c r="P90" s="98">
        <v>326.72563597333851</v>
      </c>
      <c r="Q90" s="98">
        <v>329.86722862692829</v>
      </c>
      <c r="R90">
        <v>8</v>
      </c>
      <c r="S90">
        <v>0</v>
      </c>
      <c r="T90">
        <v>8</v>
      </c>
      <c r="U90">
        <v>0</v>
      </c>
      <c r="W90" s="14"/>
      <c r="X90" s="14"/>
    </row>
    <row r="91" spans="2:24">
      <c r="B91">
        <v>105</v>
      </c>
      <c r="C91">
        <v>106</v>
      </c>
      <c r="D91">
        <v>5</v>
      </c>
      <c r="E91">
        <v>0</v>
      </c>
      <c r="F91">
        <v>5</v>
      </c>
      <c r="G91">
        <v>0</v>
      </c>
      <c r="I91" s="97">
        <v>8659.0147514568671</v>
      </c>
      <c r="J91" s="97">
        <v>8824.7337639337293</v>
      </c>
      <c r="K91">
        <v>5</v>
      </c>
      <c r="L91">
        <v>0</v>
      </c>
      <c r="M91">
        <v>5</v>
      </c>
      <c r="N91">
        <v>0</v>
      </c>
      <c r="P91" s="98">
        <v>329.86722862692829</v>
      </c>
      <c r="Q91" s="98">
        <v>333.00882128051808</v>
      </c>
      <c r="R91">
        <v>4</v>
      </c>
      <c r="S91">
        <v>0</v>
      </c>
      <c r="T91">
        <v>3</v>
      </c>
      <c r="U91">
        <v>1</v>
      </c>
      <c r="W91" s="14"/>
      <c r="X91" s="14"/>
    </row>
    <row r="92" spans="2:24">
      <c r="B92">
        <v>106</v>
      </c>
      <c r="C92">
        <v>107</v>
      </c>
      <c r="D92">
        <v>4</v>
      </c>
      <c r="E92">
        <v>0</v>
      </c>
      <c r="F92">
        <v>2</v>
      </c>
      <c r="G92">
        <v>2</v>
      </c>
      <c r="I92" s="97">
        <v>8824.7337639337293</v>
      </c>
      <c r="J92" s="97">
        <v>8992.0235727373856</v>
      </c>
      <c r="K92">
        <v>4</v>
      </c>
      <c r="L92">
        <v>0</v>
      </c>
      <c r="M92">
        <v>2</v>
      </c>
      <c r="N92">
        <v>2</v>
      </c>
      <c r="P92" s="98">
        <v>333.00882128051808</v>
      </c>
      <c r="Q92" s="98">
        <v>336.15041393410786</v>
      </c>
      <c r="R92">
        <v>8</v>
      </c>
      <c r="S92">
        <v>0</v>
      </c>
      <c r="T92">
        <v>4</v>
      </c>
      <c r="U92">
        <v>4</v>
      </c>
      <c r="W92" s="14"/>
      <c r="X92" s="14"/>
    </row>
    <row r="93" spans="2:24">
      <c r="B93">
        <v>107</v>
      </c>
      <c r="C93">
        <v>108</v>
      </c>
      <c r="D93">
        <v>4</v>
      </c>
      <c r="E93">
        <v>0</v>
      </c>
      <c r="F93">
        <v>4</v>
      </c>
      <c r="G93">
        <v>0</v>
      </c>
      <c r="I93" s="97">
        <v>8992.0235727373856</v>
      </c>
      <c r="J93" s="97">
        <v>9160.8841778678361</v>
      </c>
      <c r="K93">
        <v>4</v>
      </c>
      <c r="L93">
        <v>0</v>
      </c>
      <c r="M93">
        <v>4</v>
      </c>
      <c r="N93">
        <v>0</v>
      </c>
      <c r="P93" s="98">
        <v>336.15041393410786</v>
      </c>
      <c r="Q93" s="98">
        <v>339.29200658769764</v>
      </c>
      <c r="R93">
        <v>8</v>
      </c>
      <c r="S93">
        <v>0</v>
      </c>
      <c r="T93">
        <v>4</v>
      </c>
      <c r="U93">
        <v>4</v>
      </c>
      <c r="W93" s="14"/>
      <c r="X93" s="14"/>
    </row>
    <row r="94" spans="2:24">
      <c r="B94">
        <v>108</v>
      </c>
      <c r="C94">
        <v>109</v>
      </c>
      <c r="D94">
        <v>6</v>
      </c>
      <c r="E94">
        <v>0</v>
      </c>
      <c r="F94">
        <v>3</v>
      </c>
      <c r="G94">
        <v>3</v>
      </c>
      <c r="I94" s="97">
        <v>9160.8841778678361</v>
      </c>
      <c r="J94" s="97">
        <v>9331.3155793250826</v>
      </c>
      <c r="K94">
        <v>6</v>
      </c>
      <c r="L94">
        <v>0</v>
      </c>
      <c r="M94">
        <v>3</v>
      </c>
      <c r="N94">
        <v>3</v>
      </c>
      <c r="P94" s="98">
        <v>339.29200658769764</v>
      </c>
      <c r="Q94" s="98">
        <v>342.43359924128742</v>
      </c>
      <c r="R94">
        <v>4</v>
      </c>
      <c r="S94">
        <v>0</v>
      </c>
      <c r="T94">
        <v>2</v>
      </c>
      <c r="U94">
        <v>2</v>
      </c>
      <c r="W94" s="14"/>
      <c r="X94" s="14"/>
    </row>
    <row r="95" spans="2:24">
      <c r="B95">
        <v>109</v>
      </c>
      <c r="C95">
        <v>110</v>
      </c>
      <c r="D95">
        <v>4</v>
      </c>
      <c r="E95">
        <v>0</v>
      </c>
      <c r="F95">
        <v>3</v>
      </c>
      <c r="G95">
        <v>1</v>
      </c>
      <c r="I95" s="97">
        <v>9331.3155793250826</v>
      </c>
      <c r="J95" s="97">
        <v>9503.317777109125</v>
      </c>
      <c r="K95">
        <v>4</v>
      </c>
      <c r="L95">
        <v>0</v>
      </c>
      <c r="M95">
        <v>3</v>
      </c>
      <c r="N95">
        <v>1</v>
      </c>
      <c r="P95" s="98">
        <v>342.43359924128742</v>
      </c>
      <c r="Q95" s="98">
        <v>345.57519189487726</v>
      </c>
      <c r="R95">
        <v>7</v>
      </c>
      <c r="S95">
        <v>0</v>
      </c>
      <c r="T95">
        <v>5</v>
      </c>
      <c r="U95">
        <v>2</v>
      </c>
      <c r="W95" s="14"/>
      <c r="X95" s="14"/>
    </row>
    <row r="96" spans="2:24">
      <c r="B96">
        <v>110</v>
      </c>
      <c r="C96">
        <v>111</v>
      </c>
      <c r="D96">
        <v>2</v>
      </c>
      <c r="E96">
        <v>0</v>
      </c>
      <c r="F96">
        <v>1</v>
      </c>
      <c r="G96">
        <v>1</v>
      </c>
      <c r="I96" s="97">
        <v>9503.317777109125</v>
      </c>
      <c r="J96" s="97">
        <v>9676.8907712199598</v>
      </c>
      <c r="K96">
        <v>2</v>
      </c>
      <c r="L96">
        <v>0</v>
      </c>
      <c r="M96">
        <v>1</v>
      </c>
      <c r="N96">
        <v>1</v>
      </c>
      <c r="P96" s="98">
        <v>345.57519189487726</v>
      </c>
      <c r="Q96" s="98">
        <v>348.71678454846705</v>
      </c>
      <c r="R96">
        <v>4</v>
      </c>
      <c r="S96">
        <v>0</v>
      </c>
      <c r="T96">
        <v>3</v>
      </c>
      <c r="U96">
        <v>1</v>
      </c>
      <c r="W96" s="14"/>
      <c r="X96" s="14"/>
    </row>
    <row r="97" spans="2:24">
      <c r="B97">
        <v>111</v>
      </c>
      <c r="C97">
        <v>112</v>
      </c>
      <c r="D97">
        <v>2</v>
      </c>
      <c r="E97">
        <v>0</v>
      </c>
      <c r="F97">
        <v>2</v>
      </c>
      <c r="G97">
        <v>0</v>
      </c>
      <c r="I97" s="97">
        <v>9676.8907712199598</v>
      </c>
      <c r="J97" s="97">
        <v>9852.0345616575905</v>
      </c>
      <c r="K97">
        <v>2</v>
      </c>
      <c r="L97">
        <v>0</v>
      </c>
      <c r="M97">
        <v>2</v>
      </c>
      <c r="N97">
        <v>0</v>
      </c>
      <c r="P97" s="98">
        <v>348.71678454846705</v>
      </c>
      <c r="Q97" s="98">
        <v>351.85837720205683</v>
      </c>
      <c r="R97">
        <v>3</v>
      </c>
      <c r="S97">
        <v>0</v>
      </c>
      <c r="T97">
        <v>3</v>
      </c>
      <c r="U97">
        <v>0</v>
      </c>
      <c r="W97" s="14"/>
      <c r="X97" s="14"/>
    </row>
    <row r="98" spans="2:24">
      <c r="B98">
        <v>112</v>
      </c>
      <c r="C98">
        <v>113</v>
      </c>
      <c r="D98">
        <v>1</v>
      </c>
      <c r="E98">
        <v>0</v>
      </c>
      <c r="F98">
        <v>1</v>
      </c>
      <c r="G98">
        <v>0</v>
      </c>
      <c r="I98" s="97">
        <v>9852.0345616575905</v>
      </c>
      <c r="J98" s="97">
        <v>10028.749148422017</v>
      </c>
      <c r="K98">
        <v>1</v>
      </c>
      <c r="L98">
        <v>0</v>
      </c>
      <c r="M98">
        <v>1</v>
      </c>
      <c r="N98">
        <v>0</v>
      </c>
      <c r="P98" s="98">
        <v>351.85837720205683</v>
      </c>
      <c r="Q98" s="98">
        <v>354.99996985564661</v>
      </c>
      <c r="R98">
        <v>5</v>
      </c>
      <c r="S98">
        <v>0</v>
      </c>
      <c r="T98">
        <v>4</v>
      </c>
      <c r="U98">
        <v>1</v>
      </c>
      <c r="W98" s="14"/>
      <c r="X98" s="14"/>
    </row>
    <row r="99" spans="2:24">
      <c r="B99">
        <v>113</v>
      </c>
      <c r="C99">
        <v>114</v>
      </c>
      <c r="D99">
        <v>6</v>
      </c>
      <c r="E99">
        <v>0</v>
      </c>
      <c r="F99">
        <v>5</v>
      </c>
      <c r="G99">
        <v>1</v>
      </c>
      <c r="I99" s="97">
        <v>10028.749148422017</v>
      </c>
      <c r="J99" s="97">
        <v>10207.034531513238</v>
      </c>
      <c r="K99">
        <v>6</v>
      </c>
      <c r="L99">
        <v>0</v>
      </c>
      <c r="M99">
        <v>5</v>
      </c>
      <c r="N99">
        <v>1</v>
      </c>
      <c r="P99" s="98">
        <v>354.99996985564661</v>
      </c>
      <c r="Q99" s="98">
        <v>358.14156250923639</v>
      </c>
      <c r="R99">
        <v>4</v>
      </c>
      <c r="S99">
        <v>0</v>
      </c>
      <c r="T99">
        <v>1</v>
      </c>
      <c r="U99">
        <v>3</v>
      </c>
      <c r="W99" s="14"/>
      <c r="X99" s="14"/>
    </row>
    <row r="100" spans="2:24">
      <c r="B100">
        <v>114</v>
      </c>
      <c r="C100">
        <v>115</v>
      </c>
      <c r="D100">
        <v>1</v>
      </c>
      <c r="E100">
        <v>1</v>
      </c>
      <c r="F100">
        <v>0</v>
      </c>
      <c r="G100">
        <v>0</v>
      </c>
      <c r="I100" s="97">
        <v>10207.034531513238</v>
      </c>
      <c r="J100" s="97">
        <v>10386.890710931253</v>
      </c>
      <c r="K100">
        <v>1</v>
      </c>
      <c r="L100">
        <v>1</v>
      </c>
      <c r="M100">
        <v>0</v>
      </c>
      <c r="N100">
        <v>0</v>
      </c>
      <c r="P100" s="98">
        <v>358.14156250923639</v>
      </c>
      <c r="Q100" s="98">
        <v>361.28315516282623</v>
      </c>
      <c r="R100">
        <v>6</v>
      </c>
      <c r="S100">
        <v>0</v>
      </c>
      <c r="T100">
        <v>4</v>
      </c>
      <c r="U100">
        <v>2</v>
      </c>
      <c r="W100" s="14"/>
      <c r="X100" s="14"/>
    </row>
    <row r="101" spans="2:24">
      <c r="B101">
        <v>115</v>
      </c>
      <c r="C101">
        <v>116</v>
      </c>
      <c r="D101">
        <v>1</v>
      </c>
      <c r="E101">
        <v>0</v>
      </c>
      <c r="F101">
        <v>1</v>
      </c>
      <c r="G101">
        <v>0</v>
      </c>
      <c r="I101" s="97">
        <v>10386.890710931253</v>
      </c>
      <c r="J101" s="97">
        <v>10568.317686676064</v>
      </c>
      <c r="K101">
        <v>1</v>
      </c>
      <c r="L101">
        <v>0</v>
      </c>
      <c r="M101">
        <v>1</v>
      </c>
      <c r="N101">
        <v>0</v>
      </c>
      <c r="P101" s="98">
        <v>361.28315516282623</v>
      </c>
      <c r="Q101" s="98">
        <v>364.42474781641602</v>
      </c>
      <c r="R101">
        <v>3</v>
      </c>
      <c r="S101">
        <v>0</v>
      </c>
      <c r="T101">
        <v>3</v>
      </c>
      <c r="U101">
        <v>0</v>
      </c>
      <c r="W101" s="14"/>
      <c r="X101" s="14"/>
    </row>
    <row r="102" spans="2:24">
      <c r="B102">
        <v>116</v>
      </c>
      <c r="C102">
        <v>117</v>
      </c>
      <c r="D102">
        <v>5</v>
      </c>
      <c r="E102">
        <v>0</v>
      </c>
      <c r="F102">
        <v>3</v>
      </c>
      <c r="G102">
        <v>2</v>
      </c>
      <c r="I102" s="97">
        <v>10568.317686676064</v>
      </c>
      <c r="J102" s="97">
        <v>10751.315458747669</v>
      </c>
      <c r="K102">
        <v>5</v>
      </c>
      <c r="L102">
        <v>0</v>
      </c>
      <c r="M102">
        <v>3</v>
      </c>
      <c r="N102">
        <v>2</v>
      </c>
      <c r="P102" s="98">
        <v>364.42474781641602</v>
      </c>
      <c r="Q102" s="98">
        <v>367.5663404700058</v>
      </c>
      <c r="R102">
        <v>6</v>
      </c>
      <c r="S102">
        <v>0</v>
      </c>
      <c r="T102">
        <v>5</v>
      </c>
      <c r="U102">
        <v>1</v>
      </c>
      <c r="W102" s="14"/>
      <c r="X102" s="14"/>
    </row>
    <row r="103" spans="2:24">
      <c r="B103">
        <v>117</v>
      </c>
      <c r="C103">
        <v>118</v>
      </c>
      <c r="D103">
        <v>2</v>
      </c>
      <c r="E103">
        <v>0</v>
      </c>
      <c r="F103">
        <v>2</v>
      </c>
      <c r="G103">
        <v>0</v>
      </c>
      <c r="I103" s="97">
        <v>10751.315458747669</v>
      </c>
      <c r="J103" s="97">
        <v>10935.88402714607</v>
      </c>
      <c r="K103">
        <v>2</v>
      </c>
      <c r="L103">
        <v>0</v>
      </c>
      <c r="M103">
        <v>2</v>
      </c>
      <c r="N103">
        <v>0</v>
      </c>
      <c r="P103" s="98">
        <v>367.5663404700058</v>
      </c>
      <c r="Q103" s="98">
        <v>370.70793312359558</v>
      </c>
      <c r="R103">
        <v>1</v>
      </c>
      <c r="S103">
        <v>0</v>
      </c>
      <c r="T103">
        <v>1</v>
      </c>
      <c r="U103">
        <v>0</v>
      </c>
      <c r="W103" s="14"/>
      <c r="X103" s="14"/>
    </row>
    <row r="104" spans="2:24">
      <c r="B104">
        <v>118</v>
      </c>
      <c r="C104">
        <v>119</v>
      </c>
      <c r="D104">
        <v>2</v>
      </c>
      <c r="E104">
        <v>0</v>
      </c>
      <c r="F104">
        <v>2</v>
      </c>
      <c r="G104">
        <v>0</v>
      </c>
      <c r="I104" s="97">
        <v>10935.88402714607</v>
      </c>
      <c r="J104" s="97">
        <v>11122.023391871266</v>
      </c>
      <c r="K104">
        <v>2</v>
      </c>
      <c r="L104">
        <v>0</v>
      </c>
      <c r="M104">
        <v>2</v>
      </c>
      <c r="N104">
        <v>0</v>
      </c>
      <c r="P104" s="98">
        <v>370.70793312359558</v>
      </c>
      <c r="Q104" s="98">
        <v>373.84952577718536</v>
      </c>
      <c r="R104">
        <v>5</v>
      </c>
      <c r="S104">
        <v>0</v>
      </c>
      <c r="T104">
        <v>4</v>
      </c>
      <c r="U104">
        <v>1</v>
      </c>
      <c r="W104" s="14"/>
      <c r="X104" s="14"/>
    </row>
    <row r="105" spans="2:24">
      <c r="B105">
        <v>119</v>
      </c>
      <c r="C105">
        <v>120</v>
      </c>
      <c r="D105">
        <v>0</v>
      </c>
      <c r="E105">
        <v>0</v>
      </c>
      <c r="F105">
        <v>0</v>
      </c>
      <c r="G105">
        <v>0</v>
      </c>
      <c r="I105" s="97">
        <v>11122.023391871266</v>
      </c>
      <c r="J105" s="97">
        <v>11309.733552923255</v>
      </c>
      <c r="K105">
        <v>0</v>
      </c>
      <c r="L105">
        <v>0</v>
      </c>
      <c r="M105">
        <v>0</v>
      </c>
      <c r="N105">
        <v>0</v>
      </c>
      <c r="P105" s="98">
        <v>373.84952577718536</v>
      </c>
      <c r="Q105" s="98">
        <v>376.99111843077515</v>
      </c>
      <c r="R105">
        <v>6</v>
      </c>
      <c r="S105">
        <v>0</v>
      </c>
      <c r="T105">
        <v>5</v>
      </c>
      <c r="U105">
        <v>1</v>
      </c>
      <c r="X105" s="14"/>
    </row>
    <row r="106" spans="2:24">
      <c r="B106">
        <v>120</v>
      </c>
      <c r="C106">
        <v>121</v>
      </c>
      <c r="D106">
        <v>1</v>
      </c>
      <c r="E106">
        <v>0</v>
      </c>
      <c r="F106">
        <v>1</v>
      </c>
      <c r="G106">
        <v>0</v>
      </c>
      <c r="I106" s="97">
        <v>11309.733552923255</v>
      </c>
      <c r="J106" s="97">
        <v>11499.01451030204</v>
      </c>
      <c r="K106">
        <v>1</v>
      </c>
      <c r="L106">
        <v>0</v>
      </c>
      <c r="M106">
        <v>1</v>
      </c>
      <c r="N106">
        <v>0</v>
      </c>
      <c r="P106" s="98">
        <v>376.99111843077515</v>
      </c>
      <c r="Q106" s="98">
        <v>380.13271108436498</v>
      </c>
      <c r="R106">
        <v>5</v>
      </c>
      <c r="S106">
        <v>0</v>
      </c>
      <c r="T106">
        <v>4</v>
      </c>
      <c r="U106">
        <v>1</v>
      </c>
    </row>
    <row r="107" spans="2:24">
      <c r="B107">
        <v>121</v>
      </c>
      <c r="C107">
        <v>122</v>
      </c>
      <c r="D107">
        <v>2</v>
      </c>
      <c r="E107">
        <v>0</v>
      </c>
      <c r="F107">
        <v>1</v>
      </c>
      <c r="G107">
        <v>1</v>
      </c>
      <c r="I107" s="97">
        <v>11499.01451030204</v>
      </c>
      <c r="J107" s="97">
        <v>11689.86626400762</v>
      </c>
      <c r="K107">
        <v>2</v>
      </c>
      <c r="L107">
        <v>0</v>
      </c>
      <c r="M107">
        <v>1</v>
      </c>
      <c r="N107">
        <v>1</v>
      </c>
      <c r="P107" s="98">
        <v>380.13271108436498</v>
      </c>
      <c r="Q107" s="98">
        <v>383.27430373795477</v>
      </c>
      <c r="R107">
        <v>7</v>
      </c>
      <c r="S107">
        <v>1</v>
      </c>
      <c r="T107">
        <v>4</v>
      </c>
      <c r="U107">
        <v>2</v>
      </c>
    </row>
    <row r="108" spans="2:24">
      <c r="B108">
        <v>122</v>
      </c>
      <c r="C108">
        <v>123</v>
      </c>
      <c r="D108">
        <v>0</v>
      </c>
      <c r="E108">
        <v>0</v>
      </c>
      <c r="F108">
        <v>0</v>
      </c>
      <c r="G108">
        <v>0</v>
      </c>
      <c r="I108" s="97">
        <v>11689.86626400762</v>
      </c>
      <c r="J108" s="97">
        <v>11882.288814039995</v>
      </c>
      <c r="K108">
        <v>0</v>
      </c>
      <c r="L108">
        <v>0</v>
      </c>
      <c r="M108">
        <v>0</v>
      </c>
      <c r="N108">
        <v>0</v>
      </c>
      <c r="P108" s="98">
        <v>383.27430373795477</v>
      </c>
      <c r="Q108" s="98">
        <v>386.41589639154455</v>
      </c>
      <c r="R108">
        <v>5</v>
      </c>
      <c r="S108">
        <v>0</v>
      </c>
      <c r="T108">
        <v>2</v>
      </c>
      <c r="U108">
        <v>3</v>
      </c>
    </row>
    <row r="109" spans="2:24">
      <c r="B109">
        <v>123</v>
      </c>
      <c r="C109">
        <v>124</v>
      </c>
      <c r="D109">
        <v>2</v>
      </c>
      <c r="E109">
        <v>0</v>
      </c>
      <c r="F109">
        <v>2</v>
      </c>
      <c r="G109">
        <v>0</v>
      </c>
      <c r="I109" s="97">
        <v>11882.288814039995</v>
      </c>
      <c r="J109" s="97">
        <v>12076.282160399165</v>
      </c>
      <c r="K109">
        <v>2</v>
      </c>
      <c r="L109">
        <v>0</v>
      </c>
      <c r="M109">
        <v>2</v>
      </c>
      <c r="N109">
        <v>0</v>
      </c>
      <c r="P109" s="98">
        <v>386.41589639154455</v>
      </c>
      <c r="Q109" s="98">
        <v>389.55748904513433</v>
      </c>
      <c r="R109">
        <v>2</v>
      </c>
      <c r="S109">
        <v>0</v>
      </c>
      <c r="T109">
        <v>2</v>
      </c>
      <c r="U109">
        <v>0</v>
      </c>
    </row>
    <row r="110" spans="2:24">
      <c r="B110">
        <v>124</v>
      </c>
      <c r="C110">
        <v>125</v>
      </c>
      <c r="D110">
        <v>1</v>
      </c>
      <c r="E110">
        <v>0</v>
      </c>
      <c r="F110">
        <v>1</v>
      </c>
      <c r="G110">
        <v>0</v>
      </c>
      <c r="I110" s="97">
        <v>12076.282160399165</v>
      </c>
      <c r="J110" s="97">
        <v>12271.846303085129</v>
      </c>
      <c r="K110">
        <v>1</v>
      </c>
      <c r="L110">
        <v>0</v>
      </c>
      <c r="M110">
        <v>1</v>
      </c>
      <c r="N110">
        <v>0</v>
      </c>
      <c r="P110" s="98">
        <v>389.55748904513433</v>
      </c>
      <c r="Q110" s="98">
        <v>392.69908169872411</v>
      </c>
      <c r="R110">
        <v>2</v>
      </c>
      <c r="S110">
        <v>0</v>
      </c>
      <c r="T110">
        <v>2</v>
      </c>
      <c r="U110">
        <v>0</v>
      </c>
    </row>
    <row r="111" spans="2:24">
      <c r="B111">
        <v>125</v>
      </c>
      <c r="C111">
        <v>126</v>
      </c>
      <c r="D111">
        <v>1</v>
      </c>
      <c r="E111">
        <v>0</v>
      </c>
      <c r="F111">
        <v>1</v>
      </c>
      <c r="G111">
        <v>0</v>
      </c>
      <c r="I111" s="97">
        <v>12271.846303085129</v>
      </c>
      <c r="J111" s="97">
        <v>12468.981242097889</v>
      </c>
      <c r="K111">
        <v>1</v>
      </c>
      <c r="L111">
        <v>0</v>
      </c>
      <c r="M111">
        <v>1</v>
      </c>
      <c r="N111">
        <v>0</v>
      </c>
      <c r="P111" s="98">
        <v>392.69908169872411</v>
      </c>
      <c r="Q111" s="98">
        <v>395.84067435231395</v>
      </c>
      <c r="R111">
        <v>1</v>
      </c>
      <c r="S111">
        <v>0</v>
      </c>
      <c r="T111">
        <v>0</v>
      </c>
      <c r="U111">
        <v>1</v>
      </c>
    </row>
    <row r="112" spans="2:24">
      <c r="B112">
        <v>126</v>
      </c>
      <c r="C112">
        <v>127</v>
      </c>
      <c r="D112">
        <v>1</v>
      </c>
      <c r="E112">
        <v>0</v>
      </c>
      <c r="F112">
        <v>1</v>
      </c>
      <c r="G112">
        <v>0</v>
      </c>
      <c r="I112" s="97">
        <v>12468.981242097889</v>
      </c>
      <c r="J112" s="97">
        <v>12667.686977437443</v>
      </c>
      <c r="K112">
        <v>1</v>
      </c>
      <c r="L112">
        <v>0</v>
      </c>
      <c r="M112">
        <v>1</v>
      </c>
      <c r="N112">
        <v>0</v>
      </c>
      <c r="P112" s="98">
        <v>395.84067435231395</v>
      </c>
      <c r="Q112" s="98">
        <v>398.98226700590374</v>
      </c>
      <c r="R112">
        <v>4</v>
      </c>
      <c r="S112">
        <v>0</v>
      </c>
      <c r="T112">
        <v>4</v>
      </c>
      <c r="U112">
        <v>0</v>
      </c>
    </row>
    <row r="113" spans="2:21">
      <c r="B113">
        <v>127</v>
      </c>
      <c r="C113">
        <v>128</v>
      </c>
      <c r="D113">
        <v>2</v>
      </c>
      <c r="E113">
        <v>0</v>
      </c>
      <c r="F113">
        <v>2</v>
      </c>
      <c r="G113">
        <v>0</v>
      </c>
      <c r="I113" s="97">
        <v>12667.686977437443</v>
      </c>
      <c r="J113" s="97">
        <v>12867.963509103793</v>
      </c>
      <c r="K113">
        <v>2</v>
      </c>
      <c r="L113">
        <v>0</v>
      </c>
      <c r="M113">
        <v>2</v>
      </c>
      <c r="N113">
        <v>0</v>
      </c>
      <c r="P113" s="98">
        <v>398.98226700590374</v>
      </c>
      <c r="Q113" s="98">
        <v>402.12385965949352</v>
      </c>
      <c r="R113">
        <v>3</v>
      </c>
      <c r="S113">
        <v>0</v>
      </c>
      <c r="T113">
        <v>3</v>
      </c>
      <c r="U113">
        <v>0</v>
      </c>
    </row>
    <row r="114" spans="2:21">
      <c r="B114">
        <v>128</v>
      </c>
      <c r="C114">
        <v>129</v>
      </c>
      <c r="D114">
        <v>1</v>
      </c>
      <c r="E114">
        <v>0</v>
      </c>
      <c r="F114">
        <v>1</v>
      </c>
      <c r="G114">
        <v>0</v>
      </c>
      <c r="I114" s="97">
        <v>12867.963509103793</v>
      </c>
      <c r="J114" s="97">
        <v>13069.810837096937</v>
      </c>
      <c r="K114">
        <v>1</v>
      </c>
      <c r="L114">
        <v>0</v>
      </c>
      <c r="M114">
        <v>1</v>
      </c>
      <c r="N114">
        <v>0</v>
      </c>
      <c r="P114" s="98">
        <v>402.12385965949352</v>
      </c>
      <c r="Q114" s="98">
        <v>405.2654523130833</v>
      </c>
      <c r="R114">
        <v>3</v>
      </c>
      <c r="S114">
        <v>0</v>
      </c>
      <c r="T114">
        <v>3</v>
      </c>
      <c r="U114">
        <v>0</v>
      </c>
    </row>
    <row r="115" spans="2:21">
      <c r="B115">
        <v>129</v>
      </c>
      <c r="C115">
        <v>130</v>
      </c>
      <c r="D115">
        <v>1</v>
      </c>
      <c r="E115">
        <v>0</v>
      </c>
      <c r="F115">
        <v>1</v>
      </c>
      <c r="G115">
        <v>0</v>
      </c>
      <c r="I115" s="97">
        <v>13069.810837096937</v>
      </c>
      <c r="J115" s="97">
        <v>13273.228961416877</v>
      </c>
      <c r="K115">
        <v>1</v>
      </c>
      <c r="L115">
        <v>0</v>
      </c>
      <c r="M115">
        <v>1</v>
      </c>
      <c r="N115">
        <v>0</v>
      </c>
      <c r="P115" s="98">
        <v>405.2654523130833</v>
      </c>
      <c r="Q115" s="98">
        <v>408.40704496667308</v>
      </c>
      <c r="R115">
        <v>2</v>
      </c>
      <c r="S115">
        <v>0</v>
      </c>
      <c r="T115">
        <v>2</v>
      </c>
      <c r="U115">
        <v>0</v>
      </c>
    </row>
    <row r="116" spans="2:21">
      <c r="B116">
        <v>130</v>
      </c>
      <c r="C116">
        <v>131</v>
      </c>
      <c r="D116">
        <v>0</v>
      </c>
      <c r="E116">
        <v>0</v>
      </c>
      <c r="F116">
        <v>0</v>
      </c>
      <c r="G116">
        <v>0</v>
      </c>
      <c r="I116" s="97">
        <v>13273.228961416877</v>
      </c>
      <c r="J116" s="97">
        <v>13478.217882063609</v>
      </c>
      <c r="K116">
        <v>0</v>
      </c>
      <c r="L116">
        <v>0</v>
      </c>
      <c r="M116">
        <v>0</v>
      </c>
      <c r="N116">
        <v>0</v>
      </c>
      <c r="P116" s="98">
        <v>408.40704496667308</v>
      </c>
      <c r="Q116" s="98">
        <v>411.54863762026292</v>
      </c>
      <c r="R116">
        <v>4</v>
      </c>
      <c r="S116">
        <v>0</v>
      </c>
      <c r="T116">
        <v>3</v>
      </c>
      <c r="U116">
        <v>1</v>
      </c>
    </row>
    <row r="117" spans="2:21">
      <c r="B117">
        <v>131</v>
      </c>
      <c r="C117">
        <v>132</v>
      </c>
      <c r="D117">
        <v>0</v>
      </c>
      <c r="E117">
        <v>0</v>
      </c>
      <c r="F117">
        <v>0</v>
      </c>
      <c r="G117">
        <v>0</v>
      </c>
      <c r="I117" s="97">
        <v>13478.217882063609</v>
      </c>
      <c r="J117" s="97">
        <v>13684.777599037139</v>
      </c>
      <c r="K117">
        <v>0</v>
      </c>
      <c r="L117">
        <v>0</v>
      </c>
      <c r="M117">
        <v>0</v>
      </c>
      <c r="N117">
        <v>0</v>
      </c>
      <c r="P117" s="98">
        <v>411.54863762026292</v>
      </c>
      <c r="Q117" s="98">
        <v>414.69023027385271</v>
      </c>
      <c r="R117">
        <v>3</v>
      </c>
      <c r="S117">
        <v>0</v>
      </c>
      <c r="T117">
        <v>2</v>
      </c>
      <c r="U117">
        <v>1</v>
      </c>
    </row>
    <row r="118" spans="2:21">
      <c r="B118">
        <v>132</v>
      </c>
      <c r="C118">
        <v>133</v>
      </c>
      <c r="D118">
        <v>1</v>
      </c>
      <c r="E118">
        <v>0</v>
      </c>
      <c r="F118">
        <v>1</v>
      </c>
      <c r="G118">
        <v>0</v>
      </c>
      <c r="I118" s="97">
        <v>13684.777599037139</v>
      </c>
      <c r="J118" s="97">
        <v>13892.908112337462</v>
      </c>
      <c r="K118">
        <v>1</v>
      </c>
      <c r="L118">
        <v>0</v>
      </c>
      <c r="M118">
        <v>1</v>
      </c>
      <c r="N118">
        <v>0</v>
      </c>
      <c r="P118" s="98">
        <v>414.69023027385271</v>
      </c>
      <c r="Q118" s="98">
        <v>417.83182292744249</v>
      </c>
      <c r="R118">
        <v>5</v>
      </c>
      <c r="S118">
        <v>0</v>
      </c>
      <c r="T118">
        <v>5</v>
      </c>
      <c r="U118">
        <v>0</v>
      </c>
    </row>
    <row r="119" spans="2:21">
      <c r="B119">
        <v>133</v>
      </c>
      <c r="C119">
        <v>134</v>
      </c>
      <c r="D119">
        <v>0</v>
      </c>
      <c r="E119">
        <v>0</v>
      </c>
      <c r="F119">
        <v>0</v>
      </c>
      <c r="G119">
        <v>0</v>
      </c>
      <c r="I119" s="97">
        <v>13892.908112337462</v>
      </c>
      <c r="J119" s="97">
        <v>14102.609421964582</v>
      </c>
      <c r="K119">
        <v>0</v>
      </c>
      <c r="L119">
        <v>0</v>
      </c>
      <c r="M119">
        <v>0</v>
      </c>
      <c r="N119">
        <v>0</v>
      </c>
      <c r="P119" s="98">
        <v>417.83182292744249</v>
      </c>
      <c r="Q119" s="98">
        <v>420.97341558103227</v>
      </c>
      <c r="R119">
        <v>1</v>
      </c>
      <c r="S119">
        <v>0</v>
      </c>
      <c r="T119">
        <v>1</v>
      </c>
      <c r="U119">
        <v>0</v>
      </c>
    </row>
    <row r="120" spans="2:21">
      <c r="B120">
        <v>134</v>
      </c>
      <c r="C120">
        <v>135</v>
      </c>
      <c r="D120">
        <v>0</v>
      </c>
      <c r="E120">
        <v>0</v>
      </c>
      <c r="F120">
        <v>0</v>
      </c>
      <c r="G120">
        <v>0</v>
      </c>
      <c r="I120" s="97">
        <v>14102.609421964582</v>
      </c>
      <c r="J120" s="97">
        <v>14313.881527918495</v>
      </c>
      <c r="K120">
        <v>0</v>
      </c>
      <c r="L120">
        <v>0</v>
      </c>
      <c r="M120">
        <v>0</v>
      </c>
      <c r="N120">
        <v>0</v>
      </c>
      <c r="P120" s="98">
        <v>420.97341558103227</v>
      </c>
      <c r="Q120" s="98">
        <v>424.11500823462205</v>
      </c>
      <c r="R120">
        <v>1</v>
      </c>
      <c r="S120">
        <v>0</v>
      </c>
      <c r="T120">
        <v>1</v>
      </c>
      <c r="U120">
        <v>0</v>
      </c>
    </row>
    <row r="121" spans="2:21">
      <c r="B121">
        <v>135</v>
      </c>
      <c r="C121">
        <v>136</v>
      </c>
      <c r="D121">
        <v>0</v>
      </c>
      <c r="E121">
        <v>0</v>
      </c>
      <c r="F121">
        <v>0</v>
      </c>
      <c r="G121">
        <v>0</v>
      </c>
      <c r="I121" s="97">
        <v>14313.881527918495</v>
      </c>
      <c r="J121" s="97">
        <v>14526.724430199203</v>
      </c>
      <c r="K121">
        <v>0</v>
      </c>
      <c r="L121">
        <v>0</v>
      </c>
      <c r="M121">
        <v>0</v>
      </c>
      <c r="N121">
        <v>0</v>
      </c>
      <c r="P121" s="98">
        <v>424.11500823462205</v>
      </c>
      <c r="Q121" s="98">
        <v>427.25660088821189</v>
      </c>
      <c r="R121">
        <v>0</v>
      </c>
      <c r="S121">
        <v>0</v>
      </c>
      <c r="T121">
        <v>0</v>
      </c>
      <c r="U121">
        <v>0</v>
      </c>
    </row>
    <row r="122" spans="2:21">
      <c r="B122">
        <v>136</v>
      </c>
      <c r="C122">
        <v>137</v>
      </c>
      <c r="D122">
        <v>0</v>
      </c>
      <c r="E122">
        <v>0</v>
      </c>
      <c r="F122">
        <v>0</v>
      </c>
      <c r="G122">
        <v>0</v>
      </c>
      <c r="I122" s="97">
        <v>14526.724430199203</v>
      </c>
      <c r="J122" s="97">
        <v>14741.138128806706</v>
      </c>
      <c r="K122">
        <v>0</v>
      </c>
      <c r="L122">
        <v>0</v>
      </c>
      <c r="M122">
        <v>0</v>
      </c>
      <c r="N122">
        <v>0</v>
      </c>
      <c r="P122" s="98">
        <v>427.25660088821189</v>
      </c>
      <c r="Q122" s="98">
        <v>430.39819354180167</v>
      </c>
      <c r="R122">
        <v>2</v>
      </c>
      <c r="S122">
        <v>0</v>
      </c>
      <c r="T122">
        <v>2</v>
      </c>
      <c r="U122">
        <v>0</v>
      </c>
    </row>
    <row r="123" spans="2:21">
      <c r="B123">
        <v>137</v>
      </c>
      <c r="C123">
        <v>138</v>
      </c>
      <c r="D123">
        <v>0</v>
      </c>
      <c r="E123">
        <v>0</v>
      </c>
      <c r="F123">
        <v>0</v>
      </c>
      <c r="G123">
        <v>0</v>
      </c>
      <c r="I123" s="97">
        <v>14741.138128806706</v>
      </c>
      <c r="J123" s="97">
        <v>14957.122623741005</v>
      </c>
      <c r="K123">
        <v>0</v>
      </c>
      <c r="L123">
        <v>0</v>
      </c>
      <c r="M123">
        <v>0</v>
      </c>
      <c r="N123">
        <v>0</v>
      </c>
      <c r="P123" s="98">
        <v>430.39819354180167</v>
      </c>
      <c r="Q123" s="98">
        <v>433.53978619539146</v>
      </c>
      <c r="R123">
        <v>0</v>
      </c>
      <c r="S123">
        <v>0</v>
      </c>
      <c r="T123">
        <v>0</v>
      </c>
      <c r="U123">
        <v>0</v>
      </c>
    </row>
    <row r="124" spans="2:21">
      <c r="B124">
        <v>138</v>
      </c>
      <c r="C124">
        <v>139</v>
      </c>
      <c r="D124">
        <v>0</v>
      </c>
      <c r="E124">
        <v>0</v>
      </c>
      <c r="F124">
        <v>0</v>
      </c>
      <c r="G124">
        <v>0</v>
      </c>
      <c r="I124" s="97">
        <v>14957.122623741005</v>
      </c>
      <c r="J124" s="97">
        <v>15174.677915002098</v>
      </c>
      <c r="K124">
        <v>0</v>
      </c>
      <c r="L124">
        <v>0</v>
      </c>
      <c r="M124">
        <v>0</v>
      </c>
      <c r="N124">
        <v>0</v>
      </c>
      <c r="P124" s="98">
        <v>433.53978619539146</v>
      </c>
      <c r="Q124" s="98">
        <v>436.68137884898124</v>
      </c>
      <c r="R124">
        <v>2</v>
      </c>
      <c r="S124">
        <v>0</v>
      </c>
      <c r="T124">
        <v>1</v>
      </c>
      <c r="U124">
        <v>1</v>
      </c>
    </row>
    <row r="125" spans="2:21">
      <c r="B125">
        <v>139</v>
      </c>
      <c r="C125">
        <v>140</v>
      </c>
      <c r="D125">
        <v>0</v>
      </c>
      <c r="E125">
        <v>0</v>
      </c>
      <c r="F125">
        <v>0</v>
      </c>
      <c r="G125">
        <v>0</v>
      </c>
      <c r="I125" s="97">
        <v>15174.677915002098</v>
      </c>
      <c r="J125" s="97">
        <v>15393.804002589986</v>
      </c>
      <c r="K125">
        <v>0</v>
      </c>
      <c r="L125">
        <v>0</v>
      </c>
      <c r="M125">
        <v>0</v>
      </c>
      <c r="N125">
        <v>0</v>
      </c>
      <c r="P125" s="98">
        <v>436.68137884898124</v>
      </c>
      <c r="Q125" s="98">
        <v>439.82297150257102</v>
      </c>
      <c r="R125">
        <v>1</v>
      </c>
      <c r="S125">
        <v>0</v>
      </c>
      <c r="T125">
        <v>1</v>
      </c>
      <c r="U125">
        <v>0</v>
      </c>
    </row>
    <row r="126" spans="2:21">
      <c r="B126">
        <v>140</v>
      </c>
      <c r="C126">
        <v>141</v>
      </c>
      <c r="D126">
        <v>0</v>
      </c>
      <c r="E126">
        <v>0</v>
      </c>
      <c r="F126">
        <v>0</v>
      </c>
      <c r="G126">
        <v>0</v>
      </c>
      <c r="I126" s="97">
        <v>15393.804002589986</v>
      </c>
      <c r="J126" s="97">
        <v>15614.500886504669</v>
      </c>
      <c r="K126">
        <v>0</v>
      </c>
      <c r="L126">
        <v>0</v>
      </c>
      <c r="M126">
        <v>0</v>
      </c>
      <c r="N126">
        <v>0</v>
      </c>
      <c r="P126" s="98">
        <v>439.82297150257102</v>
      </c>
      <c r="Q126" s="98">
        <v>442.9645641561608</v>
      </c>
      <c r="R126">
        <v>0</v>
      </c>
      <c r="S126">
        <v>0</v>
      </c>
      <c r="T126">
        <v>0</v>
      </c>
      <c r="U126">
        <v>0</v>
      </c>
    </row>
    <row r="127" spans="2:21">
      <c r="B127">
        <v>141</v>
      </c>
      <c r="C127">
        <v>142</v>
      </c>
      <c r="D127">
        <v>0</v>
      </c>
      <c r="E127">
        <v>0</v>
      </c>
      <c r="F127">
        <v>0</v>
      </c>
      <c r="G127">
        <v>0</v>
      </c>
      <c r="I127" s="97">
        <v>15614.500886504669</v>
      </c>
      <c r="J127" s="97">
        <v>15836.768566746146</v>
      </c>
      <c r="K127">
        <v>0</v>
      </c>
      <c r="L127">
        <v>0</v>
      </c>
      <c r="M127">
        <v>0</v>
      </c>
      <c r="N127">
        <v>0</v>
      </c>
      <c r="P127" s="98">
        <v>442.9645641561608</v>
      </c>
      <c r="Q127" s="98">
        <v>446.10615680975064</v>
      </c>
      <c r="R127">
        <v>0</v>
      </c>
      <c r="S127">
        <v>0</v>
      </c>
      <c r="T127">
        <v>0</v>
      </c>
      <c r="U127">
        <v>0</v>
      </c>
    </row>
    <row r="128" spans="2:21">
      <c r="B128">
        <v>142</v>
      </c>
      <c r="C128">
        <v>143</v>
      </c>
      <c r="D128">
        <v>0</v>
      </c>
      <c r="E128">
        <v>0</v>
      </c>
      <c r="F128">
        <v>0</v>
      </c>
      <c r="G128">
        <v>0</v>
      </c>
      <c r="I128" s="97">
        <v>15836.768566746146</v>
      </c>
      <c r="J128" s="97">
        <v>16060.60704331442</v>
      </c>
      <c r="K128">
        <v>0</v>
      </c>
      <c r="L128">
        <v>0</v>
      </c>
      <c r="M128">
        <v>0</v>
      </c>
      <c r="N128">
        <v>0</v>
      </c>
      <c r="P128" s="98">
        <v>446.10615680975064</v>
      </c>
      <c r="Q128" s="98">
        <v>449.24774946334043</v>
      </c>
      <c r="R128">
        <v>1</v>
      </c>
      <c r="S128">
        <v>0</v>
      </c>
      <c r="T128">
        <v>1</v>
      </c>
      <c r="U128">
        <v>0</v>
      </c>
    </row>
    <row r="129" spans="2:21">
      <c r="B129">
        <v>143</v>
      </c>
      <c r="C129">
        <v>144</v>
      </c>
      <c r="D129">
        <v>0</v>
      </c>
      <c r="E129">
        <v>0</v>
      </c>
      <c r="F129">
        <v>0</v>
      </c>
      <c r="G129">
        <v>0</v>
      </c>
      <c r="I129" s="97">
        <v>16060.60704331442</v>
      </c>
      <c r="J129" s="97">
        <v>16286.016316209487</v>
      </c>
      <c r="K129">
        <v>0</v>
      </c>
      <c r="L129">
        <v>0</v>
      </c>
      <c r="M129">
        <v>0</v>
      </c>
      <c r="N129">
        <v>0</v>
      </c>
      <c r="P129" s="98">
        <v>449.24774946334043</v>
      </c>
      <c r="Q129" s="98">
        <v>452.38934211693021</v>
      </c>
      <c r="R129">
        <v>2</v>
      </c>
      <c r="S129">
        <v>0</v>
      </c>
      <c r="T129">
        <v>2</v>
      </c>
      <c r="U129">
        <v>0</v>
      </c>
    </row>
    <row r="130" spans="2:21">
      <c r="B130">
        <v>144</v>
      </c>
      <c r="C130">
        <v>145</v>
      </c>
      <c r="D130">
        <v>0</v>
      </c>
      <c r="E130">
        <v>0</v>
      </c>
      <c r="F130">
        <v>0</v>
      </c>
      <c r="G130">
        <v>0</v>
      </c>
      <c r="I130" s="97">
        <v>16286.016316209487</v>
      </c>
      <c r="J130" s="97">
        <v>16512.99638543135</v>
      </c>
      <c r="K130">
        <v>0</v>
      </c>
      <c r="L130">
        <v>0</v>
      </c>
      <c r="M130">
        <v>0</v>
      </c>
      <c r="N130">
        <v>0</v>
      </c>
      <c r="P130" s="98">
        <v>452.38934211693021</v>
      </c>
      <c r="Q130" s="98">
        <v>455.53093477051999</v>
      </c>
      <c r="R130">
        <v>1</v>
      </c>
      <c r="S130">
        <v>0</v>
      </c>
      <c r="T130">
        <v>1</v>
      </c>
      <c r="U130">
        <v>0</v>
      </c>
    </row>
    <row r="131" spans="2:21">
      <c r="B131">
        <v>145</v>
      </c>
      <c r="C131">
        <v>146</v>
      </c>
      <c r="D131">
        <v>0</v>
      </c>
      <c r="E131">
        <v>0</v>
      </c>
      <c r="F131">
        <v>0</v>
      </c>
      <c r="G131">
        <v>0</v>
      </c>
      <c r="I131" s="97">
        <v>16512.99638543135</v>
      </c>
      <c r="J131" s="97">
        <v>16741.547250980009</v>
      </c>
      <c r="K131">
        <v>0</v>
      </c>
      <c r="L131">
        <v>0</v>
      </c>
      <c r="M131">
        <v>0</v>
      </c>
      <c r="N131">
        <v>0</v>
      </c>
      <c r="P131" s="98">
        <v>455.53093477051999</v>
      </c>
      <c r="Q131" s="98">
        <v>458.67252742410977</v>
      </c>
      <c r="R131">
        <v>3</v>
      </c>
      <c r="S131">
        <v>0</v>
      </c>
      <c r="T131">
        <v>3</v>
      </c>
      <c r="U131">
        <v>0</v>
      </c>
    </row>
    <row r="132" spans="2:21">
      <c r="B132">
        <v>146</v>
      </c>
      <c r="C132">
        <v>147</v>
      </c>
      <c r="D132">
        <v>0</v>
      </c>
      <c r="E132">
        <v>0</v>
      </c>
      <c r="F132">
        <v>0</v>
      </c>
      <c r="G132">
        <v>0</v>
      </c>
      <c r="I132" s="97">
        <v>16741.547250980009</v>
      </c>
      <c r="J132" s="97">
        <v>16971.668912855461</v>
      </c>
      <c r="K132">
        <v>0</v>
      </c>
      <c r="L132">
        <v>0</v>
      </c>
      <c r="M132">
        <v>0</v>
      </c>
      <c r="N132">
        <v>0</v>
      </c>
      <c r="P132" s="98">
        <v>458.67252742410977</v>
      </c>
      <c r="Q132" s="98">
        <v>461.81412007769961</v>
      </c>
      <c r="R132">
        <v>1</v>
      </c>
      <c r="S132">
        <v>0</v>
      </c>
      <c r="T132">
        <v>1</v>
      </c>
      <c r="U132">
        <v>0</v>
      </c>
    </row>
    <row r="133" spans="2:21">
      <c r="B133">
        <v>147</v>
      </c>
      <c r="C133">
        <v>148</v>
      </c>
      <c r="D133">
        <v>0</v>
      </c>
      <c r="E133">
        <v>0</v>
      </c>
      <c r="F133">
        <v>0</v>
      </c>
      <c r="G133">
        <v>0</v>
      </c>
      <c r="I133" s="97">
        <v>16971.668912855461</v>
      </c>
      <c r="J133" s="97">
        <v>17203.361371057708</v>
      </c>
      <c r="K133">
        <v>0</v>
      </c>
      <c r="L133">
        <v>0</v>
      </c>
      <c r="M133">
        <v>0</v>
      </c>
      <c r="N133">
        <v>0</v>
      </c>
      <c r="P133" s="98">
        <v>461.81412007769961</v>
      </c>
      <c r="Q133" s="98">
        <v>464.9557127312894</v>
      </c>
      <c r="R133">
        <v>0</v>
      </c>
      <c r="S133">
        <v>0</v>
      </c>
      <c r="T133">
        <v>0</v>
      </c>
      <c r="U133">
        <v>0</v>
      </c>
    </row>
    <row r="134" spans="2:21">
      <c r="B134">
        <v>148</v>
      </c>
      <c r="C134">
        <v>149</v>
      </c>
      <c r="D134">
        <v>0</v>
      </c>
      <c r="E134">
        <v>0</v>
      </c>
      <c r="F134">
        <v>0</v>
      </c>
      <c r="G134">
        <v>0</v>
      </c>
      <c r="I134" s="97">
        <v>17203.361371057708</v>
      </c>
      <c r="J134" s="97">
        <v>17436.624625586748</v>
      </c>
      <c r="K134">
        <v>0</v>
      </c>
      <c r="L134">
        <v>0</v>
      </c>
      <c r="M134">
        <v>0</v>
      </c>
      <c r="N134">
        <v>0</v>
      </c>
      <c r="P134" s="98">
        <v>464.9557127312894</v>
      </c>
      <c r="Q134" s="98">
        <v>468.09730538487918</v>
      </c>
      <c r="R134">
        <v>1</v>
      </c>
      <c r="S134">
        <v>0</v>
      </c>
      <c r="T134">
        <v>1</v>
      </c>
      <c r="U134">
        <v>0</v>
      </c>
    </row>
    <row r="135" spans="2:21">
      <c r="B135">
        <v>149</v>
      </c>
      <c r="C135">
        <v>150</v>
      </c>
      <c r="D135">
        <v>0</v>
      </c>
      <c r="E135">
        <v>0</v>
      </c>
      <c r="F135">
        <v>0</v>
      </c>
      <c r="G135">
        <v>0</v>
      </c>
      <c r="I135" s="97">
        <v>17436.624625586748</v>
      </c>
      <c r="J135" s="97">
        <v>17671.458676442588</v>
      </c>
      <c r="K135">
        <v>0</v>
      </c>
      <c r="L135">
        <v>0</v>
      </c>
      <c r="M135">
        <v>0</v>
      </c>
      <c r="N135">
        <v>0</v>
      </c>
      <c r="P135" s="98">
        <v>468.09730538487918</v>
      </c>
      <c r="Q135" s="98">
        <v>471.23889803846896</v>
      </c>
      <c r="R135">
        <v>0</v>
      </c>
      <c r="S135">
        <v>0</v>
      </c>
      <c r="T135">
        <v>0</v>
      </c>
      <c r="U135">
        <v>0</v>
      </c>
    </row>
    <row r="136" spans="2:21">
      <c r="B136">
        <v>150</v>
      </c>
      <c r="C136">
        <v>151</v>
      </c>
      <c r="D136">
        <v>0</v>
      </c>
      <c r="E136">
        <v>0</v>
      </c>
      <c r="F136">
        <v>0</v>
      </c>
      <c r="G136">
        <v>0</v>
      </c>
      <c r="I136" s="97">
        <v>17671.458676442588</v>
      </c>
      <c r="J136" s="97">
        <v>17907.863523625219</v>
      </c>
      <c r="K136">
        <v>0</v>
      </c>
      <c r="L136">
        <v>0</v>
      </c>
      <c r="M136">
        <v>0</v>
      </c>
      <c r="N136">
        <v>0</v>
      </c>
      <c r="P136" s="98">
        <v>471.23889803846896</v>
      </c>
      <c r="Q136" s="98">
        <v>474.38049069205874</v>
      </c>
      <c r="R136">
        <v>0</v>
      </c>
      <c r="S136">
        <v>0</v>
      </c>
      <c r="T136">
        <v>0</v>
      </c>
      <c r="U136">
        <v>0</v>
      </c>
    </row>
    <row r="137" spans="2:21">
      <c r="B137">
        <v>151</v>
      </c>
      <c r="C137">
        <v>152</v>
      </c>
      <c r="D137">
        <v>0</v>
      </c>
      <c r="E137">
        <v>0</v>
      </c>
      <c r="F137">
        <v>0</v>
      </c>
      <c r="G137">
        <v>0</v>
      </c>
      <c r="I137" s="97">
        <v>17907.863523625219</v>
      </c>
      <c r="J137" s="97">
        <v>18145.839167134644</v>
      </c>
      <c r="K137">
        <v>0</v>
      </c>
      <c r="L137">
        <v>0</v>
      </c>
      <c r="M137">
        <v>0</v>
      </c>
      <c r="N137">
        <v>0</v>
      </c>
      <c r="P137" s="98">
        <v>474.38049069205874</v>
      </c>
      <c r="Q137" s="98">
        <v>477.52208334564853</v>
      </c>
      <c r="R137">
        <v>1</v>
      </c>
      <c r="S137">
        <v>0</v>
      </c>
      <c r="T137">
        <v>1</v>
      </c>
      <c r="U137">
        <v>0</v>
      </c>
    </row>
    <row r="138" spans="2:21">
      <c r="B138">
        <v>152</v>
      </c>
      <c r="C138">
        <v>153</v>
      </c>
      <c r="D138">
        <v>0</v>
      </c>
      <c r="E138">
        <v>0</v>
      </c>
      <c r="F138">
        <v>0</v>
      </c>
      <c r="G138">
        <v>0</v>
      </c>
      <c r="I138" s="97">
        <v>18145.839167134644</v>
      </c>
      <c r="J138" s="97">
        <v>18385.385606970867</v>
      </c>
      <c r="K138">
        <v>0</v>
      </c>
      <c r="L138">
        <v>0</v>
      </c>
      <c r="M138">
        <v>0</v>
      </c>
      <c r="N138">
        <v>0</v>
      </c>
      <c r="P138" s="98">
        <v>477.52208334564853</v>
      </c>
      <c r="Q138" s="98">
        <v>480.66367599923836</v>
      </c>
      <c r="R138">
        <v>0</v>
      </c>
      <c r="S138">
        <v>0</v>
      </c>
      <c r="T138">
        <v>0</v>
      </c>
      <c r="U138">
        <v>0</v>
      </c>
    </row>
    <row r="139" spans="2:21">
      <c r="B139">
        <v>153</v>
      </c>
      <c r="C139">
        <v>154</v>
      </c>
      <c r="D139">
        <v>0</v>
      </c>
      <c r="E139">
        <v>0</v>
      </c>
      <c r="F139">
        <v>0</v>
      </c>
      <c r="G139">
        <v>0</v>
      </c>
      <c r="I139" s="97">
        <v>18385.385606970867</v>
      </c>
      <c r="J139" s="97">
        <v>18626.502843133883</v>
      </c>
      <c r="K139">
        <v>0</v>
      </c>
      <c r="L139">
        <v>0</v>
      </c>
      <c r="M139">
        <v>0</v>
      </c>
      <c r="N139">
        <v>0</v>
      </c>
      <c r="P139" s="98">
        <v>480.66367599923836</v>
      </c>
      <c r="Q139" s="98">
        <v>483.80526865282815</v>
      </c>
      <c r="R139">
        <v>0</v>
      </c>
      <c r="S139">
        <v>0</v>
      </c>
      <c r="T139">
        <v>0</v>
      </c>
      <c r="U139">
        <v>0</v>
      </c>
    </row>
    <row r="140" spans="2:21">
      <c r="B140">
        <v>154</v>
      </c>
      <c r="C140">
        <v>155</v>
      </c>
      <c r="D140">
        <v>0</v>
      </c>
      <c r="E140">
        <v>0</v>
      </c>
      <c r="F140">
        <v>0</v>
      </c>
      <c r="G140">
        <v>0</v>
      </c>
      <c r="I140" s="97">
        <v>18626.502843133883</v>
      </c>
      <c r="J140" s="97">
        <v>18869.190875623695</v>
      </c>
      <c r="K140">
        <v>0</v>
      </c>
      <c r="L140">
        <v>0</v>
      </c>
      <c r="M140">
        <v>0</v>
      </c>
      <c r="N140">
        <v>0</v>
      </c>
      <c r="P140" s="98">
        <v>483.80526865282815</v>
      </c>
      <c r="Q140" s="98">
        <v>486.94686130641793</v>
      </c>
      <c r="R140">
        <v>1</v>
      </c>
      <c r="S140">
        <v>0</v>
      </c>
      <c r="T140">
        <v>1</v>
      </c>
      <c r="U140">
        <v>0</v>
      </c>
    </row>
    <row r="141" spans="2:21">
      <c r="B141">
        <v>155</v>
      </c>
      <c r="C141">
        <v>156</v>
      </c>
      <c r="D141">
        <v>0</v>
      </c>
      <c r="E141">
        <v>0</v>
      </c>
      <c r="F141">
        <v>0</v>
      </c>
      <c r="G141">
        <v>0</v>
      </c>
      <c r="I141" s="97">
        <v>18869.190875623695</v>
      </c>
      <c r="J141" s="97">
        <v>19113.4497044403</v>
      </c>
      <c r="K141">
        <v>0</v>
      </c>
      <c r="L141">
        <v>0</v>
      </c>
      <c r="M141">
        <v>0</v>
      </c>
      <c r="N141">
        <v>0</v>
      </c>
      <c r="P141" s="98">
        <v>486.94686130641793</v>
      </c>
      <c r="Q141" s="98">
        <v>490.08845396000771</v>
      </c>
      <c r="R141">
        <v>1</v>
      </c>
      <c r="S141">
        <v>0</v>
      </c>
      <c r="T141">
        <v>1</v>
      </c>
      <c r="U141">
        <v>0</v>
      </c>
    </row>
    <row r="142" spans="2:21">
      <c r="B142">
        <v>156</v>
      </c>
      <c r="C142">
        <v>157</v>
      </c>
      <c r="D142">
        <v>0</v>
      </c>
      <c r="E142">
        <v>0</v>
      </c>
      <c r="F142">
        <v>0</v>
      </c>
      <c r="G142">
        <v>0</v>
      </c>
      <c r="I142" s="97">
        <v>19113.4497044403</v>
      </c>
      <c r="J142" s="97">
        <v>19359.279329583704</v>
      </c>
      <c r="K142">
        <v>0</v>
      </c>
      <c r="L142">
        <v>0</v>
      </c>
      <c r="M142">
        <v>0</v>
      </c>
      <c r="N142">
        <v>0</v>
      </c>
      <c r="P142" s="98">
        <v>490.08845396000771</v>
      </c>
      <c r="Q142" s="98">
        <v>493.23004661359749</v>
      </c>
      <c r="R142">
        <v>0</v>
      </c>
      <c r="S142">
        <v>0</v>
      </c>
      <c r="T142">
        <v>0</v>
      </c>
      <c r="U142">
        <v>0</v>
      </c>
    </row>
    <row r="143" spans="2:21">
      <c r="B143">
        <v>157</v>
      </c>
      <c r="C143">
        <v>158</v>
      </c>
      <c r="D143">
        <v>0</v>
      </c>
      <c r="E143">
        <v>0</v>
      </c>
      <c r="F143">
        <v>0</v>
      </c>
      <c r="G143">
        <v>0</v>
      </c>
      <c r="I143" s="97">
        <v>19359.279329583704</v>
      </c>
      <c r="J143" s="97">
        <v>19606.6797510539</v>
      </c>
      <c r="K143">
        <v>0</v>
      </c>
      <c r="L143">
        <v>0</v>
      </c>
      <c r="M143">
        <v>0</v>
      </c>
      <c r="N143">
        <v>0</v>
      </c>
      <c r="P143" s="98">
        <v>493.23004661359749</v>
      </c>
      <c r="Q143" s="98">
        <v>496.37163926718733</v>
      </c>
      <c r="R143">
        <v>1</v>
      </c>
      <c r="S143">
        <v>0</v>
      </c>
      <c r="T143">
        <v>1</v>
      </c>
      <c r="U143">
        <v>0</v>
      </c>
    </row>
    <row r="144" spans="2:21">
      <c r="B144">
        <v>158</v>
      </c>
      <c r="C144">
        <v>159</v>
      </c>
      <c r="D144">
        <v>0</v>
      </c>
      <c r="E144">
        <v>0</v>
      </c>
      <c r="F144">
        <v>0</v>
      </c>
      <c r="G144">
        <v>0</v>
      </c>
      <c r="I144" s="97">
        <v>19606.6797510539</v>
      </c>
      <c r="J144" s="97">
        <v>19855.650968850889</v>
      </c>
      <c r="K144">
        <v>0</v>
      </c>
      <c r="L144">
        <v>0</v>
      </c>
      <c r="M144">
        <v>0</v>
      </c>
      <c r="N144">
        <v>0</v>
      </c>
      <c r="P144" s="98">
        <v>496.37163926718733</v>
      </c>
      <c r="Q144" s="98">
        <v>499.51323192077712</v>
      </c>
      <c r="R144">
        <v>0</v>
      </c>
      <c r="S144">
        <v>0</v>
      </c>
      <c r="T144">
        <v>0</v>
      </c>
      <c r="U144">
        <v>0</v>
      </c>
    </row>
    <row r="145" spans="2:41">
      <c r="B145">
        <v>159</v>
      </c>
      <c r="C145">
        <v>160</v>
      </c>
      <c r="D145">
        <v>0</v>
      </c>
      <c r="E145">
        <v>0</v>
      </c>
      <c r="F145">
        <v>0</v>
      </c>
      <c r="G145">
        <v>0</v>
      </c>
      <c r="I145" s="97">
        <v>19855.650968850889</v>
      </c>
      <c r="J145" s="97">
        <v>20106.192982974677</v>
      </c>
      <c r="K145">
        <v>0</v>
      </c>
      <c r="L145">
        <v>0</v>
      </c>
      <c r="M145">
        <v>0</v>
      </c>
      <c r="N145">
        <v>0</v>
      </c>
      <c r="P145" s="98">
        <v>499.51323192077712</v>
      </c>
      <c r="Q145" s="98">
        <v>502.6548245743669</v>
      </c>
      <c r="R145">
        <v>0</v>
      </c>
      <c r="S145">
        <v>0</v>
      </c>
      <c r="T145">
        <v>0</v>
      </c>
      <c r="U145">
        <v>0</v>
      </c>
    </row>
    <row r="146" spans="2:41">
      <c r="B146">
        <v>160</v>
      </c>
      <c r="C146">
        <v>161</v>
      </c>
      <c r="D146">
        <v>0</v>
      </c>
      <c r="E146">
        <v>0</v>
      </c>
      <c r="F146">
        <v>0</v>
      </c>
      <c r="G146">
        <v>0</v>
      </c>
      <c r="I146" s="97">
        <v>20106.192982974677</v>
      </c>
      <c r="J146" s="97">
        <v>20358.305793425257</v>
      </c>
      <c r="K146">
        <v>0</v>
      </c>
      <c r="L146">
        <v>0</v>
      </c>
      <c r="M146">
        <v>0</v>
      </c>
      <c r="N146">
        <v>0</v>
      </c>
      <c r="P146" s="98">
        <v>502.6548245743669</v>
      </c>
      <c r="Q146" s="98">
        <v>505.79641722795668</v>
      </c>
      <c r="R146">
        <v>0</v>
      </c>
      <c r="S146">
        <v>0</v>
      </c>
      <c r="T146">
        <v>0</v>
      </c>
      <c r="U146">
        <v>0</v>
      </c>
    </row>
    <row r="147" spans="2:41">
      <c r="B147">
        <v>161</v>
      </c>
      <c r="C147">
        <v>162</v>
      </c>
      <c r="D147">
        <v>0</v>
      </c>
      <c r="E147">
        <v>0</v>
      </c>
      <c r="F147">
        <v>0</v>
      </c>
      <c r="G147">
        <v>0</v>
      </c>
      <c r="I147" s="97">
        <v>20358.305793425257</v>
      </c>
      <c r="J147" s="97">
        <v>20611.989400202634</v>
      </c>
      <c r="K147">
        <v>0</v>
      </c>
      <c r="L147">
        <v>0</v>
      </c>
      <c r="M147">
        <v>0</v>
      </c>
      <c r="N147">
        <v>0</v>
      </c>
      <c r="P147" s="98">
        <v>505.79641722795668</v>
      </c>
      <c r="Q147" s="98">
        <v>508.93800988154646</v>
      </c>
      <c r="R147">
        <v>1</v>
      </c>
      <c r="S147">
        <v>0</v>
      </c>
      <c r="T147">
        <v>1</v>
      </c>
      <c r="U147">
        <v>0</v>
      </c>
    </row>
    <row r="148" spans="2:41">
      <c r="B148">
        <v>162</v>
      </c>
      <c r="C148">
        <v>163</v>
      </c>
      <c r="D148">
        <v>0</v>
      </c>
      <c r="E148">
        <v>0</v>
      </c>
      <c r="F148">
        <v>0</v>
      </c>
      <c r="G148">
        <v>0</v>
      </c>
      <c r="I148" s="97">
        <v>20611.989400202634</v>
      </c>
      <c r="J148" s="97">
        <v>20867.243803306803</v>
      </c>
      <c r="K148">
        <v>0</v>
      </c>
      <c r="L148">
        <v>0</v>
      </c>
      <c r="M148">
        <v>0</v>
      </c>
      <c r="N148">
        <v>0</v>
      </c>
      <c r="P148" s="98">
        <v>508.93800988154646</v>
      </c>
      <c r="Q148" s="98">
        <v>512.07960253513625</v>
      </c>
      <c r="R148">
        <v>0</v>
      </c>
      <c r="S148">
        <v>0</v>
      </c>
      <c r="T148">
        <v>0</v>
      </c>
      <c r="U148">
        <v>0</v>
      </c>
    </row>
    <row r="149" spans="2:41">
      <c r="B149">
        <v>163</v>
      </c>
      <c r="C149">
        <v>164</v>
      </c>
      <c r="D149">
        <v>0</v>
      </c>
      <c r="E149">
        <v>0</v>
      </c>
      <c r="F149">
        <v>0</v>
      </c>
      <c r="G149">
        <v>0</v>
      </c>
      <c r="I149" s="97">
        <v>20867.243803306803</v>
      </c>
      <c r="J149" s="97">
        <v>21124.069002737768</v>
      </c>
      <c r="K149">
        <v>0</v>
      </c>
      <c r="L149">
        <v>0</v>
      </c>
      <c r="M149">
        <v>0</v>
      </c>
      <c r="N149">
        <v>0</v>
      </c>
      <c r="P149" s="98">
        <v>512.07960253513625</v>
      </c>
      <c r="Q149" s="98">
        <v>515.22119518872603</v>
      </c>
      <c r="R149">
        <v>0</v>
      </c>
      <c r="S149">
        <v>0</v>
      </c>
      <c r="T149">
        <v>0</v>
      </c>
      <c r="U149">
        <v>0</v>
      </c>
    </row>
    <row r="150" spans="2:41">
      <c r="B150">
        <v>164</v>
      </c>
      <c r="C150">
        <v>165</v>
      </c>
      <c r="D150">
        <v>0</v>
      </c>
      <c r="E150">
        <v>0</v>
      </c>
      <c r="F150">
        <v>0</v>
      </c>
      <c r="G150">
        <v>0</v>
      </c>
      <c r="I150" s="97">
        <v>21124.069002737768</v>
      </c>
      <c r="J150" s="97">
        <v>21382.464998495529</v>
      </c>
      <c r="K150">
        <v>0</v>
      </c>
      <c r="L150">
        <v>0</v>
      </c>
      <c r="M150">
        <v>0</v>
      </c>
      <c r="N150">
        <v>0</v>
      </c>
      <c r="P150" s="98">
        <v>515.22119518872603</v>
      </c>
      <c r="Q150" s="98">
        <v>518.36278784231581</v>
      </c>
      <c r="R150">
        <v>0</v>
      </c>
      <c r="S150">
        <v>0</v>
      </c>
      <c r="T150">
        <v>0</v>
      </c>
      <c r="U150">
        <v>0</v>
      </c>
    </row>
    <row r="151" spans="2:41">
      <c r="B151">
        <v>165</v>
      </c>
      <c r="C151">
        <v>166</v>
      </c>
      <c r="D151">
        <v>0</v>
      </c>
      <c r="E151">
        <v>0</v>
      </c>
      <c r="F151">
        <v>0</v>
      </c>
      <c r="G151">
        <v>0</v>
      </c>
      <c r="I151" s="97">
        <v>21382.464998495529</v>
      </c>
      <c r="J151" s="97">
        <v>21642.431790580085</v>
      </c>
      <c r="K151">
        <v>0</v>
      </c>
      <c r="L151">
        <v>0</v>
      </c>
      <c r="M151">
        <v>0</v>
      </c>
      <c r="N151">
        <v>0</v>
      </c>
      <c r="P151" s="98">
        <v>518.36278784231581</v>
      </c>
      <c r="Q151" s="98">
        <v>521.50438049590571</v>
      </c>
      <c r="R151">
        <v>1</v>
      </c>
      <c r="S151">
        <v>0</v>
      </c>
      <c r="T151">
        <v>1</v>
      </c>
      <c r="U151">
        <v>0</v>
      </c>
    </row>
    <row r="152" spans="2:41">
      <c r="B152">
        <v>166</v>
      </c>
      <c r="C152">
        <v>167</v>
      </c>
      <c r="D152">
        <v>0</v>
      </c>
      <c r="E152">
        <v>0</v>
      </c>
      <c r="F152">
        <v>0</v>
      </c>
      <c r="G152">
        <v>0</v>
      </c>
      <c r="I152" s="97">
        <v>21642.431790580085</v>
      </c>
      <c r="J152" s="97">
        <v>21903.969378991434</v>
      </c>
      <c r="K152">
        <v>0</v>
      </c>
      <c r="L152">
        <v>0</v>
      </c>
      <c r="M152">
        <v>0</v>
      </c>
      <c r="N152">
        <v>0</v>
      </c>
      <c r="P152" s="98">
        <v>521.50438049590571</v>
      </c>
      <c r="Q152" s="98">
        <v>524.64597314949549</v>
      </c>
      <c r="R152">
        <v>1</v>
      </c>
      <c r="S152">
        <v>0</v>
      </c>
      <c r="T152">
        <v>1</v>
      </c>
      <c r="U152">
        <v>0</v>
      </c>
    </row>
    <row r="153" spans="2:41">
      <c r="B153">
        <v>167</v>
      </c>
      <c r="C153">
        <v>168</v>
      </c>
      <c r="D153">
        <v>1</v>
      </c>
      <c r="E153">
        <v>0</v>
      </c>
      <c r="F153">
        <v>1</v>
      </c>
      <c r="G153">
        <v>0</v>
      </c>
      <c r="I153" s="97">
        <v>21903.969378991434</v>
      </c>
      <c r="J153" s="97">
        <v>22167.07776372958</v>
      </c>
      <c r="K153">
        <v>1</v>
      </c>
      <c r="L153">
        <v>0</v>
      </c>
      <c r="M153">
        <v>1</v>
      </c>
      <c r="N153">
        <v>0</v>
      </c>
      <c r="P153" s="98">
        <v>524.64597314949549</v>
      </c>
      <c r="Q153" s="98">
        <v>527.78756580308527</v>
      </c>
      <c r="R153">
        <v>0</v>
      </c>
      <c r="S153">
        <v>0</v>
      </c>
      <c r="T153">
        <v>0</v>
      </c>
      <c r="U153">
        <v>0</v>
      </c>
    </row>
    <row r="154" spans="2:41">
      <c r="B154">
        <v>168</v>
      </c>
      <c r="C154">
        <v>169</v>
      </c>
      <c r="D154">
        <v>0</v>
      </c>
      <c r="E154">
        <v>0</v>
      </c>
      <c r="F154">
        <v>0</v>
      </c>
      <c r="G154">
        <v>0</v>
      </c>
      <c r="I154" s="97">
        <v>22167.07776372958</v>
      </c>
      <c r="J154" s="97">
        <v>22431.756944794521</v>
      </c>
      <c r="K154">
        <v>0</v>
      </c>
      <c r="L154">
        <v>0</v>
      </c>
      <c r="M154">
        <v>0</v>
      </c>
      <c r="N154">
        <v>0</v>
      </c>
      <c r="P154" s="98">
        <v>527.78756580308527</v>
      </c>
      <c r="Q154" s="98">
        <v>530.92915845667505</v>
      </c>
      <c r="R154">
        <v>1</v>
      </c>
      <c r="S154">
        <v>1</v>
      </c>
      <c r="T154">
        <v>0</v>
      </c>
      <c r="U154">
        <v>0</v>
      </c>
    </row>
    <row r="155" spans="2:41">
      <c r="B155">
        <v>169</v>
      </c>
      <c r="C155">
        <v>170</v>
      </c>
      <c r="D155">
        <v>0</v>
      </c>
      <c r="E155">
        <v>0</v>
      </c>
      <c r="F155">
        <v>0</v>
      </c>
      <c r="G155">
        <v>0</v>
      </c>
      <c r="I155" s="97">
        <v>22431.756944794521</v>
      </c>
      <c r="J155" s="97">
        <v>22698.006922186254</v>
      </c>
      <c r="K155">
        <v>0</v>
      </c>
      <c r="L155">
        <v>0</v>
      </c>
      <c r="M155">
        <v>0</v>
      </c>
      <c r="N155">
        <v>0</v>
      </c>
      <c r="P155" s="98">
        <v>530.92915845667505</v>
      </c>
      <c r="Q155" s="98">
        <v>534.07075111026484</v>
      </c>
      <c r="R155">
        <v>0</v>
      </c>
      <c r="S155">
        <v>0</v>
      </c>
      <c r="T155">
        <v>0</v>
      </c>
      <c r="U155">
        <v>0</v>
      </c>
    </row>
    <row r="156" spans="2:41">
      <c r="B156">
        <v>170</v>
      </c>
      <c r="C156">
        <v>171</v>
      </c>
      <c r="D156">
        <v>0</v>
      </c>
      <c r="E156">
        <v>0</v>
      </c>
      <c r="F156">
        <v>0</v>
      </c>
      <c r="G156">
        <v>0</v>
      </c>
      <c r="I156" s="97">
        <v>22698.006922186254</v>
      </c>
      <c r="J156" s="97">
        <v>22965.827695904783</v>
      </c>
      <c r="K156">
        <v>0</v>
      </c>
      <c r="L156">
        <v>0</v>
      </c>
      <c r="M156">
        <v>0</v>
      </c>
      <c r="N156">
        <v>0</v>
      </c>
      <c r="P156" s="98">
        <v>534.07075111026484</v>
      </c>
      <c r="Q156" s="98">
        <v>537.21234376385462</v>
      </c>
      <c r="R156">
        <v>1</v>
      </c>
      <c r="S156">
        <v>0</v>
      </c>
      <c r="T156">
        <v>1</v>
      </c>
      <c r="U156">
        <v>0</v>
      </c>
    </row>
    <row r="157" spans="2:41">
      <c r="B157">
        <v>171</v>
      </c>
      <c r="C157">
        <v>172</v>
      </c>
      <c r="D157">
        <v>0</v>
      </c>
      <c r="E157">
        <v>0</v>
      </c>
      <c r="F157">
        <v>0</v>
      </c>
      <c r="G157">
        <v>0</v>
      </c>
      <c r="I157" s="97">
        <v>22965.827695904783</v>
      </c>
      <c r="J157" s="97">
        <v>23235.219265950109</v>
      </c>
      <c r="K157">
        <v>0</v>
      </c>
      <c r="L157">
        <v>0</v>
      </c>
      <c r="M157">
        <v>0</v>
      </c>
      <c r="N157">
        <v>0</v>
      </c>
      <c r="P157" s="98">
        <v>537.21234376385462</v>
      </c>
      <c r="Q157" s="98">
        <v>540.3539364174444</v>
      </c>
      <c r="R157">
        <v>1</v>
      </c>
      <c r="S157">
        <v>0</v>
      </c>
      <c r="T157">
        <v>1</v>
      </c>
      <c r="U157">
        <v>0</v>
      </c>
    </row>
    <row r="158" spans="2:41">
      <c r="B158">
        <v>172</v>
      </c>
      <c r="C158">
        <v>173</v>
      </c>
      <c r="D158">
        <v>0</v>
      </c>
      <c r="E158">
        <v>0</v>
      </c>
      <c r="F158">
        <v>0</v>
      </c>
      <c r="G158">
        <v>0</v>
      </c>
      <c r="I158" s="97">
        <v>23235.219265950109</v>
      </c>
      <c r="J158" s="97">
        <v>23506.18163232223</v>
      </c>
      <c r="K158">
        <v>0</v>
      </c>
      <c r="L158">
        <v>0</v>
      </c>
      <c r="M158">
        <v>0</v>
      </c>
      <c r="N158">
        <v>0</v>
      </c>
      <c r="P158" s="98">
        <v>540.3539364174444</v>
      </c>
      <c r="Q158" s="98">
        <v>543.49552907103418</v>
      </c>
      <c r="R158">
        <v>0</v>
      </c>
      <c r="S158">
        <v>0</v>
      </c>
      <c r="T158">
        <v>0</v>
      </c>
      <c r="U158">
        <v>0</v>
      </c>
    </row>
    <row r="159" spans="2:41">
      <c r="B159">
        <v>173</v>
      </c>
      <c r="C159">
        <v>174</v>
      </c>
      <c r="D159">
        <v>0</v>
      </c>
      <c r="E159">
        <v>0</v>
      </c>
      <c r="F159">
        <v>0</v>
      </c>
      <c r="G159">
        <v>0</v>
      </c>
      <c r="I159" s="97">
        <v>23506.18163232223</v>
      </c>
      <c r="J159" s="97">
        <v>23778.714795021144</v>
      </c>
      <c r="K159">
        <v>0</v>
      </c>
      <c r="L159">
        <v>0</v>
      </c>
      <c r="M159">
        <v>0</v>
      </c>
      <c r="N159">
        <v>0</v>
      </c>
      <c r="P159" s="98">
        <v>543.49552907103418</v>
      </c>
      <c r="Q159" s="98">
        <v>546.63712172462397</v>
      </c>
      <c r="R159">
        <v>0</v>
      </c>
      <c r="S159">
        <v>0</v>
      </c>
      <c r="T159">
        <v>0</v>
      </c>
      <c r="U159">
        <v>0</v>
      </c>
      <c r="AK159" s="99"/>
    </row>
    <row r="160" spans="2:41">
      <c r="B160">
        <v>174</v>
      </c>
      <c r="C160">
        <v>175</v>
      </c>
      <c r="D160">
        <v>0</v>
      </c>
      <c r="E160">
        <v>0</v>
      </c>
      <c r="F160">
        <v>0</v>
      </c>
      <c r="G160">
        <v>0</v>
      </c>
      <c r="I160" s="97">
        <v>23778.714795021144</v>
      </c>
      <c r="J160" s="97">
        <v>24052.818754046853</v>
      </c>
      <c r="K160">
        <v>0</v>
      </c>
      <c r="L160">
        <v>0</v>
      </c>
      <c r="M160">
        <v>0</v>
      </c>
      <c r="N160">
        <v>0</v>
      </c>
      <c r="P160" s="98">
        <v>546.63712172462397</v>
      </c>
      <c r="Q160" s="98">
        <v>549.77871437821375</v>
      </c>
      <c r="R160">
        <v>0</v>
      </c>
      <c r="S160">
        <v>0</v>
      </c>
      <c r="T160">
        <v>0</v>
      </c>
      <c r="U160">
        <v>0</v>
      </c>
      <c r="AK160" s="99"/>
      <c r="AM160" s="99"/>
      <c r="AN160" s="99"/>
      <c r="AO160" s="99"/>
    </row>
    <row r="161" spans="2:37">
      <c r="B161">
        <v>175</v>
      </c>
      <c r="C161">
        <v>176</v>
      </c>
      <c r="D161">
        <v>0</v>
      </c>
      <c r="E161">
        <v>0</v>
      </c>
      <c r="F161">
        <v>0</v>
      </c>
      <c r="G161">
        <v>0</v>
      </c>
      <c r="I161" s="97">
        <v>24052.818754046853</v>
      </c>
      <c r="J161" s="97">
        <v>24328.493509399359</v>
      </c>
      <c r="K161">
        <v>0</v>
      </c>
      <c r="L161">
        <v>0</v>
      </c>
      <c r="M161">
        <v>0</v>
      </c>
      <c r="N161">
        <v>0</v>
      </c>
      <c r="P161" s="98">
        <v>549.77871437821375</v>
      </c>
      <c r="Q161" s="98">
        <v>552.92030703180353</v>
      </c>
      <c r="R161">
        <v>0</v>
      </c>
      <c r="S161">
        <v>0</v>
      </c>
      <c r="T161">
        <v>0</v>
      </c>
      <c r="U161">
        <v>0</v>
      </c>
      <c r="AK161" s="99"/>
    </row>
    <row r="162" spans="2:37">
      <c r="B162">
        <v>176</v>
      </c>
      <c r="C162">
        <v>177</v>
      </c>
      <c r="D162">
        <v>0</v>
      </c>
      <c r="E162">
        <v>0</v>
      </c>
      <c r="F162">
        <v>0</v>
      </c>
      <c r="G162">
        <v>0</v>
      </c>
      <c r="I162" s="97">
        <v>24328.493509399359</v>
      </c>
      <c r="J162" s="97">
        <v>24605.739061078657</v>
      </c>
      <c r="K162">
        <v>0</v>
      </c>
      <c r="L162">
        <v>0</v>
      </c>
      <c r="M162">
        <v>0</v>
      </c>
      <c r="N162">
        <v>0</v>
      </c>
      <c r="P162" s="98">
        <v>552.92030703180353</v>
      </c>
      <c r="Q162" s="98">
        <v>556.06189968539343</v>
      </c>
      <c r="R162">
        <v>1</v>
      </c>
      <c r="S162">
        <v>0</v>
      </c>
      <c r="T162">
        <v>1</v>
      </c>
      <c r="U162">
        <v>0</v>
      </c>
      <c r="AK162" s="99"/>
    </row>
    <row r="163" spans="2:37">
      <c r="B163">
        <v>177</v>
      </c>
      <c r="C163">
        <v>178</v>
      </c>
      <c r="D163">
        <v>2</v>
      </c>
      <c r="E163">
        <v>0</v>
      </c>
      <c r="F163">
        <v>1</v>
      </c>
      <c r="G163">
        <v>1</v>
      </c>
      <c r="I163" s="97">
        <v>24605.739061078657</v>
      </c>
      <c r="J163" s="97">
        <v>24884.555409084751</v>
      </c>
      <c r="K163">
        <v>2</v>
      </c>
      <c r="L163">
        <v>0</v>
      </c>
      <c r="M163">
        <v>1</v>
      </c>
      <c r="N163">
        <v>1</v>
      </c>
      <c r="P163" s="98">
        <v>556.06189968539343</v>
      </c>
      <c r="Q163" s="98">
        <v>559.20349233898321</v>
      </c>
      <c r="R163">
        <v>0</v>
      </c>
      <c r="S163">
        <v>0</v>
      </c>
      <c r="T163">
        <v>0</v>
      </c>
      <c r="U163">
        <v>0</v>
      </c>
    </row>
    <row r="164" spans="2:37">
      <c r="B164">
        <v>178</v>
      </c>
      <c r="C164">
        <v>179</v>
      </c>
      <c r="D164">
        <v>0</v>
      </c>
      <c r="E164">
        <v>0</v>
      </c>
      <c r="F164">
        <v>0</v>
      </c>
      <c r="G164">
        <v>0</v>
      </c>
      <c r="I164" s="97">
        <v>24884.555409084751</v>
      </c>
      <c r="J164" s="97">
        <v>25164.942553417641</v>
      </c>
      <c r="K164">
        <v>0</v>
      </c>
      <c r="L164">
        <v>0</v>
      </c>
      <c r="M164">
        <v>0</v>
      </c>
      <c r="N164">
        <v>0</v>
      </c>
      <c r="P164" s="98">
        <v>559.20349233898321</v>
      </c>
      <c r="Q164" s="98">
        <v>562.34508499257299</v>
      </c>
      <c r="R164">
        <v>0</v>
      </c>
      <c r="S164">
        <v>0</v>
      </c>
      <c r="T164">
        <v>0</v>
      </c>
      <c r="U164">
        <v>0</v>
      </c>
    </row>
    <row r="165" spans="2:37">
      <c r="B165">
        <v>179</v>
      </c>
      <c r="C165">
        <v>180</v>
      </c>
      <c r="D165">
        <v>0</v>
      </c>
      <c r="E165">
        <v>0</v>
      </c>
      <c r="F165">
        <v>0</v>
      </c>
      <c r="G165">
        <v>0</v>
      </c>
      <c r="I165" s="97">
        <v>25164.942553417641</v>
      </c>
      <c r="J165" s="97">
        <v>25446.900494077323</v>
      </c>
      <c r="K165">
        <v>0</v>
      </c>
      <c r="L165">
        <v>0</v>
      </c>
      <c r="M165">
        <v>0</v>
      </c>
      <c r="N165">
        <v>0</v>
      </c>
      <c r="P165" s="98">
        <v>562.34508499257299</v>
      </c>
      <c r="Q165" s="98">
        <v>565.48667764616278</v>
      </c>
      <c r="R165">
        <v>0</v>
      </c>
      <c r="S165">
        <v>0</v>
      </c>
      <c r="T165">
        <v>0</v>
      </c>
      <c r="U165">
        <v>0</v>
      </c>
    </row>
    <row r="166" spans="2:37">
      <c r="I166" s="97"/>
      <c r="J166" s="97"/>
      <c r="P166" s="98"/>
      <c r="Q166" s="98"/>
    </row>
    <row r="167" spans="2:37" ht="16.149999999999999">
      <c r="B167" s="293" t="s">
        <v>226</v>
      </c>
      <c r="C167" s="293"/>
      <c r="D167" s="293"/>
      <c r="E167" s="293"/>
      <c r="F167" s="293"/>
      <c r="G167" s="293"/>
      <c r="I167" s="293" t="s">
        <v>227</v>
      </c>
      <c r="J167" s="293"/>
      <c r="K167" s="293"/>
      <c r="L167" s="293"/>
      <c r="M167" s="293"/>
      <c r="N167" s="293"/>
      <c r="P167" s="293" t="s">
        <v>228</v>
      </c>
      <c r="Q167" s="293"/>
      <c r="R167" s="293"/>
      <c r="S167" s="293"/>
      <c r="T167" s="293"/>
      <c r="U167" s="293"/>
      <c r="W167" s="293" t="s">
        <v>229</v>
      </c>
      <c r="X167" s="293"/>
      <c r="Y167" s="293"/>
      <c r="Z167" s="293"/>
      <c r="AA167" s="293"/>
      <c r="AB167" s="293"/>
    </row>
    <row r="168" spans="2:37">
      <c r="B168" s="96" t="s">
        <v>223</v>
      </c>
      <c r="C168" s="96" t="s">
        <v>224</v>
      </c>
      <c r="D168" s="7" t="s">
        <v>137</v>
      </c>
      <c r="E168" s="7" t="s">
        <v>225</v>
      </c>
      <c r="F168" s="7" t="s">
        <v>181</v>
      </c>
      <c r="G168" s="7" t="s">
        <v>152</v>
      </c>
      <c r="I168" s="96" t="s">
        <v>223</v>
      </c>
      <c r="J168" s="96" t="s">
        <v>224</v>
      </c>
      <c r="K168" s="7" t="s">
        <v>137</v>
      </c>
      <c r="L168" s="7" t="s">
        <v>225</v>
      </c>
      <c r="M168" s="7" t="s">
        <v>181</v>
      </c>
      <c r="N168" s="7" t="s">
        <v>152</v>
      </c>
      <c r="P168" s="96" t="s">
        <v>223</v>
      </c>
      <c r="Q168" s="96" t="s">
        <v>224</v>
      </c>
      <c r="R168" s="7" t="s">
        <v>137</v>
      </c>
      <c r="S168" s="7" t="s">
        <v>225</v>
      </c>
      <c r="T168" s="7" t="s">
        <v>181</v>
      </c>
      <c r="U168" s="7" t="s">
        <v>152</v>
      </c>
      <c r="W168" t="s">
        <v>230</v>
      </c>
      <c r="X168" s="7" t="s">
        <v>157</v>
      </c>
      <c r="Y168" s="7" t="s">
        <v>137</v>
      </c>
      <c r="Z168" s="7" t="s">
        <v>225</v>
      </c>
      <c r="AA168" s="7" t="s">
        <v>181</v>
      </c>
      <c r="AB168" s="7" t="s">
        <v>152</v>
      </c>
      <c r="AD168" t="s">
        <v>230</v>
      </c>
      <c r="AE168" s="7" t="s">
        <v>157</v>
      </c>
      <c r="AF168" s="7" t="s">
        <v>137</v>
      </c>
      <c r="AG168" s="7" t="s">
        <v>225</v>
      </c>
      <c r="AH168" s="7" t="s">
        <v>181</v>
      </c>
      <c r="AI168" s="7" t="s">
        <v>152</v>
      </c>
    </row>
    <row r="169" spans="2:37">
      <c r="B169">
        <v>19</v>
      </c>
      <c r="C169">
        <v>20</v>
      </c>
      <c r="D169" s="14">
        <v>0</v>
      </c>
      <c r="E169" s="14">
        <v>0</v>
      </c>
      <c r="F169" s="14">
        <v>0</v>
      </c>
      <c r="G169" s="14">
        <v>0</v>
      </c>
      <c r="I169" s="97">
        <v>283.5287369864788</v>
      </c>
      <c r="J169" s="97">
        <v>314.15926535897933</v>
      </c>
      <c r="K169">
        <v>0</v>
      </c>
      <c r="L169">
        <v>0</v>
      </c>
      <c r="M169">
        <v>0</v>
      </c>
      <c r="N169">
        <v>0</v>
      </c>
      <c r="P169" s="98">
        <v>59.690260418206066</v>
      </c>
      <c r="Q169" s="98">
        <v>62.831853071795862</v>
      </c>
      <c r="R169">
        <v>0</v>
      </c>
      <c r="S169">
        <v>0</v>
      </c>
      <c r="T169">
        <v>0</v>
      </c>
      <c r="U169">
        <v>0</v>
      </c>
      <c r="W169" s="14">
        <v>1</v>
      </c>
      <c r="X169" s="14">
        <v>0.99</v>
      </c>
      <c r="Y169" s="14">
        <v>0</v>
      </c>
      <c r="Z169" s="14">
        <v>0</v>
      </c>
      <c r="AA169" s="14">
        <v>0</v>
      </c>
      <c r="AB169" s="14">
        <v>0</v>
      </c>
      <c r="AD169" s="14">
        <v>1</v>
      </c>
      <c r="AE169" s="14">
        <v>0.99</v>
      </c>
      <c r="AG169" s="100">
        <v>0</v>
      </c>
      <c r="AH169" s="100">
        <v>0</v>
      </c>
      <c r="AI169" s="100">
        <v>0</v>
      </c>
    </row>
    <row r="170" spans="2:37">
      <c r="B170">
        <v>20</v>
      </c>
      <c r="C170">
        <v>21</v>
      </c>
      <c r="D170" s="14">
        <v>0</v>
      </c>
      <c r="E170" s="14">
        <v>0</v>
      </c>
      <c r="F170" s="14">
        <v>0</v>
      </c>
      <c r="G170" s="14">
        <v>0</v>
      </c>
      <c r="I170" s="97">
        <v>314.15926535897933</v>
      </c>
      <c r="J170" s="97">
        <v>346.36059005827468</v>
      </c>
      <c r="K170" s="13">
        <v>0</v>
      </c>
      <c r="L170" s="14">
        <v>0</v>
      </c>
      <c r="M170" s="14">
        <v>0</v>
      </c>
      <c r="N170" s="14">
        <v>0</v>
      </c>
      <c r="P170" s="98">
        <v>62.831853071795862</v>
      </c>
      <c r="Q170" s="98">
        <v>65.973445725385659</v>
      </c>
      <c r="R170" s="13">
        <v>0</v>
      </c>
      <c r="S170" s="14">
        <v>0</v>
      </c>
      <c r="T170" s="14">
        <v>0</v>
      </c>
      <c r="U170" s="14">
        <v>0</v>
      </c>
      <c r="W170" s="14">
        <v>0.99</v>
      </c>
      <c r="X170" s="14">
        <v>0.98</v>
      </c>
      <c r="Y170" s="14">
        <v>0</v>
      </c>
      <c r="Z170" s="14">
        <v>0</v>
      </c>
      <c r="AA170" s="14">
        <v>0</v>
      </c>
      <c r="AB170" s="14">
        <v>0</v>
      </c>
      <c r="AD170" s="14">
        <v>0.99</v>
      </c>
      <c r="AE170" s="14">
        <v>0.98</v>
      </c>
      <c r="AG170" s="100">
        <v>0</v>
      </c>
      <c r="AH170" s="100">
        <v>0</v>
      </c>
      <c r="AI170" s="100">
        <v>0</v>
      </c>
    </row>
    <row r="171" spans="2:37">
      <c r="B171">
        <v>21</v>
      </c>
      <c r="C171">
        <v>22</v>
      </c>
      <c r="D171" s="14">
        <v>0</v>
      </c>
      <c r="E171" s="14">
        <v>0</v>
      </c>
      <c r="F171" s="14">
        <v>0</v>
      </c>
      <c r="G171" s="14">
        <v>0</v>
      </c>
      <c r="I171" s="97">
        <v>346.36059005827468</v>
      </c>
      <c r="J171" s="97">
        <v>380.13271108436498</v>
      </c>
      <c r="K171" s="13">
        <v>0</v>
      </c>
      <c r="L171" s="14">
        <v>0</v>
      </c>
      <c r="M171" s="14">
        <v>0</v>
      </c>
      <c r="N171" s="14">
        <v>0</v>
      </c>
      <c r="P171" s="98">
        <v>65.973445725385659</v>
      </c>
      <c r="Q171" s="98">
        <v>69.115038378975441</v>
      </c>
      <c r="R171" s="13">
        <v>0</v>
      </c>
      <c r="S171" s="14">
        <v>0</v>
      </c>
      <c r="T171" s="14">
        <v>0</v>
      </c>
      <c r="U171" s="14">
        <v>0</v>
      </c>
      <c r="W171" s="14">
        <v>0.98</v>
      </c>
      <c r="X171" s="14">
        <v>0.97</v>
      </c>
      <c r="Y171" s="14">
        <v>0</v>
      </c>
      <c r="Z171" s="14">
        <v>0</v>
      </c>
      <c r="AA171" s="14">
        <v>0</v>
      </c>
      <c r="AB171" s="14">
        <v>0</v>
      </c>
      <c r="AD171" s="14">
        <v>0.98</v>
      </c>
      <c r="AE171" s="14">
        <v>0.97</v>
      </c>
      <c r="AG171" s="100">
        <v>0</v>
      </c>
      <c r="AH171" s="100">
        <v>0</v>
      </c>
      <c r="AI171" s="100">
        <v>0</v>
      </c>
    </row>
    <row r="172" spans="2:37">
      <c r="B172">
        <v>22</v>
      </c>
      <c r="C172">
        <v>23</v>
      </c>
      <c r="D172" s="14">
        <v>0</v>
      </c>
      <c r="E172" s="14">
        <v>0</v>
      </c>
      <c r="F172" s="14">
        <v>0</v>
      </c>
      <c r="G172" s="14">
        <v>0</v>
      </c>
      <c r="I172" s="97">
        <v>380.13271108436498</v>
      </c>
      <c r="J172" s="97">
        <v>415.47562843725012</v>
      </c>
      <c r="K172" s="13">
        <v>0</v>
      </c>
      <c r="L172" s="14">
        <v>0</v>
      </c>
      <c r="M172" s="14">
        <v>0</v>
      </c>
      <c r="N172" s="14">
        <v>0</v>
      </c>
      <c r="P172" s="98">
        <v>69.115038378975441</v>
      </c>
      <c r="Q172" s="98">
        <v>72.256631032565238</v>
      </c>
      <c r="R172" s="13">
        <v>0</v>
      </c>
      <c r="S172" s="14">
        <v>0</v>
      </c>
      <c r="T172" s="14">
        <v>0</v>
      </c>
      <c r="U172" s="14">
        <v>0</v>
      </c>
      <c r="W172" s="14">
        <v>0.97</v>
      </c>
      <c r="X172" s="14">
        <v>0.96</v>
      </c>
      <c r="Y172" s="14">
        <v>2.0016012810248197E-4</v>
      </c>
      <c r="Z172" s="14">
        <v>2.0016012810248197E-4</v>
      </c>
      <c r="AA172" s="14">
        <v>0</v>
      </c>
      <c r="AB172" s="14">
        <v>0</v>
      </c>
      <c r="AD172" s="14">
        <v>0.97</v>
      </c>
      <c r="AE172" s="14">
        <v>0.96</v>
      </c>
      <c r="AG172" s="100">
        <v>3.2226877215597811E-4</v>
      </c>
      <c r="AH172" s="100">
        <v>0</v>
      </c>
      <c r="AI172" s="100">
        <v>0</v>
      </c>
    </row>
    <row r="173" spans="2:37">
      <c r="B173">
        <v>23</v>
      </c>
      <c r="C173">
        <v>24</v>
      </c>
      <c r="D173" s="14">
        <v>0</v>
      </c>
      <c r="E173" s="14">
        <v>0</v>
      </c>
      <c r="F173" s="14">
        <v>0</v>
      </c>
      <c r="G173" s="14">
        <v>0</v>
      </c>
      <c r="I173" s="97">
        <v>415.47562843725012</v>
      </c>
      <c r="J173" s="97">
        <v>452.38934211693021</v>
      </c>
      <c r="K173" s="13">
        <v>0</v>
      </c>
      <c r="L173" s="14">
        <v>0</v>
      </c>
      <c r="M173" s="14">
        <v>0</v>
      </c>
      <c r="N173" s="14">
        <v>0</v>
      </c>
      <c r="P173" s="98">
        <v>72.256631032565238</v>
      </c>
      <c r="Q173" s="98">
        <v>75.398223686155035</v>
      </c>
      <c r="R173" s="13">
        <v>0</v>
      </c>
      <c r="S173" s="14">
        <v>0</v>
      </c>
      <c r="T173" s="14">
        <v>0</v>
      </c>
      <c r="U173" s="14">
        <v>0</v>
      </c>
      <c r="W173" s="14">
        <v>0.96</v>
      </c>
      <c r="X173" s="14">
        <v>0.95</v>
      </c>
      <c r="Y173" s="14">
        <v>7.2057646116893519E-3</v>
      </c>
      <c r="Z173" s="14">
        <v>6.2049639711769418E-3</v>
      </c>
      <c r="AA173" s="14">
        <v>1.0008006405124099E-3</v>
      </c>
      <c r="AB173" s="14">
        <v>0</v>
      </c>
      <c r="AD173" s="14">
        <v>0.96</v>
      </c>
      <c r="AE173" s="14">
        <v>0.95</v>
      </c>
      <c r="AG173" s="100">
        <v>9.990331936835321E-3</v>
      </c>
      <c r="AH173" s="100">
        <v>3.0940594059405942E-3</v>
      </c>
      <c r="AI173" s="100">
        <v>0</v>
      </c>
    </row>
    <row r="174" spans="2:37">
      <c r="B174">
        <v>24</v>
      </c>
      <c r="C174">
        <v>25</v>
      </c>
      <c r="D174" s="14">
        <v>0</v>
      </c>
      <c r="E174" s="14">
        <v>0</v>
      </c>
      <c r="F174" s="14">
        <v>0</v>
      </c>
      <c r="G174" s="14">
        <v>0</v>
      </c>
      <c r="I174" s="97">
        <v>452.38934211693021</v>
      </c>
      <c r="J174" s="97">
        <v>490.87385212340519</v>
      </c>
      <c r="K174" s="13">
        <v>0</v>
      </c>
      <c r="L174" s="14">
        <v>0</v>
      </c>
      <c r="M174" s="14">
        <v>0</v>
      </c>
      <c r="N174" s="14">
        <v>0</v>
      </c>
      <c r="P174" s="98">
        <v>75.398223686155035</v>
      </c>
      <c r="Q174" s="98">
        <v>78.539816339744831</v>
      </c>
      <c r="R174" s="13">
        <v>0</v>
      </c>
      <c r="S174" s="14">
        <v>0</v>
      </c>
      <c r="T174" s="14">
        <v>0</v>
      </c>
      <c r="U174" s="14">
        <v>0</v>
      </c>
      <c r="W174" s="14">
        <v>0.95</v>
      </c>
      <c r="X174" s="14">
        <v>0.94</v>
      </c>
      <c r="Y174" s="14">
        <v>2.1617293835068056E-2</v>
      </c>
      <c r="Z174" s="14">
        <v>1.6813450760608487E-2</v>
      </c>
      <c r="AA174" s="14">
        <v>4.603682946357086E-3</v>
      </c>
      <c r="AB174" s="14">
        <v>2.0016012810248197E-4</v>
      </c>
      <c r="AD174" s="14">
        <v>0.95</v>
      </c>
      <c r="AE174" s="14">
        <v>0.94</v>
      </c>
      <c r="AG174" s="100">
        <v>2.7070576861102161E-2</v>
      </c>
      <c r="AH174" s="100">
        <v>1.4232673267326733E-2</v>
      </c>
      <c r="AI174" s="100">
        <v>3.6101083032490976E-3</v>
      </c>
    </row>
    <row r="175" spans="2:37">
      <c r="B175">
        <v>25</v>
      </c>
      <c r="C175">
        <v>26</v>
      </c>
      <c r="D175" s="14">
        <v>8.0000000000000004E-4</v>
      </c>
      <c r="E175" s="14">
        <v>8.0000000000000004E-4</v>
      </c>
      <c r="F175" s="14">
        <v>0</v>
      </c>
      <c r="G175" s="14">
        <v>0</v>
      </c>
      <c r="I175" s="97">
        <v>490.87385212340519</v>
      </c>
      <c r="J175" s="97">
        <v>530.92915845667505</v>
      </c>
      <c r="K175" s="13">
        <v>8.0000000000000004E-4</v>
      </c>
      <c r="L175" s="14">
        <v>8.0000000000000004E-4</v>
      </c>
      <c r="M175" s="14">
        <v>0</v>
      </c>
      <c r="N175" s="14">
        <v>0</v>
      </c>
      <c r="P175" s="98">
        <v>78.539816339744831</v>
      </c>
      <c r="Q175" s="98">
        <v>81.681408993334628</v>
      </c>
      <c r="R175" s="13">
        <v>0</v>
      </c>
      <c r="S175" s="14">
        <v>0</v>
      </c>
      <c r="T175" s="14">
        <v>0</v>
      </c>
      <c r="U175" s="14">
        <v>0</v>
      </c>
      <c r="W175" s="14">
        <v>0.94</v>
      </c>
      <c r="X175" s="14">
        <v>0.92999999999999994</v>
      </c>
      <c r="Y175" s="14">
        <v>5.8847077662129703E-2</v>
      </c>
      <c r="Z175" s="14">
        <v>4.7838270616493192E-2</v>
      </c>
      <c r="AA175" s="14">
        <v>9.6076861489191347E-3</v>
      </c>
      <c r="AB175" s="14">
        <v>1.4011208967173738E-3</v>
      </c>
      <c r="AD175" s="14">
        <v>0.94</v>
      </c>
      <c r="AE175" s="14">
        <v>0.92999999999999994</v>
      </c>
      <c r="AG175" s="100">
        <v>7.7022236545278761E-2</v>
      </c>
      <c r="AH175" s="100">
        <v>2.9702970297029702E-2</v>
      </c>
      <c r="AI175" s="100">
        <v>2.5270758122743681E-2</v>
      </c>
    </row>
    <row r="176" spans="2:37">
      <c r="B176">
        <v>26</v>
      </c>
      <c r="C176">
        <v>27</v>
      </c>
      <c r="D176" s="14">
        <v>2.0000000000000001E-4</v>
      </c>
      <c r="E176" s="14">
        <v>2.0000000000000001E-4</v>
      </c>
      <c r="F176" s="14">
        <v>0</v>
      </c>
      <c r="G176" s="14">
        <v>0</v>
      </c>
      <c r="I176" s="97">
        <v>530.92915845667505</v>
      </c>
      <c r="J176" s="97">
        <v>572.55526111673976</v>
      </c>
      <c r="K176" s="13">
        <v>2.0000000000000001E-4</v>
      </c>
      <c r="L176" s="14">
        <v>2.0000000000000001E-4</v>
      </c>
      <c r="M176" s="14">
        <v>0</v>
      </c>
      <c r="N176" s="14">
        <v>0</v>
      </c>
      <c r="P176" s="98">
        <v>81.681408993334628</v>
      </c>
      <c r="Q176" s="98">
        <v>84.823001646924411</v>
      </c>
      <c r="R176" s="13">
        <v>8.0064051240992789E-4</v>
      </c>
      <c r="S176" s="14">
        <v>8.0064051240992789E-4</v>
      </c>
      <c r="T176" s="14">
        <v>0</v>
      </c>
      <c r="U176" s="14">
        <v>0</v>
      </c>
      <c r="W176" s="14">
        <v>0.92999999999999994</v>
      </c>
      <c r="X176" s="14">
        <v>0.91999999999999993</v>
      </c>
      <c r="Y176" s="14">
        <v>0.11589271417133706</v>
      </c>
      <c r="Z176" s="14">
        <v>8.907125700560449E-2</v>
      </c>
      <c r="AA176" s="14">
        <v>2.5020016012810248E-2</v>
      </c>
      <c r="AB176" s="14">
        <v>1.801441152922338E-3</v>
      </c>
      <c r="AD176" s="14">
        <v>0.92999999999999994</v>
      </c>
      <c r="AE176" s="14">
        <v>0.91999999999999993</v>
      </c>
      <c r="AG176" s="100">
        <v>0.14340960360941024</v>
      </c>
      <c r="AH176" s="100">
        <v>7.7351485148514851E-2</v>
      </c>
      <c r="AI176" s="100">
        <v>3.2490974729241874E-2</v>
      </c>
    </row>
    <row r="177" spans="2:35">
      <c r="B177">
        <v>27</v>
      </c>
      <c r="C177">
        <v>28</v>
      </c>
      <c r="D177" s="14">
        <v>0</v>
      </c>
      <c r="E177" s="14">
        <v>0</v>
      </c>
      <c r="F177" s="14">
        <v>0</v>
      </c>
      <c r="G177" s="14">
        <v>0</v>
      </c>
      <c r="I177" s="97">
        <v>572.55526111673976</v>
      </c>
      <c r="J177" s="97">
        <v>615.75216010359941</v>
      </c>
      <c r="K177" s="13">
        <v>0</v>
      </c>
      <c r="L177" s="14">
        <v>0</v>
      </c>
      <c r="M177" s="14">
        <v>0</v>
      </c>
      <c r="N177" s="14">
        <v>0</v>
      </c>
      <c r="P177" s="98">
        <v>84.823001646924411</v>
      </c>
      <c r="Q177" s="98">
        <v>87.964594300514207</v>
      </c>
      <c r="R177" s="13">
        <v>2.0016012810248197E-4</v>
      </c>
      <c r="S177" s="14">
        <v>2.0016012810248197E-4</v>
      </c>
      <c r="T177" s="14">
        <v>0</v>
      </c>
      <c r="U177" s="14">
        <v>0</v>
      </c>
      <c r="W177" s="14">
        <v>0.91999999999999993</v>
      </c>
      <c r="X177" s="14">
        <v>0.90999999999999992</v>
      </c>
      <c r="Y177" s="14">
        <v>0.18935148118494796</v>
      </c>
      <c r="Z177" s="14">
        <v>0.13730984787830264</v>
      </c>
      <c r="AA177" s="14">
        <v>5.044035228182546E-2</v>
      </c>
      <c r="AB177" s="14">
        <v>1.6012810248198558E-3</v>
      </c>
      <c r="AD177" s="14">
        <v>0.91999999999999993</v>
      </c>
      <c r="AE177" s="14">
        <v>0.90999999999999992</v>
      </c>
      <c r="AG177" s="100">
        <v>0.22107637769900096</v>
      </c>
      <c r="AH177" s="100">
        <v>0.15594059405940594</v>
      </c>
      <c r="AI177" s="100">
        <v>2.8880866425992781E-2</v>
      </c>
    </row>
    <row r="178" spans="2:35">
      <c r="B178">
        <v>28</v>
      </c>
      <c r="C178">
        <v>29</v>
      </c>
      <c r="D178" s="14">
        <v>0</v>
      </c>
      <c r="E178" s="14">
        <v>0</v>
      </c>
      <c r="F178" s="14">
        <v>0</v>
      </c>
      <c r="G178" s="14">
        <v>0</v>
      </c>
      <c r="I178" s="97">
        <v>615.75216010359941</v>
      </c>
      <c r="J178" s="97">
        <v>660.51985541725401</v>
      </c>
      <c r="K178" s="13">
        <v>0</v>
      </c>
      <c r="L178" s="14">
        <v>0</v>
      </c>
      <c r="M178" s="14">
        <v>0</v>
      </c>
      <c r="N178" s="14">
        <v>0</v>
      </c>
      <c r="P178" s="98">
        <v>87.964594300514207</v>
      </c>
      <c r="Q178" s="98">
        <v>91.106186954104004</v>
      </c>
      <c r="R178" s="13">
        <v>0</v>
      </c>
      <c r="S178" s="14">
        <v>0</v>
      </c>
      <c r="T178" s="14">
        <v>0</v>
      </c>
      <c r="U178" s="14">
        <v>0</v>
      </c>
      <c r="W178" s="14">
        <v>0.90999999999999992</v>
      </c>
      <c r="X178" s="14">
        <v>0.89999999999999991</v>
      </c>
      <c r="Y178" s="14">
        <v>0.20696557245796637</v>
      </c>
      <c r="Z178" s="14">
        <v>0.14351481184947959</v>
      </c>
      <c r="AA178" s="14">
        <v>5.644515612489992E-2</v>
      </c>
      <c r="AB178" s="14">
        <v>7.0056044835868697E-3</v>
      </c>
      <c r="AD178" s="14">
        <v>0.90999999999999992</v>
      </c>
      <c r="AE178" s="14">
        <v>0.89999999999999991</v>
      </c>
      <c r="AG178" s="100">
        <v>0.23106670963583628</v>
      </c>
      <c r="AH178" s="100">
        <v>0.17450495049504949</v>
      </c>
      <c r="AI178" s="100">
        <v>0.1263537906137184</v>
      </c>
    </row>
    <row r="179" spans="2:35">
      <c r="B179">
        <v>29</v>
      </c>
      <c r="C179">
        <v>30</v>
      </c>
      <c r="D179" s="14">
        <v>0</v>
      </c>
      <c r="E179" s="14">
        <v>0</v>
      </c>
      <c r="F179" s="14">
        <v>0</v>
      </c>
      <c r="G179" s="14">
        <v>0</v>
      </c>
      <c r="I179" s="97">
        <v>660.51985541725401</v>
      </c>
      <c r="J179" s="97">
        <v>706.85834705770344</v>
      </c>
      <c r="K179" s="13">
        <v>0</v>
      </c>
      <c r="L179" s="14">
        <v>0</v>
      </c>
      <c r="M179" s="14">
        <v>0</v>
      </c>
      <c r="N179" s="14">
        <v>0</v>
      </c>
      <c r="P179" s="98">
        <v>91.106186954104004</v>
      </c>
      <c r="Q179" s="98">
        <v>94.247779607693786</v>
      </c>
      <c r="R179" s="13">
        <v>0</v>
      </c>
      <c r="S179" s="14">
        <v>0</v>
      </c>
      <c r="T179" s="14">
        <v>0</v>
      </c>
      <c r="U179" s="14">
        <v>0</v>
      </c>
      <c r="W179" s="14">
        <v>0.89999999999999991</v>
      </c>
      <c r="X179" s="14">
        <v>0.8899999999999999</v>
      </c>
      <c r="Y179" s="14">
        <v>0.15412329863891114</v>
      </c>
      <c r="Z179" s="14">
        <v>9.2874299439551639E-2</v>
      </c>
      <c r="AA179" s="14">
        <v>5.6244995996797435E-2</v>
      </c>
      <c r="AB179" s="14">
        <v>5.0040032025620495E-3</v>
      </c>
      <c r="AD179" s="14">
        <v>0.89999999999999991</v>
      </c>
      <c r="AE179" s="14">
        <v>0.8899999999999999</v>
      </c>
      <c r="AG179" s="100">
        <v>0.14953271028037382</v>
      </c>
      <c r="AH179" s="100">
        <v>0.17388613861386137</v>
      </c>
      <c r="AI179" s="100">
        <v>9.0252707581227443E-2</v>
      </c>
    </row>
    <row r="180" spans="2:35">
      <c r="B180">
        <v>30</v>
      </c>
      <c r="C180">
        <v>31</v>
      </c>
      <c r="D180" s="14">
        <v>0</v>
      </c>
      <c r="E180" s="14">
        <v>0</v>
      </c>
      <c r="F180" s="14">
        <v>0</v>
      </c>
      <c r="G180" s="14">
        <v>0</v>
      </c>
      <c r="I180" s="97">
        <v>706.85834705770344</v>
      </c>
      <c r="J180" s="97">
        <v>754.76763502494782</v>
      </c>
      <c r="K180" s="13">
        <v>0</v>
      </c>
      <c r="L180" s="14">
        <v>0</v>
      </c>
      <c r="M180" s="14">
        <v>0</v>
      </c>
      <c r="N180" s="14">
        <v>0</v>
      </c>
      <c r="P180" s="98">
        <v>94.247779607693786</v>
      </c>
      <c r="Q180" s="98">
        <v>97.389372261283583</v>
      </c>
      <c r="R180" s="13">
        <v>0</v>
      </c>
      <c r="S180" s="14">
        <v>0</v>
      </c>
      <c r="T180" s="14">
        <v>0</v>
      </c>
      <c r="U180" s="14">
        <v>0</v>
      </c>
      <c r="W180" s="14">
        <v>0.8899999999999999</v>
      </c>
      <c r="X180" s="14">
        <v>0.87999999999999989</v>
      </c>
      <c r="Y180" s="14">
        <v>7.5660528422738196E-2</v>
      </c>
      <c r="Z180" s="14">
        <v>3.8831064851881508E-2</v>
      </c>
      <c r="AA180" s="14">
        <v>3.22257806244996E-2</v>
      </c>
      <c r="AB180" s="14">
        <v>4.603682946357086E-3</v>
      </c>
      <c r="AD180" s="14">
        <v>0.8899999999999999</v>
      </c>
      <c r="AE180" s="14">
        <v>0.87999999999999989</v>
      </c>
      <c r="AG180" s="100">
        <v>6.2520141798259751E-2</v>
      </c>
      <c r="AH180" s="100">
        <v>9.9628712871287134E-2</v>
      </c>
      <c r="AI180" s="100">
        <v>8.3032490974729242E-2</v>
      </c>
    </row>
    <row r="181" spans="2:35">
      <c r="B181">
        <v>31</v>
      </c>
      <c r="C181">
        <v>32</v>
      </c>
      <c r="D181" s="14">
        <v>0</v>
      </c>
      <c r="E181" s="14">
        <v>0</v>
      </c>
      <c r="F181" s="14">
        <v>0</v>
      </c>
      <c r="G181" s="14">
        <v>0</v>
      </c>
      <c r="I181" s="97">
        <v>754.76763502494782</v>
      </c>
      <c r="J181" s="97">
        <v>804.24771931898704</v>
      </c>
      <c r="K181" s="13">
        <v>0</v>
      </c>
      <c r="L181" s="14">
        <v>0</v>
      </c>
      <c r="M181" s="14">
        <v>0</v>
      </c>
      <c r="N181" s="14">
        <v>0</v>
      </c>
      <c r="P181" s="98">
        <v>97.389372261283583</v>
      </c>
      <c r="Q181" s="98">
        <v>100.53096491487338</v>
      </c>
      <c r="R181" s="13">
        <v>0</v>
      </c>
      <c r="S181" s="14">
        <v>0</v>
      </c>
      <c r="T181" s="14">
        <v>0</v>
      </c>
      <c r="U181" s="14">
        <v>0</v>
      </c>
      <c r="W181" s="14">
        <v>0.87999999999999989</v>
      </c>
      <c r="X181" s="14">
        <v>0.86999999999999988</v>
      </c>
      <c r="Y181" s="14">
        <v>3.1024819855884709E-2</v>
      </c>
      <c r="Z181" s="14">
        <v>1.2409927942353884E-2</v>
      </c>
      <c r="AA181" s="14">
        <v>1.5212169735788631E-2</v>
      </c>
      <c r="AB181" s="14">
        <v>3.4027221777421937E-3</v>
      </c>
      <c r="AD181" s="14">
        <v>0.87999999999999989</v>
      </c>
      <c r="AE181" s="14">
        <v>0.86999999999999988</v>
      </c>
      <c r="AG181" s="100">
        <v>1.9980663873670642E-2</v>
      </c>
      <c r="AH181" s="100">
        <v>4.702970297029703E-2</v>
      </c>
      <c r="AI181" s="100">
        <v>6.1371841155234655E-2</v>
      </c>
    </row>
    <row r="182" spans="2:35">
      <c r="B182">
        <v>32</v>
      </c>
      <c r="C182">
        <v>33</v>
      </c>
      <c r="D182" s="14">
        <v>0</v>
      </c>
      <c r="E182" s="14">
        <v>0</v>
      </c>
      <c r="F182" s="14">
        <v>0</v>
      </c>
      <c r="G182" s="14">
        <v>0</v>
      </c>
      <c r="I182" s="97">
        <v>804.24771931898704</v>
      </c>
      <c r="J182" s="97">
        <v>855.2985999398212</v>
      </c>
      <c r="K182" s="13">
        <v>0</v>
      </c>
      <c r="L182" s="14">
        <v>0</v>
      </c>
      <c r="M182" s="14">
        <v>0</v>
      </c>
      <c r="N182" s="14">
        <v>0</v>
      </c>
      <c r="P182" s="98">
        <v>100.53096491487338</v>
      </c>
      <c r="Q182" s="98">
        <v>103.67255756846318</v>
      </c>
      <c r="R182" s="13">
        <v>0</v>
      </c>
      <c r="S182" s="14">
        <v>0</v>
      </c>
      <c r="T182" s="14">
        <v>0</v>
      </c>
      <c r="U182" s="14">
        <v>0</v>
      </c>
      <c r="W182" s="14">
        <v>0.86999999999999988</v>
      </c>
      <c r="X182" s="14">
        <v>0.85999999999999988</v>
      </c>
      <c r="Y182" s="14">
        <v>2.2618094475580466E-2</v>
      </c>
      <c r="Z182" s="14">
        <v>8.6068855084067246E-3</v>
      </c>
      <c r="AA182" s="14">
        <v>8.4067253803042433E-3</v>
      </c>
      <c r="AB182" s="14">
        <v>5.6044835868694952E-3</v>
      </c>
      <c r="AD182" s="14">
        <v>0.86999999999999988</v>
      </c>
      <c r="AE182" s="14">
        <v>0.85999999999999988</v>
      </c>
      <c r="AG182" s="100">
        <v>1.3857557202707057E-2</v>
      </c>
      <c r="AH182" s="100">
        <v>2.5990099009900989E-2</v>
      </c>
      <c r="AI182" s="100">
        <v>0.10108303249097472</v>
      </c>
    </row>
    <row r="183" spans="2:35">
      <c r="B183">
        <v>33</v>
      </c>
      <c r="C183">
        <v>34</v>
      </c>
      <c r="D183" s="14">
        <v>4.0000000000000002E-4</v>
      </c>
      <c r="E183" s="14">
        <v>4.0000000000000002E-4</v>
      </c>
      <c r="F183" s="14">
        <v>0</v>
      </c>
      <c r="G183" s="14">
        <v>0</v>
      </c>
      <c r="I183" s="97">
        <v>855.2985999398212</v>
      </c>
      <c r="J183" s="97">
        <v>907.9202768874502</v>
      </c>
      <c r="K183" s="13">
        <v>4.0000000000000002E-4</v>
      </c>
      <c r="L183" s="14">
        <v>4.0000000000000002E-4</v>
      </c>
      <c r="M183" s="14">
        <v>0</v>
      </c>
      <c r="N183" s="14">
        <v>0</v>
      </c>
      <c r="P183" s="98">
        <v>103.67255756846318</v>
      </c>
      <c r="Q183" s="98">
        <v>106.81415022205297</v>
      </c>
      <c r="R183" s="13">
        <v>0</v>
      </c>
      <c r="S183" s="14">
        <v>0</v>
      </c>
      <c r="T183" s="14">
        <v>0</v>
      </c>
      <c r="U183" s="14">
        <v>0</v>
      </c>
      <c r="W183" s="14">
        <v>0.85999999999999988</v>
      </c>
      <c r="X183" s="14">
        <v>0.84999999999999987</v>
      </c>
      <c r="Y183" s="14">
        <v>1.5812650120096076E-2</v>
      </c>
      <c r="Z183" s="14">
        <v>3.2025620496397116E-3</v>
      </c>
      <c r="AA183" s="14">
        <v>6.6052842273819053E-3</v>
      </c>
      <c r="AB183" s="14">
        <v>6.0048038430744596E-3</v>
      </c>
      <c r="AD183" s="14">
        <v>0.85999999999999988</v>
      </c>
      <c r="AE183" s="14">
        <v>0.84999999999999987</v>
      </c>
      <c r="AG183" s="100">
        <v>5.1563003544956498E-3</v>
      </c>
      <c r="AH183" s="100">
        <v>2.0420792079207922E-2</v>
      </c>
      <c r="AI183" s="100">
        <v>0.10830324909747292</v>
      </c>
    </row>
    <row r="184" spans="2:35">
      <c r="B184">
        <v>34</v>
      </c>
      <c r="C184">
        <v>35</v>
      </c>
      <c r="D184" s="14">
        <v>5.9999999999999995E-4</v>
      </c>
      <c r="E184" s="14">
        <v>5.9999999999999995E-4</v>
      </c>
      <c r="F184" s="14">
        <v>0</v>
      </c>
      <c r="G184" s="14">
        <v>0</v>
      </c>
      <c r="I184" s="97">
        <v>907.9202768874502</v>
      </c>
      <c r="J184" s="97">
        <v>962.11275016187415</v>
      </c>
      <c r="K184" s="13">
        <v>5.9999999999999995E-4</v>
      </c>
      <c r="L184" s="14">
        <v>5.9999999999999995E-4</v>
      </c>
      <c r="M184" s="14">
        <v>0</v>
      </c>
      <c r="N184" s="14">
        <v>0</v>
      </c>
      <c r="P184" s="98">
        <v>106.81415022205297</v>
      </c>
      <c r="Q184" s="98">
        <v>109.95574287564276</v>
      </c>
      <c r="R184" s="13">
        <v>4.0032025620496394E-4</v>
      </c>
      <c r="S184" s="14">
        <v>4.0032025620496394E-4</v>
      </c>
      <c r="T184" s="14">
        <v>0</v>
      </c>
      <c r="U184" s="14">
        <v>0</v>
      </c>
      <c r="W184" s="14">
        <v>0.84999999999999987</v>
      </c>
      <c r="X184" s="14">
        <v>0.83999999999999986</v>
      </c>
      <c r="Y184" s="14">
        <v>1.5612489991993595E-2</v>
      </c>
      <c r="Z184" s="14">
        <v>3.6028823058446759E-3</v>
      </c>
      <c r="AA184" s="14">
        <v>6.2049639711769418E-3</v>
      </c>
      <c r="AB184" s="14">
        <v>5.8046437149719774E-3</v>
      </c>
      <c r="AD184" s="14">
        <v>0.84999999999999987</v>
      </c>
      <c r="AE184" s="14">
        <v>0.83999999999999986</v>
      </c>
      <c r="AG184" s="100">
        <v>5.8008378988076053E-3</v>
      </c>
      <c r="AH184" s="100">
        <v>1.9183168316831683E-2</v>
      </c>
      <c r="AI184" s="100">
        <v>0.10469314079422383</v>
      </c>
    </row>
    <row r="185" spans="2:35">
      <c r="B185">
        <v>35</v>
      </c>
      <c r="C185">
        <v>36</v>
      </c>
      <c r="D185" s="14">
        <v>4.0000000000000002E-4</v>
      </c>
      <c r="E185" s="14">
        <v>4.0000000000000002E-4</v>
      </c>
      <c r="F185" s="14">
        <v>0</v>
      </c>
      <c r="G185" s="14">
        <v>0</v>
      </c>
      <c r="I185" s="97">
        <v>962.11275016187415</v>
      </c>
      <c r="J185" s="97">
        <v>1017.8760197630929</v>
      </c>
      <c r="K185" s="13">
        <v>4.0000000000000002E-4</v>
      </c>
      <c r="L185" s="14">
        <v>4.0000000000000002E-4</v>
      </c>
      <c r="M185" s="14">
        <v>0</v>
      </c>
      <c r="N185" s="14">
        <v>0</v>
      </c>
      <c r="P185" s="98">
        <v>109.95574287564276</v>
      </c>
      <c r="Q185" s="98">
        <v>113.09733552923255</v>
      </c>
      <c r="R185" s="13">
        <v>6.0048038430744592E-4</v>
      </c>
      <c r="S185" s="14">
        <v>6.0048038430744592E-4</v>
      </c>
      <c r="T185" s="14">
        <v>0</v>
      </c>
      <c r="U185" s="14">
        <v>0</v>
      </c>
      <c r="W185" s="14">
        <v>0.83999999999999986</v>
      </c>
      <c r="X185" s="14">
        <v>0.82999999999999985</v>
      </c>
      <c r="Y185" s="14">
        <v>1.0808646917534028E-2</v>
      </c>
      <c r="Z185" s="14">
        <v>2.2017614091273019E-3</v>
      </c>
      <c r="AA185" s="14">
        <v>6.6052842273819053E-3</v>
      </c>
      <c r="AB185" s="14">
        <v>2.0016012810248197E-3</v>
      </c>
      <c r="AD185" s="14">
        <v>0.83999999999999986</v>
      </c>
      <c r="AE185" s="14">
        <v>0.82999999999999985</v>
      </c>
      <c r="AG185" s="100">
        <v>3.544956493715759E-3</v>
      </c>
      <c r="AH185" s="100">
        <v>2.0420792079207922E-2</v>
      </c>
      <c r="AI185" s="100">
        <v>3.6101083032490974E-2</v>
      </c>
    </row>
    <row r="186" spans="2:35">
      <c r="B186">
        <v>36</v>
      </c>
      <c r="C186">
        <v>37</v>
      </c>
      <c r="D186" s="14">
        <v>4.0000000000000002E-4</v>
      </c>
      <c r="E186" s="14">
        <v>4.0000000000000002E-4</v>
      </c>
      <c r="F186" s="14">
        <v>0</v>
      </c>
      <c r="G186" s="14">
        <v>0</v>
      </c>
      <c r="I186" s="97">
        <v>1017.8760197630929</v>
      </c>
      <c r="J186" s="97">
        <v>1075.2100856911068</v>
      </c>
      <c r="K186" s="13">
        <v>4.0000000000000002E-4</v>
      </c>
      <c r="L186" s="14">
        <v>4.0000000000000002E-4</v>
      </c>
      <c r="M186" s="14">
        <v>0</v>
      </c>
      <c r="N186" s="14">
        <v>0</v>
      </c>
      <c r="P186" s="98">
        <v>113.09733552923255</v>
      </c>
      <c r="Q186" s="98">
        <v>116.23892818282235</v>
      </c>
      <c r="R186" s="13">
        <v>4.0032025620496394E-4</v>
      </c>
      <c r="S186" s="14">
        <v>4.0032025620496394E-4</v>
      </c>
      <c r="T186" s="14">
        <v>0</v>
      </c>
      <c r="U186" s="14">
        <v>0</v>
      </c>
      <c r="W186" s="14">
        <v>0.82999999999999985</v>
      </c>
      <c r="X186" s="14">
        <v>0.81999999999999984</v>
      </c>
      <c r="Y186" s="14">
        <v>7.8062449959967976E-3</v>
      </c>
      <c r="Z186" s="14">
        <v>1.2009607686148918E-3</v>
      </c>
      <c r="AA186" s="14">
        <v>4.2033626901521216E-3</v>
      </c>
      <c r="AB186" s="14">
        <v>2.4019215372297837E-3</v>
      </c>
      <c r="AD186" s="14">
        <v>0.82999999999999985</v>
      </c>
      <c r="AE186" s="14">
        <v>0.81999999999999984</v>
      </c>
      <c r="AG186" s="100">
        <v>1.9336126329358686E-3</v>
      </c>
      <c r="AH186" s="100">
        <v>1.2995049504950494E-2</v>
      </c>
      <c r="AI186" s="100">
        <v>4.3321299638989168E-2</v>
      </c>
    </row>
    <row r="187" spans="2:35">
      <c r="B187">
        <v>37</v>
      </c>
      <c r="C187">
        <v>38</v>
      </c>
      <c r="D187" s="14">
        <v>1.4E-3</v>
      </c>
      <c r="E187" s="14">
        <v>1E-3</v>
      </c>
      <c r="F187" s="14">
        <v>2.0000000000000001E-4</v>
      </c>
      <c r="G187" s="14">
        <v>2.0000000000000001E-4</v>
      </c>
      <c r="I187" s="97">
        <v>1075.2100856911068</v>
      </c>
      <c r="J187" s="97">
        <v>1134.1149479459152</v>
      </c>
      <c r="K187" s="13">
        <v>1.4E-3</v>
      </c>
      <c r="L187" s="14">
        <v>1E-3</v>
      </c>
      <c r="M187" s="14">
        <v>2.0000000000000001E-4</v>
      </c>
      <c r="N187" s="14">
        <v>2.0000000000000001E-4</v>
      </c>
      <c r="P187" s="98">
        <v>116.23892818282235</v>
      </c>
      <c r="Q187" s="98">
        <v>119.38052083641213</v>
      </c>
      <c r="R187" s="13">
        <v>4.0032025620496394E-4</v>
      </c>
      <c r="S187" s="14">
        <v>4.0032025620496394E-4</v>
      </c>
      <c r="T187" s="14">
        <v>0</v>
      </c>
      <c r="U187" s="14">
        <v>0</v>
      </c>
      <c r="W187" s="14">
        <v>0.81999999999999984</v>
      </c>
      <c r="X187" s="14">
        <v>0.80999999999999983</v>
      </c>
      <c r="Y187" s="14">
        <v>5.6044835868694952E-3</v>
      </c>
      <c r="Z187" s="14">
        <v>1.801441152922338E-3</v>
      </c>
      <c r="AA187" s="14">
        <v>3.0024019215372298E-3</v>
      </c>
      <c r="AB187" s="14">
        <v>8.0064051240992789E-4</v>
      </c>
      <c r="AD187" s="14">
        <v>0.81999999999999984</v>
      </c>
      <c r="AE187" s="14">
        <v>0.80999999999999983</v>
      </c>
      <c r="AG187" s="100">
        <v>2.9004189494038026E-3</v>
      </c>
      <c r="AH187" s="100">
        <v>9.2821782178217817E-3</v>
      </c>
      <c r="AI187" s="100">
        <v>1.444043321299639E-2</v>
      </c>
    </row>
    <row r="188" spans="2:35">
      <c r="B188">
        <v>38</v>
      </c>
      <c r="C188">
        <v>39</v>
      </c>
      <c r="D188" s="14">
        <v>8.0000000000000004E-4</v>
      </c>
      <c r="E188" s="14">
        <v>8.0000000000000004E-4</v>
      </c>
      <c r="F188" s="14">
        <v>0</v>
      </c>
      <c r="G188" s="14">
        <v>0</v>
      </c>
      <c r="I188" s="97">
        <v>1134.1149479459152</v>
      </c>
      <c r="J188" s="97">
        <v>1194.5906065275187</v>
      </c>
      <c r="K188" s="13">
        <v>8.0000000000000004E-4</v>
      </c>
      <c r="L188" s="14">
        <v>8.0000000000000004E-4</v>
      </c>
      <c r="M188" s="14">
        <v>0</v>
      </c>
      <c r="N188" s="14">
        <v>0</v>
      </c>
      <c r="P188" s="98">
        <v>119.38052083641213</v>
      </c>
      <c r="Q188" s="98">
        <v>122.52211349000193</v>
      </c>
      <c r="R188" s="13">
        <v>8.0064051240992789E-4</v>
      </c>
      <c r="S188" s="14">
        <v>4.0032025620496394E-4</v>
      </c>
      <c r="T188" s="14">
        <v>2.0016012810248197E-4</v>
      </c>
      <c r="U188" s="14">
        <v>2.0016012810248197E-4</v>
      </c>
      <c r="W188" s="14">
        <v>0.80999999999999983</v>
      </c>
      <c r="X188" s="14">
        <v>0.79999999999999982</v>
      </c>
      <c r="Y188" s="14">
        <v>5.0040032025620495E-3</v>
      </c>
      <c r="Z188" s="14">
        <v>1.2009607686148918E-3</v>
      </c>
      <c r="AA188" s="14">
        <v>3.0024019215372298E-3</v>
      </c>
      <c r="AB188" s="14">
        <v>8.0064051240992789E-4</v>
      </c>
      <c r="AD188" s="14">
        <v>0.80999999999999983</v>
      </c>
      <c r="AE188" s="14">
        <v>0.79999999999999982</v>
      </c>
      <c r="AG188" s="100">
        <v>1.9336126329358686E-3</v>
      </c>
      <c r="AH188" s="100">
        <v>9.2821782178217817E-3</v>
      </c>
      <c r="AI188" s="100">
        <v>1.444043321299639E-2</v>
      </c>
    </row>
    <row r="189" spans="2:35">
      <c r="B189">
        <v>39</v>
      </c>
      <c r="C189">
        <v>40</v>
      </c>
      <c r="D189" s="14">
        <v>8.0000000000000004E-4</v>
      </c>
      <c r="E189" s="14">
        <v>8.0000000000000004E-4</v>
      </c>
      <c r="F189" s="14">
        <v>0</v>
      </c>
      <c r="G189" s="14">
        <v>0</v>
      </c>
      <c r="I189" s="97">
        <v>1194.5906065275187</v>
      </c>
      <c r="J189" s="97">
        <v>1256.6370614359173</v>
      </c>
      <c r="K189" s="13">
        <v>8.0000000000000004E-4</v>
      </c>
      <c r="L189" s="14">
        <v>8.0000000000000004E-4</v>
      </c>
      <c r="M189" s="14">
        <v>0</v>
      </c>
      <c r="N189" s="14">
        <v>0</v>
      </c>
      <c r="P189" s="98">
        <v>122.52211349000193</v>
      </c>
      <c r="Q189" s="98">
        <v>125.66370614359172</v>
      </c>
      <c r="R189" s="13">
        <v>8.0064051240992789E-4</v>
      </c>
      <c r="S189" s="14">
        <v>8.0064051240992789E-4</v>
      </c>
      <c r="T189" s="14">
        <v>0</v>
      </c>
      <c r="U189" s="14">
        <v>0</v>
      </c>
      <c r="W189" s="14">
        <v>0.79999999999999982</v>
      </c>
      <c r="X189" s="14">
        <v>0.78999999999999981</v>
      </c>
      <c r="Y189" s="14">
        <v>6.4051240992794231E-3</v>
      </c>
      <c r="Z189" s="14">
        <v>1.6012810248198558E-3</v>
      </c>
      <c r="AA189" s="14">
        <v>3.2025620496397116E-3</v>
      </c>
      <c r="AB189" s="14">
        <v>1.6012810248198558E-3</v>
      </c>
      <c r="AD189" s="14">
        <v>0.79999999999999982</v>
      </c>
      <c r="AE189" s="14">
        <v>0.78999999999999981</v>
      </c>
      <c r="AG189" s="100">
        <v>2.5781501772478249E-3</v>
      </c>
      <c r="AH189" s="100">
        <v>9.9009900990099011E-3</v>
      </c>
      <c r="AI189" s="100">
        <v>2.8880866425992781E-2</v>
      </c>
    </row>
    <row r="190" spans="2:35">
      <c r="B190">
        <v>40</v>
      </c>
      <c r="C190">
        <v>41</v>
      </c>
      <c r="D190" s="14">
        <v>1E-3</v>
      </c>
      <c r="E190" s="14">
        <v>5.9999999999999995E-4</v>
      </c>
      <c r="F190" s="14">
        <v>4.0000000000000002E-4</v>
      </c>
      <c r="G190" s="14">
        <v>0</v>
      </c>
      <c r="I190" s="97">
        <v>1256.6370614359173</v>
      </c>
      <c r="J190" s="97">
        <v>1320.2543126711105</v>
      </c>
      <c r="K190" s="13">
        <v>1E-3</v>
      </c>
      <c r="L190" s="14">
        <v>5.9999999999999995E-4</v>
      </c>
      <c r="M190" s="14">
        <v>4.0000000000000002E-4</v>
      </c>
      <c r="N190" s="14">
        <v>0</v>
      </c>
      <c r="P190" s="98">
        <v>125.66370614359172</v>
      </c>
      <c r="Q190" s="98">
        <v>128.80529879718151</v>
      </c>
      <c r="R190" s="13">
        <v>4.0032025620496394E-4</v>
      </c>
      <c r="S190" s="14">
        <v>4.0032025620496394E-4</v>
      </c>
      <c r="T190" s="14">
        <v>0</v>
      </c>
      <c r="U190" s="14">
        <v>0</v>
      </c>
      <c r="W190" s="14">
        <v>0.78999999999999981</v>
      </c>
      <c r="X190" s="14">
        <v>0.7799999999999998</v>
      </c>
      <c r="Y190" s="14">
        <v>6.8054443554843875E-3</v>
      </c>
      <c r="Z190" s="14">
        <v>2.2017614091273019E-3</v>
      </c>
      <c r="AA190" s="14">
        <v>3.2025620496397116E-3</v>
      </c>
      <c r="AB190" s="14">
        <v>1.4011208967173738E-3</v>
      </c>
      <c r="AD190" s="14">
        <v>0.78999999999999981</v>
      </c>
      <c r="AE190" s="14">
        <v>0.7799999999999998</v>
      </c>
      <c r="AG190" s="100">
        <v>3.544956493715759E-3</v>
      </c>
      <c r="AH190" s="100">
        <v>9.9009900990099011E-3</v>
      </c>
      <c r="AI190" s="100">
        <v>2.5270758122743681E-2</v>
      </c>
    </row>
    <row r="191" spans="2:35">
      <c r="B191">
        <v>41</v>
      </c>
      <c r="C191">
        <v>42</v>
      </c>
      <c r="D191" s="14">
        <v>1.1999999999999999E-3</v>
      </c>
      <c r="E191" s="14">
        <v>1.1999999999999999E-3</v>
      </c>
      <c r="F191" s="14">
        <v>0</v>
      </c>
      <c r="G191" s="14">
        <v>0</v>
      </c>
      <c r="I191" s="97">
        <v>1320.2543126711105</v>
      </c>
      <c r="J191" s="97">
        <v>1385.4423602330987</v>
      </c>
      <c r="K191" s="13">
        <v>1.1999999999999999E-3</v>
      </c>
      <c r="L191" s="14">
        <v>1.1999999999999999E-3</v>
      </c>
      <c r="M191" s="14">
        <v>0</v>
      </c>
      <c r="N191" s="14">
        <v>0</v>
      </c>
      <c r="P191" s="98">
        <v>128.80529879718151</v>
      </c>
      <c r="Q191" s="98">
        <v>131.94689145077132</v>
      </c>
      <c r="R191" s="13">
        <v>8.0064051240992789E-4</v>
      </c>
      <c r="S191" s="14">
        <v>8.0064051240992789E-4</v>
      </c>
      <c r="T191" s="14">
        <v>0</v>
      </c>
      <c r="U191" s="14">
        <v>0</v>
      </c>
      <c r="W191" s="14">
        <v>0.7799999999999998</v>
      </c>
      <c r="X191" s="14">
        <v>0.7699999999999998</v>
      </c>
      <c r="Y191" s="14">
        <v>3.8030424339471577E-3</v>
      </c>
      <c r="Z191" s="14">
        <v>1.4011208967173738E-3</v>
      </c>
      <c r="AA191" s="14">
        <v>2.0016012810248197E-3</v>
      </c>
      <c r="AB191" s="14">
        <v>4.0032025620496394E-4</v>
      </c>
      <c r="AD191" s="14">
        <v>0.7799999999999998</v>
      </c>
      <c r="AE191" s="14">
        <v>0.7699999999999998</v>
      </c>
      <c r="AG191" s="100">
        <v>2.2558814050918467E-3</v>
      </c>
      <c r="AH191" s="100">
        <v>6.1881188118811884E-3</v>
      </c>
      <c r="AI191" s="100">
        <v>7.2202166064981952E-3</v>
      </c>
    </row>
    <row r="192" spans="2:35">
      <c r="B192">
        <v>42</v>
      </c>
      <c r="C192">
        <v>43</v>
      </c>
      <c r="D192" s="14">
        <v>8.0000000000000004E-4</v>
      </c>
      <c r="E192" s="14">
        <v>5.9999999999999995E-4</v>
      </c>
      <c r="F192" s="14">
        <v>2.0000000000000001E-4</v>
      </c>
      <c r="G192" s="14">
        <v>0</v>
      </c>
      <c r="I192" s="97">
        <v>1385.4423602330987</v>
      </c>
      <c r="J192" s="97">
        <v>1452.2012041218818</v>
      </c>
      <c r="K192" s="13">
        <v>8.0000000000000004E-4</v>
      </c>
      <c r="L192" s="14">
        <v>5.9999999999999995E-4</v>
      </c>
      <c r="M192" s="14">
        <v>2.0000000000000001E-4</v>
      </c>
      <c r="N192" s="14">
        <v>0</v>
      </c>
      <c r="P192" s="98">
        <v>131.94689145077132</v>
      </c>
      <c r="Q192" s="98">
        <v>135.0884841043611</v>
      </c>
      <c r="R192" s="13">
        <v>1.4011208967173738E-3</v>
      </c>
      <c r="S192" s="14">
        <v>1.0008006405124099E-3</v>
      </c>
      <c r="T192" s="14">
        <v>4.0032025620496394E-4</v>
      </c>
      <c r="U192" s="14">
        <v>0</v>
      </c>
      <c r="W192" s="14">
        <v>0.7699999999999998</v>
      </c>
      <c r="X192" s="14">
        <v>0.75999999999999979</v>
      </c>
      <c r="Y192" s="14">
        <v>4.0032025620496394E-3</v>
      </c>
      <c r="Z192" s="14">
        <v>1.2009607686148918E-3</v>
      </c>
      <c r="AA192" s="14">
        <v>2.6020816653322659E-3</v>
      </c>
      <c r="AB192" s="14">
        <v>2.0016012810248197E-4</v>
      </c>
      <c r="AD192" s="14">
        <v>0.7699999999999998</v>
      </c>
      <c r="AE192" s="14">
        <v>0.75999999999999979</v>
      </c>
      <c r="AG192" s="100">
        <v>1.9336126329358686E-3</v>
      </c>
      <c r="AH192" s="100">
        <v>8.0445544554455448E-3</v>
      </c>
      <c r="AI192" s="100">
        <v>3.6101083032490976E-3</v>
      </c>
    </row>
    <row r="193" spans="2:35">
      <c r="B193">
        <v>43</v>
      </c>
      <c r="C193">
        <v>44</v>
      </c>
      <c r="D193" s="14">
        <v>2.3999999999999998E-3</v>
      </c>
      <c r="E193" s="14">
        <v>1.8E-3</v>
      </c>
      <c r="F193" s="14">
        <v>5.9999999999999995E-4</v>
      </c>
      <c r="G193" s="14">
        <v>0</v>
      </c>
      <c r="I193" s="97">
        <v>1452.2012041218818</v>
      </c>
      <c r="J193" s="97">
        <v>1520.5308443374599</v>
      </c>
      <c r="K193" s="13">
        <v>2.3999999999999998E-3</v>
      </c>
      <c r="L193" s="14">
        <v>1.8E-3</v>
      </c>
      <c r="M193" s="14">
        <v>5.9999999999999995E-4</v>
      </c>
      <c r="N193" s="14">
        <v>0</v>
      </c>
      <c r="P193" s="98">
        <v>135.0884841043611</v>
      </c>
      <c r="Q193" s="98">
        <v>138.23007675795088</v>
      </c>
      <c r="R193" s="13">
        <v>1.0008006405124099E-3</v>
      </c>
      <c r="S193" s="14">
        <v>1.0008006405124099E-3</v>
      </c>
      <c r="T193" s="14">
        <v>0</v>
      </c>
      <c r="U193" s="14">
        <v>0</v>
      </c>
      <c r="W193" s="14">
        <v>0.75999999999999979</v>
      </c>
      <c r="X193" s="14">
        <v>0.74999999999999978</v>
      </c>
      <c r="Y193" s="14">
        <v>4.4035228182546038E-3</v>
      </c>
      <c r="Z193" s="14">
        <v>1.4011208967173738E-3</v>
      </c>
      <c r="AA193" s="14">
        <v>2.6020816653322659E-3</v>
      </c>
      <c r="AB193" s="14">
        <v>4.0032025620496394E-4</v>
      </c>
      <c r="AD193" s="14">
        <v>0.75999999999999979</v>
      </c>
      <c r="AE193" s="14">
        <v>0.74999999999999978</v>
      </c>
      <c r="AG193" s="100">
        <v>2.2558814050918467E-3</v>
      </c>
      <c r="AH193" s="100">
        <v>8.0445544554455448E-3</v>
      </c>
      <c r="AI193" s="100">
        <v>7.2202166064981952E-3</v>
      </c>
    </row>
    <row r="194" spans="2:35">
      <c r="B194">
        <v>44</v>
      </c>
      <c r="C194">
        <v>45</v>
      </c>
      <c r="D194" s="14">
        <v>2.5999999999999999E-3</v>
      </c>
      <c r="E194" s="14">
        <v>1.8E-3</v>
      </c>
      <c r="F194" s="14">
        <v>5.9999999999999995E-4</v>
      </c>
      <c r="G194" s="14">
        <v>2.0000000000000001E-4</v>
      </c>
      <c r="I194" s="97">
        <v>1520.5308443374599</v>
      </c>
      <c r="J194" s="97">
        <v>1590.4312808798327</v>
      </c>
      <c r="K194" s="13">
        <v>2.5999999999999999E-3</v>
      </c>
      <c r="L194" s="14">
        <v>1.8E-3</v>
      </c>
      <c r="M194" s="14">
        <v>5.9999999999999995E-4</v>
      </c>
      <c r="N194" s="14">
        <v>2.0000000000000001E-4</v>
      </c>
      <c r="P194" s="98">
        <v>138.23007675795088</v>
      </c>
      <c r="Q194" s="98">
        <v>141.37166941154069</v>
      </c>
      <c r="R194" s="13">
        <v>1.6012810248198558E-3</v>
      </c>
      <c r="S194" s="14">
        <v>1.4011208967173738E-3</v>
      </c>
      <c r="T194" s="14">
        <v>2.0016012810248197E-4</v>
      </c>
      <c r="U194" s="14">
        <v>0</v>
      </c>
      <c r="W194" s="14">
        <v>0.74999999999999978</v>
      </c>
      <c r="X194" s="14">
        <v>0.73999999999999977</v>
      </c>
      <c r="Y194" s="14">
        <v>2.6020816653322659E-3</v>
      </c>
      <c r="Z194" s="14">
        <v>6.0048038430744592E-4</v>
      </c>
      <c r="AA194" s="14">
        <v>1.2009607686148918E-3</v>
      </c>
      <c r="AB194" s="14">
        <v>8.0064051240992789E-4</v>
      </c>
      <c r="AD194" s="14">
        <v>0.74999999999999978</v>
      </c>
      <c r="AE194" s="14">
        <v>0.73999999999999977</v>
      </c>
      <c r="AG194" s="100">
        <v>9.6680631646793428E-4</v>
      </c>
      <c r="AH194" s="100">
        <v>3.7128712871287127E-3</v>
      </c>
      <c r="AI194" s="100">
        <v>1.444043321299639E-2</v>
      </c>
    </row>
    <row r="195" spans="2:35">
      <c r="B195">
        <v>45</v>
      </c>
      <c r="C195">
        <v>46</v>
      </c>
      <c r="D195" s="14">
        <v>2E-3</v>
      </c>
      <c r="E195" s="14">
        <v>1.8E-3</v>
      </c>
      <c r="F195" s="14">
        <v>2.0000000000000001E-4</v>
      </c>
      <c r="G195" s="14">
        <v>0</v>
      </c>
      <c r="I195" s="97">
        <v>1590.4312808798327</v>
      </c>
      <c r="J195" s="97">
        <v>1661.9025137490005</v>
      </c>
      <c r="K195" s="13">
        <v>2E-3</v>
      </c>
      <c r="L195" s="14">
        <v>1.8E-3</v>
      </c>
      <c r="M195" s="14">
        <v>2.0000000000000001E-4</v>
      </c>
      <c r="N195" s="14">
        <v>0</v>
      </c>
      <c r="P195" s="98">
        <v>141.37166941154069</v>
      </c>
      <c r="Q195" s="98">
        <v>144.51326206513048</v>
      </c>
      <c r="R195" s="13">
        <v>1.801441152922338E-3</v>
      </c>
      <c r="S195" s="14">
        <v>1.0008006405124099E-3</v>
      </c>
      <c r="T195" s="14">
        <v>8.0064051240992789E-4</v>
      </c>
      <c r="U195" s="14">
        <v>0</v>
      </c>
      <c r="W195" s="14">
        <v>0.73999999999999977</v>
      </c>
      <c r="X195" s="14">
        <v>0.72999999999999976</v>
      </c>
      <c r="Y195" s="14">
        <v>1.801441152922338E-3</v>
      </c>
      <c r="Z195" s="14">
        <v>2.0016012810248197E-4</v>
      </c>
      <c r="AA195" s="14">
        <v>1.2009607686148918E-3</v>
      </c>
      <c r="AB195" s="14">
        <v>4.0032025620496394E-4</v>
      </c>
      <c r="AD195" s="14">
        <v>0.73999999999999977</v>
      </c>
      <c r="AE195" s="14">
        <v>0.72999999999999976</v>
      </c>
      <c r="AG195" s="100">
        <v>3.2226877215597811E-4</v>
      </c>
      <c r="AH195" s="100">
        <v>3.7128712871287127E-3</v>
      </c>
      <c r="AI195" s="100">
        <v>7.2202166064981952E-3</v>
      </c>
    </row>
    <row r="196" spans="2:35">
      <c r="B196">
        <v>46</v>
      </c>
      <c r="C196">
        <v>47</v>
      </c>
      <c r="D196" s="14">
        <v>4.0000000000000001E-3</v>
      </c>
      <c r="E196" s="14">
        <v>3.0000000000000001E-3</v>
      </c>
      <c r="F196" s="14">
        <v>1E-3</v>
      </c>
      <c r="G196" s="14">
        <v>0</v>
      </c>
      <c r="I196" s="97">
        <v>1661.9025137490005</v>
      </c>
      <c r="J196" s="97">
        <v>1734.9445429449634</v>
      </c>
      <c r="K196" s="13">
        <v>4.0000000000000001E-3</v>
      </c>
      <c r="L196" s="14">
        <v>3.0000000000000001E-3</v>
      </c>
      <c r="M196" s="14">
        <v>1E-3</v>
      </c>
      <c r="N196" s="14">
        <v>0</v>
      </c>
      <c r="P196" s="98">
        <v>144.51326206513048</v>
      </c>
      <c r="Q196" s="98">
        <v>147.65485471872029</v>
      </c>
      <c r="R196" s="13">
        <v>1.6012810248198558E-3</v>
      </c>
      <c r="S196" s="14">
        <v>1.2009607686148918E-3</v>
      </c>
      <c r="T196" s="14">
        <v>2.0016012810248197E-4</v>
      </c>
      <c r="U196" s="14">
        <v>2.0016012810248197E-4</v>
      </c>
      <c r="W196" s="14">
        <v>0.72999999999999976</v>
      </c>
      <c r="X196" s="14">
        <v>0.71999999999999975</v>
      </c>
      <c r="Y196" s="14">
        <v>2.6020816653322659E-3</v>
      </c>
      <c r="Z196" s="14">
        <v>6.0048038430744592E-4</v>
      </c>
      <c r="AA196" s="14">
        <v>1.801441152922338E-3</v>
      </c>
      <c r="AB196" s="14">
        <v>2.0016012810248197E-4</v>
      </c>
      <c r="AD196" s="14">
        <v>0.72999999999999976</v>
      </c>
      <c r="AE196" s="14">
        <v>0.71999999999999975</v>
      </c>
      <c r="AG196" s="100">
        <v>9.6680631646793428E-4</v>
      </c>
      <c r="AH196" s="100">
        <v>5.569306930693069E-3</v>
      </c>
      <c r="AI196" s="100">
        <v>3.6101083032490976E-3</v>
      </c>
    </row>
    <row r="197" spans="2:35">
      <c r="B197">
        <v>47</v>
      </c>
      <c r="C197">
        <v>48</v>
      </c>
      <c r="D197" s="14">
        <v>6.6E-3</v>
      </c>
      <c r="E197" s="14">
        <v>5.5999999999999999E-3</v>
      </c>
      <c r="F197" s="14">
        <v>1E-3</v>
      </c>
      <c r="G197" s="14">
        <v>0</v>
      </c>
      <c r="I197" s="97">
        <v>1734.9445429449634</v>
      </c>
      <c r="J197" s="97">
        <v>1809.5573684677208</v>
      </c>
      <c r="K197" s="13">
        <v>6.6E-3</v>
      </c>
      <c r="L197" s="14">
        <v>5.5999999999999999E-3</v>
      </c>
      <c r="M197" s="14">
        <v>1E-3</v>
      </c>
      <c r="N197" s="14">
        <v>0</v>
      </c>
      <c r="P197" s="98">
        <v>147.65485471872029</v>
      </c>
      <c r="Q197" s="98">
        <v>150.79644737231007</v>
      </c>
      <c r="R197" s="13">
        <v>1.801441152922338E-3</v>
      </c>
      <c r="S197" s="14">
        <v>1.2009607686148918E-3</v>
      </c>
      <c r="T197" s="14">
        <v>6.0048038430744592E-4</v>
      </c>
      <c r="U197" s="14">
        <v>0</v>
      </c>
      <c r="W197" s="14">
        <v>0.71999999999999975</v>
      </c>
      <c r="X197" s="14">
        <v>0.70999999999999974</v>
      </c>
      <c r="Y197" s="14">
        <v>1.6012810248198558E-3</v>
      </c>
      <c r="Z197" s="14">
        <v>4.0032025620496394E-4</v>
      </c>
      <c r="AA197" s="14">
        <v>1.2009607686148918E-3</v>
      </c>
      <c r="AB197" s="14">
        <v>0</v>
      </c>
      <c r="AD197" s="14">
        <v>0.71999999999999975</v>
      </c>
      <c r="AE197" s="14">
        <v>0.70999999999999974</v>
      </c>
      <c r="AG197" s="100">
        <v>6.4453754431195622E-4</v>
      </c>
      <c r="AH197" s="100">
        <v>3.7128712871287127E-3</v>
      </c>
      <c r="AI197" s="100">
        <v>0</v>
      </c>
    </row>
    <row r="198" spans="2:35">
      <c r="B198">
        <v>48</v>
      </c>
      <c r="C198">
        <v>49</v>
      </c>
      <c r="D198" s="14">
        <v>7.1999999999999998E-3</v>
      </c>
      <c r="E198" s="14">
        <v>5.7999999999999996E-3</v>
      </c>
      <c r="F198" s="14">
        <v>1.4E-3</v>
      </c>
      <c r="G198" s="14">
        <v>0</v>
      </c>
      <c r="I198" s="97">
        <v>1809.5573684677208</v>
      </c>
      <c r="J198" s="97">
        <v>1885.7409903172734</v>
      </c>
      <c r="K198" s="13">
        <v>7.1999999999999998E-3</v>
      </c>
      <c r="L198" s="14">
        <v>5.7999999999999996E-3</v>
      </c>
      <c r="M198" s="14">
        <v>1.4E-3</v>
      </c>
      <c r="N198" s="14">
        <v>0</v>
      </c>
      <c r="P198" s="98">
        <v>150.79644737231007</v>
      </c>
      <c r="Q198" s="98">
        <v>153.93804002589985</v>
      </c>
      <c r="R198" s="13">
        <v>4.2033626901521216E-3</v>
      </c>
      <c r="S198" s="14">
        <v>3.2025620496397116E-3</v>
      </c>
      <c r="T198" s="14">
        <v>1.0008006405124099E-3</v>
      </c>
      <c r="U198" s="14">
        <v>0</v>
      </c>
      <c r="W198" s="14">
        <v>0.70999999999999974</v>
      </c>
      <c r="X198" s="14">
        <v>0.69999999999999973</v>
      </c>
      <c r="Y198" s="14">
        <v>1.6012810248198558E-3</v>
      </c>
      <c r="Z198" s="14">
        <v>4.0032025620496394E-4</v>
      </c>
      <c r="AA198" s="14">
        <v>1.0008006405124099E-3</v>
      </c>
      <c r="AB198" s="14">
        <v>2.0016012810248197E-4</v>
      </c>
      <c r="AD198" s="14">
        <v>0.70999999999999974</v>
      </c>
      <c r="AE198" s="14">
        <v>0.69999999999999973</v>
      </c>
      <c r="AG198" s="100">
        <v>6.4453754431195622E-4</v>
      </c>
      <c r="AH198" s="100">
        <v>3.0940594059405942E-3</v>
      </c>
      <c r="AI198" s="100">
        <v>3.6101083032490976E-3</v>
      </c>
    </row>
    <row r="199" spans="2:35">
      <c r="B199">
        <v>49</v>
      </c>
      <c r="C199">
        <v>50</v>
      </c>
      <c r="D199" s="14">
        <v>8.3999999999999995E-3</v>
      </c>
      <c r="E199" s="14">
        <v>7.4000000000000003E-3</v>
      </c>
      <c r="F199" s="14">
        <v>8.0000000000000004E-4</v>
      </c>
      <c r="G199" s="14">
        <v>2.0000000000000001E-4</v>
      </c>
      <c r="I199" s="97">
        <v>1885.7409903172734</v>
      </c>
      <c r="J199" s="97">
        <v>1963.4954084936207</v>
      </c>
      <c r="K199" s="13">
        <v>8.3999999999999995E-3</v>
      </c>
      <c r="L199" s="14">
        <v>7.4000000000000003E-3</v>
      </c>
      <c r="M199" s="14">
        <v>8.0000000000000004E-4</v>
      </c>
      <c r="N199" s="14">
        <v>2.0000000000000001E-4</v>
      </c>
      <c r="P199" s="98">
        <v>153.93804002589985</v>
      </c>
      <c r="Q199" s="98">
        <v>157.07963267948966</v>
      </c>
      <c r="R199" s="13">
        <v>4.603682946357086E-3</v>
      </c>
      <c r="S199" s="14">
        <v>4.2033626901521216E-3</v>
      </c>
      <c r="T199" s="14">
        <v>4.0032025620496394E-4</v>
      </c>
      <c r="U199" s="14">
        <v>0</v>
      </c>
      <c r="W199" s="14">
        <v>0.69999999999999973</v>
      </c>
      <c r="X199" s="14">
        <v>0.68999999999999972</v>
      </c>
      <c r="Y199" s="14">
        <v>1.4011208967173738E-3</v>
      </c>
      <c r="Z199" s="14">
        <v>8.0064051240992789E-4</v>
      </c>
      <c r="AA199" s="14">
        <v>6.0048038430744592E-4</v>
      </c>
      <c r="AB199" s="14">
        <v>0</v>
      </c>
      <c r="AD199" s="14">
        <v>0.69999999999999973</v>
      </c>
      <c r="AE199" s="14">
        <v>0.68999999999999972</v>
      </c>
      <c r="AG199" s="100">
        <v>1.2890750886239124E-3</v>
      </c>
      <c r="AH199" s="100">
        <v>1.8564356435643563E-3</v>
      </c>
      <c r="AI199" s="100">
        <v>0</v>
      </c>
    </row>
    <row r="200" spans="2:35">
      <c r="B200">
        <v>50</v>
      </c>
      <c r="C200">
        <v>51</v>
      </c>
      <c r="D200" s="14">
        <v>1.04E-2</v>
      </c>
      <c r="E200" s="14">
        <v>8.9999999999999993E-3</v>
      </c>
      <c r="F200" s="14">
        <v>1.4E-3</v>
      </c>
      <c r="G200" s="14">
        <v>0</v>
      </c>
      <c r="I200" s="97">
        <v>1963.4954084936207</v>
      </c>
      <c r="J200" s="97">
        <v>2042.8206229967629</v>
      </c>
      <c r="K200" s="13">
        <v>1.04E-2</v>
      </c>
      <c r="L200" s="14">
        <v>8.9999999999999993E-3</v>
      </c>
      <c r="M200" s="14">
        <v>1.4E-3</v>
      </c>
      <c r="N200" s="14">
        <v>0</v>
      </c>
      <c r="P200" s="98">
        <v>157.07963267948966</v>
      </c>
      <c r="Q200" s="98">
        <v>160.22122533307945</v>
      </c>
      <c r="R200" s="13">
        <v>5.6044835868694952E-3</v>
      </c>
      <c r="S200" s="14">
        <v>4.603682946357086E-3</v>
      </c>
      <c r="T200" s="14">
        <v>1.0008006405124099E-3</v>
      </c>
      <c r="U200" s="14">
        <v>0</v>
      </c>
      <c r="W200" s="14">
        <v>0.68999999999999972</v>
      </c>
      <c r="X200" s="14">
        <v>0.67999999999999972</v>
      </c>
      <c r="Y200" s="14">
        <v>1.2009607686148918E-3</v>
      </c>
      <c r="Z200" s="14">
        <v>0</v>
      </c>
      <c r="AA200" s="14">
        <v>1.0008006405124099E-3</v>
      </c>
      <c r="AB200" s="14">
        <v>2.0016012810248197E-4</v>
      </c>
      <c r="AD200" s="14">
        <v>0.68999999999999972</v>
      </c>
      <c r="AE200" s="14">
        <v>0.67999999999999972</v>
      </c>
      <c r="AG200" s="100">
        <v>0</v>
      </c>
      <c r="AH200" s="100">
        <v>3.0940594059405942E-3</v>
      </c>
      <c r="AI200" s="100">
        <v>3.6101083032490976E-3</v>
      </c>
    </row>
    <row r="201" spans="2:35">
      <c r="B201">
        <v>51</v>
      </c>
      <c r="C201">
        <v>52</v>
      </c>
      <c r="D201" s="14">
        <v>1.2800000000000001E-2</v>
      </c>
      <c r="E201" s="14">
        <v>1.04E-2</v>
      </c>
      <c r="F201" s="14">
        <v>2.3999999999999998E-3</v>
      </c>
      <c r="G201" s="14">
        <v>0</v>
      </c>
      <c r="I201" s="97">
        <v>2042.8206229967629</v>
      </c>
      <c r="J201" s="97">
        <v>2123.7166338267002</v>
      </c>
      <c r="K201" s="13">
        <v>1.2800000000000001E-2</v>
      </c>
      <c r="L201" s="14">
        <v>1.04E-2</v>
      </c>
      <c r="M201" s="14">
        <v>2.3999999999999998E-3</v>
      </c>
      <c r="N201" s="14">
        <v>0</v>
      </c>
      <c r="P201" s="98">
        <v>160.22122533307945</v>
      </c>
      <c r="Q201" s="98">
        <v>163.36281798666926</v>
      </c>
      <c r="R201" s="13">
        <v>7.2057646116893519E-3</v>
      </c>
      <c r="S201" s="14">
        <v>6.4051240992794231E-3</v>
      </c>
      <c r="T201" s="14">
        <v>8.0064051240992789E-4</v>
      </c>
      <c r="U201" s="14">
        <v>0</v>
      </c>
      <c r="W201" s="14">
        <v>0.67999999999999972</v>
      </c>
      <c r="X201" s="14">
        <v>0.66999999999999971</v>
      </c>
      <c r="Y201" s="14">
        <v>1.801441152922338E-3</v>
      </c>
      <c r="Z201" s="14">
        <v>4.0032025620496394E-4</v>
      </c>
      <c r="AA201" s="14">
        <v>1.0008006405124099E-3</v>
      </c>
      <c r="AB201" s="14">
        <v>4.0032025620496394E-4</v>
      </c>
      <c r="AD201" s="14">
        <v>0.67999999999999972</v>
      </c>
      <c r="AE201" s="14">
        <v>0.66999999999999971</v>
      </c>
      <c r="AG201" s="100">
        <v>6.4453754431195622E-4</v>
      </c>
      <c r="AH201" s="100">
        <v>3.0940594059405942E-3</v>
      </c>
      <c r="AI201" s="100">
        <v>7.2202166064981952E-3</v>
      </c>
    </row>
    <row r="202" spans="2:35">
      <c r="B202">
        <v>52</v>
      </c>
      <c r="C202">
        <v>53</v>
      </c>
      <c r="D202" s="14">
        <v>1.8200000000000001E-2</v>
      </c>
      <c r="E202" s="14">
        <v>1.52E-2</v>
      </c>
      <c r="F202" s="14">
        <v>2.8E-3</v>
      </c>
      <c r="G202" s="14">
        <v>2.0000000000000001E-4</v>
      </c>
      <c r="I202" s="97">
        <v>2123.7166338267002</v>
      </c>
      <c r="J202" s="97">
        <v>2206.1834409834323</v>
      </c>
      <c r="K202" s="13">
        <v>1.8200000000000001E-2</v>
      </c>
      <c r="L202" s="14">
        <v>1.52E-2</v>
      </c>
      <c r="M202" s="14">
        <v>2.8E-3</v>
      </c>
      <c r="N202" s="14">
        <v>2.0000000000000001E-4</v>
      </c>
      <c r="P202" s="98">
        <v>163.36281798666926</v>
      </c>
      <c r="Q202" s="98">
        <v>166.50441064025904</v>
      </c>
      <c r="R202" s="13">
        <v>8.2065652522017619E-3</v>
      </c>
      <c r="S202" s="14">
        <v>7.4059247397918332E-3</v>
      </c>
      <c r="T202" s="14">
        <v>8.0064051240992789E-4</v>
      </c>
      <c r="U202" s="14">
        <v>0</v>
      </c>
      <c r="W202" s="14">
        <v>0.66999999999999971</v>
      </c>
      <c r="X202" s="14">
        <v>0.6599999999999997</v>
      </c>
      <c r="Y202" s="14">
        <v>1.6012810248198558E-3</v>
      </c>
      <c r="Z202" s="14">
        <v>0</v>
      </c>
      <c r="AA202" s="14">
        <v>1.4011208967173738E-3</v>
      </c>
      <c r="AB202" s="14">
        <v>2.0016012810248197E-4</v>
      </c>
      <c r="AD202" s="14">
        <v>0.66999999999999971</v>
      </c>
      <c r="AE202" s="14">
        <v>0.6599999999999997</v>
      </c>
      <c r="AG202" s="100">
        <v>0</v>
      </c>
      <c r="AH202" s="100">
        <v>4.3316831683168321E-3</v>
      </c>
      <c r="AI202" s="100">
        <v>3.6101083032490976E-3</v>
      </c>
    </row>
    <row r="203" spans="2:35">
      <c r="B203">
        <v>53</v>
      </c>
      <c r="C203">
        <v>54</v>
      </c>
      <c r="D203" s="14">
        <v>0.02</v>
      </c>
      <c r="E203" s="14">
        <v>1.6799999999999999E-2</v>
      </c>
      <c r="F203" s="14">
        <v>2.8E-3</v>
      </c>
      <c r="G203" s="14">
        <v>4.0000000000000002E-4</v>
      </c>
      <c r="I203" s="97">
        <v>2206.1834409834323</v>
      </c>
      <c r="J203" s="97">
        <v>2290.221044466959</v>
      </c>
      <c r="K203" s="13">
        <v>0.02</v>
      </c>
      <c r="L203" s="14">
        <v>1.6799999999999999E-2</v>
      </c>
      <c r="M203" s="14">
        <v>2.8E-3</v>
      </c>
      <c r="N203" s="14">
        <v>4.0000000000000002E-4</v>
      </c>
      <c r="P203" s="98">
        <v>166.50441064025904</v>
      </c>
      <c r="Q203" s="98">
        <v>169.64600329384882</v>
      </c>
      <c r="R203" s="13">
        <v>9.207365892714172E-3</v>
      </c>
      <c r="S203" s="14">
        <v>8.0064051240992789E-3</v>
      </c>
      <c r="T203" s="14">
        <v>1.0008006405124099E-3</v>
      </c>
      <c r="U203" s="14">
        <v>2.0016012810248197E-4</v>
      </c>
      <c r="W203" s="14">
        <v>0.6599999999999997</v>
      </c>
      <c r="X203" s="14">
        <v>0.64999999999999969</v>
      </c>
      <c r="Y203" s="14">
        <v>1.6012810248198558E-3</v>
      </c>
      <c r="Z203" s="14">
        <v>0</v>
      </c>
      <c r="AA203" s="14">
        <v>1.2009607686148918E-3</v>
      </c>
      <c r="AB203" s="14">
        <v>4.0032025620496394E-4</v>
      </c>
      <c r="AD203" s="14">
        <v>0.6599999999999997</v>
      </c>
      <c r="AE203" s="14">
        <v>0.64999999999999969</v>
      </c>
      <c r="AG203" s="100">
        <v>0</v>
      </c>
      <c r="AH203" s="100">
        <v>3.7128712871287127E-3</v>
      </c>
      <c r="AI203" s="100">
        <v>7.2202166064981952E-3</v>
      </c>
    </row>
    <row r="204" spans="2:35">
      <c r="B204">
        <v>54</v>
      </c>
      <c r="C204">
        <v>55</v>
      </c>
      <c r="D204" s="14">
        <v>2.3400000000000001E-2</v>
      </c>
      <c r="E204" s="14">
        <v>1.9800000000000002E-2</v>
      </c>
      <c r="F204" s="14">
        <v>3.5999999999999999E-3</v>
      </c>
      <c r="G204" s="14">
        <v>0</v>
      </c>
      <c r="I204" s="97">
        <v>2290.221044466959</v>
      </c>
      <c r="J204" s="97">
        <v>2375.8294442772813</v>
      </c>
      <c r="K204" s="13">
        <v>2.3400000000000001E-2</v>
      </c>
      <c r="L204" s="14">
        <v>1.9800000000000002E-2</v>
      </c>
      <c r="M204" s="14">
        <v>3.5999999999999999E-3</v>
      </c>
      <c r="N204" s="14">
        <v>0</v>
      </c>
      <c r="P204" s="98">
        <v>169.64600329384882</v>
      </c>
      <c r="Q204" s="98">
        <v>172.78759594743863</v>
      </c>
      <c r="R204" s="13">
        <v>1.9815852682145717E-2</v>
      </c>
      <c r="S204" s="14">
        <v>1.6613290632506005E-2</v>
      </c>
      <c r="T204" s="14">
        <v>3.0024019215372298E-3</v>
      </c>
      <c r="U204" s="14">
        <v>2.0016012810248197E-4</v>
      </c>
      <c r="W204" s="14">
        <v>0.64999999999999969</v>
      </c>
      <c r="X204" s="14">
        <v>0.63999999999999968</v>
      </c>
      <c r="Y204" s="14">
        <v>1.0008006405124099E-3</v>
      </c>
      <c r="Z204" s="14">
        <v>0</v>
      </c>
      <c r="AA204" s="14">
        <v>1.0008006405124099E-3</v>
      </c>
      <c r="AB204" s="14">
        <v>0</v>
      </c>
      <c r="AD204" s="14">
        <v>0.64999999999999969</v>
      </c>
      <c r="AE204" s="14">
        <v>0.63999999999999968</v>
      </c>
      <c r="AG204" s="100">
        <v>0</v>
      </c>
      <c r="AH204" s="100">
        <v>3.0940594059405942E-3</v>
      </c>
      <c r="AI204" s="100">
        <v>0</v>
      </c>
    </row>
    <row r="205" spans="2:35">
      <c r="B205">
        <v>55</v>
      </c>
      <c r="C205">
        <v>56</v>
      </c>
      <c r="D205" s="14">
        <v>2.86E-2</v>
      </c>
      <c r="E205" s="14">
        <v>2.4199999999999999E-2</v>
      </c>
      <c r="F205" s="14">
        <v>3.2000000000000002E-3</v>
      </c>
      <c r="G205" s="14">
        <v>1.1999999999999999E-3</v>
      </c>
      <c r="I205" s="97">
        <v>2375.8294442772813</v>
      </c>
      <c r="J205" s="97">
        <v>2463.0086404143976</v>
      </c>
      <c r="K205" s="13">
        <v>2.86E-2</v>
      </c>
      <c r="L205" s="14">
        <v>2.4199999999999999E-2</v>
      </c>
      <c r="M205" s="14">
        <v>3.2000000000000002E-3</v>
      </c>
      <c r="N205" s="14">
        <v>1.1999999999999999E-3</v>
      </c>
      <c r="P205" s="98">
        <v>172.78759594743863</v>
      </c>
      <c r="Q205" s="98">
        <v>175.92918860102841</v>
      </c>
      <c r="R205" s="13">
        <v>1.9215372297838269E-2</v>
      </c>
      <c r="S205" s="14">
        <v>1.6212970376301039E-2</v>
      </c>
      <c r="T205" s="14">
        <v>3.0024019215372298E-3</v>
      </c>
      <c r="U205" s="14">
        <v>0</v>
      </c>
      <c r="W205" s="14">
        <v>0.63999999999999968</v>
      </c>
      <c r="X205" s="14">
        <v>0.62999999999999967</v>
      </c>
      <c r="Y205" s="14">
        <v>1.6012810248198558E-3</v>
      </c>
      <c r="Z205" s="14">
        <v>2.0016012810248197E-4</v>
      </c>
      <c r="AA205" s="14">
        <v>1.4011208967173738E-3</v>
      </c>
      <c r="AB205" s="14">
        <v>0</v>
      </c>
      <c r="AD205" s="14">
        <v>0.63999999999999968</v>
      </c>
      <c r="AE205" s="14">
        <v>0.62999999999999967</v>
      </c>
      <c r="AG205" s="100">
        <v>3.2226877215597811E-4</v>
      </c>
      <c r="AH205" s="100">
        <v>4.3316831683168321E-3</v>
      </c>
      <c r="AI205" s="100">
        <v>0</v>
      </c>
    </row>
    <row r="206" spans="2:35">
      <c r="B206">
        <v>56</v>
      </c>
      <c r="C206">
        <v>57</v>
      </c>
      <c r="D206" s="14">
        <v>2.76E-2</v>
      </c>
      <c r="E206" s="14">
        <v>2.3599999999999999E-2</v>
      </c>
      <c r="F206" s="14">
        <v>3.8E-3</v>
      </c>
      <c r="G206" s="14">
        <v>2.0000000000000001E-4</v>
      </c>
      <c r="I206" s="97">
        <v>2463.0086404143976</v>
      </c>
      <c r="J206" s="97">
        <v>2551.7586328783095</v>
      </c>
      <c r="K206" s="13">
        <v>2.76E-2</v>
      </c>
      <c r="L206" s="14">
        <v>2.3599999999999999E-2</v>
      </c>
      <c r="M206" s="14">
        <v>3.8E-3</v>
      </c>
      <c r="N206" s="14">
        <v>2.0000000000000001E-4</v>
      </c>
      <c r="P206" s="98">
        <v>175.92918860102841</v>
      </c>
      <c r="Q206" s="98">
        <v>179.0707812546182</v>
      </c>
      <c r="R206" s="13">
        <v>2.2017614091273018E-2</v>
      </c>
      <c r="S206" s="14">
        <v>1.8614891913530825E-2</v>
      </c>
      <c r="T206" s="14">
        <v>3.2025620496397116E-3</v>
      </c>
      <c r="U206" s="14">
        <v>2.0016012810248197E-4</v>
      </c>
      <c r="W206" s="14">
        <v>0.62999999999999967</v>
      </c>
      <c r="X206" s="14">
        <v>0.61999999999999966</v>
      </c>
      <c r="Y206" s="14">
        <v>8.0064051240992789E-4</v>
      </c>
      <c r="Z206" s="14">
        <v>6.0048038430744592E-4</v>
      </c>
      <c r="AA206" s="14">
        <v>2.0016012810248197E-4</v>
      </c>
      <c r="AB206" s="14">
        <v>0</v>
      </c>
      <c r="AD206" s="14">
        <v>0.62999999999999967</v>
      </c>
      <c r="AE206" s="14">
        <v>0.61999999999999966</v>
      </c>
      <c r="AG206" s="100">
        <v>9.6680631646793428E-4</v>
      </c>
      <c r="AH206" s="100">
        <v>6.1881188118811882E-4</v>
      </c>
      <c r="AI206" s="100">
        <v>0</v>
      </c>
    </row>
    <row r="207" spans="2:35">
      <c r="B207">
        <v>57</v>
      </c>
      <c r="C207">
        <v>58</v>
      </c>
      <c r="D207" s="14">
        <v>2.76E-2</v>
      </c>
      <c r="E207" s="14">
        <v>2.4E-2</v>
      </c>
      <c r="F207" s="14">
        <v>3.3999999999999998E-3</v>
      </c>
      <c r="G207" s="14">
        <v>2.0000000000000001E-4</v>
      </c>
      <c r="I207" s="97">
        <v>2551.7586328783095</v>
      </c>
      <c r="J207" s="97">
        <v>2642.079421669016</v>
      </c>
      <c r="K207" s="13">
        <v>2.76E-2</v>
      </c>
      <c r="L207" s="14">
        <v>2.4E-2</v>
      </c>
      <c r="M207" s="14">
        <v>3.3999999999999998E-3</v>
      </c>
      <c r="N207" s="14">
        <v>2.0000000000000001E-4</v>
      </c>
      <c r="P207" s="98">
        <v>179.0707812546182</v>
      </c>
      <c r="Q207" s="98">
        <v>182.21237390820801</v>
      </c>
      <c r="R207" s="13">
        <v>1.9215372297838269E-2</v>
      </c>
      <c r="S207" s="14">
        <v>1.6413130504403524E-2</v>
      </c>
      <c r="T207" s="14">
        <v>2.6020816653322659E-3</v>
      </c>
      <c r="U207" s="14">
        <v>2.0016012810248197E-4</v>
      </c>
      <c r="W207" s="14">
        <v>0.61999999999999966</v>
      </c>
      <c r="X207" s="14">
        <v>0.60999999999999965</v>
      </c>
      <c r="Y207" s="14">
        <v>2.0016012810248197E-4</v>
      </c>
      <c r="Z207" s="14">
        <v>0</v>
      </c>
      <c r="AA207" s="14">
        <v>2.0016012810248197E-4</v>
      </c>
      <c r="AB207" s="14">
        <v>0</v>
      </c>
      <c r="AD207" s="14">
        <v>0.61999999999999966</v>
      </c>
      <c r="AE207" s="14">
        <v>0.60999999999999965</v>
      </c>
      <c r="AG207" s="100">
        <v>0</v>
      </c>
      <c r="AH207" s="100">
        <v>6.1881188118811882E-4</v>
      </c>
      <c r="AI207" s="100">
        <v>0</v>
      </c>
    </row>
    <row r="208" spans="2:35">
      <c r="B208">
        <v>58</v>
      </c>
      <c r="C208">
        <v>59</v>
      </c>
      <c r="D208" s="14">
        <v>3.5799999999999998E-2</v>
      </c>
      <c r="E208" s="14">
        <v>3.0599999999999999E-2</v>
      </c>
      <c r="F208" s="14">
        <v>4.7999999999999996E-3</v>
      </c>
      <c r="G208" s="14">
        <v>4.0000000000000002E-4</v>
      </c>
      <c r="I208" s="97">
        <v>2642.079421669016</v>
      </c>
      <c r="J208" s="97">
        <v>2733.9710067865176</v>
      </c>
      <c r="K208" s="13">
        <v>3.5799999999999998E-2</v>
      </c>
      <c r="L208" s="14">
        <v>3.0599999999999999E-2</v>
      </c>
      <c r="M208" s="14">
        <v>4.7999999999999996E-3</v>
      </c>
      <c r="N208" s="14">
        <v>4.0000000000000002E-4</v>
      </c>
      <c r="P208" s="98">
        <v>182.21237390820801</v>
      </c>
      <c r="Q208" s="98">
        <v>185.35396656179779</v>
      </c>
      <c r="R208" s="13">
        <v>2.3819055244195357E-2</v>
      </c>
      <c r="S208" s="14">
        <v>2.0016012810248198E-2</v>
      </c>
      <c r="T208" s="14">
        <v>3.6028823058446759E-3</v>
      </c>
      <c r="U208" s="14">
        <v>2.0016012810248197E-4</v>
      </c>
      <c r="W208" s="14">
        <v>0.60999999999999965</v>
      </c>
      <c r="X208" s="14">
        <v>0.59999999999999964</v>
      </c>
      <c r="Y208" s="14">
        <v>1.2009607686148918E-3</v>
      </c>
      <c r="Z208" s="14">
        <v>0</v>
      </c>
      <c r="AA208" s="14">
        <v>1.0008006405124099E-3</v>
      </c>
      <c r="AB208" s="14">
        <v>2.0016012810248197E-4</v>
      </c>
      <c r="AD208" s="14">
        <v>0.60999999999999965</v>
      </c>
      <c r="AE208" s="14">
        <v>0.59999999999999964</v>
      </c>
      <c r="AG208" s="100">
        <v>0</v>
      </c>
      <c r="AH208" s="100">
        <v>3.0940594059405942E-3</v>
      </c>
      <c r="AI208" s="100">
        <v>3.6101083032490976E-3</v>
      </c>
    </row>
    <row r="209" spans="2:35">
      <c r="B209">
        <v>59</v>
      </c>
      <c r="C209">
        <v>60</v>
      </c>
      <c r="D209" s="14">
        <v>3.6600000000000001E-2</v>
      </c>
      <c r="E209" s="14">
        <v>3.0599999999999999E-2</v>
      </c>
      <c r="F209" s="14">
        <v>5.5999999999999999E-3</v>
      </c>
      <c r="G209" s="14">
        <v>4.0000000000000002E-4</v>
      </c>
      <c r="I209" s="97">
        <v>2733.9710067865176</v>
      </c>
      <c r="J209" s="97">
        <v>2827.4333882308138</v>
      </c>
      <c r="K209" s="13">
        <v>3.6600000000000001E-2</v>
      </c>
      <c r="L209" s="14">
        <v>3.0599999999999999E-2</v>
      </c>
      <c r="M209" s="14">
        <v>5.5999999999999999E-3</v>
      </c>
      <c r="N209" s="14">
        <v>4.0000000000000002E-4</v>
      </c>
      <c r="P209" s="98">
        <v>185.35396656179779</v>
      </c>
      <c r="Q209" s="98">
        <v>188.49555921538757</v>
      </c>
      <c r="R209" s="13">
        <v>2.3418734987990391E-2</v>
      </c>
      <c r="S209" s="14">
        <v>2.0616493194555646E-2</v>
      </c>
      <c r="T209" s="14">
        <v>2.8022417934347476E-3</v>
      </c>
      <c r="U209" s="14">
        <v>0</v>
      </c>
      <c r="W209" s="14">
        <v>0.59999999999999964</v>
      </c>
      <c r="X209" s="14">
        <v>0.58999999999999964</v>
      </c>
      <c r="Y209" s="14">
        <v>8.0064051240992789E-4</v>
      </c>
      <c r="Z209" s="14">
        <v>2.0016012810248197E-4</v>
      </c>
      <c r="AA209" s="14">
        <v>6.0048038430744592E-4</v>
      </c>
      <c r="AB209" s="14">
        <v>0</v>
      </c>
      <c r="AD209" s="14">
        <v>0.59999999999999964</v>
      </c>
      <c r="AE209" s="14">
        <v>0.58999999999999964</v>
      </c>
      <c r="AG209" s="100">
        <v>3.2226877215597811E-4</v>
      </c>
      <c r="AH209" s="100">
        <v>1.8564356435643563E-3</v>
      </c>
      <c r="AI209" s="100">
        <v>0</v>
      </c>
    </row>
    <row r="210" spans="2:35">
      <c r="B210">
        <v>60</v>
      </c>
      <c r="C210">
        <v>61</v>
      </c>
      <c r="D210" s="14">
        <v>4.1399999999999999E-2</v>
      </c>
      <c r="E210" s="14">
        <v>3.2800000000000003E-2</v>
      </c>
      <c r="F210" s="14">
        <v>7.6E-3</v>
      </c>
      <c r="G210" s="14">
        <v>1E-3</v>
      </c>
      <c r="I210" s="97">
        <v>2827.4333882308138</v>
      </c>
      <c r="J210" s="97">
        <v>2922.466566001905</v>
      </c>
      <c r="K210" s="13">
        <v>4.1399999999999999E-2</v>
      </c>
      <c r="L210" s="14">
        <v>3.2800000000000003E-2</v>
      </c>
      <c r="M210" s="14">
        <v>7.6E-3</v>
      </c>
      <c r="N210" s="14">
        <v>1E-3</v>
      </c>
      <c r="P210" s="98">
        <v>188.49555921538757</v>
      </c>
      <c r="Q210" s="98">
        <v>191.63715186897738</v>
      </c>
      <c r="R210" s="13">
        <v>2.8022417934347479E-2</v>
      </c>
      <c r="S210" s="14">
        <v>2.522017614091273E-2</v>
      </c>
      <c r="T210" s="14">
        <v>2.6020816653322659E-3</v>
      </c>
      <c r="U210" s="14">
        <v>2.0016012810248197E-4</v>
      </c>
      <c r="W210" s="14">
        <v>0.58999999999999964</v>
      </c>
      <c r="X210" s="14">
        <v>0.57999999999999963</v>
      </c>
      <c r="Y210" s="14">
        <v>4.0032025620496394E-4</v>
      </c>
      <c r="Z210" s="14">
        <v>4.0032025620496394E-4</v>
      </c>
      <c r="AA210" s="14">
        <v>0</v>
      </c>
      <c r="AB210" s="14">
        <v>0</v>
      </c>
      <c r="AD210" s="14">
        <v>0.58999999999999964</v>
      </c>
      <c r="AE210" s="14">
        <v>0.57999999999999963</v>
      </c>
      <c r="AG210" s="100">
        <v>6.4453754431195622E-4</v>
      </c>
      <c r="AH210" s="100">
        <v>0</v>
      </c>
      <c r="AI210" s="100">
        <v>0</v>
      </c>
    </row>
    <row r="211" spans="2:35">
      <c r="B211">
        <v>61</v>
      </c>
      <c r="C211">
        <v>62</v>
      </c>
      <c r="D211" s="14">
        <v>4.3999999999999997E-2</v>
      </c>
      <c r="E211" s="14">
        <v>3.2599999999999997E-2</v>
      </c>
      <c r="F211" s="14">
        <v>1.0999999999999999E-2</v>
      </c>
      <c r="G211" s="14">
        <v>4.0000000000000002E-4</v>
      </c>
      <c r="I211" s="97">
        <v>2922.466566001905</v>
      </c>
      <c r="J211" s="97">
        <v>3019.0705400997913</v>
      </c>
      <c r="K211" s="13">
        <v>4.3999999999999997E-2</v>
      </c>
      <c r="L211" s="14">
        <v>3.2599999999999997E-2</v>
      </c>
      <c r="M211" s="14">
        <v>1.0999999999999999E-2</v>
      </c>
      <c r="N211" s="14">
        <v>4.0000000000000002E-4</v>
      </c>
      <c r="P211" s="98">
        <v>191.63715186897738</v>
      </c>
      <c r="Q211" s="98">
        <v>194.77874452256717</v>
      </c>
      <c r="R211" s="13">
        <v>3.7029623698959166E-2</v>
      </c>
      <c r="S211" s="14">
        <v>3.0024019215372299E-2</v>
      </c>
      <c r="T211" s="14">
        <v>6.2049639711769418E-3</v>
      </c>
      <c r="U211" s="14">
        <v>8.0064051240992789E-4</v>
      </c>
      <c r="W211" s="14">
        <v>0.57999999999999963</v>
      </c>
      <c r="X211" s="14">
        <v>0.56999999999999962</v>
      </c>
      <c r="Y211" s="14">
        <v>1.0008006405124099E-3</v>
      </c>
      <c r="Z211" s="14">
        <v>8.0064051240992789E-4</v>
      </c>
      <c r="AA211" s="14">
        <v>2.0016012810248197E-4</v>
      </c>
      <c r="AB211" s="14">
        <v>0</v>
      </c>
      <c r="AD211" s="14">
        <v>0.57999999999999963</v>
      </c>
      <c r="AE211" s="14">
        <v>0.56999999999999962</v>
      </c>
      <c r="AG211" s="100">
        <v>1.2890750886239124E-3</v>
      </c>
      <c r="AH211" s="100">
        <v>6.1881188118811882E-4</v>
      </c>
      <c r="AI211" s="100">
        <v>0</v>
      </c>
    </row>
    <row r="212" spans="2:35">
      <c r="B212">
        <v>62</v>
      </c>
      <c r="C212">
        <v>63</v>
      </c>
      <c r="D212" s="14">
        <v>4.4200000000000003E-2</v>
      </c>
      <c r="E212" s="14">
        <v>3.3799999999999997E-2</v>
      </c>
      <c r="F212" s="14">
        <v>9.4000000000000004E-3</v>
      </c>
      <c r="G212" s="14">
        <v>1E-3</v>
      </c>
      <c r="I212" s="97">
        <v>3019.0705400997913</v>
      </c>
      <c r="J212" s="97">
        <v>3117.2453105244722</v>
      </c>
      <c r="K212" s="13">
        <v>4.4200000000000003E-2</v>
      </c>
      <c r="L212" s="14">
        <v>3.3799999999999997E-2</v>
      </c>
      <c r="M212" s="14">
        <v>9.4000000000000004E-3</v>
      </c>
      <c r="N212" s="14">
        <v>1E-3</v>
      </c>
      <c r="P212" s="98">
        <v>194.77874452256717</v>
      </c>
      <c r="Q212" s="98">
        <v>197.92033717615698</v>
      </c>
      <c r="R212" s="13">
        <v>3.7830264211369098E-2</v>
      </c>
      <c r="S212" s="14">
        <v>3.0424339471577262E-2</v>
      </c>
      <c r="T212" s="14">
        <v>6.8054443554843875E-3</v>
      </c>
      <c r="U212" s="14">
        <v>6.0048038430744592E-4</v>
      </c>
      <c r="W212" s="14">
        <v>0.56999999999999962</v>
      </c>
      <c r="X212" s="14">
        <v>0.55999999999999961</v>
      </c>
      <c r="Y212" s="14">
        <v>4.0032025620496394E-4</v>
      </c>
      <c r="Z212" s="14">
        <v>0</v>
      </c>
      <c r="AA212" s="14">
        <v>4.0032025620496394E-4</v>
      </c>
      <c r="AB212" s="14">
        <v>0</v>
      </c>
      <c r="AD212" s="14">
        <v>0.56999999999999962</v>
      </c>
      <c r="AE212" s="14">
        <v>0.55999999999999961</v>
      </c>
      <c r="AG212" s="100">
        <v>0</v>
      </c>
      <c r="AH212" s="100">
        <v>1.2376237623762376E-3</v>
      </c>
      <c r="AI212" s="100">
        <v>0</v>
      </c>
    </row>
    <row r="213" spans="2:35">
      <c r="B213">
        <v>63</v>
      </c>
      <c r="C213">
        <v>64</v>
      </c>
      <c r="D213" s="14">
        <v>5.1400000000000001E-2</v>
      </c>
      <c r="E213" s="14">
        <v>3.9E-2</v>
      </c>
      <c r="F213" s="14">
        <v>1.12E-2</v>
      </c>
      <c r="G213" s="14">
        <v>1.1999999999999999E-3</v>
      </c>
      <c r="I213" s="97">
        <v>3117.2453105244722</v>
      </c>
      <c r="J213" s="97">
        <v>3216.9908772759482</v>
      </c>
      <c r="K213" s="13">
        <v>5.1400000000000001E-2</v>
      </c>
      <c r="L213" s="14">
        <v>3.9E-2</v>
      </c>
      <c r="M213" s="14">
        <v>1.12E-2</v>
      </c>
      <c r="N213" s="14">
        <v>1.1999999999999999E-3</v>
      </c>
      <c r="P213" s="98">
        <v>197.92033717615698</v>
      </c>
      <c r="Q213" s="98">
        <v>201.06192982974676</v>
      </c>
      <c r="R213" s="13">
        <v>4.0432345876701359E-2</v>
      </c>
      <c r="S213" s="14">
        <v>3.3626901521216973E-2</v>
      </c>
      <c r="T213" s="14">
        <v>6.4051240992794231E-3</v>
      </c>
      <c r="U213" s="14">
        <v>4.0032025620496394E-4</v>
      </c>
      <c r="W213" s="14">
        <v>0.55999999999999961</v>
      </c>
      <c r="X213" s="14">
        <v>0.5499999999999996</v>
      </c>
      <c r="Y213" s="14">
        <v>8.0064051240992789E-4</v>
      </c>
      <c r="Z213" s="14">
        <v>2.0016012810248197E-4</v>
      </c>
      <c r="AA213" s="14">
        <v>6.0048038430744592E-4</v>
      </c>
      <c r="AB213" s="14">
        <v>0</v>
      </c>
      <c r="AD213" s="14">
        <v>0.55999999999999961</v>
      </c>
      <c r="AE213" s="14">
        <v>0.5499999999999996</v>
      </c>
      <c r="AG213" s="100">
        <v>3.2226877215597811E-4</v>
      </c>
      <c r="AH213" s="100">
        <v>1.8564356435643563E-3</v>
      </c>
      <c r="AI213" s="100">
        <v>0</v>
      </c>
    </row>
    <row r="214" spans="2:35">
      <c r="B214">
        <v>64</v>
      </c>
      <c r="C214">
        <v>65</v>
      </c>
      <c r="D214" s="14">
        <v>4.3200000000000002E-2</v>
      </c>
      <c r="E214" s="14">
        <v>3.0599999999999999E-2</v>
      </c>
      <c r="F214" s="14">
        <v>1.1599999999999999E-2</v>
      </c>
      <c r="G214" s="14">
        <v>1E-3</v>
      </c>
      <c r="I214" s="97">
        <v>3216.9908772759482</v>
      </c>
      <c r="J214" s="97">
        <v>3318.3072403542192</v>
      </c>
      <c r="K214" s="13">
        <v>4.3200000000000002E-2</v>
      </c>
      <c r="L214" s="14">
        <v>3.0599999999999999E-2</v>
      </c>
      <c r="M214" s="14">
        <v>1.1599999999999999E-2</v>
      </c>
      <c r="N214" s="14">
        <v>1E-3</v>
      </c>
      <c r="P214" s="98">
        <v>201.06192982974676</v>
      </c>
      <c r="Q214" s="98">
        <v>204.20352248333654</v>
      </c>
      <c r="R214" s="13">
        <v>3.22257806244996E-2</v>
      </c>
      <c r="S214" s="14">
        <v>2.4819855884707767E-2</v>
      </c>
      <c r="T214" s="14">
        <v>6.8054443554843875E-3</v>
      </c>
      <c r="U214" s="14">
        <v>6.0048038430744592E-4</v>
      </c>
      <c r="W214" s="14">
        <v>0.5499999999999996</v>
      </c>
      <c r="X214" s="14">
        <v>0.53999999999999959</v>
      </c>
      <c r="Y214" s="14">
        <v>4.0032025620496394E-4</v>
      </c>
      <c r="Z214" s="14">
        <v>0</v>
      </c>
      <c r="AA214" s="14">
        <v>4.0032025620496394E-4</v>
      </c>
      <c r="AB214" s="14">
        <v>0</v>
      </c>
      <c r="AD214" s="14">
        <v>0.5499999999999996</v>
      </c>
      <c r="AE214" s="14">
        <v>0.53999999999999959</v>
      </c>
      <c r="AG214" s="100">
        <v>0</v>
      </c>
      <c r="AH214" s="100">
        <v>1.2376237623762376E-3</v>
      </c>
      <c r="AI214" s="100">
        <v>0</v>
      </c>
    </row>
    <row r="215" spans="2:35">
      <c r="B215">
        <v>65</v>
      </c>
      <c r="C215">
        <v>66</v>
      </c>
      <c r="D215" s="14">
        <v>5.3199999999999997E-2</v>
      </c>
      <c r="E215" s="14">
        <v>3.7999999999999999E-2</v>
      </c>
      <c r="F215" s="14">
        <v>1.46E-2</v>
      </c>
      <c r="G215" s="14">
        <v>5.9999999999999995E-4</v>
      </c>
      <c r="I215" s="97">
        <v>3318.3072403542192</v>
      </c>
      <c r="J215" s="97">
        <v>3421.1943997592848</v>
      </c>
      <c r="K215" s="13">
        <v>5.3199999999999997E-2</v>
      </c>
      <c r="L215" s="14">
        <v>3.7999999999999999E-2</v>
      </c>
      <c r="M215" s="14">
        <v>1.46E-2</v>
      </c>
      <c r="N215" s="14">
        <v>5.9999999999999995E-4</v>
      </c>
      <c r="P215" s="98">
        <v>204.20352248333654</v>
      </c>
      <c r="Q215" s="98">
        <v>207.34511513692635</v>
      </c>
      <c r="R215" s="13">
        <v>4.3234587670136111E-2</v>
      </c>
      <c r="S215" s="14">
        <v>3.3426741393114488E-2</v>
      </c>
      <c r="T215" s="14">
        <v>8.8070456365092076E-3</v>
      </c>
      <c r="U215" s="14">
        <v>1.0008006405124099E-3</v>
      </c>
      <c r="W215" s="14">
        <v>0.53999999999999959</v>
      </c>
      <c r="X215" s="14">
        <v>0.52999999999999958</v>
      </c>
      <c r="Y215" s="14">
        <v>2.0016012810248197E-4</v>
      </c>
      <c r="Z215" s="14">
        <v>0</v>
      </c>
      <c r="AA215" s="14">
        <v>2.0016012810248197E-4</v>
      </c>
      <c r="AB215" s="14">
        <v>0</v>
      </c>
      <c r="AD215" s="14">
        <v>0.53999999999999959</v>
      </c>
      <c r="AE215" s="14">
        <v>0.52999999999999958</v>
      </c>
      <c r="AG215" s="100">
        <v>0</v>
      </c>
      <c r="AH215" s="100">
        <v>6.1881188118811882E-4</v>
      </c>
      <c r="AI215" s="100">
        <v>0</v>
      </c>
    </row>
    <row r="216" spans="2:35">
      <c r="B216">
        <v>66</v>
      </c>
      <c r="C216">
        <v>67</v>
      </c>
      <c r="D216" s="14">
        <v>4.2999999999999997E-2</v>
      </c>
      <c r="E216" s="14">
        <v>2.8400000000000002E-2</v>
      </c>
      <c r="F216" s="14">
        <v>1.38E-2</v>
      </c>
      <c r="G216" s="14">
        <v>8.0000000000000004E-4</v>
      </c>
      <c r="I216" s="97">
        <v>3421.1943997592848</v>
      </c>
      <c r="J216" s="97">
        <v>3525.6523554911455</v>
      </c>
      <c r="K216" s="13">
        <v>4.2999999999999997E-2</v>
      </c>
      <c r="L216" s="14">
        <v>2.8400000000000002E-2</v>
      </c>
      <c r="M216" s="14">
        <v>1.38E-2</v>
      </c>
      <c r="N216" s="14">
        <v>8.0000000000000004E-4</v>
      </c>
      <c r="P216" s="98">
        <v>207.34511513692635</v>
      </c>
      <c r="Q216" s="98">
        <v>210.48670779051614</v>
      </c>
      <c r="R216" s="13">
        <v>4.7237790232185752E-2</v>
      </c>
      <c r="S216" s="14">
        <v>3.5228182546036831E-2</v>
      </c>
      <c r="T216" s="14">
        <v>1.0608486789431545E-2</v>
      </c>
      <c r="U216" s="14">
        <v>1.4011208967173738E-3</v>
      </c>
      <c r="W216" s="14">
        <v>0.52999999999999958</v>
      </c>
      <c r="X216" s="14">
        <v>0.51999999999999957</v>
      </c>
      <c r="Y216" s="14">
        <v>4.0032025620496394E-4</v>
      </c>
      <c r="Z216" s="14">
        <v>2.0016012810248197E-4</v>
      </c>
      <c r="AA216" s="14">
        <v>2.0016012810248197E-4</v>
      </c>
      <c r="AB216" s="14">
        <v>0</v>
      </c>
      <c r="AD216" s="14">
        <v>0.52999999999999958</v>
      </c>
      <c r="AE216" s="14">
        <v>0.51999999999999957</v>
      </c>
      <c r="AG216" s="100">
        <v>3.2226877215597811E-4</v>
      </c>
      <c r="AH216" s="100">
        <v>6.1881188118811882E-4</v>
      </c>
      <c r="AI216" s="100">
        <v>0</v>
      </c>
    </row>
    <row r="217" spans="2:35">
      <c r="B217">
        <v>67</v>
      </c>
      <c r="C217">
        <v>68</v>
      </c>
      <c r="D217" s="14">
        <v>4.6399999999999997E-2</v>
      </c>
      <c r="E217" s="14">
        <v>2.98E-2</v>
      </c>
      <c r="F217" s="14">
        <v>1.52E-2</v>
      </c>
      <c r="G217" s="14">
        <v>1.4E-3</v>
      </c>
      <c r="I217" s="97">
        <v>3525.6523554911455</v>
      </c>
      <c r="J217" s="97">
        <v>3631.6811075498008</v>
      </c>
      <c r="K217" s="13">
        <v>4.6399999999999997E-2</v>
      </c>
      <c r="L217" s="14">
        <v>2.98E-2</v>
      </c>
      <c r="M217" s="14">
        <v>1.52E-2</v>
      </c>
      <c r="N217" s="14">
        <v>1.4E-3</v>
      </c>
      <c r="P217" s="98">
        <v>210.48670779051614</v>
      </c>
      <c r="Q217" s="98">
        <v>213.62830044410595</v>
      </c>
      <c r="R217" s="13">
        <v>4.3234587670136111E-2</v>
      </c>
      <c r="S217" s="14">
        <v>3.1825460368294638E-2</v>
      </c>
      <c r="T217" s="14">
        <v>1.0808646917534028E-2</v>
      </c>
      <c r="U217" s="14">
        <v>6.0048038430744592E-4</v>
      </c>
      <c r="W217" s="14">
        <v>0.51999999999999957</v>
      </c>
      <c r="X217" s="14">
        <v>0.50999999999999956</v>
      </c>
      <c r="Y217" s="14">
        <v>4.0032025620496394E-4</v>
      </c>
      <c r="Z217" s="14">
        <v>0</v>
      </c>
      <c r="AA217" s="14">
        <v>4.0032025620496394E-4</v>
      </c>
      <c r="AB217" s="14">
        <v>0</v>
      </c>
      <c r="AD217" s="14">
        <v>0.51999999999999957</v>
      </c>
      <c r="AE217" s="14">
        <v>0.50999999999999956</v>
      </c>
      <c r="AG217" s="100">
        <v>0</v>
      </c>
      <c r="AH217" s="100">
        <v>1.2376237623762376E-3</v>
      </c>
      <c r="AI217" s="100">
        <v>0</v>
      </c>
    </row>
    <row r="218" spans="2:35">
      <c r="B218">
        <v>68</v>
      </c>
      <c r="C218">
        <v>69</v>
      </c>
      <c r="D218" s="14">
        <v>4.1399999999999999E-2</v>
      </c>
      <c r="E218" s="14">
        <v>2.24E-2</v>
      </c>
      <c r="F218" s="14">
        <v>1.7399999999999999E-2</v>
      </c>
      <c r="G218" s="14">
        <v>1.6000000000000001E-3</v>
      </c>
      <c r="I218" s="97">
        <v>3631.6811075498008</v>
      </c>
      <c r="J218" s="97">
        <v>3739.2806559352512</v>
      </c>
      <c r="K218" s="13">
        <v>4.1399999999999999E-2</v>
      </c>
      <c r="L218" s="14">
        <v>2.24E-2</v>
      </c>
      <c r="M218" s="14">
        <v>1.7399999999999999E-2</v>
      </c>
      <c r="N218" s="14">
        <v>1.6000000000000001E-3</v>
      </c>
      <c r="P218" s="98">
        <v>213.62830044410595</v>
      </c>
      <c r="Q218" s="98">
        <v>216.76989309769573</v>
      </c>
      <c r="R218" s="13">
        <v>4.4435548438750999E-2</v>
      </c>
      <c r="S218" s="14">
        <v>3.022417934347478E-2</v>
      </c>
      <c r="T218" s="14">
        <v>1.3210568454763811E-2</v>
      </c>
      <c r="U218" s="14">
        <v>1.0008006405124099E-3</v>
      </c>
      <c r="W218" s="14">
        <v>0.50999999999999956</v>
      </c>
      <c r="X218" s="14">
        <v>0.49999999999999956</v>
      </c>
      <c r="Y218" s="14">
        <v>4.0032025620496394E-4</v>
      </c>
      <c r="Z218" s="14">
        <v>2.0016012810248197E-4</v>
      </c>
      <c r="AA218" s="14">
        <v>2.0016012810248197E-4</v>
      </c>
      <c r="AB218" s="14">
        <v>0</v>
      </c>
      <c r="AD218" s="14">
        <v>0.50999999999999956</v>
      </c>
      <c r="AE218" s="14">
        <v>0.49999999999999956</v>
      </c>
      <c r="AG218" s="100">
        <v>3.2226877215597811E-4</v>
      </c>
      <c r="AH218" s="100">
        <v>6.1881188118811882E-4</v>
      </c>
      <c r="AI218" s="100">
        <v>0</v>
      </c>
    </row>
    <row r="219" spans="2:35">
      <c r="B219">
        <v>69</v>
      </c>
      <c r="C219">
        <v>70</v>
      </c>
      <c r="D219" s="14">
        <v>3.3599999999999998E-2</v>
      </c>
      <c r="E219" s="14">
        <v>1.7399999999999999E-2</v>
      </c>
      <c r="F219" s="14">
        <v>1.38E-2</v>
      </c>
      <c r="G219" s="14">
        <v>2.3999999999999998E-3</v>
      </c>
      <c r="I219" s="97">
        <v>3739.2806559352512</v>
      </c>
      <c r="J219" s="97">
        <v>3848.4510006474966</v>
      </c>
      <c r="K219" s="13">
        <v>3.3599999999999998E-2</v>
      </c>
      <c r="L219" s="14">
        <v>1.7399999999999999E-2</v>
      </c>
      <c r="M219" s="14">
        <v>1.38E-2</v>
      </c>
      <c r="N219" s="14">
        <v>2.3999999999999998E-3</v>
      </c>
      <c r="P219" s="98">
        <v>216.76989309769573</v>
      </c>
      <c r="Q219" s="98">
        <v>219.91148575128551</v>
      </c>
      <c r="R219" s="13">
        <v>4.5436349079263409E-2</v>
      </c>
      <c r="S219" s="14">
        <v>3.2425940752602078E-2</v>
      </c>
      <c r="T219" s="14">
        <v>1.2209767814251401E-2</v>
      </c>
      <c r="U219" s="14">
        <v>8.0064051240992789E-4</v>
      </c>
      <c r="W219" s="14">
        <v>0.49999999999999956</v>
      </c>
      <c r="X219" s="14">
        <v>0.48999999999999955</v>
      </c>
      <c r="Y219" s="14">
        <v>2.0016012810248197E-4</v>
      </c>
      <c r="Z219" s="14">
        <v>0</v>
      </c>
      <c r="AA219" s="14">
        <v>2.0016012810248197E-4</v>
      </c>
      <c r="AB219" s="14">
        <v>0</v>
      </c>
      <c r="AD219" s="14">
        <v>0.49999999999999956</v>
      </c>
      <c r="AE219" s="14">
        <v>0.48999999999999955</v>
      </c>
      <c r="AG219" s="100">
        <v>0</v>
      </c>
      <c r="AH219" s="100">
        <v>6.1881188118811882E-4</v>
      </c>
      <c r="AI219" s="100">
        <v>0</v>
      </c>
    </row>
    <row r="220" spans="2:35">
      <c r="B220">
        <v>70</v>
      </c>
      <c r="C220">
        <v>71</v>
      </c>
      <c r="D220" s="14">
        <v>3.2599999999999997E-2</v>
      </c>
      <c r="E220" s="14">
        <v>1.9199999999999998E-2</v>
      </c>
      <c r="F220" s="14">
        <v>1.18E-2</v>
      </c>
      <c r="G220" s="14">
        <v>1.6000000000000001E-3</v>
      </c>
      <c r="I220" s="97">
        <v>3848.4510006474966</v>
      </c>
      <c r="J220" s="97">
        <v>3959.1921416865366</v>
      </c>
      <c r="K220" s="13">
        <v>3.2599999999999997E-2</v>
      </c>
      <c r="L220" s="14">
        <v>1.9199999999999998E-2</v>
      </c>
      <c r="M220" s="14">
        <v>1.18E-2</v>
      </c>
      <c r="N220" s="14">
        <v>1.6000000000000001E-3</v>
      </c>
      <c r="P220" s="98">
        <v>219.91148575128551</v>
      </c>
      <c r="Q220" s="98">
        <v>223.05307840487532</v>
      </c>
      <c r="R220" s="13">
        <v>3.9431545236188949E-2</v>
      </c>
      <c r="S220" s="14">
        <v>2.5620496397117692E-2</v>
      </c>
      <c r="T220" s="14">
        <v>1.3210568454763811E-2</v>
      </c>
      <c r="U220" s="14">
        <v>6.0048038430744592E-4</v>
      </c>
      <c r="W220" s="14">
        <v>0.48999999999999955</v>
      </c>
      <c r="X220" s="14">
        <v>0.47999999999999954</v>
      </c>
      <c r="Y220" s="14">
        <v>4.0032025620496394E-4</v>
      </c>
      <c r="Z220" s="14">
        <v>0</v>
      </c>
      <c r="AA220" s="14">
        <v>4.0032025620496394E-4</v>
      </c>
      <c r="AB220" s="14">
        <v>0</v>
      </c>
      <c r="AD220" s="14">
        <v>0.48999999999999955</v>
      </c>
      <c r="AE220" s="14">
        <v>0.47999999999999954</v>
      </c>
      <c r="AG220" s="100">
        <v>0</v>
      </c>
      <c r="AH220" s="100">
        <v>1.2376237623762376E-3</v>
      </c>
      <c r="AI220" s="100">
        <v>0</v>
      </c>
    </row>
    <row r="221" spans="2:35">
      <c r="B221">
        <v>71</v>
      </c>
      <c r="C221">
        <v>72</v>
      </c>
      <c r="D221" s="14">
        <v>0.03</v>
      </c>
      <c r="E221" s="14">
        <v>1.5800000000000002E-2</v>
      </c>
      <c r="F221" s="14">
        <v>1.26E-2</v>
      </c>
      <c r="G221" s="14">
        <v>1.6000000000000001E-3</v>
      </c>
      <c r="I221" s="97">
        <v>3959.1921416865366</v>
      </c>
      <c r="J221" s="97">
        <v>4071.5040790523717</v>
      </c>
      <c r="K221" s="13">
        <v>0.03</v>
      </c>
      <c r="L221" s="14">
        <v>1.5800000000000002E-2</v>
      </c>
      <c r="M221" s="14">
        <v>1.26E-2</v>
      </c>
      <c r="N221" s="14">
        <v>1.6000000000000001E-3</v>
      </c>
      <c r="P221" s="98">
        <v>223.05307840487532</v>
      </c>
      <c r="Q221" s="98">
        <v>226.1946710584651</v>
      </c>
      <c r="R221" s="13">
        <v>4.4435548438750999E-2</v>
      </c>
      <c r="S221" s="14">
        <v>2.6421136909527621E-2</v>
      </c>
      <c r="T221" s="14">
        <v>1.6813450760608487E-2</v>
      </c>
      <c r="U221" s="14">
        <v>1.2009607686148918E-3</v>
      </c>
      <c r="W221" s="14">
        <v>0.47999999999999954</v>
      </c>
      <c r="X221" s="14">
        <v>0.46999999999999953</v>
      </c>
      <c r="Y221" s="14">
        <v>2.0016012810248197E-4</v>
      </c>
      <c r="Z221" s="14">
        <v>0</v>
      </c>
      <c r="AA221" s="14">
        <v>2.0016012810248197E-4</v>
      </c>
      <c r="AB221" s="14">
        <v>0</v>
      </c>
      <c r="AD221" s="14">
        <v>0.47999999999999954</v>
      </c>
      <c r="AE221" s="14">
        <v>0.46999999999999953</v>
      </c>
      <c r="AG221" s="100">
        <v>0</v>
      </c>
      <c r="AH221" s="100">
        <v>6.1881188118811882E-4</v>
      </c>
      <c r="AI221" s="100">
        <v>0</v>
      </c>
    </row>
    <row r="222" spans="2:35">
      <c r="B222">
        <v>72</v>
      </c>
      <c r="C222">
        <v>73</v>
      </c>
      <c r="D222" s="14">
        <v>2.1999999999999999E-2</v>
      </c>
      <c r="E222" s="14">
        <v>9.1999999999999998E-3</v>
      </c>
      <c r="F222" s="14">
        <v>1.0999999999999999E-2</v>
      </c>
      <c r="G222" s="14">
        <v>1.8E-3</v>
      </c>
      <c r="I222" s="97">
        <v>4071.5040790523717</v>
      </c>
      <c r="J222" s="97">
        <v>4185.3868127450023</v>
      </c>
      <c r="K222" s="13">
        <v>2.1999999999999999E-2</v>
      </c>
      <c r="L222" s="14">
        <v>9.1999999999999998E-3</v>
      </c>
      <c r="M222" s="14">
        <v>1.0999999999999999E-2</v>
      </c>
      <c r="N222" s="14">
        <v>1.8E-3</v>
      </c>
      <c r="P222" s="98">
        <v>226.1946710584651</v>
      </c>
      <c r="Q222" s="98">
        <v>229.33626371205489</v>
      </c>
      <c r="R222" s="13">
        <v>3.322658126501201E-2</v>
      </c>
      <c r="S222" s="14">
        <v>1.8214571657325859E-2</v>
      </c>
      <c r="T222" s="14">
        <v>1.3010408326661329E-2</v>
      </c>
      <c r="U222" s="14">
        <v>2.0016012810248197E-3</v>
      </c>
      <c r="W222" s="14">
        <v>0.46999999999999953</v>
      </c>
      <c r="X222" s="14">
        <v>0.45999999999999952</v>
      </c>
      <c r="Y222" s="14">
        <v>4.0032025620496394E-4</v>
      </c>
      <c r="Z222" s="14">
        <v>0</v>
      </c>
      <c r="AA222" s="14">
        <v>4.0032025620496394E-4</v>
      </c>
      <c r="AB222" s="14">
        <v>0</v>
      </c>
      <c r="AD222" s="14">
        <v>0.46999999999999953</v>
      </c>
      <c r="AE222" s="14">
        <v>0.45999999999999952</v>
      </c>
      <c r="AG222" s="100">
        <v>0</v>
      </c>
      <c r="AH222" s="100">
        <v>1.2376237623762376E-3</v>
      </c>
      <c r="AI222" s="100">
        <v>0</v>
      </c>
    </row>
    <row r="223" spans="2:35">
      <c r="B223">
        <v>73</v>
      </c>
      <c r="C223">
        <v>74</v>
      </c>
      <c r="D223" s="14">
        <v>2.2599999999999999E-2</v>
      </c>
      <c r="E223" s="14">
        <v>8.9999999999999993E-3</v>
      </c>
      <c r="F223" s="14">
        <v>1.1599999999999999E-2</v>
      </c>
      <c r="G223" s="14">
        <v>2E-3</v>
      </c>
      <c r="I223" s="97">
        <v>4185.3868127450023</v>
      </c>
      <c r="J223" s="97">
        <v>4300.8403427644271</v>
      </c>
      <c r="K223" s="13">
        <v>2.3199999999999998E-2</v>
      </c>
      <c r="L223" s="14">
        <v>9.1999999999999998E-3</v>
      </c>
      <c r="M223" s="14">
        <v>1.18E-2</v>
      </c>
      <c r="N223" s="14">
        <v>2.2000000000000001E-3</v>
      </c>
      <c r="P223" s="98">
        <v>229.33626371205489</v>
      </c>
      <c r="Q223" s="98">
        <v>232.4778563656447</v>
      </c>
      <c r="R223" s="13">
        <v>3.022417934347478E-2</v>
      </c>
      <c r="S223" s="14">
        <v>1.6613290632506005E-2</v>
      </c>
      <c r="T223" s="14">
        <v>1.1809447558046438E-2</v>
      </c>
      <c r="U223" s="14">
        <v>1.801441152922338E-3</v>
      </c>
      <c r="W223" s="14">
        <v>0.45999999999999952</v>
      </c>
      <c r="X223" s="14">
        <v>0.44999999999999951</v>
      </c>
      <c r="Y223" s="14">
        <v>4.0032025620496394E-4</v>
      </c>
      <c r="Z223" s="14">
        <v>0</v>
      </c>
      <c r="AA223" s="14">
        <v>4.0032025620496394E-4</v>
      </c>
      <c r="AB223" s="14">
        <v>0</v>
      </c>
      <c r="AD223" s="14">
        <v>0.45999999999999952</v>
      </c>
      <c r="AE223" s="14">
        <v>0.44999999999999951</v>
      </c>
      <c r="AG223" s="100">
        <v>0</v>
      </c>
      <c r="AH223" s="100">
        <v>1.2376237623762376E-3</v>
      </c>
      <c r="AI223" s="100">
        <v>0</v>
      </c>
    </row>
    <row r="224" spans="2:35">
      <c r="B224">
        <v>74</v>
      </c>
      <c r="C224">
        <v>75</v>
      </c>
      <c r="D224" s="14">
        <v>1.78E-2</v>
      </c>
      <c r="E224" s="14">
        <v>6.1999999999999998E-3</v>
      </c>
      <c r="F224" s="14">
        <v>9.5999999999999992E-3</v>
      </c>
      <c r="G224" s="14">
        <v>2E-3</v>
      </c>
      <c r="I224" s="97">
        <v>4300.8403427644271</v>
      </c>
      <c r="J224" s="97">
        <v>4417.8646691106469</v>
      </c>
      <c r="K224" s="13">
        <v>1.72E-2</v>
      </c>
      <c r="L224" s="14">
        <v>6.0000000000000001E-3</v>
      </c>
      <c r="M224" s="14">
        <v>9.4000000000000004E-3</v>
      </c>
      <c r="N224" s="14">
        <v>1.8E-3</v>
      </c>
      <c r="P224" s="98">
        <v>232.4778563656447</v>
      </c>
      <c r="Q224" s="98">
        <v>235.61944901923448</v>
      </c>
      <c r="R224" s="13">
        <v>2.7622097678142513E-2</v>
      </c>
      <c r="S224" s="14">
        <v>1.4611689351481185E-2</v>
      </c>
      <c r="T224" s="14">
        <v>1.2009607686148919E-2</v>
      </c>
      <c r="U224" s="14">
        <v>1.0008006405124099E-3</v>
      </c>
      <c r="W224" s="14">
        <v>0.44999999999999951</v>
      </c>
      <c r="X224" s="14">
        <v>0.4399999999999995</v>
      </c>
      <c r="Y224" s="14">
        <v>0</v>
      </c>
      <c r="Z224" s="14">
        <v>0</v>
      </c>
      <c r="AA224" s="14">
        <v>0</v>
      </c>
      <c r="AB224" s="14">
        <v>0</v>
      </c>
      <c r="AD224" s="14">
        <v>0.44999999999999951</v>
      </c>
      <c r="AE224" s="14">
        <v>0.4399999999999995</v>
      </c>
      <c r="AG224" s="100">
        <v>0</v>
      </c>
      <c r="AH224" s="100">
        <v>0</v>
      </c>
      <c r="AI224" s="100">
        <v>0</v>
      </c>
    </row>
    <row r="225" spans="2:35">
      <c r="B225">
        <v>75</v>
      </c>
      <c r="C225">
        <v>76</v>
      </c>
      <c r="D225" s="14">
        <v>1.4200000000000001E-2</v>
      </c>
      <c r="E225" s="14">
        <v>4.5999999999999999E-3</v>
      </c>
      <c r="F225" s="14">
        <v>8.0000000000000002E-3</v>
      </c>
      <c r="G225" s="14">
        <v>1.6000000000000001E-3</v>
      </c>
      <c r="I225" s="97">
        <v>4417.8646691106469</v>
      </c>
      <c r="J225" s="97">
        <v>4536.4597917836609</v>
      </c>
      <c r="K225" s="13">
        <v>1.4200000000000001E-2</v>
      </c>
      <c r="L225" s="14">
        <v>4.5999999999999999E-3</v>
      </c>
      <c r="M225" s="14">
        <v>8.0000000000000002E-3</v>
      </c>
      <c r="N225" s="14">
        <v>1.6000000000000001E-3</v>
      </c>
      <c r="P225" s="98">
        <v>235.61944901923448</v>
      </c>
      <c r="Q225" s="98">
        <v>238.76104167282426</v>
      </c>
      <c r="R225" s="13">
        <v>2.3819055244195357E-2</v>
      </c>
      <c r="S225" s="14">
        <v>1.3410728582866294E-2</v>
      </c>
      <c r="T225" s="14">
        <v>8.4067253803042433E-3</v>
      </c>
      <c r="U225" s="14">
        <v>2.0016012810248197E-3</v>
      </c>
      <c r="W225" s="14">
        <v>0.4399999999999995</v>
      </c>
      <c r="X225" s="14">
        <v>0.42999999999999949</v>
      </c>
      <c r="Y225" s="14">
        <v>2.0016012810248197E-4</v>
      </c>
      <c r="Z225" s="14">
        <v>0</v>
      </c>
      <c r="AA225" s="14">
        <v>2.0016012810248197E-4</v>
      </c>
      <c r="AB225" s="14">
        <v>0</v>
      </c>
      <c r="AD225" s="14">
        <v>0.4399999999999995</v>
      </c>
      <c r="AE225" s="14">
        <v>0.42999999999999949</v>
      </c>
      <c r="AG225" s="100">
        <v>0</v>
      </c>
      <c r="AH225" s="100">
        <v>6.1881188118811882E-4</v>
      </c>
      <c r="AI225" s="100">
        <v>0</v>
      </c>
    </row>
    <row r="226" spans="2:35">
      <c r="B226">
        <v>76</v>
      </c>
      <c r="C226">
        <v>77</v>
      </c>
      <c r="D226" s="14">
        <v>1.1599999999999999E-2</v>
      </c>
      <c r="E226" s="14">
        <v>4.0000000000000001E-3</v>
      </c>
      <c r="F226" s="14">
        <v>6.6E-3</v>
      </c>
      <c r="G226" s="14">
        <v>1E-3</v>
      </c>
      <c r="I226" s="97">
        <v>4536.4597917836609</v>
      </c>
      <c r="J226" s="97">
        <v>4656.6257107834708</v>
      </c>
      <c r="K226" s="13">
        <v>1.1599999999999999E-2</v>
      </c>
      <c r="L226" s="14">
        <v>4.0000000000000001E-3</v>
      </c>
      <c r="M226" s="14">
        <v>6.6E-3</v>
      </c>
      <c r="N226" s="14">
        <v>1E-3</v>
      </c>
      <c r="P226" s="98">
        <v>238.76104167282426</v>
      </c>
      <c r="Q226" s="98">
        <v>241.90263432641407</v>
      </c>
      <c r="R226" s="13">
        <v>2.0416333066453164E-2</v>
      </c>
      <c r="S226" s="14">
        <v>9.007205764611689E-3</v>
      </c>
      <c r="T226" s="14">
        <v>9.8078462770216177E-3</v>
      </c>
      <c r="U226" s="14">
        <v>1.6012810248198558E-3</v>
      </c>
      <c r="W226" s="14">
        <v>0.42999999999999949</v>
      </c>
      <c r="X226" s="14">
        <v>0.41999999999999948</v>
      </c>
      <c r="Y226" s="14">
        <v>0</v>
      </c>
      <c r="Z226" s="14">
        <v>0</v>
      </c>
      <c r="AA226" s="14">
        <v>0</v>
      </c>
      <c r="AB226" s="14">
        <v>0</v>
      </c>
      <c r="AD226" s="14">
        <v>0.42999999999999949</v>
      </c>
      <c r="AE226" s="14">
        <v>0.41999999999999948</v>
      </c>
      <c r="AG226" s="100">
        <v>0</v>
      </c>
      <c r="AH226" s="100">
        <v>0</v>
      </c>
      <c r="AI226" s="100">
        <v>0</v>
      </c>
    </row>
    <row r="227" spans="2:35">
      <c r="B227">
        <v>77</v>
      </c>
      <c r="C227">
        <v>78</v>
      </c>
      <c r="D227" s="14">
        <v>7.6E-3</v>
      </c>
      <c r="E227" s="14">
        <v>1.1999999999999999E-3</v>
      </c>
      <c r="F227" s="14">
        <v>4.4000000000000003E-3</v>
      </c>
      <c r="G227" s="14">
        <v>2E-3</v>
      </c>
      <c r="I227" s="97">
        <v>4656.6257107834708</v>
      </c>
      <c r="J227" s="97">
        <v>4778.3624261100749</v>
      </c>
      <c r="K227" s="13">
        <v>7.6E-3</v>
      </c>
      <c r="L227" s="14">
        <v>1.1999999999999999E-3</v>
      </c>
      <c r="M227" s="14">
        <v>4.4000000000000003E-3</v>
      </c>
      <c r="N227" s="14">
        <v>2E-3</v>
      </c>
      <c r="P227" s="98">
        <v>241.90263432641407</v>
      </c>
      <c r="Q227" s="98">
        <v>245.04422698000386</v>
      </c>
      <c r="R227" s="13">
        <v>2.3618895116092876E-2</v>
      </c>
      <c r="S227" s="14">
        <v>9.007205764611689E-3</v>
      </c>
      <c r="T227" s="14">
        <v>1.2810248198558846E-2</v>
      </c>
      <c r="U227" s="14">
        <v>1.801441152922338E-3</v>
      </c>
      <c r="W227" s="14">
        <v>0.41999999999999948</v>
      </c>
      <c r="X227" s="14">
        <v>0.40999999999999948</v>
      </c>
      <c r="Y227" s="14">
        <v>6.0048038430744592E-4</v>
      </c>
      <c r="Z227" s="14">
        <v>0</v>
      </c>
      <c r="AA227" s="14">
        <v>6.0048038430744592E-4</v>
      </c>
      <c r="AB227" s="14">
        <v>0</v>
      </c>
      <c r="AD227" s="14">
        <v>0.41999999999999948</v>
      </c>
      <c r="AE227" s="14">
        <v>0.40999999999999948</v>
      </c>
      <c r="AG227" s="100">
        <v>0</v>
      </c>
      <c r="AH227" s="100">
        <v>1.8564356435643563E-3</v>
      </c>
      <c r="AI227" s="100">
        <v>0</v>
      </c>
    </row>
    <row r="228" spans="2:35">
      <c r="B228">
        <v>78</v>
      </c>
      <c r="C228">
        <v>79</v>
      </c>
      <c r="D228" s="14">
        <v>7.1999999999999998E-3</v>
      </c>
      <c r="E228" s="14">
        <v>5.9999999999999995E-4</v>
      </c>
      <c r="F228" s="14">
        <v>4.5999999999999999E-3</v>
      </c>
      <c r="G228" s="14">
        <v>2E-3</v>
      </c>
      <c r="I228" s="97">
        <v>4778.3624261100749</v>
      </c>
      <c r="J228" s="97">
        <v>4901.669937763475</v>
      </c>
      <c r="K228" s="13">
        <v>7.1999999999999998E-3</v>
      </c>
      <c r="L228" s="14">
        <v>5.9999999999999995E-4</v>
      </c>
      <c r="M228" s="14">
        <v>4.5999999999999999E-3</v>
      </c>
      <c r="N228" s="14">
        <v>2E-3</v>
      </c>
      <c r="P228" s="98">
        <v>245.04422698000386</v>
      </c>
      <c r="Q228" s="98">
        <v>248.18581963359367</v>
      </c>
      <c r="R228" s="13">
        <v>1.5212169735788631E-2</v>
      </c>
      <c r="S228" s="14">
        <v>6.8054443554843875E-3</v>
      </c>
      <c r="T228" s="14">
        <v>7.4059247397918332E-3</v>
      </c>
      <c r="U228" s="14">
        <v>1.0008006405124099E-3</v>
      </c>
      <c r="W228" s="14">
        <v>0.40999999999999948</v>
      </c>
      <c r="X228" s="14">
        <v>0.39999999999999947</v>
      </c>
      <c r="Y228" s="14">
        <v>2.0016012810248197E-4</v>
      </c>
      <c r="Z228" s="14">
        <v>2.0016012810248197E-4</v>
      </c>
      <c r="AA228" s="14">
        <v>0</v>
      </c>
      <c r="AB228" s="14">
        <v>0</v>
      </c>
      <c r="AD228" s="14">
        <v>0.40999999999999948</v>
      </c>
      <c r="AE228" s="14">
        <v>0.39999999999999947</v>
      </c>
      <c r="AG228" s="100">
        <v>3.2226877215597811E-4</v>
      </c>
      <c r="AH228" s="100">
        <v>0</v>
      </c>
      <c r="AI228" s="100">
        <v>0</v>
      </c>
    </row>
    <row r="229" spans="2:35">
      <c r="B229">
        <v>79</v>
      </c>
      <c r="C229">
        <v>80</v>
      </c>
      <c r="D229" s="14">
        <v>1.04E-2</v>
      </c>
      <c r="E229" s="14">
        <v>2.2000000000000001E-3</v>
      </c>
      <c r="F229" s="14">
        <v>7.4000000000000003E-3</v>
      </c>
      <c r="G229" s="14">
        <v>8.0000000000000004E-4</v>
      </c>
      <c r="I229" s="97">
        <v>4901.669937763475</v>
      </c>
      <c r="J229" s="97">
        <v>5026.5482457436692</v>
      </c>
      <c r="K229" s="13">
        <v>1.04E-2</v>
      </c>
      <c r="L229" s="14">
        <v>2.2000000000000001E-3</v>
      </c>
      <c r="M229" s="14">
        <v>7.4000000000000003E-3</v>
      </c>
      <c r="N229" s="14">
        <v>8.0000000000000004E-4</v>
      </c>
      <c r="P229" s="98">
        <v>248.18581963359367</v>
      </c>
      <c r="Q229" s="98">
        <v>251.32741228718345</v>
      </c>
      <c r="R229" s="13">
        <v>1.6413130504403524E-2</v>
      </c>
      <c r="S229" s="14">
        <v>4.8038430744595673E-3</v>
      </c>
      <c r="T229" s="14">
        <v>9.8078462770216177E-3</v>
      </c>
      <c r="U229" s="14">
        <v>1.801441152922338E-3</v>
      </c>
    </row>
    <row r="230" spans="2:35">
      <c r="B230">
        <v>80</v>
      </c>
      <c r="C230">
        <v>81</v>
      </c>
      <c r="D230" s="14">
        <v>5.7999999999999996E-3</v>
      </c>
      <c r="E230" s="14">
        <v>8.0000000000000004E-4</v>
      </c>
      <c r="F230" s="14">
        <v>3.8E-3</v>
      </c>
      <c r="G230" s="14">
        <v>1.1999999999999999E-3</v>
      </c>
      <c r="I230" s="97">
        <v>5026.5482457436692</v>
      </c>
      <c r="J230" s="97">
        <v>5152.9973500506585</v>
      </c>
      <c r="K230" s="13">
        <v>5.7999999999999996E-3</v>
      </c>
      <c r="L230" s="14">
        <v>8.0000000000000004E-4</v>
      </c>
      <c r="M230" s="14">
        <v>3.8E-3</v>
      </c>
      <c r="N230" s="14">
        <v>1.1999999999999999E-3</v>
      </c>
      <c r="P230" s="98">
        <v>251.32741228718345</v>
      </c>
      <c r="Q230" s="98">
        <v>254.46900494077323</v>
      </c>
      <c r="R230" s="13">
        <v>9.207365892714172E-3</v>
      </c>
      <c r="S230" s="14">
        <v>2.6020816653322659E-3</v>
      </c>
      <c r="T230" s="14">
        <v>5.4043234587670139E-3</v>
      </c>
      <c r="U230" s="14">
        <v>1.2009607686148918E-3</v>
      </c>
    </row>
    <row r="231" spans="2:35">
      <c r="B231">
        <v>81</v>
      </c>
      <c r="C231">
        <v>82</v>
      </c>
      <c r="D231" s="14">
        <v>1.06E-2</v>
      </c>
      <c r="E231" s="14">
        <v>1.4E-3</v>
      </c>
      <c r="F231" s="14">
        <v>7.1999999999999998E-3</v>
      </c>
      <c r="G231" s="14">
        <v>2E-3</v>
      </c>
      <c r="I231" s="97">
        <v>5152.9973500506585</v>
      </c>
      <c r="J231" s="97">
        <v>5281.0172506844419</v>
      </c>
      <c r="K231" s="13">
        <v>1.06E-2</v>
      </c>
      <c r="L231" s="14">
        <v>1.4E-3</v>
      </c>
      <c r="M231" s="14">
        <v>7.1999999999999998E-3</v>
      </c>
      <c r="N231" s="14">
        <v>2E-3</v>
      </c>
      <c r="P231" s="98">
        <v>254.46900494077323</v>
      </c>
      <c r="Q231" s="98">
        <v>257.61059759436301</v>
      </c>
      <c r="R231" s="13">
        <v>8.8070456365092076E-3</v>
      </c>
      <c r="S231" s="14">
        <v>1.0008006405124099E-3</v>
      </c>
      <c r="T231" s="14">
        <v>6.6052842273819053E-3</v>
      </c>
      <c r="U231" s="14">
        <v>1.2009607686148918E-3</v>
      </c>
    </row>
    <row r="232" spans="2:35">
      <c r="B232">
        <v>82</v>
      </c>
      <c r="C232">
        <v>83</v>
      </c>
      <c r="D232" s="14">
        <v>5.7999999999999996E-3</v>
      </c>
      <c r="E232" s="14">
        <v>2.0000000000000001E-4</v>
      </c>
      <c r="F232" s="14">
        <v>4.1999999999999997E-3</v>
      </c>
      <c r="G232" s="14">
        <v>1.4E-3</v>
      </c>
      <c r="I232" s="97">
        <v>5281.0172506844419</v>
      </c>
      <c r="J232" s="97">
        <v>5410.6079476450213</v>
      </c>
      <c r="K232" s="13">
        <v>5.7999999999999996E-3</v>
      </c>
      <c r="L232" s="14">
        <v>2.0000000000000001E-4</v>
      </c>
      <c r="M232" s="14">
        <v>4.1999999999999997E-3</v>
      </c>
      <c r="N232" s="14">
        <v>1.4E-3</v>
      </c>
      <c r="P232" s="98">
        <v>257.61059759436301</v>
      </c>
      <c r="Q232" s="98">
        <v>260.75219024795285</v>
      </c>
      <c r="R232" s="13">
        <v>7.0056044835868697E-3</v>
      </c>
      <c r="S232" s="14">
        <v>2.6020816653322659E-3</v>
      </c>
      <c r="T232" s="14">
        <v>3.0024019215372298E-3</v>
      </c>
      <c r="U232" s="14">
        <v>1.4011208967173738E-3</v>
      </c>
    </row>
    <row r="233" spans="2:35">
      <c r="B233">
        <v>83</v>
      </c>
      <c r="C233">
        <v>84</v>
      </c>
      <c r="D233" s="14">
        <v>5.0000000000000001E-3</v>
      </c>
      <c r="E233" s="14">
        <v>0</v>
      </c>
      <c r="F233" s="14">
        <v>3.8E-3</v>
      </c>
      <c r="G233" s="14">
        <v>1.1999999999999999E-3</v>
      </c>
      <c r="I233" s="97">
        <v>5410.6079476450213</v>
      </c>
      <c r="J233" s="97">
        <v>5541.7694409323949</v>
      </c>
      <c r="K233" s="13">
        <v>5.0000000000000001E-3</v>
      </c>
      <c r="L233" s="14">
        <v>0</v>
      </c>
      <c r="M233" s="14">
        <v>3.8E-3</v>
      </c>
      <c r="N233" s="14">
        <v>1.1999999999999999E-3</v>
      </c>
      <c r="P233" s="98">
        <v>260.75219024795285</v>
      </c>
      <c r="Q233" s="98">
        <v>263.89378290154264</v>
      </c>
      <c r="R233" s="13">
        <v>7.0056044835868697E-3</v>
      </c>
      <c r="S233" s="14">
        <v>1.801441152922338E-3</v>
      </c>
      <c r="T233" s="14">
        <v>3.6028823058446759E-3</v>
      </c>
      <c r="U233" s="14">
        <v>1.6012810248198558E-3</v>
      </c>
    </row>
    <row r="234" spans="2:35">
      <c r="B234">
        <v>84</v>
      </c>
      <c r="C234">
        <v>85</v>
      </c>
      <c r="D234" s="14">
        <v>5.7999999999999996E-3</v>
      </c>
      <c r="E234" s="14">
        <v>1E-3</v>
      </c>
      <c r="F234" s="14">
        <v>4.1999999999999997E-3</v>
      </c>
      <c r="G234" s="14">
        <v>5.9999999999999995E-4</v>
      </c>
      <c r="I234" s="97">
        <v>5541.7694409323949</v>
      </c>
      <c r="J234" s="97">
        <v>5674.5017305465635</v>
      </c>
      <c r="K234" s="13">
        <v>5.7999999999999996E-3</v>
      </c>
      <c r="L234" s="14">
        <v>1E-3</v>
      </c>
      <c r="M234" s="14">
        <v>4.1999999999999997E-3</v>
      </c>
      <c r="N234" s="14">
        <v>5.9999999999999995E-4</v>
      </c>
      <c r="P234" s="98">
        <v>263.89378290154264</v>
      </c>
      <c r="Q234" s="98">
        <v>267.03537555513242</v>
      </c>
      <c r="R234" s="13">
        <v>7.2057646116893519E-3</v>
      </c>
      <c r="S234" s="14">
        <v>1.0008006405124099E-3</v>
      </c>
      <c r="T234" s="14">
        <v>5.0040032025620495E-3</v>
      </c>
      <c r="U234" s="14">
        <v>1.2009607686148918E-3</v>
      </c>
    </row>
    <row r="235" spans="2:35">
      <c r="B235">
        <v>85</v>
      </c>
      <c r="C235">
        <v>86</v>
      </c>
      <c r="D235" s="14">
        <v>7.1999999999999998E-3</v>
      </c>
      <c r="E235" s="14">
        <v>4.0000000000000002E-4</v>
      </c>
      <c r="F235" s="14">
        <v>5.1999999999999998E-3</v>
      </c>
      <c r="G235" s="14">
        <v>1.6000000000000001E-3</v>
      </c>
      <c r="I235" s="97">
        <v>5674.5017305465635</v>
      </c>
      <c r="J235" s="97">
        <v>5808.8048164875272</v>
      </c>
      <c r="K235" s="13">
        <v>7.1999999999999998E-3</v>
      </c>
      <c r="L235" s="14">
        <v>4.0000000000000002E-4</v>
      </c>
      <c r="M235" s="14">
        <v>5.1999999999999998E-3</v>
      </c>
      <c r="N235" s="14">
        <v>1.6000000000000001E-3</v>
      </c>
      <c r="P235" s="98">
        <v>267.03537555513242</v>
      </c>
      <c r="Q235" s="98">
        <v>270.1769682087222</v>
      </c>
      <c r="R235" s="13">
        <v>6.8054443554843875E-3</v>
      </c>
      <c r="S235" s="14">
        <v>1.4011208967173738E-3</v>
      </c>
      <c r="T235" s="14">
        <v>4.603682946357086E-3</v>
      </c>
      <c r="U235" s="14">
        <v>8.0064051240992789E-4</v>
      </c>
    </row>
    <row r="236" spans="2:35">
      <c r="B236">
        <v>86</v>
      </c>
      <c r="C236">
        <v>87</v>
      </c>
      <c r="D236" s="14">
        <v>6.4000000000000003E-3</v>
      </c>
      <c r="E236" s="14">
        <v>0</v>
      </c>
      <c r="F236" s="14">
        <v>5.0000000000000001E-3</v>
      </c>
      <c r="G236" s="14">
        <v>1.4E-3</v>
      </c>
      <c r="I236" s="97">
        <v>5808.8048164875272</v>
      </c>
      <c r="J236" s="97">
        <v>5944.678698755286</v>
      </c>
      <c r="K236" s="13">
        <v>6.4000000000000003E-3</v>
      </c>
      <c r="L236" s="14">
        <v>0</v>
      </c>
      <c r="M236" s="14">
        <v>5.0000000000000001E-3</v>
      </c>
      <c r="N236" s="14">
        <v>1.4E-3</v>
      </c>
      <c r="P236" s="98">
        <v>270.1769682087222</v>
      </c>
      <c r="Q236" s="98">
        <v>273.31856086231198</v>
      </c>
      <c r="R236" s="13">
        <v>6.0048038430744596E-3</v>
      </c>
      <c r="S236" s="14">
        <v>8.0064051240992789E-4</v>
      </c>
      <c r="T236" s="14">
        <v>4.0032025620496394E-3</v>
      </c>
      <c r="U236" s="14">
        <v>1.2009607686148918E-3</v>
      </c>
    </row>
    <row r="237" spans="2:35">
      <c r="B237">
        <v>87</v>
      </c>
      <c r="C237">
        <v>88</v>
      </c>
      <c r="D237" s="14">
        <v>4.4000000000000003E-3</v>
      </c>
      <c r="E237" s="14">
        <v>2.0000000000000001E-4</v>
      </c>
      <c r="F237" s="14">
        <v>2.5999999999999999E-3</v>
      </c>
      <c r="G237" s="14">
        <v>1.6000000000000001E-3</v>
      </c>
      <c r="I237" s="97">
        <v>5944.678698755286</v>
      </c>
      <c r="J237" s="97">
        <v>6082.1233773498398</v>
      </c>
      <c r="K237" s="13">
        <v>4.4000000000000003E-3</v>
      </c>
      <c r="L237" s="14">
        <v>2.0000000000000001E-4</v>
      </c>
      <c r="M237" s="14">
        <v>2.5999999999999999E-3</v>
      </c>
      <c r="N237" s="14">
        <v>1.6000000000000001E-3</v>
      </c>
      <c r="P237" s="98">
        <v>273.31856086231198</v>
      </c>
      <c r="Q237" s="98">
        <v>276.46015351590177</v>
      </c>
      <c r="R237" s="13">
        <v>5.4043234587670139E-3</v>
      </c>
      <c r="S237" s="14">
        <v>6.0048038430744592E-4</v>
      </c>
      <c r="T237" s="14">
        <v>3.8030424339471577E-3</v>
      </c>
      <c r="U237" s="14">
        <v>1.0008006405124099E-3</v>
      </c>
    </row>
    <row r="238" spans="2:35">
      <c r="B238">
        <v>88</v>
      </c>
      <c r="C238">
        <v>89</v>
      </c>
      <c r="D238" s="14">
        <v>4.0000000000000001E-3</v>
      </c>
      <c r="E238" s="14">
        <v>0</v>
      </c>
      <c r="F238" s="14">
        <v>3.2000000000000002E-3</v>
      </c>
      <c r="G238" s="14">
        <v>8.0000000000000004E-4</v>
      </c>
      <c r="I238" s="97">
        <v>6082.1233773498398</v>
      </c>
      <c r="J238" s="97">
        <v>6221.1388522711877</v>
      </c>
      <c r="K238" s="13">
        <v>4.0000000000000001E-3</v>
      </c>
      <c r="L238" s="14">
        <v>0</v>
      </c>
      <c r="M238" s="14">
        <v>3.2000000000000002E-3</v>
      </c>
      <c r="N238" s="14">
        <v>8.0000000000000004E-4</v>
      </c>
      <c r="P238" s="98">
        <v>276.46015351590177</v>
      </c>
      <c r="Q238" s="98">
        <v>279.60174616949161</v>
      </c>
      <c r="R238" s="13">
        <v>5.0040032025620495E-3</v>
      </c>
      <c r="S238" s="14">
        <v>4.0032025620496394E-4</v>
      </c>
      <c r="T238" s="14">
        <v>3.0024019215372298E-3</v>
      </c>
      <c r="U238" s="14">
        <v>1.6012810248198558E-3</v>
      </c>
    </row>
    <row r="239" spans="2:35">
      <c r="B239">
        <v>89</v>
      </c>
      <c r="C239">
        <v>90</v>
      </c>
      <c r="D239" s="14">
        <v>3.5999999999999999E-3</v>
      </c>
      <c r="E239" s="14">
        <v>2.0000000000000001E-4</v>
      </c>
      <c r="F239" s="14">
        <v>2.3999999999999998E-3</v>
      </c>
      <c r="G239" s="14">
        <v>1E-3</v>
      </c>
      <c r="I239" s="97">
        <v>6221.1388522711877</v>
      </c>
      <c r="J239" s="97">
        <v>6361.7251235193307</v>
      </c>
      <c r="K239" s="13">
        <v>3.5999999999999999E-3</v>
      </c>
      <c r="L239" s="14">
        <v>2.0000000000000001E-4</v>
      </c>
      <c r="M239" s="14">
        <v>2.3999999999999998E-3</v>
      </c>
      <c r="N239" s="14">
        <v>1E-3</v>
      </c>
      <c r="P239" s="98">
        <v>279.60174616949161</v>
      </c>
      <c r="Q239" s="98">
        <v>282.74333882308139</v>
      </c>
      <c r="R239" s="13">
        <v>5.4043234587670139E-3</v>
      </c>
      <c r="S239" s="14">
        <v>6.0048038430744592E-4</v>
      </c>
      <c r="T239" s="14">
        <v>4.2033626901521216E-3</v>
      </c>
      <c r="U239" s="14">
        <v>6.0048038430744592E-4</v>
      </c>
    </row>
    <row r="240" spans="2:35">
      <c r="B240">
        <v>90</v>
      </c>
      <c r="C240">
        <v>91</v>
      </c>
      <c r="D240" s="14">
        <v>2.2000000000000001E-3</v>
      </c>
      <c r="E240" s="14">
        <v>0</v>
      </c>
      <c r="F240" s="14">
        <v>1.6000000000000001E-3</v>
      </c>
      <c r="G240" s="14">
        <v>5.9999999999999995E-4</v>
      </c>
      <c r="I240" s="97">
        <v>6361.7251235193307</v>
      </c>
      <c r="J240" s="97">
        <v>6503.8821910942688</v>
      </c>
      <c r="K240" s="13">
        <v>2.2000000000000001E-3</v>
      </c>
      <c r="L240" s="14">
        <v>0</v>
      </c>
      <c r="M240" s="14">
        <v>1.6000000000000001E-3</v>
      </c>
      <c r="N240" s="14">
        <v>5.9999999999999995E-4</v>
      </c>
      <c r="P240" s="98">
        <v>282.74333882308139</v>
      </c>
      <c r="Q240" s="98">
        <v>285.88493147667117</v>
      </c>
      <c r="R240" s="13">
        <v>5.8046437149719774E-3</v>
      </c>
      <c r="S240" s="14">
        <v>4.0032025620496394E-4</v>
      </c>
      <c r="T240" s="14">
        <v>4.0032025620496394E-3</v>
      </c>
      <c r="U240" s="14">
        <v>1.4011208967173738E-3</v>
      </c>
    </row>
    <row r="241" spans="2:21">
      <c r="B241">
        <v>91</v>
      </c>
      <c r="C241">
        <v>92</v>
      </c>
      <c r="D241" s="14">
        <v>3.0000000000000001E-3</v>
      </c>
      <c r="E241" s="14">
        <v>0</v>
      </c>
      <c r="F241" s="14">
        <v>2.3999999999999998E-3</v>
      </c>
      <c r="G241" s="14">
        <v>5.9999999999999995E-4</v>
      </c>
      <c r="I241" s="97">
        <v>6503.8821910942688</v>
      </c>
      <c r="J241" s="97">
        <v>6647.610054996002</v>
      </c>
      <c r="K241" s="13">
        <v>3.0000000000000001E-3</v>
      </c>
      <c r="L241" s="14">
        <v>0</v>
      </c>
      <c r="M241" s="14">
        <v>2.3999999999999998E-3</v>
      </c>
      <c r="N241" s="14">
        <v>5.9999999999999995E-4</v>
      </c>
      <c r="P241" s="98">
        <v>285.88493147667117</v>
      </c>
      <c r="Q241" s="98">
        <v>289.02652413026095</v>
      </c>
      <c r="R241" s="13">
        <v>3.2025620496397116E-3</v>
      </c>
      <c r="S241" s="14">
        <v>0</v>
      </c>
      <c r="T241" s="14">
        <v>2.8022417934347476E-3</v>
      </c>
      <c r="U241" s="14">
        <v>4.0032025620496394E-4</v>
      </c>
    </row>
    <row r="242" spans="2:21">
      <c r="B242">
        <v>92</v>
      </c>
      <c r="C242">
        <v>93</v>
      </c>
      <c r="D242" s="14">
        <v>3.5999999999999999E-3</v>
      </c>
      <c r="E242" s="14">
        <v>4.0000000000000002E-4</v>
      </c>
      <c r="F242" s="14">
        <v>2E-3</v>
      </c>
      <c r="G242" s="14">
        <v>1.1999999999999999E-3</v>
      </c>
      <c r="I242" s="97">
        <v>6647.610054996002</v>
      </c>
      <c r="J242" s="97">
        <v>6792.9087152245302</v>
      </c>
      <c r="K242" s="13">
        <v>3.5999999999999999E-3</v>
      </c>
      <c r="L242" s="14">
        <v>4.0000000000000002E-4</v>
      </c>
      <c r="M242" s="14">
        <v>2E-3</v>
      </c>
      <c r="N242" s="14">
        <v>1.1999999999999999E-3</v>
      </c>
      <c r="P242" s="98">
        <v>289.02652413026095</v>
      </c>
      <c r="Q242" s="98">
        <v>292.16811678385073</v>
      </c>
      <c r="R242" s="13">
        <v>5.4043234587670139E-3</v>
      </c>
      <c r="S242" s="14">
        <v>2.0016012810248197E-4</v>
      </c>
      <c r="T242" s="14">
        <v>3.2025620496397116E-3</v>
      </c>
      <c r="U242" s="14">
        <v>2.0016012810248197E-3</v>
      </c>
    </row>
    <row r="243" spans="2:21">
      <c r="B243">
        <v>93</v>
      </c>
      <c r="C243">
        <v>94</v>
      </c>
      <c r="D243" s="14">
        <v>3.2000000000000002E-3</v>
      </c>
      <c r="E243" s="14">
        <v>0</v>
      </c>
      <c r="F243" s="14">
        <v>1.6000000000000001E-3</v>
      </c>
      <c r="G243" s="14">
        <v>1.6000000000000001E-3</v>
      </c>
      <c r="I243" s="97">
        <v>6792.9087152245302</v>
      </c>
      <c r="J243" s="97">
        <v>6939.7781717798534</v>
      </c>
      <c r="K243" s="13">
        <v>3.2000000000000002E-3</v>
      </c>
      <c r="L243" s="14">
        <v>0</v>
      </c>
      <c r="M243" s="14">
        <v>1.6000000000000001E-3</v>
      </c>
      <c r="N243" s="14">
        <v>1.6000000000000001E-3</v>
      </c>
      <c r="P243" s="98">
        <v>292.16811678385073</v>
      </c>
      <c r="Q243" s="98">
        <v>295.30970943744057</v>
      </c>
      <c r="R243" s="13">
        <v>4.2033626901521216E-3</v>
      </c>
      <c r="S243" s="14">
        <v>2.0016012810248197E-4</v>
      </c>
      <c r="T243" s="14">
        <v>2.8022417934347476E-3</v>
      </c>
      <c r="U243" s="14">
        <v>1.2009607686148918E-3</v>
      </c>
    </row>
    <row r="244" spans="2:21">
      <c r="B244">
        <v>94</v>
      </c>
      <c r="C244">
        <v>95</v>
      </c>
      <c r="D244" s="14">
        <v>2.2000000000000001E-3</v>
      </c>
      <c r="E244" s="14">
        <v>0</v>
      </c>
      <c r="F244" s="14">
        <v>1.4E-3</v>
      </c>
      <c r="G244" s="14">
        <v>8.0000000000000004E-4</v>
      </c>
      <c r="I244" s="97">
        <v>6939.7781717798534</v>
      </c>
      <c r="J244" s="97">
        <v>7088.2184246619709</v>
      </c>
      <c r="K244" s="13">
        <v>2.2000000000000001E-3</v>
      </c>
      <c r="L244" s="14">
        <v>0</v>
      </c>
      <c r="M244" s="14">
        <v>1.4E-3</v>
      </c>
      <c r="N244" s="14">
        <v>8.0000000000000004E-4</v>
      </c>
      <c r="P244" s="98">
        <v>295.30970943744057</v>
      </c>
      <c r="Q244" s="98">
        <v>298.45130209103036</v>
      </c>
      <c r="R244" s="13">
        <v>3.6028823058446759E-3</v>
      </c>
      <c r="S244" s="14">
        <v>0</v>
      </c>
      <c r="T244" s="14">
        <v>3.4027221777421937E-3</v>
      </c>
      <c r="U244" s="14">
        <v>2.0016012810248197E-4</v>
      </c>
    </row>
    <row r="245" spans="2:21">
      <c r="B245">
        <v>95</v>
      </c>
      <c r="C245">
        <v>96</v>
      </c>
      <c r="D245" s="14">
        <v>1.8E-3</v>
      </c>
      <c r="E245" s="14">
        <v>0</v>
      </c>
      <c r="F245" s="14">
        <v>1.4E-3</v>
      </c>
      <c r="G245" s="14">
        <v>4.0000000000000002E-4</v>
      </c>
      <c r="I245" s="97">
        <v>7088.2184246619709</v>
      </c>
      <c r="J245" s="97">
        <v>7238.2294738708833</v>
      </c>
      <c r="K245" s="13">
        <v>1.8E-3</v>
      </c>
      <c r="L245" s="14">
        <v>0</v>
      </c>
      <c r="M245" s="14">
        <v>1.4E-3</v>
      </c>
      <c r="N245" s="14">
        <v>4.0000000000000002E-4</v>
      </c>
      <c r="P245" s="98">
        <v>298.45130209103036</v>
      </c>
      <c r="Q245" s="98">
        <v>301.59289474462014</v>
      </c>
      <c r="R245" s="13">
        <v>4.2033626901521216E-3</v>
      </c>
      <c r="S245" s="14">
        <v>2.0016012810248197E-4</v>
      </c>
      <c r="T245" s="14">
        <v>2.2017614091273019E-3</v>
      </c>
      <c r="U245" s="14">
        <v>1.801441152922338E-3</v>
      </c>
    </row>
    <row r="246" spans="2:21">
      <c r="B246">
        <v>96</v>
      </c>
      <c r="C246">
        <v>97</v>
      </c>
      <c r="D246" s="14">
        <v>1.6000000000000001E-3</v>
      </c>
      <c r="E246" s="14">
        <v>0</v>
      </c>
      <c r="F246" s="14">
        <v>1E-3</v>
      </c>
      <c r="G246" s="14">
        <v>5.9999999999999995E-4</v>
      </c>
      <c r="I246" s="97">
        <v>7238.2294738708833</v>
      </c>
      <c r="J246" s="97">
        <v>7389.8113194065909</v>
      </c>
      <c r="K246" s="13">
        <v>1.6000000000000001E-3</v>
      </c>
      <c r="L246" s="14">
        <v>0</v>
      </c>
      <c r="M246" s="14">
        <v>1E-3</v>
      </c>
      <c r="N246" s="14">
        <v>5.9999999999999995E-4</v>
      </c>
      <c r="P246" s="98">
        <v>301.59289474462014</v>
      </c>
      <c r="Q246" s="98">
        <v>304.73448739820992</v>
      </c>
      <c r="R246" s="13">
        <v>2.8022417934347476E-3</v>
      </c>
      <c r="S246" s="14">
        <v>4.0032025620496394E-4</v>
      </c>
      <c r="T246" s="14">
        <v>1.4011208967173738E-3</v>
      </c>
      <c r="U246" s="14">
        <v>1.0008006405124099E-3</v>
      </c>
    </row>
    <row r="247" spans="2:21">
      <c r="B247">
        <v>97</v>
      </c>
      <c r="C247">
        <v>98</v>
      </c>
      <c r="D247" s="14">
        <v>3.0000000000000001E-3</v>
      </c>
      <c r="E247" s="14">
        <v>0</v>
      </c>
      <c r="F247" s="14">
        <v>2.2000000000000001E-3</v>
      </c>
      <c r="G247" s="14">
        <v>8.0000000000000004E-4</v>
      </c>
      <c r="I247" s="97">
        <v>7389.8113194065909</v>
      </c>
      <c r="J247" s="97">
        <v>7542.9639612690935</v>
      </c>
      <c r="K247" s="13">
        <v>3.0000000000000001E-3</v>
      </c>
      <c r="L247" s="14">
        <v>0</v>
      </c>
      <c r="M247" s="14">
        <v>2.2000000000000001E-3</v>
      </c>
      <c r="N247" s="14">
        <v>8.0000000000000004E-4</v>
      </c>
      <c r="P247" s="98">
        <v>304.73448739820992</v>
      </c>
      <c r="Q247" s="98">
        <v>307.8760800517997</v>
      </c>
      <c r="R247" s="13">
        <v>2.8022417934347476E-3</v>
      </c>
      <c r="S247" s="14">
        <v>2.0016012810248197E-4</v>
      </c>
      <c r="T247" s="14">
        <v>2.0016012810248197E-3</v>
      </c>
      <c r="U247" s="14">
        <v>6.0048038430744592E-4</v>
      </c>
    </row>
    <row r="248" spans="2:21">
      <c r="B248">
        <v>98</v>
      </c>
      <c r="C248">
        <v>99</v>
      </c>
      <c r="D248" s="14">
        <v>2.2000000000000001E-3</v>
      </c>
      <c r="E248" s="14">
        <v>0</v>
      </c>
      <c r="F248" s="14">
        <v>1.6000000000000001E-3</v>
      </c>
      <c r="G248" s="14">
        <v>5.9999999999999995E-4</v>
      </c>
      <c r="I248" s="97">
        <v>7542.9639612690935</v>
      </c>
      <c r="J248" s="97">
        <v>7697.6873994583902</v>
      </c>
      <c r="K248" s="13">
        <v>2.2000000000000001E-3</v>
      </c>
      <c r="L248" s="14">
        <v>0</v>
      </c>
      <c r="M248" s="14">
        <v>1.6000000000000001E-3</v>
      </c>
      <c r="N248" s="14">
        <v>5.9999999999999995E-4</v>
      </c>
      <c r="P248" s="98">
        <v>307.8760800517997</v>
      </c>
      <c r="Q248" s="98">
        <v>311.01767270538954</v>
      </c>
      <c r="R248" s="13">
        <v>1.6012810248198558E-3</v>
      </c>
      <c r="S248" s="14">
        <v>0</v>
      </c>
      <c r="T248" s="14">
        <v>1.6012810248198558E-3</v>
      </c>
      <c r="U248" s="14">
        <v>0</v>
      </c>
    </row>
    <row r="249" spans="2:21">
      <c r="B249">
        <v>99</v>
      </c>
      <c r="C249">
        <v>100</v>
      </c>
      <c r="D249" s="14">
        <v>1.4E-3</v>
      </c>
      <c r="E249" s="14">
        <v>0</v>
      </c>
      <c r="F249" s="14">
        <v>1.4E-3</v>
      </c>
      <c r="G249" s="14">
        <v>0</v>
      </c>
      <c r="I249" s="97">
        <v>7697.6873994583902</v>
      </c>
      <c r="J249" s="97">
        <v>7853.981633974483</v>
      </c>
      <c r="K249" s="13">
        <v>1.4E-3</v>
      </c>
      <c r="L249" s="14">
        <v>0</v>
      </c>
      <c r="M249" s="14">
        <v>1.4E-3</v>
      </c>
      <c r="N249" s="14">
        <v>0</v>
      </c>
      <c r="P249" s="98">
        <v>311.01767270538954</v>
      </c>
      <c r="Q249" s="98">
        <v>314.15926535897933</v>
      </c>
      <c r="R249" s="13">
        <v>3.2025620496397116E-3</v>
      </c>
      <c r="S249" s="14">
        <v>0</v>
      </c>
      <c r="T249" s="14">
        <v>1.801441152922338E-3</v>
      </c>
      <c r="U249" s="14">
        <v>1.4011208967173738E-3</v>
      </c>
    </row>
    <row r="250" spans="2:21">
      <c r="B250">
        <v>100</v>
      </c>
      <c r="C250">
        <v>101</v>
      </c>
      <c r="D250" s="14">
        <v>2E-3</v>
      </c>
      <c r="E250" s="14">
        <v>0</v>
      </c>
      <c r="F250" s="14">
        <v>1E-3</v>
      </c>
      <c r="G250" s="14">
        <v>1E-3</v>
      </c>
      <c r="I250" s="97">
        <v>7853.981633974483</v>
      </c>
      <c r="J250" s="97">
        <v>8011.8466648173699</v>
      </c>
      <c r="K250" s="13">
        <v>2E-3</v>
      </c>
      <c r="L250" s="14">
        <v>0</v>
      </c>
      <c r="M250" s="14">
        <v>1E-3</v>
      </c>
      <c r="N250" s="14">
        <v>1E-3</v>
      </c>
      <c r="P250" s="98">
        <v>314.15926535897933</v>
      </c>
      <c r="Q250" s="98">
        <v>317.30085801256911</v>
      </c>
      <c r="R250" s="13">
        <v>3.2025620496397116E-3</v>
      </c>
      <c r="S250" s="14">
        <v>4.0032025620496394E-4</v>
      </c>
      <c r="T250" s="14">
        <v>1.801441152922338E-3</v>
      </c>
      <c r="U250" s="14">
        <v>1.0008006405124099E-3</v>
      </c>
    </row>
    <row r="251" spans="2:21">
      <c r="B251">
        <v>101</v>
      </c>
      <c r="C251">
        <v>102</v>
      </c>
      <c r="D251" s="14">
        <v>5.9999999999999995E-4</v>
      </c>
      <c r="E251" s="14">
        <v>0</v>
      </c>
      <c r="F251" s="14">
        <v>5.9999999999999995E-4</v>
      </c>
      <c r="G251" s="14">
        <v>0</v>
      </c>
      <c r="I251" s="97">
        <v>8011.8466648173699</v>
      </c>
      <c r="J251" s="97">
        <v>8171.2824919870518</v>
      </c>
      <c r="K251" s="13">
        <v>5.9999999999999995E-4</v>
      </c>
      <c r="L251" s="14">
        <v>0</v>
      </c>
      <c r="M251" s="14">
        <v>5.9999999999999995E-4</v>
      </c>
      <c r="N251" s="14">
        <v>0</v>
      </c>
      <c r="P251" s="98">
        <v>317.30085801256911</v>
      </c>
      <c r="Q251" s="98">
        <v>320.44245066615889</v>
      </c>
      <c r="R251" s="13">
        <v>2.0016012810248197E-3</v>
      </c>
      <c r="S251" s="14">
        <v>0</v>
      </c>
      <c r="T251" s="14">
        <v>1.4011208967173738E-3</v>
      </c>
      <c r="U251" s="14">
        <v>6.0048038430744592E-4</v>
      </c>
    </row>
    <row r="252" spans="2:21">
      <c r="B252">
        <v>102</v>
      </c>
      <c r="C252">
        <v>103</v>
      </c>
      <c r="D252" s="14">
        <v>5.9999999999999995E-4</v>
      </c>
      <c r="E252" s="14">
        <v>0</v>
      </c>
      <c r="F252" s="14">
        <v>4.0000000000000002E-4</v>
      </c>
      <c r="G252" s="14">
        <v>2.0000000000000001E-4</v>
      </c>
      <c r="I252" s="97">
        <v>8171.2824919870518</v>
      </c>
      <c r="J252" s="97">
        <v>8332.2891154835288</v>
      </c>
      <c r="K252" s="13">
        <v>5.9999999999999995E-4</v>
      </c>
      <c r="L252" s="14">
        <v>0</v>
      </c>
      <c r="M252" s="14">
        <v>4.0000000000000002E-4</v>
      </c>
      <c r="N252" s="14">
        <v>2.0000000000000001E-4</v>
      </c>
      <c r="P252" s="98">
        <v>320.44245066615889</v>
      </c>
      <c r="Q252" s="98">
        <v>323.58404331974867</v>
      </c>
      <c r="R252" s="13">
        <v>2.4019215372297837E-3</v>
      </c>
      <c r="S252" s="14">
        <v>0</v>
      </c>
      <c r="T252" s="14">
        <v>1.6012810248198558E-3</v>
      </c>
      <c r="U252" s="14">
        <v>8.0064051240992789E-4</v>
      </c>
    </row>
    <row r="253" spans="2:21">
      <c r="B253">
        <v>103</v>
      </c>
      <c r="C253">
        <v>104</v>
      </c>
      <c r="D253" s="14">
        <v>8.0000000000000004E-4</v>
      </c>
      <c r="E253" s="14">
        <v>0</v>
      </c>
      <c r="F253" s="14">
        <v>5.9999999999999995E-4</v>
      </c>
      <c r="G253" s="14">
        <v>2.0000000000000001E-4</v>
      </c>
      <c r="I253" s="97">
        <v>8332.2891154835288</v>
      </c>
      <c r="J253" s="97">
        <v>8494.8665353068009</v>
      </c>
      <c r="K253" s="13">
        <v>8.0000000000000004E-4</v>
      </c>
      <c r="L253" s="14">
        <v>0</v>
      </c>
      <c r="M253" s="14">
        <v>5.9999999999999995E-4</v>
      </c>
      <c r="N253" s="14">
        <v>2.0000000000000001E-4</v>
      </c>
      <c r="P253" s="98">
        <v>323.58404331974867</v>
      </c>
      <c r="Q253" s="98">
        <v>326.72563597333851</v>
      </c>
      <c r="R253" s="13">
        <v>1.801441152922338E-3</v>
      </c>
      <c r="S253" s="14">
        <v>0</v>
      </c>
      <c r="T253" s="14">
        <v>1.0008006405124099E-3</v>
      </c>
      <c r="U253" s="14">
        <v>8.0064051240992789E-4</v>
      </c>
    </row>
    <row r="254" spans="2:21">
      <c r="B254">
        <v>104</v>
      </c>
      <c r="C254">
        <v>105</v>
      </c>
      <c r="D254" s="14">
        <v>2.0000000000000001E-4</v>
      </c>
      <c r="E254" s="14">
        <v>0</v>
      </c>
      <c r="F254" s="14">
        <v>0</v>
      </c>
      <c r="G254" s="14">
        <v>2.0000000000000001E-4</v>
      </c>
      <c r="I254" s="97">
        <v>8494.8665353068009</v>
      </c>
      <c r="J254" s="97">
        <v>8659.0147514568671</v>
      </c>
      <c r="K254" s="13">
        <v>2.0000000000000001E-4</v>
      </c>
      <c r="L254" s="14">
        <v>0</v>
      </c>
      <c r="M254" s="14">
        <v>0</v>
      </c>
      <c r="N254" s="14">
        <v>2.0000000000000001E-4</v>
      </c>
      <c r="P254" s="98">
        <v>326.72563597333851</v>
      </c>
      <c r="Q254" s="98">
        <v>329.86722862692829</v>
      </c>
      <c r="R254" s="13">
        <v>1.6012810248198558E-3</v>
      </c>
      <c r="S254" s="14">
        <v>0</v>
      </c>
      <c r="T254" s="14">
        <v>1.6012810248198558E-3</v>
      </c>
      <c r="U254" s="14">
        <v>0</v>
      </c>
    </row>
    <row r="255" spans="2:21">
      <c r="B255">
        <v>105</v>
      </c>
      <c r="C255">
        <v>106</v>
      </c>
      <c r="D255" s="14">
        <v>1E-3</v>
      </c>
      <c r="E255" s="14">
        <v>0</v>
      </c>
      <c r="F255" s="14">
        <v>1E-3</v>
      </c>
      <c r="G255" s="14">
        <v>0</v>
      </c>
      <c r="I255" s="97">
        <v>8659.0147514568671</v>
      </c>
      <c r="J255" s="97">
        <v>8824.7337639337293</v>
      </c>
      <c r="K255" s="13">
        <v>1E-3</v>
      </c>
      <c r="L255" s="14">
        <v>0</v>
      </c>
      <c r="M255" s="14">
        <v>1E-3</v>
      </c>
      <c r="N255" s="14">
        <v>0</v>
      </c>
      <c r="P255" s="98">
        <v>329.86722862692829</v>
      </c>
      <c r="Q255" s="98">
        <v>333.00882128051808</v>
      </c>
      <c r="R255" s="13">
        <v>8.0064051240992789E-4</v>
      </c>
      <c r="S255" s="14">
        <v>0</v>
      </c>
      <c r="T255" s="14">
        <v>6.0048038430744592E-4</v>
      </c>
      <c r="U255" s="14">
        <v>2.0016012810248197E-4</v>
      </c>
    </row>
    <row r="256" spans="2:21">
      <c r="B256">
        <v>106</v>
      </c>
      <c r="C256">
        <v>107</v>
      </c>
      <c r="D256" s="14">
        <v>8.0000000000000004E-4</v>
      </c>
      <c r="E256" s="14">
        <v>0</v>
      </c>
      <c r="F256" s="14">
        <v>4.0000000000000002E-4</v>
      </c>
      <c r="G256" s="14">
        <v>4.0000000000000002E-4</v>
      </c>
      <c r="I256" s="97">
        <v>8824.7337639337293</v>
      </c>
      <c r="J256" s="97">
        <v>8992.0235727373856</v>
      </c>
      <c r="K256" s="13">
        <v>8.0000000000000004E-4</v>
      </c>
      <c r="L256" s="14">
        <v>0</v>
      </c>
      <c r="M256" s="14">
        <v>4.0000000000000002E-4</v>
      </c>
      <c r="N256" s="14">
        <v>4.0000000000000002E-4</v>
      </c>
      <c r="P256" s="98">
        <v>333.00882128051808</v>
      </c>
      <c r="Q256" s="98">
        <v>336.15041393410786</v>
      </c>
      <c r="R256" s="13">
        <v>1.6012810248198558E-3</v>
      </c>
      <c r="S256" s="14">
        <v>0</v>
      </c>
      <c r="T256" s="14">
        <v>8.0064051240992789E-4</v>
      </c>
      <c r="U256" s="14">
        <v>8.0064051240992789E-4</v>
      </c>
    </row>
    <row r="257" spans="2:21">
      <c r="B257">
        <v>107</v>
      </c>
      <c r="C257">
        <v>108</v>
      </c>
      <c r="D257" s="14">
        <v>8.0000000000000004E-4</v>
      </c>
      <c r="E257" s="14">
        <v>0</v>
      </c>
      <c r="F257" s="14">
        <v>8.0000000000000004E-4</v>
      </c>
      <c r="G257" s="14">
        <v>0</v>
      </c>
      <c r="I257" s="97">
        <v>8992.0235727373856</v>
      </c>
      <c r="J257" s="97">
        <v>9160.8841778678361</v>
      </c>
      <c r="K257" s="13">
        <v>8.0000000000000004E-4</v>
      </c>
      <c r="L257" s="14">
        <v>0</v>
      </c>
      <c r="M257" s="14">
        <v>8.0000000000000004E-4</v>
      </c>
      <c r="N257" s="14">
        <v>0</v>
      </c>
      <c r="P257" s="98">
        <v>336.15041393410786</v>
      </c>
      <c r="Q257" s="98">
        <v>339.29200658769764</v>
      </c>
      <c r="R257" s="13">
        <v>1.6012810248198558E-3</v>
      </c>
      <c r="S257" s="14">
        <v>0</v>
      </c>
      <c r="T257" s="14">
        <v>8.0064051240992789E-4</v>
      </c>
      <c r="U257" s="14">
        <v>8.0064051240992789E-4</v>
      </c>
    </row>
    <row r="258" spans="2:21">
      <c r="B258">
        <v>108</v>
      </c>
      <c r="C258">
        <v>109</v>
      </c>
      <c r="D258" s="14">
        <v>1.1999999999999999E-3</v>
      </c>
      <c r="E258" s="14">
        <v>0</v>
      </c>
      <c r="F258" s="14">
        <v>5.9999999999999995E-4</v>
      </c>
      <c r="G258" s="14">
        <v>5.9999999999999995E-4</v>
      </c>
      <c r="I258" s="97">
        <v>9160.8841778678361</v>
      </c>
      <c r="J258" s="97">
        <v>9331.3155793250826</v>
      </c>
      <c r="K258" s="13">
        <v>1.1999999999999999E-3</v>
      </c>
      <c r="L258" s="14">
        <v>0</v>
      </c>
      <c r="M258" s="14">
        <v>5.9999999999999995E-4</v>
      </c>
      <c r="N258" s="14">
        <v>5.9999999999999995E-4</v>
      </c>
      <c r="P258" s="98">
        <v>339.29200658769764</v>
      </c>
      <c r="Q258" s="98">
        <v>342.43359924128742</v>
      </c>
      <c r="R258" s="13">
        <v>8.0064051240992789E-4</v>
      </c>
      <c r="S258" s="14">
        <v>0</v>
      </c>
      <c r="T258" s="14">
        <v>4.0032025620496394E-4</v>
      </c>
      <c r="U258" s="14">
        <v>4.0032025620496394E-4</v>
      </c>
    </row>
    <row r="259" spans="2:21">
      <c r="B259">
        <v>109</v>
      </c>
      <c r="C259">
        <v>110</v>
      </c>
      <c r="D259" s="14">
        <v>8.0000000000000004E-4</v>
      </c>
      <c r="E259" s="14">
        <v>0</v>
      </c>
      <c r="F259" s="14">
        <v>5.9999999999999995E-4</v>
      </c>
      <c r="G259" s="14">
        <v>2.0000000000000001E-4</v>
      </c>
      <c r="I259" s="97">
        <v>9331.3155793250826</v>
      </c>
      <c r="J259" s="97">
        <v>9503.317777109125</v>
      </c>
      <c r="K259" s="13">
        <v>8.0000000000000004E-4</v>
      </c>
      <c r="L259" s="14">
        <v>0</v>
      </c>
      <c r="M259" s="14">
        <v>5.9999999999999995E-4</v>
      </c>
      <c r="N259" s="14">
        <v>2.0000000000000001E-4</v>
      </c>
      <c r="P259" s="98">
        <v>342.43359924128742</v>
      </c>
      <c r="Q259" s="98">
        <v>345.57519189487726</v>
      </c>
      <c r="R259" s="13">
        <v>1.4011208967173738E-3</v>
      </c>
      <c r="S259" s="14">
        <v>0</v>
      </c>
      <c r="T259" s="14">
        <v>1.0008006405124099E-3</v>
      </c>
      <c r="U259" s="14">
        <v>4.0032025620496394E-4</v>
      </c>
    </row>
    <row r="260" spans="2:21">
      <c r="B260">
        <v>110</v>
      </c>
      <c r="C260">
        <v>111</v>
      </c>
      <c r="D260" s="14">
        <v>4.0000000000000002E-4</v>
      </c>
      <c r="E260" s="14">
        <v>0</v>
      </c>
      <c r="F260" s="14">
        <v>2.0000000000000001E-4</v>
      </c>
      <c r="G260" s="14">
        <v>2.0000000000000001E-4</v>
      </c>
      <c r="I260" s="97">
        <v>9503.317777109125</v>
      </c>
      <c r="J260" s="97">
        <v>9676.8907712199598</v>
      </c>
      <c r="K260" s="13">
        <v>4.0000000000000002E-4</v>
      </c>
      <c r="L260" s="14">
        <v>0</v>
      </c>
      <c r="M260" s="14">
        <v>2.0000000000000001E-4</v>
      </c>
      <c r="N260" s="14">
        <v>2.0000000000000001E-4</v>
      </c>
      <c r="P260" s="98">
        <v>345.57519189487726</v>
      </c>
      <c r="Q260" s="98">
        <v>348.71678454846705</v>
      </c>
      <c r="R260" s="13">
        <v>8.0064051240992789E-4</v>
      </c>
      <c r="S260" s="14">
        <v>0</v>
      </c>
      <c r="T260" s="14">
        <v>6.0048038430744592E-4</v>
      </c>
      <c r="U260" s="14">
        <v>2.0016012810248197E-4</v>
      </c>
    </row>
    <row r="261" spans="2:21">
      <c r="B261">
        <v>111</v>
      </c>
      <c r="C261">
        <v>112</v>
      </c>
      <c r="D261" s="14">
        <v>4.0000000000000002E-4</v>
      </c>
      <c r="E261" s="14">
        <v>0</v>
      </c>
      <c r="F261" s="14">
        <v>4.0000000000000002E-4</v>
      </c>
      <c r="G261" s="14">
        <v>0</v>
      </c>
      <c r="I261" s="97">
        <v>9676.8907712199598</v>
      </c>
      <c r="J261" s="97">
        <v>9852.0345616575905</v>
      </c>
      <c r="K261" s="13">
        <v>4.0000000000000002E-4</v>
      </c>
      <c r="L261" s="14">
        <v>0</v>
      </c>
      <c r="M261" s="14">
        <v>4.0000000000000002E-4</v>
      </c>
      <c r="N261" s="14">
        <v>0</v>
      </c>
      <c r="P261" s="98">
        <v>348.71678454846705</v>
      </c>
      <c r="Q261" s="98">
        <v>351.85837720205683</v>
      </c>
      <c r="R261" s="13">
        <v>6.0048038430744592E-4</v>
      </c>
      <c r="S261" s="14">
        <v>0</v>
      </c>
      <c r="T261" s="14">
        <v>6.0048038430744592E-4</v>
      </c>
      <c r="U261" s="14">
        <v>0</v>
      </c>
    </row>
    <row r="262" spans="2:21">
      <c r="B262">
        <v>112</v>
      </c>
      <c r="C262">
        <v>113</v>
      </c>
      <c r="D262" s="14">
        <v>2.0000000000000001E-4</v>
      </c>
      <c r="E262" s="14">
        <v>0</v>
      </c>
      <c r="F262" s="14">
        <v>2.0000000000000001E-4</v>
      </c>
      <c r="G262" s="14">
        <v>0</v>
      </c>
      <c r="I262" s="97">
        <v>9852.0345616575905</v>
      </c>
      <c r="J262" s="97">
        <v>10028.749148422017</v>
      </c>
      <c r="K262" s="13">
        <v>2.0000000000000001E-4</v>
      </c>
      <c r="L262" s="14">
        <v>0</v>
      </c>
      <c r="M262" s="14">
        <v>2.0000000000000001E-4</v>
      </c>
      <c r="N262" s="14">
        <v>0</v>
      </c>
      <c r="P262" s="98">
        <v>351.85837720205683</v>
      </c>
      <c r="Q262" s="98">
        <v>354.99996985564661</v>
      </c>
      <c r="R262" s="13">
        <v>1.0008006405124099E-3</v>
      </c>
      <c r="S262" s="14">
        <v>0</v>
      </c>
      <c r="T262" s="14">
        <v>8.0064051240992789E-4</v>
      </c>
      <c r="U262" s="14">
        <v>2.0016012810248197E-4</v>
      </c>
    </row>
    <row r="263" spans="2:21">
      <c r="B263">
        <v>113</v>
      </c>
      <c r="C263">
        <v>114</v>
      </c>
      <c r="D263" s="14">
        <v>1.1999999999999999E-3</v>
      </c>
      <c r="E263" s="14">
        <v>0</v>
      </c>
      <c r="F263" s="14">
        <v>1E-3</v>
      </c>
      <c r="G263" s="14">
        <v>2.0000000000000001E-4</v>
      </c>
      <c r="I263" s="97">
        <v>10028.749148422017</v>
      </c>
      <c r="J263" s="97">
        <v>10207.034531513238</v>
      </c>
      <c r="K263" s="13">
        <v>1.1999999999999999E-3</v>
      </c>
      <c r="L263" s="14">
        <v>0</v>
      </c>
      <c r="M263" s="14">
        <v>1E-3</v>
      </c>
      <c r="N263" s="14">
        <v>2.0000000000000001E-4</v>
      </c>
      <c r="P263" s="98">
        <v>354.99996985564661</v>
      </c>
      <c r="Q263" s="98">
        <v>358.14156250923639</v>
      </c>
      <c r="R263" s="13">
        <v>8.0064051240992789E-4</v>
      </c>
      <c r="S263" s="14">
        <v>0</v>
      </c>
      <c r="T263" s="14">
        <v>2.0016012810248197E-4</v>
      </c>
      <c r="U263" s="14">
        <v>6.0048038430744592E-4</v>
      </c>
    </row>
    <row r="264" spans="2:21">
      <c r="B264">
        <v>114</v>
      </c>
      <c r="C264">
        <v>115</v>
      </c>
      <c r="D264" s="14">
        <v>2.0000000000000001E-4</v>
      </c>
      <c r="E264" s="14">
        <v>2.0000000000000001E-4</v>
      </c>
      <c r="F264" s="14">
        <v>0</v>
      </c>
      <c r="G264" s="14">
        <v>0</v>
      </c>
      <c r="I264" s="97">
        <v>10207.034531513238</v>
      </c>
      <c r="J264" s="97">
        <v>10386.890710931253</v>
      </c>
      <c r="K264" s="13">
        <v>2.0000000000000001E-4</v>
      </c>
      <c r="L264" s="14">
        <v>2.0000000000000001E-4</v>
      </c>
      <c r="M264" s="14">
        <v>0</v>
      </c>
      <c r="N264" s="14">
        <v>0</v>
      </c>
      <c r="P264" s="98">
        <v>358.14156250923639</v>
      </c>
      <c r="Q264" s="98">
        <v>361.28315516282623</v>
      </c>
      <c r="R264" s="13">
        <v>1.2009607686148918E-3</v>
      </c>
      <c r="S264" s="14">
        <v>0</v>
      </c>
      <c r="T264" s="14">
        <v>8.0064051240992789E-4</v>
      </c>
      <c r="U264" s="14">
        <v>4.0032025620496394E-4</v>
      </c>
    </row>
    <row r="265" spans="2:21">
      <c r="B265">
        <v>115</v>
      </c>
      <c r="C265">
        <v>116</v>
      </c>
      <c r="D265" s="14">
        <v>2.0000000000000001E-4</v>
      </c>
      <c r="E265" s="14">
        <v>0</v>
      </c>
      <c r="F265" s="14">
        <v>2.0000000000000001E-4</v>
      </c>
      <c r="G265" s="14">
        <v>0</v>
      </c>
      <c r="I265" s="97">
        <v>10386.890710931253</v>
      </c>
      <c r="J265" s="97">
        <v>10568.317686676064</v>
      </c>
      <c r="K265" s="13">
        <v>2.0000000000000001E-4</v>
      </c>
      <c r="L265" s="14">
        <v>0</v>
      </c>
      <c r="M265" s="14">
        <v>2.0000000000000001E-4</v>
      </c>
      <c r="N265" s="14">
        <v>0</v>
      </c>
      <c r="P265" s="98">
        <v>361.28315516282623</v>
      </c>
      <c r="Q265" s="98">
        <v>364.42474781641602</v>
      </c>
      <c r="R265" s="13">
        <v>6.0048038430744592E-4</v>
      </c>
      <c r="S265" s="14">
        <v>0</v>
      </c>
      <c r="T265" s="14">
        <v>6.0048038430744592E-4</v>
      </c>
      <c r="U265" s="14">
        <v>0</v>
      </c>
    </row>
    <row r="266" spans="2:21">
      <c r="B266">
        <v>116</v>
      </c>
      <c r="C266">
        <v>117</v>
      </c>
      <c r="D266" s="14">
        <v>1E-3</v>
      </c>
      <c r="E266" s="14">
        <v>0</v>
      </c>
      <c r="F266" s="14">
        <v>5.9999999999999995E-4</v>
      </c>
      <c r="G266" s="14">
        <v>4.0000000000000002E-4</v>
      </c>
      <c r="I266" s="97">
        <v>10568.317686676064</v>
      </c>
      <c r="J266" s="97">
        <v>10751.315458747669</v>
      </c>
      <c r="K266" s="13">
        <v>1E-3</v>
      </c>
      <c r="L266" s="14">
        <v>0</v>
      </c>
      <c r="M266" s="14">
        <v>5.9999999999999995E-4</v>
      </c>
      <c r="N266" s="14">
        <v>4.0000000000000002E-4</v>
      </c>
      <c r="P266" s="98">
        <v>364.42474781641602</v>
      </c>
      <c r="Q266" s="98">
        <v>367.5663404700058</v>
      </c>
      <c r="R266" s="13">
        <v>1.2009607686148918E-3</v>
      </c>
      <c r="S266" s="14">
        <v>0</v>
      </c>
      <c r="T266" s="14">
        <v>1.0008006405124099E-3</v>
      </c>
      <c r="U266" s="14">
        <v>2.0016012810248197E-4</v>
      </c>
    </row>
    <row r="267" spans="2:21">
      <c r="B267">
        <v>117</v>
      </c>
      <c r="C267">
        <v>118</v>
      </c>
      <c r="D267" s="14">
        <v>4.0000000000000002E-4</v>
      </c>
      <c r="E267" s="14">
        <v>0</v>
      </c>
      <c r="F267" s="14">
        <v>4.0000000000000002E-4</v>
      </c>
      <c r="G267" s="14">
        <v>0</v>
      </c>
      <c r="I267" s="97">
        <v>10751.315458747669</v>
      </c>
      <c r="J267" s="97">
        <v>10935.88402714607</v>
      </c>
      <c r="K267" s="13">
        <v>4.0000000000000002E-4</v>
      </c>
      <c r="L267" s="14">
        <v>0</v>
      </c>
      <c r="M267" s="14">
        <v>4.0000000000000002E-4</v>
      </c>
      <c r="N267" s="14">
        <v>0</v>
      </c>
      <c r="P267" s="98">
        <v>367.5663404700058</v>
      </c>
      <c r="Q267" s="98">
        <v>370.70793312359558</v>
      </c>
      <c r="R267" s="13">
        <v>2.0016012810248197E-4</v>
      </c>
      <c r="S267" s="14">
        <v>0</v>
      </c>
      <c r="T267" s="14">
        <v>2.0016012810248197E-4</v>
      </c>
      <c r="U267" s="14">
        <v>0</v>
      </c>
    </row>
    <row r="268" spans="2:21">
      <c r="B268">
        <v>118</v>
      </c>
      <c r="C268">
        <v>119</v>
      </c>
      <c r="D268" s="14">
        <v>4.0000000000000002E-4</v>
      </c>
      <c r="E268" s="14">
        <v>0</v>
      </c>
      <c r="F268" s="14">
        <v>4.0000000000000002E-4</v>
      </c>
      <c r="G268" s="14">
        <v>0</v>
      </c>
      <c r="I268" s="97">
        <v>10935.88402714607</v>
      </c>
      <c r="J268" s="97">
        <v>11122.023391871266</v>
      </c>
      <c r="K268" s="13">
        <v>4.0000000000000002E-4</v>
      </c>
      <c r="L268" s="14">
        <v>0</v>
      </c>
      <c r="M268" s="14">
        <v>4.0000000000000002E-4</v>
      </c>
      <c r="N268" s="14">
        <v>0</v>
      </c>
      <c r="P268" s="98">
        <v>370.70793312359558</v>
      </c>
      <c r="Q268" s="98">
        <v>373.84952577718536</v>
      </c>
      <c r="R268" s="13">
        <v>1.0008006405124099E-3</v>
      </c>
      <c r="S268" s="14">
        <v>0</v>
      </c>
      <c r="T268" s="14">
        <v>8.0064051240992789E-4</v>
      </c>
      <c r="U268" s="14">
        <v>2.0016012810248197E-4</v>
      </c>
    </row>
    <row r="269" spans="2:21">
      <c r="B269">
        <v>119</v>
      </c>
      <c r="C269">
        <v>120</v>
      </c>
      <c r="D269" s="14">
        <v>0</v>
      </c>
      <c r="E269" s="14">
        <v>0</v>
      </c>
      <c r="F269" s="14">
        <v>0</v>
      </c>
      <c r="G269" s="14">
        <v>0</v>
      </c>
      <c r="I269" s="97">
        <v>11122.023391871266</v>
      </c>
      <c r="J269" s="97">
        <v>11309.733552923255</v>
      </c>
      <c r="K269" s="13">
        <v>0</v>
      </c>
      <c r="L269" s="14">
        <v>0</v>
      </c>
      <c r="M269" s="14">
        <v>0</v>
      </c>
      <c r="N269" s="14">
        <v>0</v>
      </c>
      <c r="P269" s="98">
        <v>373.84952577718536</v>
      </c>
      <c r="Q269" s="98">
        <v>376.99111843077515</v>
      </c>
      <c r="R269" s="13">
        <v>1.2009607686148918E-3</v>
      </c>
      <c r="S269" s="14">
        <v>0</v>
      </c>
      <c r="T269" s="14">
        <v>1.0008006405124099E-3</v>
      </c>
      <c r="U269" s="14">
        <v>2.0016012810248197E-4</v>
      </c>
    </row>
    <row r="270" spans="2:21">
      <c r="B270">
        <v>120</v>
      </c>
      <c r="C270">
        <v>121</v>
      </c>
      <c r="D270" s="14">
        <v>2.0000000000000001E-4</v>
      </c>
      <c r="E270" s="14">
        <v>0</v>
      </c>
      <c r="F270" s="14">
        <v>2.0000000000000001E-4</v>
      </c>
      <c r="G270" s="14">
        <v>0</v>
      </c>
      <c r="I270" s="97">
        <v>11309.733552923255</v>
      </c>
      <c r="J270" s="97">
        <v>11499.01451030204</v>
      </c>
      <c r="K270" s="13">
        <v>2.0000000000000001E-4</v>
      </c>
      <c r="L270" s="14">
        <v>0</v>
      </c>
      <c r="M270" s="14">
        <v>2.0000000000000001E-4</v>
      </c>
      <c r="N270" s="14">
        <v>0</v>
      </c>
      <c r="P270" s="98">
        <v>376.99111843077515</v>
      </c>
      <c r="Q270" s="98">
        <v>380.13271108436498</v>
      </c>
      <c r="R270" s="13">
        <v>1.0008006405124099E-3</v>
      </c>
      <c r="S270" s="14">
        <v>0</v>
      </c>
      <c r="T270" s="14">
        <v>8.0064051240992789E-4</v>
      </c>
      <c r="U270" s="14">
        <v>2.0016012810248197E-4</v>
      </c>
    </row>
    <row r="271" spans="2:21">
      <c r="B271">
        <v>121</v>
      </c>
      <c r="C271">
        <v>122</v>
      </c>
      <c r="D271" s="14">
        <v>4.0000000000000002E-4</v>
      </c>
      <c r="E271" s="14">
        <v>0</v>
      </c>
      <c r="F271" s="14">
        <v>2.0000000000000001E-4</v>
      </c>
      <c r="G271" s="14">
        <v>2.0000000000000001E-4</v>
      </c>
      <c r="I271" s="97">
        <v>11499.01451030204</v>
      </c>
      <c r="J271" s="97">
        <v>11689.86626400762</v>
      </c>
      <c r="K271" s="13">
        <v>4.0000000000000002E-4</v>
      </c>
      <c r="L271" s="14">
        <v>0</v>
      </c>
      <c r="M271" s="14">
        <v>2.0000000000000001E-4</v>
      </c>
      <c r="N271" s="14">
        <v>2.0000000000000001E-4</v>
      </c>
      <c r="P271" s="98">
        <v>380.13271108436498</v>
      </c>
      <c r="Q271" s="98">
        <v>383.27430373795477</v>
      </c>
      <c r="R271" s="13">
        <v>1.4011208967173738E-3</v>
      </c>
      <c r="S271" s="14">
        <v>2.0016012810248197E-4</v>
      </c>
      <c r="T271" s="14">
        <v>8.0064051240992789E-4</v>
      </c>
      <c r="U271" s="14">
        <v>4.0032025620496394E-4</v>
      </c>
    </row>
    <row r="272" spans="2:21">
      <c r="B272">
        <v>122</v>
      </c>
      <c r="C272">
        <v>123</v>
      </c>
      <c r="D272" s="14">
        <v>0</v>
      </c>
      <c r="E272" s="14">
        <v>0</v>
      </c>
      <c r="F272" s="14">
        <v>0</v>
      </c>
      <c r="G272" s="14">
        <v>0</v>
      </c>
      <c r="I272" s="97">
        <v>11689.86626400762</v>
      </c>
      <c r="J272" s="97">
        <v>11882.288814039995</v>
      </c>
      <c r="K272" s="13">
        <v>0</v>
      </c>
      <c r="L272" s="14">
        <v>0</v>
      </c>
      <c r="M272" s="14">
        <v>0</v>
      </c>
      <c r="N272" s="14">
        <v>0</v>
      </c>
      <c r="P272" s="98">
        <v>383.27430373795477</v>
      </c>
      <c r="Q272" s="98">
        <v>386.41589639154455</v>
      </c>
      <c r="R272" s="13">
        <v>1.0008006405124099E-3</v>
      </c>
      <c r="S272" s="14">
        <v>0</v>
      </c>
      <c r="T272" s="14">
        <v>4.0032025620496394E-4</v>
      </c>
      <c r="U272" s="14">
        <v>6.0048038430744592E-4</v>
      </c>
    </row>
    <row r="273" spans="2:21">
      <c r="B273">
        <v>123</v>
      </c>
      <c r="C273">
        <v>124</v>
      </c>
      <c r="D273" s="14">
        <v>4.0000000000000002E-4</v>
      </c>
      <c r="E273" s="14">
        <v>0</v>
      </c>
      <c r="F273" s="14">
        <v>4.0000000000000002E-4</v>
      </c>
      <c r="G273" s="14">
        <v>0</v>
      </c>
      <c r="I273" s="97">
        <v>11882.288814039995</v>
      </c>
      <c r="J273" s="97">
        <v>12076.282160399165</v>
      </c>
      <c r="K273" s="13">
        <v>4.0000000000000002E-4</v>
      </c>
      <c r="L273" s="14">
        <v>0</v>
      </c>
      <c r="M273" s="14">
        <v>4.0000000000000002E-4</v>
      </c>
      <c r="N273" s="14">
        <v>0</v>
      </c>
      <c r="P273" s="98">
        <v>386.41589639154455</v>
      </c>
      <c r="Q273" s="98">
        <v>389.55748904513433</v>
      </c>
      <c r="R273" s="13">
        <v>4.0032025620496394E-4</v>
      </c>
      <c r="S273" s="14">
        <v>0</v>
      </c>
      <c r="T273" s="14">
        <v>4.0032025620496394E-4</v>
      </c>
      <c r="U273" s="14">
        <v>0</v>
      </c>
    </row>
    <row r="274" spans="2:21">
      <c r="B274">
        <v>124</v>
      </c>
      <c r="C274">
        <v>125</v>
      </c>
      <c r="D274" s="14">
        <v>2.0000000000000001E-4</v>
      </c>
      <c r="E274" s="14">
        <v>0</v>
      </c>
      <c r="F274" s="14">
        <v>2.0000000000000001E-4</v>
      </c>
      <c r="G274" s="14">
        <v>0</v>
      </c>
      <c r="I274" s="97">
        <v>12076.282160399165</v>
      </c>
      <c r="J274" s="97">
        <v>12271.846303085129</v>
      </c>
      <c r="K274" s="13">
        <v>2.0000000000000001E-4</v>
      </c>
      <c r="L274" s="14">
        <v>0</v>
      </c>
      <c r="M274" s="14">
        <v>2.0000000000000001E-4</v>
      </c>
      <c r="N274" s="14">
        <v>0</v>
      </c>
      <c r="P274" s="98">
        <v>389.55748904513433</v>
      </c>
      <c r="Q274" s="98">
        <v>392.69908169872411</v>
      </c>
      <c r="R274" s="13">
        <v>4.0032025620496394E-4</v>
      </c>
      <c r="S274" s="14">
        <v>0</v>
      </c>
      <c r="T274" s="14">
        <v>4.0032025620496394E-4</v>
      </c>
      <c r="U274" s="14">
        <v>0</v>
      </c>
    </row>
    <row r="275" spans="2:21">
      <c r="B275">
        <v>125</v>
      </c>
      <c r="C275">
        <v>126</v>
      </c>
      <c r="D275" s="14">
        <v>2.0000000000000001E-4</v>
      </c>
      <c r="E275" s="14">
        <v>0</v>
      </c>
      <c r="F275" s="14">
        <v>2.0000000000000001E-4</v>
      </c>
      <c r="G275" s="14">
        <v>0</v>
      </c>
      <c r="I275" s="97">
        <v>12271.846303085129</v>
      </c>
      <c r="J275" s="97">
        <v>12468.981242097889</v>
      </c>
      <c r="K275" s="13">
        <v>2.0000000000000001E-4</v>
      </c>
      <c r="L275" s="14">
        <v>0</v>
      </c>
      <c r="M275" s="14">
        <v>2.0000000000000001E-4</v>
      </c>
      <c r="N275" s="14">
        <v>0</v>
      </c>
      <c r="P275" s="98">
        <v>392.69908169872411</v>
      </c>
      <c r="Q275" s="98">
        <v>395.84067435231395</v>
      </c>
      <c r="R275" s="13">
        <v>2.0016012810248197E-4</v>
      </c>
      <c r="S275" s="14">
        <v>0</v>
      </c>
      <c r="T275" s="14">
        <v>0</v>
      </c>
      <c r="U275" s="14">
        <v>2.0016012810248197E-4</v>
      </c>
    </row>
    <row r="276" spans="2:21">
      <c r="B276">
        <v>126</v>
      </c>
      <c r="C276">
        <v>127</v>
      </c>
      <c r="D276" s="14">
        <v>2.0000000000000001E-4</v>
      </c>
      <c r="E276" s="14">
        <v>0</v>
      </c>
      <c r="F276" s="14">
        <v>2.0000000000000001E-4</v>
      </c>
      <c r="G276" s="14">
        <v>0</v>
      </c>
      <c r="I276" s="97">
        <v>12468.981242097889</v>
      </c>
      <c r="J276" s="97">
        <v>12667.686977437443</v>
      </c>
      <c r="K276" s="13">
        <v>2.0000000000000001E-4</v>
      </c>
      <c r="L276" s="14">
        <v>0</v>
      </c>
      <c r="M276" s="14">
        <v>2.0000000000000001E-4</v>
      </c>
      <c r="N276" s="14">
        <v>0</v>
      </c>
      <c r="P276" s="98">
        <v>395.84067435231395</v>
      </c>
      <c r="Q276" s="98">
        <v>398.98226700590374</v>
      </c>
      <c r="R276" s="13">
        <v>8.0064051240992789E-4</v>
      </c>
      <c r="S276" s="14">
        <v>0</v>
      </c>
      <c r="T276" s="14">
        <v>8.0064051240992789E-4</v>
      </c>
      <c r="U276" s="14">
        <v>0</v>
      </c>
    </row>
    <row r="277" spans="2:21">
      <c r="B277">
        <v>127</v>
      </c>
      <c r="C277">
        <v>128</v>
      </c>
      <c r="D277" s="14">
        <v>4.0000000000000002E-4</v>
      </c>
      <c r="E277" s="14">
        <v>0</v>
      </c>
      <c r="F277" s="14">
        <v>4.0000000000000002E-4</v>
      </c>
      <c r="G277" s="14">
        <v>0</v>
      </c>
      <c r="I277" s="97">
        <v>12667.686977437443</v>
      </c>
      <c r="J277" s="97">
        <v>12867.963509103793</v>
      </c>
      <c r="K277" s="13">
        <v>4.0000000000000002E-4</v>
      </c>
      <c r="L277" s="14">
        <v>0</v>
      </c>
      <c r="M277" s="14">
        <v>4.0000000000000002E-4</v>
      </c>
      <c r="N277" s="14">
        <v>0</v>
      </c>
      <c r="P277" s="98">
        <v>398.98226700590374</v>
      </c>
      <c r="Q277" s="98">
        <v>402.12385965949352</v>
      </c>
      <c r="R277" s="13">
        <v>6.0048038430744592E-4</v>
      </c>
      <c r="S277" s="14">
        <v>0</v>
      </c>
      <c r="T277" s="14">
        <v>6.0048038430744592E-4</v>
      </c>
      <c r="U277" s="14">
        <v>0</v>
      </c>
    </row>
    <row r="278" spans="2:21">
      <c r="B278">
        <v>128</v>
      </c>
      <c r="C278">
        <v>129</v>
      </c>
      <c r="D278" s="14">
        <v>2.0000000000000001E-4</v>
      </c>
      <c r="E278" s="14">
        <v>0</v>
      </c>
      <c r="F278" s="14">
        <v>2.0000000000000001E-4</v>
      </c>
      <c r="G278" s="14">
        <v>0</v>
      </c>
      <c r="I278" s="97">
        <v>12867.963509103793</v>
      </c>
      <c r="J278" s="97">
        <v>13069.810837096937</v>
      </c>
      <c r="K278" s="13">
        <v>2.0000000000000001E-4</v>
      </c>
      <c r="L278" s="14">
        <v>0</v>
      </c>
      <c r="M278" s="14">
        <v>2.0000000000000001E-4</v>
      </c>
      <c r="N278" s="14">
        <v>0</v>
      </c>
      <c r="P278" s="98">
        <v>402.12385965949352</v>
      </c>
      <c r="Q278" s="98">
        <v>405.2654523130833</v>
      </c>
      <c r="R278" s="13">
        <v>6.0048038430744592E-4</v>
      </c>
      <c r="S278" s="14">
        <v>0</v>
      </c>
      <c r="T278" s="14">
        <v>6.0048038430744592E-4</v>
      </c>
      <c r="U278" s="14">
        <v>0</v>
      </c>
    </row>
    <row r="279" spans="2:21">
      <c r="B279">
        <v>129</v>
      </c>
      <c r="C279">
        <v>130</v>
      </c>
      <c r="D279" s="14">
        <v>2.0000000000000001E-4</v>
      </c>
      <c r="E279" s="14">
        <v>0</v>
      </c>
      <c r="F279" s="14">
        <v>2.0000000000000001E-4</v>
      </c>
      <c r="G279" s="14">
        <v>0</v>
      </c>
      <c r="I279" s="97">
        <v>13069.810837096937</v>
      </c>
      <c r="J279" s="97">
        <v>13273.228961416877</v>
      </c>
      <c r="K279" s="13">
        <v>2.0000000000000001E-4</v>
      </c>
      <c r="L279" s="14">
        <v>0</v>
      </c>
      <c r="M279" s="14">
        <v>2.0000000000000001E-4</v>
      </c>
      <c r="N279" s="14">
        <v>0</v>
      </c>
      <c r="P279" s="98">
        <v>405.2654523130833</v>
      </c>
      <c r="Q279" s="98">
        <v>408.40704496667308</v>
      </c>
      <c r="R279" s="13">
        <v>4.0032025620496394E-4</v>
      </c>
      <c r="S279" s="14">
        <v>0</v>
      </c>
      <c r="T279" s="14">
        <v>4.0032025620496394E-4</v>
      </c>
      <c r="U279" s="14">
        <v>0</v>
      </c>
    </row>
    <row r="280" spans="2:21">
      <c r="B280">
        <v>130</v>
      </c>
      <c r="C280">
        <v>131</v>
      </c>
      <c r="D280" s="14">
        <v>0</v>
      </c>
      <c r="E280" s="14">
        <v>0</v>
      </c>
      <c r="F280" s="14">
        <v>0</v>
      </c>
      <c r="G280" s="14">
        <v>0</v>
      </c>
      <c r="I280" s="97">
        <v>13273.228961416877</v>
      </c>
      <c r="J280" s="97">
        <v>13478.217882063609</v>
      </c>
      <c r="K280" s="13">
        <v>0</v>
      </c>
      <c r="L280" s="14">
        <v>0</v>
      </c>
      <c r="M280" s="14">
        <v>0</v>
      </c>
      <c r="N280" s="14">
        <v>0</v>
      </c>
      <c r="P280" s="98">
        <v>408.40704496667308</v>
      </c>
      <c r="Q280" s="98">
        <v>411.54863762026292</v>
      </c>
      <c r="R280" s="13">
        <v>8.0064051240992789E-4</v>
      </c>
      <c r="S280" s="14">
        <v>0</v>
      </c>
      <c r="T280" s="14">
        <v>6.0048038430744592E-4</v>
      </c>
      <c r="U280" s="14">
        <v>2.0016012810248197E-4</v>
      </c>
    </row>
    <row r="281" spans="2:21">
      <c r="B281">
        <v>131</v>
      </c>
      <c r="C281">
        <v>132</v>
      </c>
      <c r="D281" s="14">
        <v>0</v>
      </c>
      <c r="E281" s="14">
        <v>0</v>
      </c>
      <c r="F281" s="14">
        <v>0</v>
      </c>
      <c r="G281" s="14">
        <v>0</v>
      </c>
      <c r="I281" s="97">
        <v>13478.217882063609</v>
      </c>
      <c r="J281" s="97">
        <v>13684.777599037139</v>
      </c>
      <c r="K281" s="13">
        <v>0</v>
      </c>
      <c r="L281" s="14">
        <v>0</v>
      </c>
      <c r="M281" s="14">
        <v>0</v>
      </c>
      <c r="N281" s="14">
        <v>0</v>
      </c>
      <c r="P281" s="98">
        <v>411.54863762026292</v>
      </c>
      <c r="Q281" s="98">
        <v>414.69023027385271</v>
      </c>
      <c r="R281" s="13">
        <v>6.0048038430744592E-4</v>
      </c>
      <c r="S281" s="14">
        <v>0</v>
      </c>
      <c r="T281" s="14">
        <v>4.0032025620496394E-4</v>
      </c>
      <c r="U281" s="14">
        <v>2.0016012810248197E-4</v>
      </c>
    </row>
    <row r="282" spans="2:21">
      <c r="B282">
        <v>132</v>
      </c>
      <c r="C282">
        <v>133</v>
      </c>
      <c r="D282" s="14">
        <v>2.0000000000000001E-4</v>
      </c>
      <c r="E282" s="14">
        <v>0</v>
      </c>
      <c r="F282" s="14">
        <v>2.0000000000000001E-4</v>
      </c>
      <c r="G282" s="14">
        <v>0</v>
      </c>
      <c r="I282" s="97">
        <v>13684.777599037139</v>
      </c>
      <c r="J282" s="97">
        <v>13892.908112337462</v>
      </c>
      <c r="K282" s="13">
        <v>2.0000000000000001E-4</v>
      </c>
      <c r="L282" s="14">
        <v>0</v>
      </c>
      <c r="M282" s="14">
        <v>2.0000000000000001E-4</v>
      </c>
      <c r="N282" s="14">
        <v>0</v>
      </c>
      <c r="P282" s="98">
        <v>414.69023027385271</v>
      </c>
      <c r="Q282" s="98">
        <v>417.83182292744249</v>
      </c>
      <c r="R282" s="13">
        <v>1.0008006405124099E-3</v>
      </c>
      <c r="S282" s="14">
        <v>0</v>
      </c>
      <c r="T282" s="14">
        <v>1.0008006405124099E-3</v>
      </c>
      <c r="U282" s="14">
        <v>0</v>
      </c>
    </row>
    <row r="283" spans="2:21">
      <c r="B283">
        <v>133</v>
      </c>
      <c r="C283">
        <v>134</v>
      </c>
      <c r="D283" s="14">
        <v>0</v>
      </c>
      <c r="E283" s="14">
        <v>0</v>
      </c>
      <c r="F283" s="14">
        <v>0</v>
      </c>
      <c r="G283" s="14">
        <v>0</v>
      </c>
      <c r="I283" s="97">
        <v>13892.908112337462</v>
      </c>
      <c r="J283" s="97">
        <v>14102.609421964582</v>
      </c>
      <c r="K283" s="13">
        <v>0</v>
      </c>
      <c r="L283" s="14">
        <v>0</v>
      </c>
      <c r="M283" s="14">
        <v>0</v>
      </c>
      <c r="N283" s="14">
        <v>0</v>
      </c>
      <c r="P283" s="98">
        <v>417.83182292744249</v>
      </c>
      <c r="Q283" s="98">
        <v>420.97341558103227</v>
      </c>
      <c r="R283" s="13">
        <v>2.0016012810248197E-4</v>
      </c>
      <c r="S283" s="14">
        <v>0</v>
      </c>
      <c r="T283" s="14">
        <v>2.0016012810248197E-4</v>
      </c>
      <c r="U283" s="14">
        <v>0</v>
      </c>
    </row>
    <row r="284" spans="2:21">
      <c r="B284">
        <v>134</v>
      </c>
      <c r="C284">
        <v>135</v>
      </c>
      <c r="D284" s="14">
        <v>0</v>
      </c>
      <c r="E284" s="14">
        <v>0</v>
      </c>
      <c r="F284" s="14">
        <v>0</v>
      </c>
      <c r="G284" s="14">
        <v>0</v>
      </c>
      <c r="I284" s="97">
        <v>14102.609421964582</v>
      </c>
      <c r="J284" s="97">
        <v>14313.881527918495</v>
      </c>
      <c r="K284" s="13">
        <v>0</v>
      </c>
      <c r="L284" s="14">
        <v>0</v>
      </c>
      <c r="M284" s="14">
        <v>0</v>
      </c>
      <c r="N284" s="14">
        <v>0</v>
      </c>
      <c r="P284" s="98">
        <v>420.97341558103227</v>
      </c>
      <c r="Q284" s="98">
        <v>424.11500823462205</v>
      </c>
      <c r="R284" s="13">
        <v>2.0016012810248197E-4</v>
      </c>
      <c r="S284" s="14">
        <v>0</v>
      </c>
      <c r="T284" s="14">
        <v>2.0016012810248197E-4</v>
      </c>
      <c r="U284" s="14">
        <v>0</v>
      </c>
    </row>
    <row r="285" spans="2:21">
      <c r="B285">
        <v>135</v>
      </c>
      <c r="C285">
        <v>136</v>
      </c>
      <c r="D285" s="14">
        <v>0</v>
      </c>
      <c r="E285" s="14">
        <v>0</v>
      </c>
      <c r="F285" s="14">
        <v>0</v>
      </c>
      <c r="G285" s="14">
        <v>0</v>
      </c>
      <c r="I285" s="97">
        <v>14313.881527918495</v>
      </c>
      <c r="J285" s="97">
        <v>14526.724430199203</v>
      </c>
      <c r="K285" s="13">
        <v>0</v>
      </c>
      <c r="L285" s="14">
        <v>0</v>
      </c>
      <c r="M285" s="14">
        <v>0</v>
      </c>
      <c r="N285" s="14">
        <v>0</v>
      </c>
      <c r="P285" s="98">
        <v>424.11500823462205</v>
      </c>
      <c r="Q285" s="98">
        <v>427.25660088821189</v>
      </c>
      <c r="R285" s="13">
        <v>0</v>
      </c>
      <c r="S285" s="14">
        <v>0</v>
      </c>
      <c r="T285" s="14">
        <v>0</v>
      </c>
      <c r="U285" s="14">
        <v>0</v>
      </c>
    </row>
    <row r="286" spans="2:21">
      <c r="B286">
        <v>136</v>
      </c>
      <c r="C286">
        <v>137</v>
      </c>
      <c r="D286" s="14">
        <v>0</v>
      </c>
      <c r="E286" s="14">
        <v>0</v>
      </c>
      <c r="F286" s="14">
        <v>0</v>
      </c>
      <c r="G286" s="14">
        <v>0</v>
      </c>
      <c r="I286" s="97">
        <v>14526.724430199203</v>
      </c>
      <c r="J286" s="97">
        <v>14741.138128806706</v>
      </c>
      <c r="K286" s="13">
        <v>0</v>
      </c>
      <c r="L286" s="14">
        <v>0</v>
      </c>
      <c r="M286" s="14">
        <v>0</v>
      </c>
      <c r="N286" s="14">
        <v>0</v>
      </c>
      <c r="P286" s="98">
        <v>427.25660088821189</v>
      </c>
      <c r="Q286" s="98">
        <v>430.39819354180167</v>
      </c>
      <c r="R286" s="13">
        <v>4.0032025620496394E-4</v>
      </c>
      <c r="S286" s="14">
        <v>0</v>
      </c>
      <c r="T286" s="14">
        <v>4.0032025620496394E-4</v>
      </c>
      <c r="U286" s="14">
        <v>0</v>
      </c>
    </row>
    <row r="287" spans="2:21">
      <c r="B287">
        <v>137</v>
      </c>
      <c r="C287">
        <v>138</v>
      </c>
      <c r="D287" s="14">
        <v>0</v>
      </c>
      <c r="E287" s="14">
        <v>0</v>
      </c>
      <c r="F287" s="14">
        <v>0</v>
      </c>
      <c r="G287" s="14">
        <v>0</v>
      </c>
      <c r="I287" s="97">
        <v>14741.138128806706</v>
      </c>
      <c r="J287" s="97">
        <v>14957.122623741005</v>
      </c>
      <c r="K287" s="13">
        <v>0</v>
      </c>
      <c r="L287" s="14">
        <v>0</v>
      </c>
      <c r="M287" s="14">
        <v>0</v>
      </c>
      <c r="N287" s="14">
        <v>0</v>
      </c>
      <c r="P287" s="98">
        <v>430.39819354180167</v>
      </c>
      <c r="Q287" s="98">
        <v>433.53978619539146</v>
      </c>
      <c r="R287" s="13">
        <v>0</v>
      </c>
      <c r="S287" s="14">
        <v>0</v>
      </c>
      <c r="T287" s="14">
        <v>0</v>
      </c>
      <c r="U287" s="14">
        <v>0</v>
      </c>
    </row>
    <row r="288" spans="2:21">
      <c r="B288">
        <v>138</v>
      </c>
      <c r="C288">
        <v>139</v>
      </c>
      <c r="D288" s="14">
        <v>0</v>
      </c>
      <c r="E288" s="14">
        <v>0</v>
      </c>
      <c r="F288" s="14">
        <v>0</v>
      </c>
      <c r="G288" s="14">
        <v>0</v>
      </c>
      <c r="I288" s="97">
        <v>14957.122623741005</v>
      </c>
      <c r="J288" s="97">
        <v>15174.677915002098</v>
      </c>
      <c r="K288" s="13">
        <v>0</v>
      </c>
      <c r="L288" s="14">
        <v>0</v>
      </c>
      <c r="M288" s="14">
        <v>0</v>
      </c>
      <c r="N288" s="14">
        <v>0</v>
      </c>
      <c r="P288" s="98">
        <v>433.53978619539146</v>
      </c>
      <c r="Q288" s="98">
        <v>436.68137884898124</v>
      </c>
      <c r="R288" s="13">
        <v>4.0032025620496394E-4</v>
      </c>
      <c r="S288" s="14">
        <v>0</v>
      </c>
      <c r="T288" s="14">
        <v>2.0016012810248197E-4</v>
      </c>
      <c r="U288" s="14">
        <v>2.0016012810248197E-4</v>
      </c>
    </row>
    <row r="289" spans="2:21">
      <c r="B289">
        <v>139</v>
      </c>
      <c r="C289">
        <v>140</v>
      </c>
      <c r="D289" s="14">
        <v>0</v>
      </c>
      <c r="E289" s="14">
        <v>0</v>
      </c>
      <c r="F289" s="14">
        <v>0</v>
      </c>
      <c r="G289" s="14">
        <v>0</v>
      </c>
      <c r="I289" s="97">
        <v>15174.677915002098</v>
      </c>
      <c r="J289" s="97">
        <v>15393.804002589986</v>
      </c>
      <c r="K289" s="13">
        <v>0</v>
      </c>
      <c r="L289" s="14">
        <v>0</v>
      </c>
      <c r="M289" s="14">
        <v>0</v>
      </c>
      <c r="N289" s="14">
        <v>0</v>
      </c>
      <c r="P289" s="98">
        <v>436.68137884898124</v>
      </c>
      <c r="Q289" s="98">
        <v>439.82297150257102</v>
      </c>
      <c r="R289" s="13">
        <v>2.0016012810248197E-4</v>
      </c>
      <c r="S289" s="14">
        <v>0</v>
      </c>
      <c r="T289" s="14">
        <v>2.0016012810248197E-4</v>
      </c>
      <c r="U289" s="14">
        <v>0</v>
      </c>
    </row>
    <row r="290" spans="2:21">
      <c r="B290">
        <v>140</v>
      </c>
      <c r="C290">
        <v>141</v>
      </c>
      <c r="D290" s="14">
        <v>0</v>
      </c>
      <c r="E290" s="14">
        <v>0</v>
      </c>
      <c r="F290" s="14">
        <v>0</v>
      </c>
      <c r="G290" s="14">
        <v>0</v>
      </c>
      <c r="I290" s="97">
        <v>15393.804002589986</v>
      </c>
      <c r="J290" s="97">
        <v>15614.500886504669</v>
      </c>
      <c r="K290" s="13">
        <v>0</v>
      </c>
      <c r="L290" s="14">
        <v>0</v>
      </c>
      <c r="M290" s="14">
        <v>0</v>
      </c>
      <c r="N290" s="14">
        <v>0</v>
      </c>
      <c r="P290" s="98">
        <v>439.82297150257102</v>
      </c>
      <c r="Q290" s="98">
        <v>442.9645641561608</v>
      </c>
      <c r="R290" s="13">
        <v>0</v>
      </c>
      <c r="S290" s="14">
        <v>0</v>
      </c>
      <c r="T290" s="14">
        <v>0</v>
      </c>
      <c r="U290" s="14">
        <v>0</v>
      </c>
    </row>
    <row r="291" spans="2:21">
      <c r="B291">
        <v>141</v>
      </c>
      <c r="C291">
        <v>142</v>
      </c>
      <c r="D291" s="14">
        <v>0</v>
      </c>
      <c r="E291" s="14">
        <v>0</v>
      </c>
      <c r="F291" s="14">
        <v>0</v>
      </c>
      <c r="G291" s="14">
        <v>0</v>
      </c>
      <c r="I291" s="97">
        <v>15614.500886504669</v>
      </c>
      <c r="J291" s="97">
        <v>15836.768566746146</v>
      </c>
      <c r="K291" s="13">
        <v>0</v>
      </c>
      <c r="L291" s="14">
        <v>0</v>
      </c>
      <c r="M291" s="14">
        <v>0</v>
      </c>
      <c r="N291" s="14">
        <v>0</v>
      </c>
      <c r="P291" s="98">
        <v>442.9645641561608</v>
      </c>
      <c r="Q291" s="98">
        <v>446.10615680975064</v>
      </c>
      <c r="R291" s="13">
        <v>0</v>
      </c>
      <c r="S291" s="14">
        <v>0</v>
      </c>
      <c r="T291" s="14">
        <v>0</v>
      </c>
      <c r="U291" s="14">
        <v>0</v>
      </c>
    </row>
    <row r="292" spans="2:21">
      <c r="B292">
        <v>142</v>
      </c>
      <c r="C292">
        <v>143</v>
      </c>
      <c r="D292" s="14">
        <v>0</v>
      </c>
      <c r="E292" s="14">
        <v>0</v>
      </c>
      <c r="F292" s="14">
        <v>0</v>
      </c>
      <c r="G292" s="14">
        <v>0</v>
      </c>
      <c r="I292" s="97">
        <v>15836.768566746146</v>
      </c>
      <c r="J292" s="97">
        <v>16060.60704331442</v>
      </c>
      <c r="K292" s="13">
        <v>0</v>
      </c>
      <c r="L292" s="14">
        <v>0</v>
      </c>
      <c r="M292" s="14">
        <v>0</v>
      </c>
      <c r="N292" s="14">
        <v>0</v>
      </c>
      <c r="P292" s="98">
        <v>446.10615680975064</v>
      </c>
      <c r="Q292" s="98">
        <v>449.24774946334043</v>
      </c>
      <c r="R292" s="13">
        <v>2.0016012810248197E-4</v>
      </c>
      <c r="S292" s="14">
        <v>0</v>
      </c>
      <c r="T292" s="14">
        <v>2.0016012810248197E-4</v>
      </c>
      <c r="U292" s="14">
        <v>0</v>
      </c>
    </row>
    <row r="293" spans="2:21">
      <c r="B293">
        <v>143</v>
      </c>
      <c r="C293">
        <v>144</v>
      </c>
      <c r="D293" s="14">
        <v>0</v>
      </c>
      <c r="E293" s="14">
        <v>0</v>
      </c>
      <c r="F293" s="14">
        <v>0</v>
      </c>
      <c r="G293" s="14">
        <v>0</v>
      </c>
      <c r="I293" s="97">
        <v>16060.60704331442</v>
      </c>
      <c r="J293" s="97">
        <v>16286.016316209487</v>
      </c>
      <c r="K293" s="13">
        <v>0</v>
      </c>
      <c r="L293" s="14">
        <v>0</v>
      </c>
      <c r="M293" s="14">
        <v>0</v>
      </c>
      <c r="N293" s="14">
        <v>0</v>
      </c>
      <c r="P293" s="98">
        <v>449.24774946334043</v>
      </c>
      <c r="Q293" s="98">
        <v>452.38934211693021</v>
      </c>
      <c r="R293" s="13">
        <v>4.0032025620496394E-4</v>
      </c>
      <c r="S293" s="14">
        <v>0</v>
      </c>
      <c r="T293" s="14">
        <v>4.0032025620496394E-4</v>
      </c>
      <c r="U293" s="14">
        <v>0</v>
      </c>
    </row>
    <row r="294" spans="2:21">
      <c r="B294">
        <v>144</v>
      </c>
      <c r="C294">
        <v>145</v>
      </c>
      <c r="D294" s="14">
        <v>0</v>
      </c>
      <c r="E294" s="14">
        <v>0</v>
      </c>
      <c r="F294" s="14">
        <v>0</v>
      </c>
      <c r="G294" s="14">
        <v>0</v>
      </c>
      <c r="I294" s="97">
        <v>16286.016316209487</v>
      </c>
      <c r="J294" s="97">
        <v>16512.99638543135</v>
      </c>
      <c r="K294" s="13">
        <v>0</v>
      </c>
      <c r="L294" s="14">
        <v>0</v>
      </c>
      <c r="M294" s="14">
        <v>0</v>
      </c>
      <c r="N294" s="14">
        <v>0</v>
      </c>
      <c r="P294" s="98">
        <v>452.38934211693021</v>
      </c>
      <c r="Q294" s="98">
        <v>455.53093477051999</v>
      </c>
      <c r="R294" s="13">
        <v>2.0016012810248197E-4</v>
      </c>
      <c r="S294" s="14">
        <v>0</v>
      </c>
      <c r="T294" s="14">
        <v>2.0016012810248197E-4</v>
      </c>
      <c r="U294" s="14">
        <v>0</v>
      </c>
    </row>
    <row r="295" spans="2:21">
      <c r="B295">
        <v>145</v>
      </c>
      <c r="C295">
        <v>146</v>
      </c>
      <c r="D295" s="14">
        <v>0</v>
      </c>
      <c r="E295" s="14">
        <v>0</v>
      </c>
      <c r="F295" s="14">
        <v>0</v>
      </c>
      <c r="G295" s="14">
        <v>0</v>
      </c>
      <c r="I295" s="97">
        <v>16512.99638543135</v>
      </c>
      <c r="J295" s="97">
        <v>16741.547250980009</v>
      </c>
      <c r="K295" s="13">
        <v>0</v>
      </c>
      <c r="L295" s="14">
        <v>0</v>
      </c>
      <c r="M295" s="14">
        <v>0</v>
      </c>
      <c r="N295" s="14">
        <v>0</v>
      </c>
      <c r="P295" s="98">
        <v>455.53093477051999</v>
      </c>
      <c r="Q295" s="98">
        <v>458.67252742410977</v>
      </c>
      <c r="R295" s="13">
        <v>6.0048038430744592E-4</v>
      </c>
      <c r="S295" s="14">
        <v>0</v>
      </c>
      <c r="T295" s="14">
        <v>6.0048038430744592E-4</v>
      </c>
      <c r="U295" s="14">
        <v>0</v>
      </c>
    </row>
    <row r="296" spans="2:21">
      <c r="B296">
        <v>146</v>
      </c>
      <c r="C296">
        <v>147</v>
      </c>
      <c r="D296" s="14">
        <v>0</v>
      </c>
      <c r="E296" s="14">
        <v>0</v>
      </c>
      <c r="F296" s="14">
        <v>0</v>
      </c>
      <c r="G296" s="14">
        <v>0</v>
      </c>
      <c r="I296" s="97">
        <v>16741.547250980009</v>
      </c>
      <c r="J296" s="97">
        <v>16971.668912855461</v>
      </c>
      <c r="K296" s="13">
        <v>0</v>
      </c>
      <c r="L296" s="14">
        <v>0</v>
      </c>
      <c r="M296" s="14">
        <v>0</v>
      </c>
      <c r="N296" s="14">
        <v>0</v>
      </c>
      <c r="P296" s="98">
        <v>458.67252742410977</v>
      </c>
      <c r="Q296" s="98">
        <v>461.81412007769961</v>
      </c>
      <c r="R296" s="13">
        <v>2.0016012810248197E-4</v>
      </c>
      <c r="S296" s="14">
        <v>0</v>
      </c>
      <c r="T296" s="14">
        <v>2.0016012810248197E-4</v>
      </c>
      <c r="U296" s="14">
        <v>0</v>
      </c>
    </row>
    <row r="297" spans="2:21">
      <c r="B297">
        <v>147</v>
      </c>
      <c r="C297">
        <v>148</v>
      </c>
      <c r="D297" s="14">
        <v>0</v>
      </c>
      <c r="E297" s="14">
        <v>0</v>
      </c>
      <c r="F297" s="14">
        <v>0</v>
      </c>
      <c r="G297" s="14">
        <v>0</v>
      </c>
      <c r="I297" s="97">
        <v>16971.668912855461</v>
      </c>
      <c r="J297" s="97">
        <v>17203.361371057708</v>
      </c>
      <c r="K297" s="13">
        <v>0</v>
      </c>
      <c r="L297" s="14">
        <v>0</v>
      </c>
      <c r="M297" s="14">
        <v>0</v>
      </c>
      <c r="N297" s="14">
        <v>0</v>
      </c>
      <c r="P297" s="98">
        <v>461.81412007769961</v>
      </c>
      <c r="Q297" s="98">
        <v>464.9557127312894</v>
      </c>
      <c r="R297" s="13">
        <v>0</v>
      </c>
      <c r="S297" s="14">
        <v>0</v>
      </c>
      <c r="T297" s="14">
        <v>0</v>
      </c>
      <c r="U297" s="14">
        <v>0</v>
      </c>
    </row>
    <row r="298" spans="2:21">
      <c r="B298">
        <v>148</v>
      </c>
      <c r="C298">
        <v>149</v>
      </c>
      <c r="D298" s="14">
        <v>0</v>
      </c>
      <c r="E298" s="14">
        <v>0</v>
      </c>
      <c r="F298" s="14">
        <v>0</v>
      </c>
      <c r="G298" s="14">
        <v>0</v>
      </c>
      <c r="I298" s="97">
        <v>17203.361371057708</v>
      </c>
      <c r="J298" s="97">
        <v>17436.624625586748</v>
      </c>
      <c r="K298" s="13">
        <v>0</v>
      </c>
      <c r="L298" s="14">
        <v>0</v>
      </c>
      <c r="M298" s="14">
        <v>0</v>
      </c>
      <c r="N298" s="14">
        <v>0</v>
      </c>
      <c r="P298" s="98">
        <v>464.9557127312894</v>
      </c>
      <c r="Q298" s="98">
        <v>468.09730538487918</v>
      </c>
      <c r="R298" s="13">
        <v>2.0016012810248197E-4</v>
      </c>
      <c r="S298" s="14">
        <v>0</v>
      </c>
      <c r="T298" s="14">
        <v>2.0016012810248197E-4</v>
      </c>
      <c r="U298" s="14">
        <v>0</v>
      </c>
    </row>
    <row r="299" spans="2:21">
      <c r="B299">
        <v>149</v>
      </c>
      <c r="C299">
        <v>150</v>
      </c>
      <c r="D299" s="14">
        <v>0</v>
      </c>
      <c r="E299" s="14">
        <v>0</v>
      </c>
      <c r="F299" s="14">
        <v>0</v>
      </c>
      <c r="G299" s="14">
        <v>0</v>
      </c>
      <c r="I299" s="97">
        <v>17436.624625586748</v>
      </c>
      <c r="J299" s="97">
        <v>17671.458676442588</v>
      </c>
      <c r="K299" s="13">
        <v>0</v>
      </c>
      <c r="L299" s="14">
        <v>0</v>
      </c>
      <c r="M299" s="14">
        <v>0</v>
      </c>
      <c r="N299" s="14">
        <v>0</v>
      </c>
      <c r="P299" s="98">
        <v>468.09730538487918</v>
      </c>
      <c r="Q299" s="98">
        <v>471.23889803846896</v>
      </c>
      <c r="R299" s="13">
        <v>0</v>
      </c>
      <c r="S299" s="14">
        <v>0</v>
      </c>
      <c r="T299" s="14">
        <v>0</v>
      </c>
      <c r="U299" s="14">
        <v>0</v>
      </c>
    </row>
    <row r="300" spans="2:21">
      <c r="B300">
        <v>150</v>
      </c>
      <c r="C300">
        <v>151</v>
      </c>
      <c r="D300" s="14">
        <v>0</v>
      </c>
      <c r="E300" s="14">
        <v>0</v>
      </c>
      <c r="F300" s="14">
        <v>0</v>
      </c>
      <c r="G300" s="14">
        <v>0</v>
      </c>
      <c r="I300" s="97">
        <v>17671.458676442588</v>
      </c>
      <c r="J300" s="97">
        <v>17907.863523625219</v>
      </c>
      <c r="K300" s="13">
        <v>0</v>
      </c>
      <c r="L300" s="14">
        <v>0</v>
      </c>
      <c r="M300" s="14">
        <v>0</v>
      </c>
      <c r="N300" s="14">
        <v>0</v>
      </c>
      <c r="P300" s="98">
        <v>471.23889803846896</v>
      </c>
      <c r="Q300" s="98">
        <v>474.38049069205874</v>
      </c>
      <c r="R300" s="13">
        <v>0</v>
      </c>
      <c r="S300" s="14">
        <v>0</v>
      </c>
      <c r="T300" s="14">
        <v>0</v>
      </c>
      <c r="U300" s="14">
        <v>0</v>
      </c>
    </row>
    <row r="301" spans="2:21">
      <c r="B301">
        <v>151</v>
      </c>
      <c r="C301">
        <v>152</v>
      </c>
      <c r="D301" s="14">
        <v>0</v>
      </c>
      <c r="E301" s="14">
        <v>0</v>
      </c>
      <c r="F301" s="14">
        <v>0</v>
      </c>
      <c r="G301" s="14">
        <v>0</v>
      </c>
      <c r="I301" s="97">
        <v>17907.863523625219</v>
      </c>
      <c r="J301" s="97">
        <v>18145.839167134644</v>
      </c>
      <c r="K301" s="13">
        <v>0</v>
      </c>
      <c r="L301" s="14">
        <v>0</v>
      </c>
      <c r="M301" s="14">
        <v>0</v>
      </c>
      <c r="N301" s="14">
        <v>0</v>
      </c>
      <c r="P301" s="98">
        <v>474.38049069205874</v>
      </c>
      <c r="Q301" s="98">
        <v>477.52208334564853</v>
      </c>
      <c r="R301" s="13">
        <v>2.0016012810248197E-4</v>
      </c>
      <c r="S301" s="14">
        <v>0</v>
      </c>
      <c r="T301" s="14">
        <v>2.0016012810248197E-4</v>
      </c>
      <c r="U301" s="14">
        <v>0</v>
      </c>
    </row>
    <row r="302" spans="2:21">
      <c r="B302">
        <v>152</v>
      </c>
      <c r="C302">
        <v>153</v>
      </c>
      <c r="D302" s="14">
        <v>0</v>
      </c>
      <c r="E302" s="14">
        <v>0</v>
      </c>
      <c r="F302" s="14">
        <v>0</v>
      </c>
      <c r="G302" s="14">
        <v>0</v>
      </c>
      <c r="I302" s="97">
        <v>18145.839167134644</v>
      </c>
      <c r="J302" s="97">
        <v>18385.385606970867</v>
      </c>
      <c r="K302" s="13">
        <v>0</v>
      </c>
      <c r="L302" s="14">
        <v>0</v>
      </c>
      <c r="M302" s="14">
        <v>0</v>
      </c>
      <c r="N302" s="14">
        <v>0</v>
      </c>
      <c r="P302" s="98">
        <v>477.52208334564853</v>
      </c>
      <c r="Q302" s="98">
        <v>480.66367599923836</v>
      </c>
      <c r="R302" s="13">
        <v>0</v>
      </c>
      <c r="S302" s="14">
        <v>0</v>
      </c>
      <c r="T302" s="14">
        <v>0</v>
      </c>
      <c r="U302" s="14">
        <v>0</v>
      </c>
    </row>
    <row r="303" spans="2:21">
      <c r="B303">
        <v>153</v>
      </c>
      <c r="C303">
        <v>154</v>
      </c>
      <c r="D303" s="14">
        <v>0</v>
      </c>
      <c r="E303" s="14">
        <v>0</v>
      </c>
      <c r="F303" s="14">
        <v>0</v>
      </c>
      <c r="G303" s="14">
        <v>0</v>
      </c>
      <c r="I303" s="97">
        <v>18385.385606970867</v>
      </c>
      <c r="J303" s="97">
        <v>18626.502843133883</v>
      </c>
      <c r="K303" s="13">
        <v>0</v>
      </c>
      <c r="L303" s="14">
        <v>0</v>
      </c>
      <c r="M303" s="14">
        <v>0</v>
      </c>
      <c r="N303" s="14">
        <v>0</v>
      </c>
      <c r="P303" s="98">
        <v>480.66367599923836</v>
      </c>
      <c r="Q303" s="98">
        <v>483.80526865282815</v>
      </c>
      <c r="R303" s="13">
        <v>0</v>
      </c>
      <c r="S303" s="14">
        <v>0</v>
      </c>
      <c r="T303" s="14">
        <v>0</v>
      </c>
      <c r="U303" s="14">
        <v>0</v>
      </c>
    </row>
    <row r="304" spans="2:21">
      <c r="B304">
        <v>154</v>
      </c>
      <c r="C304">
        <v>155</v>
      </c>
      <c r="D304" s="14">
        <v>0</v>
      </c>
      <c r="E304" s="14">
        <v>0</v>
      </c>
      <c r="F304" s="14">
        <v>0</v>
      </c>
      <c r="G304" s="14">
        <v>0</v>
      </c>
      <c r="I304" s="97">
        <v>18626.502843133883</v>
      </c>
      <c r="J304" s="97">
        <v>18869.190875623695</v>
      </c>
      <c r="K304" s="13">
        <v>0</v>
      </c>
      <c r="L304" s="14">
        <v>0</v>
      </c>
      <c r="M304" s="14">
        <v>0</v>
      </c>
      <c r="N304" s="14">
        <v>0</v>
      </c>
      <c r="P304" s="98">
        <v>483.80526865282815</v>
      </c>
      <c r="Q304" s="98">
        <v>486.94686130641793</v>
      </c>
      <c r="R304" s="13">
        <v>2.0016012810248197E-4</v>
      </c>
      <c r="S304" s="14">
        <v>0</v>
      </c>
      <c r="T304" s="14">
        <v>2.0016012810248197E-4</v>
      </c>
      <c r="U304" s="14">
        <v>0</v>
      </c>
    </row>
    <row r="305" spans="2:21">
      <c r="B305">
        <v>155</v>
      </c>
      <c r="C305">
        <v>156</v>
      </c>
      <c r="D305" s="14">
        <v>0</v>
      </c>
      <c r="E305" s="14">
        <v>0</v>
      </c>
      <c r="F305" s="14">
        <v>0</v>
      </c>
      <c r="G305" s="14">
        <v>0</v>
      </c>
      <c r="I305" s="97">
        <v>18869.190875623695</v>
      </c>
      <c r="J305" s="97">
        <v>19113.4497044403</v>
      </c>
      <c r="K305" s="13">
        <v>0</v>
      </c>
      <c r="L305" s="14">
        <v>0</v>
      </c>
      <c r="M305" s="14">
        <v>0</v>
      </c>
      <c r="N305" s="14">
        <v>0</v>
      </c>
      <c r="P305" s="98">
        <v>486.94686130641793</v>
      </c>
      <c r="Q305" s="98">
        <v>490.08845396000771</v>
      </c>
      <c r="R305" s="13">
        <v>2.0016012810248197E-4</v>
      </c>
      <c r="S305" s="14">
        <v>0</v>
      </c>
      <c r="T305" s="14">
        <v>2.0016012810248197E-4</v>
      </c>
      <c r="U305" s="14">
        <v>0</v>
      </c>
    </row>
    <row r="306" spans="2:21">
      <c r="B306">
        <v>156</v>
      </c>
      <c r="C306">
        <v>157</v>
      </c>
      <c r="D306" s="14">
        <v>0</v>
      </c>
      <c r="E306" s="14">
        <v>0</v>
      </c>
      <c r="F306" s="14">
        <v>0</v>
      </c>
      <c r="G306" s="14">
        <v>0</v>
      </c>
      <c r="I306" s="97">
        <v>19113.4497044403</v>
      </c>
      <c r="J306" s="97">
        <v>19359.279329583704</v>
      </c>
      <c r="K306" s="13">
        <v>0</v>
      </c>
      <c r="L306" s="14">
        <v>0</v>
      </c>
      <c r="M306" s="14">
        <v>0</v>
      </c>
      <c r="N306" s="14">
        <v>0</v>
      </c>
      <c r="P306" s="98">
        <v>490.08845396000771</v>
      </c>
      <c r="Q306" s="98">
        <v>493.23004661359749</v>
      </c>
      <c r="R306" s="13">
        <v>0</v>
      </c>
      <c r="S306" s="14">
        <v>0</v>
      </c>
      <c r="T306" s="14">
        <v>0</v>
      </c>
      <c r="U306" s="14">
        <v>0</v>
      </c>
    </row>
    <row r="307" spans="2:21">
      <c r="B307">
        <v>157</v>
      </c>
      <c r="C307">
        <v>158</v>
      </c>
      <c r="D307" s="14">
        <v>0</v>
      </c>
      <c r="E307" s="14">
        <v>0</v>
      </c>
      <c r="F307" s="14">
        <v>0</v>
      </c>
      <c r="G307" s="14">
        <v>0</v>
      </c>
      <c r="I307" s="97">
        <v>19359.279329583704</v>
      </c>
      <c r="J307" s="97">
        <v>19606.6797510539</v>
      </c>
      <c r="K307" s="13">
        <v>0</v>
      </c>
      <c r="L307" s="14">
        <v>0</v>
      </c>
      <c r="M307" s="14">
        <v>0</v>
      </c>
      <c r="N307" s="14">
        <v>0</v>
      </c>
      <c r="P307" s="98">
        <v>493.23004661359749</v>
      </c>
      <c r="Q307" s="98">
        <v>496.37163926718733</v>
      </c>
      <c r="R307" s="13">
        <v>2.0016012810248197E-4</v>
      </c>
      <c r="S307" s="14">
        <v>0</v>
      </c>
      <c r="T307" s="14">
        <v>2.0016012810248197E-4</v>
      </c>
      <c r="U307" s="14">
        <v>0</v>
      </c>
    </row>
    <row r="308" spans="2:21">
      <c r="B308">
        <v>158</v>
      </c>
      <c r="C308">
        <v>159</v>
      </c>
      <c r="D308" s="14">
        <v>0</v>
      </c>
      <c r="E308" s="14">
        <v>0</v>
      </c>
      <c r="F308" s="14">
        <v>0</v>
      </c>
      <c r="G308" s="14">
        <v>0</v>
      </c>
      <c r="I308" s="97">
        <v>19606.6797510539</v>
      </c>
      <c r="J308" s="97">
        <v>19855.650968850889</v>
      </c>
      <c r="K308" s="13">
        <v>0</v>
      </c>
      <c r="L308" s="14">
        <v>0</v>
      </c>
      <c r="M308" s="14">
        <v>0</v>
      </c>
      <c r="N308" s="14">
        <v>0</v>
      </c>
      <c r="P308" s="98">
        <v>496.37163926718733</v>
      </c>
      <c r="Q308" s="98">
        <v>499.51323192077712</v>
      </c>
      <c r="R308" s="13">
        <v>0</v>
      </c>
      <c r="S308" s="14">
        <v>0</v>
      </c>
      <c r="T308" s="14">
        <v>0</v>
      </c>
      <c r="U308" s="14">
        <v>0</v>
      </c>
    </row>
    <row r="309" spans="2:21">
      <c r="B309">
        <v>159</v>
      </c>
      <c r="C309">
        <v>160</v>
      </c>
      <c r="D309" s="14">
        <v>0</v>
      </c>
      <c r="E309" s="14">
        <v>0</v>
      </c>
      <c r="F309" s="14">
        <v>0</v>
      </c>
      <c r="G309" s="14">
        <v>0</v>
      </c>
      <c r="I309" s="97">
        <v>19855.650968850889</v>
      </c>
      <c r="J309" s="97">
        <v>20106.192982974677</v>
      </c>
      <c r="K309" s="13">
        <v>0</v>
      </c>
      <c r="L309" s="14">
        <v>0</v>
      </c>
      <c r="M309" s="14">
        <v>0</v>
      </c>
      <c r="N309" s="14">
        <v>0</v>
      </c>
      <c r="P309" s="98">
        <v>499.51323192077712</v>
      </c>
      <c r="Q309" s="98">
        <v>502.6548245743669</v>
      </c>
      <c r="R309" s="13">
        <v>0</v>
      </c>
      <c r="S309" s="14">
        <v>0</v>
      </c>
      <c r="T309" s="14">
        <v>0</v>
      </c>
      <c r="U309" s="14">
        <v>0</v>
      </c>
    </row>
    <row r="310" spans="2:21">
      <c r="B310">
        <v>160</v>
      </c>
      <c r="C310">
        <v>161</v>
      </c>
      <c r="D310" s="14">
        <v>0</v>
      </c>
      <c r="E310" s="14">
        <v>0</v>
      </c>
      <c r="F310" s="14">
        <v>0</v>
      </c>
      <c r="G310" s="14">
        <v>0</v>
      </c>
      <c r="I310" s="97">
        <v>20106.192982974677</v>
      </c>
      <c r="J310" s="97">
        <v>20358.305793425257</v>
      </c>
      <c r="K310" s="13">
        <v>0</v>
      </c>
      <c r="L310" s="14">
        <v>0</v>
      </c>
      <c r="M310" s="14">
        <v>0</v>
      </c>
      <c r="N310" s="14">
        <v>0</v>
      </c>
      <c r="P310" s="98">
        <v>502.6548245743669</v>
      </c>
      <c r="Q310" s="98">
        <v>505.79641722795668</v>
      </c>
      <c r="R310" s="13">
        <v>0</v>
      </c>
      <c r="S310" s="14">
        <v>0</v>
      </c>
      <c r="T310" s="14">
        <v>0</v>
      </c>
      <c r="U310" s="14">
        <v>0</v>
      </c>
    </row>
    <row r="311" spans="2:21">
      <c r="B311">
        <v>161</v>
      </c>
      <c r="C311">
        <v>162</v>
      </c>
      <c r="D311" s="14">
        <v>0</v>
      </c>
      <c r="E311" s="14">
        <v>0</v>
      </c>
      <c r="F311" s="14">
        <v>0</v>
      </c>
      <c r="G311" s="14">
        <v>0</v>
      </c>
      <c r="I311" s="97">
        <v>20358.305793425257</v>
      </c>
      <c r="J311" s="97">
        <v>20611.989400202634</v>
      </c>
      <c r="K311" s="13">
        <v>0</v>
      </c>
      <c r="L311" s="14">
        <v>0</v>
      </c>
      <c r="M311" s="14">
        <v>0</v>
      </c>
      <c r="N311" s="14">
        <v>0</v>
      </c>
      <c r="P311" s="98">
        <v>505.79641722795668</v>
      </c>
      <c r="Q311" s="98">
        <v>508.93800988154646</v>
      </c>
      <c r="R311" s="13">
        <v>2.0016012810248197E-4</v>
      </c>
      <c r="S311" s="14">
        <v>0</v>
      </c>
      <c r="T311" s="14">
        <v>2.0016012810248197E-4</v>
      </c>
      <c r="U311" s="14">
        <v>0</v>
      </c>
    </row>
    <row r="312" spans="2:21">
      <c r="B312">
        <v>162</v>
      </c>
      <c r="C312">
        <v>163</v>
      </c>
      <c r="D312" s="14">
        <v>0</v>
      </c>
      <c r="E312" s="14">
        <v>0</v>
      </c>
      <c r="F312" s="14">
        <v>0</v>
      </c>
      <c r="G312" s="14">
        <v>0</v>
      </c>
      <c r="I312" s="97">
        <v>20611.989400202634</v>
      </c>
      <c r="J312" s="97">
        <v>20867.243803306803</v>
      </c>
      <c r="K312" s="13">
        <v>0</v>
      </c>
      <c r="L312" s="14">
        <v>0</v>
      </c>
      <c r="M312" s="14">
        <v>0</v>
      </c>
      <c r="N312" s="14">
        <v>0</v>
      </c>
      <c r="P312" s="98">
        <v>508.93800988154646</v>
      </c>
      <c r="Q312" s="98">
        <v>512.07960253513625</v>
      </c>
      <c r="R312" s="13">
        <v>0</v>
      </c>
      <c r="S312" s="14">
        <v>0</v>
      </c>
      <c r="T312" s="14">
        <v>0</v>
      </c>
      <c r="U312" s="14">
        <v>0</v>
      </c>
    </row>
    <row r="313" spans="2:21">
      <c r="B313">
        <v>163</v>
      </c>
      <c r="C313">
        <v>164</v>
      </c>
      <c r="D313" s="14">
        <v>0</v>
      </c>
      <c r="E313" s="14">
        <v>0</v>
      </c>
      <c r="F313" s="14">
        <v>0</v>
      </c>
      <c r="G313" s="14">
        <v>0</v>
      </c>
      <c r="I313" s="97">
        <v>20867.243803306803</v>
      </c>
      <c r="J313" s="97">
        <v>21124.069002737768</v>
      </c>
      <c r="K313" s="13">
        <v>0</v>
      </c>
      <c r="L313" s="14">
        <v>0</v>
      </c>
      <c r="M313" s="14">
        <v>0</v>
      </c>
      <c r="N313" s="14">
        <v>0</v>
      </c>
      <c r="P313" s="98">
        <v>512.07960253513625</v>
      </c>
      <c r="Q313" s="98">
        <v>515.22119518872603</v>
      </c>
      <c r="R313" s="13">
        <v>0</v>
      </c>
      <c r="S313" s="14">
        <v>0</v>
      </c>
      <c r="T313" s="14">
        <v>0</v>
      </c>
      <c r="U313" s="14">
        <v>0</v>
      </c>
    </row>
    <row r="314" spans="2:21">
      <c r="B314">
        <v>164</v>
      </c>
      <c r="C314">
        <v>165</v>
      </c>
      <c r="D314" s="14">
        <v>0</v>
      </c>
      <c r="E314" s="14">
        <v>0</v>
      </c>
      <c r="F314" s="14">
        <v>0</v>
      </c>
      <c r="G314" s="14">
        <v>0</v>
      </c>
      <c r="I314" s="97">
        <v>21124.069002737768</v>
      </c>
      <c r="J314" s="97">
        <v>21382.464998495529</v>
      </c>
      <c r="K314" s="13">
        <v>0</v>
      </c>
      <c r="L314" s="14">
        <v>0</v>
      </c>
      <c r="M314" s="14">
        <v>0</v>
      </c>
      <c r="N314" s="14">
        <v>0</v>
      </c>
      <c r="P314" s="98">
        <v>515.22119518872603</v>
      </c>
      <c r="Q314" s="98">
        <v>518.36278784231581</v>
      </c>
      <c r="R314" s="13">
        <v>0</v>
      </c>
      <c r="S314" s="14">
        <v>0</v>
      </c>
      <c r="T314" s="14">
        <v>0</v>
      </c>
      <c r="U314" s="14">
        <v>0</v>
      </c>
    </row>
    <row r="315" spans="2:21">
      <c r="B315">
        <v>165</v>
      </c>
      <c r="C315">
        <v>166</v>
      </c>
      <c r="D315" s="14">
        <v>0</v>
      </c>
      <c r="E315" s="14">
        <v>0</v>
      </c>
      <c r="F315" s="14">
        <v>0</v>
      </c>
      <c r="G315" s="14">
        <v>0</v>
      </c>
      <c r="I315" s="97">
        <v>21382.464998495529</v>
      </c>
      <c r="J315" s="97">
        <v>21642.431790580085</v>
      </c>
      <c r="K315" s="13">
        <v>0</v>
      </c>
      <c r="L315" s="14">
        <v>0</v>
      </c>
      <c r="M315" s="14">
        <v>0</v>
      </c>
      <c r="N315" s="14">
        <v>0</v>
      </c>
      <c r="P315" s="98">
        <v>518.36278784231581</v>
      </c>
      <c r="Q315" s="98">
        <v>521.50438049590571</v>
      </c>
      <c r="R315" s="13">
        <v>2.0016012810248197E-4</v>
      </c>
      <c r="S315" s="14">
        <v>0</v>
      </c>
      <c r="T315" s="14">
        <v>2.0016012810248197E-4</v>
      </c>
      <c r="U315" s="14">
        <v>0</v>
      </c>
    </row>
    <row r="316" spans="2:21">
      <c r="B316">
        <v>166</v>
      </c>
      <c r="C316">
        <v>167</v>
      </c>
      <c r="D316" s="14">
        <v>0</v>
      </c>
      <c r="E316" s="14">
        <v>0</v>
      </c>
      <c r="F316" s="14">
        <v>0</v>
      </c>
      <c r="G316" s="14">
        <v>0</v>
      </c>
      <c r="I316" s="97">
        <v>21642.431790580085</v>
      </c>
      <c r="J316" s="97">
        <v>21903.969378991434</v>
      </c>
      <c r="K316" s="13">
        <v>0</v>
      </c>
      <c r="L316" s="14">
        <v>0</v>
      </c>
      <c r="M316" s="14">
        <v>0</v>
      </c>
      <c r="N316" s="14">
        <v>0</v>
      </c>
      <c r="P316" s="98">
        <v>521.50438049590571</v>
      </c>
      <c r="Q316" s="98">
        <v>524.64597314949549</v>
      </c>
      <c r="R316" s="13">
        <v>2.0016012810248197E-4</v>
      </c>
      <c r="S316" s="14">
        <v>0</v>
      </c>
      <c r="T316" s="14">
        <v>2.0016012810248197E-4</v>
      </c>
      <c r="U316" s="14">
        <v>0</v>
      </c>
    </row>
    <row r="317" spans="2:21">
      <c r="B317">
        <v>167</v>
      </c>
      <c r="C317">
        <v>168</v>
      </c>
      <c r="D317" s="14">
        <v>2.0000000000000001E-4</v>
      </c>
      <c r="E317" s="14">
        <v>0</v>
      </c>
      <c r="F317" s="14">
        <v>2.0000000000000001E-4</v>
      </c>
      <c r="G317" s="14">
        <v>0</v>
      </c>
      <c r="I317" s="97">
        <v>21903.969378991434</v>
      </c>
      <c r="J317" s="97">
        <v>22167.07776372958</v>
      </c>
      <c r="K317" s="13">
        <v>2.0000000000000001E-4</v>
      </c>
      <c r="L317" s="14">
        <v>0</v>
      </c>
      <c r="M317" s="14">
        <v>2.0000000000000001E-4</v>
      </c>
      <c r="N317" s="14">
        <v>0</v>
      </c>
      <c r="P317" s="98">
        <v>524.64597314949549</v>
      </c>
      <c r="Q317" s="98">
        <v>527.78756580308527</v>
      </c>
      <c r="R317" s="13">
        <v>0</v>
      </c>
      <c r="S317" s="14">
        <v>0</v>
      </c>
      <c r="T317" s="14">
        <v>0</v>
      </c>
      <c r="U317" s="14">
        <v>0</v>
      </c>
    </row>
    <row r="318" spans="2:21">
      <c r="B318">
        <v>168</v>
      </c>
      <c r="C318">
        <v>169</v>
      </c>
      <c r="D318" s="14">
        <v>0</v>
      </c>
      <c r="E318" s="14">
        <v>0</v>
      </c>
      <c r="F318" s="14">
        <v>0</v>
      </c>
      <c r="G318" s="14">
        <v>0</v>
      </c>
      <c r="I318" s="97">
        <v>22167.07776372958</v>
      </c>
      <c r="J318" s="97">
        <v>22431.756944794521</v>
      </c>
      <c r="K318" s="13">
        <v>0</v>
      </c>
      <c r="L318" s="14">
        <v>0</v>
      </c>
      <c r="M318" s="14">
        <v>0</v>
      </c>
      <c r="N318" s="14">
        <v>0</v>
      </c>
      <c r="P318" s="98">
        <v>527.78756580308527</v>
      </c>
      <c r="Q318" s="98">
        <v>530.92915845667505</v>
      </c>
      <c r="R318" s="13">
        <v>2.0016012810248197E-4</v>
      </c>
      <c r="S318" s="14">
        <v>2.0016012810248197E-4</v>
      </c>
      <c r="T318" s="14">
        <v>0</v>
      </c>
      <c r="U318" s="14">
        <v>0</v>
      </c>
    </row>
    <row r="319" spans="2:21">
      <c r="B319">
        <v>169</v>
      </c>
      <c r="C319">
        <v>170</v>
      </c>
      <c r="D319" s="14">
        <v>0</v>
      </c>
      <c r="E319" s="14">
        <v>0</v>
      </c>
      <c r="F319" s="14">
        <v>0</v>
      </c>
      <c r="G319" s="14">
        <v>0</v>
      </c>
      <c r="I319" s="97">
        <v>22431.756944794521</v>
      </c>
      <c r="J319" s="97">
        <v>22698.006922186254</v>
      </c>
      <c r="K319" s="13">
        <v>0</v>
      </c>
      <c r="L319" s="14">
        <v>0</v>
      </c>
      <c r="M319" s="14">
        <v>0</v>
      </c>
      <c r="N319" s="14">
        <v>0</v>
      </c>
      <c r="P319" s="98">
        <v>530.92915845667505</v>
      </c>
      <c r="Q319" s="98">
        <v>534.07075111026484</v>
      </c>
      <c r="R319" s="13">
        <v>0</v>
      </c>
      <c r="S319" s="14">
        <v>0</v>
      </c>
      <c r="T319" s="14">
        <v>0</v>
      </c>
      <c r="U319" s="14">
        <v>0</v>
      </c>
    </row>
    <row r="320" spans="2:21">
      <c r="B320">
        <v>170</v>
      </c>
      <c r="C320">
        <v>171</v>
      </c>
      <c r="D320" s="14">
        <v>0</v>
      </c>
      <c r="E320" s="14">
        <v>0</v>
      </c>
      <c r="F320" s="14">
        <v>0</v>
      </c>
      <c r="G320" s="14">
        <v>0</v>
      </c>
      <c r="I320" s="97">
        <v>22698.006922186254</v>
      </c>
      <c r="J320" s="97">
        <v>22965.827695904783</v>
      </c>
      <c r="K320" s="13">
        <v>0</v>
      </c>
      <c r="L320" s="14">
        <v>0</v>
      </c>
      <c r="M320" s="14">
        <v>0</v>
      </c>
      <c r="N320" s="14">
        <v>0</v>
      </c>
      <c r="P320" s="98">
        <v>534.07075111026484</v>
      </c>
      <c r="Q320" s="98">
        <v>537.21234376385462</v>
      </c>
      <c r="R320" s="13">
        <v>2.0016012810248197E-4</v>
      </c>
      <c r="S320" s="14">
        <v>0</v>
      </c>
      <c r="T320" s="14">
        <v>2.0016012810248197E-4</v>
      </c>
      <c r="U320" s="14">
        <v>0</v>
      </c>
    </row>
    <row r="321" spans="2:21">
      <c r="B321">
        <v>171</v>
      </c>
      <c r="C321">
        <v>172</v>
      </c>
      <c r="D321" s="14">
        <v>0</v>
      </c>
      <c r="E321" s="14">
        <v>0</v>
      </c>
      <c r="F321" s="14">
        <v>0</v>
      </c>
      <c r="G321" s="14">
        <v>0</v>
      </c>
      <c r="I321" s="97">
        <v>22965.827695904783</v>
      </c>
      <c r="J321" s="97">
        <v>23235.219265950109</v>
      </c>
      <c r="K321" s="13">
        <v>0</v>
      </c>
      <c r="L321" s="14">
        <v>0</v>
      </c>
      <c r="M321" s="14">
        <v>0</v>
      </c>
      <c r="N321" s="14">
        <v>0</v>
      </c>
      <c r="P321" s="98">
        <v>537.21234376385462</v>
      </c>
      <c r="Q321" s="98">
        <v>540.3539364174444</v>
      </c>
      <c r="R321" s="13">
        <v>2.0016012810248197E-4</v>
      </c>
      <c r="S321" s="14">
        <v>0</v>
      </c>
      <c r="T321" s="14">
        <v>2.0016012810248197E-4</v>
      </c>
      <c r="U321" s="14">
        <v>0</v>
      </c>
    </row>
    <row r="322" spans="2:21">
      <c r="B322">
        <v>172</v>
      </c>
      <c r="C322">
        <v>173</v>
      </c>
      <c r="D322" s="14">
        <v>0</v>
      </c>
      <c r="E322" s="14">
        <v>0</v>
      </c>
      <c r="F322" s="14">
        <v>0</v>
      </c>
      <c r="G322" s="14">
        <v>0</v>
      </c>
      <c r="I322" s="97">
        <v>23235.219265950109</v>
      </c>
      <c r="J322" s="97">
        <v>23506.18163232223</v>
      </c>
      <c r="K322" s="13">
        <v>0</v>
      </c>
      <c r="L322" s="14">
        <v>0</v>
      </c>
      <c r="M322" s="14">
        <v>0</v>
      </c>
      <c r="N322" s="14">
        <v>0</v>
      </c>
      <c r="P322" s="98">
        <v>540.3539364174444</v>
      </c>
      <c r="Q322" s="98">
        <v>543.49552907103418</v>
      </c>
      <c r="R322" s="13">
        <v>0</v>
      </c>
      <c r="S322" s="14">
        <v>0</v>
      </c>
      <c r="T322" s="14">
        <v>0</v>
      </c>
      <c r="U322" s="14">
        <v>0</v>
      </c>
    </row>
    <row r="323" spans="2:21">
      <c r="B323">
        <v>173</v>
      </c>
      <c r="C323">
        <v>174</v>
      </c>
      <c r="D323" s="14">
        <v>0</v>
      </c>
      <c r="E323" s="14">
        <v>0</v>
      </c>
      <c r="F323" s="14">
        <v>0</v>
      </c>
      <c r="G323" s="14">
        <v>0</v>
      </c>
      <c r="I323" s="97">
        <v>23506.18163232223</v>
      </c>
      <c r="J323" s="97">
        <v>23778.714795021144</v>
      </c>
      <c r="K323" s="13">
        <v>0</v>
      </c>
      <c r="L323" s="14">
        <v>0</v>
      </c>
      <c r="M323" s="14">
        <v>0</v>
      </c>
      <c r="N323" s="14">
        <v>0</v>
      </c>
      <c r="P323" s="98">
        <v>543.49552907103418</v>
      </c>
      <c r="Q323" s="98">
        <v>546.63712172462397</v>
      </c>
      <c r="R323" s="13">
        <v>0</v>
      </c>
      <c r="S323" s="14">
        <v>0</v>
      </c>
      <c r="T323" s="14">
        <v>0</v>
      </c>
      <c r="U323" s="14">
        <v>0</v>
      </c>
    </row>
    <row r="324" spans="2:21">
      <c r="B324">
        <v>174</v>
      </c>
      <c r="C324">
        <v>175</v>
      </c>
      <c r="D324" s="14">
        <v>0</v>
      </c>
      <c r="E324" s="14">
        <v>0</v>
      </c>
      <c r="F324" s="14">
        <v>0</v>
      </c>
      <c r="G324" s="14">
        <v>0</v>
      </c>
      <c r="I324" s="97">
        <v>23778.714795021144</v>
      </c>
      <c r="J324" s="97">
        <v>24052.818754046853</v>
      </c>
      <c r="K324" s="13">
        <v>0</v>
      </c>
      <c r="L324" s="14">
        <v>0</v>
      </c>
      <c r="M324" s="14">
        <v>0</v>
      </c>
      <c r="N324" s="14">
        <v>0</v>
      </c>
      <c r="P324" s="98">
        <v>546.63712172462397</v>
      </c>
      <c r="Q324" s="98">
        <v>549.77871437821375</v>
      </c>
      <c r="R324" s="13">
        <v>0</v>
      </c>
      <c r="S324" s="14">
        <v>0</v>
      </c>
      <c r="T324" s="14">
        <v>0</v>
      </c>
      <c r="U324" s="14">
        <v>0</v>
      </c>
    </row>
    <row r="325" spans="2:21">
      <c r="B325">
        <v>175</v>
      </c>
      <c r="C325">
        <v>176</v>
      </c>
      <c r="D325" s="14">
        <v>0</v>
      </c>
      <c r="E325" s="14">
        <v>0</v>
      </c>
      <c r="F325" s="14">
        <v>0</v>
      </c>
      <c r="G325" s="14">
        <v>0</v>
      </c>
      <c r="I325" s="97">
        <v>24052.818754046853</v>
      </c>
      <c r="J325" s="97">
        <v>24328.493509399359</v>
      </c>
      <c r="K325" s="13">
        <v>0</v>
      </c>
      <c r="L325" s="14">
        <v>0</v>
      </c>
      <c r="M325" s="14">
        <v>0</v>
      </c>
      <c r="N325" s="14">
        <v>0</v>
      </c>
      <c r="P325" s="98">
        <v>549.77871437821375</v>
      </c>
      <c r="Q325" s="98">
        <v>552.92030703180353</v>
      </c>
      <c r="R325" s="13">
        <v>0</v>
      </c>
      <c r="S325" s="14">
        <v>0</v>
      </c>
      <c r="T325" s="14">
        <v>0</v>
      </c>
      <c r="U325" s="14">
        <v>0</v>
      </c>
    </row>
    <row r="326" spans="2:21">
      <c r="B326">
        <v>176</v>
      </c>
      <c r="C326">
        <v>177</v>
      </c>
      <c r="D326" s="14">
        <v>0</v>
      </c>
      <c r="E326" s="14">
        <v>0</v>
      </c>
      <c r="F326" s="14">
        <v>0</v>
      </c>
      <c r="G326" s="14">
        <v>0</v>
      </c>
      <c r="I326" s="97">
        <v>24328.493509399359</v>
      </c>
      <c r="J326" s="97">
        <v>24605.739061078657</v>
      </c>
      <c r="K326" s="13">
        <v>0</v>
      </c>
      <c r="L326" s="14">
        <v>0</v>
      </c>
      <c r="M326" s="14">
        <v>0</v>
      </c>
      <c r="N326" s="14">
        <v>0</v>
      </c>
      <c r="P326" s="98">
        <v>552.92030703180353</v>
      </c>
      <c r="Q326" s="98">
        <v>556.06189968539343</v>
      </c>
      <c r="R326" s="13">
        <v>2.0016012810248197E-4</v>
      </c>
      <c r="S326" s="14">
        <v>0</v>
      </c>
      <c r="T326" s="14">
        <v>2.0016012810248197E-4</v>
      </c>
      <c r="U326" s="14">
        <v>0</v>
      </c>
    </row>
    <row r="327" spans="2:21">
      <c r="B327">
        <v>177</v>
      </c>
      <c r="C327">
        <v>178</v>
      </c>
      <c r="D327" s="14">
        <v>4.0000000000000002E-4</v>
      </c>
      <c r="E327" s="14">
        <v>0</v>
      </c>
      <c r="F327" s="14">
        <v>2.0000000000000001E-4</v>
      </c>
      <c r="G327" s="14">
        <v>2.0000000000000001E-4</v>
      </c>
      <c r="I327" s="97">
        <v>24605.739061078657</v>
      </c>
      <c r="J327" s="97">
        <v>24884.555409084751</v>
      </c>
      <c r="K327" s="13">
        <v>4.0000000000000002E-4</v>
      </c>
      <c r="L327" s="14">
        <v>0</v>
      </c>
      <c r="M327" s="14">
        <v>2.0000000000000001E-4</v>
      </c>
      <c r="N327" s="14">
        <v>2.0000000000000001E-4</v>
      </c>
      <c r="P327" s="98">
        <v>556.06189968539343</v>
      </c>
      <c r="Q327" s="98">
        <v>559.20349233898321</v>
      </c>
      <c r="R327" s="13">
        <v>0</v>
      </c>
      <c r="S327" s="14">
        <v>0</v>
      </c>
      <c r="T327" s="14">
        <v>0</v>
      </c>
      <c r="U327" s="14">
        <v>0</v>
      </c>
    </row>
    <row r="328" spans="2:21">
      <c r="B328">
        <v>178</v>
      </c>
      <c r="C328">
        <v>179</v>
      </c>
      <c r="D328" s="14">
        <v>0</v>
      </c>
      <c r="E328" s="14">
        <v>0</v>
      </c>
      <c r="F328" s="14">
        <v>0</v>
      </c>
      <c r="G328" s="14">
        <v>0</v>
      </c>
      <c r="I328" s="97">
        <v>24884.555409084751</v>
      </c>
      <c r="J328" s="97">
        <v>25164.942553417641</v>
      </c>
      <c r="K328" s="13">
        <v>0</v>
      </c>
      <c r="L328" s="14">
        <v>0</v>
      </c>
      <c r="M328" s="14">
        <v>0</v>
      </c>
      <c r="N328" s="14">
        <v>0</v>
      </c>
      <c r="P328" s="98">
        <v>559.20349233898321</v>
      </c>
      <c r="Q328" s="98">
        <v>562.34508499257299</v>
      </c>
      <c r="R328" s="13">
        <v>0</v>
      </c>
      <c r="S328" s="14">
        <v>0</v>
      </c>
      <c r="T328" s="14">
        <v>0</v>
      </c>
      <c r="U328" s="14">
        <v>0</v>
      </c>
    </row>
    <row r="329" spans="2:21">
      <c r="B329">
        <v>179</v>
      </c>
      <c r="C329">
        <v>180</v>
      </c>
      <c r="D329" s="14">
        <v>0</v>
      </c>
      <c r="E329" s="14">
        <v>0</v>
      </c>
      <c r="F329" s="14">
        <v>0</v>
      </c>
      <c r="G329" s="14">
        <v>0</v>
      </c>
      <c r="I329" s="97">
        <v>25164.942553417641</v>
      </c>
      <c r="J329" s="97">
        <v>25446.900494077323</v>
      </c>
      <c r="K329" s="13">
        <v>0</v>
      </c>
      <c r="L329" s="14">
        <v>0</v>
      </c>
      <c r="M329" s="14">
        <v>0</v>
      </c>
      <c r="N329" s="14">
        <v>0</v>
      </c>
      <c r="P329" s="98">
        <v>562.34508499257299</v>
      </c>
      <c r="Q329" s="98">
        <v>565.48667764616278</v>
      </c>
      <c r="R329" s="13">
        <v>0</v>
      </c>
      <c r="S329" s="14">
        <v>0</v>
      </c>
      <c r="T329" s="14">
        <v>0</v>
      </c>
      <c r="U329" s="14">
        <v>0</v>
      </c>
    </row>
    <row r="330" spans="2:21">
      <c r="I330" s="97"/>
      <c r="J330" s="97"/>
      <c r="P330" s="98"/>
      <c r="Q330" s="98"/>
    </row>
    <row r="331" spans="2:21" ht="16.149999999999999">
      <c r="B331" s="293" t="s">
        <v>231</v>
      </c>
      <c r="C331" s="293"/>
      <c r="D331" s="293"/>
      <c r="E331" s="293"/>
      <c r="F331" s="293"/>
      <c r="G331" s="293"/>
      <c r="I331" s="293" t="s">
        <v>232</v>
      </c>
      <c r="J331" s="293"/>
      <c r="K331" s="293"/>
      <c r="L331" s="293"/>
      <c r="M331" s="293"/>
      <c r="N331" s="293"/>
      <c r="P331" s="293" t="s">
        <v>233</v>
      </c>
      <c r="Q331" s="293"/>
      <c r="R331" s="293"/>
      <c r="S331" s="293"/>
      <c r="T331" s="293"/>
      <c r="U331" s="293"/>
    </row>
    <row r="332" spans="2:21">
      <c r="B332" t="s">
        <v>234</v>
      </c>
      <c r="D332">
        <v>3</v>
      </c>
      <c r="P332" s="98"/>
      <c r="Q332" s="98"/>
    </row>
    <row r="333" spans="2:21">
      <c r="B333" s="96" t="s">
        <v>223</v>
      </c>
      <c r="C333" s="96" t="s">
        <v>224</v>
      </c>
      <c r="D333" s="7" t="s">
        <v>137</v>
      </c>
      <c r="E333" s="7" t="s">
        <v>225</v>
      </c>
      <c r="F333" s="7" t="s">
        <v>181</v>
      </c>
      <c r="G333" s="7" t="s">
        <v>152</v>
      </c>
      <c r="I333" s="96" t="s">
        <v>223</v>
      </c>
      <c r="J333" s="96" t="s">
        <v>224</v>
      </c>
      <c r="K333" s="7" t="s">
        <v>137</v>
      </c>
      <c r="L333" s="7" t="s">
        <v>225</v>
      </c>
      <c r="M333" s="7" t="s">
        <v>181</v>
      </c>
      <c r="N333" s="7" t="s">
        <v>152</v>
      </c>
      <c r="P333" s="96" t="s">
        <v>223</v>
      </c>
      <c r="Q333" s="96" t="s">
        <v>224</v>
      </c>
      <c r="R333" s="7" t="s">
        <v>137</v>
      </c>
      <c r="S333" s="7" t="s">
        <v>225</v>
      </c>
      <c r="T333" s="7" t="s">
        <v>181</v>
      </c>
      <c r="U333" s="7" t="s">
        <v>152</v>
      </c>
    </row>
    <row r="334" spans="2:21">
      <c r="B334">
        <v>20</v>
      </c>
      <c r="C334">
        <v>22</v>
      </c>
      <c r="D334" s="14">
        <v>0</v>
      </c>
      <c r="E334" s="14">
        <v>0</v>
      </c>
      <c r="F334" s="14">
        <v>0</v>
      </c>
      <c r="G334" s="14">
        <v>0</v>
      </c>
      <c r="I334" s="97">
        <v>314.15926535897933</v>
      </c>
      <c r="J334" s="97">
        <v>380.13271108436498</v>
      </c>
      <c r="K334" s="14">
        <v>0</v>
      </c>
      <c r="L334" s="14">
        <v>0</v>
      </c>
      <c r="M334" s="14">
        <v>0</v>
      </c>
      <c r="N334" s="14">
        <v>0</v>
      </c>
      <c r="P334" s="98">
        <v>62.831853071795862</v>
      </c>
      <c r="Q334" s="98">
        <v>69.115038378975441</v>
      </c>
      <c r="R334" s="14">
        <v>0</v>
      </c>
      <c r="S334" s="14">
        <v>0</v>
      </c>
      <c r="T334" s="14">
        <v>0</v>
      </c>
      <c r="U334" s="14">
        <v>0</v>
      </c>
    </row>
    <row r="335" spans="2:21">
      <c r="B335">
        <v>22</v>
      </c>
      <c r="C335">
        <v>25</v>
      </c>
      <c r="D335" s="14">
        <v>0</v>
      </c>
      <c r="E335" s="14">
        <v>0</v>
      </c>
      <c r="F335" s="14">
        <v>0</v>
      </c>
      <c r="G335" s="14">
        <v>0</v>
      </c>
      <c r="I335" s="97">
        <v>380.13271108436498</v>
      </c>
      <c r="J335" s="97">
        <v>490.87385212340519</v>
      </c>
      <c r="K335" s="14">
        <v>0</v>
      </c>
      <c r="L335" s="14">
        <v>0</v>
      </c>
      <c r="M335" s="14">
        <v>0</v>
      </c>
      <c r="N335" s="14">
        <v>0</v>
      </c>
      <c r="P335" s="98">
        <v>69.115038378975441</v>
      </c>
      <c r="Q335" s="98">
        <v>78.539816339744831</v>
      </c>
      <c r="R335" s="14">
        <v>0</v>
      </c>
      <c r="S335" s="14">
        <v>0</v>
      </c>
      <c r="T335" s="14">
        <v>0</v>
      </c>
      <c r="U335" s="14">
        <v>0</v>
      </c>
    </row>
    <row r="336" spans="2:21">
      <c r="B336">
        <v>25</v>
      </c>
      <c r="C336">
        <v>28</v>
      </c>
      <c r="D336" s="14">
        <v>1E-3</v>
      </c>
      <c r="E336" s="14">
        <v>1.6108247422680412E-3</v>
      </c>
      <c r="F336" s="14">
        <v>0</v>
      </c>
      <c r="G336" s="14">
        <v>0</v>
      </c>
      <c r="I336" s="97">
        <v>490.87385212340519</v>
      </c>
      <c r="J336" s="97">
        <v>615.75216010359941</v>
      </c>
      <c r="K336" s="14">
        <v>1E-3</v>
      </c>
      <c r="L336" s="14">
        <v>1.6108247422680412E-3</v>
      </c>
      <c r="M336" s="14">
        <v>0</v>
      </c>
      <c r="N336" s="14">
        <v>0</v>
      </c>
      <c r="P336" s="98">
        <v>78.539816339744831</v>
      </c>
      <c r="Q336" s="98">
        <v>87.964594300514207</v>
      </c>
      <c r="R336" s="14">
        <v>1.0008006405124099E-3</v>
      </c>
      <c r="S336" s="14">
        <v>1.6108247422680412E-3</v>
      </c>
      <c r="T336" s="14">
        <v>0</v>
      </c>
      <c r="U336" s="14">
        <v>0</v>
      </c>
    </row>
    <row r="337" spans="2:21">
      <c r="B337">
        <v>28</v>
      </c>
      <c r="C337">
        <v>31</v>
      </c>
      <c r="D337" s="14">
        <v>0</v>
      </c>
      <c r="E337" s="14">
        <v>0</v>
      </c>
      <c r="F337" s="14">
        <v>0</v>
      </c>
      <c r="G337" s="14">
        <v>0</v>
      </c>
      <c r="I337" s="97">
        <v>615.75216010359941</v>
      </c>
      <c r="J337" s="97">
        <v>754.76763502494782</v>
      </c>
      <c r="K337" s="14">
        <v>0</v>
      </c>
      <c r="L337" s="14">
        <v>0</v>
      </c>
      <c r="M337" s="14">
        <v>0</v>
      </c>
      <c r="N337" s="14">
        <v>0</v>
      </c>
      <c r="P337" s="98">
        <v>87.964594300514207</v>
      </c>
      <c r="Q337" s="98">
        <v>97.389372261283583</v>
      </c>
      <c r="R337" s="14">
        <v>0</v>
      </c>
      <c r="S337" s="14">
        <v>0</v>
      </c>
      <c r="T337" s="14">
        <v>0</v>
      </c>
      <c r="U337" s="14">
        <v>0</v>
      </c>
    </row>
    <row r="338" spans="2:21">
      <c r="B338">
        <v>31</v>
      </c>
      <c r="C338">
        <v>34</v>
      </c>
      <c r="D338" s="14">
        <v>4.0000000000000002E-4</v>
      </c>
      <c r="E338" s="14">
        <v>6.4432989690721648E-4</v>
      </c>
      <c r="F338" s="14">
        <v>0</v>
      </c>
      <c r="G338" s="14">
        <v>0</v>
      </c>
      <c r="I338" s="97">
        <v>754.76763502494782</v>
      </c>
      <c r="J338" s="97">
        <v>907.9202768874502</v>
      </c>
      <c r="K338" s="14">
        <v>4.0000000000000002E-4</v>
      </c>
      <c r="L338" s="14">
        <v>6.4432989690721648E-4</v>
      </c>
      <c r="M338" s="14">
        <v>0</v>
      </c>
      <c r="N338" s="14">
        <v>0</v>
      </c>
      <c r="P338" s="98">
        <v>97.389372261283583</v>
      </c>
      <c r="Q338" s="98">
        <v>106.81415022205297</v>
      </c>
      <c r="R338" s="14">
        <v>0</v>
      </c>
      <c r="S338" s="14">
        <v>0</v>
      </c>
      <c r="T338" s="14">
        <v>0</v>
      </c>
      <c r="U338" s="14">
        <v>0</v>
      </c>
    </row>
    <row r="339" spans="2:21">
      <c r="B339">
        <v>34</v>
      </c>
      <c r="C339">
        <v>37</v>
      </c>
      <c r="D339" s="14">
        <v>1.4E-3</v>
      </c>
      <c r="E339" s="14">
        <v>2.2551546391752575E-3</v>
      </c>
      <c r="F339" s="14">
        <v>0</v>
      </c>
      <c r="G339" s="14">
        <v>0</v>
      </c>
      <c r="I339" s="97">
        <v>907.9202768874502</v>
      </c>
      <c r="J339" s="97">
        <v>1075.2100856911068</v>
      </c>
      <c r="K339" s="14">
        <v>1.4E-3</v>
      </c>
      <c r="L339" s="14">
        <v>2.2551546391752575E-3</v>
      </c>
      <c r="M339" s="14">
        <v>0</v>
      </c>
      <c r="N339" s="14">
        <v>0</v>
      </c>
      <c r="P339" s="98">
        <v>106.81415022205297</v>
      </c>
      <c r="Q339" s="98">
        <v>116.23892818282235</v>
      </c>
      <c r="R339" s="14">
        <v>1.4011208967173738E-3</v>
      </c>
      <c r="S339" s="14">
        <v>2.2551546391752575E-3</v>
      </c>
      <c r="T339" s="14">
        <v>0</v>
      </c>
      <c r="U339" s="14">
        <v>0</v>
      </c>
    </row>
    <row r="340" spans="2:21">
      <c r="B340">
        <v>37</v>
      </c>
      <c r="C340">
        <v>40</v>
      </c>
      <c r="D340" s="14">
        <v>3.0000000000000001E-3</v>
      </c>
      <c r="E340" s="14">
        <v>4.1881443298969071E-3</v>
      </c>
      <c r="F340" s="14">
        <v>6.1766522544780733E-4</v>
      </c>
      <c r="G340" s="14">
        <v>3.6101083032490976E-3</v>
      </c>
      <c r="I340" s="97">
        <v>1075.2100856911068</v>
      </c>
      <c r="J340" s="97">
        <v>1256.6370614359173</v>
      </c>
      <c r="K340" s="14">
        <v>3.0000000000000001E-3</v>
      </c>
      <c r="L340" s="14">
        <v>4.1881443298969071E-3</v>
      </c>
      <c r="M340" s="14">
        <v>6.1766522544780733E-4</v>
      </c>
      <c r="N340" s="14">
        <v>3.6101083032490976E-3</v>
      </c>
      <c r="P340" s="98">
        <v>116.23892818282235</v>
      </c>
      <c r="Q340" s="98">
        <v>125.66370614359172</v>
      </c>
      <c r="R340" s="14">
        <v>2.0016012810248197E-3</v>
      </c>
      <c r="S340" s="14">
        <v>2.5773195876288659E-3</v>
      </c>
      <c r="T340" s="14">
        <v>6.1881188118811882E-4</v>
      </c>
      <c r="U340" s="14">
        <v>3.6231884057971015E-3</v>
      </c>
    </row>
    <row r="341" spans="2:21">
      <c r="B341">
        <v>40</v>
      </c>
      <c r="C341">
        <v>43</v>
      </c>
      <c r="D341" s="14">
        <v>3.0000000000000001E-3</v>
      </c>
      <c r="E341" s="14">
        <v>3.8659793814432991E-3</v>
      </c>
      <c r="F341" s="14">
        <v>1.8529956763434219E-3</v>
      </c>
      <c r="G341" s="14">
        <v>0</v>
      </c>
      <c r="I341" s="97">
        <v>1256.6370614359173</v>
      </c>
      <c r="J341" s="97">
        <v>1452.2012041218818</v>
      </c>
      <c r="K341" s="14">
        <v>3.0000000000000001E-3</v>
      </c>
      <c r="L341" s="14">
        <v>3.8659793814432991E-3</v>
      </c>
      <c r="M341" s="14">
        <v>1.8529956763434219E-3</v>
      </c>
      <c r="N341" s="14">
        <v>0</v>
      </c>
      <c r="P341" s="98">
        <v>125.66370614359172</v>
      </c>
      <c r="Q341" s="98">
        <v>135.0884841043611</v>
      </c>
      <c r="R341" s="14">
        <v>2.6020816653322659E-3</v>
      </c>
      <c r="S341" s="14">
        <v>3.5438144329896907E-3</v>
      </c>
      <c r="T341" s="14">
        <v>1.2376237623762376E-3</v>
      </c>
      <c r="U341" s="14">
        <v>0</v>
      </c>
    </row>
    <row r="342" spans="2:21">
      <c r="B342">
        <v>43</v>
      </c>
      <c r="C342">
        <v>46</v>
      </c>
      <c r="D342" s="14">
        <v>7.0000000000000001E-3</v>
      </c>
      <c r="E342" s="14">
        <v>8.698453608247423E-3</v>
      </c>
      <c r="F342" s="14">
        <v>4.3236565781346508E-3</v>
      </c>
      <c r="G342" s="14">
        <v>3.6101083032490976E-3</v>
      </c>
      <c r="I342" s="97">
        <v>1452.2012041218818</v>
      </c>
      <c r="J342" s="97">
        <v>1661.9025137490005</v>
      </c>
      <c r="K342" s="14">
        <v>7.0000000000000001E-3</v>
      </c>
      <c r="L342" s="14">
        <v>8.698453608247423E-3</v>
      </c>
      <c r="M342" s="14">
        <v>4.3236565781346508E-3</v>
      </c>
      <c r="N342" s="14">
        <v>3.6101083032490976E-3</v>
      </c>
      <c r="P342" s="98">
        <v>135.0884841043611</v>
      </c>
      <c r="Q342" s="98">
        <v>144.51326206513048</v>
      </c>
      <c r="R342" s="14">
        <v>4.4035228182546038E-3</v>
      </c>
      <c r="S342" s="14">
        <v>5.4768041237113398E-3</v>
      </c>
      <c r="T342" s="14">
        <v>3.0940594059405942E-3</v>
      </c>
      <c r="U342" s="14">
        <v>0</v>
      </c>
    </row>
    <row r="343" spans="2:21">
      <c r="B343">
        <v>46</v>
      </c>
      <c r="C343">
        <v>49</v>
      </c>
      <c r="D343" s="14">
        <v>1.78E-2</v>
      </c>
      <c r="E343" s="14">
        <v>2.3195876288659795E-2</v>
      </c>
      <c r="F343" s="14">
        <v>1.0500308832612723E-2</v>
      </c>
      <c r="G343" s="14">
        <v>0</v>
      </c>
      <c r="I343" s="97">
        <v>1661.9025137490005</v>
      </c>
      <c r="J343" s="97">
        <v>1885.7409903172734</v>
      </c>
      <c r="K343" s="14">
        <v>1.78E-2</v>
      </c>
      <c r="L343" s="14">
        <v>2.3195876288659795E-2</v>
      </c>
      <c r="M343" s="14">
        <v>1.0500308832612723E-2</v>
      </c>
      <c r="N343" s="14">
        <v>0</v>
      </c>
      <c r="P343" s="98">
        <v>144.51326206513048</v>
      </c>
      <c r="Q343" s="98">
        <v>153.93804002589985</v>
      </c>
      <c r="R343" s="14">
        <v>7.6060848678943154E-3</v>
      </c>
      <c r="S343" s="14">
        <v>9.0206185567010301E-3</v>
      </c>
      <c r="T343" s="14">
        <v>5.569306930693069E-3</v>
      </c>
      <c r="U343" s="14">
        <v>3.6231884057971015E-3</v>
      </c>
    </row>
    <row r="344" spans="2:21">
      <c r="B344">
        <v>49</v>
      </c>
      <c r="C344">
        <v>52</v>
      </c>
      <c r="D344" s="14">
        <v>3.1600000000000003E-2</v>
      </c>
      <c r="E344" s="14">
        <v>4.3170103092783504E-2</v>
      </c>
      <c r="F344" s="14">
        <v>1.4206300185299567E-2</v>
      </c>
      <c r="G344" s="14">
        <v>3.6101083032490976E-3</v>
      </c>
      <c r="I344" s="97">
        <v>1885.7409903172734</v>
      </c>
      <c r="J344" s="97">
        <v>2123.7166338267002</v>
      </c>
      <c r="K344" s="14">
        <v>3.1600000000000003E-2</v>
      </c>
      <c r="L344" s="14">
        <v>4.3170103092783504E-2</v>
      </c>
      <c r="M344" s="14">
        <v>1.4206300185299567E-2</v>
      </c>
      <c r="N344" s="14">
        <v>3.6101083032490976E-3</v>
      </c>
      <c r="P344" s="98">
        <v>153.93804002589985</v>
      </c>
      <c r="Q344" s="98">
        <v>163.36281798666926</v>
      </c>
      <c r="R344" s="14">
        <v>1.7413931144915934E-2</v>
      </c>
      <c r="S344" s="14">
        <v>2.4484536082474227E-2</v>
      </c>
      <c r="T344" s="14">
        <v>6.8069306930693069E-3</v>
      </c>
      <c r="U344" s="14">
        <v>0</v>
      </c>
    </row>
    <row r="345" spans="2:21">
      <c r="B345">
        <v>52</v>
      </c>
      <c r="C345">
        <v>55</v>
      </c>
      <c r="D345" s="14">
        <v>6.1600000000000002E-2</v>
      </c>
      <c r="E345" s="14">
        <v>8.3440721649484531E-2</v>
      </c>
      <c r="F345" s="14">
        <v>2.8412600370599134E-2</v>
      </c>
      <c r="G345" s="14">
        <v>1.0830324909747292E-2</v>
      </c>
      <c r="I345" s="97">
        <v>2123.7166338267002</v>
      </c>
      <c r="J345" s="97">
        <v>2375.8294442772813</v>
      </c>
      <c r="K345" s="14">
        <v>6.1600000000000002E-2</v>
      </c>
      <c r="L345" s="14">
        <v>8.3440721649484531E-2</v>
      </c>
      <c r="M345" s="14">
        <v>2.8412600370599134E-2</v>
      </c>
      <c r="N345" s="14">
        <v>1.0830324909747292E-2</v>
      </c>
      <c r="P345" s="98">
        <v>163.36281798666926</v>
      </c>
      <c r="Q345" s="98">
        <v>172.78759594743863</v>
      </c>
      <c r="R345" s="14">
        <v>3.7229783827061651E-2</v>
      </c>
      <c r="S345" s="14">
        <v>5.1546391752577317E-2</v>
      </c>
      <c r="T345" s="14">
        <v>1.4851485148514851E-2</v>
      </c>
      <c r="U345" s="14">
        <v>7.246376811594203E-3</v>
      </c>
    </row>
    <row r="346" spans="2:21">
      <c r="B346">
        <v>55</v>
      </c>
      <c r="C346">
        <v>58</v>
      </c>
      <c r="D346" s="14">
        <v>8.3799999999999999E-2</v>
      </c>
      <c r="E346" s="14">
        <v>0.11565721649484537</v>
      </c>
      <c r="F346" s="14">
        <v>3.2118591723285982E-2</v>
      </c>
      <c r="G346" s="14">
        <v>2.8880866425992781E-2</v>
      </c>
      <c r="I346" s="97">
        <v>2375.8294442772813</v>
      </c>
      <c r="J346" s="97">
        <v>2642.079421669016</v>
      </c>
      <c r="K346" s="14">
        <v>8.3799999999999999E-2</v>
      </c>
      <c r="L346" s="14">
        <v>0.11565721649484537</v>
      </c>
      <c r="M346" s="14">
        <v>3.2118591723285982E-2</v>
      </c>
      <c r="N346" s="14">
        <v>2.8880866425992781E-2</v>
      </c>
      <c r="P346" s="98">
        <v>172.78759594743863</v>
      </c>
      <c r="Q346" s="98">
        <v>182.21237390820801</v>
      </c>
      <c r="R346" s="14">
        <v>6.044835868694956E-2</v>
      </c>
      <c r="S346" s="14">
        <v>8.247422680412371E-2</v>
      </c>
      <c r="T346" s="14">
        <v>2.7227722772277228E-2</v>
      </c>
      <c r="U346" s="14">
        <v>7.246376811594203E-3</v>
      </c>
    </row>
    <row r="347" spans="2:21">
      <c r="B347">
        <v>58</v>
      </c>
      <c r="C347">
        <v>61</v>
      </c>
      <c r="D347" s="14">
        <v>0.1138</v>
      </c>
      <c r="E347" s="14">
        <v>0.15141752577319587</v>
      </c>
      <c r="F347" s="14">
        <v>5.5589870290302656E-2</v>
      </c>
      <c r="G347" s="14">
        <v>3.2490974729241874E-2</v>
      </c>
      <c r="I347" s="97">
        <v>2642.079421669016</v>
      </c>
      <c r="J347" s="97">
        <v>2922.466566001905</v>
      </c>
      <c r="K347" s="14">
        <v>0.1138</v>
      </c>
      <c r="L347" s="14">
        <v>0.15141752577319587</v>
      </c>
      <c r="M347" s="14">
        <v>5.5589870290302656E-2</v>
      </c>
      <c r="N347" s="14">
        <v>3.2490974729241874E-2</v>
      </c>
      <c r="P347" s="98">
        <v>182.21237390820801</v>
      </c>
      <c r="Q347" s="98">
        <v>191.63715186897738</v>
      </c>
      <c r="R347" s="14">
        <v>7.5260208166533227E-2</v>
      </c>
      <c r="S347" s="14">
        <v>0.10599226804123711</v>
      </c>
      <c r="T347" s="14">
        <v>2.7846534653465347E-2</v>
      </c>
      <c r="U347" s="14">
        <v>7.246376811594203E-3</v>
      </c>
    </row>
    <row r="348" spans="2:21">
      <c r="B348">
        <v>61</v>
      </c>
      <c r="C348">
        <v>64</v>
      </c>
      <c r="D348" s="14">
        <v>0.1396</v>
      </c>
      <c r="E348" s="14">
        <v>0.16978092783505155</v>
      </c>
      <c r="F348" s="14">
        <v>9.7591105620753557E-2</v>
      </c>
      <c r="G348" s="14">
        <v>4.6931407942238268E-2</v>
      </c>
      <c r="I348" s="97">
        <v>2922.466566001905</v>
      </c>
      <c r="J348" s="97">
        <v>3216.9908772759482</v>
      </c>
      <c r="K348" s="14">
        <v>0.1396</v>
      </c>
      <c r="L348" s="14">
        <v>0.16978092783505155</v>
      </c>
      <c r="M348" s="14">
        <v>9.7591105620753557E-2</v>
      </c>
      <c r="N348" s="14">
        <v>4.6931407942238268E-2</v>
      </c>
      <c r="P348" s="98">
        <v>191.63715186897738</v>
      </c>
      <c r="Q348" s="98">
        <v>201.06192982974676</v>
      </c>
      <c r="R348" s="14">
        <v>0.11529223378702963</v>
      </c>
      <c r="S348" s="14">
        <v>0.15141752577319587</v>
      </c>
      <c r="T348" s="14">
        <v>6.0024752475247523E-2</v>
      </c>
      <c r="U348" s="14">
        <v>3.2608695652173912E-2</v>
      </c>
    </row>
    <row r="349" spans="2:21">
      <c r="B349">
        <v>64</v>
      </c>
      <c r="C349">
        <v>67</v>
      </c>
      <c r="D349" s="14">
        <v>0.1394</v>
      </c>
      <c r="E349" s="14">
        <v>0.15625</v>
      </c>
      <c r="F349" s="14">
        <v>0.12353304508956146</v>
      </c>
      <c r="G349" s="14">
        <v>4.3321299638989168E-2</v>
      </c>
      <c r="I349" s="97">
        <v>3216.9908772759482</v>
      </c>
      <c r="J349" s="97">
        <v>3525.6523554911455</v>
      </c>
      <c r="K349" s="14">
        <v>0.1394</v>
      </c>
      <c r="L349" s="14">
        <v>0.15625</v>
      </c>
      <c r="M349" s="14">
        <v>0.12353304508956146</v>
      </c>
      <c r="N349" s="14">
        <v>4.3321299638989168E-2</v>
      </c>
      <c r="P349" s="98">
        <v>201.06192982974676</v>
      </c>
      <c r="Q349" s="98">
        <v>210.48670779051614</v>
      </c>
      <c r="R349" s="14">
        <v>0.12269815852682146</v>
      </c>
      <c r="S349" s="14">
        <v>0.15045103092783504</v>
      </c>
      <c r="T349" s="14">
        <v>8.1064356435643567E-2</v>
      </c>
      <c r="U349" s="14">
        <v>5.434782608695652E-2</v>
      </c>
    </row>
    <row r="350" spans="2:21">
      <c r="B350">
        <v>67</v>
      </c>
      <c r="C350">
        <v>70</v>
      </c>
      <c r="D350" s="14">
        <v>0.12139999999999999</v>
      </c>
      <c r="E350" s="14">
        <v>0.11211340206185567</v>
      </c>
      <c r="F350" s="14">
        <v>0.1432983323038913</v>
      </c>
      <c r="G350" s="14">
        <v>9.7472924187725629E-2</v>
      </c>
      <c r="I350" s="97">
        <v>3525.6523554911455</v>
      </c>
      <c r="J350" s="97">
        <v>3848.4510006474966</v>
      </c>
      <c r="K350" s="14">
        <v>0.12139999999999999</v>
      </c>
      <c r="L350" s="14">
        <v>0.11211340206185567</v>
      </c>
      <c r="M350" s="14">
        <v>0.1432983323038913</v>
      </c>
      <c r="N350" s="14">
        <v>9.7472924187725629E-2</v>
      </c>
      <c r="P350" s="98">
        <v>210.48670779051614</v>
      </c>
      <c r="Q350" s="98">
        <v>219.91148575128551</v>
      </c>
      <c r="R350" s="14">
        <v>0.13310648518815052</v>
      </c>
      <c r="S350" s="14">
        <v>0.15206185567010308</v>
      </c>
      <c r="T350" s="14">
        <v>0.11200495049504951</v>
      </c>
      <c r="U350" s="14">
        <v>4.3478260869565216E-2</v>
      </c>
    </row>
    <row r="351" spans="2:21">
      <c r="B351">
        <v>70</v>
      </c>
      <c r="C351">
        <v>73</v>
      </c>
      <c r="D351" s="14">
        <v>8.4599999999999995E-2</v>
      </c>
      <c r="E351" s="14">
        <v>7.119845360824742E-2</v>
      </c>
      <c r="F351" s="14">
        <v>0.10932674490426189</v>
      </c>
      <c r="G351" s="14">
        <v>9.0252707581227443E-2</v>
      </c>
      <c r="I351" s="97">
        <v>3848.4510006474966</v>
      </c>
      <c r="J351" s="97">
        <v>4185.3868127450023</v>
      </c>
      <c r="K351" s="14">
        <v>8.4599999999999995E-2</v>
      </c>
      <c r="L351" s="14">
        <v>7.119845360824742E-2</v>
      </c>
      <c r="M351" s="14">
        <v>0.10932674490426189</v>
      </c>
      <c r="N351" s="14">
        <v>9.0252707581227443E-2</v>
      </c>
      <c r="P351" s="98">
        <v>219.91148575128551</v>
      </c>
      <c r="Q351" s="98">
        <v>229.33626371205489</v>
      </c>
      <c r="R351" s="14">
        <v>0.11709367493995196</v>
      </c>
      <c r="S351" s="14">
        <v>0.1130798969072165</v>
      </c>
      <c r="T351" s="14">
        <v>0.13304455445544555</v>
      </c>
      <c r="U351" s="14">
        <v>6.8840579710144928E-2</v>
      </c>
    </row>
    <row r="352" spans="2:21">
      <c r="B352">
        <v>73</v>
      </c>
      <c r="C352">
        <v>76</v>
      </c>
      <c r="D352" s="14">
        <v>5.4600000000000003E-2</v>
      </c>
      <c r="E352" s="14">
        <v>3.1894329896907214E-2</v>
      </c>
      <c r="F352" s="14">
        <v>9.017912291537987E-2</v>
      </c>
      <c r="G352" s="14">
        <v>0.10108303249097472</v>
      </c>
      <c r="I352" s="97">
        <v>4185.3868127450023</v>
      </c>
      <c r="J352" s="97">
        <v>4536.4597917836609</v>
      </c>
      <c r="K352" s="14">
        <v>5.4600000000000003E-2</v>
      </c>
      <c r="L352" s="14">
        <v>3.1894329896907214E-2</v>
      </c>
      <c r="M352" s="14">
        <v>9.017912291537987E-2</v>
      </c>
      <c r="N352" s="14">
        <v>0.10108303249097472</v>
      </c>
      <c r="P352" s="98">
        <v>229.33626371205489</v>
      </c>
      <c r="Q352" s="98">
        <v>238.76104167282426</v>
      </c>
      <c r="R352" s="14">
        <v>8.1665332265812657E-2</v>
      </c>
      <c r="S352" s="14">
        <v>7.1842783505154634E-2</v>
      </c>
      <c r="T352" s="14">
        <v>9.9628712871287134E-2</v>
      </c>
      <c r="U352" s="14">
        <v>8.6956521739130432E-2</v>
      </c>
    </row>
    <row r="353" spans="2:21">
      <c r="B353">
        <v>76</v>
      </c>
      <c r="C353">
        <v>79</v>
      </c>
      <c r="D353" s="14">
        <v>2.64E-2</v>
      </c>
      <c r="E353" s="14">
        <v>9.3427835051546389E-3</v>
      </c>
      <c r="F353" s="14">
        <v>4.8177887584928969E-2</v>
      </c>
      <c r="G353" s="14">
        <v>9.0252707581227443E-2</v>
      </c>
      <c r="I353" s="97">
        <v>4536.4597917836609</v>
      </c>
      <c r="J353" s="97">
        <v>4901.669937763475</v>
      </c>
      <c r="K353" s="14">
        <v>2.64E-2</v>
      </c>
      <c r="L353" s="14">
        <v>9.3427835051546389E-3</v>
      </c>
      <c r="M353" s="14">
        <v>4.8177887584928969E-2</v>
      </c>
      <c r="N353" s="14">
        <v>9.0252707581227443E-2</v>
      </c>
      <c r="P353" s="98">
        <v>238.76104167282426</v>
      </c>
      <c r="Q353" s="98">
        <v>248.18581963359367</v>
      </c>
      <c r="R353" s="14">
        <v>5.9247397918334666E-2</v>
      </c>
      <c r="S353" s="14">
        <v>3.994845360824742E-2</v>
      </c>
      <c r="T353" s="14">
        <v>9.2821782178217821E-2</v>
      </c>
      <c r="U353" s="14">
        <v>7.9710144927536225E-2</v>
      </c>
    </row>
    <row r="354" spans="2:21">
      <c r="B354">
        <v>79</v>
      </c>
      <c r="C354">
        <v>82</v>
      </c>
      <c r="D354" s="14">
        <v>2.6800000000000001E-2</v>
      </c>
      <c r="E354" s="14">
        <v>7.0876288659793814E-3</v>
      </c>
      <c r="F354" s="14">
        <v>5.6825200741198269E-2</v>
      </c>
      <c r="G354" s="14">
        <v>7.2202166064981949E-2</v>
      </c>
      <c r="I354" s="97">
        <v>4901.669937763475</v>
      </c>
      <c r="J354" s="97">
        <v>5281.0172506844419</v>
      </c>
      <c r="K354" s="14">
        <v>2.6800000000000001E-2</v>
      </c>
      <c r="L354" s="14">
        <v>7.0876288659793814E-3</v>
      </c>
      <c r="M354" s="14">
        <v>5.6825200741198269E-2</v>
      </c>
      <c r="N354" s="14">
        <v>7.2202166064981949E-2</v>
      </c>
      <c r="P354" s="98">
        <v>248.18581963359367</v>
      </c>
      <c r="Q354" s="98">
        <v>257.61059759436301</v>
      </c>
      <c r="R354" s="14">
        <v>3.4427542033626898E-2</v>
      </c>
      <c r="S354" s="14">
        <v>1.3530927835051547E-2</v>
      </c>
      <c r="T354" s="14">
        <v>6.7450495049504955E-2</v>
      </c>
      <c r="U354" s="14">
        <v>7.6086956521739135E-2</v>
      </c>
    </row>
    <row r="355" spans="2:21">
      <c r="B355">
        <v>82</v>
      </c>
      <c r="C355">
        <v>85</v>
      </c>
      <c r="D355" s="14">
        <v>1.66E-2</v>
      </c>
      <c r="E355" s="14">
        <v>1.9329896907216496E-3</v>
      </c>
      <c r="F355" s="14">
        <v>3.7677578752316247E-2</v>
      </c>
      <c r="G355" s="14">
        <v>5.7761732851985562E-2</v>
      </c>
      <c r="I355" s="97">
        <v>5281.0172506844419</v>
      </c>
      <c r="J355" s="97">
        <v>5674.5017305465635</v>
      </c>
      <c r="K355" s="14">
        <v>1.66E-2</v>
      </c>
      <c r="L355" s="14">
        <v>1.9329896907216496E-3</v>
      </c>
      <c r="M355" s="14">
        <v>3.7677578752316247E-2</v>
      </c>
      <c r="N355" s="14">
        <v>5.7761732851985562E-2</v>
      </c>
      <c r="P355" s="98">
        <v>257.61059759436301</v>
      </c>
      <c r="Q355" s="98">
        <v>267.03537555513242</v>
      </c>
      <c r="R355" s="14">
        <v>2.1216973578863089E-2</v>
      </c>
      <c r="S355" s="14">
        <v>8.698453608247423E-3</v>
      </c>
      <c r="T355" s="14">
        <v>3.5891089108910888E-2</v>
      </c>
      <c r="U355" s="14">
        <v>7.6086956521739135E-2</v>
      </c>
    </row>
    <row r="356" spans="2:21">
      <c r="B356">
        <v>85</v>
      </c>
      <c r="C356">
        <v>88</v>
      </c>
      <c r="D356" s="14">
        <v>1.7999999999999999E-2</v>
      </c>
      <c r="E356" s="14">
        <v>9.6649484536082478E-4</v>
      </c>
      <c r="F356" s="14">
        <v>3.9530574428659669E-2</v>
      </c>
      <c r="G356" s="14">
        <v>8.3032490974729242E-2</v>
      </c>
      <c r="I356" s="97">
        <v>5674.5017305465635</v>
      </c>
      <c r="J356" s="97">
        <v>6082.1233773498398</v>
      </c>
      <c r="K356" s="14">
        <v>1.7999999999999999E-2</v>
      </c>
      <c r="L356" s="14">
        <v>9.6649484536082478E-4</v>
      </c>
      <c r="M356" s="14">
        <v>3.9530574428659669E-2</v>
      </c>
      <c r="N356" s="14">
        <v>8.3032490974729242E-2</v>
      </c>
      <c r="P356" s="98">
        <v>267.03537555513242</v>
      </c>
      <c r="Q356" s="98">
        <v>276.46015351590177</v>
      </c>
      <c r="R356" s="14">
        <v>1.8214571657325859E-2</v>
      </c>
      <c r="S356" s="14">
        <v>4.5103092783505151E-3</v>
      </c>
      <c r="T356" s="14">
        <v>3.8366336633663366E-2</v>
      </c>
      <c r="U356" s="14">
        <v>5.434782608695652E-2</v>
      </c>
    </row>
    <row r="357" spans="2:21">
      <c r="B357">
        <v>88</v>
      </c>
      <c r="C357">
        <v>91</v>
      </c>
      <c r="D357" s="14">
        <v>9.7999999999999997E-3</v>
      </c>
      <c r="E357" s="14">
        <v>3.2216494845360824E-4</v>
      </c>
      <c r="F357" s="14">
        <v>2.2235948116121063E-2</v>
      </c>
      <c r="G357" s="14">
        <v>4.3321299638989168E-2</v>
      </c>
      <c r="I357" s="97">
        <v>6082.1233773498398</v>
      </c>
      <c r="J357" s="97">
        <v>6503.8821910942688</v>
      </c>
      <c r="K357" s="14">
        <v>9.7999999999999997E-3</v>
      </c>
      <c r="L357" s="14">
        <v>3.2216494845360824E-4</v>
      </c>
      <c r="M357" s="14">
        <v>2.2235948116121063E-2</v>
      </c>
      <c r="N357" s="14">
        <v>4.3321299638989168E-2</v>
      </c>
      <c r="P357" s="98">
        <v>276.46015351590177</v>
      </c>
      <c r="Q357" s="98">
        <v>285.88493147667117</v>
      </c>
      <c r="R357" s="14">
        <v>1.6212970376301039E-2</v>
      </c>
      <c r="S357" s="14">
        <v>2.2551546391752575E-3</v>
      </c>
      <c r="T357" s="14">
        <v>3.4653465346534656E-2</v>
      </c>
      <c r="U357" s="14">
        <v>6.5217391304347824E-2</v>
      </c>
    </row>
    <row r="358" spans="2:21">
      <c r="B358">
        <v>91</v>
      </c>
      <c r="C358">
        <v>94</v>
      </c>
      <c r="D358" s="14">
        <v>9.7999999999999997E-3</v>
      </c>
      <c r="E358" s="14">
        <v>6.4432989690721648E-4</v>
      </c>
      <c r="F358" s="14">
        <v>1.8529956763434219E-2</v>
      </c>
      <c r="G358" s="14">
        <v>6.1371841155234655E-2</v>
      </c>
      <c r="I358" s="97">
        <v>6503.8821910942688</v>
      </c>
      <c r="J358" s="97">
        <v>6939.7781717798534</v>
      </c>
      <c r="K358" s="14">
        <v>9.7999999999999997E-3</v>
      </c>
      <c r="L358" s="14">
        <v>6.4432989690721648E-4</v>
      </c>
      <c r="M358" s="14">
        <v>1.8529956763434219E-2</v>
      </c>
      <c r="N358" s="14">
        <v>6.1371841155234655E-2</v>
      </c>
      <c r="P358" s="98">
        <v>285.88493147667117</v>
      </c>
      <c r="Q358" s="98">
        <v>295.30970943744057</v>
      </c>
      <c r="R358" s="14">
        <v>1.2810248198558846E-2</v>
      </c>
      <c r="S358" s="14">
        <v>6.4432989690721648E-4</v>
      </c>
      <c r="T358" s="14">
        <v>2.7227722772277228E-2</v>
      </c>
      <c r="U358" s="14">
        <v>6.5217391304347824E-2</v>
      </c>
    </row>
    <row r="359" spans="2:21">
      <c r="B359">
        <v>94</v>
      </c>
      <c r="C359">
        <v>97</v>
      </c>
      <c r="D359" s="14">
        <v>5.5999999999999999E-3</v>
      </c>
      <c r="E359" s="14">
        <v>0</v>
      </c>
      <c r="F359" s="14">
        <v>1.1735639283508339E-2</v>
      </c>
      <c r="G359" s="14">
        <v>3.2490974729241874E-2</v>
      </c>
      <c r="I359" s="97">
        <v>6939.7781717798534</v>
      </c>
      <c r="J359" s="97">
        <v>7389.8113194065909</v>
      </c>
      <c r="K359" s="14">
        <v>5.5999999999999999E-3</v>
      </c>
      <c r="L359" s="14">
        <v>0</v>
      </c>
      <c r="M359" s="14">
        <v>1.1735639283508339E-2</v>
      </c>
      <c r="N359" s="14">
        <v>3.2490974729241874E-2</v>
      </c>
      <c r="P359" s="98">
        <v>295.30970943744057</v>
      </c>
      <c r="Q359" s="98">
        <v>304.73448739820992</v>
      </c>
      <c r="R359" s="14">
        <v>1.0608486789431545E-2</v>
      </c>
      <c r="S359" s="14">
        <v>9.6649484536082478E-4</v>
      </c>
      <c r="T359" s="14">
        <v>2.1658415841584157E-2</v>
      </c>
      <c r="U359" s="14">
        <v>5.434782608695652E-2</v>
      </c>
    </row>
    <row r="360" spans="2:21">
      <c r="B360">
        <v>97</v>
      </c>
      <c r="C360">
        <v>100</v>
      </c>
      <c r="D360" s="14">
        <v>6.6E-3</v>
      </c>
      <c r="E360" s="14">
        <v>0</v>
      </c>
      <c r="F360" s="14">
        <v>1.6059295861642991E-2</v>
      </c>
      <c r="G360" s="14">
        <v>2.5270758122743681E-2</v>
      </c>
      <c r="I360" s="97">
        <v>7389.8113194065909</v>
      </c>
      <c r="J360" s="97">
        <v>7853.981633974483</v>
      </c>
      <c r="K360" s="14">
        <v>6.6E-3</v>
      </c>
      <c r="L360" s="14">
        <v>0</v>
      </c>
      <c r="M360" s="14">
        <v>1.6059295861642991E-2</v>
      </c>
      <c r="N360" s="14">
        <v>2.5270758122743681E-2</v>
      </c>
      <c r="P360" s="98">
        <v>304.73448739820992</v>
      </c>
      <c r="Q360" s="98">
        <v>314.15926535897933</v>
      </c>
      <c r="R360" s="14">
        <v>7.6060848678943154E-3</v>
      </c>
      <c r="S360" s="14">
        <v>3.2216494845360824E-4</v>
      </c>
      <c r="T360" s="14">
        <v>1.6707920792079209E-2</v>
      </c>
      <c r="U360" s="14">
        <v>3.6231884057971016E-2</v>
      </c>
    </row>
    <row r="361" spans="2:21">
      <c r="B361">
        <v>100</v>
      </c>
      <c r="C361">
        <v>103</v>
      </c>
      <c r="D361" s="14">
        <v>3.2000000000000002E-3</v>
      </c>
      <c r="E361" s="14">
        <v>0</v>
      </c>
      <c r="F361" s="14">
        <v>6.1766522544780727E-3</v>
      </c>
      <c r="G361" s="14">
        <v>2.1660649819494584E-2</v>
      </c>
      <c r="I361" s="97">
        <v>7853.981633974483</v>
      </c>
      <c r="J361" s="97">
        <v>8332.2891154835288</v>
      </c>
      <c r="K361" s="14">
        <v>3.2000000000000002E-3</v>
      </c>
      <c r="L361" s="14">
        <v>0</v>
      </c>
      <c r="M361" s="14">
        <v>6.1766522544780727E-3</v>
      </c>
      <c r="N361" s="14">
        <v>2.1660649819494584E-2</v>
      </c>
      <c r="P361" s="98">
        <v>314.15926535897933</v>
      </c>
      <c r="Q361" s="98">
        <v>323.58404331974867</v>
      </c>
      <c r="R361" s="14">
        <v>7.6060848678943154E-3</v>
      </c>
      <c r="S361" s="14">
        <v>6.4432989690721648E-4</v>
      </c>
      <c r="T361" s="14">
        <v>1.4851485148514851E-2</v>
      </c>
      <c r="U361" s="14">
        <v>4.3478260869565216E-2</v>
      </c>
    </row>
    <row r="362" spans="2:21">
      <c r="B362">
        <v>103</v>
      </c>
      <c r="C362">
        <v>106</v>
      </c>
      <c r="D362" s="14">
        <v>2E-3</v>
      </c>
      <c r="E362" s="14">
        <v>0</v>
      </c>
      <c r="F362" s="14">
        <v>4.9413218035824586E-3</v>
      </c>
      <c r="G362" s="14">
        <v>7.2202166064981952E-3</v>
      </c>
      <c r="I362" s="97">
        <v>8332.2891154835288</v>
      </c>
      <c r="J362" s="97">
        <v>8824.7337639337293</v>
      </c>
      <c r="K362" s="14">
        <v>2E-3</v>
      </c>
      <c r="L362" s="14">
        <v>0</v>
      </c>
      <c r="M362" s="14">
        <v>4.9413218035824586E-3</v>
      </c>
      <c r="N362" s="14">
        <v>7.2202166064981952E-3</v>
      </c>
      <c r="P362" s="98">
        <v>323.58404331974867</v>
      </c>
      <c r="Q362" s="98">
        <v>333.00882128051808</v>
      </c>
      <c r="R362" s="14">
        <v>4.2033626901521216E-3</v>
      </c>
      <c r="S362" s="14">
        <v>0</v>
      </c>
      <c r="T362" s="14">
        <v>9.9009900990099011E-3</v>
      </c>
      <c r="U362" s="14">
        <v>1.8115942028985508E-2</v>
      </c>
    </row>
    <row r="363" spans="2:21">
      <c r="B363">
        <v>106</v>
      </c>
      <c r="C363">
        <v>109</v>
      </c>
      <c r="D363" s="14">
        <v>2.8E-3</v>
      </c>
      <c r="E363" s="14">
        <v>0</v>
      </c>
      <c r="F363" s="14">
        <v>5.5589870290302656E-3</v>
      </c>
      <c r="G363" s="14">
        <v>1.8050541516245487E-2</v>
      </c>
      <c r="I363" s="97">
        <v>8824.7337639337293</v>
      </c>
      <c r="J363" s="97">
        <v>9331.3155793250826</v>
      </c>
      <c r="K363" s="14">
        <v>2.8E-3</v>
      </c>
      <c r="L363" s="14">
        <v>0</v>
      </c>
      <c r="M363" s="14">
        <v>5.5589870290302656E-3</v>
      </c>
      <c r="N363" s="14">
        <v>1.8050541516245487E-2</v>
      </c>
      <c r="P363" s="98">
        <v>333.00882128051808</v>
      </c>
      <c r="Q363" s="98">
        <v>342.43359924128742</v>
      </c>
      <c r="R363" s="14">
        <v>4.0032025620496394E-3</v>
      </c>
      <c r="S363" s="14">
        <v>0</v>
      </c>
      <c r="T363" s="14">
        <v>6.1881188118811884E-3</v>
      </c>
      <c r="U363" s="14">
        <v>3.6231884057971016E-2</v>
      </c>
    </row>
    <row r="364" spans="2:21">
      <c r="B364">
        <v>109</v>
      </c>
      <c r="C364">
        <v>112</v>
      </c>
      <c r="D364" s="14">
        <v>1.6000000000000001E-3</v>
      </c>
      <c r="E364" s="14">
        <v>0</v>
      </c>
      <c r="F364" s="14">
        <v>3.7059913526868438E-3</v>
      </c>
      <c r="G364" s="14">
        <v>7.2202166064981952E-3</v>
      </c>
      <c r="I364" s="97">
        <v>9331.3155793250826</v>
      </c>
      <c r="J364" s="97">
        <v>9852.0345616575905</v>
      </c>
      <c r="K364" s="14">
        <v>1.6000000000000001E-3</v>
      </c>
      <c r="L364" s="14">
        <v>0</v>
      </c>
      <c r="M364" s="14">
        <v>3.7059913526868438E-3</v>
      </c>
      <c r="N364" s="14">
        <v>7.2202166064981952E-3</v>
      </c>
      <c r="P364" s="98">
        <v>342.43359924128742</v>
      </c>
      <c r="Q364" s="98">
        <v>351.85837720205683</v>
      </c>
      <c r="R364" s="14">
        <v>2.8022417934347476E-3</v>
      </c>
      <c r="S364" s="14">
        <v>0</v>
      </c>
      <c r="T364" s="14">
        <v>6.8069306930693069E-3</v>
      </c>
      <c r="U364" s="14">
        <v>1.0869565217391304E-2</v>
      </c>
    </row>
    <row r="365" spans="2:21">
      <c r="B365">
        <v>112</v>
      </c>
      <c r="C365">
        <v>115</v>
      </c>
      <c r="D365" s="14">
        <v>1.6000000000000001E-3</v>
      </c>
      <c r="E365" s="14">
        <v>3.2216494845360824E-4</v>
      </c>
      <c r="F365" s="14">
        <v>3.7059913526868438E-3</v>
      </c>
      <c r="G365" s="14">
        <v>3.6101083032490976E-3</v>
      </c>
      <c r="I365" s="97">
        <v>9852.0345616575905</v>
      </c>
      <c r="J365" s="97">
        <v>10386.890710931253</v>
      </c>
      <c r="K365" s="14">
        <v>1.6000000000000001E-3</v>
      </c>
      <c r="L365" s="14">
        <v>3.2216494845360824E-4</v>
      </c>
      <c r="M365" s="14">
        <v>3.7059913526868438E-3</v>
      </c>
      <c r="N365" s="14">
        <v>3.6101083032490976E-3</v>
      </c>
      <c r="P365" s="98">
        <v>351.85837720205683</v>
      </c>
      <c r="Q365" s="98">
        <v>361.28315516282623</v>
      </c>
      <c r="R365" s="14">
        <v>3.0024019215372298E-3</v>
      </c>
      <c r="S365" s="14">
        <v>0</v>
      </c>
      <c r="T365" s="14">
        <v>5.569306930693069E-3</v>
      </c>
      <c r="U365" s="14">
        <v>2.1739130434782608E-2</v>
      </c>
    </row>
    <row r="366" spans="2:21">
      <c r="B366">
        <v>115</v>
      </c>
      <c r="C366">
        <v>118</v>
      </c>
      <c r="D366" s="14">
        <v>1.6000000000000001E-3</v>
      </c>
      <c r="E366" s="14">
        <v>0</v>
      </c>
      <c r="F366" s="14">
        <v>3.7059913526868438E-3</v>
      </c>
      <c r="G366" s="14">
        <v>7.2202166064981952E-3</v>
      </c>
      <c r="I366" s="97">
        <v>10386.890710931253</v>
      </c>
      <c r="J366" s="97">
        <v>10935.88402714607</v>
      </c>
      <c r="K366" s="14">
        <v>1.6000000000000001E-3</v>
      </c>
      <c r="L366" s="14">
        <v>0</v>
      </c>
      <c r="M366" s="14">
        <v>3.7059913526868438E-3</v>
      </c>
      <c r="N366" s="14">
        <v>7.2202166064981952E-3</v>
      </c>
      <c r="P366" s="98">
        <v>361.28315516282623</v>
      </c>
      <c r="Q366" s="98">
        <v>370.70793312359558</v>
      </c>
      <c r="R366" s="14">
        <v>2.0016012810248197E-3</v>
      </c>
      <c r="S366" s="14">
        <v>0</v>
      </c>
      <c r="T366" s="14">
        <v>5.569306930693069E-3</v>
      </c>
      <c r="U366" s="14">
        <v>3.6231884057971015E-3</v>
      </c>
    </row>
    <row r="367" spans="2:21">
      <c r="B367">
        <v>118</v>
      </c>
      <c r="C367">
        <v>121</v>
      </c>
      <c r="D367" s="14">
        <v>5.9999999999999995E-4</v>
      </c>
      <c r="E367" s="14">
        <v>0</v>
      </c>
      <c r="F367" s="14">
        <v>1.8529956763434219E-3</v>
      </c>
      <c r="G367" s="14">
        <v>0</v>
      </c>
      <c r="I367" s="97">
        <v>10935.88402714607</v>
      </c>
      <c r="J367" s="97">
        <v>11499.01451030204</v>
      </c>
      <c r="K367" s="14">
        <v>5.9999999999999995E-4</v>
      </c>
      <c r="L367" s="14">
        <v>0</v>
      </c>
      <c r="M367" s="14">
        <v>1.8529956763434219E-3</v>
      </c>
      <c r="N367" s="14">
        <v>0</v>
      </c>
      <c r="P367" s="98">
        <v>370.70793312359558</v>
      </c>
      <c r="Q367" s="98">
        <v>380.13271108436498</v>
      </c>
      <c r="R367" s="14">
        <v>3.2025620496397116E-3</v>
      </c>
      <c r="S367" s="14">
        <v>0</v>
      </c>
      <c r="T367" s="14">
        <v>8.0445544554455448E-3</v>
      </c>
      <c r="U367" s="14">
        <v>1.0869565217391304E-2</v>
      </c>
    </row>
    <row r="368" spans="2:21">
      <c r="B368">
        <v>121</v>
      </c>
      <c r="C368">
        <v>124</v>
      </c>
      <c r="D368" s="14">
        <v>8.0000000000000004E-4</v>
      </c>
      <c r="E368" s="14">
        <v>0</v>
      </c>
      <c r="F368" s="14">
        <v>1.8529956763434219E-3</v>
      </c>
      <c r="G368" s="14">
        <v>3.6101083032490976E-3</v>
      </c>
      <c r="I368" s="97">
        <v>11499.01451030204</v>
      </c>
      <c r="J368" s="97">
        <v>12076.282160399165</v>
      </c>
      <c r="K368" s="14">
        <v>8.0000000000000004E-4</v>
      </c>
      <c r="L368" s="14">
        <v>0</v>
      </c>
      <c r="M368" s="14">
        <v>1.8529956763434219E-3</v>
      </c>
      <c r="N368" s="14">
        <v>3.6101083032490976E-3</v>
      </c>
      <c r="P368" s="98">
        <v>380.13271108436498</v>
      </c>
      <c r="Q368" s="98">
        <v>389.55748904513433</v>
      </c>
      <c r="R368" s="14">
        <v>2.8022417934347476E-3</v>
      </c>
      <c r="S368" s="14">
        <v>3.2216494845360824E-4</v>
      </c>
      <c r="T368" s="14">
        <v>4.9504950495049506E-3</v>
      </c>
      <c r="U368" s="14">
        <v>1.8115942028985508E-2</v>
      </c>
    </row>
    <row r="369" spans="2:21">
      <c r="B369">
        <v>124</v>
      </c>
      <c r="C369">
        <v>127</v>
      </c>
      <c r="D369" s="14">
        <v>5.9999999999999995E-4</v>
      </c>
      <c r="E369" s="14">
        <v>0</v>
      </c>
      <c r="F369" s="14">
        <v>1.8529956763434219E-3</v>
      </c>
      <c r="G369" s="14">
        <v>0</v>
      </c>
      <c r="I369" s="97">
        <v>12076.282160399165</v>
      </c>
      <c r="J369" s="97">
        <v>12667.686977437443</v>
      </c>
      <c r="K369" s="14">
        <v>5.9999999999999995E-4</v>
      </c>
      <c r="L369" s="14">
        <v>0</v>
      </c>
      <c r="M369" s="14">
        <v>1.8529956763434219E-3</v>
      </c>
      <c r="N369" s="14">
        <v>0</v>
      </c>
      <c r="P369" s="98">
        <v>389.55748904513433</v>
      </c>
      <c r="Q369" s="98">
        <v>398.98226700590374</v>
      </c>
      <c r="R369" s="14">
        <v>1.4011208967173738E-3</v>
      </c>
      <c r="S369" s="14">
        <v>0</v>
      </c>
      <c r="T369" s="14">
        <v>3.7128712871287127E-3</v>
      </c>
      <c r="U369" s="14">
        <v>3.6231884057971015E-3</v>
      </c>
    </row>
    <row r="370" spans="2:21">
      <c r="B370">
        <v>127</v>
      </c>
      <c r="C370">
        <v>130</v>
      </c>
      <c r="D370" s="14">
        <v>8.0000000000000004E-4</v>
      </c>
      <c r="E370" s="14">
        <v>0</v>
      </c>
      <c r="F370" s="14">
        <v>2.4706609017912293E-3</v>
      </c>
      <c r="G370" s="14">
        <v>0</v>
      </c>
      <c r="I370" s="97">
        <v>12667.686977437443</v>
      </c>
      <c r="J370" s="97">
        <v>13273.228961416877</v>
      </c>
      <c r="K370" s="14">
        <v>8.0000000000000004E-4</v>
      </c>
      <c r="L370" s="14">
        <v>0</v>
      </c>
      <c r="M370" s="14">
        <v>2.4706609017912293E-3</v>
      </c>
      <c r="N370" s="14">
        <v>0</v>
      </c>
      <c r="P370" s="98">
        <v>398.98226700590374</v>
      </c>
      <c r="Q370" s="98">
        <v>408.40704496667308</v>
      </c>
      <c r="R370" s="14">
        <v>1.6012810248198558E-3</v>
      </c>
      <c r="S370" s="14">
        <v>0</v>
      </c>
      <c r="T370" s="14">
        <v>4.9504950495049506E-3</v>
      </c>
      <c r="U370" s="14">
        <v>0</v>
      </c>
    </row>
    <row r="371" spans="2:21">
      <c r="B371">
        <v>130</v>
      </c>
      <c r="C371">
        <v>133</v>
      </c>
      <c r="D371" s="14">
        <v>2.0000000000000001E-4</v>
      </c>
      <c r="E371" s="14">
        <v>0</v>
      </c>
      <c r="F371" s="14">
        <v>6.1766522544780733E-4</v>
      </c>
      <c r="G371" s="14">
        <v>0</v>
      </c>
      <c r="I371" s="97">
        <v>13273.228961416877</v>
      </c>
      <c r="J371" s="97">
        <v>13892.908112337462</v>
      </c>
      <c r="K371" s="14">
        <v>2.0000000000000001E-4</v>
      </c>
      <c r="L371" s="14">
        <v>0</v>
      </c>
      <c r="M371" s="14">
        <v>6.1766522544780733E-4</v>
      </c>
      <c r="N371" s="14">
        <v>0</v>
      </c>
      <c r="P371" s="98">
        <v>408.40704496667308</v>
      </c>
      <c r="Q371" s="98">
        <v>417.83182292744249</v>
      </c>
      <c r="R371" s="14">
        <v>2.4019215372297837E-3</v>
      </c>
      <c r="S371" s="14">
        <v>0</v>
      </c>
      <c r="T371" s="14">
        <v>6.1881188118811884E-3</v>
      </c>
      <c r="U371" s="14">
        <v>7.246376811594203E-3</v>
      </c>
    </row>
    <row r="372" spans="2:21">
      <c r="B372">
        <v>133</v>
      </c>
      <c r="C372">
        <v>136</v>
      </c>
      <c r="D372" s="14">
        <v>0</v>
      </c>
      <c r="E372" s="14">
        <v>0</v>
      </c>
      <c r="F372" s="14">
        <v>0</v>
      </c>
      <c r="G372" s="14">
        <v>0</v>
      </c>
      <c r="I372" s="97">
        <v>13892.908112337462</v>
      </c>
      <c r="J372" s="97">
        <v>14526.724430199203</v>
      </c>
      <c r="K372" s="14">
        <v>0</v>
      </c>
      <c r="L372" s="14">
        <v>0</v>
      </c>
      <c r="M372" s="14">
        <v>0</v>
      </c>
      <c r="N372" s="14">
        <v>0</v>
      </c>
      <c r="P372" s="98">
        <v>417.83182292744249</v>
      </c>
      <c r="Q372" s="98">
        <v>427.25660088821189</v>
      </c>
      <c r="R372" s="14">
        <v>4.0032025620496394E-4</v>
      </c>
      <c r="S372" s="14">
        <v>0</v>
      </c>
      <c r="T372" s="14">
        <v>1.2376237623762376E-3</v>
      </c>
      <c r="U372" s="14">
        <v>0</v>
      </c>
    </row>
    <row r="373" spans="2:21">
      <c r="B373">
        <v>136</v>
      </c>
      <c r="C373">
        <v>139</v>
      </c>
      <c r="D373" s="14">
        <v>0</v>
      </c>
      <c r="E373" s="14">
        <v>0</v>
      </c>
      <c r="F373" s="14">
        <v>0</v>
      </c>
      <c r="G373" s="14">
        <v>0</v>
      </c>
      <c r="I373" s="97">
        <v>14526.724430199203</v>
      </c>
      <c r="J373" s="97">
        <v>15174.677915002098</v>
      </c>
      <c r="K373" s="14">
        <v>0</v>
      </c>
      <c r="L373" s="14">
        <v>0</v>
      </c>
      <c r="M373" s="14">
        <v>0</v>
      </c>
      <c r="N373" s="14">
        <v>0</v>
      </c>
      <c r="P373" s="98">
        <v>427.25660088821189</v>
      </c>
      <c r="Q373" s="98">
        <v>436.68137884898124</v>
      </c>
      <c r="R373" s="14">
        <v>8.0064051240992789E-4</v>
      </c>
      <c r="S373" s="14">
        <v>0</v>
      </c>
      <c r="T373" s="14">
        <v>1.8564356435643563E-3</v>
      </c>
      <c r="U373" s="14">
        <v>3.6231884057971015E-3</v>
      </c>
    </row>
    <row r="374" spans="2:21">
      <c r="B374">
        <v>139</v>
      </c>
      <c r="C374">
        <v>142</v>
      </c>
      <c r="D374" s="14">
        <v>0</v>
      </c>
      <c r="E374" s="14">
        <v>0</v>
      </c>
      <c r="F374" s="14">
        <v>0</v>
      </c>
      <c r="G374" s="14">
        <v>0</v>
      </c>
      <c r="I374" s="97">
        <v>15174.677915002098</v>
      </c>
      <c r="J374" s="97">
        <v>15836.768566746146</v>
      </c>
      <c r="K374" s="14">
        <v>0</v>
      </c>
      <c r="L374" s="14">
        <v>0</v>
      </c>
      <c r="M374" s="14">
        <v>0</v>
      </c>
      <c r="N374" s="14">
        <v>0</v>
      </c>
      <c r="P374" s="98">
        <v>436.68137884898124</v>
      </c>
      <c r="Q374" s="98">
        <v>446.10615680975064</v>
      </c>
      <c r="R374" s="14">
        <v>2.0016012810248197E-4</v>
      </c>
      <c r="S374" s="14">
        <v>0</v>
      </c>
      <c r="T374" s="14">
        <v>6.1881188118811882E-4</v>
      </c>
      <c r="U374" s="14">
        <v>0</v>
      </c>
    </row>
    <row r="375" spans="2:21">
      <c r="B375">
        <v>142</v>
      </c>
      <c r="C375">
        <v>145</v>
      </c>
      <c r="D375" s="14">
        <v>0</v>
      </c>
      <c r="E375" s="14">
        <v>0</v>
      </c>
      <c r="F375" s="14">
        <v>0</v>
      </c>
      <c r="G375" s="14">
        <v>0</v>
      </c>
      <c r="I375" s="97">
        <v>15836.768566746146</v>
      </c>
      <c r="J375" s="97">
        <v>16512.99638543135</v>
      </c>
      <c r="K375" s="14">
        <v>0</v>
      </c>
      <c r="L375" s="14">
        <v>0</v>
      </c>
      <c r="M375" s="14">
        <v>0</v>
      </c>
      <c r="N375" s="14">
        <v>0</v>
      </c>
      <c r="P375" s="98">
        <v>446.10615680975064</v>
      </c>
      <c r="Q375" s="98">
        <v>455.53093477051999</v>
      </c>
      <c r="R375" s="14">
        <v>8.0064051240992789E-4</v>
      </c>
      <c r="S375" s="14">
        <v>0</v>
      </c>
      <c r="T375" s="14">
        <v>2.4752475247524753E-3</v>
      </c>
      <c r="U375" s="14">
        <v>0</v>
      </c>
    </row>
    <row r="376" spans="2:21">
      <c r="B376">
        <v>145</v>
      </c>
      <c r="C376">
        <v>148</v>
      </c>
      <c r="D376" s="14">
        <v>0</v>
      </c>
      <c r="E376" s="14">
        <v>0</v>
      </c>
      <c r="F376" s="14">
        <v>0</v>
      </c>
      <c r="G376" s="14">
        <v>0</v>
      </c>
      <c r="I376" s="97">
        <v>16512.99638543135</v>
      </c>
      <c r="J376" s="97">
        <v>17203.361371057708</v>
      </c>
      <c r="K376" s="14">
        <v>0</v>
      </c>
      <c r="L376" s="14">
        <v>0</v>
      </c>
      <c r="M376" s="14">
        <v>0</v>
      </c>
      <c r="N376" s="14">
        <v>0</v>
      </c>
      <c r="P376" s="98">
        <v>455.53093477051999</v>
      </c>
      <c r="Q376" s="98">
        <v>464.9557127312894</v>
      </c>
      <c r="R376" s="14">
        <v>8.0064051240992789E-4</v>
      </c>
      <c r="S376" s="14">
        <v>0</v>
      </c>
      <c r="T376" s="14">
        <v>2.4752475247524753E-3</v>
      </c>
      <c r="U376" s="14">
        <v>0</v>
      </c>
    </row>
    <row r="377" spans="2:21">
      <c r="B377">
        <v>148</v>
      </c>
      <c r="C377">
        <v>151</v>
      </c>
      <c r="D377" s="14">
        <v>0</v>
      </c>
      <c r="E377" s="14">
        <v>0</v>
      </c>
      <c r="F377" s="14">
        <v>0</v>
      </c>
      <c r="G377" s="14">
        <v>0</v>
      </c>
      <c r="I377" s="97">
        <v>17203.361371057708</v>
      </c>
      <c r="J377" s="97">
        <v>17907.863523625219</v>
      </c>
      <c r="K377" s="14">
        <v>0</v>
      </c>
      <c r="L377" s="14">
        <v>0</v>
      </c>
      <c r="M377" s="14">
        <v>0</v>
      </c>
      <c r="N377" s="14">
        <v>0</v>
      </c>
      <c r="P377" s="98">
        <v>464.9557127312894</v>
      </c>
      <c r="Q377" s="98">
        <v>474.38049069205874</v>
      </c>
      <c r="R377" s="14">
        <v>2.0016012810248197E-4</v>
      </c>
      <c r="S377" s="14">
        <v>0</v>
      </c>
      <c r="T377" s="14">
        <v>6.1881188118811882E-4</v>
      </c>
      <c r="U377" s="14">
        <v>0</v>
      </c>
    </row>
    <row r="378" spans="2:21">
      <c r="B378">
        <v>151</v>
      </c>
      <c r="C378">
        <v>154</v>
      </c>
      <c r="D378" s="14">
        <v>0</v>
      </c>
      <c r="E378" s="14">
        <v>0</v>
      </c>
      <c r="F378" s="14">
        <v>0</v>
      </c>
      <c r="G378" s="14">
        <v>0</v>
      </c>
      <c r="I378" s="97">
        <v>17907.863523625219</v>
      </c>
      <c r="J378" s="97">
        <v>18626.502843133883</v>
      </c>
      <c r="K378" s="14">
        <v>0</v>
      </c>
      <c r="L378" s="14">
        <v>0</v>
      </c>
      <c r="M378" s="14">
        <v>0</v>
      </c>
      <c r="N378" s="14">
        <v>0</v>
      </c>
      <c r="P378" s="98">
        <v>474.38049069205874</v>
      </c>
      <c r="Q378" s="98">
        <v>483.80526865282815</v>
      </c>
      <c r="R378" s="14">
        <v>2.0016012810248197E-4</v>
      </c>
      <c r="S378" s="14">
        <v>0</v>
      </c>
      <c r="T378" s="14">
        <v>6.1881188118811882E-4</v>
      </c>
      <c r="U378" s="14">
        <v>0</v>
      </c>
    </row>
    <row r="379" spans="2:21">
      <c r="B379">
        <v>154</v>
      </c>
      <c r="C379">
        <v>157</v>
      </c>
      <c r="D379" s="14">
        <v>0</v>
      </c>
      <c r="E379" s="14">
        <v>0</v>
      </c>
      <c r="F379" s="14">
        <v>0</v>
      </c>
      <c r="G379" s="14">
        <v>0</v>
      </c>
      <c r="I379" s="97">
        <v>18626.502843133883</v>
      </c>
      <c r="J379" s="97">
        <v>19359.279329583704</v>
      </c>
      <c r="K379" s="14">
        <v>0</v>
      </c>
      <c r="L379" s="14">
        <v>0</v>
      </c>
      <c r="M379" s="14">
        <v>0</v>
      </c>
      <c r="N379" s="14">
        <v>0</v>
      </c>
      <c r="P379" s="98">
        <v>483.80526865282815</v>
      </c>
      <c r="Q379" s="98">
        <v>493.23004661359749</v>
      </c>
      <c r="R379" s="14">
        <v>4.0032025620496394E-4</v>
      </c>
      <c r="S379" s="14">
        <v>0</v>
      </c>
      <c r="T379" s="14">
        <v>1.2376237623762376E-3</v>
      </c>
      <c r="U379" s="14">
        <v>0</v>
      </c>
    </row>
    <row r="380" spans="2:21">
      <c r="B380">
        <v>157</v>
      </c>
      <c r="C380">
        <v>160</v>
      </c>
      <c r="D380" s="14">
        <v>0</v>
      </c>
      <c r="E380" s="14">
        <v>0</v>
      </c>
      <c r="F380" s="14">
        <v>0</v>
      </c>
      <c r="G380" s="14">
        <v>0</v>
      </c>
      <c r="I380" s="97">
        <v>19359.279329583704</v>
      </c>
      <c r="J380" s="97">
        <v>20106.192982974677</v>
      </c>
      <c r="K380" s="14">
        <v>0</v>
      </c>
      <c r="L380" s="14">
        <v>0</v>
      </c>
      <c r="M380" s="14">
        <v>0</v>
      </c>
      <c r="N380" s="14">
        <v>0</v>
      </c>
      <c r="P380" s="98">
        <v>493.23004661359749</v>
      </c>
      <c r="Q380" s="98">
        <v>502.6548245743669</v>
      </c>
      <c r="R380" s="14">
        <v>2.0016012810248197E-4</v>
      </c>
      <c r="S380" s="14">
        <v>0</v>
      </c>
      <c r="T380" s="14">
        <v>6.1881188118811882E-4</v>
      </c>
      <c r="U380" s="14">
        <v>0</v>
      </c>
    </row>
    <row r="381" spans="2:21">
      <c r="B381">
        <v>160</v>
      </c>
      <c r="C381">
        <v>163</v>
      </c>
      <c r="D381" s="14">
        <v>0</v>
      </c>
      <c r="E381" s="14">
        <v>0</v>
      </c>
      <c r="F381" s="14">
        <v>0</v>
      </c>
      <c r="G381" s="14">
        <v>0</v>
      </c>
      <c r="I381" s="97">
        <v>20106.192982974677</v>
      </c>
      <c r="J381" s="97">
        <v>20867.243803306803</v>
      </c>
      <c r="K381" s="14">
        <v>0</v>
      </c>
      <c r="L381" s="14">
        <v>0</v>
      </c>
      <c r="M381" s="14">
        <v>0</v>
      </c>
      <c r="N381" s="14">
        <v>0</v>
      </c>
      <c r="P381" s="98">
        <v>502.6548245743669</v>
      </c>
      <c r="Q381" s="98">
        <v>512.07960253513625</v>
      </c>
      <c r="R381" s="14">
        <v>2.0016012810248197E-4</v>
      </c>
      <c r="S381" s="14">
        <v>0</v>
      </c>
      <c r="T381" s="14">
        <v>6.1881188118811882E-4</v>
      </c>
      <c r="U381" s="14">
        <v>0</v>
      </c>
    </row>
    <row r="382" spans="2:21">
      <c r="B382">
        <v>163</v>
      </c>
      <c r="C382">
        <v>166</v>
      </c>
      <c r="D382" s="14">
        <v>0</v>
      </c>
      <c r="E382" s="14">
        <v>0</v>
      </c>
      <c r="F382" s="14">
        <v>0</v>
      </c>
      <c r="G382" s="14">
        <v>0</v>
      </c>
      <c r="I382" s="97">
        <v>20867.243803306803</v>
      </c>
      <c r="J382" s="97">
        <v>21642.431790580085</v>
      </c>
      <c r="K382" s="14">
        <v>0</v>
      </c>
      <c r="L382" s="14">
        <v>0</v>
      </c>
      <c r="M382" s="14">
        <v>0</v>
      </c>
      <c r="N382" s="14">
        <v>0</v>
      </c>
      <c r="P382" s="98">
        <v>512.07960253513625</v>
      </c>
      <c r="Q382" s="98">
        <v>521.50438049590571</v>
      </c>
      <c r="R382" s="14">
        <v>2.0016012810248197E-4</v>
      </c>
      <c r="S382" s="14">
        <v>0</v>
      </c>
      <c r="T382" s="14">
        <v>6.1881188118811882E-4</v>
      </c>
      <c r="U382" s="14">
        <v>0</v>
      </c>
    </row>
    <row r="383" spans="2:21">
      <c r="B383">
        <v>166</v>
      </c>
      <c r="C383">
        <v>169</v>
      </c>
      <c r="D383" s="14">
        <v>2.0000000000000001E-4</v>
      </c>
      <c r="E383" s="14">
        <v>0</v>
      </c>
      <c r="F383" s="14">
        <v>6.1766522544780733E-4</v>
      </c>
      <c r="G383" s="14">
        <v>0</v>
      </c>
      <c r="I383" s="97">
        <v>21642.431790580085</v>
      </c>
      <c r="J383" s="97">
        <v>22431.756944794521</v>
      </c>
      <c r="K383" s="14">
        <v>2.0000000000000001E-4</v>
      </c>
      <c r="L383" s="14">
        <v>0</v>
      </c>
      <c r="M383" s="14">
        <v>6.1766522544780733E-4</v>
      </c>
      <c r="N383" s="14">
        <v>0</v>
      </c>
      <c r="P383" s="98">
        <v>521.50438049590571</v>
      </c>
      <c r="Q383" s="98">
        <v>530.92915845667505</v>
      </c>
      <c r="R383" s="14">
        <v>4.0032025620496394E-4</v>
      </c>
      <c r="S383" s="14">
        <v>3.2216494845360824E-4</v>
      </c>
      <c r="T383" s="14">
        <v>6.1881188118811882E-4</v>
      </c>
      <c r="U383" s="14">
        <v>0</v>
      </c>
    </row>
    <row r="384" spans="2:21">
      <c r="B384">
        <v>169</v>
      </c>
      <c r="C384">
        <v>172</v>
      </c>
      <c r="D384" s="14">
        <v>0</v>
      </c>
      <c r="E384" s="14">
        <v>0</v>
      </c>
      <c r="F384" s="14">
        <v>0</v>
      </c>
      <c r="G384" s="14">
        <v>0</v>
      </c>
      <c r="I384" s="97">
        <v>22431.756944794521</v>
      </c>
      <c r="J384" s="97">
        <v>23235.219265950109</v>
      </c>
      <c r="K384" s="14">
        <v>0</v>
      </c>
      <c r="L384" s="14">
        <v>0</v>
      </c>
      <c r="M384" s="14">
        <v>0</v>
      </c>
      <c r="N384" s="14">
        <v>0</v>
      </c>
      <c r="P384" s="98">
        <v>530.92915845667505</v>
      </c>
      <c r="Q384" s="98">
        <v>540.3539364174444</v>
      </c>
      <c r="R384" s="14">
        <v>4.0032025620496394E-4</v>
      </c>
      <c r="S384" s="14">
        <v>0</v>
      </c>
      <c r="T384" s="14">
        <v>1.2376237623762376E-3</v>
      </c>
      <c r="U384" s="14">
        <v>0</v>
      </c>
    </row>
    <row r="385" spans="2:21">
      <c r="B385">
        <v>172</v>
      </c>
      <c r="C385">
        <v>175</v>
      </c>
      <c r="D385" s="14">
        <v>0</v>
      </c>
      <c r="E385" s="14">
        <v>0</v>
      </c>
      <c r="F385" s="14">
        <v>0</v>
      </c>
      <c r="G385" s="14">
        <v>0</v>
      </c>
      <c r="I385" s="97">
        <v>23235.219265950109</v>
      </c>
      <c r="J385" s="97">
        <v>24052.818754046853</v>
      </c>
      <c r="K385" s="14">
        <v>0</v>
      </c>
      <c r="L385" s="14">
        <v>0</v>
      </c>
      <c r="M385" s="14">
        <v>0</v>
      </c>
      <c r="N385" s="14">
        <v>0</v>
      </c>
      <c r="P385" s="98">
        <v>540.3539364174444</v>
      </c>
      <c r="Q385" s="98">
        <v>549.77871437821375</v>
      </c>
      <c r="R385" s="14">
        <v>0</v>
      </c>
      <c r="S385" s="14">
        <v>0</v>
      </c>
      <c r="T385" s="14">
        <v>0</v>
      </c>
      <c r="U385" s="14">
        <v>0</v>
      </c>
    </row>
    <row r="386" spans="2:21">
      <c r="B386">
        <v>175</v>
      </c>
      <c r="C386">
        <v>178</v>
      </c>
      <c r="D386" s="14">
        <v>4.0000000000000002E-4</v>
      </c>
      <c r="E386" s="14">
        <v>0</v>
      </c>
      <c r="F386" s="14">
        <v>6.1766522544780733E-4</v>
      </c>
      <c r="G386" s="14">
        <v>3.6101083032490976E-3</v>
      </c>
      <c r="I386" s="97">
        <v>24052.818754046853</v>
      </c>
      <c r="J386" s="97">
        <v>24884.555409084751</v>
      </c>
      <c r="K386" s="14">
        <v>4.0000000000000002E-4</v>
      </c>
      <c r="L386" s="14">
        <v>0</v>
      </c>
      <c r="M386" s="14">
        <v>6.1766522544780733E-4</v>
      </c>
      <c r="N386" s="14">
        <v>3.6101083032490976E-3</v>
      </c>
      <c r="P386" s="98">
        <v>549.77871437821375</v>
      </c>
      <c r="Q386" s="98">
        <v>559.20349233898321</v>
      </c>
      <c r="R386" s="14">
        <v>2.0016012810248197E-4</v>
      </c>
      <c r="S386" s="14">
        <v>0</v>
      </c>
      <c r="T386" s="14">
        <v>6.1881188118811882E-4</v>
      </c>
      <c r="U386" s="14">
        <v>0</v>
      </c>
    </row>
    <row r="387" spans="2:21">
      <c r="B387">
        <v>178</v>
      </c>
      <c r="C387">
        <v>181</v>
      </c>
      <c r="D387" s="14">
        <v>0</v>
      </c>
      <c r="E387" s="14">
        <v>0</v>
      </c>
      <c r="F387" s="14">
        <v>0</v>
      </c>
      <c r="G387" s="14">
        <v>0</v>
      </c>
      <c r="I387" s="97">
        <v>24884.555409084751</v>
      </c>
      <c r="J387" s="97">
        <v>25730.429231063805</v>
      </c>
      <c r="K387" s="14">
        <v>0</v>
      </c>
      <c r="L387" s="14">
        <v>0</v>
      </c>
      <c r="M387" s="14">
        <v>0</v>
      </c>
      <c r="N387" s="14">
        <v>0</v>
      </c>
      <c r="P387" s="98">
        <v>559.20349233898321</v>
      </c>
      <c r="Q387" s="98">
        <v>568.62827029975256</v>
      </c>
      <c r="R387" s="14">
        <v>0</v>
      </c>
      <c r="S387" s="14">
        <v>0</v>
      </c>
      <c r="T387" s="14">
        <v>0</v>
      </c>
      <c r="U387" s="14">
        <v>0</v>
      </c>
    </row>
    <row r="388" spans="2:21">
      <c r="B388">
        <v>181</v>
      </c>
      <c r="C388">
        <v>184</v>
      </c>
      <c r="D388" s="14">
        <v>0</v>
      </c>
      <c r="E388" s="14">
        <v>0</v>
      </c>
      <c r="F388" s="14">
        <v>0</v>
      </c>
      <c r="G388" s="14">
        <v>0</v>
      </c>
      <c r="I388" s="97">
        <v>25730.429231063805</v>
      </c>
      <c r="J388" s="97">
        <v>26590.440219984008</v>
      </c>
      <c r="K388" s="14">
        <v>0</v>
      </c>
      <c r="L388" s="14">
        <v>0</v>
      </c>
      <c r="M388" s="14">
        <v>0</v>
      </c>
      <c r="N388" s="14">
        <v>0</v>
      </c>
      <c r="P388" s="98">
        <v>568.62827029975256</v>
      </c>
      <c r="Q388" s="98">
        <v>578.0530482605219</v>
      </c>
      <c r="R388" s="14">
        <v>0</v>
      </c>
      <c r="S388" s="14">
        <v>0</v>
      </c>
      <c r="T388" s="14">
        <v>0</v>
      </c>
      <c r="U388" s="14">
        <v>0</v>
      </c>
    </row>
    <row r="389" spans="2:21">
      <c r="B389">
        <v>184</v>
      </c>
      <c r="C389">
        <v>187</v>
      </c>
      <c r="D389" s="14">
        <v>0</v>
      </c>
      <c r="E389" s="14">
        <v>0</v>
      </c>
      <c r="F389" s="14">
        <v>0</v>
      </c>
      <c r="G389" s="14">
        <v>0</v>
      </c>
      <c r="I389" s="97">
        <v>26590.440219984008</v>
      </c>
      <c r="J389" s="97">
        <v>27464.588375845367</v>
      </c>
      <c r="K389" s="14">
        <v>0</v>
      </c>
      <c r="L389" s="14">
        <v>0</v>
      </c>
      <c r="M389" s="14">
        <v>0</v>
      </c>
      <c r="N389" s="14">
        <v>0</v>
      </c>
      <c r="P389" s="98">
        <v>578.0530482605219</v>
      </c>
      <c r="Q389" s="98">
        <v>587.47782622129137</v>
      </c>
      <c r="R389" s="14">
        <v>0</v>
      </c>
      <c r="S389" s="14">
        <v>0</v>
      </c>
      <c r="T389" s="14">
        <v>0</v>
      </c>
      <c r="U389" s="14">
        <v>0</v>
      </c>
    </row>
    <row r="390" spans="2:21">
      <c r="B390">
        <v>187</v>
      </c>
      <c r="C390">
        <v>190</v>
      </c>
      <c r="D390" s="14">
        <v>0</v>
      </c>
      <c r="E390" s="14">
        <v>0</v>
      </c>
      <c r="F390" s="14">
        <v>0</v>
      </c>
      <c r="G390" s="14">
        <v>0</v>
      </c>
      <c r="I390" s="97">
        <v>27464.588375845367</v>
      </c>
      <c r="J390" s="97">
        <v>28352.873698647883</v>
      </c>
      <c r="K390" s="14">
        <v>0</v>
      </c>
      <c r="L390" s="14">
        <v>0</v>
      </c>
      <c r="M390" s="14">
        <v>0</v>
      </c>
      <c r="N390" s="14">
        <v>0</v>
      </c>
      <c r="P390" s="98">
        <v>587.47782622129137</v>
      </c>
      <c r="Q390" s="98">
        <v>596.90260418206071</v>
      </c>
      <c r="R390" s="14">
        <v>2.0016012810248197E-4</v>
      </c>
      <c r="S390" s="14">
        <v>0</v>
      </c>
      <c r="T390" s="14">
        <v>6.1881188118811882E-4</v>
      </c>
      <c r="U390" s="14">
        <v>0</v>
      </c>
    </row>
    <row r="391" spans="2:21">
      <c r="B391">
        <v>190</v>
      </c>
      <c r="C391">
        <v>193</v>
      </c>
      <c r="D391" s="14">
        <v>0</v>
      </c>
      <c r="E391" s="14">
        <v>0</v>
      </c>
      <c r="F391" s="14">
        <v>0</v>
      </c>
      <c r="G391" s="14">
        <v>0</v>
      </c>
      <c r="I391" s="97">
        <v>28352.873698647883</v>
      </c>
      <c r="J391" s="97">
        <v>29255.296188391552</v>
      </c>
      <c r="K391" s="14">
        <v>0</v>
      </c>
      <c r="L391" s="14">
        <v>0</v>
      </c>
      <c r="M391" s="14">
        <v>0</v>
      </c>
      <c r="N391" s="14">
        <v>0</v>
      </c>
      <c r="P391" s="98">
        <v>596.90260418206071</v>
      </c>
      <c r="Q391" s="98">
        <v>606.32738214283006</v>
      </c>
      <c r="R391" s="14">
        <v>0</v>
      </c>
      <c r="S391" s="14">
        <v>0</v>
      </c>
      <c r="T391" s="14">
        <v>0</v>
      </c>
      <c r="U391" s="14">
        <v>0</v>
      </c>
    </row>
    <row r="392" spans="2:21">
      <c r="B392">
        <v>193</v>
      </c>
      <c r="C392">
        <v>196</v>
      </c>
      <c r="D392" s="14">
        <v>0</v>
      </c>
      <c r="E392" s="14">
        <v>0</v>
      </c>
      <c r="F392" s="14">
        <v>0</v>
      </c>
      <c r="G392" s="14">
        <v>0</v>
      </c>
      <c r="I392" s="97">
        <v>29255.296188391552</v>
      </c>
      <c r="J392" s="97">
        <v>30171.855845076374</v>
      </c>
      <c r="K392" s="14">
        <v>0</v>
      </c>
      <c r="L392" s="14">
        <v>0</v>
      </c>
      <c r="M392" s="14">
        <v>0</v>
      </c>
      <c r="N392" s="14">
        <v>0</v>
      </c>
      <c r="P392" s="98">
        <v>606.32738214283006</v>
      </c>
      <c r="Q392" s="98">
        <v>615.75216010359941</v>
      </c>
      <c r="R392" s="14">
        <v>2.0016012810248197E-4</v>
      </c>
      <c r="S392" s="14">
        <v>0</v>
      </c>
      <c r="T392" s="14">
        <v>6.1881188118811882E-4</v>
      </c>
      <c r="U392" s="14">
        <v>0</v>
      </c>
    </row>
    <row r="393" spans="2:21">
      <c r="B393">
        <v>196</v>
      </c>
      <c r="C393">
        <v>199</v>
      </c>
      <c r="D393" s="14">
        <v>0</v>
      </c>
      <c r="E393" s="14">
        <v>0</v>
      </c>
      <c r="F393" s="14">
        <v>0</v>
      </c>
      <c r="G393" s="14">
        <v>0</v>
      </c>
      <c r="I393" s="97">
        <v>30171.855845076374</v>
      </c>
      <c r="J393" s="97">
        <v>31102.552668702348</v>
      </c>
      <c r="K393" s="14">
        <v>0</v>
      </c>
      <c r="L393" s="14">
        <v>0</v>
      </c>
      <c r="M393" s="14">
        <v>0</v>
      </c>
      <c r="N393" s="14">
        <v>0</v>
      </c>
      <c r="P393" s="98">
        <v>615.75216010359941</v>
      </c>
      <c r="Q393" s="98">
        <v>625.17693806436887</v>
      </c>
      <c r="R393" s="14">
        <v>0</v>
      </c>
      <c r="S393" s="14">
        <v>0</v>
      </c>
      <c r="T393" s="14">
        <v>0</v>
      </c>
      <c r="U393" s="14">
        <v>0</v>
      </c>
    </row>
    <row r="394" spans="2:21">
      <c r="B394">
        <v>199</v>
      </c>
      <c r="C394">
        <v>202</v>
      </c>
      <c r="D394" s="14">
        <v>0</v>
      </c>
      <c r="E394" s="14">
        <v>0</v>
      </c>
      <c r="F394" s="14">
        <v>0</v>
      </c>
      <c r="G394" s="14">
        <v>0</v>
      </c>
      <c r="I394" s="97">
        <v>31102.552668702348</v>
      </c>
      <c r="J394" s="97">
        <v>32047.386659269479</v>
      </c>
      <c r="K394" s="14">
        <v>0</v>
      </c>
      <c r="L394" s="14">
        <v>0</v>
      </c>
      <c r="M394" s="14">
        <v>0</v>
      </c>
      <c r="N394" s="14">
        <v>0</v>
      </c>
      <c r="P394" s="98">
        <v>625.17693806436887</v>
      </c>
      <c r="Q394" s="98">
        <v>634.60171602513822</v>
      </c>
      <c r="R394" s="14">
        <v>0</v>
      </c>
      <c r="S394" s="14">
        <v>0</v>
      </c>
      <c r="T394" s="14">
        <v>0</v>
      </c>
      <c r="U394" s="14">
        <v>0</v>
      </c>
    </row>
    <row r="395" spans="2:21">
      <c r="B395">
        <v>202</v>
      </c>
      <c r="C395">
        <v>205</v>
      </c>
      <c r="D395" s="14">
        <v>0</v>
      </c>
      <c r="E395" s="14">
        <v>0</v>
      </c>
      <c r="F395" s="14">
        <v>0</v>
      </c>
      <c r="G395" s="14">
        <v>0</v>
      </c>
      <c r="I395" s="97">
        <v>32047.386659269479</v>
      </c>
      <c r="J395" s="97">
        <v>33006.357816777767</v>
      </c>
      <c r="K395" s="14">
        <v>0</v>
      </c>
      <c r="L395" s="14">
        <v>0</v>
      </c>
      <c r="M395" s="14">
        <v>0</v>
      </c>
      <c r="N395" s="14">
        <v>0</v>
      </c>
      <c r="P395" s="98">
        <v>634.60171602513822</v>
      </c>
      <c r="Q395" s="98">
        <v>644.02649398590756</v>
      </c>
      <c r="R395" s="14">
        <v>2.0016012810248197E-4</v>
      </c>
      <c r="S395" s="14">
        <v>0</v>
      </c>
      <c r="T395" s="14">
        <v>0</v>
      </c>
      <c r="U395" s="14">
        <v>3.6231884057971015E-3</v>
      </c>
    </row>
    <row r="396" spans="2:21">
      <c r="B396">
        <v>205</v>
      </c>
      <c r="C396">
        <v>208</v>
      </c>
      <c r="D396" s="14">
        <v>0</v>
      </c>
      <c r="E396" s="14">
        <v>0</v>
      </c>
      <c r="F396" s="14">
        <v>0</v>
      </c>
      <c r="G396" s="14">
        <v>0</v>
      </c>
      <c r="I396" s="97">
        <v>33006.357816777767</v>
      </c>
      <c r="J396" s="97">
        <v>33979.466141227203</v>
      </c>
      <c r="K396" s="14">
        <v>0</v>
      </c>
      <c r="L396" s="14">
        <v>0</v>
      </c>
      <c r="M396" s="14">
        <v>0</v>
      </c>
      <c r="N396" s="14">
        <v>0</v>
      </c>
      <c r="P396" s="98">
        <v>644.02649398590756</v>
      </c>
      <c r="Q396" s="98">
        <v>653.45127194667702</v>
      </c>
      <c r="R396" s="14">
        <v>0</v>
      </c>
      <c r="S396" s="14">
        <v>0</v>
      </c>
      <c r="T396" s="14">
        <v>0</v>
      </c>
      <c r="U396" s="14">
        <v>0</v>
      </c>
    </row>
    <row r="397" spans="2:21">
      <c r="B397">
        <v>208</v>
      </c>
      <c r="C397">
        <v>211</v>
      </c>
      <c r="D397" s="14">
        <v>0</v>
      </c>
      <c r="E397" s="14">
        <v>0</v>
      </c>
      <c r="F397" s="14">
        <v>0</v>
      </c>
      <c r="G397" s="14">
        <v>0</v>
      </c>
      <c r="I397" s="97">
        <v>33979.466141227203</v>
      </c>
      <c r="J397" s="97">
        <v>34966.711632617793</v>
      </c>
      <c r="K397" s="14">
        <v>0</v>
      </c>
      <c r="L397" s="14">
        <v>0</v>
      </c>
      <c r="M397" s="14">
        <v>0</v>
      </c>
      <c r="N397" s="14">
        <v>0</v>
      </c>
      <c r="P397" s="98">
        <v>653.45127194667702</v>
      </c>
      <c r="Q397" s="98">
        <v>662.87604990744637</v>
      </c>
      <c r="R397" s="14">
        <v>2.0016012810248197E-4</v>
      </c>
      <c r="S397" s="14">
        <v>0</v>
      </c>
      <c r="T397" s="14">
        <v>6.1881188118811882E-4</v>
      </c>
      <c r="U397" s="14">
        <v>0</v>
      </c>
    </row>
    <row r="398" spans="2:21">
      <c r="B398">
        <v>211</v>
      </c>
      <c r="C398">
        <v>214</v>
      </c>
      <c r="D398" s="14">
        <v>0</v>
      </c>
      <c r="E398" s="14">
        <v>0</v>
      </c>
      <c r="F398" s="14">
        <v>0</v>
      </c>
      <c r="G398" s="14">
        <v>0</v>
      </c>
      <c r="I398" s="97">
        <v>34966.711632617793</v>
      </c>
      <c r="J398" s="97">
        <v>35968.094290949542</v>
      </c>
      <c r="K398" s="14">
        <v>0</v>
      </c>
      <c r="L398" s="14">
        <v>0</v>
      </c>
      <c r="M398" s="14">
        <v>0</v>
      </c>
      <c r="N398" s="14">
        <v>0</v>
      </c>
      <c r="P398" s="98">
        <v>662.87604990744637</v>
      </c>
      <c r="Q398" s="98">
        <v>672.30082786821572</v>
      </c>
      <c r="R398" s="14">
        <v>0</v>
      </c>
      <c r="S398" s="14">
        <v>0</v>
      </c>
      <c r="T398" s="14">
        <v>0</v>
      </c>
      <c r="U398" s="14">
        <v>0</v>
      </c>
    </row>
    <row r="399" spans="2:21">
      <c r="B399">
        <v>214</v>
      </c>
      <c r="C399">
        <v>217</v>
      </c>
      <c r="D399" s="14">
        <v>0</v>
      </c>
      <c r="E399" s="14">
        <v>0</v>
      </c>
      <c r="F399" s="14">
        <v>0</v>
      </c>
      <c r="G399" s="14">
        <v>0</v>
      </c>
      <c r="I399" s="97">
        <v>35968.094290949542</v>
      </c>
      <c r="J399" s="97">
        <v>36983.614116222445</v>
      </c>
      <c r="K399" s="14">
        <v>0</v>
      </c>
      <c r="L399" s="14">
        <v>0</v>
      </c>
      <c r="M399" s="14">
        <v>0</v>
      </c>
      <c r="N399" s="14">
        <v>0</v>
      </c>
      <c r="P399" s="98">
        <v>672.30082786821572</v>
      </c>
      <c r="Q399" s="98">
        <v>681.72560582898507</v>
      </c>
      <c r="R399" s="14">
        <v>0</v>
      </c>
      <c r="S399" s="14">
        <v>0</v>
      </c>
      <c r="T399" s="14">
        <v>0</v>
      </c>
      <c r="U399" s="14">
        <v>0</v>
      </c>
    </row>
    <row r="400" spans="2:21">
      <c r="B400">
        <v>217</v>
      </c>
      <c r="C400">
        <v>220</v>
      </c>
      <c r="D400" s="14">
        <v>0</v>
      </c>
      <c r="E400" s="14">
        <v>0</v>
      </c>
      <c r="F400" s="14">
        <v>0</v>
      </c>
      <c r="G400" s="14">
        <v>0</v>
      </c>
      <c r="I400" s="97">
        <v>36983.614116222445</v>
      </c>
      <c r="J400" s="97">
        <v>38013.2711084365</v>
      </c>
      <c r="K400" s="14">
        <v>0</v>
      </c>
      <c r="L400" s="14">
        <v>0</v>
      </c>
      <c r="M400" s="14">
        <v>0</v>
      </c>
      <c r="N400" s="14">
        <v>0</v>
      </c>
      <c r="P400" s="98">
        <v>681.72560582898507</v>
      </c>
      <c r="Q400" s="98">
        <v>691.15038378975453</v>
      </c>
      <c r="R400" s="14">
        <v>0</v>
      </c>
      <c r="S400" s="14">
        <v>0</v>
      </c>
      <c r="T400" s="14">
        <v>0</v>
      </c>
      <c r="U400" s="14">
        <v>0</v>
      </c>
    </row>
    <row r="401" spans="2:60">
      <c r="B401">
        <v>220</v>
      </c>
      <c r="C401">
        <v>223</v>
      </c>
      <c r="D401" s="14">
        <v>0</v>
      </c>
      <c r="E401" s="14">
        <v>0</v>
      </c>
      <c r="F401" s="14">
        <v>0</v>
      </c>
      <c r="G401" s="14">
        <v>0</v>
      </c>
      <c r="I401" s="97">
        <v>38013.2711084365</v>
      </c>
      <c r="J401" s="97">
        <v>39057.065267591708</v>
      </c>
      <c r="K401" s="14">
        <v>0</v>
      </c>
      <c r="L401" s="14">
        <v>0</v>
      </c>
      <c r="M401" s="14">
        <v>0</v>
      </c>
      <c r="N401" s="14">
        <v>0</v>
      </c>
      <c r="P401" s="98">
        <v>691.15038378975453</v>
      </c>
      <c r="Q401" s="98">
        <v>700.57516175052388</v>
      </c>
      <c r="R401" s="14">
        <v>0</v>
      </c>
      <c r="S401" s="14">
        <v>0</v>
      </c>
      <c r="T401" s="14">
        <v>0</v>
      </c>
      <c r="U401" s="14">
        <v>0</v>
      </c>
    </row>
    <row r="402" spans="2:60">
      <c r="B402">
        <v>223</v>
      </c>
      <c r="C402">
        <v>226</v>
      </c>
      <c r="D402" s="14">
        <v>0</v>
      </c>
      <c r="E402" s="14">
        <v>0</v>
      </c>
      <c r="F402" s="14">
        <v>0</v>
      </c>
      <c r="G402" s="14">
        <v>0</v>
      </c>
      <c r="I402" s="97">
        <v>39057.065267591708</v>
      </c>
      <c r="J402" s="97">
        <v>40114.996593688069</v>
      </c>
      <c r="K402" s="14">
        <v>0</v>
      </c>
      <c r="L402" s="14">
        <v>0</v>
      </c>
      <c r="M402" s="14">
        <v>0</v>
      </c>
      <c r="N402" s="14">
        <v>0</v>
      </c>
      <c r="P402" s="98">
        <v>700.57516175052388</v>
      </c>
      <c r="Q402" s="98">
        <v>709.99993971129322</v>
      </c>
      <c r="R402" s="14">
        <v>0</v>
      </c>
      <c r="S402" s="14">
        <v>0</v>
      </c>
      <c r="T402" s="14">
        <v>0</v>
      </c>
      <c r="U402" s="14">
        <v>0</v>
      </c>
    </row>
    <row r="403" spans="2:60">
      <c r="B403">
        <v>226</v>
      </c>
      <c r="C403">
        <v>229</v>
      </c>
      <c r="D403" s="14">
        <v>0</v>
      </c>
      <c r="E403" s="14">
        <v>0</v>
      </c>
      <c r="F403" s="14">
        <v>0</v>
      </c>
      <c r="G403" s="14">
        <v>0</v>
      </c>
      <c r="I403" s="97">
        <v>40114.996593688069</v>
      </c>
      <c r="J403" s="97">
        <v>41187.065086725583</v>
      </c>
      <c r="K403" s="14">
        <v>0</v>
      </c>
      <c r="L403" s="14">
        <v>0</v>
      </c>
      <c r="M403" s="14">
        <v>0</v>
      </c>
      <c r="N403" s="14">
        <v>0</v>
      </c>
      <c r="P403" s="98">
        <v>709.99993971129322</v>
      </c>
      <c r="Q403" s="98">
        <v>719.42471767206257</v>
      </c>
      <c r="R403" s="14">
        <v>0</v>
      </c>
      <c r="S403" s="14">
        <v>0</v>
      </c>
      <c r="T403" s="14">
        <v>0</v>
      </c>
      <c r="U403" s="14">
        <v>0</v>
      </c>
    </row>
    <row r="404" spans="2:60">
      <c r="B404">
        <v>229</v>
      </c>
      <c r="C404">
        <v>232</v>
      </c>
      <c r="D404" s="14">
        <v>0</v>
      </c>
      <c r="E404" s="14">
        <v>0</v>
      </c>
      <c r="F404" s="14">
        <v>0</v>
      </c>
      <c r="G404" s="14">
        <v>0</v>
      </c>
      <c r="I404" s="97">
        <v>41187.065086725583</v>
      </c>
      <c r="J404" s="97">
        <v>42273.270746704256</v>
      </c>
      <c r="K404" s="14">
        <v>0</v>
      </c>
      <c r="L404" s="14">
        <v>0</v>
      </c>
      <c r="M404" s="14">
        <v>0</v>
      </c>
      <c r="N404" s="14">
        <v>0</v>
      </c>
      <c r="P404" s="98">
        <v>719.42471767206257</v>
      </c>
      <c r="Q404" s="98">
        <v>728.84949563283203</v>
      </c>
      <c r="R404" s="14">
        <v>0</v>
      </c>
      <c r="S404" s="14">
        <v>0</v>
      </c>
      <c r="T404" s="14">
        <v>0</v>
      </c>
      <c r="U404" s="14">
        <v>0</v>
      </c>
    </row>
    <row r="405" spans="2:60">
      <c r="B405">
        <v>232</v>
      </c>
      <c r="C405">
        <v>235</v>
      </c>
      <c r="D405" s="14">
        <v>0</v>
      </c>
      <c r="E405" s="14">
        <v>0</v>
      </c>
      <c r="F405" s="14">
        <v>0</v>
      </c>
      <c r="G405" s="14">
        <v>0</v>
      </c>
      <c r="I405" s="97">
        <v>42273.270746704256</v>
      </c>
      <c r="J405" s="97">
        <v>43373.613573624083</v>
      </c>
      <c r="K405" s="14">
        <v>0</v>
      </c>
      <c r="L405" s="14">
        <v>0</v>
      </c>
      <c r="M405" s="14">
        <v>0</v>
      </c>
      <c r="N405" s="14">
        <v>0</v>
      </c>
      <c r="P405" s="98">
        <v>728.84949563283203</v>
      </c>
      <c r="Q405" s="98">
        <v>738.27427359360138</v>
      </c>
      <c r="R405" s="14">
        <v>0</v>
      </c>
      <c r="S405" s="14">
        <v>0</v>
      </c>
      <c r="T405" s="14">
        <v>0</v>
      </c>
      <c r="U405" s="14">
        <v>0</v>
      </c>
    </row>
    <row r="406" spans="2:60">
      <c r="B406">
        <v>235</v>
      </c>
      <c r="C406">
        <v>238</v>
      </c>
      <c r="D406" s="14">
        <v>0</v>
      </c>
      <c r="E406" s="14">
        <v>0</v>
      </c>
      <c r="F406" s="14">
        <v>0</v>
      </c>
      <c r="G406" s="14">
        <v>0</v>
      </c>
      <c r="I406" s="97">
        <v>43373.613573624083</v>
      </c>
      <c r="J406" s="97">
        <v>44488.093567485063</v>
      </c>
      <c r="K406" s="14">
        <v>0</v>
      </c>
      <c r="L406" s="14">
        <v>0</v>
      </c>
      <c r="M406" s="14">
        <v>0</v>
      </c>
      <c r="N406" s="14">
        <v>0</v>
      </c>
      <c r="P406" s="98">
        <v>738.27427359360138</v>
      </c>
      <c r="Q406" s="98">
        <v>747.69905155437073</v>
      </c>
      <c r="R406" s="14">
        <v>0</v>
      </c>
      <c r="S406" s="14">
        <v>0</v>
      </c>
      <c r="T406" s="14">
        <v>0</v>
      </c>
      <c r="U406" s="14">
        <v>0</v>
      </c>
    </row>
    <row r="407" spans="2:60">
      <c r="B407">
        <v>238</v>
      </c>
      <c r="C407">
        <v>241</v>
      </c>
      <c r="D407" s="14">
        <v>0</v>
      </c>
      <c r="E407" s="14">
        <v>0</v>
      </c>
      <c r="F407" s="14">
        <v>0</v>
      </c>
      <c r="G407" s="14">
        <v>0</v>
      </c>
      <c r="I407" s="97">
        <v>44488.093567485063</v>
      </c>
      <c r="J407" s="97">
        <v>45616.710728287195</v>
      </c>
      <c r="K407" s="14">
        <v>0</v>
      </c>
      <c r="L407" s="14">
        <v>0</v>
      </c>
      <c r="M407" s="14">
        <v>0</v>
      </c>
      <c r="N407" s="14">
        <v>0</v>
      </c>
      <c r="P407" s="98">
        <v>747.69905155437073</v>
      </c>
      <c r="Q407" s="98">
        <v>757.12382951514019</v>
      </c>
      <c r="R407" s="14">
        <v>0</v>
      </c>
      <c r="S407" s="14">
        <v>0</v>
      </c>
      <c r="T407" s="14">
        <v>0</v>
      </c>
      <c r="U407" s="14">
        <v>0</v>
      </c>
    </row>
    <row r="408" spans="2:60">
      <c r="B408">
        <v>241</v>
      </c>
      <c r="C408">
        <v>244</v>
      </c>
      <c r="D408" s="14">
        <v>0</v>
      </c>
      <c r="E408" s="14">
        <v>0</v>
      </c>
      <c r="F408" s="14">
        <v>0</v>
      </c>
      <c r="G408" s="14">
        <v>0</v>
      </c>
      <c r="I408" s="97">
        <v>45616.710728287195</v>
      </c>
      <c r="J408" s="97">
        <v>46759.46505603048</v>
      </c>
      <c r="K408" s="14">
        <v>0</v>
      </c>
      <c r="L408" s="14">
        <v>0</v>
      </c>
      <c r="M408" s="14">
        <v>0</v>
      </c>
      <c r="N408" s="14">
        <v>0</v>
      </c>
      <c r="P408" s="98">
        <v>757.12382951514019</v>
      </c>
      <c r="Q408" s="98">
        <v>766.54860747590953</v>
      </c>
      <c r="R408" s="14">
        <v>0</v>
      </c>
      <c r="S408" s="14">
        <v>0</v>
      </c>
      <c r="T408" s="14">
        <v>0</v>
      </c>
      <c r="U408" s="14">
        <v>0</v>
      </c>
    </row>
    <row r="409" spans="2:60">
      <c r="B409">
        <v>244</v>
      </c>
      <c r="C409">
        <v>247</v>
      </c>
      <c r="D409" s="14">
        <v>0</v>
      </c>
      <c r="E409" s="14">
        <v>0</v>
      </c>
      <c r="F409" s="14">
        <v>0</v>
      </c>
      <c r="G409" s="14">
        <v>0</v>
      </c>
      <c r="I409" s="97">
        <v>46759.46505603048</v>
      </c>
      <c r="J409" s="97">
        <v>47916.356550714925</v>
      </c>
      <c r="K409" s="14">
        <v>0</v>
      </c>
      <c r="L409" s="14">
        <v>0</v>
      </c>
      <c r="M409" s="14">
        <v>0</v>
      </c>
      <c r="N409" s="14">
        <v>0</v>
      </c>
      <c r="P409" s="98">
        <v>766.54860747590953</v>
      </c>
      <c r="Q409" s="98">
        <v>775.97338543667888</v>
      </c>
      <c r="R409" s="14">
        <v>0</v>
      </c>
      <c r="S409" s="14">
        <v>0</v>
      </c>
      <c r="T409" s="14">
        <v>0</v>
      </c>
      <c r="U409" s="14">
        <v>0</v>
      </c>
    </row>
    <row r="410" spans="2:60">
      <c r="B410">
        <v>247</v>
      </c>
      <c r="C410">
        <v>250</v>
      </c>
      <c r="D410" s="14">
        <v>0</v>
      </c>
      <c r="E410" s="14">
        <v>0</v>
      </c>
      <c r="F410" s="14">
        <v>0</v>
      </c>
      <c r="G410" s="14">
        <v>0</v>
      </c>
      <c r="I410" s="97">
        <v>47916.356550714925</v>
      </c>
      <c r="J410" s="97">
        <v>49087.385212340516</v>
      </c>
      <c r="K410" s="14">
        <v>0</v>
      </c>
      <c r="L410" s="14">
        <v>0</v>
      </c>
      <c r="M410" s="14">
        <v>0</v>
      </c>
      <c r="N410" s="14">
        <v>0</v>
      </c>
      <c r="P410" s="98">
        <v>775.97338543667888</v>
      </c>
      <c r="Q410" s="98">
        <v>785.39816339744823</v>
      </c>
      <c r="R410" s="14">
        <v>0</v>
      </c>
      <c r="S410" s="14">
        <v>0</v>
      </c>
      <c r="T410" s="14">
        <v>0</v>
      </c>
      <c r="U410" s="14">
        <v>0</v>
      </c>
    </row>
    <row r="411" spans="2:60">
      <c r="B411">
        <v>250</v>
      </c>
      <c r="C411">
        <v>253</v>
      </c>
      <c r="D411" s="14">
        <v>0</v>
      </c>
      <c r="E411" s="14">
        <v>0</v>
      </c>
      <c r="F411" s="14">
        <v>0</v>
      </c>
      <c r="G411" s="14">
        <v>0</v>
      </c>
      <c r="I411" s="97">
        <v>49087.385212340516</v>
      </c>
      <c r="J411" s="97">
        <v>50272.551040907267</v>
      </c>
      <c r="K411" s="14">
        <v>0</v>
      </c>
      <c r="L411" s="14">
        <v>0</v>
      </c>
      <c r="M411" s="14">
        <v>0</v>
      </c>
      <c r="N411" s="14">
        <v>0</v>
      </c>
      <c r="P411" s="98">
        <v>785.39816339744823</v>
      </c>
      <c r="Q411" s="98">
        <v>794.82294135821769</v>
      </c>
      <c r="R411" s="14">
        <v>0</v>
      </c>
      <c r="S411" s="14">
        <v>0</v>
      </c>
      <c r="T411" s="14">
        <v>0</v>
      </c>
      <c r="U411" s="14">
        <v>0</v>
      </c>
    </row>
    <row r="412" spans="2:60">
      <c r="B412">
        <v>253</v>
      </c>
      <c r="C412">
        <v>256</v>
      </c>
      <c r="D412" s="14">
        <v>0</v>
      </c>
      <c r="E412" s="14">
        <v>0</v>
      </c>
      <c r="F412" s="14">
        <v>0</v>
      </c>
      <c r="G412" s="14">
        <v>0</v>
      </c>
      <c r="I412" s="97">
        <v>50272.551040907267</v>
      </c>
      <c r="J412" s="97">
        <v>51471.85403641517</v>
      </c>
      <c r="K412" s="14">
        <v>0</v>
      </c>
      <c r="L412" s="14">
        <v>0</v>
      </c>
      <c r="M412" s="14">
        <v>0</v>
      </c>
      <c r="N412" s="14">
        <v>0</v>
      </c>
      <c r="P412" s="98">
        <v>794.82294135821769</v>
      </c>
      <c r="Q412" s="98">
        <v>804.24771931898704</v>
      </c>
      <c r="R412" s="14">
        <v>0</v>
      </c>
      <c r="S412" s="14">
        <v>0</v>
      </c>
      <c r="T412" s="14">
        <v>0</v>
      </c>
      <c r="U412" s="14">
        <v>0</v>
      </c>
    </row>
    <row r="413" spans="2:60">
      <c r="B413">
        <v>256</v>
      </c>
      <c r="C413">
        <v>259</v>
      </c>
      <c r="D413" s="14">
        <v>0</v>
      </c>
      <c r="E413" s="14">
        <v>0</v>
      </c>
      <c r="F413" s="14">
        <v>0</v>
      </c>
      <c r="G413" s="14">
        <v>0</v>
      </c>
      <c r="I413" s="97">
        <v>51471.85403641517</v>
      </c>
      <c r="J413" s="97">
        <v>52685.294198864227</v>
      </c>
      <c r="K413" s="14">
        <v>0</v>
      </c>
      <c r="L413" s="14">
        <v>0</v>
      </c>
      <c r="M413" s="14">
        <v>0</v>
      </c>
      <c r="N413" s="14">
        <v>0</v>
      </c>
      <c r="P413" s="98">
        <v>804.24771931898704</v>
      </c>
      <c r="Q413" s="98">
        <v>813.67249727975639</v>
      </c>
      <c r="R413" s="14">
        <v>0</v>
      </c>
      <c r="S413" s="14">
        <v>0</v>
      </c>
      <c r="T413" s="14">
        <v>0</v>
      </c>
      <c r="U413" s="14">
        <v>0</v>
      </c>
    </row>
    <row r="414" spans="2:60">
      <c r="I414" s="97"/>
      <c r="J414" s="97"/>
      <c r="P414" s="98"/>
      <c r="Q414" s="98"/>
    </row>
    <row r="415" spans="2:60" ht="16.149999999999999">
      <c r="B415" s="293" t="s">
        <v>235</v>
      </c>
      <c r="C415" s="293"/>
      <c r="D415" s="293"/>
      <c r="E415" s="293"/>
      <c r="F415" s="293"/>
      <c r="G415" s="293"/>
      <c r="I415" s="293" t="s">
        <v>236</v>
      </c>
      <c r="J415" s="293"/>
      <c r="K415" s="293"/>
      <c r="L415" s="293"/>
      <c r="M415" s="293"/>
      <c r="N415" s="293"/>
      <c r="P415" s="293" t="s">
        <v>237</v>
      </c>
      <c r="Q415" s="293"/>
      <c r="R415" s="293"/>
      <c r="S415" s="293"/>
      <c r="T415" s="293"/>
      <c r="U415" s="293"/>
      <c r="W415" s="293" t="s">
        <v>238</v>
      </c>
      <c r="X415" s="293"/>
      <c r="Y415" s="293"/>
      <c r="Z415" s="293"/>
      <c r="AA415" s="293"/>
      <c r="AB415" s="293"/>
      <c r="AD415" s="293" t="s">
        <v>239</v>
      </c>
      <c r="AE415" s="293"/>
      <c r="AF415" s="293"/>
      <c r="AG415" s="293"/>
      <c r="AH415" s="293"/>
      <c r="AI415" s="7"/>
      <c r="AJ415" s="294" t="s">
        <v>240</v>
      </c>
      <c r="AK415" s="294"/>
      <c r="AL415" s="294"/>
      <c r="AM415" s="294"/>
      <c r="AN415" s="294"/>
    </row>
    <row r="416" spans="2:60">
      <c r="B416" t="s">
        <v>234</v>
      </c>
      <c r="C416">
        <v>10</v>
      </c>
      <c r="D416">
        <v>5000</v>
      </c>
      <c r="E416">
        <v>3104</v>
      </c>
      <c r="F416">
        <v>1619</v>
      </c>
      <c r="G416">
        <v>277</v>
      </c>
      <c r="K416">
        <v>5000</v>
      </c>
      <c r="L416">
        <v>3104</v>
      </c>
      <c r="M416">
        <v>1619</v>
      </c>
      <c r="N416">
        <v>277</v>
      </c>
      <c r="R416">
        <v>4999</v>
      </c>
      <c r="S416">
        <v>3104</v>
      </c>
      <c r="T416">
        <v>1618</v>
      </c>
      <c r="U416">
        <v>277</v>
      </c>
      <c r="W416" s="13">
        <v>1.4999999999999999E-2</v>
      </c>
      <c r="Y416">
        <v>4996</v>
      </c>
      <c r="Z416">
        <v>3103</v>
      </c>
      <c r="AA416">
        <v>1616</v>
      </c>
      <c r="AB416">
        <v>277</v>
      </c>
      <c r="AS416" s="100"/>
      <c r="AT416" s="100"/>
      <c r="AU416" s="100"/>
      <c r="AV416" s="100"/>
      <c r="AW416" s="100"/>
      <c r="AX416" s="100"/>
      <c r="AY416" s="100"/>
      <c r="AZ416" s="14"/>
      <c r="BA416" s="14"/>
      <c r="BB416" s="14"/>
      <c r="BC416" s="14"/>
      <c r="BD416" s="14"/>
      <c r="BE416" s="14"/>
      <c r="BF416" s="14"/>
      <c r="BG416" s="14"/>
      <c r="BH416" s="14"/>
    </row>
    <row r="417" spans="2:60">
      <c r="B417" s="96" t="s">
        <v>223</v>
      </c>
      <c r="C417" s="96" t="s">
        <v>224</v>
      </c>
      <c r="D417" s="7" t="s">
        <v>137</v>
      </c>
      <c r="E417" s="7" t="s">
        <v>225</v>
      </c>
      <c r="F417" s="7" t="s">
        <v>181</v>
      </c>
      <c r="G417" s="7" t="s">
        <v>152</v>
      </c>
      <c r="I417" s="96" t="s">
        <v>223</v>
      </c>
      <c r="J417" s="96" t="s">
        <v>224</v>
      </c>
      <c r="K417" s="7" t="s">
        <v>137</v>
      </c>
      <c r="L417" s="7" t="s">
        <v>225</v>
      </c>
      <c r="M417" s="7" t="s">
        <v>181</v>
      </c>
      <c r="N417" s="7" t="s">
        <v>152</v>
      </c>
      <c r="P417" s="96" t="s">
        <v>223</v>
      </c>
      <c r="Q417" s="96" t="s">
        <v>224</v>
      </c>
      <c r="R417" s="7" t="s">
        <v>137</v>
      </c>
      <c r="S417" s="7" t="s">
        <v>225</v>
      </c>
      <c r="T417" s="7" t="s">
        <v>181</v>
      </c>
      <c r="U417" s="7" t="s">
        <v>152</v>
      </c>
      <c r="W417" s="96" t="s">
        <v>223</v>
      </c>
      <c r="X417" s="96" t="s">
        <v>224</v>
      </c>
      <c r="Y417" s="7" t="s">
        <v>137</v>
      </c>
      <c r="Z417" s="7" t="s">
        <v>225</v>
      </c>
      <c r="AA417" s="7" t="s">
        <v>181</v>
      </c>
      <c r="AB417" s="7" t="s">
        <v>152</v>
      </c>
      <c r="AD417" s="96" t="s">
        <v>223</v>
      </c>
      <c r="AE417" s="96" t="s">
        <v>224</v>
      </c>
      <c r="AF417" s="7" t="s">
        <v>225</v>
      </c>
      <c r="AG417" s="7" t="s">
        <v>181</v>
      </c>
      <c r="AH417" s="7" t="s">
        <v>152</v>
      </c>
      <c r="AJ417" s="101" t="s">
        <v>150</v>
      </c>
      <c r="AK417" s="101">
        <v>30</v>
      </c>
      <c r="AL417" s="101">
        <v>40</v>
      </c>
      <c r="AM417" s="101">
        <v>50</v>
      </c>
      <c r="AN417" s="101">
        <v>60</v>
      </c>
      <c r="AO417" s="101">
        <v>70</v>
      </c>
      <c r="AP417" s="101">
        <v>80</v>
      </c>
      <c r="AQ417" s="101">
        <v>90</v>
      </c>
      <c r="AR417" s="101">
        <v>100</v>
      </c>
      <c r="AS417" s="101">
        <v>110</v>
      </c>
      <c r="AT417" s="101">
        <v>120</v>
      </c>
      <c r="AU417" s="101">
        <v>130</v>
      </c>
      <c r="AV417" s="101">
        <v>140</v>
      </c>
      <c r="AW417" s="101">
        <v>150</v>
      </c>
      <c r="AX417" s="101">
        <v>160</v>
      </c>
      <c r="AY417" s="101">
        <v>170</v>
      </c>
      <c r="AZ417" s="101">
        <v>180</v>
      </c>
      <c r="BA417" s="101">
        <v>190</v>
      </c>
    </row>
    <row r="418" spans="2:60">
      <c r="B418">
        <v>20</v>
      </c>
      <c r="C418">
        <v>30</v>
      </c>
      <c r="D418">
        <v>5</v>
      </c>
      <c r="E418">
        <v>5</v>
      </c>
      <c r="F418">
        <v>0</v>
      </c>
      <c r="G418">
        <v>0</v>
      </c>
      <c r="I418" s="97">
        <v>314.15926535897933</v>
      </c>
      <c r="J418" s="97">
        <v>706.85834705770344</v>
      </c>
      <c r="K418">
        <v>5</v>
      </c>
      <c r="L418">
        <v>5</v>
      </c>
      <c r="M418">
        <v>0</v>
      </c>
      <c r="N418">
        <v>0</v>
      </c>
      <c r="P418" s="98">
        <v>62.831853071795862</v>
      </c>
      <c r="Q418" s="98">
        <v>94.247779607693786</v>
      </c>
      <c r="R418">
        <v>5</v>
      </c>
      <c r="S418">
        <v>5</v>
      </c>
      <c r="T418">
        <v>0</v>
      </c>
      <c r="U418">
        <v>0</v>
      </c>
      <c r="W418" s="14">
        <v>1</v>
      </c>
      <c r="X418" s="14">
        <v>0.98499999999999999</v>
      </c>
      <c r="Y418">
        <v>0</v>
      </c>
      <c r="Z418">
        <v>0</v>
      </c>
      <c r="AA418">
        <v>0</v>
      </c>
      <c r="AB418">
        <v>0</v>
      </c>
      <c r="AD418" s="14">
        <v>0.98499999999999999</v>
      </c>
      <c r="AE418" s="14">
        <v>0</v>
      </c>
      <c r="AF418" s="14">
        <v>0</v>
      </c>
      <c r="AG418" s="14">
        <v>0</v>
      </c>
      <c r="AH418" s="14">
        <v>0</v>
      </c>
      <c r="AJ418" s="102">
        <v>10</v>
      </c>
      <c r="AK418" s="101">
        <v>40</v>
      </c>
      <c r="AL418" s="101">
        <v>50</v>
      </c>
      <c r="AM418" s="101">
        <v>60</v>
      </c>
      <c r="AN418" s="101">
        <v>70</v>
      </c>
      <c r="AO418" s="101">
        <v>80</v>
      </c>
      <c r="AP418" s="101">
        <v>90</v>
      </c>
      <c r="AQ418" s="101">
        <v>100</v>
      </c>
      <c r="AR418" s="101">
        <v>110</v>
      </c>
      <c r="AS418" s="101">
        <v>120</v>
      </c>
      <c r="AT418" s="101">
        <v>130</v>
      </c>
      <c r="AU418" s="101">
        <v>140</v>
      </c>
      <c r="AV418" s="101">
        <v>150</v>
      </c>
      <c r="AW418" s="101">
        <v>160</v>
      </c>
      <c r="AX418" s="101">
        <v>170</v>
      </c>
      <c r="AY418" s="101">
        <v>180</v>
      </c>
      <c r="AZ418" s="101">
        <v>190</v>
      </c>
      <c r="BA418" s="101">
        <v>200</v>
      </c>
      <c r="BC418" s="14"/>
    </row>
    <row r="419" spans="2:60">
      <c r="B419">
        <v>30</v>
      </c>
      <c r="C419">
        <v>40</v>
      </c>
      <c r="D419">
        <v>24</v>
      </c>
      <c r="E419">
        <v>22</v>
      </c>
      <c r="F419">
        <v>1</v>
      </c>
      <c r="G419">
        <v>1</v>
      </c>
      <c r="I419" s="97">
        <v>706.85834705770344</v>
      </c>
      <c r="J419" s="97">
        <v>1256.6370614359173</v>
      </c>
      <c r="K419">
        <v>24</v>
      </c>
      <c r="L419">
        <v>22</v>
      </c>
      <c r="M419">
        <v>1</v>
      </c>
      <c r="N419">
        <v>1</v>
      </c>
      <c r="P419" s="98">
        <v>94.247779607693786</v>
      </c>
      <c r="Q419" s="98">
        <v>125.66370614359172</v>
      </c>
      <c r="R419">
        <v>17</v>
      </c>
      <c r="S419">
        <v>15</v>
      </c>
      <c r="T419">
        <v>1</v>
      </c>
      <c r="U419">
        <v>1</v>
      </c>
      <c r="W419" s="14">
        <v>0.98499999999999999</v>
      </c>
      <c r="X419" s="14">
        <v>0.97</v>
      </c>
      <c r="Y419">
        <v>0</v>
      </c>
      <c r="Z419">
        <v>0</v>
      </c>
      <c r="AA419">
        <v>0</v>
      </c>
      <c r="AB419">
        <v>0</v>
      </c>
      <c r="AD419" s="14">
        <v>0.97</v>
      </c>
      <c r="AE419" s="14">
        <v>0</v>
      </c>
      <c r="AF419" s="14">
        <v>0</v>
      </c>
      <c r="AG419" s="14">
        <v>0</v>
      </c>
      <c r="AH419" s="14">
        <v>0</v>
      </c>
      <c r="AJ419" s="103" t="s">
        <v>241</v>
      </c>
      <c r="AK419" s="104">
        <v>0.90738795633458369</v>
      </c>
      <c r="AL419" s="104">
        <v>0.90322663880316367</v>
      </c>
      <c r="AM419" s="104">
        <v>0.90696167215978107</v>
      </c>
      <c r="AN419" s="104">
        <v>0.90396134199326605</v>
      </c>
      <c r="AO419" s="104">
        <v>0.8986437307265831</v>
      </c>
      <c r="AP419" s="104">
        <v>0.86803913224158114</v>
      </c>
      <c r="AQ419" s="104">
        <v>0.91970593434410297</v>
      </c>
      <c r="AR419" s="104">
        <v>0</v>
      </c>
      <c r="AS419" s="104">
        <v>0.89466112059343283</v>
      </c>
      <c r="AT419" s="104">
        <v>0</v>
      </c>
      <c r="AU419" s="104">
        <v>0</v>
      </c>
      <c r="AV419" s="104">
        <v>0</v>
      </c>
      <c r="AW419" s="104">
        <v>0</v>
      </c>
      <c r="AX419" s="104">
        <v>0</v>
      </c>
      <c r="AY419" s="104">
        <v>0</v>
      </c>
      <c r="AZ419" s="104">
        <v>0</v>
      </c>
      <c r="BA419" s="104">
        <v>0</v>
      </c>
      <c r="BB419" s="105"/>
      <c r="BC419" s="14"/>
      <c r="BD419" s="105"/>
      <c r="BE419" s="105"/>
      <c r="BF419" s="105"/>
      <c r="BG419" s="105"/>
      <c r="BH419" s="105"/>
    </row>
    <row r="420" spans="2:60">
      <c r="B420">
        <v>40</v>
      </c>
      <c r="C420">
        <v>50</v>
      </c>
      <c r="D420">
        <v>181</v>
      </c>
      <c r="E420">
        <v>148</v>
      </c>
      <c r="F420">
        <v>31</v>
      </c>
      <c r="G420">
        <v>2</v>
      </c>
      <c r="I420" s="97">
        <v>1256.6370614359173</v>
      </c>
      <c r="J420" s="97">
        <v>1963.4954084936207</v>
      </c>
      <c r="K420">
        <v>181</v>
      </c>
      <c r="L420">
        <v>148</v>
      </c>
      <c r="M420">
        <v>31</v>
      </c>
      <c r="N420">
        <v>2</v>
      </c>
      <c r="P420" s="98">
        <v>125.66370614359172</v>
      </c>
      <c r="Q420" s="98">
        <v>157.07963267948966</v>
      </c>
      <c r="R420">
        <v>96</v>
      </c>
      <c r="S420">
        <v>77</v>
      </c>
      <c r="T420">
        <v>18</v>
      </c>
      <c r="U420">
        <v>1</v>
      </c>
      <c r="W420" s="14">
        <v>0.97</v>
      </c>
      <c r="X420" s="14">
        <v>0.95499999999999996</v>
      </c>
      <c r="Y420">
        <v>12</v>
      </c>
      <c r="Z420">
        <v>11</v>
      </c>
      <c r="AA420">
        <v>1</v>
      </c>
      <c r="AB420">
        <v>0</v>
      </c>
      <c r="AD420" s="14">
        <v>0.95499999999999996</v>
      </c>
      <c r="AE420" s="14">
        <v>2.4019215372297837E-3</v>
      </c>
      <c r="AF420" s="14">
        <v>3.544956493715759E-3</v>
      </c>
      <c r="AG420" s="14">
        <v>6.1881188118811882E-4</v>
      </c>
      <c r="AH420" s="14">
        <v>0</v>
      </c>
      <c r="AJ420" s="103" t="s">
        <v>242</v>
      </c>
      <c r="AK420" s="105">
        <v>8.9397305730139792E-2</v>
      </c>
      <c r="AL420" s="105">
        <v>6.0245597791344273E-2</v>
      </c>
      <c r="AM420" s="105">
        <v>3.1204435090675196E-2</v>
      </c>
      <c r="AN420" s="105">
        <v>3.4061903443600022E-2</v>
      </c>
      <c r="AO420" s="105">
        <v>4.4774819705365079E-2</v>
      </c>
      <c r="AP420" s="105">
        <v>0.14101680925788121</v>
      </c>
      <c r="AQ420" s="105">
        <v>1.8957228974580975E-2</v>
      </c>
      <c r="AR420" s="105">
        <v>0</v>
      </c>
      <c r="AS420" s="105">
        <v>0</v>
      </c>
      <c r="AT420" s="105">
        <v>0</v>
      </c>
      <c r="AU420" s="105">
        <v>0</v>
      </c>
      <c r="AV420" s="105">
        <v>0</v>
      </c>
      <c r="AW420" s="105">
        <v>0</v>
      </c>
      <c r="AX420" s="105">
        <v>0</v>
      </c>
      <c r="AY420" s="105">
        <v>0</v>
      </c>
      <c r="AZ420" s="105">
        <v>0</v>
      </c>
      <c r="BA420" s="105">
        <v>0</v>
      </c>
      <c r="BC420" s="14"/>
    </row>
    <row r="421" spans="2:60">
      <c r="B421">
        <v>50</v>
      </c>
      <c r="C421">
        <v>60</v>
      </c>
      <c r="D421">
        <v>1205</v>
      </c>
      <c r="E421">
        <v>1021</v>
      </c>
      <c r="F421">
        <v>169</v>
      </c>
      <c r="G421">
        <v>15</v>
      </c>
      <c r="I421" s="97">
        <v>1963.4954084936207</v>
      </c>
      <c r="J421" s="97">
        <v>2827.4333882308138</v>
      </c>
      <c r="K421">
        <v>1205</v>
      </c>
      <c r="L421">
        <v>1021</v>
      </c>
      <c r="M421">
        <v>169</v>
      </c>
      <c r="N421">
        <v>15</v>
      </c>
      <c r="P421" s="98">
        <v>157.07963267948966</v>
      </c>
      <c r="Q421" s="98">
        <v>188.49555921538757</v>
      </c>
      <c r="R421">
        <v>788</v>
      </c>
      <c r="S421">
        <v>674</v>
      </c>
      <c r="T421">
        <v>109</v>
      </c>
      <c r="U421">
        <v>5</v>
      </c>
      <c r="W421" s="14">
        <v>0.95499999999999996</v>
      </c>
      <c r="X421" s="14">
        <v>0.94</v>
      </c>
      <c r="Y421">
        <v>133</v>
      </c>
      <c r="Z421">
        <v>105</v>
      </c>
      <c r="AA421">
        <v>27</v>
      </c>
      <c r="AB421">
        <v>1</v>
      </c>
      <c r="AD421" s="14">
        <v>0.94</v>
      </c>
      <c r="AE421" s="14">
        <v>2.6621297037630103E-2</v>
      </c>
      <c r="AF421" s="14">
        <v>3.3838221076377697E-2</v>
      </c>
      <c r="AG421" s="14">
        <v>1.6707920792079209E-2</v>
      </c>
      <c r="AH421" s="14">
        <v>3.6101083032490976E-3</v>
      </c>
      <c r="AJ421" s="103" t="s">
        <v>69</v>
      </c>
      <c r="AK421" s="104">
        <v>0.92632865734227887</v>
      </c>
      <c r="AL421" s="104">
        <v>0.91525847822314543</v>
      </c>
      <c r="AM421" s="104">
        <v>0.91086506409174417</v>
      </c>
      <c r="AN421" s="104">
        <v>0.90798501049673996</v>
      </c>
      <c r="AO421" s="104">
        <v>0.90595315916180086</v>
      </c>
      <c r="AP421" s="104">
        <v>0.9027170341685784</v>
      </c>
      <c r="AQ421" s="104">
        <v>0.91970593434410297</v>
      </c>
      <c r="AR421" s="104">
        <v>0</v>
      </c>
      <c r="AS421" s="104">
        <v>0.89466112059343283</v>
      </c>
      <c r="AT421" s="104">
        <v>0</v>
      </c>
      <c r="AU421" s="104">
        <v>0</v>
      </c>
      <c r="AV421" s="104">
        <v>0</v>
      </c>
      <c r="AW421" s="104">
        <v>0</v>
      </c>
      <c r="AX421" s="104">
        <v>0</v>
      </c>
      <c r="AY421" s="104">
        <v>0</v>
      </c>
      <c r="AZ421" s="104">
        <v>0</v>
      </c>
      <c r="BA421" s="104">
        <v>0</v>
      </c>
      <c r="BC421" s="14"/>
    </row>
    <row r="422" spans="2:60">
      <c r="B422">
        <v>60</v>
      </c>
      <c r="C422">
        <v>70</v>
      </c>
      <c r="D422">
        <v>2209</v>
      </c>
      <c r="E422">
        <v>1524</v>
      </c>
      <c r="F422">
        <v>628</v>
      </c>
      <c r="G422">
        <v>57</v>
      </c>
      <c r="I422" s="97">
        <v>2827.4333882308138</v>
      </c>
      <c r="J422" s="97">
        <v>3848.4510006474966</v>
      </c>
      <c r="K422">
        <v>2209</v>
      </c>
      <c r="L422">
        <v>1524</v>
      </c>
      <c r="M422">
        <v>628</v>
      </c>
      <c r="N422">
        <v>57</v>
      </c>
      <c r="P422" s="98">
        <v>188.49555921538757</v>
      </c>
      <c r="Q422" s="98">
        <v>219.91148575128551</v>
      </c>
      <c r="R422">
        <v>1994</v>
      </c>
      <c r="S422">
        <v>1535</v>
      </c>
      <c r="T422">
        <v>422</v>
      </c>
      <c r="U422">
        <v>37</v>
      </c>
      <c r="W422" s="14">
        <v>0.94</v>
      </c>
      <c r="X422" s="14">
        <v>0.92499999999999993</v>
      </c>
      <c r="Y422">
        <v>526</v>
      </c>
      <c r="Z422">
        <v>423</v>
      </c>
      <c r="AA422">
        <v>95</v>
      </c>
      <c r="AB422">
        <v>8</v>
      </c>
      <c r="AD422" s="14">
        <v>0.92499999999999993</v>
      </c>
      <c r="AE422" s="14">
        <v>0.10528422738190553</v>
      </c>
      <c r="AF422" s="14">
        <v>0.13631969062197874</v>
      </c>
      <c r="AG422" s="14">
        <v>5.8787128712871284E-2</v>
      </c>
      <c r="AH422" s="14">
        <v>2.8880866425992781E-2</v>
      </c>
      <c r="AJ422" s="103" t="s">
        <v>243</v>
      </c>
      <c r="AK422" s="106">
        <v>0.9447447127935612</v>
      </c>
      <c r="AL422" s="106">
        <v>0.91293286776433646</v>
      </c>
      <c r="AM422" s="106">
        <v>0.90887574969018847</v>
      </c>
      <c r="AN422" s="106">
        <v>0.90567148528579922</v>
      </c>
      <c r="AO422" s="106">
        <v>0.9032690175215996</v>
      </c>
      <c r="AP422" s="106">
        <v>0.92835301782555091</v>
      </c>
      <c r="AQ422" s="106">
        <v>0.94597931325855034</v>
      </c>
      <c r="AR422" s="106">
        <v>0</v>
      </c>
      <c r="AS422" s="106">
        <v>0.89466112059343283</v>
      </c>
      <c r="AT422" s="106">
        <v>0</v>
      </c>
      <c r="AU422" s="106">
        <v>0</v>
      </c>
      <c r="AV422" s="106">
        <v>0</v>
      </c>
      <c r="AW422" s="106">
        <v>0</v>
      </c>
      <c r="AX422" s="106">
        <v>0</v>
      </c>
      <c r="AY422" s="106">
        <v>0</v>
      </c>
      <c r="AZ422" s="106">
        <v>0</v>
      </c>
      <c r="BA422" s="106">
        <v>0</v>
      </c>
      <c r="BC422" s="14"/>
    </row>
    <row r="423" spans="2:60">
      <c r="B423">
        <v>70</v>
      </c>
      <c r="C423">
        <v>80</v>
      </c>
      <c r="D423">
        <v>880</v>
      </c>
      <c r="E423">
        <v>360</v>
      </c>
      <c r="F423">
        <v>438</v>
      </c>
      <c r="G423">
        <v>82</v>
      </c>
      <c r="I423" s="97">
        <v>3848.4510006474966</v>
      </c>
      <c r="J423" s="97">
        <v>5026.5482457436692</v>
      </c>
      <c r="K423">
        <v>880</v>
      </c>
      <c r="L423">
        <v>360</v>
      </c>
      <c r="M423">
        <v>438</v>
      </c>
      <c r="N423">
        <v>82</v>
      </c>
      <c r="P423" s="98">
        <v>219.91148575128551</v>
      </c>
      <c r="Q423" s="98">
        <v>251.32741228718345</v>
      </c>
      <c r="R423">
        <v>1371</v>
      </c>
      <c r="S423">
        <v>722</v>
      </c>
      <c r="T423">
        <v>575</v>
      </c>
      <c r="U423">
        <v>74</v>
      </c>
      <c r="W423" s="14">
        <v>0.92499999999999993</v>
      </c>
      <c r="X423" s="14">
        <v>0.90999999999999992</v>
      </c>
      <c r="Y423">
        <v>1293</v>
      </c>
      <c r="Z423">
        <v>947</v>
      </c>
      <c r="AA423">
        <v>330</v>
      </c>
      <c r="AB423">
        <v>16</v>
      </c>
      <c r="AD423" s="14">
        <v>0.90999999999999992</v>
      </c>
      <c r="AE423" s="14">
        <v>0.25880704563650919</v>
      </c>
      <c r="AF423" s="14">
        <v>0.30518852723171125</v>
      </c>
      <c r="AG423" s="14">
        <v>0.2042079207920792</v>
      </c>
      <c r="AH423" s="14">
        <v>5.7761732851985562E-2</v>
      </c>
      <c r="AJ423" s="103" t="s">
        <v>244</v>
      </c>
      <c r="AK423" s="107">
        <v>0.87003119987560618</v>
      </c>
      <c r="AL423" s="107">
        <v>0.89352040984199088</v>
      </c>
      <c r="AM423" s="107">
        <v>0.90504759462937368</v>
      </c>
      <c r="AN423" s="107">
        <v>0.90225119870073289</v>
      </c>
      <c r="AO423" s="107">
        <v>0.8940184439315666</v>
      </c>
      <c r="AP423" s="107">
        <v>0.80772524665761136</v>
      </c>
      <c r="AQ423" s="107">
        <v>0.89343255542965561</v>
      </c>
      <c r="AR423" s="107">
        <v>0</v>
      </c>
      <c r="AS423" s="107">
        <v>0.89466112059343283</v>
      </c>
      <c r="AT423" s="107">
        <v>0</v>
      </c>
      <c r="AU423" s="107">
        <v>0</v>
      </c>
      <c r="AV423" s="107">
        <v>0</v>
      </c>
      <c r="AW423" s="107">
        <v>0</v>
      </c>
      <c r="AX423" s="107">
        <v>0</v>
      </c>
      <c r="AY423" s="107">
        <v>0</v>
      </c>
      <c r="AZ423" s="107">
        <v>0</v>
      </c>
      <c r="BA423" s="107">
        <v>0</v>
      </c>
      <c r="BC423" s="14"/>
    </row>
    <row r="424" spans="2:60">
      <c r="B424">
        <v>80</v>
      </c>
      <c r="C424">
        <v>90</v>
      </c>
      <c r="D424">
        <v>293</v>
      </c>
      <c r="E424">
        <v>21</v>
      </c>
      <c r="F424">
        <v>208</v>
      </c>
      <c r="G424">
        <v>64</v>
      </c>
      <c r="I424" s="97">
        <v>5026.5482457436692</v>
      </c>
      <c r="J424" s="97">
        <v>6361.7251235193307</v>
      </c>
      <c r="K424">
        <v>293</v>
      </c>
      <c r="L424">
        <v>21</v>
      </c>
      <c r="M424">
        <v>208</v>
      </c>
      <c r="N424">
        <v>64</v>
      </c>
      <c r="P424" s="98">
        <v>251.32741228718345</v>
      </c>
      <c r="Q424" s="98">
        <v>282.74333882308139</v>
      </c>
      <c r="R424">
        <v>339</v>
      </c>
      <c r="S424">
        <v>64</v>
      </c>
      <c r="T424">
        <v>216</v>
      </c>
      <c r="U424">
        <v>59</v>
      </c>
      <c r="W424" s="14">
        <v>0.90999999999999992</v>
      </c>
      <c r="X424" s="14">
        <v>0.89499999999999991</v>
      </c>
      <c r="Y424">
        <v>1473</v>
      </c>
      <c r="Z424">
        <v>985</v>
      </c>
      <c r="AA424">
        <v>440</v>
      </c>
      <c r="AB424">
        <v>48</v>
      </c>
      <c r="AD424" s="14">
        <v>0.89499999999999991</v>
      </c>
      <c r="AE424" s="14">
        <v>0.29483586869495598</v>
      </c>
      <c r="AF424" s="14">
        <v>0.31743474057363841</v>
      </c>
      <c r="AG424" s="14">
        <v>0.2722772277227723</v>
      </c>
      <c r="AH424" s="14">
        <v>0.17328519855595667</v>
      </c>
      <c r="AJ424" s="103" t="s">
        <v>180</v>
      </c>
      <c r="AK424">
        <v>22</v>
      </c>
      <c r="AL424">
        <v>148</v>
      </c>
      <c r="AM424">
        <v>1021</v>
      </c>
      <c r="AN424">
        <v>1524</v>
      </c>
      <c r="AO424">
        <v>360</v>
      </c>
      <c r="AP424">
        <v>21</v>
      </c>
      <c r="AQ424">
        <v>2</v>
      </c>
      <c r="AR424">
        <v>0</v>
      </c>
      <c r="AS424">
        <v>1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C424" s="14"/>
    </row>
    <row r="425" spans="2:60">
      <c r="B425">
        <v>90</v>
      </c>
      <c r="C425">
        <v>100</v>
      </c>
      <c r="D425">
        <v>121</v>
      </c>
      <c r="E425">
        <v>2</v>
      </c>
      <c r="F425">
        <v>83</v>
      </c>
      <c r="G425">
        <v>36</v>
      </c>
      <c r="I425" s="97">
        <v>6361.7251235193307</v>
      </c>
      <c r="J425" s="97">
        <v>7853.981633974483</v>
      </c>
      <c r="K425">
        <v>121</v>
      </c>
      <c r="L425">
        <v>2</v>
      </c>
      <c r="M425">
        <v>83</v>
      </c>
      <c r="N425">
        <v>36</v>
      </c>
      <c r="P425" s="98">
        <v>282.74333882308139</v>
      </c>
      <c r="Q425" s="98">
        <v>314.15926535897933</v>
      </c>
      <c r="R425">
        <v>184</v>
      </c>
      <c r="S425">
        <v>8</v>
      </c>
      <c r="T425">
        <v>126</v>
      </c>
      <c r="U425">
        <v>50</v>
      </c>
      <c r="W425" s="14">
        <v>0.89499999999999991</v>
      </c>
      <c r="X425" s="14">
        <v>0.87999999999999989</v>
      </c>
      <c r="Y425">
        <v>709</v>
      </c>
      <c r="Z425">
        <v>390</v>
      </c>
      <c r="AA425">
        <v>284</v>
      </c>
      <c r="AB425">
        <v>35</v>
      </c>
      <c r="AD425" s="14">
        <v>0.87999999999999989</v>
      </c>
      <c r="AE425" s="14">
        <v>0.14191353082465974</v>
      </c>
      <c r="AF425" s="14">
        <v>0.12568482114083146</v>
      </c>
      <c r="AG425" s="14">
        <v>0.17574257425742573</v>
      </c>
      <c r="AH425" s="14">
        <v>0.1263537906137184</v>
      </c>
      <c r="AK425" s="99"/>
      <c r="AL425" s="99"/>
      <c r="AM425" s="99"/>
      <c r="AN425" s="99"/>
      <c r="AO425" s="99"/>
      <c r="AP425" s="99"/>
      <c r="AQ425" s="99"/>
      <c r="AR425" s="99"/>
      <c r="AS425" s="99"/>
      <c r="AT425" s="99"/>
      <c r="AU425" s="99"/>
      <c r="AV425" s="99"/>
      <c r="AW425" s="99"/>
      <c r="AX425" s="99"/>
      <c r="AY425" s="99"/>
      <c r="AZ425" s="99"/>
      <c r="BA425" s="99"/>
      <c r="BC425" s="14"/>
    </row>
    <row r="426" spans="2:60">
      <c r="B426">
        <v>100</v>
      </c>
      <c r="C426">
        <v>110</v>
      </c>
      <c r="D426">
        <v>44</v>
      </c>
      <c r="E426">
        <v>0</v>
      </c>
      <c r="F426">
        <v>30</v>
      </c>
      <c r="G426">
        <v>14</v>
      </c>
      <c r="I426" s="97">
        <v>7853.981633974483</v>
      </c>
      <c r="J426" s="97">
        <v>9503.317777109125</v>
      </c>
      <c r="K426">
        <v>44</v>
      </c>
      <c r="L426">
        <v>0</v>
      </c>
      <c r="M426">
        <v>30</v>
      </c>
      <c r="N426">
        <v>14</v>
      </c>
      <c r="P426" s="98">
        <v>314.15926535897933</v>
      </c>
      <c r="Q426" s="98">
        <v>345.57519189487726</v>
      </c>
      <c r="R426">
        <v>86</v>
      </c>
      <c r="S426">
        <v>2</v>
      </c>
      <c r="T426">
        <v>55</v>
      </c>
      <c r="U426">
        <v>29</v>
      </c>
      <c r="W426" s="14">
        <v>0.87999999999999989</v>
      </c>
      <c r="X426" s="14">
        <v>0.86499999999999988</v>
      </c>
      <c r="Y426">
        <v>220</v>
      </c>
      <c r="Z426">
        <v>84</v>
      </c>
      <c r="AA426">
        <v>100</v>
      </c>
      <c r="AB426">
        <v>36</v>
      </c>
      <c r="AD426" s="14">
        <v>0.86499999999999988</v>
      </c>
      <c r="AE426" s="14">
        <v>4.4035228182546036E-2</v>
      </c>
      <c r="AF426" s="14">
        <v>2.7070576861102161E-2</v>
      </c>
      <c r="AG426" s="14">
        <v>6.1881188118811881E-2</v>
      </c>
      <c r="AH426" s="14">
        <v>0.1299638989169675</v>
      </c>
      <c r="AJ426" s="101" t="s">
        <v>151</v>
      </c>
      <c r="AK426" s="101">
        <v>30</v>
      </c>
      <c r="AL426" s="101">
        <v>40</v>
      </c>
      <c r="AM426" s="101">
        <v>50</v>
      </c>
      <c r="AN426" s="101">
        <v>60</v>
      </c>
      <c r="AO426" s="101">
        <v>70</v>
      </c>
      <c r="AP426" s="101">
        <v>80</v>
      </c>
      <c r="AQ426" s="101">
        <v>90</v>
      </c>
      <c r="AR426" s="101">
        <v>100</v>
      </c>
      <c r="AS426" s="101">
        <v>110</v>
      </c>
      <c r="AT426" s="101">
        <v>120</v>
      </c>
      <c r="AU426" s="101">
        <v>130</v>
      </c>
      <c r="AV426" s="101">
        <v>140</v>
      </c>
      <c r="AW426" s="101">
        <v>150</v>
      </c>
      <c r="AX426" s="101">
        <v>160</v>
      </c>
      <c r="AY426" s="101">
        <v>170</v>
      </c>
      <c r="AZ426" s="101">
        <v>180</v>
      </c>
      <c r="BA426" s="101">
        <v>190</v>
      </c>
      <c r="BC426" s="14"/>
    </row>
    <row r="427" spans="2:60">
      <c r="B427">
        <v>110</v>
      </c>
      <c r="C427">
        <v>120</v>
      </c>
      <c r="D427">
        <v>22</v>
      </c>
      <c r="E427">
        <v>1</v>
      </c>
      <c r="F427">
        <v>17</v>
      </c>
      <c r="G427">
        <v>4</v>
      </c>
      <c r="I427" s="97">
        <v>9503.317777109125</v>
      </c>
      <c r="J427" s="97">
        <v>11309.733552923255</v>
      </c>
      <c r="K427">
        <v>22</v>
      </c>
      <c r="L427">
        <v>1</v>
      </c>
      <c r="M427">
        <v>17</v>
      </c>
      <c r="N427">
        <v>4</v>
      </c>
      <c r="P427" s="98">
        <v>345.57519189487726</v>
      </c>
      <c r="Q427" s="98">
        <v>376.99111843077515</v>
      </c>
      <c r="R427">
        <v>43</v>
      </c>
      <c r="S427">
        <v>0</v>
      </c>
      <c r="T427">
        <v>33</v>
      </c>
      <c r="U427">
        <v>10</v>
      </c>
      <c r="W427" s="14">
        <v>0.86499999999999988</v>
      </c>
      <c r="X427" s="14">
        <v>0.84999999999999987</v>
      </c>
      <c r="Y427">
        <v>127</v>
      </c>
      <c r="Z427">
        <v>37</v>
      </c>
      <c r="AA427">
        <v>51</v>
      </c>
      <c r="AB427">
        <v>39</v>
      </c>
      <c r="AD427" s="14">
        <v>0.84999999999999987</v>
      </c>
      <c r="AE427" s="14">
        <v>2.5420336269015211E-2</v>
      </c>
      <c r="AF427" s="14">
        <v>1.1923944569771189E-2</v>
      </c>
      <c r="AG427" s="14">
        <v>3.155940594059406E-2</v>
      </c>
      <c r="AH427" s="14">
        <v>0.1407942238267148</v>
      </c>
      <c r="AJ427" s="101"/>
      <c r="AK427" s="101">
        <v>40</v>
      </c>
      <c r="AL427" s="101">
        <v>50</v>
      </c>
      <c r="AM427" s="101">
        <v>60</v>
      </c>
      <c r="AN427" s="101">
        <v>70</v>
      </c>
      <c r="AO427" s="101">
        <v>80</v>
      </c>
      <c r="AP427" s="101">
        <v>90</v>
      </c>
      <c r="AQ427" s="101">
        <v>100</v>
      </c>
      <c r="AR427" s="101">
        <v>110</v>
      </c>
      <c r="AS427" s="101">
        <v>120</v>
      </c>
      <c r="AT427" s="101">
        <v>130</v>
      </c>
      <c r="AU427" s="101">
        <v>140</v>
      </c>
      <c r="AV427" s="101">
        <v>150</v>
      </c>
      <c r="AW427" s="101">
        <v>160</v>
      </c>
      <c r="AX427" s="101">
        <v>170</v>
      </c>
      <c r="AY427" s="101">
        <v>180</v>
      </c>
      <c r="AZ427" s="101">
        <v>190</v>
      </c>
      <c r="BA427" s="101">
        <v>200</v>
      </c>
      <c r="BB427" s="105"/>
      <c r="BC427" s="14"/>
      <c r="BD427" s="105"/>
      <c r="BE427" s="105"/>
      <c r="BF427" s="105"/>
      <c r="BG427" s="105"/>
      <c r="BH427" s="105"/>
    </row>
    <row r="428" spans="2:60">
      <c r="B428">
        <v>120</v>
      </c>
      <c r="C428">
        <v>130</v>
      </c>
      <c r="D428">
        <v>12</v>
      </c>
      <c r="E428">
        <v>0</v>
      </c>
      <c r="F428">
        <v>11</v>
      </c>
      <c r="G428">
        <v>1</v>
      </c>
      <c r="I428" s="97">
        <v>11309.733552923255</v>
      </c>
      <c r="J428" s="97">
        <v>13273.228961416877</v>
      </c>
      <c r="K428">
        <v>12</v>
      </c>
      <c r="L428">
        <v>0</v>
      </c>
      <c r="M428">
        <v>11</v>
      </c>
      <c r="N428">
        <v>1</v>
      </c>
      <c r="P428" s="98">
        <v>376.99111843077515</v>
      </c>
      <c r="Q428" s="98">
        <v>408.40704496667308</v>
      </c>
      <c r="R428">
        <v>34</v>
      </c>
      <c r="S428">
        <v>1</v>
      </c>
      <c r="T428">
        <v>26</v>
      </c>
      <c r="U428">
        <v>7</v>
      </c>
      <c r="W428" s="14">
        <v>0.84999999999999987</v>
      </c>
      <c r="X428" s="14">
        <v>0.83499999999999985</v>
      </c>
      <c r="Y428">
        <v>111</v>
      </c>
      <c r="Z428">
        <v>27</v>
      </c>
      <c r="AA428">
        <v>51</v>
      </c>
      <c r="AB428">
        <v>33</v>
      </c>
      <c r="AD428" s="14">
        <v>0.83499999999999985</v>
      </c>
      <c r="AE428" s="14">
        <v>2.22177742193755E-2</v>
      </c>
      <c r="AF428" s="14">
        <v>8.7012568482114083E-3</v>
      </c>
      <c r="AG428" s="14">
        <v>3.155940594059406E-2</v>
      </c>
      <c r="AH428" s="14">
        <v>0.11913357400722022</v>
      </c>
      <c r="AJ428" s="103" t="s">
        <v>245</v>
      </c>
      <c r="AK428" s="104">
        <v>0.94427196985119433</v>
      </c>
      <c r="AL428" s="104">
        <v>0.89702681145291263</v>
      </c>
      <c r="AM428" s="104">
        <v>0.89525627748438097</v>
      </c>
      <c r="AN428" s="104">
        <v>0.89625962740833931</v>
      </c>
      <c r="AO428" s="104">
        <v>0.88893768412083563</v>
      </c>
      <c r="AP428" s="104">
        <v>0.83789393614257413</v>
      </c>
      <c r="AQ428" s="104">
        <v>0.75973275569393894</v>
      </c>
      <c r="AR428" s="104">
        <v>0.73716471281900908</v>
      </c>
      <c r="AS428" s="104">
        <v>0.73743001178747047</v>
      </c>
      <c r="AT428" s="104">
        <v>0.69796057931648003</v>
      </c>
      <c r="AU428" s="104">
        <v>0.79468710159102074</v>
      </c>
      <c r="AV428" s="104">
        <v>0</v>
      </c>
      <c r="AW428" s="104">
        <v>0</v>
      </c>
      <c r="AX428" s="104">
        <v>0.63556781513574989</v>
      </c>
      <c r="AY428" s="104">
        <v>0.83412677951749759</v>
      </c>
      <c r="AZ428" s="104">
        <v>0</v>
      </c>
      <c r="BA428" s="104">
        <v>0</v>
      </c>
      <c r="BC428" s="14"/>
    </row>
    <row r="429" spans="2:60">
      <c r="B429">
        <v>130</v>
      </c>
      <c r="C429">
        <v>140</v>
      </c>
      <c r="D429">
        <v>1</v>
      </c>
      <c r="E429">
        <v>0</v>
      </c>
      <c r="F429">
        <v>1</v>
      </c>
      <c r="G429">
        <v>0</v>
      </c>
      <c r="I429" s="97">
        <v>13273.228961416877</v>
      </c>
      <c r="J429" s="97">
        <v>15393.804002589986</v>
      </c>
      <c r="K429">
        <v>1</v>
      </c>
      <c r="L429">
        <v>0</v>
      </c>
      <c r="M429">
        <v>1</v>
      </c>
      <c r="N429">
        <v>0</v>
      </c>
      <c r="P429" s="98">
        <v>408.40704496667308</v>
      </c>
      <c r="Q429" s="98">
        <v>439.82297150257102</v>
      </c>
      <c r="R429">
        <v>19</v>
      </c>
      <c r="S429">
        <v>0</v>
      </c>
      <c r="T429">
        <v>16</v>
      </c>
      <c r="U429">
        <v>3</v>
      </c>
      <c r="W429" s="14">
        <v>0.83499999999999985</v>
      </c>
      <c r="X429" s="14">
        <v>0.81999999999999984</v>
      </c>
      <c r="Y429">
        <v>60</v>
      </c>
      <c r="Z429">
        <v>8</v>
      </c>
      <c r="AA429">
        <v>34</v>
      </c>
      <c r="AB429">
        <v>18</v>
      </c>
      <c r="AD429" s="14">
        <v>0.81999999999999984</v>
      </c>
      <c r="AE429" s="14">
        <v>1.2009607686148919E-2</v>
      </c>
      <c r="AF429" s="14">
        <v>2.5781501772478249E-3</v>
      </c>
      <c r="AG429" s="14">
        <v>2.1039603960396041E-2</v>
      </c>
      <c r="AH429" s="14">
        <v>6.4981949458483748E-2</v>
      </c>
      <c r="AJ429" s="103" t="s">
        <v>242</v>
      </c>
      <c r="AK429" s="105">
        <v>0</v>
      </c>
      <c r="AL429" s="105">
        <v>5.3510642826944781E-2</v>
      </c>
      <c r="AM429" s="105">
        <v>6.3281530507397765E-2</v>
      </c>
      <c r="AN429" s="105">
        <v>4.8458672392593667E-2</v>
      </c>
      <c r="AO429" s="105">
        <v>4.2903165637560962E-2</v>
      </c>
      <c r="AP429" s="105">
        <v>8.3890901269605356E-2</v>
      </c>
      <c r="AQ429" s="105">
        <v>0.12288583980308529</v>
      </c>
      <c r="AR429" s="105">
        <v>0.1327314389749078</v>
      </c>
      <c r="AS429" s="105">
        <v>0.12890421104478164</v>
      </c>
      <c r="AT429" s="105">
        <v>0.14732236649141972</v>
      </c>
      <c r="AU429" s="105">
        <v>0</v>
      </c>
      <c r="AV429" s="105">
        <v>0</v>
      </c>
      <c r="AW429" s="105">
        <v>0</v>
      </c>
      <c r="AX429" s="105">
        <v>0</v>
      </c>
      <c r="AY429" s="105">
        <v>0</v>
      </c>
      <c r="AZ429" s="105">
        <v>0</v>
      </c>
      <c r="BA429" s="105">
        <v>0</v>
      </c>
      <c r="BC429" s="14"/>
    </row>
    <row r="430" spans="2:60">
      <c r="B430">
        <v>140</v>
      </c>
      <c r="C430">
        <v>150</v>
      </c>
      <c r="D430">
        <v>0</v>
      </c>
      <c r="E430">
        <v>0</v>
      </c>
      <c r="F430">
        <v>0</v>
      </c>
      <c r="G430">
        <v>0</v>
      </c>
      <c r="I430" s="97">
        <v>15393.804002589986</v>
      </c>
      <c r="J430" s="97">
        <v>17671.458676442588</v>
      </c>
      <c r="K430">
        <v>0</v>
      </c>
      <c r="L430">
        <v>0</v>
      </c>
      <c r="M430">
        <v>0</v>
      </c>
      <c r="N430">
        <v>0</v>
      </c>
      <c r="P430" s="98">
        <v>439.82297150257102</v>
      </c>
      <c r="Q430" s="98">
        <v>471.23889803846896</v>
      </c>
      <c r="R430">
        <v>9</v>
      </c>
      <c r="S430">
        <v>0</v>
      </c>
      <c r="T430">
        <v>9</v>
      </c>
      <c r="U430">
        <v>0</v>
      </c>
      <c r="W430" s="14">
        <v>0.81999999999999984</v>
      </c>
      <c r="X430" s="14">
        <v>0.80499999999999983</v>
      </c>
      <c r="Y430">
        <v>43</v>
      </c>
      <c r="Z430">
        <v>11</v>
      </c>
      <c r="AA430">
        <v>25</v>
      </c>
      <c r="AB430">
        <v>7</v>
      </c>
      <c r="AD430" s="14">
        <v>0.80499999999999983</v>
      </c>
      <c r="AE430" s="14">
        <v>8.6068855084067246E-3</v>
      </c>
      <c r="AF430" s="14">
        <v>3.544956493715759E-3</v>
      </c>
      <c r="AG430" s="14">
        <v>1.547029702970297E-2</v>
      </c>
      <c r="AH430" s="14">
        <v>2.5270758122743681E-2</v>
      </c>
      <c r="AJ430" s="103" t="s">
        <v>69</v>
      </c>
      <c r="AK430" s="104">
        <v>0.94427196985119433</v>
      </c>
      <c r="AL430" s="104">
        <v>0</v>
      </c>
      <c r="AM430" s="104">
        <v>0</v>
      </c>
      <c r="AN430" s="104">
        <v>0</v>
      </c>
      <c r="AO430" s="104">
        <v>0</v>
      </c>
      <c r="AP430" s="104">
        <v>0</v>
      </c>
      <c r="AQ430" s="104">
        <v>0</v>
      </c>
      <c r="AR430" s="104">
        <v>0</v>
      </c>
      <c r="AS430" s="104">
        <v>0</v>
      </c>
      <c r="AT430" s="104">
        <v>0</v>
      </c>
      <c r="AU430" s="104">
        <v>0</v>
      </c>
      <c r="AV430" s="104">
        <v>0</v>
      </c>
      <c r="AW430" s="104">
        <v>0</v>
      </c>
      <c r="AX430" s="104">
        <v>0</v>
      </c>
      <c r="AY430" s="104">
        <v>0</v>
      </c>
      <c r="AZ430" s="104">
        <v>0</v>
      </c>
      <c r="BA430" s="104">
        <v>0</v>
      </c>
      <c r="BC430" s="14"/>
    </row>
    <row r="431" spans="2:60">
      <c r="B431">
        <v>150</v>
      </c>
      <c r="C431">
        <v>160</v>
      </c>
      <c r="D431">
        <v>0</v>
      </c>
      <c r="E431">
        <v>0</v>
      </c>
      <c r="F431">
        <v>0</v>
      </c>
      <c r="G431">
        <v>0</v>
      </c>
      <c r="I431" s="97">
        <v>17671.458676442588</v>
      </c>
      <c r="J431" s="97">
        <v>20106.192982974677</v>
      </c>
      <c r="K431">
        <v>0</v>
      </c>
      <c r="L431">
        <v>0</v>
      </c>
      <c r="M431">
        <v>0</v>
      </c>
      <c r="N431">
        <v>0</v>
      </c>
      <c r="P431" s="98">
        <v>471.23889803846896</v>
      </c>
      <c r="Q431" s="98">
        <v>502.6548245743669</v>
      </c>
      <c r="R431">
        <v>4</v>
      </c>
      <c r="S431">
        <v>0</v>
      </c>
      <c r="T431">
        <v>4</v>
      </c>
      <c r="U431">
        <v>0</v>
      </c>
      <c r="W431" s="14">
        <v>0.80499999999999983</v>
      </c>
      <c r="X431" s="14">
        <v>0.78999999999999981</v>
      </c>
      <c r="Y431">
        <v>42</v>
      </c>
      <c r="Z431">
        <v>12</v>
      </c>
      <c r="AA431">
        <v>21</v>
      </c>
      <c r="AB431">
        <v>9</v>
      </c>
      <c r="AD431" s="14">
        <v>0.78999999999999981</v>
      </c>
      <c r="AE431" s="14">
        <v>8.4067253803042433E-3</v>
      </c>
      <c r="AF431" s="14">
        <v>3.8672252658717371E-3</v>
      </c>
      <c r="AG431" s="14">
        <v>1.2995049504950494E-2</v>
      </c>
      <c r="AH431" s="14">
        <v>3.2490974729241874E-2</v>
      </c>
      <c r="AJ431" s="103" t="s">
        <v>243</v>
      </c>
      <c r="AK431" s="106">
        <v>0.94427196985119433</v>
      </c>
      <c r="AL431" s="106">
        <v>0.91586396997941</v>
      </c>
      <c r="AM431" s="106">
        <v>0.90479718516088092</v>
      </c>
      <c r="AN431" s="106">
        <v>0.90004970203411305</v>
      </c>
      <c r="AO431" s="106">
        <v>0.89295566951928274</v>
      </c>
      <c r="AP431" s="106">
        <v>0.84929483949453566</v>
      </c>
      <c r="AQ431" s="106">
        <v>0.78617016330156564</v>
      </c>
      <c r="AR431" s="106">
        <v>0.78466204825390495</v>
      </c>
      <c r="AS431" s="106">
        <v>0.79870718404277097</v>
      </c>
      <c r="AT431" s="106">
        <v>0.78502253433860381</v>
      </c>
      <c r="AU431" s="106">
        <v>0.79468710159102074</v>
      </c>
      <c r="AV431" s="106">
        <v>0</v>
      </c>
      <c r="AW431" s="106">
        <v>0</v>
      </c>
      <c r="AX431" s="106">
        <v>0.63556781513574989</v>
      </c>
      <c r="AY431" s="106">
        <v>0.83412677951749759</v>
      </c>
      <c r="AZ431" s="106">
        <v>0</v>
      </c>
      <c r="BA431" s="106">
        <v>0</v>
      </c>
      <c r="BC431" s="14"/>
    </row>
    <row r="432" spans="2:60">
      <c r="B432">
        <v>160</v>
      </c>
      <c r="C432">
        <v>170</v>
      </c>
      <c r="D432">
        <v>1</v>
      </c>
      <c r="E432">
        <v>0</v>
      </c>
      <c r="F432">
        <v>1</v>
      </c>
      <c r="G432">
        <v>0</v>
      </c>
      <c r="I432" s="97">
        <v>20106.192982974677</v>
      </c>
      <c r="J432" s="97">
        <v>22698.006922186254</v>
      </c>
      <c r="K432">
        <v>1</v>
      </c>
      <c r="L432">
        <v>0</v>
      </c>
      <c r="M432">
        <v>1</v>
      </c>
      <c r="N432">
        <v>0</v>
      </c>
      <c r="P432" s="98">
        <v>502.6548245743669</v>
      </c>
      <c r="Q432" s="98">
        <v>534.07075111026484</v>
      </c>
      <c r="R432">
        <v>4</v>
      </c>
      <c r="S432">
        <v>1</v>
      </c>
      <c r="T432">
        <v>3</v>
      </c>
      <c r="U432">
        <v>0</v>
      </c>
      <c r="W432" s="14">
        <v>0.78999999999999981</v>
      </c>
      <c r="X432" s="14">
        <v>0.7749999999999998</v>
      </c>
      <c r="Y432">
        <v>44</v>
      </c>
      <c r="Z432">
        <v>13</v>
      </c>
      <c r="AA432">
        <v>23</v>
      </c>
      <c r="AB432">
        <v>8</v>
      </c>
      <c r="AD432" s="14">
        <v>0.7749999999999998</v>
      </c>
      <c r="AE432" s="14">
        <v>8.8070456365092076E-3</v>
      </c>
      <c r="AF432" s="14">
        <v>4.1894940380277149E-3</v>
      </c>
      <c r="AG432" s="14">
        <v>1.4232673267326733E-2</v>
      </c>
      <c r="AH432" s="14">
        <v>2.8880866425992781E-2</v>
      </c>
      <c r="AJ432" s="103" t="s">
        <v>244</v>
      </c>
      <c r="AK432" s="107">
        <v>0.94427196985119433</v>
      </c>
      <c r="AL432" s="107">
        <v>0.87818965292641527</v>
      </c>
      <c r="AM432" s="107">
        <v>0.88571536980788101</v>
      </c>
      <c r="AN432" s="107">
        <v>0.89246955278256557</v>
      </c>
      <c r="AO432" s="107">
        <v>0.88491969872238851</v>
      </c>
      <c r="AP432" s="107">
        <v>0.82649303279061259</v>
      </c>
      <c r="AQ432" s="107">
        <v>0.73329534808631225</v>
      </c>
      <c r="AR432" s="107">
        <v>0.68966737738411321</v>
      </c>
      <c r="AS432" s="107">
        <v>0.67615283953216998</v>
      </c>
      <c r="AT432" s="107">
        <v>0.61089862429435626</v>
      </c>
      <c r="AU432" s="107">
        <v>0.79468710159102074</v>
      </c>
      <c r="AV432" s="107">
        <v>0</v>
      </c>
      <c r="AW432" s="107">
        <v>0</v>
      </c>
      <c r="AX432" s="107">
        <v>0.63556781513574989</v>
      </c>
      <c r="AY432" s="107">
        <v>0.83412677951749759</v>
      </c>
      <c r="AZ432" s="107">
        <v>0</v>
      </c>
      <c r="BA432" s="107">
        <v>0</v>
      </c>
      <c r="BC432" s="14"/>
    </row>
    <row r="433" spans="2:60">
      <c r="B433">
        <v>170</v>
      </c>
      <c r="C433">
        <v>180</v>
      </c>
      <c r="D433">
        <v>2</v>
      </c>
      <c r="E433">
        <v>0</v>
      </c>
      <c r="F433">
        <v>1</v>
      </c>
      <c r="G433">
        <v>1</v>
      </c>
      <c r="I433" s="97">
        <v>22698.006922186254</v>
      </c>
      <c r="J433" s="97">
        <v>25446.900494077323</v>
      </c>
      <c r="K433">
        <v>2</v>
      </c>
      <c r="L433">
        <v>0</v>
      </c>
      <c r="M433">
        <v>1</v>
      </c>
      <c r="N433">
        <v>1</v>
      </c>
      <c r="P433" s="98">
        <v>534.07075111026484</v>
      </c>
      <c r="Q433" s="98">
        <v>565.48667764616278</v>
      </c>
      <c r="R433">
        <v>3</v>
      </c>
      <c r="S433">
        <v>0</v>
      </c>
      <c r="T433">
        <v>3</v>
      </c>
      <c r="U433">
        <v>0</v>
      </c>
      <c r="W433" s="14">
        <v>0.7749999999999998</v>
      </c>
      <c r="X433" s="14">
        <v>0.75999999999999979</v>
      </c>
      <c r="Y433">
        <v>29</v>
      </c>
      <c r="Z433">
        <v>11</v>
      </c>
      <c r="AA433">
        <v>16</v>
      </c>
      <c r="AB433">
        <v>2</v>
      </c>
      <c r="AD433" s="14">
        <v>0.75999999999999979</v>
      </c>
      <c r="AE433" s="14">
        <v>5.8046437149719774E-3</v>
      </c>
      <c r="AF433" s="14">
        <v>3.544956493715759E-3</v>
      </c>
      <c r="AG433" s="14">
        <v>9.9009900990099011E-3</v>
      </c>
      <c r="AH433" s="14">
        <v>7.2202166064981952E-3</v>
      </c>
      <c r="AJ433" s="103" t="s">
        <v>180</v>
      </c>
      <c r="AK433">
        <v>1</v>
      </c>
      <c r="AL433">
        <v>31</v>
      </c>
      <c r="AM433">
        <v>169</v>
      </c>
      <c r="AN433">
        <v>628</v>
      </c>
      <c r="AO433">
        <v>438</v>
      </c>
      <c r="AP433">
        <v>208</v>
      </c>
      <c r="AQ433">
        <v>83</v>
      </c>
      <c r="AR433">
        <v>30</v>
      </c>
      <c r="AS433">
        <v>17</v>
      </c>
      <c r="AT433">
        <v>11</v>
      </c>
      <c r="AU433">
        <v>1</v>
      </c>
      <c r="AV433">
        <v>0</v>
      </c>
      <c r="AW433">
        <v>0</v>
      </c>
      <c r="AX433">
        <v>1</v>
      </c>
      <c r="AY433">
        <v>1</v>
      </c>
      <c r="AZ433">
        <v>0</v>
      </c>
      <c r="BA433">
        <v>0</v>
      </c>
      <c r="BC433" s="14"/>
    </row>
    <row r="434" spans="2:60">
      <c r="B434">
        <v>180</v>
      </c>
      <c r="C434">
        <v>190</v>
      </c>
      <c r="D434">
        <v>0</v>
      </c>
      <c r="E434">
        <v>0</v>
      </c>
      <c r="F434">
        <v>0</v>
      </c>
      <c r="G434">
        <v>0</v>
      </c>
      <c r="I434" s="97">
        <v>25446.900494077323</v>
      </c>
      <c r="J434" s="97">
        <v>28352.873698647883</v>
      </c>
      <c r="K434">
        <v>0</v>
      </c>
      <c r="L434">
        <v>0</v>
      </c>
      <c r="M434">
        <v>0</v>
      </c>
      <c r="N434">
        <v>0</v>
      </c>
      <c r="P434" s="98">
        <v>565.48667764616278</v>
      </c>
      <c r="Q434" s="98">
        <v>596.90260418206071</v>
      </c>
      <c r="R434">
        <v>1</v>
      </c>
      <c r="S434">
        <v>0</v>
      </c>
      <c r="T434">
        <v>1</v>
      </c>
      <c r="U434">
        <v>0</v>
      </c>
      <c r="W434" s="14">
        <v>0.75999999999999979</v>
      </c>
      <c r="X434" s="14">
        <v>0.74499999999999977</v>
      </c>
      <c r="Y434">
        <v>27</v>
      </c>
      <c r="Z434">
        <v>8</v>
      </c>
      <c r="AA434">
        <v>15</v>
      </c>
      <c r="AB434">
        <v>4</v>
      </c>
      <c r="AD434" s="14">
        <v>0.74499999999999977</v>
      </c>
      <c r="AE434" s="14">
        <v>5.4043234587670139E-3</v>
      </c>
      <c r="AF434" s="14">
        <v>2.5781501772478249E-3</v>
      </c>
      <c r="AG434" s="14">
        <v>9.2821782178217817E-3</v>
      </c>
      <c r="AH434" s="14">
        <v>1.444043321299639E-2</v>
      </c>
      <c r="AK434" s="99"/>
      <c r="AL434" s="99"/>
      <c r="AM434" s="99"/>
      <c r="AN434" s="99"/>
      <c r="AO434" s="99"/>
      <c r="AP434" s="99"/>
      <c r="AQ434" s="99"/>
      <c r="AR434" s="99"/>
      <c r="AS434" s="99"/>
      <c r="AT434" s="99"/>
      <c r="AU434" s="99"/>
      <c r="AV434" s="99"/>
      <c r="AW434" s="99"/>
      <c r="AX434" s="99"/>
      <c r="AY434" s="99"/>
      <c r="AZ434" s="99"/>
      <c r="BA434" s="99"/>
      <c r="BC434" s="14"/>
    </row>
    <row r="435" spans="2:60">
      <c r="B435">
        <v>190</v>
      </c>
      <c r="C435">
        <v>200</v>
      </c>
      <c r="D435">
        <v>0</v>
      </c>
      <c r="E435">
        <v>0</v>
      </c>
      <c r="F435">
        <v>0</v>
      </c>
      <c r="G435">
        <v>0</v>
      </c>
      <c r="I435" s="97">
        <v>28352.873698647883</v>
      </c>
      <c r="J435" s="97">
        <v>31415.926535897932</v>
      </c>
      <c r="K435">
        <v>0</v>
      </c>
      <c r="L435">
        <v>0</v>
      </c>
      <c r="M435">
        <v>0</v>
      </c>
      <c r="N435">
        <v>0</v>
      </c>
      <c r="P435" s="98">
        <v>596.90260418206071</v>
      </c>
      <c r="Q435" s="98">
        <v>628.31853071795865</v>
      </c>
      <c r="R435">
        <v>1</v>
      </c>
      <c r="S435">
        <v>0</v>
      </c>
      <c r="T435">
        <v>1</v>
      </c>
      <c r="U435">
        <v>0</v>
      </c>
      <c r="W435" s="14">
        <v>0.74499999999999977</v>
      </c>
      <c r="X435" s="14">
        <v>0.72999999999999976</v>
      </c>
      <c r="Y435">
        <v>17</v>
      </c>
      <c r="Z435">
        <v>3</v>
      </c>
      <c r="AA435">
        <v>10</v>
      </c>
      <c r="AB435">
        <v>4</v>
      </c>
      <c r="AD435" s="14">
        <v>0.72999999999999976</v>
      </c>
      <c r="AE435" s="14">
        <v>3.4027221777421937E-3</v>
      </c>
      <c r="AF435" s="14">
        <v>9.6680631646793428E-4</v>
      </c>
      <c r="AG435" s="14">
        <v>6.1881188118811884E-3</v>
      </c>
      <c r="AH435" s="14">
        <v>1.444043321299639E-2</v>
      </c>
      <c r="AJ435" s="101" t="s">
        <v>152</v>
      </c>
      <c r="AK435" s="101">
        <v>30</v>
      </c>
      <c r="AL435" s="101">
        <v>40</v>
      </c>
      <c r="AM435" s="101">
        <v>50</v>
      </c>
      <c r="AN435" s="101">
        <v>60</v>
      </c>
      <c r="AO435" s="101">
        <v>70</v>
      </c>
      <c r="AP435" s="101">
        <v>80</v>
      </c>
      <c r="AQ435" s="101">
        <v>90</v>
      </c>
      <c r="AR435" s="101">
        <v>100</v>
      </c>
      <c r="AS435" s="101">
        <v>110</v>
      </c>
      <c r="AT435" s="101">
        <v>120</v>
      </c>
      <c r="AU435" s="101">
        <v>130</v>
      </c>
      <c r="AV435" s="101">
        <v>140</v>
      </c>
      <c r="AW435" s="101">
        <v>150</v>
      </c>
      <c r="AX435" s="101">
        <v>160</v>
      </c>
      <c r="AY435" s="101">
        <v>170</v>
      </c>
      <c r="AZ435" s="101">
        <v>180</v>
      </c>
      <c r="BA435" s="101">
        <v>190</v>
      </c>
      <c r="BB435" s="105"/>
      <c r="BC435" s="105"/>
      <c r="BD435" s="105"/>
      <c r="BE435" s="105"/>
      <c r="BF435" s="105"/>
      <c r="BG435" s="105"/>
      <c r="BH435" s="105"/>
    </row>
    <row r="436" spans="2:60">
      <c r="B436">
        <v>200</v>
      </c>
      <c r="C436">
        <v>210</v>
      </c>
      <c r="D436">
        <v>0</v>
      </c>
      <c r="E436">
        <v>0</v>
      </c>
      <c r="F436">
        <v>0</v>
      </c>
      <c r="G436">
        <v>0</v>
      </c>
      <c r="I436" s="97">
        <v>31415.926535897932</v>
      </c>
      <c r="J436" s="97">
        <v>34636.059005827468</v>
      </c>
      <c r="K436">
        <v>0</v>
      </c>
      <c r="L436">
        <v>0</v>
      </c>
      <c r="M436">
        <v>0</v>
      </c>
      <c r="N436">
        <v>0</v>
      </c>
      <c r="P436" s="98">
        <v>628.31853071795865</v>
      </c>
      <c r="Q436" s="98">
        <v>659.73445725385659</v>
      </c>
      <c r="R436">
        <v>1</v>
      </c>
      <c r="S436">
        <v>0</v>
      </c>
      <c r="T436">
        <v>0</v>
      </c>
      <c r="U436">
        <v>1</v>
      </c>
      <c r="W436" s="14">
        <v>0.72999999999999976</v>
      </c>
      <c r="X436" s="14">
        <v>0.71499999999999975</v>
      </c>
      <c r="Y436">
        <v>17</v>
      </c>
      <c r="Z436">
        <v>4</v>
      </c>
      <c r="AA436">
        <v>12</v>
      </c>
      <c r="AB436">
        <v>1</v>
      </c>
      <c r="AD436" s="14">
        <v>0.71499999999999975</v>
      </c>
      <c r="AE436" s="14">
        <v>3.4027221777421937E-3</v>
      </c>
      <c r="AF436" s="14">
        <v>1.2890750886239124E-3</v>
      </c>
      <c r="AG436" s="14">
        <v>7.4257425742574254E-3</v>
      </c>
      <c r="AH436" s="14">
        <v>3.6101083032490976E-3</v>
      </c>
      <c r="AJ436" s="101"/>
      <c r="AK436" s="101">
        <v>40</v>
      </c>
      <c r="AL436" s="101">
        <v>50</v>
      </c>
      <c r="AM436" s="101">
        <v>60</v>
      </c>
      <c r="AN436" s="101">
        <v>70</v>
      </c>
      <c r="AO436" s="101">
        <v>80</v>
      </c>
      <c r="AP436" s="101">
        <v>90</v>
      </c>
      <c r="AQ436" s="101">
        <v>100</v>
      </c>
      <c r="AR436" s="101">
        <v>110</v>
      </c>
      <c r="AS436" s="101">
        <v>120</v>
      </c>
      <c r="AT436" s="101">
        <v>130</v>
      </c>
      <c r="AU436" s="101">
        <v>140</v>
      </c>
      <c r="AV436" s="101">
        <v>150</v>
      </c>
      <c r="AW436" s="101">
        <v>160</v>
      </c>
      <c r="AX436" s="101">
        <v>170</v>
      </c>
      <c r="AY436" s="101">
        <v>180</v>
      </c>
      <c r="AZ436" s="101">
        <v>190</v>
      </c>
      <c r="BA436" s="101">
        <v>200</v>
      </c>
    </row>
    <row r="437" spans="2:60">
      <c r="I437" s="97"/>
      <c r="J437" s="97"/>
      <c r="P437" s="98"/>
      <c r="Q437" s="98"/>
      <c r="W437" s="14">
        <v>0.71499999999999975</v>
      </c>
      <c r="X437" s="14">
        <v>0.69999999999999973</v>
      </c>
      <c r="Y437">
        <v>12</v>
      </c>
      <c r="Z437">
        <v>3</v>
      </c>
      <c r="AA437">
        <v>8</v>
      </c>
      <c r="AB437">
        <v>1</v>
      </c>
      <c r="AD437" s="14">
        <v>0.69999999999999973</v>
      </c>
      <c r="AE437" s="14">
        <v>2.4019215372297837E-3</v>
      </c>
      <c r="AF437" s="14">
        <v>9.6680631646793428E-4</v>
      </c>
      <c r="AG437" s="14">
        <v>4.9504950495049506E-3</v>
      </c>
      <c r="AH437" s="14">
        <v>3.6101083032490976E-3</v>
      </c>
      <c r="AJ437" s="103" t="s">
        <v>246</v>
      </c>
      <c r="AK437" s="104">
        <v>0.93045556711501942</v>
      </c>
      <c r="AL437" s="104">
        <v>0.88400674070552887</v>
      </c>
      <c r="AM437" s="104">
        <v>0.83360618340106984</v>
      </c>
      <c r="AN437" s="104">
        <v>0.89366170402002953</v>
      </c>
      <c r="AO437" s="104">
        <v>0.87400514979986144</v>
      </c>
      <c r="AP437" s="104">
        <v>0.84386800147590846</v>
      </c>
      <c r="AQ437" s="104">
        <v>0.82740893155511297</v>
      </c>
      <c r="AR437" s="104">
        <v>0.81324508051495925</v>
      </c>
      <c r="AS437" s="104">
        <v>0.77951260006168444</v>
      </c>
      <c r="AT437" s="104">
        <v>0.8764887897152609</v>
      </c>
      <c r="AU437" s="104">
        <v>0</v>
      </c>
      <c r="AV437" s="104">
        <v>0</v>
      </c>
      <c r="AW437" s="104">
        <v>0</v>
      </c>
      <c r="AX437" s="104">
        <v>0</v>
      </c>
      <c r="AY437" s="104">
        <v>0.75848968600037225</v>
      </c>
      <c r="AZ437" s="104">
        <v>0</v>
      </c>
      <c r="BA437" s="104">
        <v>0</v>
      </c>
    </row>
    <row r="438" spans="2:60" ht="16.149999999999999">
      <c r="B438" s="293" t="s">
        <v>247</v>
      </c>
      <c r="C438" s="293"/>
      <c r="D438" s="293"/>
      <c r="E438" s="293"/>
      <c r="F438" s="293"/>
      <c r="G438" s="293"/>
      <c r="I438" s="293" t="s">
        <v>248</v>
      </c>
      <c r="J438" s="293"/>
      <c r="K438" s="293"/>
      <c r="L438" s="293"/>
      <c r="M438" s="293"/>
      <c r="N438" s="293"/>
      <c r="P438" s="293" t="s">
        <v>249</v>
      </c>
      <c r="Q438" s="293"/>
      <c r="R438" s="293"/>
      <c r="S438" s="293"/>
      <c r="T438" s="293"/>
      <c r="U438" s="293"/>
      <c r="W438" s="14">
        <v>0.69999999999999973</v>
      </c>
      <c r="X438" s="14">
        <v>0.68499999999999972</v>
      </c>
      <c r="Y438">
        <v>10</v>
      </c>
      <c r="Z438">
        <v>4</v>
      </c>
      <c r="AA438">
        <v>6</v>
      </c>
      <c r="AB438">
        <v>0</v>
      </c>
      <c r="AD438" s="14">
        <v>0.68499999999999972</v>
      </c>
      <c r="AE438" s="14">
        <v>2.0016012810248197E-3</v>
      </c>
      <c r="AF438" s="14">
        <v>1.2890750886239124E-3</v>
      </c>
      <c r="AG438" s="14">
        <v>3.7128712871287127E-3</v>
      </c>
      <c r="AH438" s="14">
        <v>0</v>
      </c>
      <c r="AJ438" s="103" t="s">
        <v>242</v>
      </c>
      <c r="AK438" s="105">
        <v>0</v>
      </c>
      <c r="AL438" s="105">
        <v>4.0667815667611018E-2</v>
      </c>
      <c r="AM438" s="105">
        <v>0.11146364802061939</v>
      </c>
      <c r="AN438" s="105">
        <v>3.3193665295825216E-2</v>
      </c>
      <c r="AO438" s="105">
        <v>3.1344810801820965E-2</v>
      </c>
      <c r="AP438" s="105">
        <v>3.9212358226476021E-2</v>
      </c>
      <c r="AQ438" s="105">
        <v>5.6963584193565578E-2</v>
      </c>
      <c r="AR438" s="105">
        <v>4.7180666986989937E-2</v>
      </c>
      <c r="AS438" s="105">
        <v>4.4071830392685959E-2</v>
      </c>
      <c r="AT438" s="105">
        <v>0</v>
      </c>
      <c r="AU438" s="105">
        <v>0</v>
      </c>
      <c r="AV438" s="105">
        <v>0</v>
      </c>
      <c r="AW438" s="105">
        <v>0</v>
      </c>
      <c r="AX438" s="105">
        <v>0</v>
      </c>
      <c r="AY438" s="105">
        <v>0</v>
      </c>
      <c r="AZ438" s="105">
        <v>0</v>
      </c>
      <c r="BA438" s="105">
        <v>0</v>
      </c>
    </row>
    <row r="439" spans="2:60">
      <c r="B439" t="s">
        <v>223</v>
      </c>
      <c r="C439" t="s">
        <v>250</v>
      </c>
      <c r="D439" s="7" t="s">
        <v>137</v>
      </c>
      <c r="E439" s="7" t="s">
        <v>225</v>
      </c>
      <c r="F439" s="7" t="s">
        <v>181</v>
      </c>
      <c r="G439" s="7" t="s">
        <v>152</v>
      </c>
      <c r="I439" t="s">
        <v>223</v>
      </c>
      <c r="J439" t="s">
        <v>250</v>
      </c>
      <c r="K439" s="7" t="s">
        <v>137</v>
      </c>
      <c r="L439" s="7" t="s">
        <v>225</v>
      </c>
      <c r="M439" s="7" t="s">
        <v>181</v>
      </c>
      <c r="N439" s="7" t="s">
        <v>152</v>
      </c>
      <c r="P439" t="s">
        <v>223</v>
      </c>
      <c r="Q439" t="s">
        <v>224</v>
      </c>
      <c r="R439" s="7" t="s">
        <v>137</v>
      </c>
      <c r="S439" s="7" t="s">
        <v>225</v>
      </c>
      <c r="T439" s="7" t="s">
        <v>181</v>
      </c>
      <c r="U439" s="7" t="s">
        <v>152</v>
      </c>
      <c r="W439" s="14">
        <v>0.68499999999999972</v>
      </c>
      <c r="X439" s="14">
        <v>0.66999999999999971</v>
      </c>
      <c r="Y439">
        <v>12</v>
      </c>
      <c r="Z439">
        <v>2</v>
      </c>
      <c r="AA439">
        <v>7</v>
      </c>
      <c r="AB439">
        <v>3</v>
      </c>
      <c r="AD439" s="14">
        <v>0.66999999999999971</v>
      </c>
      <c r="AE439" s="14">
        <v>2.4019215372297837E-3</v>
      </c>
      <c r="AF439" s="14">
        <v>6.4453754431195622E-4</v>
      </c>
      <c r="AG439" s="14">
        <v>4.3316831683168321E-3</v>
      </c>
      <c r="AH439" s="14">
        <v>1.0830324909747292E-2</v>
      </c>
      <c r="AJ439" s="103" t="s">
        <v>69</v>
      </c>
      <c r="AK439" s="104">
        <v>0.93045556711501942</v>
      </c>
      <c r="AL439" s="104">
        <v>0.88400674070552887</v>
      </c>
      <c r="AM439" s="104">
        <v>0.89626741832062062</v>
      </c>
      <c r="AN439" s="104">
        <v>0.90197038306745281</v>
      </c>
      <c r="AO439" s="104">
        <v>0.8779549652232308</v>
      </c>
      <c r="AP439" s="104">
        <v>0.85021790462934188</v>
      </c>
      <c r="AQ439" s="104">
        <v>0.84805726760569156</v>
      </c>
      <c r="AR439" s="104">
        <v>0.82653552430172694</v>
      </c>
      <c r="AS439" s="104">
        <v>0.79501809248075861</v>
      </c>
      <c r="AT439" s="104">
        <v>0.8764887897152609</v>
      </c>
      <c r="AU439" s="104">
        <v>0</v>
      </c>
      <c r="AV439" s="104">
        <v>0</v>
      </c>
      <c r="AW439" s="104">
        <v>0</v>
      </c>
      <c r="AX439" s="104">
        <v>0</v>
      </c>
      <c r="AY439" s="104">
        <v>0.75848968600037225</v>
      </c>
      <c r="AZ439" s="104">
        <v>0</v>
      </c>
      <c r="BA439" s="104">
        <v>0</v>
      </c>
    </row>
    <row r="440" spans="2:60">
      <c r="B440">
        <v>20</v>
      </c>
      <c r="C440">
        <v>30</v>
      </c>
      <c r="E440" s="14">
        <v>1</v>
      </c>
      <c r="F440" s="14">
        <v>0</v>
      </c>
      <c r="G440" s="14">
        <v>0</v>
      </c>
      <c r="I440" s="97">
        <v>314.15926535897933</v>
      </c>
      <c r="J440" s="97">
        <v>706.85834705770344</v>
      </c>
      <c r="L440" s="14">
        <v>1</v>
      </c>
      <c r="M440" s="14">
        <v>0</v>
      </c>
      <c r="N440" s="14">
        <v>0</v>
      </c>
      <c r="P440" s="98">
        <v>62.831853071795862</v>
      </c>
      <c r="Q440" s="98">
        <v>94.247779607693786</v>
      </c>
      <c r="S440" s="14">
        <v>1</v>
      </c>
      <c r="T440" s="14">
        <v>0</v>
      </c>
      <c r="U440" s="14">
        <v>0</v>
      </c>
      <c r="W440" s="14">
        <v>0.66999999999999971</v>
      </c>
      <c r="X440" s="14">
        <v>0.65499999999999969</v>
      </c>
      <c r="Y440">
        <v>12</v>
      </c>
      <c r="Z440">
        <v>0</v>
      </c>
      <c r="AA440">
        <v>11</v>
      </c>
      <c r="AB440">
        <v>1</v>
      </c>
      <c r="AD440" s="14">
        <v>0.65499999999999969</v>
      </c>
      <c r="AE440" s="14">
        <v>2.4019215372297837E-3</v>
      </c>
      <c r="AF440" s="14">
        <v>0</v>
      </c>
      <c r="AG440" s="14">
        <v>6.8069306930693069E-3</v>
      </c>
      <c r="AH440" s="14">
        <v>3.6101083032490976E-3</v>
      </c>
      <c r="AJ440" s="103" t="s">
        <v>243</v>
      </c>
      <c r="AK440" s="106">
        <v>0.93045556711501942</v>
      </c>
      <c r="AL440" s="106">
        <v>0.94036945764536894</v>
      </c>
      <c r="AM440" s="106">
        <v>0.89001457212661073</v>
      </c>
      <c r="AN440" s="106">
        <v>0.90227905643187545</v>
      </c>
      <c r="AO440" s="106">
        <v>0.88078960217095137</v>
      </c>
      <c r="AP440" s="106">
        <v>0.85347502924139507</v>
      </c>
      <c r="AQ440" s="106">
        <v>0.84601703572501108</v>
      </c>
      <c r="AR440" s="106">
        <v>0.83795982527523016</v>
      </c>
      <c r="AS440" s="106">
        <v>0.82270299384651668</v>
      </c>
      <c r="AT440" s="106">
        <v>0.8764887897152609</v>
      </c>
      <c r="AU440" s="106">
        <v>0</v>
      </c>
      <c r="AV440" s="106">
        <v>0</v>
      </c>
      <c r="AW440" s="106">
        <v>0</v>
      </c>
      <c r="AX440" s="106">
        <v>0</v>
      </c>
      <c r="AY440" s="106">
        <v>0.75848968600037225</v>
      </c>
      <c r="AZ440" s="106">
        <v>0</v>
      </c>
      <c r="BA440" s="106">
        <v>0</v>
      </c>
    </row>
    <row r="441" spans="2:60">
      <c r="B441">
        <v>30</v>
      </c>
      <c r="C441">
        <v>40</v>
      </c>
      <c r="E441" s="14">
        <v>0.91666666666666663</v>
      </c>
      <c r="F441" s="14">
        <v>4.1666666666666664E-2</v>
      </c>
      <c r="G441" s="14">
        <v>4.1666666666666664E-2</v>
      </c>
      <c r="I441" s="97">
        <v>706.85834705770344</v>
      </c>
      <c r="J441" s="97">
        <v>1256.6370614359173</v>
      </c>
      <c r="L441" s="14">
        <v>0.91666666666666663</v>
      </c>
      <c r="M441" s="14">
        <v>4.1666666666666664E-2</v>
      </c>
      <c r="N441" s="14">
        <v>4.1666666666666664E-2</v>
      </c>
      <c r="P441" s="98">
        <v>94.247779607693786</v>
      </c>
      <c r="Q441" s="98">
        <v>125.66370614359172</v>
      </c>
      <c r="S441" s="14">
        <v>0.88235294117647056</v>
      </c>
      <c r="T441" s="14">
        <v>5.8823529411764705E-2</v>
      </c>
      <c r="U441" s="14">
        <v>5.8823529411764705E-2</v>
      </c>
      <c r="W441" s="14">
        <v>0.65499999999999969</v>
      </c>
      <c r="X441" s="14">
        <v>0.63999999999999968</v>
      </c>
      <c r="Y441">
        <v>9</v>
      </c>
      <c r="Z441">
        <v>0</v>
      </c>
      <c r="AA441">
        <v>7</v>
      </c>
      <c r="AB441">
        <v>2</v>
      </c>
      <c r="AD441" s="14">
        <v>0.63999999999999968</v>
      </c>
      <c r="AE441" s="14">
        <v>1.801441152922338E-3</v>
      </c>
      <c r="AF441" s="14">
        <v>0</v>
      </c>
      <c r="AG441" s="14">
        <v>4.3316831683168321E-3</v>
      </c>
      <c r="AH441" s="14">
        <v>7.2202166064981952E-3</v>
      </c>
      <c r="AJ441" s="103" t="s">
        <v>244</v>
      </c>
      <c r="AK441" s="107">
        <v>0.93045556711501942</v>
      </c>
      <c r="AL441" s="107">
        <v>0.8276440237656888</v>
      </c>
      <c r="AM441" s="107">
        <v>0.77719779467552896</v>
      </c>
      <c r="AN441" s="107">
        <v>0.88504435160818362</v>
      </c>
      <c r="AO441" s="107">
        <v>0.8672206974287715</v>
      </c>
      <c r="AP441" s="107">
        <v>0.83426097371042185</v>
      </c>
      <c r="AQ441" s="107">
        <v>0.80880082738521486</v>
      </c>
      <c r="AR441" s="107">
        <v>0.78853033575468834</v>
      </c>
      <c r="AS441" s="107">
        <v>0.73632220627685219</v>
      </c>
      <c r="AT441" s="107">
        <v>0.8764887897152609</v>
      </c>
      <c r="AU441" s="107">
        <v>0</v>
      </c>
      <c r="AV441" s="107">
        <v>0</v>
      </c>
      <c r="AW441" s="107">
        <v>0</v>
      </c>
      <c r="AX441" s="107">
        <v>0</v>
      </c>
      <c r="AY441" s="107">
        <v>0.75848968600037225</v>
      </c>
      <c r="AZ441" s="107">
        <v>0</v>
      </c>
      <c r="BA441" s="107">
        <v>0</v>
      </c>
      <c r="BD441" s="100"/>
      <c r="BE441" s="100"/>
      <c r="BF441" s="100"/>
      <c r="BG441" s="100"/>
      <c r="BH441" s="100"/>
    </row>
    <row r="442" spans="2:60">
      <c r="B442">
        <v>40</v>
      </c>
      <c r="C442">
        <v>50</v>
      </c>
      <c r="E442" s="14">
        <v>0.81767955801104975</v>
      </c>
      <c r="F442" s="14">
        <v>0.17127071823204421</v>
      </c>
      <c r="G442" s="14">
        <v>1.1049723756906077E-2</v>
      </c>
      <c r="I442" s="97">
        <v>1256.6370614359173</v>
      </c>
      <c r="J442" s="97">
        <v>1963.4954084936207</v>
      </c>
      <c r="L442" s="14">
        <v>0.81767955801104975</v>
      </c>
      <c r="M442" s="14">
        <v>0.17127071823204421</v>
      </c>
      <c r="N442" s="14">
        <v>1.1049723756906077E-2</v>
      </c>
      <c r="P442" s="98">
        <v>125.66370614359172</v>
      </c>
      <c r="Q442" s="98">
        <v>157.07963267948966</v>
      </c>
      <c r="S442" s="14">
        <v>0.80208333333333337</v>
      </c>
      <c r="T442" s="14">
        <v>0.1875</v>
      </c>
      <c r="U442" s="14">
        <v>1.0416666666666666E-2</v>
      </c>
      <c r="W442" s="14">
        <v>0.63999999999999968</v>
      </c>
      <c r="X442" s="14">
        <v>0.62499999999999967</v>
      </c>
      <c r="Y442">
        <v>9</v>
      </c>
      <c r="Z442">
        <v>1</v>
      </c>
      <c r="AA442">
        <v>8</v>
      </c>
      <c r="AB442">
        <v>0</v>
      </c>
      <c r="AD442" s="14">
        <v>0.62499999999999967</v>
      </c>
      <c r="AE442" s="14">
        <v>1.801441152922338E-3</v>
      </c>
      <c r="AF442" s="14">
        <v>3.2226877215597811E-4</v>
      </c>
      <c r="AG442" s="14">
        <v>4.9504950495049506E-3</v>
      </c>
      <c r="AH442" s="14">
        <v>0</v>
      </c>
      <c r="AJ442" s="103" t="s">
        <v>180</v>
      </c>
      <c r="AK442">
        <v>1</v>
      </c>
      <c r="AL442">
        <v>2</v>
      </c>
      <c r="AM442">
        <v>15</v>
      </c>
      <c r="AN442">
        <v>57</v>
      </c>
      <c r="AO442">
        <v>82</v>
      </c>
      <c r="AP442">
        <v>64</v>
      </c>
      <c r="AQ442">
        <v>36</v>
      </c>
      <c r="AR442">
        <v>14</v>
      </c>
      <c r="AS442">
        <v>4</v>
      </c>
      <c r="AT442">
        <v>1</v>
      </c>
      <c r="AU442">
        <v>0</v>
      </c>
      <c r="AV442">
        <v>0</v>
      </c>
      <c r="AW442">
        <v>0</v>
      </c>
      <c r="AX442">
        <v>0</v>
      </c>
      <c r="AY442">
        <v>1</v>
      </c>
      <c r="AZ442">
        <v>0</v>
      </c>
      <c r="BA442">
        <v>0</v>
      </c>
      <c r="BD442" s="100"/>
      <c r="BE442" s="100"/>
      <c r="BF442" s="100"/>
      <c r="BG442" s="100"/>
      <c r="BH442" s="100"/>
    </row>
    <row r="443" spans="2:60">
      <c r="B443">
        <v>50</v>
      </c>
      <c r="C443">
        <v>60</v>
      </c>
      <c r="E443" s="14">
        <v>0.84730290456431534</v>
      </c>
      <c r="F443" s="14">
        <v>0.14024896265560166</v>
      </c>
      <c r="G443" s="14">
        <v>1.2448132780082987E-2</v>
      </c>
      <c r="I443" s="97">
        <v>1963.4954084936207</v>
      </c>
      <c r="J443" s="97">
        <v>2827.4333882308138</v>
      </c>
      <c r="L443" s="14">
        <v>0.84730290456431534</v>
      </c>
      <c r="M443" s="14">
        <v>0.14024896265560166</v>
      </c>
      <c r="N443" s="14">
        <v>1.2448132780082987E-2</v>
      </c>
      <c r="P443" s="98">
        <v>157.07963267948966</v>
      </c>
      <c r="Q443" s="98">
        <v>188.49555921538757</v>
      </c>
      <c r="S443" s="14">
        <v>0.85532994923857864</v>
      </c>
      <c r="T443" s="14">
        <v>0.1383248730964467</v>
      </c>
      <c r="U443" s="14">
        <v>6.3451776649746192E-3</v>
      </c>
      <c r="W443" s="14">
        <v>0.62499999999999967</v>
      </c>
      <c r="X443" s="14">
        <v>0.60999999999999965</v>
      </c>
      <c r="Y443">
        <v>4</v>
      </c>
      <c r="Z443">
        <v>3</v>
      </c>
      <c r="AA443">
        <v>1</v>
      </c>
      <c r="AB443">
        <v>0</v>
      </c>
      <c r="AD443" s="14">
        <v>0.60999999999999965</v>
      </c>
      <c r="AE443" s="14">
        <v>8.0064051240992789E-4</v>
      </c>
      <c r="AF443" s="14">
        <v>9.6680631646793428E-4</v>
      </c>
      <c r="AG443" s="14">
        <v>6.1881188118811882E-4</v>
      </c>
      <c r="AH443" s="14">
        <v>0</v>
      </c>
      <c r="AL443" s="14"/>
      <c r="BD443" s="100"/>
      <c r="BE443" s="100"/>
      <c r="BF443" s="100"/>
      <c r="BG443" s="100"/>
      <c r="BH443" s="100"/>
    </row>
    <row r="444" spans="2:60">
      <c r="B444">
        <v>60</v>
      </c>
      <c r="C444">
        <v>70</v>
      </c>
      <c r="E444" s="14">
        <v>0.68990493435943867</v>
      </c>
      <c r="F444" s="14">
        <v>0.28429153463105478</v>
      </c>
      <c r="G444" s="14">
        <v>2.5803531009506563E-2</v>
      </c>
      <c r="I444" s="97">
        <v>2827.4333882308138</v>
      </c>
      <c r="J444" s="97">
        <v>3848.4510006474966</v>
      </c>
      <c r="L444" s="14">
        <v>0.68990493435943867</v>
      </c>
      <c r="M444" s="14">
        <v>0.28429153463105478</v>
      </c>
      <c r="N444" s="14">
        <v>2.5803531009506563E-2</v>
      </c>
      <c r="P444" s="98">
        <v>188.49555921538757</v>
      </c>
      <c r="Q444" s="98">
        <v>219.91148575128551</v>
      </c>
      <c r="S444" s="14">
        <v>0.76980942828485455</v>
      </c>
      <c r="T444" s="14">
        <v>0.21163490471414242</v>
      </c>
      <c r="U444" s="14">
        <v>1.8555667001003008E-2</v>
      </c>
      <c r="W444" s="14">
        <v>0.60999999999999965</v>
      </c>
      <c r="X444" s="14">
        <v>0.59499999999999964</v>
      </c>
      <c r="Y444">
        <v>8</v>
      </c>
      <c r="Z444">
        <v>1</v>
      </c>
      <c r="AA444">
        <v>6</v>
      </c>
      <c r="AB444">
        <v>1</v>
      </c>
      <c r="AD444" s="14">
        <v>0.59499999999999964</v>
      </c>
      <c r="AE444" s="14">
        <v>1.6012810248198558E-3</v>
      </c>
      <c r="AF444" s="14">
        <v>3.2226877215597811E-4</v>
      </c>
      <c r="AG444" s="14">
        <v>3.7128712871287127E-3</v>
      </c>
      <c r="AH444" s="14">
        <v>3.6101083032490976E-3</v>
      </c>
      <c r="AJ444" s="101" t="s">
        <v>137</v>
      </c>
      <c r="AK444" s="101">
        <v>30</v>
      </c>
      <c r="AL444" s="101">
        <v>40</v>
      </c>
      <c r="AM444" s="101">
        <v>50</v>
      </c>
      <c r="AN444" s="101">
        <v>60</v>
      </c>
      <c r="AO444" s="101">
        <v>70</v>
      </c>
      <c r="AP444" s="101">
        <v>80</v>
      </c>
      <c r="AQ444" s="101">
        <v>90</v>
      </c>
      <c r="AR444" s="101">
        <v>100</v>
      </c>
      <c r="AS444" s="101">
        <v>110</v>
      </c>
      <c r="AT444" s="101">
        <v>120</v>
      </c>
      <c r="AU444" s="101">
        <v>130</v>
      </c>
      <c r="AV444" s="101">
        <v>140</v>
      </c>
      <c r="AW444" s="101">
        <v>150</v>
      </c>
      <c r="AX444" s="101">
        <v>160</v>
      </c>
      <c r="AY444" s="101">
        <v>170</v>
      </c>
      <c r="AZ444" s="101">
        <v>180</v>
      </c>
      <c r="BA444" s="101">
        <v>190</v>
      </c>
      <c r="BD444" s="100"/>
      <c r="BE444" s="100"/>
      <c r="BF444" s="100"/>
      <c r="BG444" s="100"/>
      <c r="BH444" s="100"/>
    </row>
    <row r="445" spans="2:60">
      <c r="B445">
        <v>70</v>
      </c>
      <c r="C445">
        <v>80</v>
      </c>
      <c r="E445" s="14">
        <v>0.40909090909090912</v>
      </c>
      <c r="F445" s="14">
        <v>0.49772727272727274</v>
      </c>
      <c r="G445" s="14">
        <v>9.3181818181818185E-2</v>
      </c>
      <c r="I445" s="97">
        <v>3848.4510006474966</v>
      </c>
      <c r="J445" s="97">
        <v>5026.5482457436692</v>
      </c>
      <c r="L445" s="14">
        <v>0.40909090909090912</v>
      </c>
      <c r="M445" s="14">
        <v>0.49772727272727274</v>
      </c>
      <c r="N445" s="14">
        <v>9.3181818181818185E-2</v>
      </c>
      <c r="P445" s="98">
        <v>219.91148575128551</v>
      </c>
      <c r="Q445" s="98">
        <v>251.32741228718345</v>
      </c>
      <c r="S445" s="14">
        <v>0.52662290299051784</v>
      </c>
      <c r="T445" s="14">
        <v>0.41940189642596643</v>
      </c>
      <c r="U445" s="14">
        <v>5.3975200583515681E-2</v>
      </c>
      <c r="W445" s="14">
        <v>0.59499999999999964</v>
      </c>
      <c r="X445" s="14">
        <v>0.57999999999999963</v>
      </c>
      <c r="Y445">
        <v>4</v>
      </c>
      <c r="Z445">
        <v>2</v>
      </c>
      <c r="AA445">
        <v>2</v>
      </c>
      <c r="AB445">
        <v>0</v>
      </c>
      <c r="AD445" s="14">
        <v>0.57999999999999963</v>
      </c>
      <c r="AE445" s="14">
        <v>8.0064051240992789E-4</v>
      </c>
      <c r="AF445" s="14">
        <v>6.4453754431195622E-4</v>
      </c>
      <c r="AG445" s="14">
        <v>1.2376237623762376E-3</v>
      </c>
      <c r="AH445" s="14">
        <v>0</v>
      </c>
      <c r="AJ445" s="101"/>
      <c r="AK445" s="101">
        <v>40</v>
      </c>
      <c r="AL445" s="101">
        <v>50</v>
      </c>
      <c r="AM445" s="101">
        <v>60</v>
      </c>
      <c r="AN445" s="101">
        <v>70</v>
      </c>
      <c r="AO445" s="101">
        <v>80</v>
      </c>
      <c r="AP445" s="101">
        <v>90</v>
      </c>
      <c r="AQ445" s="101">
        <v>100</v>
      </c>
      <c r="AR445" s="101">
        <v>110</v>
      </c>
      <c r="AS445" s="101">
        <v>120</v>
      </c>
      <c r="AT445" s="101">
        <v>130</v>
      </c>
      <c r="AU445" s="101">
        <v>140</v>
      </c>
      <c r="AV445" s="101">
        <v>150</v>
      </c>
      <c r="AW445" s="101">
        <v>160</v>
      </c>
      <c r="AX445" s="101">
        <v>170</v>
      </c>
      <c r="AY445" s="101">
        <v>180</v>
      </c>
      <c r="AZ445" s="101">
        <v>190</v>
      </c>
      <c r="BA445" s="101">
        <v>200</v>
      </c>
      <c r="BD445" s="100"/>
      <c r="BE445" s="100"/>
      <c r="BF445" s="100"/>
      <c r="BG445" s="100"/>
      <c r="BH445" s="100"/>
    </row>
    <row r="446" spans="2:60">
      <c r="B446">
        <v>80</v>
      </c>
      <c r="C446">
        <v>90</v>
      </c>
      <c r="E446" s="14">
        <v>7.1672354948805458E-2</v>
      </c>
      <c r="F446" s="14">
        <v>0.70989761092150172</v>
      </c>
      <c r="G446" s="14">
        <v>0.21843003412969283</v>
      </c>
      <c r="I446" s="97">
        <v>5026.5482457436692</v>
      </c>
      <c r="J446" s="97">
        <v>6361.7251235193307</v>
      </c>
      <c r="L446" s="14">
        <v>7.1672354948805458E-2</v>
      </c>
      <c r="M446" s="14">
        <v>0.70989761092150172</v>
      </c>
      <c r="N446" s="14">
        <v>0.21843003412969283</v>
      </c>
      <c r="P446" s="98">
        <v>251.32741228718345</v>
      </c>
      <c r="Q446" s="98">
        <v>282.74333882308139</v>
      </c>
      <c r="S446" s="14">
        <v>0.1887905604719764</v>
      </c>
      <c r="T446" s="14">
        <v>0.63716814159292035</v>
      </c>
      <c r="U446" s="14">
        <v>0.17404129793510326</v>
      </c>
      <c r="W446" s="14">
        <v>0.57999999999999963</v>
      </c>
      <c r="X446" s="14">
        <v>0.56499999999999961</v>
      </c>
      <c r="Y446">
        <v>5</v>
      </c>
      <c r="Z446">
        <v>4</v>
      </c>
      <c r="AA446">
        <v>1</v>
      </c>
      <c r="AB446">
        <v>0</v>
      </c>
      <c r="AD446" s="14">
        <v>0.56499999999999961</v>
      </c>
      <c r="AE446" s="14">
        <v>1.0008006405124099E-3</v>
      </c>
      <c r="AF446" s="14">
        <v>1.2890750886239124E-3</v>
      </c>
      <c r="AG446" s="14">
        <v>6.1881188118811882E-4</v>
      </c>
      <c r="AH446" s="14">
        <v>0</v>
      </c>
      <c r="AJ446" s="103" t="s">
        <v>251</v>
      </c>
      <c r="AK446" s="104">
        <v>0.90988594068029383</v>
      </c>
      <c r="AL446" s="104">
        <v>0.90195241535535642</v>
      </c>
      <c r="AM446" s="104">
        <v>0.90440686383486568</v>
      </c>
      <c r="AN446" s="104">
        <v>0.90150604270679724</v>
      </c>
      <c r="AO446" s="104">
        <v>0.89151689885236718</v>
      </c>
      <c r="AP446" s="104">
        <v>0.8413594286320365</v>
      </c>
      <c r="AQ446" s="104">
        <v>0.78251200105181162</v>
      </c>
      <c r="AR446" s="104">
        <v>0.7613721025404474</v>
      </c>
      <c r="AS446" s="104">
        <v>0.75222826005578025</v>
      </c>
      <c r="AT446" s="104">
        <v>0.7128379301830452</v>
      </c>
      <c r="AU446" s="104">
        <v>0.79468710159102074</v>
      </c>
      <c r="AV446" s="104">
        <v>0</v>
      </c>
      <c r="AW446" s="104">
        <v>0</v>
      </c>
      <c r="AX446" s="104">
        <v>0.63556781513574989</v>
      </c>
      <c r="AY446" s="104">
        <v>0.79630823275893492</v>
      </c>
      <c r="AZ446" s="104">
        <v>0</v>
      </c>
      <c r="BA446" s="104">
        <v>0</v>
      </c>
      <c r="BD446" s="100"/>
      <c r="BE446" s="100"/>
      <c r="BF446" s="100"/>
      <c r="BG446" s="100"/>
      <c r="BH446" s="100"/>
    </row>
    <row r="447" spans="2:60">
      <c r="B447">
        <v>90</v>
      </c>
      <c r="C447">
        <v>100</v>
      </c>
      <c r="E447" s="14">
        <v>1.6528925619834711E-2</v>
      </c>
      <c r="F447" s="14">
        <v>0.68595041322314054</v>
      </c>
      <c r="G447" s="14">
        <v>0.2975206611570248</v>
      </c>
      <c r="I447" s="97">
        <v>6361.7251235193307</v>
      </c>
      <c r="J447" s="97">
        <v>7853.981633974483</v>
      </c>
      <c r="L447" s="14">
        <v>1.6528925619834711E-2</v>
      </c>
      <c r="M447" s="14">
        <v>0.68595041322314054</v>
      </c>
      <c r="N447" s="14">
        <v>0.2975206611570248</v>
      </c>
      <c r="P447" s="98">
        <v>282.74333882308139</v>
      </c>
      <c r="Q447" s="98">
        <v>314.15926535897933</v>
      </c>
      <c r="S447" s="14">
        <v>4.3478260869565216E-2</v>
      </c>
      <c r="T447" s="14">
        <v>0.68478260869565222</v>
      </c>
      <c r="U447" s="14">
        <v>0.27173913043478259</v>
      </c>
      <c r="W447" s="14">
        <v>0.56499999999999961</v>
      </c>
      <c r="X447" s="14">
        <v>0.5499999999999996</v>
      </c>
      <c r="Y447">
        <v>6</v>
      </c>
      <c r="Z447">
        <v>1</v>
      </c>
      <c r="AA447">
        <v>5</v>
      </c>
      <c r="AB447">
        <v>0</v>
      </c>
      <c r="AD447" s="14">
        <v>0.5499999999999996</v>
      </c>
      <c r="AE447" s="14">
        <v>1.2009607686148918E-3</v>
      </c>
      <c r="AF447" s="14">
        <v>3.2226877215597811E-4</v>
      </c>
      <c r="AG447" s="14">
        <v>3.0940594059405942E-3</v>
      </c>
      <c r="AH447" s="14">
        <v>0</v>
      </c>
      <c r="AJ447" s="103" t="s">
        <v>242</v>
      </c>
      <c r="AK447" s="105">
        <v>8.5864461092237138E-2</v>
      </c>
      <c r="AL447" s="105">
        <v>5.8896666758368375E-2</v>
      </c>
      <c r="AM447" s="105">
        <v>4.0226973410445649E-2</v>
      </c>
      <c r="AN447" s="105">
        <v>3.884739567365527E-2</v>
      </c>
      <c r="AO447" s="105">
        <v>4.3339090120910494E-2</v>
      </c>
      <c r="AP447" s="105">
        <v>8.2153609165622477E-2</v>
      </c>
      <c r="AQ447" s="105">
        <v>0.11212824482468037</v>
      </c>
      <c r="AR447" s="105">
        <v>0.1178614519630324</v>
      </c>
      <c r="AS447" s="105">
        <v>0.11964584527398187</v>
      </c>
      <c r="AT447" s="105">
        <v>0.14962227950555682</v>
      </c>
      <c r="AU447" s="105">
        <v>0</v>
      </c>
      <c r="AV447" s="105">
        <v>0</v>
      </c>
      <c r="AW447" s="105">
        <v>0</v>
      </c>
      <c r="AX447" s="105">
        <v>0</v>
      </c>
      <c r="AY447" s="105">
        <v>5.3483501735200376E-2</v>
      </c>
      <c r="AZ447" s="105">
        <v>0</v>
      </c>
      <c r="BA447" s="105">
        <v>0</v>
      </c>
      <c r="BD447" s="100"/>
      <c r="BE447" s="100"/>
      <c r="BF447" s="100"/>
      <c r="BG447" s="100"/>
      <c r="BH447" s="100"/>
    </row>
    <row r="448" spans="2:60">
      <c r="B448">
        <v>100</v>
      </c>
      <c r="C448">
        <v>110</v>
      </c>
      <c r="E448" s="14">
        <v>0</v>
      </c>
      <c r="F448" s="14">
        <v>0.68181818181818177</v>
      </c>
      <c r="G448" s="14">
        <v>0.31818181818181818</v>
      </c>
      <c r="I448" s="97">
        <v>7853.981633974483</v>
      </c>
      <c r="J448" s="97">
        <v>9503.317777109125</v>
      </c>
      <c r="L448" s="14">
        <v>0</v>
      </c>
      <c r="M448" s="14">
        <v>0.68181818181818177</v>
      </c>
      <c r="N448" s="14">
        <v>0.31818181818181818</v>
      </c>
      <c r="P448" s="98">
        <v>314.15926535897933</v>
      </c>
      <c r="Q448" s="98">
        <v>345.57519189487726</v>
      </c>
      <c r="S448" s="14">
        <v>2.3255813953488372E-2</v>
      </c>
      <c r="T448" s="14">
        <v>0.63953488372093026</v>
      </c>
      <c r="U448" s="14">
        <v>0.33720930232558138</v>
      </c>
      <c r="W448" s="14">
        <v>0.5499999999999996</v>
      </c>
      <c r="X448" s="14">
        <v>0.53499999999999959</v>
      </c>
      <c r="Y448">
        <v>3</v>
      </c>
      <c r="Z448">
        <v>0</v>
      </c>
      <c r="AA448">
        <v>3</v>
      </c>
      <c r="AB448">
        <v>0</v>
      </c>
      <c r="AD448" s="14">
        <v>0.53499999999999959</v>
      </c>
      <c r="AE448" s="14">
        <v>6.0048038430744592E-4</v>
      </c>
      <c r="AF448" s="14">
        <v>0</v>
      </c>
      <c r="AG448" s="14">
        <v>1.8564356435643563E-3</v>
      </c>
      <c r="AH448" s="14">
        <v>0</v>
      </c>
      <c r="AJ448" s="103" t="s">
        <v>69</v>
      </c>
      <c r="AK448" s="104">
        <v>0.92918955732055453</v>
      </c>
      <c r="AL448" s="104">
        <v>0.91494767434583923</v>
      </c>
      <c r="AM448" s="104">
        <v>0.91075491253244678</v>
      </c>
      <c r="AN448" s="104">
        <v>0.90709532292583517</v>
      </c>
      <c r="AO448" s="104">
        <v>0.89983604443276288</v>
      </c>
      <c r="AP448" s="104">
        <v>0.86046476221506685</v>
      </c>
      <c r="AQ448" s="104">
        <v>0.82021789745833895</v>
      </c>
      <c r="AR448" s="104">
        <v>0.79775057286158835</v>
      </c>
      <c r="AS448" s="104">
        <v>0.77301516616654919</v>
      </c>
      <c r="AT448" s="104">
        <v>0.7364268653546534</v>
      </c>
      <c r="AU448" s="104">
        <v>0.79468710159102074</v>
      </c>
      <c r="AV448" s="104">
        <v>0</v>
      </c>
      <c r="AW448" s="104">
        <v>0</v>
      </c>
      <c r="AX448" s="104">
        <v>0.63556781513574989</v>
      </c>
      <c r="AY448" s="104">
        <v>0.79630823275893492</v>
      </c>
      <c r="AZ448" s="104">
        <v>0</v>
      </c>
      <c r="BA448" s="104">
        <v>0</v>
      </c>
      <c r="BD448" s="100"/>
      <c r="BE448" s="100"/>
      <c r="BF448" s="100"/>
      <c r="BG448" s="100"/>
      <c r="BH448" s="100"/>
    </row>
    <row r="449" spans="2:60">
      <c r="B449">
        <v>110</v>
      </c>
      <c r="C449">
        <v>120</v>
      </c>
      <c r="E449" s="14">
        <v>4.5454545454545456E-2</v>
      </c>
      <c r="F449" s="14">
        <v>0.77272727272727271</v>
      </c>
      <c r="G449" s="14">
        <v>0.18181818181818182</v>
      </c>
      <c r="I449" s="97">
        <v>9503.317777109125</v>
      </c>
      <c r="J449" s="97">
        <v>11309.733552923255</v>
      </c>
      <c r="L449" s="14">
        <v>4.5454545454545456E-2</v>
      </c>
      <c r="M449" s="14">
        <v>0.77272727272727271</v>
      </c>
      <c r="N449" s="14">
        <v>0.18181818181818182</v>
      </c>
      <c r="P449" s="98">
        <v>345.57519189487726</v>
      </c>
      <c r="Q449" s="98">
        <v>376.99111843077515</v>
      </c>
      <c r="S449" s="14">
        <v>0</v>
      </c>
      <c r="T449" s="14">
        <v>0.76744186046511631</v>
      </c>
      <c r="U449" s="14">
        <v>0.23255813953488372</v>
      </c>
      <c r="W449" s="14">
        <v>0.53499999999999959</v>
      </c>
      <c r="X449" s="14">
        <v>0.51999999999999957</v>
      </c>
      <c r="Y449">
        <v>2</v>
      </c>
      <c r="Z449">
        <v>1</v>
      </c>
      <c r="AA449">
        <v>1</v>
      </c>
      <c r="AB449">
        <v>0</v>
      </c>
      <c r="AD449" s="14">
        <v>0.51999999999999957</v>
      </c>
      <c r="AE449" s="14">
        <v>4.0032025620496394E-4</v>
      </c>
      <c r="AF449" s="14">
        <v>3.2226877215597811E-4</v>
      </c>
      <c r="AG449" s="14">
        <v>6.1881188118811882E-4</v>
      </c>
      <c r="AH449" s="14">
        <v>0</v>
      </c>
      <c r="AJ449" s="103" t="s">
        <v>243</v>
      </c>
      <c r="AK449" s="106">
        <v>0.94423887974375043</v>
      </c>
      <c r="AL449" s="106">
        <v>0.91053281469180958</v>
      </c>
      <c r="AM449" s="106">
        <v>0.9066781921046918</v>
      </c>
      <c r="AN449" s="106">
        <v>0.90312606176042198</v>
      </c>
      <c r="AO449" s="106">
        <v>0.8943803812950496</v>
      </c>
      <c r="AP449" s="106">
        <v>0.85076638021537065</v>
      </c>
      <c r="AQ449" s="106">
        <v>0.80249121558420922</v>
      </c>
      <c r="AR449" s="106">
        <v>0.79619793609860356</v>
      </c>
      <c r="AS449" s="106">
        <v>0.80222507670169574</v>
      </c>
      <c r="AT449" s="106">
        <v>0.79749470426535785</v>
      </c>
      <c r="AU449" s="106">
        <v>0.79468710159102074</v>
      </c>
      <c r="AV449" s="106">
        <v>0</v>
      </c>
      <c r="AW449" s="106">
        <v>0</v>
      </c>
      <c r="AX449" s="106">
        <v>0.63556781513574989</v>
      </c>
      <c r="AY449" s="106">
        <v>0.87043258440571769</v>
      </c>
      <c r="AZ449" s="106">
        <v>0</v>
      </c>
      <c r="BA449" s="106">
        <v>0</v>
      </c>
      <c r="BD449" s="100"/>
      <c r="BE449" s="100"/>
      <c r="BF449" s="100"/>
      <c r="BG449" s="100"/>
      <c r="BH449" s="100"/>
    </row>
    <row r="450" spans="2:60">
      <c r="B450">
        <v>120</v>
      </c>
      <c r="C450">
        <v>130</v>
      </c>
      <c r="E450" s="14">
        <v>0</v>
      </c>
      <c r="F450" s="14">
        <v>0.91666666666666663</v>
      </c>
      <c r="G450" s="14">
        <v>8.3333333333333329E-2</v>
      </c>
      <c r="I450" s="97">
        <v>11309.733552923255</v>
      </c>
      <c r="J450" s="97">
        <v>13273.228961416877</v>
      </c>
      <c r="L450" s="14">
        <v>0</v>
      </c>
      <c r="M450" s="14">
        <v>0.91666666666666663</v>
      </c>
      <c r="N450" s="14">
        <v>8.3333333333333329E-2</v>
      </c>
      <c r="P450" s="98">
        <v>376.99111843077515</v>
      </c>
      <c r="Q450" s="98">
        <v>408.40704496667308</v>
      </c>
      <c r="S450" s="14">
        <v>2.9411764705882353E-2</v>
      </c>
      <c r="T450" s="14">
        <v>0.76470588235294112</v>
      </c>
      <c r="U450" s="14">
        <v>0.20588235294117646</v>
      </c>
      <c r="W450" s="14">
        <v>0.51999999999999957</v>
      </c>
      <c r="X450" s="14">
        <v>0.50499999999999956</v>
      </c>
      <c r="Y450">
        <v>3</v>
      </c>
      <c r="Z450">
        <v>1</v>
      </c>
      <c r="AA450">
        <v>2</v>
      </c>
      <c r="AB450">
        <v>0</v>
      </c>
      <c r="AD450" s="14">
        <v>0.50499999999999956</v>
      </c>
      <c r="AE450" s="14">
        <v>6.0048038430744592E-4</v>
      </c>
      <c r="AF450" s="14">
        <v>3.2226877215597811E-4</v>
      </c>
      <c r="AG450" s="14">
        <v>1.2376237623762376E-3</v>
      </c>
      <c r="AH450" s="14">
        <v>0</v>
      </c>
      <c r="AJ450" s="103" t="s">
        <v>244</v>
      </c>
      <c r="AK450" s="107">
        <v>0.87553300161683723</v>
      </c>
      <c r="AL450" s="107">
        <v>0.89337201601890326</v>
      </c>
      <c r="AM450" s="107">
        <v>0.90213553556503956</v>
      </c>
      <c r="AN450" s="107">
        <v>0.8998860236531725</v>
      </c>
      <c r="AO450" s="107">
        <v>0.88865341640968476</v>
      </c>
      <c r="AP450" s="107">
        <v>0.83195247704870234</v>
      </c>
      <c r="AQ450" s="107">
        <v>0.76253278651941403</v>
      </c>
      <c r="AR450" s="107">
        <v>0.72654626898229124</v>
      </c>
      <c r="AS450" s="107">
        <v>0.70223144340986476</v>
      </c>
      <c r="AT450" s="107">
        <v>0.62818115610073255</v>
      </c>
      <c r="AU450" s="107">
        <v>0.79468710159102074</v>
      </c>
      <c r="AV450" s="107">
        <v>0</v>
      </c>
      <c r="AW450" s="107">
        <v>0</v>
      </c>
      <c r="AX450" s="107">
        <v>0.63556781513574989</v>
      </c>
      <c r="AY450" s="107">
        <v>0.72218388111215215</v>
      </c>
      <c r="AZ450" s="107">
        <v>0</v>
      </c>
      <c r="BA450" s="107">
        <v>0</v>
      </c>
      <c r="BD450" s="100"/>
      <c r="BE450" s="100"/>
      <c r="BF450" s="100"/>
      <c r="BG450" s="100"/>
      <c r="BH450" s="100"/>
    </row>
    <row r="451" spans="2:60">
      <c r="B451">
        <v>130</v>
      </c>
      <c r="C451">
        <v>140</v>
      </c>
      <c r="E451" s="14">
        <v>0</v>
      </c>
      <c r="F451" s="14">
        <v>1</v>
      </c>
      <c r="G451" s="14">
        <v>0</v>
      </c>
      <c r="I451" s="97">
        <v>13273.228961416877</v>
      </c>
      <c r="J451" s="97">
        <v>15393.804002589986</v>
      </c>
      <c r="L451" s="14">
        <v>0</v>
      </c>
      <c r="M451" s="14">
        <v>1</v>
      </c>
      <c r="N451" s="14">
        <v>0</v>
      </c>
      <c r="P451" s="98">
        <v>408.40704496667308</v>
      </c>
      <c r="Q451" s="98">
        <v>439.82297150257102</v>
      </c>
      <c r="S451" s="14">
        <v>0</v>
      </c>
      <c r="T451" s="14">
        <v>0.84210526315789469</v>
      </c>
      <c r="U451" s="14">
        <v>0.15789473684210525</v>
      </c>
      <c r="W451" s="14">
        <v>0.50499999999999956</v>
      </c>
      <c r="X451" s="14">
        <v>0.48999999999999955</v>
      </c>
      <c r="Y451">
        <v>2</v>
      </c>
      <c r="Z451">
        <v>0</v>
      </c>
      <c r="AA451">
        <v>2</v>
      </c>
      <c r="AB451">
        <v>0</v>
      </c>
      <c r="AD451" s="14">
        <v>0.48999999999999955</v>
      </c>
      <c r="AE451" s="14">
        <v>4.0032025620496394E-4</v>
      </c>
      <c r="AF451" s="14">
        <v>0</v>
      </c>
      <c r="AG451" s="14">
        <v>1.2376237623762376E-3</v>
      </c>
      <c r="AH451" s="14">
        <v>0</v>
      </c>
      <c r="AJ451" s="103" t="s">
        <v>180</v>
      </c>
      <c r="AK451">
        <v>24</v>
      </c>
      <c r="AL451">
        <v>181</v>
      </c>
      <c r="AM451">
        <v>1205</v>
      </c>
      <c r="AN451">
        <v>2209</v>
      </c>
      <c r="AO451">
        <v>880</v>
      </c>
      <c r="AP451">
        <v>293</v>
      </c>
      <c r="AQ451">
        <v>121</v>
      </c>
      <c r="AR451">
        <v>44</v>
      </c>
      <c r="AS451">
        <v>22</v>
      </c>
      <c r="AT451">
        <v>12</v>
      </c>
      <c r="AU451">
        <v>1</v>
      </c>
      <c r="AV451">
        <v>0</v>
      </c>
      <c r="AW451">
        <v>0</v>
      </c>
      <c r="AX451">
        <v>1</v>
      </c>
      <c r="AY451">
        <v>2</v>
      </c>
      <c r="AZ451">
        <v>0</v>
      </c>
      <c r="BA451">
        <v>0</v>
      </c>
      <c r="BD451" s="100"/>
      <c r="BE451" s="100"/>
      <c r="BF451" s="100"/>
      <c r="BG451" s="100"/>
      <c r="BH451" s="100"/>
    </row>
    <row r="452" spans="2:60">
      <c r="B452">
        <v>140</v>
      </c>
      <c r="C452">
        <v>150</v>
      </c>
      <c r="E452" s="14">
        <v>0</v>
      </c>
      <c r="F452" s="14">
        <v>0</v>
      </c>
      <c r="G452" s="14">
        <v>0</v>
      </c>
      <c r="I452" s="97">
        <v>15393.804002589986</v>
      </c>
      <c r="J452" s="97">
        <v>17671.458676442588</v>
      </c>
      <c r="L452" s="14">
        <v>0</v>
      </c>
      <c r="M452" s="14">
        <v>0</v>
      </c>
      <c r="N452" s="14">
        <v>0</v>
      </c>
      <c r="P452" s="98">
        <v>439.82297150257102</v>
      </c>
      <c r="Q452" s="98">
        <v>471.23889803846896</v>
      </c>
      <c r="S452" s="14">
        <v>0</v>
      </c>
      <c r="T452" s="14">
        <v>1</v>
      </c>
      <c r="U452" s="14">
        <v>0</v>
      </c>
      <c r="W452" s="14">
        <v>0.48999999999999955</v>
      </c>
      <c r="X452" s="14">
        <v>0.47499999999999953</v>
      </c>
      <c r="Y452">
        <v>2</v>
      </c>
      <c r="Z452">
        <v>0</v>
      </c>
      <c r="AA452">
        <v>2</v>
      </c>
      <c r="AB452">
        <v>0</v>
      </c>
      <c r="AD452" s="14">
        <v>0.47499999999999953</v>
      </c>
      <c r="AE452" s="14">
        <v>4.0032025620496394E-4</v>
      </c>
      <c r="AF452" s="14">
        <v>0</v>
      </c>
      <c r="AG452" s="14">
        <v>1.2376237623762376E-3</v>
      </c>
      <c r="AH452" s="14">
        <v>0</v>
      </c>
      <c r="BD452" s="100"/>
      <c r="BE452" s="100"/>
      <c r="BF452" s="100"/>
      <c r="BG452" s="100"/>
      <c r="BH452" s="100"/>
    </row>
    <row r="453" spans="2:60">
      <c r="B453">
        <v>150</v>
      </c>
      <c r="C453">
        <v>160</v>
      </c>
      <c r="E453" s="14">
        <v>0</v>
      </c>
      <c r="F453" s="14">
        <v>0</v>
      </c>
      <c r="G453" s="14">
        <v>0</v>
      </c>
      <c r="I453" s="97">
        <v>17671.458676442588</v>
      </c>
      <c r="J453" s="97">
        <v>20106.192982974677</v>
      </c>
      <c r="L453" s="14">
        <v>0</v>
      </c>
      <c r="M453" s="14">
        <v>0</v>
      </c>
      <c r="N453" s="14">
        <v>0</v>
      </c>
      <c r="P453" s="98">
        <v>471.23889803846896</v>
      </c>
      <c r="Q453" s="98">
        <v>502.6548245743669</v>
      </c>
      <c r="S453" s="14">
        <v>0</v>
      </c>
      <c r="T453" s="14">
        <v>1</v>
      </c>
      <c r="U453" s="14">
        <v>0</v>
      </c>
      <c r="W453" s="14">
        <v>0.47499999999999953</v>
      </c>
      <c r="X453" s="14">
        <v>0.45999999999999952</v>
      </c>
      <c r="Y453">
        <v>3</v>
      </c>
      <c r="Z453">
        <v>0</v>
      </c>
      <c r="AA453">
        <v>3</v>
      </c>
      <c r="AB453">
        <v>0</v>
      </c>
      <c r="AD453" s="14">
        <v>0.45999999999999952</v>
      </c>
      <c r="AE453" s="14">
        <v>6.0048038430744592E-4</v>
      </c>
      <c r="AF453" s="14">
        <v>0</v>
      </c>
      <c r="AG453" s="14">
        <v>1.8564356435643563E-3</v>
      </c>
      <c r="AH453" s="14">
        <v>0</v>
      </c>
      <c r="BD453" s="100"/>
      <c r="BE453" s="100"/>
      <c r="BF453" s="100"/>
      <c r="BG453" s="100"/>
      <c r="BH453" s="100"/>
    </row>
    <row r="454" spans="2:60">
      <c r="B454">
        <v>160</v>
      </c>
      <c r="C454">
        <v>170</v>
      </c>
      <c r="E454" s="14">
        <v>0</v>
      </c>
      <c r="F454" s="14">
        <v>1</v>
      </c>
      <c r="G454" s="14">
        <v>0</v>
      </c>
      <c r="I454" s="97">
        <v>20106.192982974677</v>
      </c>
      <c r="J454" s="97">
        <v>22698.006922186254</v>
      </c>
      <c r="L454" s="14">
        <v>0</v>
      </c>
      <c r="M454" s="14">
        <v>1</v>
      </c>
      <c r="N454" s="14">
        <v>0</v>
      </c>
      <c r="P454" s="98">
        <v>502.6548245743669</v>
      </c>
      <c r="Q454" s="98">
        <v>534.07075111026484</v>
      </c>
      <c r="S454" s="14">
        <v>0.25</v>
      </c>
      <c r="T454" s="14">
        <v>0.75</v>
      </c>
      <c r="U454" s="14">
        <v>0</v>
      </c>
      <c r="W454" s="14">
        <v>0.45999999999999952</v>
      </c>
      <c r="X454" s="14">
        <v>0.44499999999999951</v>
      </c>
      <c r="Y454">
        <v>2</v>
      </c>
      <c r="Z454">
        <v>0</v>
      </c>
      <c r="AA454">
        <v>2</v>
      </c>
      <c r="AB454">
        <v>0</v>
      </c>
      <c r="AD454" s="14">
        <v>0.44499999999999951</v>
      </c>
      <c r="AE454" s="14">
        <v>4.0032025620496394E-4</v>
      </c>
      <c r="AF454" s="14">
        <v>0</v>
      </c>
      <c r="AG454" s="14">
        <v>1.2376237623762376E-3</v>
      </c>
      <c r="AH454" s="14">
        <v>0</v>
      </c>
      <c r="BD454" s="100"/>
      <c r="BE454" s="100"/>
      <c r="BF454" s="100"/>
      <c r="BG454" s="100"/>
      <c r="BH454" s="100"/>
    </row>
    <row r="455" spans="2:60">
      <c r="B455">
        <v>170</v>
      </c>
      <c r="C455">
        <v>180</v>
      </c>
      <c r="E455" s="14">
        <v>0</v>
      </c>
      <c r="F455" s="14">
        <v>0.5</v>
      </c>
      <c r="G455" s="14">
        <v>0.5</v>
      </c>
      <c r="I455" s="97">
        <v>22698.006922186254</v>
      </c>
      <c r="J455" s="97">
        <v>25446.900494077323</v>
      </c>
      <c r="L455" s="14">
        <v>0</v>
      </c>
      <c r="M455" s="14">
        <v>0.5</v>
      </c>
      <c r="N455" s="14">
        <v>0.5</v>
      </c>
      <c r="P455" s="98">
        <v>534.07075111026484</v>
      </c>
      <c r="Q455" s="98">
        <v>565.48667764616278</v>
      </c>
      <c r="S455" s="14">
        <v>0</v>
      </c>
      <c r="T455" s="14">
        <v>1</v>
      </c>
      <c r="U455" s="14">
        <v>0</v>
      </c>
      <c r="W455" s="14">
        <v>0.44499999999999951</v>
      </c>
      <c r="X455" s="14">
        <v>0.42999999999999949</v>
      </c>
      <c r="Y455">
        <v>1</v>
      </c>
      <c r="Z455">
        <v>0</v>
      </c>
      <c r="AA455">
        <v>1</v>
      </c>
      <c r="AB455">
        <v>0</v>
      </c>
      <c r="AD455" s="14">
        <v>0.42999999999999949</v>
      </c>
      <c r="AE455" s="14">
        <v>2.0016012810248197E-4</v>
      </c>
      <c r="AF455" s="14">
        <v>0</v>
      </c>
      <c r="AG455" s="14">
        <v>6.1881188118811882E-4</v>
      </c>
      <c r="AH455" s="14">
        <v>0</v>
      </c>
      <c r="AJ455" s="101" t="s">
        <v>150</v>
      </c>
      <c r="AK455" s="101"/>
      <c r="AL455" s="108"/>
      <c r="AM455" s="101"/>
      <c r="AN455" s="101"/>
      <c r="AO455" s="101"/>
      <c r="AP455" s="101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  <c r="BD455" s="100"/>
      <c r="BE455" s="100"/>
      <c r="BF455" s="100"/>
      <c r="BG455" s="100"/>
      <c r="BH455" s="100"/>
    </row>
    <row r="456" spans="2:60">
      <c r="B456">
        <v>180</v>
      </c>
      <c r="C456">
        <v>190</v>
      </c>
      <c r="E456" s="14">
        <v>0</v>
      </c>
      <c r="F456" s="14">
        <v>0</v>
      </c>
      <c r="G456" s="14">
        <v>0</v>
      </c>
      <c r="I456" s="97">
        <v>25446.900494077323</v>
      </c>
      <c r="J456" s="97">
        <v>28352.873698647883</v>
      </c>
      <c r="L456" s="14">
        <v>0</v>
      </c>
      <c r="M456" s="14">
        <v>0</v>
      </c>
      <c r="N456" s="14">
        <v>0</v>
      </c>
      <c r="P456" s="98">
        <v>565.48667764616278</v>
      </c>
      <c r="Q456" s="98">
        <v>596.90260418206071</v>
      </c>
      <c r="S456" s="14">
        <v>0</v>
      </c>
      <c r="T456" s="14">
        <v>1</v>
      </c>
      <c r="U456" s="14">
        <v>0</v>
      </c>
      <c r="W456" s="14">
        <v>0.42999999999999949</v>
      </c>
      <c r="X456" s="14">
        <v>0.41499999999999948</v>
      </c>
      <c r="Y456">
        <v>3</v>
      </c>
      <c r="Z456">
        <v>0</v>
      </c>
      <c r="AA456">
        <v>3</v>
      </c>
      <c r="AB456">
        <v>0</v>
      </c>
      <c r="AD456" s="14">
        <v>0.41499999999999948</v>
      </c>
      <c r="AE456" s="14">
        <v>6.0048038430744592E-4</v>
      </c>
      <c r="AF456" s="14">
        <v>0</v>
      </c>
      <c r="AG456" s="14">
        <v>1.8564356435643563E-3</v>
      </c>
      <c r="AH456" s="14">
        <v>0</v>
      </c>
      <c r="AJ456" s="103" t="s">
        <v>252</v>
      </c>
      <c r="AK456" s="109">
        <v>0.87003119987560618</v>
      </c>
      <c r="AL456" s="109">
        <v>0.89352040984199088</v>
      </c>
      <c r="AM456" s="109">
        <v>0.90504759462937368</v>
      </c>
      <c r="AN456" s="109">
        <v>0.90225119870073289</v>
      </c>
      <c r="AO456" s="109">
        <v>0.8940184439315666</v>
      </c>
      <c r="AP456" s="109">
        <v>0.80772524665761136</v>
      </c>
      <c r="AQ456" s="109">
        <v>0.89343255542965561</v>
      </c>
      <c r="AR456" s="109">
        <v>0</v>
      </c>
      <c r="AS456" s="109">
        <v>0.89466112059343283</v>
      </c>
      <c r="AT456" s="109">
        <v>0</v>
      </c>
      <c r="AU456" s="109">
        <v>0</v>
      </c>
      <c r="AV456" s="109">
        <v>0</v>
      </c>
      <c r="AW456" s="109">
        <v>0</v>
      </c>
      <c r="AX456" s="109">
        <v>0</v>
      </c>
      <c r="AY456" s="109">
        <v>0</v>
      </c>
      <c r="AZ456" s="109">
        <v>0</v>
      </c>
      <c r="BA456" s="109">
        <v>0</v>
      </c>
      <c r="BD456" s="100"/>
      <c r="BE456" s="100"/>
      <c r="BF456" s="100"/>
      <c r="BG456" s="100"/>
      <c r="BH456" s="100"/>
    </row>
    <row r="457" spans="2:60">
      <c r="B457">
        <v>190</v>
      </c>
      <c r="C457">
        <v>200</v>
      </c>
      <c r="E457" s="14">
        <v>0</v>
      </c>
      <c r="F457" s="14">
        <v>0</v>
      </c>
      <c r="G457" s="14">
        <v>0</v>
      </c>
      <c r="I457" s="97">
        <v>28352.873698647883</v>
      </c>
      <c r="J457" s="97">
        <v>31415.926535897932</v>
      </c>
      <c r="L457" s="14">
        <v>0</v>
      </c>
      <c r="M457" s="14">
        <v>0</v>
      </c>
      <c r="N457" s="14">
        <v>0</v>
      </c>
      <c r="P457" s="98">
        <v>596.90260418206071</v>
      </c>
      <c r="Q457" s="98">
        <v>628.31853071795865</v>
      </c>
      <c r="S457" s="14">
        <v>0</v>
      </c>
      <c r="T457" s="14">
        <v>1</v>
      </c>
      <c r="U457" s="14">
        <v>0</v>
      </c>
      <c r="W457" s="14">
        <v>0.41499999999999948</v>
      </c>
      <c r="X457" s="14">
        <v>0.39999999999999947</v>
      </c>
      <c r="Y457">
        <v>1</v>
      </c>
      <c r="Z457">
        <v>1</v>
      </c>
      <c r="AA457">
        <v>0</v>
      </c>
      <c r="AB457">
        <v>0</v>
      </c>
      <c r="AD457" s="14">
        <v>0.39999999999999947</v>
      </c>
      <c r="AE457" s="14">
        <v>2.0016012810248197E-4</v>
      </c>
      <c r="AF457" s="14">
        <v>3.2226877215597811E-4</v>
      </c>
      <c r="AG457" s="14">
        <v>0</v>
      </c>
      <c r="AH457" s="14">
        <v>0</v>
      </c>
      <c r="AJ457" s="103" t="s">
        <v>253</v>
      </c>
      <c r="AK457" s="99">
        <v>3.7356756458977514E-2</v>
      </c>
      <c r="AL457" s="99">
        <v>9.7062289611727914E-3</v>
      </c>
      <c r="AM457" s="99">
        <v>1.9140775304073987E-3</v>
      </c>
      <c r="AN457" s="99">
        <v>1.7101432925331617E-3</v>
      </c>
      <c r="AO457" s="99">
        <v>4.6252867950165033E-3</v>
      </c>
      <c r="AP457" s="99">
        <v>6.0313885583969773E-2</v>
      </c>
      <c r="AQ457" s="99">
        <v>2.6273378914447365E-2</v>
      </c>
      <c r="AR457" s="99">
        <v>0</v>
      </c>
      <c r="AS457" s="99">
        <v>0</v>
      </c>
      <c r="AT457" s="99">
        <v>0</v>
      </c>
      <c r="AU457" s="99">
        <v>0</v>
      </c>
      <c r="AV457" s="99">
        <v>0</v>
      </c>
      <c r="AW457" s="99">
        <v>0</v>
      </c>
      <c r="AX457" s="99">
        <v>0</v>
      </c>
      <c r="AY457" s="99">
        <v>0</v>
      </c>
      <c r="AZ457" s="99">
        <v>0</v>
      </c>
      <c r="BA457" s="99">
        <v>0</v>
      </c>
      <c r="BD457" s="100"/>
      <c r="BE457" s="100"/>
      <c r="BF457" s="100"/>
      <c r="BG457" s="100"/>
      <c r="BH457" s="100"/>
    </row>
    <row r="458" spans="2:60">
      <c r="B458">
        <v>200</v>
      </c>
      <c r="C458">
        <v>210</v>
      </c>
      <c r="E458" s="14">
        <v>0</v>
      </c>
      <c r="F458" s="14">
        <v>0</v>
      </c>
      <c r="G458" s="14">
        <v>0</v>
      </c>
      <c r="I458" s="97">
        <v>31415.926535897932</v>
      </c>
      <c r="J458" s="97">
        <v>34636.059005827468</v>
      </c>
      <c r="L458" s="14">
        <v>0</v>
      </c>
      <c r="M458" s="14">
        <v>0</v>
      </c>
      <c r="N458" s="14">
        <v>0</v>
      </c>
      <c r="P458" s="98">
        <v>628.31853071795865</v>
      </c>
      <c r="Q458" s="98">
        <v>659.73445725385659</v>
      </c>
      <c r="S458" s="14">
        <v>0</v>
      </c>
      <c r="T458" s="14">
        <v>0</v>
      </c>
      <c r="U458" s="14">
        <v>1</v>
      </c>
      <c r="AD458" s="14"/>
      <c r="AF458" s="14"/>
      <c r="AG458" s="14"/>
      <c r="AH458" s="14"/>
      <c r="AJ458" s="103" t="s">
        <v>254</v>
      </c>
      <c r="AK458" s="109">
        <v>3.7356756458977514E-2</v>
      </c>
      <c r="AL458" s="109">
        <v>9.7062289611727914E-3</v>
      </c>
      <c r="AM458" s="109">
        <v>1.9140775304073987E-3</v>
      </c>
      <c r="AN458" s="109">
        <v>1.7101432925331617E-3</v>
      </c>
      <c r="AO458" s="109">
        <v>4.6252867950165033E-3</v>
      </c>
      <c r="AP458" s="109">
        <v>6.0313885583969773E-2</v>
      </c>
      <c r="AQ458" s="109">
        <v>2.6273378914447365E-2</v>
      </c>
      <c r="AR458" s="109">
        <v>0</v>
      </c>
      <c r="AS458" s="109">
        <v>0</v>
      </c>
      <c r="AT458" s="109">
        <v>0</v>
      </c>
      <c r="AU458" s="109">
        <v>0</v>
      </c>
      <c r="AV458" s="109">
        <v>0</v>
      </c>
      <c r="AW458" s="109">
        <v>0</v>
      </c>
      <c r="AX458" s="109">
        <v>0</v>
      </c>
      <c r="AY458" s="109">
        <v>0</v>
      </c>
      <c r="AZ458" s="109">
        <v>0</v>
      </c>
      <c r="BA458" s="109">
        <v>0</v>
      </c>
      <c r="BD458" s="100"/>
      <c r="BE458" s="100"/>
      <c r="BF458" s="100"/>
      <c r="BG458" s="100"/>
      <c r="BH458" s="100"/>
    </row>
    <row r="459" spans="2:60">
      <c r="E459" s="14"/>
      <c r="F459" s="14"/>
      <c r="G459" s="14"/>
      <c r="I459" s="7"/>
      <c r="L459" s="14"/>
      <c r="M459" s="14"/>
      <c r="N459" s="14"/>
      <c r="P459" s="7"/>
      <c r="S459" s="14"/>
      <c r="T459" s="14"/>
      <c r="U459" s="14"/>
      <c r="W459" s="293" t="s">
        <v>255</v>
      </c>
      <c r="X459" s="293"/>
      <c r="Y459" s="293"/>
      <c r="Z459" s="293"/>
      <c r="AA459" s="293"/>
      <c r="AB459" s="293"/>
      <c r="AD459" s="293" t="s">
        <v>256</v>
      </c>
      <c r="AE459" s="293"/>
      <c r="AF459" s="293"/>
      <c r="AG459" s="293"/>
      <c r="AH459" s="293"/>
      <c r="AI459" s="7"/>
      <c r="BD459" s="100"/>
      <c r="BE459" s="100"/>
      <c r="BF459" s="100"/>
      <c r="BG459" s="100"/>
      <c r="BH459" s="100"/>
    </row>
    <row r="460" spans="2:60">
      <c r="B460" s="293" t="s">
        <v>257</v>
      </c>
      <c r="C460" s="293"/>
      <c r="D460" s="293"/>
      <c r="E460" s="293"/>
      <c r="F460" s="293"/>
      <c r="G460" s="293"/>
      <c r="I460" s="293" t="s">
        <v>258</v>
      </c>
      <c r="J460" s="293"/>
      <c r="K460" s="293"/>
      <c r="L460" s="293"/>
      <c r="M460" s="293"/>
      <c r="N460" s="293"/>
      <c r="P460" s="293" t="s">
        <v>259</v>
      </c>
      <c r="Q460" s="293"/>
      <c r="R460" s="293"/>
      <c r="S460" s="293"/>
      <c r="T460" s="293"/>
      <c r="U460" s="293"/>
      <c r="W460" t="s">
        <v>230</v>
      </c>
      <c r="X460" s="7" t="s">
        <v>157</v>
      </c>
      <c r="Y460" t="s">
        <v>260</v>
      </c>
      <c r="Z460" s="7" t="s">
        <v>225</v>
      </c>
      <c r="AA460" s="7" t="s">
        <v>181</v>
      </c>
      <c r="AB460" s="7" t="s">
        <v>152</v>
      </c>
      <c r="AD460" s="7" t="s">
        <v>157</v>
      </c>
      <c r="AE460" s="7" t="s">
        <v>137</v>
      </c>
      <c r="AF460" s="7" t="s">
        <v>225</v>
      </c>
      <c r="AG460" s="7" t="s">
        <v>181</v>
      </c>
      <c r="AH460" s="7" t="s">
        <v>152</v>
      </c>
      <c r="AJ460" s="101" t="s">
        <v>151</v>
      </c>
      <c r="AK460" s="101"/>
      <c r="AL460" s="108"/>
      <c r="AM460" s="101"/>
      <c r="AN460" s="101"/>
      <c r="AO460" s="101"/>
      <c r="AP460" s="101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D460" s="100"/>
      <c r="BE460" s="100"/>
      <c r="BF460" s="100"/>
      <c r="BG460" s="100"/>
      <c r="BH460" s="100"/>
    </row>
    <row r="461" spans="2:60">
      <c r="B461" t="s">
        <v>223</v>
      </c>
      <c r="C461" t="s">
        <v>250</v>
      </c>
      <c r="D461" s="7" t="s">
        <v>137</v>
      </c>
      <c r="E461" s="7" t="s">
        <v>225</v>
      </c>
      <c r="F461" s="7" t="s">
        <v>181</v>
      </c>
      <c r="G461" s="7" t="s">
        <v>152</v>
      </c>
      <c r="I461" t="s">
        <v>223</v>
      </c>
      <c r="J461" t="s">
        <v>250</v>
      </c>
      <c r="K461" s="7" t="s">
        <v>137</v>
      </c>
      <c r="L461" s="7" t="s">
        <v>225</v>
      </c>
      <c r="M461" s="7" t="s">
        <v>181</v>
      </c>
      <c r="N461" s="7" t="s">
        <v>152</v>
      </c>
      <c r="P461" t="s">
        <v>223</v>
      </c>
      <c r="Q461" t="s">
        <v>250</v>
      </c>
      <c r="R461" s="7" t="s">
        <v>137</v>
      </c>
      <c r="S461" s="7" t="s">
        <v>225</v>
      </c>
      <c r="T461" s="7" t="s">
        <v>181</v>
      </c>
      <c r="U461" s="7" t="s">
        <v>152</v>
      </c>
      <c r="W461" s="14">
        <v>1</v>
      </c>
      <c r="X461" s="14">
        <v>0.98499999999999999</v>
      </c>
      <c r="Z461" s="14">
        <v>0</v>
      </c>
      <c r="AA461" s="14">
        <v>0</v>
      </c>
      <c r="AB461" s="14">
        <v>0</v>
      </c>
      <c r="AD461" s="14">
        <v>0.98499999999999999</v>
      </c>
      <c r="AE461" s="14">
        <v>0</v>
      </c>
      <c r="AF461" s="14">
        <v>0</v>
      </c>
      <c r="AG461" s="14">
        <v>0</v>
      </c>
      <c r="AH461" s="14">
        <v>0</v>
      </c>
      <c r="AJ461" s="103" t="s">
        <v>261</v>
      </c>
      <c r="AK461" s="109">
        <v>0.94427196985119433</v>
      </c>
      <c r="AL461" s="109">
        <v>0.87818965292641527</v>
      </c>
      <c r="AM461" s="109">
        <v>0.88571536980788101</v>
      </c>
      <c r="AN461" s="109">
        <v>0.89246955278256557</v>
      </c>
      <c r="AO461" s="109">
        <v>0.88491969872238851</v>
      </c>
      <c r="AP461" s="109">
        <v>0.82649303279061259</v>
      </c>
      <c r="AQ461" s="109">
        <v>0.73329534808631225</v>
      </c>
      <c r="AR461" s="109">
        <v>0.68966737738411321</v>
      </c>
      <c r="AS461" s="109">
        <v>0.67615283953216998</v>
      </c>
      <c r="AT461" s="109">
        <v>0.61089862429435626</v>
      </c>
      <c r="AU461" s="109">
        <v>0.79468710159102074</v>
      </c>
      <c r="AV461" s="109">
        <v>0</v>
      </c>
      <c r="AW461" s="109">
        <v>0</v>
      </c>
      <c r="AX461" s="109">
        <v>0.63556781513574989</v>
      </c>
      <c r="AY461" s="109">
        <v>0.83412677951749759</v>
      </c>
      <c r="AZ461" s="109">
        <v>0</v>
      </c>
      <c r="BA461" s="109">
        <v>0</v>
      </c>
      <c r="BD461" s="100"/>
      <c r="BE461" s="100"/>
      <c r="BF461" s="100"/>
      <c r="BG461" s="100"/>
      <c r="BH461" s="100"/>
    </row>
    <row r="462" spans="2:60">
      <c r="B462">
        <v>20</v>
      </c>
      <c r="C462">
        <v>30</v>
      </c>
      <c r="D462" s="110">
        <v>1E-3</v>
      </c>
      <c r="E462" s="110">
        <v>1E-3</v>
      </c>
      <c r="F462" s="110">
        <v>0</v>
      </c>
      <c r="G462" s="110">
        <v>0</v>
      </c>
      <c r="I462" s="97">
        <v>314.15926535897933</v>
      </c>
      <c r="J462" s="97">
        <v>706.85834705770344</v>
      </c>
      <c r="K462" s="110">
        <v>1E-3</v>
      </c>
      <c r="L462" s="110">
        <v>1E-3</v>
      </c>
      <c r="M462" s="110">
        <v>0</v>
      </c>
      <c r="N462" s="110">
        <v>0</v>
      </c>
      <c r="P462" s="98">
        <v>62.831853071795862</v>
      </c>
      <c r="Q462" s="98">
        <v>94.247779607693786</v>
      </c>
      <c r="R462" s="110">
        <v>1.0002000400080016E-3</v>
      </c>
      <c r="S462" s="110">
        <v>1.0002000400080016E-3</v>
      </c>
      <c r="T462" s="110">
        <v>0</v>
      </c>
      <c r="U462" s="110">
        <v>0</v>
      </c>
      <c r="W462" s="14">
        <v>0.98499999999999999</v>
      </c>
      <c r="X462" s="14">
        <v>0.97</v>
      </c>
      <c r="Z462" s="14">
        <v>0</v>
      </c>
      <c r="AA462" s="14">
        <v>0</v>
      </c>
      <c r="AB462" s="14">
        <v>0</v>
      </c>
      <c r="AD462" s="14">
        <v>0.97</v>
      </c>
      <c r="AE462" s="14">
        <v>0</v>
      </c>
      <c r="AF462" s="14">
        <v>0</v>
      </c>
      <c r="AG462" s="14">
        <v>0</v>
      </c>
      <c r="AH462" s="14">
        <v>0</v>
      </c>
      <c r="AJ462" s="103" t="s">
        <v>262</v>
      </c>
      <c r="AK462" s="99">
        <v>0</v>
      </c>
      <c r="AL462" s="99">
        <v>1.8837158526497366E-2</v>
      </c>
      <c r="AM462" s="99">
        <v>9.5409076764999545E-3</v>
      </c>
      <c r="AN462" s="99">
        <v>3.7900746257737428E-3</v>
      </c>
      <c r="AO462" s="99">
        <v>4.0179853984471103E-3</v>
      </c>
      <c r="AP462" s="99">
        <v>1.1400903351961533E-2</v>
      </c>
      <c r="AQ462" s="99">
        <v>2.6437407607626695E-2</v>
      </c>
      <c r="AR462" s="99">
        <v>4.7497335434895871E-2</v>
      </c>
      <c r="AS462" s="99">
        <v>6.1277172255300494E-2</v>
      </c>
      <c r="AT462" s="99">
        <v>8.7061955022123771E-2</v>
      </c>
      <c r="AU462" s="99">
        <v>0</v>
      </c>
      <c r="AV462" s="99">
        <v>0</v>
      </c>
      <c r="AW462" s="99">
        <v>0</v>
      </c>
      <c r="AX462" s="99">
        <v>0</v>
      </c>
      <c r="AY462" s="99">
        <v>0</v>
      </c>
      <c r="AZ462" s="99">
        <v>0</v>
      </c>
      <c r="BA462" s="99">
        <v>0</v>
      </c>
      <c r="BD462" s="100"/>
      <c r="BE462" s="100"/>
      <c r="BF462" s="100"/>
      <c r="BG462" s="100"/>
      <c r="BH462" s="100"/>
    </row>
    <row r="463" spans="2:60">
      <c r="B463">
        <v>30</v>
      </c>
      <c r="C463">
        <v>40</v>
      </c>
      <c r="D463" s="110">
        <v>4.7999999999999996E-3</v>
      </c>
      <c r="E463" s="110">
        <v>4.4000000000000003E-3</v>
      </c>
      <c r="F463" s="110">
        <v>2.0000000000000001E-4</v>
      </c>
      <c r="G463" s="110">
        <v>2.0000000000000001E-4</v>
      </c>
      <c r="I463" s="97">
        <v>706.85834705770344</v>
      </c>
      <c r="J463" s="97">
        <v>1256.6370614359173</v>
      </c>
      <c r="K463" s="110">
        <v>4.7999999999999996E-3</v>
      </c>
      <c r="L463" s="110">
        <v>4.4000000000000003E-3</v>
      </c>
      <c r="M463" s="110">
        <v>2.0000000000000001E-4</v>
      </c>
      <c r="N463" s="110">
        <v>2.0000000000000001E-4</v>
      </c>
      <c r="P463" s="98">
        <v>94.247779607693786</v>
      </c>
      <c r="Q463" s="98">
        <v>125.66370614359172</v>
      </c>
      <c r="R463" s="110">
        <v>3.4006801360272052E-3</v>
      </c>
      <c r="S463" s="110">
        <v>3.0006001200240046E-3</v>
      </c>
      <c r="T463" s="110">
        <v>2.0004000800160032E-4</v>
      </c>
      <c r="U463" s="110">
        <v>2.0004000800160032E-4</v>
      </c>
      <c r="W463" s="14">
        <v>0.97</v>
      </c>
      <c r="X463" s="14">
        <v>0.95499999999999996</v>
      </c>
      <c r="Z463" s="14">
        <v>0.91666666666666663</v>
      </c>
      <c r="AA463" s="14">
        <v>8.3333333333333329E-2</v>
      </c>
      <c r="AB463" s="14">
        <v>0</v>
      </c>
      <c r="AD463" s="14">
        <v>0.95499999999999996</v>
      </c>
      <c r="AE463" s="14">
        <v>2.4019215372297837E-3</v>
      </c>
      <c r="AF463" s="14">
        <v>3.544956493715759E-3</v>
      </c>
      <c r="AG463" s="14">
        <v>6.1881188118811882E-4</v>
      </c>
      <c r="AH463" s="14">
        <v>0</v>
      </c>
      <c r="AJ463" s="103" t="s">
        <v>263</v>
      </c>
      <c r="AK463" s="109">
        <v>0</v>
      </c>
      <c r="AL463" s="109">
        <v>1.8837158526497366E-2</v>
      </c>
      <c r="AM463" s="109">
        <v>9.5409076764999545E-3</v>
      </c>
      <c r="AN463" s="109">
        <v>3.7900746257737428E-3</v>
      </c>
      <c r="AO463" s="109">
        <v>4.0179853984471103E-3</v>
      </c>
      <c r="AP463" s="109">
        <v>1.1400903351961533E-2</v>
      </c>
      <c r="AQ463" s="109">
        <v>2.6437407607626695E-2</v>
      </c>
      <c r="AR463" s="109">
        <v>4.7497335434895871E-2</v>
      </c>
      <c r="AS463" s="109">
        <v>6.1277172255300494E-2</v>
      </c>
      <c r="AT463" s="109">
        <v>8.7061955022123771E-2</v>
      </c>
      <c r="AU463" s="109">
        <v>0</v>
      </c>
      <c r="AV463" s="109">
        <v>0</v>
      </c>
      <c r="AW463" s="109">
        <v>0</v>
      </c>
      <c r="AX463" s="109">
        <v>0</v>
      </c>
      <c r="AY463" s="109">
        <v>0</v>
      </c>
      <c r="AZ463" s="109">
        <v>0</v>
      </c>
      <c r="BA463" s="109">
        <v>0</v>
      </c>
      <c r="BD463" s="100"/>
      <c r="BE463" s="100"/>
      <c r="BF463" s="100"/>
      <c r="BG463" s="100"/>
      <c r="BH463" s="100"/>
    </row>
    <row r="464" spans="2:60">
      <c r="B464">
        <v>40</v>
      </c>
      <c r="C464">
        <v>50</v>
      </c>
      <c r="D464" s="110">
        <v>3.6200000000000003E-2</v>
      </c>
      <c r="E464" s="110">
        <v>2.9600000000000001E-2</v>
      </c>
      <c r="F464" s="110">
        <v>6.1999999999999998E-3</v>
      </c>
      <c r="G464" s="110">
        <v>4.0000000000000002E-4</v>
      </c>
      <c r="I464" s="97">
        <v>1256.6370614359173</v>
      </c>
      <c r="J464" s="97">
        <v>1963.4954084936207</v>
      </c>
      <c r="K464" s="110">
        <v>3.6200000000000003E-2</v>
      </c>
      <c r="L464" s="110">
        <v>2.9600000000000001E-2</v>
      </c>
      <c r="M464" s="110">
        <v>6.1999999999999998E-3</v>
      </c>
      <c r="N464" s="110">
        <v>4.0000000000000002E-4</v>
      </c>
      <c r="P464" s="98">
        <v>125.66370614359172</v>
      </c>
      <c r="Q464" s="98">
        <v>157.07963267948966</v>
      </c>
      <c r="R464" s="110">
        <v>1.9203840768153631E-2</v>
      </c>
      <c r="S464" s="110">
        <v>1.5403080616123225E-2</v>
      </c>
      <c r="T464" s="110">
        <v>3.6007201440288058E-3</v>
      </c>
      <c r="U464" s="110">
        <v>2.0004000800160032E-4</v>
      </c>
      <c r="W464" s="14">
        <v>0.95499999999999996</v>
      </c>
      <c r="X464" s="14">
        <v>0.94</v>
      </c>
      <c r="Z464" s="14">
        <v>0.78947368421052633</v>
      </c>
      <c r="AA464" s="14">
        <v>0.20300751879699247</v>
      </c>
      <c r="AB464" s="14">
        <v>7.5187969924812026E-3</v>
      </c>
      <c r="AD464" s="14">
        <v>0.94</v>
      </c>
      <c r="AE464" s="14">
        <v>2.9023218574859885E-2</v>
      </c>
      <c r="AF464" s="14">
        <v>3.7383177570093455E-2</v>
      </c>
      <c r="AG464" s="14">
        <v>1.7326732673267328E-2</v>
      </c>
      <c r="AH464" s="14">
        <v>3.6101083032490976E-3</v>
      </c>
      <c r="AL464" s="14"/>
      <c r="BD464" s="100"/>
      <c r="BE464" s="100"/>
      <c r="BF464" s="100"/>
      <c r="BG464" s="100"/>
      <c r="BH464" s="100"/>
    </row>
    <row r="465" spans="2:60">
      <c r="B465">
        <v>50</v>
      </c>
      <c r="C465">
        <v>60</v>
      </c>
      <c r="D465" s="110">
        <v>0.24099999999999999</v>
      </c>
      <c r="E465" s="110">
        <v>0.20419999999999999</v>
      </c>
      <c r="F465" s="110">
        <v>3.3799999999999997E-2</v>
      </c>
      <c r="G465" s="110">
        <v>3.0000000000000001E-3</v>
      </c>
      <c r="I465" s="97">
        <v>1963.4954084936207</v>
      </c>
      <c r="J465" s="97">
        <v>2827.4333882308138</v>
      </c>
      <c r="K465" s="110">
        <v>0.24099999999999999</v>
      </c>
      <c r="L465" s="110">
        <v>0.20419999999999999</v>
      </c>
      <c r="M465" s="110">
        <v>3.3799999999999997E-2</v>
      </c>
      <c r="N465" s="110">
        <v>3.0000000000000001E-3</v>
      </c>
      <c r="P465" s="98">
        <v>157.07963267948966</v>
      </c>
      <c r="Q465" s="98">
        <v>188.49555921538757</v>
      </c>
      <c r="R465" s="110">
        <v>0.15763152630526106</v>
      </c>
      <c r="S465" s="110">
        <v>0.13482696539307862</v>
      </c>
      <c r="T465" s="110">
        <v>2.1804360872174435E-2</v>
      </c>
      <c r="U465" s="110">
        <v>1.0002000400080016E-3</v>
      </c>
      <c r="W465" s="14">
        <v>0.94</v>
      </c>
      <c r="X465" s="14">
        <v>0.92499999999999993</v>
      </c>
      <c r="Z465" s="14">
        <v>0.80418250950570347</v>
      </c>
      <c r="AA465" s="14">
        <v>0.1806083650190114</v>
      </c>
      <c r="AB465" s="14">
        <v>1.5209125475285171E-2</v>
      </c>
      <c r="AD465" s="14">
        <v>0.92499999999999993</v>
      </c>
      <c r="AE465" s="14">
        <v>0.13430744595676541</v>
      </c>
      <c r="AF465" s="14">
        <v>0.1737028681920722</v>
      </c>
      <c r="AG465" s="14">
        <v>7.6113861386138612E-2</v>
      </c>
      <c r="AH465" s="14">
        <v>3.2490974729241881E-2</v>
      </c>
      <c r="AJ465" s="101" t="s">
        <v>152</v>
      </c>
      <c r="AK465" s="101"/>
      <c r="AL465" s="108"/>
      <c r="AM465" s="101"/>
      <c r="AN465" s="101"/>
      <c r="AO465" s="101"/>
      <c r="AP465" s="101"/>
      <c r="AQ465" s="101"/>
      <c r="AR465" s="101"/>
      <c r="AS465" s="101"/>
      <c r="AT465" s="101"/>
      <c r="AU465" s="101"/>
      <c r="AV465" s="101"/>
      <c r="AW465" s="101"/>
      <c r="AX465" s="101"/>
      <c r="AY465" s="101"/>
      <c r="AZ465" s="101"/>
      <c r="BA465" s="101"/>
      <c r="BD465" s="100"/>
      <c r="BE465" s="100"/>
      <c r="BF465" s="100"/>
      <c r="BG465" s="100"/>
      <c r="BH465" s="100"/>
    </row>
    <row r="466" spans="2:60">
      <c r="B466">
        <v>60</v>
      </c>
      <c r="C466">
        <v>70</v>
      </c>
      <c r="D466" s="110">
        <v>0.44180000000000003</v>
      </c>
      <c r="E466" s="110">
        <v>0.30480000000000002</v>
      </c>
      <c r="F466" s="110">
        <v>0.12559999999999999</v>
      </c>
      <c r="G466" s="110">
        <v>1.14E-2</v>
      </c>
      <c r="I466" s="97">
        <v>2827.4333882308138</v>
      </c>
      <c r="J466" s="97">
        <v>3848.4510006474966</v>
      </c>
      <c r="K466" s="110">
        <v>0.44180000000000003</v>
      </c>
      <c r="L466" s="110">
        <v>0.30480000000000002</v>
      </c>
      <c r="M466" s="110">
        <v>0.12559999999999999</v>
      </c>
      <c r="N466" s="110">
        <v>1.14E-2</v>
      </c>
      <c r="P466" s="98">
        <v>188.49555921538757</v>
      </c>
      <c r="Q466" s="98">
        <v>219.91148575128551</v>
      </c>
      <c r="R466" s="110">
        <v>0.39887977595519103</v>
      </c>
      <c r="S466" s="110">
        <v>0.30706141228245648</v>
      </c>
      <c r="T466" s="110">
        <v>8.4416883376675342E-2</v>
      </c>
      <c r="U466" s="110">
        <v>7.4014802960592121E-3</v>
      </c>
      <c r="W466" s="14">
        <v>0.92499999999999993</v>
      </c>
      <c r="X466" s="14">
        <v>0.90999999999999992</v>
      </c>
      <c r="Z466" s="14">
        <v>0.73240525908739362</v>
      </c>
      <c r="AA466" s="14">
        <v>0.25522041763341069</v>
      </c>
      <c r="AB466" s="14">
        <v>1.237432327919567E-2</v>
      </c>
      <c r="AD466" s="14">
        <v>0.90999999999999992</v>
      </c>
      <c r="AE466" s="14">
        <v>0.39311449159327461</v>
      </c>
      <c r="AF466" s="14">
        <v>0.47889139542378345</v>
      </c>
      <c r="AG466" s="14">
        <v>0.28032178217821779</v>
      </c>
      <c r="AH466" s="14">
        <v>9.0252707581227443E-2</v>
      </c>
      <c r="AJ466" s="103" t="s">
        <v>264</v>
      </c>
      <c r="AK466" s="109">
        <v>0.93045556711501942</v>
      </c>
      <c r="AL466" s="109">
        <v>0.8276440237656888</v>
      </c>
      <c r="AM466" s="109">
        <v>0.77719779467552896</v>
      </c>
      <c r="AN466" s="109">
        <v>0.88504435160818362</v>
      </c>
      <c r="AO466" s="109">
        <v>0.8672206974287715</v>
      </c>
      <c r="AP466" s="109">
        <v>0.83426097371042185</v>
      </c>
      <c r="AQ466" s="109">
        <v>0.80880082738521486</v>
      </c>
      <c r="AR466" s="109">
        <v>0.78853033575468834</v>
      </c>
      <c r="AS466" s="109">
        <v>0.73632220627685219</v>
      </c>
      <c r="AT466" s="109">
        <v>0.8764887897152609</v>
      </c>
      <c r="AU466" s="109">
        <v>0</v>
      </c>
      <c r="AV466" s="109">
        <v>0</v>
      </c>
      <c r="AW466" s="109">
        <v>0</v>
      </c>
      <c r="AX466" s="109">
        <v>0</v>
      </c>
      <c r="AY466" s="109">
        <v>0.75848968600037225</v>
      </c>
      <c r="AZ466" s="109">
        <v>0</v>
      </c>
      <c r="BA466" s="109">
        <v>0</v>
      </c>
      <c r="BD466" s="100"/>
      <c r="BE466" s="100"/>
      <c r="BF466" s="100"/>
      <c r="BG466" s="100"/>
      <c r="BH466" s="100"/>
    </row>
    <row r="467" spans="2:60">
      <c r="B467">
        <v>70</v>
      </c>
      <c r="C467">
        <v>80</v>
      </c>
      <c r="D467" s="110">
        <v>0.17599999999999999</v>
      </c>
      <c r="E467" s="110">
        <v>7.1999999999999995E-2</v>
      </c>
      <c r="F467" s="110">
        <v>8.7599999999999997E-2</v>
      </c>
      <c r="G467" s="110">
        <v>1.6400000000000001E-2</v>
      </c>
      <c r="I467" s="97">
        <v>3848.4510006474966</v>
      </c>
      <c r="J467" s="97">
        <v>5026.5482457436692</v>
      </c>
      <c r="K467" s="110">
        <v>0.17599999999999999</v>
      </c>
      <c r="L467" s="110">
        <v>7.1999999999999995E-2</v>
      </c>
      <c r="M467" s="110">
        <v>8.7599999999999997E-2</v>
      </c>
      <c r="N467" s="110">
        <v>1.6400000000000001E-2</v>
      </c>
      <c r="P467" s="98">
        <v>219.91148575128551</v>
      </c>
      <c r="Q467" s="98">
        <v>251.32741228718345</v>
      </c>
      <c r="R467" s="110">
        <v>0.27425485097019403</v>
      </c>
      <c r="S467" s="110">
        <v>0.14442888577715543</v>
      </c>
      <c r="T467" s="110">
        <v>0.11502300460092019</v>
      </c>
      <c r="U467" s="110">
        <v>1.4802960592118424E-2</v>
      </c>
      <c r="W467" s="14">
        <v>0.90999999999999992</v>
      </c>
      <c r="X467" s="14">
        <v>0.89499999999999991</v>
      </c>
      <c r="Z467" s="14">
        <v>0.66870332654446707</v>
      </c>
      <c r="AA467" s="14">
        <v>0.2987101154107264</v>
      </c>
      <c r="AB467" s="14">
        <v>3.2586558044806514E-2</v>
      </c>
      <c r="AD467" s="14">
        <v>0.89499999999999991</v>
      </c>
      <c r="AE467" s="14">
        <v>0.68795036028823064</v>
      </c>
      <c r="AF467" s="14">
        <v>0.79632613599742186</v>
      </c>
      <c r="AG467" s="14">
        <v>0.55259900990099009</v>
      </c>
      <c r="AH467" s="14">
        <v>0.26353790613718409</v>
      </c>
      <c r="AJ467" s="103" t="s">
        <v>265</v>
      </c>
      <c r="AK467" s="99">
        <v>0</v>
      </c>
      <c r="AL467" s="99">
        <v>5.6362716939840074E-2</v>
      </c>
      <c r="AM467" s="99">
        <v>5.6408388725540881E-2</v>
      </c>
      <c r="AN467" s="99">
        <v>8.6173524118459133E-3</v>
      </c>
      <c r="AO467" s="99">
        <v>6.7844523710899329E-3</v>
      </c>
      <c r="AP467" s="99">
        <v>9.6070277654866088E-3</v>
      </c>
      <c r="AQ467" s="99">
        <v>1.860810416989811E-2</v>
      </c>
      <c r="AR467" s="99">
        <v>2.4714744760270912E-2</v>
      </c>
      <c r="AS467" s="99">
        <v>4.3190393784832248E-2</v>
      </c>
      <c r="AT467" s="99">
        <v>0</v>
      </c>
      <c r="AU467" s="99">
        <v>0</v>
      </c>
      <c r="AV467" s="99">
        <v>0</v>
      </c>
      <c r="AW467" s="99">
        <v>0</v>
      </c>
      <c r="AX467" s="99">
        <v>0</v>
      </c>
      <c r="AY467" s="99">
        <v>0</v>
      </c>
      <c r="AZ467" s="99">
        <v>0</v>
      </c>
      <c r="BA467" s="99">
        <v>0</v>
      </c>
      <c r="BD467" s="100"/>
      <c r="BE467" s="100"/>
      <c r="BF467" s="100"/>
      <c r="BG467" s="100"/>
      <c r="BH467" s="100"/>
    </row>
    <row r="468" spans="2:60">
      <c r="B468">
        <v>80</v>
      </c>
      <c r="C468">
        <v>90</v>
      </c>
      <c r="D468" s="110">
        <v>5.8599999999999999E-2</v>
      </c>
      <c r="E468" s="110">
        <v>4.1999999999999997E-3</v>
      </c>
      <c r="F468" s="110">
        <v>4.1599999999999998E-2</v>
      </c>
      <c r="G468" s="110">
        <v>1.2800000000000001E-2</v>
      </c>
      <c r="I468" s="97">
        <v>5026.5482457436692</v>
      </c>
      <c r="J468" s="97">
        <v>6361.7251235193307</v>
      </c>
      <c r="K468" s="110">
        <v>5.8599999999999999E-2</v>
      </c>
      <c r="L468" s="110">
        <v>4.1999999999999997E-3</v>
      </c>
      <c r="M468" s="110">
        <v>4.1599999999999998E-2</v>
      </c>
      <c r="N468" s="110">
        <v>1.2800000000000001E-2</v>
      </c>
      <c r="P468" s="98">
        <v>251.32741228718345</v>
      </c>
      <c r="Q468" s="98">
        <v>282.74333882308139</v>
      </c>
      <c r="R468" s="110">
        <v>6.7813562712542505E-2</v>
      </c>
      <c r="S468" s="110">
        <v>1.2802560512102421E-2</v>
      </c>
      <c r="T468" s="110">
        <v>4.3208641728345668E-2</v>
      </c>
      <c r="U468" s="110">
        <v>1.1802360472094419E-2</v>
      </c>
      <c r="W468" s="14">
        <v>0.89499999999999991</v>
      </c>
      <c r="X468" s="14">
        <v>0.87999999999999989</v>
      </c>
      <c r="Z468" s="14">
        <v>0.55007052186177718</v>
      </c>
      <c r="AA468" s="14">
        <v>0.4005641748942172</v>
      </c>
      <c r="AB468" s="14">
        <v>4.9365303244005641E-2</v>
      </c>
      <c r="AD468" s="14">
        <v>0.87999999999999989</v>
      </c>
      <c r="AE468" s="14">
        <v>0.82986389111289038</v>
      </c>
      <c r="AF468" s="14">
        <v>0.92201095713825332</v>
      </c>
      <c r="AG468" s="14">
        <v>0.72834158415841577</v>
      </c>
      <c r="AH468" s="14">
        <v>0.38989169675090252</v>
      </c>
      <c r="AJ468" s="103" t="s">
        <v>266</v>
      </c>
      <c r="AK468" s="109">
        <v>0</v>
      </c>
      <c r="AL468" s="109">
        <v>5.6362716939840074E-2</v>
      </c>
      <c r="AM468" s="109">
        <v>5.6408388725540881E-2</v>
      </c>
      <c r="AN468" s="109">
        <v>8.6173524118459133E-3</v>
      </c>
      <c r="AO468" s="109">
        <v>6.7844523710899329E-3</v>
      </c>
      <c r="AP468" s="109">
        <v>9.6070277654866088E-3</v>
      </c>
      <c r="AQ468" s="109">
        <v>1.860810416989811E-2</v>
      </c>
      <c r="AR468" s="109">
        <v>2.4714744760270912E-2</v>
      </c>
      <c r="AS468" s="109">
        <v>4.3190393784832248E-2</v>
      </c>
      <c r="AT468" s="109">
        <v>0</v>
      </c>
      <c r="AU468" s="109">
        <v>0</v>
      </c>
      <c r="AV468" s="109">
        <v>0</v>
      </c>
      <c r="AW468" s="109">
        <v>0</v>
      </c>
      <c r="AX468" s="109">
        <v>0</v>
      </c>
      <c r="AY468" s="109">
        <v>0</v>
      </c>
      <c r="AZ468" s="109">
        <v>0</v>
      </c>
      <c r="BA468" s="109">
        <v>0</v>
      </c>
      <c r="BD468" s="100"/>
      <c r="BE468" s="100"/>
      <c r="BF468" s="100"/>
      <c r="BG468" s="100"/>
      <c r="BH468" s="100"/>
    </row>
    <row r="469" spans="2:60">
      <c r="B469">
        <v>90</v>
      </c>
      <c r="C469">
        <v>100</v>
      </c>
      <c r="D469" s="110">
        <v>2.4199999999999999E-2</v>
      </c>
      <c r="E469" s="110">
        <v>4.0000000000000002E-4</v>
      </c>
      <c r="F469" s="110">
        <v>1.66E-2</v>
      </c>
      <c r="G469" s="110">
        <v>7.1999999999999998E-3</v>
      </c>
      <c r="I469" s="97">
        <v>6361.7251235193307</v>
      </c>
      <c r="J469" s="97">
        <v>7853.981633974483</v>
      </c>
      <c r="K469" s="110">
        <v>2.4199999999999999E-2</v>
      </c>
      <c r="L469" s="110">
        <v>4.0000000000000002E-4</v>
      </c>
      <c r="M469" s="110">
        <v>1.66E-2</v>
      </c>
      <c r="N469" s="110">
        <v>7.1999999999999998E-3</v>
      </c>
      <c r="P469" s="98">
        <v>282.74333882308139</v>
      </c>
      <c r="Q469" s="98">
        <v>314.15926535897933</v>
      </c>
      <c r="R469" s="110">
        <v>3.6807361472294457E-2</v>
      </c>
      <c r="S469" s="110">
        <v>1.6003200640128026E-3</v>
      </c>
      <c r="T469" s="110">
        <v>2.5205041008201642E-2</v>
      </c>
      <c r="U469" s="110">
        <v>1.0002000400080016E-2</v>
      </c>
      <c r="W469" s="14">
        <v>0.87999999999999989</v>
      </c>
      <c r="X469" s="14">
        <v>0.86499999999999988</v>
      </c>
      <c r="Z469" s="14">
        <v>0.38181818181818183</v>
      </c>
      <c r="AA469" s="14">
        <v>0.45454545454545453</v>
      </c>
      <c r="AB469" s="14">
        <v>0.16363636363636364</v>
      </c>
      <c r="AD469" s="14">
        <v>0.86499999999999988</v>
      </c>
      <c r="AE469" s="14">
        <v>0.8738991192954364</v>
      </c>
      <c r="AF469" s="14">
        <v>0.94908153399935546</v>
      </c>
      <c r="AG469" s="14">
        <v>0.7902227722772277</v>
      </c>
      <c r="AH469" s="14">
        <v>0.51985559566786999</v>
      </c>
      <c r="BD469" s="100"/>
      <c r="BE469" s="100"/>
      <c r="BF469" s="100"/>
      <c r="BG469" s="100"/>
      <c r="BH469" s="100"/>
    </row>
    <row r="470" spans="2:60">
      <c r="B470">
        <v>100</v>
      </c>
      <c r="C470">
        <v>110</v>
      </c>
      <c r="D470" s="110">
        <v>8.8000000000000005E-3</v>
      </c>
      <c r="E470" s="110">
        <v>0</v>
      </c>
      <c r="F470" s="110">
        <v>6.0000000000000001E-3</v>
      </c>
      <c r="G470" s="110">
        <v>2.8E-3</v>
      </c>
      <c r="I470" s="97">
        <v>7853.981633974483</v>
      </c>
      <c r="J470" s="97">
        <v>9503.317777109125</v>
      </c>
      <c r="K470" s="110">
        <v>8.8000000000000005E-3</v>
      </c>
      <c r="L470" s="110">
        <v>0</v>
      </c>
      <c r="M470" s="110">
        <v>6.0000000000000001E-3</v>
      </c>
      <c r="N470" s="110">
        <v>2.8E-3</v>
      </c>
      <c r="P470" s="98">
        <v>314.15926535897933</v>
      </c>
      <c r="Q470" s="98">
        <v>345.57519189487726</v>
      </c>
      <c r="R470" s="110">
        <v>1.7203440688137627E-2</v>
      </c>
      <c r="S470" s="110">
        <v>4.0008001600320064E-4</v>
      </c>
      <c r="T470" s="110">
        <v>1.1002200440088018E-2</v>
      </c>
      <c r="U470" s="110">
        <v>5.8011602320464095E-3</v>
      </c>
      <c r="W470" s="14">
        <v>0.86499999999999988</v>
      </c>
      <c r="X470" s="14">
        <v>0.84999999999999987</v>
      </c>
      <c r="Z470" s="14">
        <v>0.29133858267716534</v>
      </c>
      <c r="AA470" s="14">
        <v>0.40157480314960631</v>
      </c>
      <c r="AB470" s="14">
        <v>0.30708661417322836</v>
      </c>
      <c r="AD470" s="14">
        <v>0.84999999999999987</v>
      </c>
      <c r="AE470" s="14">
        <v>0.89931945556445159</v>
      </c>
      <c r="AF470" s="14">
        <v>0.96100547856912666</v>
      </c>
      <c r="AG470" s="14">
        <v>0.82178217821782173</v>
      </c>
      <c r="AH470" s="14">
        <v>0.66064981949458479</v>
      </c>
      <c r="AJ470" s="101" t="s">
        <v>267</v>
      </c>
      <c r="AK470" s="101"/>
      <c r="AL470" s="101"/>
      <c r="AM470" s="101"/>
      <c r="AN470" s="101"/>
      <c r="AO470" s="101"/>
      <c r="AP470" s="101"/>
      <c r="AQ470" s="101"/>
      <c r="AR470" s="101"/>
      <c r="AS470" s="101"/>
      <c r="AT470" s="101"/>
      <c r="AU470" s="101"/>
      <c r="AV470" s="101"/>
      <c r="AW470" s="101"/>
      <c r="AX470" s="101"/>
      <c r="AY470" s="101"/>
      <c r="AZ470" s="101"/>
      <c r="BA470" s="101"/>
      <c r="BD470" s="100"/>
      <c r="BE470" s="100"/>
      <c r="BF470" s="100"/>
      <c r="BG470" s="100"/>
      <c r="BH470" s="100"/>
    </row>
    <row r="471" spans="2:60">
      <c r="B471">
        <v>110</v>
      </c>
      <c r="C471">
        <v>120</v>
      </c>
      <c r="D471" s="110">
        <v>4.4000000000000003E-3</v>
      </c>
      <c r="E471" s="110">
        <v>2.0000000000000001E-4</v>
      </c>
      <c r="F471" s="110">
        <v>3.3999999999999998E-3</v>
      </c>
      <c r="G471" s="110">
        <v>8.0000000000000004E-4</v>
      </c>
      <c r="I471" s="97">
        <v>9503.317777109125</v>
      </c>
      <c r="J471" s="97">
        <v>11309.733552923255</v>
      </c>
      <c r="K471" s="110">
        <v>4.4000000000000003E-3</v>
      </c>
      <c r="L471" s="110">
        <v>2.0000000000000001E-4</v>
      </c>
      <c r="M471" s="110">
        <v>3.3999999999999998E-3</v>
      </c>
      <c r="N471" s="110">
        <v>8.0000000000000004E-4</v>
      </c>
      <c r="P471" s="98">
        <v>345.57519189487726</v>
      </c>
      <c r="Q471" s="98">
        <v>376.99111843077515</v>
      </c>
      <c r="R471" s="110">
        <v>8.6017203440688136E-3</v>
      </c>
      <c r="S471" s="110">
        <v>0</v>
      </c>
      <c r="T471" s="110">
        <v>6.6013202640528108E-3</v>
      </c>
      <c r="U471" s="110">
        <v>2.0004000800160032E-3</v>
      </c>
      <c r="W471" s="14">
        <v>0.84999999999999987</v>
      </c>
      <c r="X471" s="14">
        <v>0.83499999999999985</v>
      </c>
      <c r="Z471" s="14">
        <v>0.24324324324324326</v>
      </c>
      <c r="AA471" s="14">
        <v>0.45945945945945948</v>
      </c>
      <c r="AB471" s="14">
        <v>0.29729729729729731</v>
      </c>
      <c r="AD471" s="14">
        <v>0.83499999999999985</v>
      </c>
      <c r="AE471" s="14">
        <v>0.92153722978382713</v>
      </c>
      <c r="AF471" s="14">
        <v>0.96970673541733809</v>
      </c>
      <c r="AG471" s="14">
        <v>0.85334158415841577</v>
      </c>
      <c r="AH471" s="14">
        <v>0.77978339350180503</v>
      </c>
      <c r="AJ471" s="103" t="s">
        <v>268</v>
      </c>
      <c r="AK471" s="109">
        <v>0.87553300161683723</v>
      </c>
      <c r="AL471" s="109">
        <v>0.89337201601890326</v>
      </c>
      <c r="AM471" s="109">
        <v>0.90213553556503956</v>
      </c>
      <c r="AN471" s="109">
        <v>0.8998860236531725</v>
      </c>
      <c r="AO471" s="109">
        <v>0.88865341640968476</v>
      </c>
      <c r="AP471" s="109">
        <v>0.83195247704870234</v>
      </c>
      <c r="AQ471" s="109">
        <v>0.76253278651941403</v>
      </c>
      <c r="AR471" s="109">
        <v>0.72654626898229124</v>
      </c>
      <c r="AS471" s="109">
        <v>0.70223144340986476</v>
      </c>
      <c r="AT471" s="109">
        <v>0.62818115610073255</v>
      </c>
      <c r="AU471" s="109">
        <v>0.79468710159102074</v>
      </c>
      <c r="AV471" s="109">
        <v>0</v>
      </c>
      <c r="AW471" s="109">
        <v>0</v>
      </c>
      <c r="AX471" s="109">
        <v>0.63556781513574989</v>
      </c>
      <c r="AY471" s="109">
        <v>0.72218388111215215</v>
      </c>
      <c r="AZ471" s="109">
        <v>0</v>
      </c>
      <c r="BA471" s="109">
        <v>0</v>
      </c>
      <c r="BD471" s="100"/>
      <c r="BE471" s="100"/>
      <c r="BF471" s="100"/>
      <c r="BG471" s="100"/>
      <c r="BH471" s="100"/>
    </row>
    <row r="472" spans="2:60">
      <c r="B472">
        <v>120</v>
      </c>
      <c r="C472">
        <v>130</v>
      </c>
      <c r="D472" s="110">
        <v>2.3999999999999998E-3</v>
      </c>
      <c r="E472" s="110">
        <v>0</v>
      </c>
      <c r="F472" s="110">
        <v>2.2000000000000001E-3</v>
      </c>
      <c r="G472" s="110">
        <v>2.0000000000000001E-4</v>
      </c>
      <c r="I472" s="97">
        <v>11309.733552923255</v>
      </c>
      <c r="J472" s="97">
        <v>13273.228961416877</v>
      </c>
      <c r="K472" s="110">
        <v>2.3999999999999998E-3</v>
      </c>
      <c r="L472" s="110">
        <v>0</v>
      </c>
      <c r="M472" s="110">
        <v>2.2000000000000001E-3</v>
      </c>
      <c r="N472" s="110">
        <v>2.0000000000000001E-4</v>
      </c>
      <c r="P472" s="98">
        <v>376.99111843077515</v>
      </c>
      <c r="Q472" s="98">
        <v>408.40704496667308</v>
      </c>
      <c r="R472" s="110">
        <v>6.8013602720544105E-3</v>
      </c>
      <c r="S472" s="110">
        <v>2.0004000800160032E-4</v>
      </c>
      <c r="T472" s="110">
        <v>5.2010402080416079E-3</v>
      </c>
      <c r="U472" s="110">
        <v>1.4002800560112022E-3</v>
      </c>
      <c r="W472" s="14">
        <v>0.83499999999999985</v>
      </c>
      <c r="X472" s="14">
        <v>0.81999999999999984</v>
      </c>
      <c r="Z472" s="14">
        <v>0.13333333333333333</v>
      </c>
      <c r="AA472" s="14">
        <v>0.56666666666666665</v>
      </c>
      <c r="AB472" s="14">
        <v>0.3</v>
      </c>
      <c r="AD472" s="14">
        <v>0.81999999999999984</v>
      </c>
      <c r="AE472" s="14">
        <v>0.93354683746997602</v>
      </c>
      <c r="AF472" s="14">
        <v>0.97228488559458592</v>
      </c>
      <c r="AG472" s="14">
        <v>0.87438118811881183</v>
      </c>
      <c r="AH472" s="14">
        <v>0.84476534296028882</v>
      </c>
      <c r="AJ472" s="103" t="s">
        <v>269</v>
      </c>
      <c r="AK472" s="99">
        <v>3.43529390634566E-2</v>
      </c>
      <c r="AL472" s="99">
        <v>8.5803993364531594E-3</v>
      </c>
      <c r="AM472" s="99">
        <v>2.2713282698261228E-3</v>
      </c>
      <c r="AN472" s="99">
        <v>1.6200190536247439E-3</v>
      </c>
      <c r="AO472" s="99">
        <v>2.863482442682419E-3</v>
      </c>
      <c r="AP472" s="99">
        <v>9.4069515833341555E-3</v>
      </c>
      <c r="AQ472" s="99">
        <v>1.9979214532397593E-2</v>
      </c>
      <c r="AR472" s="99">
        <v>3.4825833558156161E-2</v>
      </c>
      <c r="AS472" s="99">
        <v>4.9996816645915487E-2</v>
      </c>
      <c r="AT472" s="99">
        <v>8.4656774082312647E-2</v>
      </c>
      <c r="AU472" s="99">
        <v>0</v>
      </c>
      <c r="AV472" s="99">
        <v>0</v>
      </c>
      <c r="AW472" s="99">
        <v>0</v>
      </c>
      <c r="AX472" s="99">
        <v>0</v>
      </c>
      <c r="AY472" s="99">
        <v>7.4124351646782771E-2</v>
      </c>
      <c r="AZ472" s="99">
        <v>0</v>
      </c>
      <c r="BA472" s="99">
        <v>0</v>
      </c>
      <c r="BD472" s="100"/>
      <c r="BE472" s="100"/>
      <c r="BF472" s="100"/>
      <c r="BG472" s="100"/>
      <c r="BH472" s="100"/>
    </row>
    <row r="473" spans="2:60">
      <c r="B473">
        <v>130</v>
      </c>
      <c r="C473">
        <v>140</v>
      </c>
      <c r="D473" s="110">
        <v>2.0000000000000001E-4</v>
      </c>
      <c r="E473" s="110">
        <v>0</v>
      </c>
      <c r="F473" s="110">
        <v>2.0000000000000001E-4</v>
      </c>
      <c r="G473" s="110">
        <v>0</v>
      </c>
      <c r="I473" s="97">
        <v>13273.228961416877</v>
      </c>
      <c r="J473" s="97">
        <v>15393.804002589986</v>
      </c>
      <c r="K473" s="110">
        <v>2.0000000000000001E-4</v>
      </c>
      <c r="L473" s="110">
        <v>0</v>
      </c>
      <c r="M473" s="110">
        <v>2.0000000000000001E-4</v>
      </c>
      <c r="N473" s="110">
        <v>0</v>
      </c>
      <c r="P473" s="98">
        <v>408.40704496667308</v>
      </c>
      <c r="Q473" s="98">
        <v>439.82297150257102</v>
      </c>
      <c r="R473" s="110">
        <v>3.8007601520304059E-3</v>
      </c>
      <c r="S473" s="110">
        <v>0</v>
      </c>
      <c r="T473" s="110">
        <v>3.2006401280256051E-3</v>
      </c>
      <c r="U473" s="110">
        <v>6.0012002400480096E-4</v>
      </c>
      <c r="W473" s="14">
        <v>0.81999999999999984</v>
      </c>
      <c r="X473" s="14">
        <v>0.80499999999999983</v>
      </c>
      <c r="Z473" s="14">
        <v>0.2558139534883721</v>
      </c>
      <c r="AA473" s="14">
        <v>0.58139534883720934</v>
      </c>
      <c r="AB473" s="14">
        <v>0.16279069767441862</v>
      </c>
      <c r="AD473" s="14">
        <v>0.80499999999999983</v>
      </c>
      <c r="AE473" s="14">
        <v>0.94215372297838273</v>
      </c>
      <c r="AF473" s="14">
        <v>0.9758298420883017</v>
      </c>
      <c r="AG473" s="14">
        <v>0.88985148514851475</v>
      </c>
      <c r="AH473" s="14">
        <v>0.87003610108303253</v>
      </c>
      <c r="AJ473" s="103" t="s">
        <v>270</v>
      </c>
      <c r="AK473" s="109">
        <v>3.43529390634566E-2</v>
      </c>
      <c r="AL473" s="109">
        <v>8.5803993364531594E-3</v>
      </c>
      <c r="AM473" s="109">
        <v>2.2713282698261228E-3</v>
      </c>
      <c r="AN473" s="109">
        <v>1.6200190536247439E-3</v>
      </c>
      <c r="AO473" s="109">
        <v>2.863482442682419E-3</v>
      </c>
      <c r="AP473" s="109">
        <v>9.4069515833341555E-3</v>
      </c>
      <c r="AQ473" s="109">
        <v>1.9979214532397593E-2</v>
      </c>
      <c r="AR473" s="109">
        <v>3.4825833558156161E-2</v>
      </c>
      <c r="AS473" s="109">
        <v>4.9996816645915487E-2</v>
      </c>
      <c r="AT473" s="109">
        <v>8.4656774082312647E-2</v>
      </c>
      <c r="AU473" s="109">
        <v>0</v>
      </c>
      <c r="AV473" s="109">
        <v>0</v>
      </c>
      <c r="AW473" s="109">
        <v>0</v>
      </c>
      <c r="AX473" s="109">
        <v>0</v>
      </c>
      <c r="AY473" s="109">
        <v>7.4124351646782771E-2</v>
      </c>
      <c r="AZ473" s="109">
        <v>0</v>
      </c>
      <c r="BA473" s="109">
        <v>0</v>
      </c>
      <c r="BD473" s="100"/>
      <c r="BE473" s="100"/>
      <c r="BF473" s="100"/>
      <c r="BG473" s="100"/>
      <c r="BH473" s="100"/>
    </row>
    <row r="474" spans="2:60">
      <c r="B474">
        <v>140</v>
      </c>
      <c r="C474">
        <v>150</v>
      </c>
      <c r="D474" s="110">
        <v>0</v>
      </c>
      <c r="E474" s="110">
        <v>0</v>
      </c>
      <c r="F474" s="110">
        <v>0</v>
      </c>
      <c r="G474" s="110">
        <v>0</v>
      </c>
      <c r="I474" s="97">
        <v>15393.804002589986</v>
      </c>
      <c r="J474" s="97">
        <v>17671.458676442588</v>
      </c>
      <c r="K474" s="110">
        <v>0</v>
      </c>
      <c r="L474" s="110">
        <v>0</v>
      </c>
      <c r="M474" s="110">
        <v>0</v>
      </c>
      <c r="N474" s="110">
        <v>0</v>
      </c>
      <c r="P474" s="98">
        <v>439.82297150257102</v>
      </c>
      <c r="Q474" s="98">
        <v>471.23889803846896</v>
      </c>
      <c r="R474" s="110">
        <v>1.8003600720144029E-3</v>
      </c>
      <c r="S474" s="110">
        <v>0</v>
      </c>
      <c r="T474" s="110">
        <v>1.8003600720144029E-3</v>
      </c>
      <c r="U474" s="110">
        <v>0</v>
      </c>
      <c r="W474" s="14">
        <v>0.80499999999999983</v>
      </c>
      <c r="X474" s="14">
        <v>0.78999999999999981</v>
      </c>
      <c r="Z474" s="14">
        <v>0.2857142857142857</v>
      </c>
      <c r="AA474" s="14">
        <v>0.5</v>
      </c>
      <c r="AB474" s="14">
        <v>0.21428571428571427</v>
      </c>
      <c r="AD474" s="14">
        <v>0.78999999999999981</v>
      </c>
      <c r="AE474" s="14">
        <v>0.95056044835868703</v>
      </c>
      <c r="AF474" s="14">
        <v>0.97969706735417339</v>
      </c>
      <c r="AG474" s="14">
        <v>0.9028465346534652</v>
      </c>
      <c r="AH474" s="14">
        <v>0.90252707581227443</v>
      </c>
      <c r="AL474" s="14"/>
      <c r="BD474" s="100"/>
      <c r="BE474" s="100"/>
      <c r="BF474" s="100"/>
      <c r="BG474" s="100"/>
      <c r="BH474" s="100"/>
    </row>
    <row r="475" spans="2:60">
      <c r="B475">
        <v>150</v>
      </c>
      <c r="C475">
        <v>160</v>
      </c>
      <c r="D475" s="110">
        <v>0</v>
      </c>
      <c r="E475" s="110">
        <v>0</v>
      </c>
      <c r="F475" s="110">
        <v>0</v>
      </c>
      <c r="G475" s="110">
        <v>0</v>
      </c>
      <c r="I475" s="97">
        <v>17671.458676442588</v>
      </c>
      <c r="J475" s="97">
        <v>20106.192982974677</v>
      </c>
      <c r="K475" s="110">
        <v>0</v>
      </c>
      <c r="L475" s="110">
        <v>0</v>
      </c>
      <c r="M475" s="110">
        <v>0</v>
      </c>
      <c r="N475" s="110">
        <v>0</v>
      </c>
      <c r="P475" s="98">
        <v>471.23889803846896</v>
      </c>
      <c r="Q475" s="98">
        <v>502.6548245743669</v>
      </c>
      <c r="R475" s="110">
        <v>8.0016003200640128E-4</v>
      </c>
      <c r="S475" s="110">
        <v>0</v>
      </c>
      <c r="T475" s="110">
        <v>8.0016003200640128E-4</v>
      </c>
      <c r="U475" s="110">
        <v>0</v>
      </c>
      <c r="W475" s="14">
        <v>0.78999999999999981</v>
      </c>
      <c r="X475" s="14">
        <v>0.7749999999999998</v>
      </c>
      <c r="Z475" s="14">
        <v>0.29545454545454547</v>
      </c>
      <c r="AA475" s="14">
        <v>0.52272727272727271</v>
      </c>
      <c r="AB475" s="14">
        <v>0.18181818181818182</v>
      </c>
      <c r="AD475" s="14">
        <v>0.7749999999999998</v>
      </c>
      <c r="AE475" s="14">
        <v>0.95936749399519627</v>
      </c>
      <c r="AF475" s="14">
        <v>0.9838865613922011</v>
      </c>
      <c r="AG475" s="14">
        <v>0.91707920792079189</v>
      </c>
      <c r="AH475" s="14">
        <v>0.93140794223826717</v>
      </c>
      <c r="AL475" s="14"/>
      <c r="BD475" s="100"/>
      <c r="BE475" s="100"/>
      <c r="BF475" s="100"/>
      <c r="BG475" s="100"/>
      <c r="BH475" s="100"/>
    </row>
    <row r="476" spans="2:60">
      <c r="B476">
        <v>160</v>
      </c>
      <c r="C476">
        <v>170</v>
      </c>
      <c r="D476" s="110">
        <v>2.0000000000000001E-4</v>
      </c>
      <c r="E476" s="110">
        <v>0</v>
      </c>
      <c r="F476" s="110">
        <v>2.0000000000000001E-4</v>
      </c>
      <c r="G476" s="110">
        <v>0</v>
      </c>
      <c r="I476" s="97">
        <v>20106.192982974677</v>
      </c>
      <c r="J476" s="97">
        <v>22698.006922186254</v>
      </c>
      <c r="K476" s="110">
        <v>2.0000000000000001E-4</v>
      </c>
      <c r="L476" s="110">
        <v>0</v>
      </c>
      <c r="M476" s="110">
        <v>2.0000000000000001E-4</v>
      </c>
      <c r="N476" s="110">
        <v>0</v>
      </c>
      <c r="P476" s="98">
        <v>502.6548245743669</v>
      </c>
      <c r="Q476" s="98">
        <v>534.07075111026484</v>
      </c>
      <c r="R476" s="110">
        <v>8.0016003200640128E-4</v>
      </c>
      <c r="S476" s="110">
        <v>2.0004000800160032E-4</v>
      </c>
      <c r="T476" s="110">
        <v>6.0012002400480096E-4</v>
      </c>
      <c r="U476" s="110">
        <v>0</v>
      </c>
      <c r="W476" s="14">
        <v>0.7749999999999998</v>
      </c>
      <c r="X476" s="14">
        <v>0.75999999999999979</v>
      </c>
      <c r="Z476" s="14">
        <v>0.37931034482758619</v>
      </c>
      <c r="AA476" s="14">
        <v>0.55172413793103448</v>
      </c>
      <c r="AB476" s="14">
        <v>6.8965517241379309E-2</v>
      </c>
      <c r="AD476" s="14">
        <v>0.75999999999999979</v>
      </c>
      <c r="AE476" s="14">
        <v>0.9651721377101683</v>
      </c>
      <c r="AF476" s="14">
        <v>0.98743151788591688</v>
      </c>
      <c r="AG476" s="14">
        <v>0.9269801980198018</v>
      </c>
      <c r="AH476" s="14">
        <v>0.93862815884476536</v>
      </c>
      <c r="AL476" s="14"/>
      <c r="BD476" s="100"/>
      <c r="BE476" s="100"/>
      <c r="BF476" s="100"/>
      <c r="BG476" s="100"/>
      <c r="BH476" s="100"/>
    </row>
    <row r="477" spans="2:60">
      <c r="B477">
        <v>170</v>
      </c>
      <c r="C477">
        <v>180</v>
      </c>
      <c r="D477" s="110">
        <v>4.0000000000000002E-4</v>
      </c>
      <c r="E477" s="110">
        <v>0</v>
      </c>
      <c r="F477" s="110">
        <v>2.0000000000000001E-4</v>
      </c>
      <c r="G477" s="110">
        <v>2.0000000000000001E-4</v>
      </c>
      <c r="I477" s="97">
        <v>22698.006922186254</v>
      </c>
      <c r="J477" s="97">
        <v>25446.900494077323</v>
      </c>
      <c r="K477" s="110">
        <v>4.0000000000000002E-4</v>
      </c>
      <c r="L477" s="110">
        <v>0</v>
      </c>
      <c r="M477" s="110">
        <v>2.0000000000000001E-4</v>
      </c>
      <c r="N477" s="110">
        <v>2.0000000000000001E-4</v>
      </c>
      <c r="P477" s="98">
        <v>534.07075111026484</v>
      </c>
      <c r="Q477" s="98">
        <v>565.48667764616278</v>
      </c>
      <c r="R477" s="110">
        <v>6.0012002400480096E-4</v>
      </c>
      <c r="S477" s="110">
        <v>0</v>
      </c>
      <c r="T477" s="110">
        <v>6.0012002400480096E-4</v>
      </c>
      <c r="U477" s="110">
        <v>0</v>
      </c>
      <c r="W477" s="14">
        <v>0.75999999999999979</v>
      </c>
      <c r="X477" s="14">
        <v>0.74499999999999977</v>
      </c>
      <c r="Z477" s="14">
        <v>0.29629629629629628</v>
      </c>
      <c r="AA477" s="14">
        <v>0.55555555555555558</v>
      </c>
      <c r="AB477" s="14">
        <v>0.14814814814814814</v>
      </c>
      <c r="AD477" s="14">
        <v>0.74499999999999977</v>
      </c>
      <c r="AE477" s="14">
        <v>0.97057646116893537</v>
      </c>
      <c r="AF477" s="14">
        <v>0.99000966806316471</v>
      </c>
      <c r="AG477" s="14">
        <v>0.93626237623762354</v>
      </c>
      <c r="AH477" s="14">
        <v>0.95306859205776173</v>
      </c>
      <c r="AL477" s="14"/>
      <c r="BD477" s="100"/>
      <c r="BE477" s="100"/>
      <c r="BF477" s="100"/>
      <c r="BG477" s="100"/>
      <c r="BH477" s="100"/>
    </row>
    <row r="478" spans="2:60">
      <c r="B478">
        <v>180</v>
      </c>
      <c r="C478">
        <v>190</v>
      </c>
      <c r="D478" s="110">
        <v>0</v>
      </c>
      <c r="E478" s="110">
        <v>0</v>
      </c>
      <c r="F478" s="110">
        <v>0</v>
      </c>
      <c r="G478" s="110">
        <v>0</v>
      </c>
      <c r="I478" s="97">
        <v>25446.900494077323</v>
      </c>
      <c r="J478" s="97">
        <v>28352.873698647883</v>
      </c>
      <c r="K478" s="110">
        <v>0</v>
      </c>
      <c r="L478" s="110">
        <v>0</v>
      </c>
      <c r="M478" s="110">
        <v>0</v>
      </c>
      <c r="N478" s="110">
        <v>0</v>
      </c>
      <c r="P478" s="98">
        <v>565.48667764616278</v>
      </c>
      <c r="Q478" s="98">
        <v>596.90260418206071</v>
      </c>
      <c r="R478" s="110">
        <v>2.0004000800160032E-4</v>
      </c>
      <c r="S478" s="110">
        <v>0</v>
      </c>
      <c r="T478" s="110">
        <v>2.0004000800160032E-4</v>
      </c>
      <c r="U478" s="110">
        <v>0</v>
      </c>
      <c r="W478" s="14">
        <v>0.74499999999999977</v>
      </c>
      <c r="X478" s="14">
        <v>0.72999999999999976</v>
      </c>
      <c r="Z478" s="14">
        <v>0.17647058823529413</v>
      </c>
      <c r="AA478" s="14">
        <v>0.58823529411764708</v>
      </c>
      <c r="AB478" s="14">
        <v>0.23529411764705882</v>
      </c>
      <c r="AD478" s="14">
        <v>0.72999999999999976</v>
      </c>
      <c r="AE478" s="14">
        <v>0.97397918334667755</v>
      </c>
      <c r="AF478" s="14">
        <v>0.99097647437963265</v>
      </c>
      <c r="AG478" s="14">
        <v>0.94245049504950473</v>
      </c>
      <c r="AH478" s="14">
        <v>0.96750902527075811</v>
      </c>
      <c r="AL478" s="14"/>
      <c r="BD478" s="100"/>
      <c r="BE478" s="100"/>
      <c r="BF478" s="100"/>
      <c r="BG478" s="100"/>
      <c r="BH478" s="100"/>
    </row>
    <row r="479" spans="2:60">
      <c r="B479">
        <v>190</v>
      </c>
      <c r="C479">
        <v>200</v>
      </c>
      <c r="D479" s="110">
        <v>0</v>
      </c>
      <c r="E479" s="110">
        <v>0</v>
      </c>
      <c r="F479" s="110">
        <v>0</v>
      </c>
      <c r="G479" s="110">
        <v>0</v>
      </c>
      <c r="I479" s="97">
        <v>28352.873698647883</v>
      </c>
      <c r="J479" s="97">
        <v>31415.926535897932</v>
      </c>
      <c r="K479" s="110">
        <v>0</v>
      </c>
      <c r="L479" s="110">
        <v>0</v>
      </c>
      <c r="M479" s="110">
        <v>0</v>
      </c>
      <c r="N479" s="110">
        <v>0</v>
      </c>
      <c r="P479" s="98">
        <v>596.90260418206071</v>
      </c>
      <c r="Q479" s="98">
        <v>628.31853071795865</v>
      </c>
      <c r="R479" s="110">
        <v>2.0004000800160032E-4</v>
      </c>
      <c r="S479" s="110">
        <v>0</v>
      </c>
      <c r="T479" s="110">
        <v>2.0004000800160032E-4</v>
      </c>
      <c r="U479" s="110">
        <v>0</v>
      </c>
      <c r="W479" s="14">
        <v>0.72999999999999976</v>
      </c>
      <c r="X479" s="14">
        <v>0.71499999999999975</v>
      </c>
      <c r="Z479" s="14">
        <v>0.23529411764705882</v>
      </c>
      <c r="AA479" s="14">
        <v>0.70588235294117652</v>
      </c>
      <c r="AB479" s="14">
        <v>5.8823529411764705E-2</v>
      </c>
      <c r="AD479" s="14">
        <v>0.71499999999999975</v>
      </c>
      <c r="AE479" s="14">
        <v>0.97738190552441973</v>
      </c>
      <c r="AF479" s="14">
        <v>0.99226554946825651</v>
      </c>
      <c r="AG479" s="14">
        <v>0.94987623762376217</v>
      </c>
      <c r="AH479" s="14">
        <v>0.97111913357400725</v>
      </c>
      <c r="AL479" s="14"/>
      <c r="BD479" s="100"/>
      <c r="BE479" s="100"/>
      <c r="BF479" s="100"/>
      <c r="BG479" s="100"/>
      <c r="BH479" s="100"/>
    </row>
    <row r="480" spans="2:60">
      <c r="B480">
        <v>200</v>
      </c>
      <c r="C480">
        <v>210</v>
      </c>
      <c r="D480" s="110">
        <v>0</v>
      </c>
      <c r="E480" s="110">
        <v>0</v>
      </c>
      <c r="F480" s="110">
        <v>0</v>
      </c>
      <c r="G480" s="110">
        <v>0</v>
      </c>
      <c r="I480" s="97">
        <v>31415.926535897932</v>
      </c>
      <c r="J480" s="97">
        <v>34636.059005827468</v>
      </c>
      <c r="K480" s="110">
        <v>0</v>
      </c>
      <c r="L480" s="110">
        <v>0</v>
      </c>
      <c r="M480" s="110">
        <v>0</v>
      </c>
      <c r="N480" s="110">
        <v>0</v>
      </c>
      <c r="P480" s="98">
        <v>628.31853071795865</v>
      </c>
      <c r="Q480" s="98">
        <v>659.73445725385659</v>
      </c>
      <c r="R480" s="110">
        <v>2.0004000800160032E-4</v>
      </c>
      <c r="S480" s="110">
        <v>0</v>
      </c>
      <c r="T480" s="110">
        <v>0</v>
      </c>
      <c r="U480" s="110">
        <v>2.0004000800160032E-4</v>
      </c>
      <c r="W480" s="14">
        <v>0.71499999999999975</v>
      </c>
      <c r="X480" s="14">
        <v>0.69999999999999973</v>
      </c>
      <c r="Z480" s="14">
        <v>0.25</v>
      </c>
      <c r="AA480" s="14">
        <v>0.66666666666666663</v>
      </c>
      <c r="AB480" s="14">
        <v>8.3333333333333329E-2</v>
      </c>
      <c r="AD480" s="14">
        <v>0.69999999999999973</v>
      </c>
      <c r="AE480" s="14">
        <v>0.97978382706164946</v>
      </c>
      <c r="AF480" s="14">
        <v>0.99323235578472446</v>
      </c>
      <c r="AG480" s="14">
        <v>0.95482673267326712</v>
      </c>
      <c r="AH480" s="14">
        <v>0.9747292418772564</v>
      </c>
      <c r="AL480" s="14"/>
      <c r="BD480" s="100"/>
      <c r="BE480" s="100"/>
      <c r="BF480" s="100"/>
      <c r="BG480" s="100"/>
      <c r="BH480" s="100"/>
    </row>
    <row r="481" spans="4:60">
      <c r="E481" s="14"/>
      <c r="F481" s="14"/>
      <c r="G481" s="14"/>
      <c r="I481" s="97"/>
      <c r="J481" s="97"/>
      <c r="L481" s="14"/>
      <c r="M481" s="14"/>
      <c r="N481" s="14"/>
      <c r="P481" s="98"/>
      <c r="Q481" s="98"/>
      <c r="S481" s="14"/>
      <c r="T481" s="14"/>
      <c r="U481" s="14"/>
      <c r="W481" s="14">
        <v>0.69999999999999973</v>
      </c>
      <c r="X481" s="14">
        <v>0.68499999999999972</v>
      </c>
      <c r="Z481" s="14">
        <v>0.4</v>
      </c>
      <c r="AA481" s="14">
        <v>0.6</v>
      </c>
      <c r="AB481" s="14">
        <v>0</v>
      </c>
      <c r="AD481" s="14">
        <v>0.68499999999999972</v>
      </c>
      <c r="AE481" s="14">
        <v>0.98178542834267424</v>
      </c>
      <c r="AF481" s="14">
        <v>0.99452143087334832</v>
      </c>
      <c r="AG481" s="14">
        <v>0.95853960396039584</v>
      </c>
      <c r="AH481" s="14">
        <v>0.9747292418772564</v>
      </c>
      <c r="AL481" s="14"/>
      <c r="BD481" s="100"/>
      <c r="BE481" s="100"/>
      <c r="BF481" s="100"/>
      <c r="BG481" s="100"/>
      <c r="BH481" s="100"/>
    </row>
    <row r="482" spans="4:60">
      <c r="E482" s="14"/>
      <c r="F482" s="14"/>
      <c r="G482" s="14"/>
      <c r="I482" s="97"/>
      <c r="J482" s="97"/>
      <c r="L482" s="14"/>
      <c r="M482" s="14"/>
      <c r="N482" s="14"/>
      <c r="P482" s="98"/>
      <c r="Q482" s="98"/>
      <c r="S482" s="14"/>
      <c r="T482" s="14"/>
      <c r="U482" s="14"/>
      <c r="W482" s="14">
        <v>0.68499999999999972</v>
      </c>
      <c r="X482" s="14">
        <v>0.66999999999999971</v>
      </c>
      <c r="Z482" s="14">
        <v>0.16666666666666666</v>
      </c>
      <c r="AA482" s="14">
        <v>0.58333333333333337</v>
      </c>
      <c r="AB482" s="14">
        <v>0.25</v>
      </c>
      <c r="AD482" s="14">
        <v>0.66999999999999971</v>
      </c>
      <c r="AE482" s="14">
        <v>0.98418734987990397</v>
      </c>
      <c r="AF482" s="14">
        <v>0.99516596841766025</v>
      </c>
      <c r="AG482" s="14">
        <v>0.96287128712871262</v>
      </c>
      <c r="AH482" s="14">
        <v>0.98555956678700374</v>
      </c>
      <c r="AL482" s="14"/>
      <c r="BD482" s="100"/>
      <c r="BE482" s="100"/>
      <c r="BF482" s="100"/>
      <c r="BG482" s="100"/>
      <c r="BH482" s="100"/>
    </row>
    <row r="483" spans="4:60">
      <c r="D483" s="7"/>
      <c r="E483" s="7"/>
      <c r="F483" s="7"/>
      <c r="G483" s="7"/>
      <c r="I483" s="97"/>
      <c r="J483" s="97"/>
      <c r="L483" s="14"/>
      <c r="M483" s="14"/>
      <c r="N483" s="14"/>
      <c r="P483" s="98"/>
      <c r="Q483" s="98"/>
      <c r="S483" s="14"/>
      <c r="T483" s="14"/>
      <c r="U483" s="14"/>
      <c r="W483" s="14">
        <v>0.66999999999999971</v>
      </c>
      <c r="X483" s="14">
        <v>0.65499999999999969</v>
      </c>
      <c r="Z483" s="14">
        <v>0</v>
      </c>
      <c r="AA483" s="14">
        <v>0.91666666666666663</v>
      </c>
      <c r="AB483" s="14">
        <v>8.3333333333333329E-2</v>
      </c>
      <c r="AD483" s="14">
        <v>0.65499999999999969</v>
      </c>
      <c r="AE483" s="14">
        <v>0.98658927141713371</v>
      </c>
      <c r="AF483" s="14">
        <v>0.99516596841766025</v>
      </c>
      <c r="AG483" s="14">
        <v>0.96967821782178187</v>
      </c>
      <c r="AH483" s="14">
        <v>0.98916967509025289</v>
      </c>
      <c r="AL483" s="14"/>
      <c r="BD483" s="100"/>
      <c r="BE483" s="100"/>
      <c r="BF483" s="100"/>
      <c r="BG483" s="100"/>
      <c r="BH483" s="100"/>
    </row>
    <row r="484" spans="4:60">
      <c r="D484" s="14"/>
      <c r="E484" s="14"/>
      <c r="F484" s="14"/>
      <c r="G484" s="14"/>
      <c r="I484" s="97"/>
      <c r="J484" s="97"/>
      <c r="L484" s="14"/>
      <c r="M484" s="14"/>
      <c r="N484" s="14"/>
      <c r="P484" s="98"/>
      <c r="Q484" s="98"/>
      <c r="S484" s="14"/>
      <c r="T484" s="14"/>
      <c r="U484" s="14"/>
      <c r="W484" s="14">
        <v>0.65499999999999969</v>
      </c>
      <c r="X484" s="14">
        <v>0.63999999999999968</v>
      </c>
      <c r="Z484" s="14">
        <v>0</v>
      </c>
      <c r="AA484" s="14">
        <v>0.77777777777777779</v>
      </c>
      <c r="AB484" s="14">
        <v>0.22222222222222221</v>
      </c>
      <c r="AD484" s="14">
        <v>0.63999999999999968</v>
      </c>
      <c r="AE484" s="14">
        <v>0.98839071257005606</v>
      </c>
      <c r="AF484" s="14">
        <v>0.99516596841766025</v>
      </c>
      <c r="AG484" s="14">
        <v>0.97400990099009865</v>
      </c>
      <c r="AH484" s="14">
        <v>0.99638989169675107</v>
      </c>
      <c r="AL484" s="14"/>
      <c r="BD484" s="100"/>
      <c r="BE484" s="100"/>
      <c r="BF484" s="100"/>
      <c r="BG484" s="100"/>
      <c r="BH484" s="100"/>
    </row>
    <row r="485" spans="4:60">
      <c r="D485" s="14"/>
      <c r="E485" s="14"/>
      <c r="F485" s="14"/>
      <c r="G485" s="14"/>
      <c r="I485" s="97"/>
      <c r="J485" s="97"/>
      <c r="L485" s="14"/>
      <c r="M485" s="14"/>
      <c r="N485" s="14"/>
      <c r="P485" s="98"/>
      <c r="Q485" s="98"/>
      <c r="S485" s="14"/>
      <c r="T485" s="14"/>
      <c r="U485" s="14"/>
      <c r="W485" s="14">
        <v>0.63999999999999968</v>
      </c>
      <c r="X485" s="14">
        <v>0.62499999999999967</v>
      </c>
      <c r="Z485" s="14">
        <v>0.1111111111111111</v>
      </c>
      <c r="AA485" s="14">
        <v>0.88888888888888884</v>
      </c>
      <c r="AB485" s="14">
        <v>0</v>
      </c>
      <c r="AD485" s="14">
        <v>0.62499999999999967</v>
      </c>
      <c r="AE485" s="14">
        <v>0.99019215372297842</v>
      </c>
      <c r="AF485" s="14">
        <v>0.99548823718981627</v>
      </c>
      <c r="AG485" s="14">
        <v>0.97896039603960361</v>
      </c>
      <c r="AH485" s="14">
        <v>0.99638989169675107</v>
      </c>
      <c r="AL485" s="14"/>
      <c r="BD485" s="100"/>
      <c r="BE485" s="100"/>
      <c r="BF485" s="100"/>
      <c r="BG485" s="100"/>
      <c r="BH485" s="100"/>
    </row>
    <row r="486" spans="4:60">
      <c r="D486" s="14"/>
      <c r="E486" s="14"/>
      <c r="F486" s="14"/>
      <c r="G486" s="14"/>
      <c r="I486" s="97"/>
      <c r="J486" s="97"/>
      <c r="L486" s="14"/>
      <c r="M486" s="14"/>
      <c r="N486" s="14"/>
      <c r="P486" s="98"/>
      <c r="Q486" s="98"/>
      <c r="S486" s="14"/>
      <c r="T486" s="14"/>
      <c r="U486" s="14"/>
      <c r="W486" s="14">
        <v>0.62499999999999967</v>
      </c>
      <c r="X486" s="14">
        <v>0.60999999999999965</v>
      </c>
      <c r="Z486" s="14">
        <v>0.75</v>
      </c>
      <c r="AA486" s="14">
        <v>0.25</v>
      </c>
      <c r="AB486" s="14">
        <v>0</v>
      </c>
      <c r="AD486" s="14">
        <v>0.60999999999999965</v>
      </c>
      <c r="AE486" s="14">
        <v>0.99099279423538833</v>
      </c>
      <c r="AF486" s="14">
        <v>0.99645504350628422</v>
      </c>
      <c r="AG486" s="14">
        <v>0.97957920792079167</v>
      </c>
      <c r="AH486" s="14">
        <v>0.99638989169675107</v>
      </c>
      <c r="AL486" s="14"/>
      <c r="BD486" s="100"/>
      <c r="BE486" s="100"/>
      <c r="BF486" s="100"/>
      <c r="BG486" s="100"/>
      <c r="BH486" s="100"/>
    </row>
    <row r="487" spans="4:60">
      <c r="D487" s="14"/>
      <c r="E487" s="14"/>
      <c r="F487" s="14"/>
      <c r="G487" s="14"/>
      <c r="I487" s="97"/>
      <c r="J487" s="105"/>
      <c r="L487" s="14"/>
      <c r="M487" s="14"/>
      <c r="N487" s="14"/>
      <c r="P487" s="98"/>
      <c r="Q487" s="98"/>
      <c r="S487" s="14"/>
      <c r="T487" s="14"/>
      <c r="U487" s="14"/>
      <c r="W487" s="14">
        <v>0.60999999999999965</v>
      </c>
      <c r="X487" s="14">
        <v>0.59499999999999964</v>
      </c>
      <c r="Z487" s="14">
        <v>0.125</v>
      </c>
      <c r="AA487" s="14">
        <v>0.75</v>
      </c>
      <c r="AB487" s="14">
        <v>0.125</v>
      </c>
      <c r="AD487" s="14">
        <v>0.59499999999999964</v>
      </c>
      <c r="AE487" s="14">
        <v>0.99259407526020815</v>
      </c>
      <c r="AF487" s="14">
        <v>0.99677731227844024</v>
      </c>
      <c r="AG487" s="14">
        <v>0.98329207920792039</v>
      </c>
      <c r="AH487" s="14">
        <v>1.0000000000000002</v>
      </c>
      <c r="AL487" s="14"/>
      <c r="BD487" s="100"/>
      <c r="BE487" s="100"/>
      <c r="BF487" s="100"/>
      <c r="BG487" s="100"/>
      <c r="BH487" s="100"/>
    </row>
    <row r="488" spans="4:60">
      <c r="D488" s="14"/>
      <c r="E488" s="14"/>
      <c r="F488" s="14"/>
      <c r="G488" s="14"/>
      <c r="I488" s="97"/>
      <c r="J488" s="97"/>
      <c r="L488" s="14"/>
      <c r="M488" s="14"/>
      <c r="N488" s="14"/>
      <c r="P488" s="98"/>
      <c r="Q488" s="98"/>
      <c r="S488" s="14"/>
      <c r="T488" s="14"/>
      <c r="U488" s="14"/>
      <c r="W488" s="14">
        <v>0.59499999999999964</v>
      </c>
      <c r="X488" s="14">
        <v>0.57999999999999963</v>
      </c>
      <c r="Z488" s="14">
        <v>0.5</v>
      </c>
      <c r="AA488" s="14">
        <v>0.5</v>
      </c>
      <c r="AB488" s="14">
        <v>0</v>
      </c>
      <c r="AD488" s="14">
        <v>0.57999999999999963</v>
      </c>
      <c r="AE488" s="14">
        <v>0.99339471577261806</v>
      </c>
      <c r="AF488" s="14">
        <v>0.99742184982275217</v>
      </c>
      <c r="AG488" s="14">
        <v>0.98452970297029663</v>
      </c>
      <c r="AH488" s="14">
        <v>1.0000000000000002</v>
      </c>
      <c r="AL488" s="14"/>
      <c r="BD488" s="100"/>
      <c r="BE488" s="100"/>
      <c r="BF488" s="100"/>
      <c r="BG488" s="100"/>
      <c r="BH488" s="100"/>
    </row>
    <row r="489" spans="4:60">
      <c r="D489" s="14"/>
      <c r="E489" s="14"/>
      <c r="F489" s="14"/>
      <c r="G489" s="14"/>
      <c r="I489" s="97"/>
      <c r="J489" s="97"/>
      <c r="L489" s="14"/>
      <c r="M489" s="14"/>
      <c r="N489" s="14"/>
      <c r="P489" s="98"/>
      <c r="Q489" s="98"/>
      <c r="S489" s="14"/>
      <c r="T489" s="14"/>
      <c r="U489" s="14"/>
      <c r="W489" s="14">
        <v>0.57999999999999963</v>
      </c>
      <c r="X489" s="14">
        <v>0.56499999999999961</v>
      </c>
      <c r="Z489" s="14">
        <v>0.8</v>
      </c>
      <c r="AA489" s="14">
        <v>0.2</v>
      </c>
      <c r="AB489" s="14">
        <v>0</v>
      </c>
      <c r="AD489" s="14">
        <v>0.56499999999999961</v>
      </c>
      <c r="AE489" s="14">
        <v>0.99439551641313051</v>
      </c>
      <c r="AF489" s="14">
        <v>0.99871092491137603</v>
      </c>
      <c r="AG489" s="14">
        <v>0.98514851485148469</v>
      </c>
      <c r="AH489" s="14">
        <v>1.0000000000000002</v>
      </c>
      <c r="AL489" s="14"/>
      <c r="BD489" s="100"/>
      <c r="BE489" s="100"/>
      <c r="BF489" s="100"/>
      <c r="BG489" s="100"/>
      <c r="BH489" s="100"/>
    </row>
    <row r="490" spans="4:60">
      <c r="D490" s="14"/>
      <c r="E490" s="14"/>
      <c r="F490" s="14"/>
      <c r="G490" s="14"/>
      <c r="I490" s="97"/>
      <c r="J490" s="97"/>
      <c r="L490" s="14"/>
      <c r="M490" s="14"/>
      <c r="N490" s="14"/>
      <c r="P490" s="98"/>
      <c r="Q490" s="98"/>
      <c r="S490" s="14"/>
      <c r="T490" s="14"/>
      <c r="U490" s="14"/>
      <c r="W490" s="14">
        <v>0.56499999999999961</v>
      </c>
      <c r="X490" s="14">
        <v>0.5499999999999996</v>
      </c>
      <c r="Z490" s="14">
        <v>0.16666666666666666</v>
      </c>
      <c r="AA490" s="14">
        <v>0.83333333333333337</v>
      </c>
      <c r="AB490" s="14">
        <v>0</v>
      </c>
      <c r="AD490" s="14">
        <v>0.5499999999999996</v>
      </c>
      <c r="AE490" s="14">
        <v>0.99559647718174538</v>
      </c>
      <c r="AF490" s="14">
        <v>0.99903319368353205</v>
      </c>
      <c r="AG490" s="14">
        <v>0.98824257425742523</v>
      </c>
      <c r="AH490" s="14">
        <v>1.0000000000000002</v>
      </c>
      <c r="AL490" s="14"/>
      <c r="BD490" s="100"/>
      <c r="BE490" s="100"/>
      <c r="BF490" s="100"/>
      <c r="BG490" s="100"/>
      <c r="BH490" s="100"/>
    </row>
    <row r="491" spans="4:60">
      <c r="D491" s="14"/>
      <c r="E491" s="14"/>
      <c r="F491" s="14"/>
      <c r="G491" s="14"/>
      <c r="I491" s="97"/>
      <c r="J491" s="97"/>
      <c r="L491" s="14"/>
      <c r="M491" s="14"/>
      <c r="N491" s="14"/>
      <c r="P491" s="98"/>
      <c r="Q491" s="98"/>
      <c r="S491" s="14"/>
      <c r="T491" s="14"/>
      <c r="U491" s="14"/>
      <c r="W491" s="14">
        <v>0.5499999999999996</v>
      </c>
      <c r="X491" s="14">
        <v>0.53499999999999959</v>
      </c>
      <c r="Z491" s="14">
        <v>0</v>
      </c>
      <c r="AA491" s="14">
        <v>1</v>
      </c>
      <c r="AB491" s="14">
        <v>0</v>
      </c>
      <c r="AD491" s="14">
        <v>0.53499999999999959</v>
      </c>
      <c r="AE491" s="14">
        <v>0.99619695756605287</v>
      </c>
      <c r="AF491" s="14">
        <v>0.99903319368353205</v>
      </c>
      <c r="AG491" s="14">
        <v>0.99009900990098954</v>
      </c>
      <c r="AH491" s="14">
        <v>1.0000000000000002</v>
      </c>
      <c r="AL491" s="14"/>
      <c r="BD491" s="100"/>
      <c r="BE491" s="100"/>
      <c r="BF491" s="100"/>
      <c r="BG491" s="100"/>
      <c r="BH491" s="100"/>
    </row>
    <row r="492" spans="4:60">
      <c r="D492" s="14"/>
      <c r="E492" s="14"/>
      <c r="F492" s="14"/>
      <c r="G492" s="14"/>
      <c r="I492" s="97"/>
      <c r="J492" s="97"/>
      <c r="L492" s="14"/>
      <c r="M492" s="14"/>
      <c r="N492" s="14"/>
      <c r="P492" s="98"/>
      <c r="Q492" s="98"/>
      <c r="S492" s="14"/>
      <c r="T492" s="14"/>
      <c r="U492" s="14"/>
      <c r="W492" s="14">
        <v>0.53499999999999959</v>
      </c>
      <c r="X492" s="14">
        <v>0.51999999999999957</v>
      </c>
      <c r="Z492" s="14">
        <v>0.5</v>
      </c>
      <c r="AA492" s="14">
        <v>0.5</v>
      </c>
      <c r="AB492" s="14">
        <v>0</v>
      </c>
      <c r="AD492" s="14">
        <v>0.51999999999999957</v>
      </c>
      <c r="AE492" s="14">
        <v>0.99659727782225782</v>
      </c>
      <c r="AF492" s="14">
        <v>0.99935546245568807</v>
      </c>
      <c r="AG492" s="14">
        <v>0.9907178217821776</v>
      </c>
      <c r="AH492" s="14">
        <v>1.0000000000000002</v>
      </c>
      <c r="AL492" s="14"/>
      <c r="BD492" s="100"/>
      <c r="BE492" s="100"/>
      <c r="BF492" s="100"/>
      <c r="BG492" s="100"/>
      <c r="BH492" s="100"/>
    </row>
    <row r="493" spans="4:60">
      <c r="D493" s="14"/>
      <c r="E493" s="14"/>
      <c r="F493" s="14"/>
      <c r="G493" s="14"/>
      <c r="I493" s="97"/>
      <c r="J493" s="97"/>
      <c r="L493" s="14"/>
      <c r="M493" s="14"/>
      <c r="N493" s="14"/>
      <c r="P493" s="98"/>
      <c r="Q493" s="98"/>
      <c r="S493" s="14"/>
      <c r="T493" s="14"/>
      <c r="U493" s="14"/>
      <c r="W493" s="14">
        <v>0.51999999999999957</v>
      </c>
      <c r="X493" s="14">
        <v>0.50499999999999956</v>
      </c>
      <c r="Z493" s="14">
        <v>0.33333333333333331</v>
      </c>
      <c r="AA493" s="14">
        <v>0.66666666666666663</v>
      </c>
      <c r="AB493" s="14">
        <v>0</v>
      </c>
      <c r="AD493" s="14">
        <v>0.50499999999999956</v>
      </c>
      <c r="AE493" s="14">
        <v>0.99719775820656531</v>
      </c>
      <c r="AF493" s="14">
        <v>0.99967773122784409</v>
      </c>
      <c r="AG493" s="14">
        <v>0.99195544554455384</v>
      </c>
      <c r="AH493" s="14">
        <v>1.0000000000000002</v>
      </c>
      <c r="AL493" s="14"/>
      <c r="BD493" s="100"/>
      <c r="BE493" s="100"/>
      <c r="BF493" s="100"/>
      <c r="BG493" s="100"/>
      <c r="BH493" s="100"/>
    </row>
    <row r="494" spans="4:60">
      <c r="D494" s="14"/>
      <c r="E494" s="14"/>
      <c r="F494" s="14"/>
      <c r="G494" s="14"/>
      <c r="I494" s="97"/>
      <c r="J494" s="97"/>
      <c r="L494" s="14"/>
      <c r="M494" s="14"/>
      <c r="N494" s="14"/>
      <c r="P494" s="98"/>
      <c r="Q494" s="98"/>
      <c r="S494" s="14"/>
      <c r="T494" s="14"/>
      <c r="U494" s="14"/>
      <c r="W494" s="14">
        <v>0.50499999999999956</v>
      </c>
      <c r="X494" s="14">
        <v>0.48999999999999955</v>
      </c>
      <c r="Z494" s="14">
        <v>0</v>
      </c>
      <c r="AA494" s="14">
        <v>1</v>
      </c>
      <c r="AB494" s="14">
        <v>0</v>
      </c>
      <c r="AD494" s="14">
        <v>0.48999999999999955</v>
      </c>
      <c r="AE494" s="14">
        <v>0.99759807846277027</v>
      </c>
      <c r="AF494" s="14">
        <v>0.99967773122784409</v>
      </c>
      <c r="AG494" s="14">
        <v>0.99319306930693008</v>
      </c>
      <c r="AH494" s="14">
        <v>1.0000000000000002</v>
      </c>
      <c r="AL494" s="14"/>
    </row>
    <row r="495" spans="4:60">
      <c r="D495" s="14"/>
      <c r="E495" s="14"/>
      <c r="F495" s="14"/>
      <c r="G495" s="14"/>
      <c r="I495" s="97"/>
      <c r="J495" s="97"/>
      <c r="L495" s="14"/>
      <c r="M495" s="14"/>
      <c r="N495" s="14"/>
      <c r="P495" s="98"/>
      <c r="Q495" s="98"/>
      <c r="S495" s="14"/>
      <c r="T495" s="14"/>
      <c r="U495" s="14"/>
      <c r="W495" s="14">
        <v>0.48999999999999955</v>
      </c>
      <c r="X495" s="14">
        <v>0.47499999999999953</v>
      </c>
      <c r="Z495" s="14">
        <v>0</v>
      </c>
      <c r="AA495" s="14">
        <v>1</v>
      </c>
      <c r="AB495" s="14">
        <v>0</v>
      </c>
      <c r="AD495" s="14">
        <v>0.47499999999999953</v>
      </c>
      <c r="AE495" s="14">
        <v>0.99799839871897522</v>
      </c>
      <c r="AF495" s="14">
        <v>0.99967773122784409</v>
      </c>
      <c r="AG495" s="14">
        <v>0.99443069306930632</v>
      </c>
      <c r="AH495" s="14">
        <v>1.0000000000000002</v>
      </c>
      <c r="AL495" s="14"/>
    </row>
    <row r="496" spans="4:60">
      <c r="D496" s="14"/>
      <c r="E496" s="14"/>
      <c r="F496" s="14"/>
      <c r="G496" s="14"/>
      <c r="I496" s="97"/>
      <c r="J496" s="97"/>
      <c r="L496" s="14"/>
      <c r="M496" s="14"/>
      <c r="N496" s="14"/>
      <c r="P496" s="98"/>
      <c r="Q496" s="98"/>
      <c r="S496" s="14"/>
      <c r="T496" s="14"/>
      <c r="U496" s="14"/>
      <c r="W496" s="14">
        <v>0.47499999999999953</v>
      </c>
      <c r="X496" s="14">
        <v>0.45999999999999952</v>
      </c>
      <c r="Z496" s="14">
        <v>0</v>
      </c>
      <c r="AA496" s="14">
        <v>1</v>
      </c>
      <c r="AB496" s="14">
        <v>0</v>
      </c>
      <c r="AD496" s="14">
        <v>0.45999999999999952</v>
      </c>
      <c r="AE496" s="14">
        <v>0.99859887910328271</v>
      </c>
      <c r="AF496" s="14">
        <v>0.99967773122784409</v>
      </c>
      <c r="AG496" s="14">
        <v>0.99628712871287062</v>
      </c>
      <c r="AH496" s="14">
        <v>1.0000000000000002</v>
      </c>
      <c r="AL496" s="14"/>
    </row>
    <row r="497" spans="4:38">
      <c r="D497" s="14"/>
      <c r="E497" s="14"/>
      <c r="F497" s="14"/>
      <c r="G497" s="14"/>
      <c r="I497" s="97"/>
      <c r="J497" s="97"/>
      <c r="L497" s="14"/>
      <c r="M497" s="14"/>
      <c r="N497" s="14"/>
      <c r="P497" s="98"/>
      <c r="Q497" s="98"/>
      <c r="S497" s="14"/>
      <c r="T497" s="14"/>
      <c r="U497" s="14"/>
      <c r="W497" s="14">
        <v>0.45999999999999952</v>
      </c>
      <c r="X497" s="14">
        <v>0.44499999999999951</v>
      </c>
      <c r="Z497" s="14">
        <v>0</v>
      </c>
      <c r="AA497" s="14">
        <v>1</v>
      </c>
      <c r="AB497" s="14">
        <v>0</v>
      </c>
      <c r="AD497" s="14">
        <v>0.44499999999999951</v>
      </c>
      <c r="AE497" s="14">
        <v>0.99899919935948767</v>
      </c>
      <c r="AF497" s="14">
        <v>0.99967773122784409</v>
      </c>
      <c r="AG497" s="14">
        <v>0.99752475247524686</v>
      </c>
      <c r="AH497" s="14">
        <v>1.0000000000000002</v>
      </c>
      <c r="AL497" s="14"/>
    </row>
    <row r="498" spans="4:38">
      <c r="D498" s="14"/>
      <c r="E498" s="14"/>
      <c r="F498" s="14"/>
      <c r="G498" s="14"/>
      <c r="I498" s="97"/>
      <c r="J498" s="97"/>
      <c r="L498" s="14"/>
      <c r="M498" s="14"/>
      <c r="N498" s="14"/>
      <c r="P498" s="98"/>
      <c r="Q498" s="98"/>
      <c r="S498" s="14"/>
      <c r="T498" s="14"/>
      <c r="U498" s="14"/>
      <c r="W498" s="14">
        <v>0.44499999999999951</v>
      </c>
      <c r="X498" s="14">
        <v>0.42999999999999949</v>
      </c>
      <c r="Z498" s="14">
        <v>0</v>
      </c>
      <c r="AA498" s="14">
        <v>1</v>
      </c>
      <c r="AB498" s="14">
        <v>0</v>
      </c>
      <c r="AD498" s="14">
        <v>0.42999999999999949</v>
      </c>
      <c r="AE498" s="14">
        <v>0.9991993594875902</v>
      </c>
      <c r="AF498" s="14">
        <v>0.99967773122784409</v>
      </c>
      <c r="AG498" s="14">
        <v>0.99814356435643492</v>
      </c>
      <c r="AH498" s="14">
        <v>1.0000000000000002</v>
      </c>
      <c r="AL498" s="14"/>
    </row>
    <row r="499" spans="4:38">
      <c r="D499" s="14"/>
      <c r="E499" s="14"/>
      <c r="F499" s="14"/>
      <c r="G499" s="14"/>
      <c r="I499" s="97"/>
      <c r="J499" s="97"/>
      <c r="L499" s="14"/>
      <c r="M499" s="14"/>
      <c r="N499" s="14"/>
      <c r="P499" s="98"/>
      <c r="Q499" s="98"/>
      <c r="S499" s="14"/>
      <c r="T499" s="14"/>
      <c r="U499" s="14"/>
      <c r="W499" s="14">
        <v>0.42999999999999949</v>
      </c>
      <c r="X499" s="14">
        <v>0.41499999999999948</v>
      </c>
      <c r="Z499" s="14">
        <v>0</v>
      </c>
      <c r="AA499" s="14">
        <v>1</v>
      </c>
      <c r="AB499" s="14">
        <v>0</v>
      </c>
      <c r="AD499" s="14">
        <v>0.41499999999999948</v>
      </c>
      <c r="AE499" s="14">
        <v>0.99979983987189769</v>
      </c>
      <c r="AF499" s="14">
        <v>0.99967773122784409</v>
      </c>
      <c r="AG499" s="14">
        <v>0.99999999999999922</v>
      </c>
      <c r="AH499" s="14">
        <v>1.0000000000000002</v>
      </c>
      <c r="AL499" s="14"/>
    </row>
    <row r="500" spans="4:38">
      <c r="D500" s="14"/>
      <c r="E500" s="14"/>
      <c r="F500" s="14"/>
      <c r="G500" s="14"/>
      <c r="I500" s="97"/>
      <c r="J500" s="97"/>
      <c r="L500" s="14"/>
      <c r="M500" s="14"/>
      <c r="N500" s="14"/>
      <c r="P500" s="98"/>
      <c r="Q500" s="98"/>
      <c r="S500" s="14"/>
      <c r="T500" s="14"/>
      <c r="U500" s="14"/>
      <c r="W500" s="14">
        <v>0.41499999999999948</v>
      </c>
      <c r="X500" s="14">
        <v>0.39999999999999947</v>
      </c>
      <c r="Z500" s="14">
        <v>1</v>
      </c>
      <c r="AA500" s="14">
        <v>0</v>
      </c>
      <c r="AB500" s="14">
        <v>0</v>
      </c>
      <c r="AD500" s="14">
        <v>0.39999999999999947</v>
      </c>
      <c r="AE500" s="14">
        <v>1.0000000000000002</v>
      </c>
      <c r="AF500" s="14">
        <v>1</v>
      </c>
      <c r="AG500" s="14">
        <v>0.99999999999999922</v>
      </c>
      <c r="AH500" s="14">
        <v>1.0000000000000002</v>
      </c>
      <c r="AL500" s="14"/>
    </row>
    <row r="501" spans="4:38">
      <c r="D501" s="14"/>
      <c r="E501" s="14"/>
      <c r="F501" s="14"/>
      <c r="G501" s="14"/>
      <c r="I501" s="97"/>
      <c r="J501" s="97"/>
      <c r="L501" s="14"/>
      <c r="M501" s="14"/>
      <c r="N501" s="14"/>
      <c r="P501" s="98"/>
      <c r="Q501" s="98"/>
      <c r="S501" s="14"/>
      <c r="T501" s="14"/>
      <c r="U501" s="14"/>
      <c r="W501" s="14">
        <v>0.39999999999999947</v>
      </c>
      <c r="X501" s="14">
        <v>0.38499999999999945</v>
      </c>
      <c r="Z501" s="14">
        <v>0</v>
      </c>
      <c r="AA501" s="14">
        <v>0</v>
      </c>
      <c r="AB501" s="14">
        <v>0</v>
      </c>
      <c r="AD501" s="14">
        <v>0.38499999999999945</v>
      </c>
      <c r="AE501" s="14">
        <v>1.0000000000000002</v>
      </c>
      <c r="AF501" s="14">
        <v>1</v>
      </c>
      <c r="AG501" s="14">
        <v>0.99999999999999922</v>
      </c>
      <c r="AH501" s="14">
        <v>1.0000000000000002</v>
      </c>
      <c r="AL501" s="14"/>
    </row>
    <row r="502" spans="4:38">
      <c r="D502" s="14"/>
      <c r="E502" s="14"/>
      <c r="F502" s="14"/>
      <c r="G502" s="14"/>
      <c r="I502" s="97"/>
      <c r="J502" s="97"/>
      <c r="L502" s="14"/>
      <c r="M502" s="14"/>
      <c r="N502" s="14"/>
      <c r="P502" s="98"/>
      <c r="Q502" s="98"/>
      <c r="S502" s="14"/>
      <c r="T502" s="14"/>
      <c r="U502" s="14"/>
      <c r="W502" s="14"/>
      <c r="X502" s="14"/>
      <c r="Z502" s="14"/>
      <c r="AA502" s="14"/>
      <c r="AB502" s="14"/>
      <c r="AD502" s="14"/>
      <c r="AE502" s="14"/>
      <c r="AF502" s="14"/>
      <c r="AG502" s="14"/>
      <c r="AL502" s="14"/>
    </row>
    <row r="503" spans="4:38">
      <c r="E503" s="14"/>
      <c r="F503" s="14"/>
      <c r="G503" s="14"/>
      <c r="I503" s="97"/>
      <c r="J503" s="97"/>
      <c r="L503" s="14"/>
      <c r="M503" s="14"/>
      <c r="N503" s="14"/>
      <c r="P503" s="98"/>
      <c r="Q503" s="98"/>
      <c r="S503" s="14"/>
      <c r="T503" s="14"/>
      <c r="U503" s="14"/>
      <c r="W503" s="14"/>
      <c r="X503" s="14"/>
      <c r="Z503" s="14"/>
      <c r="AA503" s="14"/>
      <c r="AB503" s="14"/>
      <c r="AD503" s="14"/>
      <c r="AE503" s="14"/>
      <c r="AF503" s="14"/>
      <c r="AG503" s="14"/>
      <c r="AL503" s="14"/>
    </row>
    <row r="504" spans="4:38">
      <c r="E504" s="14"/>
      <c r="F504" s="14"/>
      <c r="G504" s="14"/>
      <c r="I504" s="97"/>
      <c r="J504" s="97"/>
      <c r="L504" s="14"/>
      <c r="M504" s="14"/>
      <c r="N504" s="14"/>
      <c r="P504" s="98"/>
      <c r="Q504" s="98"/>
      <c r="S504" s="14"/>
      <c r="T504" s="14"/>
      <c r="U504" s="14"/>
      <c r="W504" s="14"/>
      <c r="X504" s="14"/>
      <c r="Z504" s="14"/>
      <c r="AA504" s="14"/>
      <c r="AB504" s="14"/>
      <c r="AD504" s="14"/>
      <c r="AE504" s="14"/>
      <c r="AF504" s="14"/>
      <c r="AG504" s="14"/>
      <c r="AL504" s="14"/>
    </row>
    <row r="505" spans="4:38">
      <c r="E505" s="14"/>
      <c r="F505" s="14"/>
      <c r="G505" s="14"/>
      <c r="I505" s="97"/>
      <c r="J505" s="97"/>
      <c r="L505" s="14"/>
      <c r="M505" s="14"/>
      <c r="N505" s="14"/>
      <c r="P505" s="98"/>
      <c r="Q505" s="98"/>
      <c r="S505" s="14"/>
      <c r="T505" s="14"/>
      <c r="U505" s="14"/>
      <c r="W505" s="14"/>
      <c r="X505" s="14"/>
      <c r="Z505" s="14"/>
      <c r="AA505" s="14"/>
      <c r="AB505" s="14"/>
      <c r="AD505" s="14"/>
      <c r="AE505" s="14"/>
      <c r="AF505" s="14"/>
      <c r="AG505" s="14"/>
      <c r="AL505" s="14"/>
    </row>
    <row r="506" spans="4:38">
      <c r="E506" s="14"/>
      <c r="F506" s="14"/>
      <c r="G506" s="14"/>
      <c r="I506" s="97"/>
      <c r="J506" s="97"/>
      <c r="L506" s="14"/>
      <c r="M506" s="14"/>
      <c r="N506" s="14"/>
      <c r="P506" s="98"/>
      <c r="Q506" s="98"/>
      <c r="S506" s="14"/>
      <c r="T506" s="14"/>
      <c r="U506" s="14"/>
      <c r="W506" s="14"/>
      <c r="X506" s="14"/>
      <c r="Z506" s="14"/>
      <c r="AA506" s="14"/>
      <c r="AB506" s="14"/>
      <c r="AD506" s="14"/>
      <c r="AE506" s="14"/>
      <c r="AF506" s="14"/>
      <c r="AG506" s="14"/>
      <c r="AL506" s="14"/>
    </row>
    <row r="507" spans="4:38">
      <c r="E507" s="14"/>
      <c r="F507" s="14"/>
      <c r="G507" s="14"/>
      <c r="I507" s="97"/>
      <c r="J507" s="97"/>
      <c r="L507" s="14"/>
      <c r="M507" s="14"/>
      <c r="N507" s="14"/>
      <c r="P507" s="98"/>
      <c r="Q507" s="98"/>
      <c r="S507" s="14"/>
      <c r="T507" s="14"/>
      <c r="U507" s="14"/>
      <c r="W507" s="14"/>
      <c r="X507" s="14"/>
      <c r="Z507" s="14"/>
      <c r="AA507" s="14"/>
      <c r="AB507" s="14"/>
      <c r="AD507" s="14"/>
      <c r="AE507" s="14"/>
      <c r="AF507" s="14"/>
      <c r="AG507" s="14"/>
      <c r="AL507" s="14"/>
    </row>
    <row r="508" spans="4:38">
      <c r="E508" s="14"/>
      <c r="F508" s="14"/>
      <c r="G508" s="14"/>
      <c r="I508" s="97"/>
      <c r="J508" s="97"/>
      <c r="L508" s="14"/>
      <c r="M508" s="14"/>
      <c r="N508" s="14"/>
      <c r="P508" s="98"/>
      <c r="Q508" s="98"/>
      <c r="S508" s="14"/>
      <c r="T508" s="14"/>
      <c r="U508" s="14"/>
      <c r="W508" s="14"/>
      <c r="X508" s="14"/>
      <c r="Z508" s="14"/>
      <c r="AA508" s="14"/>
      <c r="AB508" s="14"/>
      <c r="AD508" s="14"/>
      <c r="AE508" s="14"/>
      <c r="AF508" s="14"/>
      <c r="AG508" s="14"/>
      <c r="AL508" s="14"/>
    </row>
    <row r="509" spans="4:38">
      <c r="E509" s="14"/>
      <c r="F509" s="14"/>
      <c r="G509" s="14"/>
      <c r="I509" s="97"/>
      <c r="J509" s="97"/>
      <c r="L509" s="14"/>
      <c r="M509" s="14"/>
      <c r="N509" s="14"/>
      <c r="P509" s="98"/>
      <c r="Q509" s="98"/>
      <c r="S509" s="14"/>
      <c r="T509" s="14"/>
      <c r="U509" s="14"/>
      <c r="W509" s="14"/>
      <c r="X509" s="14"/>
      <c r="Z509" s="14"/>
      <c r="AA509" s="14"/>
      <c r="AB509" s="14"/>
      <c r="AD509" s="14"/>
      <c r="AE509" s="14"/>
      <c r="AF509" s="14"/>
      <c r="AG509" s="14"/>
      <c r="AL509" s="14"/>
    </row>
    <row r="510" spans="4:38">
      <c r="E510" s="14"/>
      <c r="F510" s="14"/>
      <c r="G510" s="14"/>
      <c r="I510" s="97"/>
      <c r="J510" s="97"/>
      <c r="L510" s="14"/>
      <c r="M510" s="14"/>
      <c r="N510" s="14"/>
      <c r="P510" s="98"/>
      <c r="Q510" s="98"/>
      <c r="S510" s="14"/>
      <c r="T510" s="14"/>
      <c r="U510" s="14"/>
      <c r="W510" s="14"/>
      <c r="X510" s="14"/>
      <c r="Z510" s="14"/>
      <c r="AA510" s="14"/>
      <c r="AB510" s="14"/>
      <c r="AD510" s="14"/>
      <c r="AE510" s="14"/>
      <c r="AF510" s="14"/>
      <c r="AG510" s="14"/>
      <c r="AL510" s="14"/>
    </row>
    <row r="511" spans="4:38">
      <c r="E511" s="14"/>
      <c r="F511" s="14"/>
      <c r="G511" s="14"/>
      <c r="I511" s="97"/>
      <c r="J511" s="97"/>
      <c r="L511" s="14"/>
      <c r="M511" s="14"/>
      <c r="N511" s="14"/>
      <c r="P511" s="98"/>
      <c r="Q511" s="98"/>
      <c r="S511" s="14"/>
      <c r="T511" s="14"/>
      <c r="U511" s="14"/>
      <c r="W511" s="14"/>
      <c r="X511" s="14"/>
      <c r="Z511" s="14"/>
      <c r="AA511" s="14"/>
      <c r="AB511" s="14"/>
      <c r="AD511" s="14"/>
      <c r="AE511" s="14"/>
      <c r="AF511" s="14"/>
      <c r="AG511" s="14"/>
      <c r="AL511" s="14"/>
    </row>
    <row r="512" spans="4:38">
      <c r="E512" s="14"/>
      <c r="F512" s="14"/>
      <c r="G512" s="14"/>
      <c r="I512" s="97"/>
      <c r="J512" s="97"/>
      <c r="L512" s="14"/>
      <c r="M512" s="14"/>
      <c r="N512" s="14"/>
      <c r="P512" s="98"/>
      <c r="Q512" s="98"/>
      <c r="S512" s="14"/>
      <c r="T512" s="14"/>
      <c r="U512" s="14"/>
      <c r="W512" s="14"/>
      <c r="X512" s="14"/>
      <c r="Z512" s="14"/>
      <c r="AA512" s="14"/>
      <c r="AB512" s="14"/>
      <c r="AD512" s="14"/>
      <c r="AE512" s="14"/>
      <c r="AF512" s="14"/>
      <c r="AG512" s="14"/>
      <c r="AL512" s="14"/>
    </row>
    <row r="513" spans="5:60">
      <c r="E513" s="14"/>
      <c r="F513" s="14"/>
      <c r="G513" s="14"/>
      <c r="W513" s="14"/>
      <c r="X513" s="14"/>
      <c r="Z513" s="14"/>
      <c r="AA513" s="14"/>
      <c r="AB513" s="14"/>
      <c r="AD513" s="14"/>
      <c r="AE513" s="14"/>
      <c r="AF513" s="14"/>
      <c r="AG513" s="14"/>
      <c r="AL513" s="14"/>
    </row>
    <row r="514" spans="5:60">
      <c r="W514" s="14"/>
      <c r="X514" s="14"/>
      <c r="Z514" s="14"/>
      <c r="AA514" s="14"/>
      <c r="AB514" s="14"/>
      <c r="AD514" s="14"/>
      <c r="AE514" s="14"/>
      <c r="AF514" s="14"/>
      <c r="AG514" s="14"/>
      <c r="AL514" s="14"/>
    </row>
    <row r="515" spans="5:60">
      <c r="AL515" s="14"/>
    </row>
    <row r="516" spans="5:60">
      <c r="BD516" s="14"/>
      <c r="BE516" s="14"/>
      <c r="BF516" s="14"/>
      <c r="BG516" s="14"/>
      <c r="BH516" s="14"/>
    </row>
    <row r="517" spans="5:60">
      <c r="BB517" s="100"/>
      <c r="BC517" s="100"/>
      <c r="BD517" s="100"/>
      <c r="BE517" s="100"/>
      <c r="BF517" s="100"/>
      <c r="BG517" s="100"/>
      <c r="BH517" s="100"/>
    </row>
    <row r="518" spans="5:60">
      <c r="BB518" s="100"/>
      <c r="BC518" s="100"/>
      <c r="BD518" s="100"/>
      <c r="BE518" s="100"/>
      <c r="BF518" s="100"/>
      <c r="BG518" s="100"/>
      <c r="BH518" s="100"/>
    </row>
    <row r="519" spans="5:60">
      <c r="AO519" s="100"/>
      <c r="AP519" s="100"/>
      <c r="AQ519" s="100"/>
      <c r="AR519" s="100"/>
      <c r="AS519" s="100"/>
      <c r="AT519" s="100"/>
      <c r="AU519" s="100"/>
      <c r="AV519" s="100"/>
      <c r="AW519" s="100"/>
      <c r="AX519" s="100"/>
      <c r="AY519" s="100"/>
      <c r="AZ519" s="100"/>
      <c r="BA519" s="100"/>
      <c r="BB519" s="100"/>
      <c r="BC519" s="100"/>
      <c r="BD519" s="100"/>
      <c r="BE519" s="100"/>
      <c r="BF519" s="100"/>
      <c r="BG519" s="100"/>
      <c r="BH519" s="100"/>
    </row>
    <row r="520" spans="5:60">
      <c r="AO520" s="100"/>
      <c r="AP520" s="100"/>
      <c r="AQ520" s="100"/>
      <c r="AR520" s="100"/>
      <c r="AS520" s="100"/>
      <c r="AT520" s="100"/>
      <c r="AU520" s="100"/>
      <c r="AV520" s="100"/>
      <c r="AW520" s="100"/>
      <c r="AX520" s="100"/>
      <c r="AY520" s="100"/>
      <c r="AZ520" s="100"/>
      <c r="BA520" s="100"/>
      <c r="BB520" s="100"/>
      <c r="BC520" s="100"/>
      <c r="BD520" s="100"/>
      <c r="BE520" s="100"/>
      <c r="BF520" s="100"/>
      <c r="BG520" s="100"/>
      <c r="BH520" s="100"/>
    </row>
    <row r="521" spans="5:60">
      <c r="AO521" s="100"/>
      <c r="AP521" s="100"/>
      <c r="AQ521" s="100"/>
      <c r="AR521" s="100"/>
      <c r="AS521" s="100"/>
      <c r="AT521" s="100"/>
      <c r="AU521" s="100"/>
      <c r="AV521" s="100"/>
      <c r="AW521" s="100"/>
      <c r="AX521" s="100"/>
      <c r="AY521" s="100"/>
      <c r="AZ521" s="100"/>
      <c r="BA521" s="100"/>
      <c r="BB521" s="100"/>
      <c r="BC521" s="100"/>
      <c r="BD521" s="100"/>
      <c r="BE521" s="100"/>
      <c r="BF521" s="100"/>
      <c r="BG521" s="100"/>
      <c r="BH521" s="100"/>
    </row>
    <row r="522" spans="5:60">
      <c r="AO522" s="100"/>
      <c r="AP522" s="100"/>
      <c r="AQ522" s="100"/>
      <c r="AR522" s="100"/>
      <c r="AS522" s="100"/>
      <c r="AT522" s="100"/>
      <c r="AU522" s="100"/>
      <c r="AV522" s="100"/>
      <c r="AW522" s="100"/>
      <c r="AX522" s="100"/>
      <c r="AY522" s="100"/>
      <c r="AZ522" s="100"/>
      <c r="BA522" s="100"/>
      <c r="BB522" s="100"/>
      <c r="BC522" s="100"/>
      <c r="BD522" s="100"/>
      <c r="BE522" s="100"/>
      <c r="BF522" s="100"/>
      <c r="BG522" s="100"/>
      <c r="BH522" s="100"/>
    </row>
    <row r="523" spans="5:60">
      <c r="AO523" s="100"/>
      <c r="AP523" s="100"/>
      <c r="AQ523" s="100"/>
      <c r="AR523" s="100"/>
      <c r="AS523" s="100"/>
      <c r="AT523" s="100"/>
      <c r="AU523" s="100"/>
      <c r="AV523" s="100"/>
      <c r="AW523" s="100"/>
      <c r="AX523" s="100"/>
      <c r="AY523" s="100"/>
      <c r="AZ523" s="100"/>
      <c r="BA523" s="100"/>
      <c r="BB523" s="100"/>
      <c r="BC523" s="100"/>
      <c r="BD523" s="100"/>
      <c r="BE523" s="100"/>
      <c r="BF523" s="100"/>
      <c r="BG523" s="100"/>
      <c r="BH523" s="100"/>
    </row>
    <row r="524" spans="5:60">
      <c r="AO524" s="100"/>
      <c r="AP524" s="100"/>
      <c r="AQ524" s="100"/>
      <c r="AR524" s="100"/>
      <c r="AS524" s="100"/>
      <c r="AT524" s="100"/>
      <c r="AU524" s="100"/>
      <c r="AV524" s="100"/>
      <c r="AW524" s="100"/>
      <c r="AX524" s="100"/>
      <c r="AY524" s="100"/>
      <c r="AZ524" s="100"/>
      <c r="BA524" s="100"/>
      <c r="BB524" s="100"/>
      <c r="BC524" s="100"/>
      <c r="BD524" s="100"/>
      <c r="BE524" s="100"/>
      <c r="BF524" s="100"/>
      <c r="BG524" s="100"/>
      <c r="BH524" s="100"/>
    </row>
    <row r="525" spans="5:60">
      <c r="AO525" s="100"/>
      <c r="AP525" s="100"/>
      <c r="AQ525" s="100"/>
      <c r="AR525" s="100"/>
      <c r="AS525" s="100"/>
      <c r="AT525" s="100"/>
      <c r="AU525" s="100"/>
      <c r="AV525" s="100"/>
      <c r="AW525" s="100"/>
      <c r="AX525" s="100"/>
      <c r="AY525" s="100"/>
      <c r="AZ525" s="100"/>
      <c r="BA525" s="100"/>
      <c r="BB525" s="100"/>
      <c r="BC525" s="100"/>
      <c r="BD525" s="100"/>
      <c r="BE525" s="100"/>
      <c r="BF525" s="100"/>
      <c r="BG525" s="100"/>
      <c r="BH525" s="100"/>
    </row>
    <row r="526" spans="5:60">
      <c r="AO526" s="100"/>
      <c r="AP526" s="100"/>
      <c r="AQ526" s="100"/>
      <c r="AR526" s="100"/>
      <c r="AS526" s="100"/>
      <c r="AT526" s="100"/>
      <c r="AU526" s="100"/>
      <c r="AV526" s="100"/>
      <c r="AW526" s="100"/>
      <c r="AX526" s="100"/>
      <c r="AY526" s="100"/>
      <c r="AZ526" s="100"/>
      <c r="BA526" s="100"/>
      <c r="BB526" s="100"/>
      <c r="BC526" s="100"/>
      <c r="BD526" s="100"/>
      <c r="BE526" s="100"/>
      <c r="BF526" s="100"/>
      <c r="BG526" s="100"/>
      <c r="BH526" s="100"/>
    </row>
    <row r="527" spans="5:60">
      <c r="AO527" s="100"/>
      <c r="AP527" s="100"/>
      <c r="AQ527" s="100"/>
      <c r="AR527" s="100"/>
      <c r="AS527" s="100"/>
      <c r="AT527" s="100"/>
      <c r="AU527" s="100"/>
      <c r="AV527" s="100"/>
      <c r="AW527" s="100"/>
      <c r="AX527" s="100"/>
      <c r="AY527" s="100"/>
      <c r="AZ527" s="100"/>
      <c r="BA527" s="100"/>
      <c r="BB527" s="100"/>
      <c r="BC527" s="100"/>
      <c r="BD527" s="100"/>
      <c r="BE527" s="100"/>
      <c r="BF527" s="100"/>
      <c r="BG527" s="100"/>
      <c r="BH527" s="100"/>
    </row>
    <row r="528" spans="5:60">
      <c r="AO528" s="100"/>
      <c r="AP528" s="100"/>
      <c r="AQ528" s="100"/>
      <c r="AR528" s="100"/>
      <c r="AS528" s="100"/>
      <c r="AT528" s="100"/>
      <c r="AU528" s="100"/>
      <c r="AV528" s="100"/>
      <c r="AW528" s="100"/>
      <c r="AX528" s="100"/>
      <c r="AY528" s="100"/>
      <c r="AZ528" s="100"/>
      <c r="BA528" s="100"/>
      <c r="BB528" s="100"/>
      <c r="BC528" s="100"/>
      <c r="BD528" s="100"/>
      <c r="BE528" s="100"/>
      <c r="BF528" s="100"/>
      <c r="BG528" s="100"/>
      <c r="BH528" s="100"/>
    </row>
    <row r="529" spans="41:60">
      <c r="AO529" s="100"/>
      <c r="AP529" s="100"/>
      <c r="AQ529" s="100"/>
      <c r="AR529" s="100"/>
      <c r="AS529" s="100"/>
      <c r="AT529" s="100"/>
      <c r="AU529" s="100"/>
      <c r="AV529" s="100"/>
      <c r="AW529" s="100"/>
      <c r="AX529" s="100"/>
      <c r="AY529" s="100"/>
      <c r="AZ529" s="100"/>
      <c r="BA529" s="100"/>
      <c r="BB529" s="100"/>
      <c r="BC529" s="100"/>
      <c r="BD529" s="100"/>
      <c r="BE529" s="100"/>
      <c r="BF529" s="100"/>
      <c r="BG529" s="100"/>
      <c r="BH529" s="100"/>
    </row>
    <row r="530" spans="41:60">
      <c r="AO530" s="100"/>
      <c r="AP530" s="100"/>
      <c r="AQ530" s="100"/>
      <c r="AR530" s="100"/>
      <c r="AS530" s="100"/>
      <c r="AT530" s="100"/>
      <c r="AU530" s="100"/>
      <c r="AV530" s="100"/>
      <c r="AW530" s="100"/>
      <c r="AX530" s="100"/>
      <c r="AY530" s="100"/>
      <c r="AZ530" s="100"/>
      <c r="BA530" s="100"/>
      <c r="BB530" s="100"/>
      <c r="BC530" s="100"/>
      <c r="BD530" s="100"/>
      <c r="BE530" s="100"/>
      <c r="BF530" s="100"/>
      <c r="BG530" s="100"/>
      <c r="BH530" s="100"/>
    </row>
    <row r="531" spans="41:60">
      <c r="AO531" s="100"/>
      <c r="AP531" s="100"/>
      <c r="AQ531" s="100"/>
      <c r="AR531" s="100"/>
      <c r="AS531" s="100"/>
      <c r="AT531" s="100"/>
      <c r="AU531" s="100"/>
      <c r="AV531" s="100"/>
      <c r="AW531" s="100"/>
      <c r="AX531" s="100"/>
      <c r="AY531" s="100"/>
      <c r="AZ531" s="100"/>
      <c r="BA531" s="100"/>
      <c r="BB531" s="100"/>
      <c r="BC531" s="100"/>
      <c r="BD531" s="100"/>
      <c r="BE531" s="100"/>
      <c r="BF531" s="100"/>
      <c r="BG531" s="100"/>
      <c r="BH531" s="100"/>
    </row>
    <row r="532" spans="41:60">
      <c r="AO532" s="100"/>
      <c r="AP532" s="100"/>
      <c r="AQ532" s="100"/>
      <c r="AR532" s="100"/>
      <c r="AS532" s="100"/>
      <c r="AT532" s="100"/>
      <c r="AU532" s="100"/>
      <c r="AV532" s="100"/>
      <c r="AW532" s="100"/>
      <c r="AX532" s="100"/>
      <c r="AY532" s="100"/>
      <c r="AZ532" s="100"/>
      <c r="BA532" s="100"/>
      <c r="BB532" s="100"/>
      <c r="BC532" s="100"/>
      <c r="BD532" s="100"/>
      <c r="BE532" s="100"/>
      <c r="BF532" s="100"/>
      <c r="BG532" s="100"/>
      <c r="BH532" s="100"/>
    </row>
    <row r="533" spans="41:60">
      <c r="AO533" s="100"/>
      <c r="AP533" s="100"/>
      <c r="AQ533" s="100"/>
      <c r="AR533" s="100"/>
      <c r="AS533" s="100"/>
      <c r="AT533" s="100"/>
      <c r="AU533" s="100"/>
      <c r="AV533" s="100"/>
      <c r="AW533" s="100"/>
      <c r="AX533" s="100"/>
      <c r="AY533" s="100"/>
      <c r="AZ533" s="100"/>
      <c r="BA533" s="100"/>
      <c r="BB533" s="100"/>
      <c r="BC533" s="100"/>
      <c r="BD533" s="100"/>
      <c r="BE533" s="100"/>
      <c r="BF533" s="100"/>
      <c r="BG533" s="100"/>
      <c r="BH533" s="100"/>
    </row>
    <row r="534" spans="41:60">
      <c r="AO534" s="100"/>
      <c r="AP534" s="100"/>
      <c r="AQ534" s="100"/>
      <c r="AR534" s="100"/>
      <c r="AS534" s="100"/>
      <c r="AT534" s="100"/>
      <c r="AU534" s="100"/>
      <c r="AV534" s="100"/>
      <c r="AW534" s="100"/>
      <c r="AX534" s="100"/>
      <c r="AY534" s="100"/>
      <c r="AZ534" s="100"/>
      <c r="BA534" s="100"/>
      <c r="BB534" s="100"/>
      <c r="BC534" s="100"/>
      <c r="BD534" s="100"/>
      <c r="BE534" s="100"/>
      <c r="BF534" s="100"/>
      <c r="BG534" s="100"/>
      <c r="BH534" s="100"/>
    </row>
    <row r="535" spans="41:60">
      <c r="AO535" s="100"/>
      <c r="AP535" s="100"/>
      <c r="AQ535" s="100"/>
      <c r="AR535" s="100"/>
      <c r="AS535" s="100"/>
      <c r="AT535" s="100"/>
      <c r="AU535" s="100"/>
      <c r="AV535" s="100"/>
      <c r="AW535" s="100"/>
      <c r="AX535" s="100"/>
      <c r="AY535" s="100"/>
      <c r="AZ535" s="100"/>
      <c r="BA535" s="100"/>
      <c r="BB535" s="100"/>
      <c r="BC535" s="100"/>
      <c r="BD535" s="100"/>
      <c r="BE535" s="100"/>
      <c r="BF535" s="100"/>
      <c r="BG535" s="100"/>
      <c r="BH535" s="100"/>
    </row>
    <row r="536" spans="41:60">
      <c r="AO536" s="100"/>
      <c r="AP536" s="100"/>
      <c r="AQ536" s="100"/>
      <c r="AR536" s="100"/>
      <c r="AS536" s="100"/>
      <c r="AT536" s="100"/>
      <c r="AU536" s="100"/>
      <c r="AV536" s="100"/>
      <c r="AW536" s="100"/>
      <c r="AX536" s="100"/>
      <c r="AY536" s="100"/>
      <c r="AZ536" s="100"/>
      <c r="BA536" s="100"/>
      <c r="BB536" s="100"/>
      <c r="BC536" s="100"/>
      <c r="BD536" s="100"/>
      <c r="BE536" s="100"/>
      <c r="BF536" s="100"/>
      <c r="BG536" s="100"/>
      <c r="BH536" s="100"/>
    </row>
    <row r="537" spans="41:60">
      <c r="AO537" s="100"/>
      <c r="AP537" s="100"/>
      <c r="AQ537" s="100"/>
      <c r="AR537" s="100"/>
      <c r="AS537" s="100"/>
      <c r="AT537" s="100"/>
      <c r="AU537" s="100"/>
      <c r="AV537" s="100"/>
      <c r="AW537" s="100"/>
      <c r="AX537" s="100"/>
      <c r="AY537" s="100"/>
      <c r="AZ537" s="100"/>
      <c r="BA537" s="100"/>
    </row>
    <row r="538" spans="41:60">
      <c r="AO538" s="100"/>
      <c r="AP538" s="100"/>
      <c r="AQ538" s="100"/>
      <c r="AR538" s="100"/>
      <c r="AS538" s="100"/>
      <c r="AT538" s="100"/>
      <c r="AU538" s="100"/>
      <c r="AV538" s="100"/>
      <c r="AW538" s="100"/>
      <c r="AX538" s="100"/>
      <c r="AY538" s="100"/>
      <c r="AZ538" s="100"/>
      <c r="BA538" s="100"/>
    </row>
    <row r="541" spans="41:60">
      <c r="BB541" s="106"/>
      <c r="BC541" s="106"/>
      <c r="BD541" s="106"/>
      <c r="BE541" s="106"/>
      <c r="BF541" s="106"/>
      <c r="BG541" s="106"/>
    </row>
    <row r="543" spans="41:60">
      <c r="AV543" s="106"/>
      <c r="AW543" s="106"/>
      <c r="AX543" s="106"/>
      <c r="AY543" s="106"/>
      <c r="AZ543" s="106"/>
      <c r="BA543" s="106"/>
    </row>
  </sheetData>
  <mergeCells count="25">
    <mergeCell ref="B2:G2"/>
    <mergeCell ref="I2:N2"/>
    <mergeCell ref="P2:U2"/>
    <mergeCell ref="W2:AB2"/>
    <mergeCell ref="B167:G167"/>
    <mergeCell ref="I167:N167"/>
    <mergeCell ref="P167:U167"/>
    <mergeCell ref="W167:AB167"/>
    <mergeCell ref="B331:G331"/>
    <mergeCell ref="I331:N331"/>
    <mergeCell ref="P331:U331"/>
    <mergeCell ref="B415:G415"/>
    <mergeCell ref="I415:N415"/>
    <mergeCell ref="P415:U415"/>
    <mergeCell ref="W415:AB415"/>
    <mergeCell ref="AD415:AH415"/>
    <mergeCell ref="AJ415:AN415"/>
    <mergeCell ref="B438:G438"/>
    <mergeCell ref="I438:N438"/>
    <mergeCell ref="P438:U438"/>
    <mergeCell ref="W459:AB459"/>
    <mergeCell ref="AD459:AH459"/>
    <mergeCell ref="B460:G460"/>
    <mergeCell ref="I460:N460"/>
    <mergeCell ref="P460:U460"/>
  </mergeCells>
  <pageMargins left="0.7" right="0.7" top="0.78740157499999996" bottom="0.78740157499999996" header="0.3" footer="0.3"/>
  <pageSetup paperSize="9" orientation="portrait" horizontalDpi="1200" verticalDpi="1200" r:id="rId1"/>
  <drawing r:id="rId2"/>
  <tableParts count="25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55543-EC1D-4262-9E57-FD64BF0D1CE6}">
  <sheetPr codeName="Sheet9">
    <tabColor rgb="FF002060"/>
  </sheetPr>
  <dimension ref="A1:V233"/>
  <sheetViews>
    <sheetView zoomScale="60" zoomScaleNormal="80" workbookViewId="0">
      <selection activeCell="D7" sqref="D7:E7"/>
    </sheetView>
  </sheetViews>
  <sheetFormatPr defaultColWidth="0" defaultRowHeight="0" customHeight="1" zeroHeight="1" outlineLevelRow="1"/>
  <cols>
    <col min="1" max="1" width="1.5703125" style="15" customWidth="1"/>
    <col min="2" max="2" width="31.5703125" style="12" bestFit="1" customWidth="1"/>
    <col min="3" max="3" width="1.7109375" style="12" customWidth="1"/>
    <col min="4" max="8" width="15.7109375" style="12" customWidth="1"/>
    <col min="9" max="22" width="15.7109375" style="15" customWidth="1"/>
    <col min="23" max="16384" width="0" style="15" hidden="1"/>
  </cols>
  <sheetData>
    <row r="1" spans="1:21" ht="19.899999999999999" customHeight="1"/>
    <row r="2" spans="1:21" ht="53.45" customHeight="1">
      <c r="B2" s="114" t="s">
        <v>127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</row>
    <row r="3" spans="1:21" ht="20.45" customHeight="1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</row>
    <row r="4" spans="1:21" ht="30" customHeight="1">
      <c r="A4" s="28"/>
      <c r="B4" s="115" t="s">
        <v>128</v>
      </c>
      <c r="C4" s="15"/>
      <c r="D4" s="15"/>
      <c r="E4" s="15"/>
      <c r="F4" s="29"/>
      <c r="H4" s="29"/>
      <c r="I4" s="29"/>
      <c r="J4" s="29"/>
      <c r="K4" s="29"/>
      <c r="L4" s="29"/>
      <c r="M4" s="29"/>
    </row>
    <row r="5" spans="1:21" ht="25.15" customHeight="1">
      <c r="A5" s="28"/>
      <c r="B5" s="116" t="s">
        <v>129</v>
      </c>
      <c r="C5" s="15"/>
      <c r="D5" s="305" t="s">
        <v>3</v>
      </c>
      <c r="E5" s="305"/>
      <c r="F5" s="29"/>
      <c r="G5" s="29"/>
      <c r="H5" s="29"/>
      <c r="I5" s="29"/>
      <c r="J5" s="29"/>
      <c r="K5" s="29"/>
      <c r="L5" s="29"/>
      <c r="M5" s="29"/>
    </row>
    <row r="6" spans="1:21" ht="25.15" customHeight="1">
      <c r="A6" s="28"/>
      <c r="B6" s="116" t="s">
        <v>130</v>
      </c>
      <c r="C6" s="15"/>
      <c r="D6" s="116" t="s">
        <v>275</v>
      </c>
      <c r="E6" s="116"/>
      <c r="F6" s="29"/>
      <c r="G6" s="29"/>
      <c r="H6" s="29"/>
      <c r="I6" s="29"/>
      <c r="J6" s="29"/>
      <c r="K6" s="29"/>
      <c r="L6" s="29"/>
      <c r="M6" s="29"/>
    </row>
    <row r="7" spans="1:21" ht="25.15" customHeight="1">
      <c r="A7" s="28"/>
      <c r="B7" s="117" t="s">
        <v>65</v>
      </c>
      <c r="C7" s="15"/>
      <c r="D7" s="306">
        <v>45348</v>
      </c>
      <c r="E7" s="306"/>
      <c r="F7" s="29"/>
      <c r="G7" s="29"/>
      <c r="H7" s="29"/>
      <c r="I7" s="29"/>
      <c r="J7" s="29"/>
      <c r="K7" s="29"/>
      <c r="L7" s="29"/>
      <c r="M7" s="29"/>
    </row>
    <row r="8" spans="1:21" ht="25.15" customHeight="1">
      <c r="B8" s="31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</row>
    <row r="9" spans="1:21" ht="30.6">
      <c r="A9" s="32"/>
      <c r="B9" s="33" t="s">
        <v>131</v>
      </c>
      <c r="C9" s="34"/>
      <c r="D9" s="15"/>
      <c r="E9" s="35"/>
      <c r="F9" s="35"/>
      <c r="G9" s="35"/>
      <c r="H9" s="35"/>
    </row>
    <row r="10" spans="1:21" ht="30.6">
      <c r="A10" s="32"/>
      <c r="B10" s="34" t="s">
        <v>132</v>
      </c>
      <c r="C10" s="34"/>
      <c r="D10" s="36"/>
      <c r="E10" s="35"/>
      <c r="F10" s="35"/>
      <c r="G10" s="35"/>
      <c r="H10" s="35"/>
    </row>
    <row r="11" spans="1:21" s="11" customFormat="1" ht="7.9" customHeight="1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</row>
    <row r="12" spans="1:21" s="11" customFormat="1" ht="30" customHeight="1">
      <c r="A12" s="32"/>
      <c r="B12" s="37" t="s">
        <v>133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</row>
    <row r="13" spans="1:21" s="11" customFormat="1" ht="7.9" customHeight="1" outlineLevel="1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</row>
    <row r="14" spans="1:21" s="11" customFormat="1" ht="25.15" customHeight="1" outlineLevel="1">
      <c r="A14" s="32"/>
      <c r="B14" s="1" t="s">
        <v>66</v>
      </c>
      <c r="C14" s="2"/>
      <c r="D14" s="243" t="s">
        <v>134</v>
      </c>
      <c r="E14" s="243"/>
      <c r="F14" s="244" t="s">
        <v>135</v>
      </c>
      <c r="G14" s="243"/>
      <c r="H14" s="244" t="s">
        <v>272</v>
      </c>
      <c r="I14" s="243"/>
    </row>
    <row r="15" spans="1:21" s="11" customFormat="1" ht="25.15" customHeight="1" outlineLevel="1">
      <c r="A15" s="32"/>
      <c r="B15" s="3" t="s">
        <v>137</v>
      </c>
      <c r="C15" s="4"/>
      <c r="D15" s="245">
        <v>5000</v>
      </c>
      <c r="E15" s="246"/>
      <c r="F15" s="141"/>
      <c r="G15" s="142">
        <v>416</v>
      </c>
      <c r="H15" s="142"/>
      <c r="I15" s="142">
        <v>12.01923076923077</v>
      </c>
    </row>
    <row r="16" spans="1:21" s="11" customFormat="1" ht="7.15" customHeight="1" outlineLevel="1">
      <c r="P16" s="7"/>
    </row>
    <row r="17" spans="1:22" s="11" customFormat="1" ht="25.15" customHeight="1" outlineLevel="1">
      <c r="A17" s="32"/>
      <c r="B17" s="1" t="s">
        <v>138</v>
      </c>
      <c r="C17" s="8"/>
      <c r="D17" s="243" t="s">
        <v>139</v>
      </c>
      <c r="E17" s="243"/>
      <c r="F17" s="244" t="s">
        <v>140</v>
      </c>
      <c r="G17" s="247"/>
      <c r="H17" s="244" t="s">
        <v>141</v>
      </c>
      <c r="I17" s="243"/>
      <c r="P17" s="38"/>
    </row>
    <row r="18" spans="1:22" s="11" customFormat="1" ht="25.15" customHeight="1" outlineLevel="1">
      <c r="A18" s="32"/>
      <c r="B18" s="3" t="s">
        <v>67</v>
      </c>
      <c r="D18" s="239">
        <v>66.972479199999768</v>
      </c>
      <c r="E18" s="239"/>
      <c r="F18" s="240">
        <v>3662.4807459999925</v>
      </c>
      <c r="G18" s="240"/>
      <c r="H18" s="240">
        <v>224.11716199999992</v>
      </c>
      <c r="I18" s="240"/>
      <c r="P18" s="39"/>
    </row>
    <row r="19" spans="1:22" s="11" customFormat="1" ht="25.15" customHeight="1" outlineLevel="1">
      <c r="A19" s="32"/>
      <c r="B19" s="9" t="s">
        <v>68</v>
      </c>
      <c r="D19" s="241">
        <v>13.337979209820528</v>
      </c>
      <c r="E19" s="241"/>
      <c r="F19" s="241">
        <v>1631.9842475306862</v>
      </c>
      <c r="G19" s="241"/>
      <c r="H19" s="241">
        <v>50.623282622231848</v>
      </c>
      <c r="I19" s="241"/>
      <c r="P19" s="39"/>
    </row>
    <row r="20" spans="1:22" s="11" customFormat="1" ht="25.15" customHeight="1" outlineLevel="1">
      <c r="A20" s="32"/>
      <c r="B20" s="30" t="s">
        <v>70</v>
      </c>
      <c r="D20" s="253">
        <v>67.342182327919502</v>
      </c>
      <c r="E20" s="254"/>
      <c r="F20" s="253">
        <v>3707.7162101986164</v>
      </c>
      <c r="G20" s="254"/>
      <c r="H20" s="253">
        <v>225.52034201974564</v>
      </c>
      <c r="I20" s="254"/>
      <c r="P20" s="39"/>
    </row>
    <row r="21" spans="1:22" s="11" customFormat="1" ht="25.15" customHeight="1" outlineLevel="1">
      <c r="A21" s="32"/>
      <c r="B21" s="9" t="s">
        <v>71</v>
      </c>
      <c r="D21" s="249">
        <v>66.602776072080033</v>
      </c>
      <c r="E21" s="250"/>
      <c r="F21" s="249">
        <v>3617.2452818013685</v>
      </c>
      <c r="G21" s="250"/>
      <c r="H21" s="249">
        <v>222.7139819802542</v>
      </c>
      <c r="I21" s="250"/>
      <c r="P21" s="39"/>
    </row>
    <row r="22" spans="1:22" s="11" customFormat="1" ht="25.15" customHeight="1" outlineLevel="1">
      <c r="A22" s="32"/>
      <c r="B22" s="3" t="s">
        <v>72</v>
      </c>
      <c r="D22" s="248">
        <v>59.128999999999998</v>
      </c>
      <c r="E22" s="248"/>
      <c r="F22" s="239">
        <v>2745.96</v>
      </c>
      <c r="G22" s="239"/>
      <c r="H22" s="239">
        <v>195.47</v>
      </c>
      <c r="I22" s="239"/>
      <c r="P22" s="39"/>
    </row>
    <row r="23" spans="1:22" s="11" customFormat="1" ht="25.15" customHeight="1" outlineLevel="1">
      <c r="A23" s="32"/>
      <c r="B23" s="9" t="s">
        <v>69</v>
      </c>
      <c r="D23" s="249">
        <v>65.234999999999999</v>
      </c>
      <c r="E23" s="250"/>
      <c r="F23" s="249">
        <v>3342.34</v>
      </c>
      <c r="G23" s="250"/>
      <c r="H23" s="241">
        <v>215.821</v>
      </c>
      <c r="I23" s="241"/>
      <c r="P23" s="39"/>
    </row>
    <row r="24" spans="1:22" s="11" customFormat="1" ht="25.15" customHeight="1" outlineLevel="1">
      <c r="A24" s="32"/>
      <c r="B24" s="3" t="s">
        <v>73</v>
      </c>
      <c r="D24" s="248">
        <v>72.024500000000003</v>
      </c>
      <c r="E24" s="248"/>
      <c r="F24" s="239">
        <v>4074.29</v>
      </c>
      <c r="G24" s="239"/>
      <c r="H24" s="239">
        <v>239.7475</v>
      </c>
      <c r="I24" s="239"/>
      <c r="P24" s="39"/>
    </row>
    <row r="25" spans="1:22" s="11" customFormat="1" ht="7.15" customHeight="1" outlineLevel="1">
      <c r="A25" s="40"/>
      <c r="P25" s="39"/>
    </row>
    <row r="26" spans="1:22" s="11" customFormat="1" ht="25.15" customHeight="1" outlineLevel="1">
      <c r="A26" s="32"/>
      <c r="B26" s="303" t="s">
        <v>142</v>
      </c>
      <c r="D26" s="22">
        <v>20</v>
      </c>
      <c r="E26" s="41">
        <v>30</v>
      </c>
      <c r="F26" s="22">
        <v>40</v>
      </c>
      <c r="G26" s="41">
        <v>50</v>
      </c>
      <c r="H26" s="22">
        <v>60</v>
      </c>
      <c r="I26" s="41">
        <v>70</v>
      </c>
      <c r="J26" s="22">
        <v>80</v>
      </c>
      <c r="K26" s="41">
        <v>90</v>
      </c>
      <c r="L26" s="22">
        <v>100</v>
      </c>
      <c r="M26" s="41">
        <v>110</v>
      </c>
      <c r="N26" s="22">
        <v>120</v>
      </c>
      <c r="O26" s="41">
        <v>130</v>
      </c>
      <c r="P26" s="22">
        <v>140</v>
      </c>
      <c r="Q26" s="41">
        <v>150</v>
      </c>
      <c r="R26" s="22">
        <v>160</v>
      </c>
      <c r="S26" s="41">
        <v>170</v>
      </c>
      <c r="T26" s="22">
        <v>180</v>
      </c>
      <c r="U26" s="22">
        <v>190</v>
      </c>
      <c r="V26" s="41">
        <v>200</v>
      </c>
    </row>
    <row r="27" spans="1:22" s="11" customFormat="1" ht="25.15" customHeight="1" outlineLevel="1">
      <c r="A27" s="32"/>
      <c r="B27" s="304"/>
      <c r="D27" s="22">
        <v>30</v>
      </c>
      <c r="E27" s="41">
        <v>40</v>
      </c>
      <c r="F27" s="22">
        <v>50</v>
      </c>
      <c r="G27" s="41">
        <v>60</v>
      </c>
      <c r="H27" s="22">
        <v>70</v>
      </c>
      <c r="I27" s="41">
        <v>80</v>
      </c>
      <c r="J27" s="22">
        <v>90</v>
      </c>
      <c r="K27" s="41">
        <v>100</v>
      </c>
      <c r="L27" s="22">
        <v>110</v>
      </c>
      <c r="M27" s="41">
        <v>120</v>
      </c>
      <c r="N27" s="22">
        <v>130</v>
      </c>
      <c r="O27" s="41">
        <v>140</v>
      </c>
      <c r="P27" s="22">
        <v>150</v>
      </c>
      <c r="Q27" s="41">
        <v>160</v>
      </c>
      <c r="R27" s="22">
        <v>170</v>
      </c>
      <c r="S27" s="41">
        <v>180</v>
      </c>
      <c r="T27" s="22">
        <v>190</v>
      </c>
      <c r="U27" s="22">
        <v>200</v>
      </c>
      <c r="V27" s="41">
        <v>210</v>
      </c>
    </row>
    <row r="28" spans="1:22" s="11" customFormat="1" ht="25.15" customHeight="1" outlineLevel="1">
      <c r="A28" s="32"/>
      <c r="B28" s="30" t="s">
        <v>139</v>
      </c>
      <c r="D28" s="92">
        <v>1.6006402561024411E-3</v>
      </c>
      <c r="E28" s="93">
        <v>1.0404161664665866E-2</v>
      </c>
      <c r="F28" s="92">
        <v>3.7615046018407365E-2</v>
      </c>
      <c r="G28" s="93">
        <v>0.23249299719887956</v>
      </c>
      <c r="H28" s="92">
        <v>0.4069627851140456</v>
      </c>
      <c r="I28" s="93">
        <v>0.17867146858743496</v>
      </c>
      <c r="J28" s="92">
        <v>7.6230492196878746E-2</v>
      </c>
      <c r="K28" s="93">
        <v>3.3013205282112844E-2</v>
      </c>
      <c r="L28" s="92">
        <v>1.3205282112845138E-2</v>
      </c>
      <c r="M28" s="93">
        <v>3.8015206082432974E-3</v>
      </c>
      <c r="N28" s="92">
        <v>3.2012805122048822E-3</v>
      </c>
      <c r="O28" s="93">
        <v>1.2004801920768306E-3</v>
      </c>
      <c r="P28" s="92">
        <v>1.0004001600640256E-3</v>
      </c>
      <c r="Q28" s="93">
        <v>2.0008003201280514E-4</v>
      </c>
      <c r="R28" s="92">
        <v>0</v>
      </c>
      <c r="S28" s="93">
        <v>4.0016006402561027E-4</v>
      </c>
      <c r="T28" s="92">
        <v>0</v>
      </c>
      <c r="U28" s="93">
        <v>0</v>
      </c>
      <c r="V28" s="92">
        <v>0</v>
      </c>
    </row>
    <row r="29" spans="1:22" s="11" customFormat="1" ht="25.15" customHeight="1" outlineLevel="1">
      <c r="A29" s="32"/>
      <c r="B29" s="9" t="s">
        <v>140</v>
      </c>
      <c r="D29" s="92">
        <v>1.6006402561024411E-3</v>
      </c>
      <c r="E29" s="93">
        <v>1.0404161664665866E-2</v>
      </c>
      <c r="F29" s="92">
        <v>3.7615046018407365E-2</v>
      </c>
      <c r="G29" s="93">
        <v>0.23249299719887956</v>
      </c>
      <c r="H29" s="92">
        <v>0.4069627851140456</v>
      </c>
      <c r="I29" s="93">
        <v>0.17867146858743496</v>
      </c>
      <c r="J29" s="92">
        <v>7.6230492196878746E-2</v>
      </c>
      <c r="K29" s="93">
        <v>3.3013205282112844E-2</v>
      </c>
      <c r="L29" s="92">
        <v>1.3205282112845138E-2</v>
      </c>
      <c r="M29" s="93">
        <v>3.8015206082432974E-3</v>
      </c>
      <c r="N29" s="92">
        <v>3.2012805122048822E-3</v>
      </c>
      <c r="O29" s="93">
        <v>1.2004801920768306E-3</v>
      </c>
      <c r="P29" s="92">
        <v>1.0004001600640256E-3</v>
      </c>
      <c r="Q29" s="93">
        <v>2.0008003201280514E-4</v>
      </c>
      <c r="R29" s="92">
        <v>0</v>
      </c>
      <c r="S29" s="93">
        <v>4.0016006402561027E-4</v>
      </c>
      <c r="T29" s="92">
        <v>0</v>
      </c>
      <c r="U29" s="93">
        <v>0</v>
      </c>
      <c r="V29" s="92">
        <v>0</v>
      </c>
    </row>
    <row r="30" spans="1:22" s="11" customFormat="1" ht="25.15" customHeight="1" outlineLevel="1">
      <c r="A30" s="32"/>
      <c r="B30" s="3" t="s">
        <v>141</v>
      </c>
      <c r="D30" s="92">
        <v>1.6009605763458075E-3</v>
      </c>
      <c r="E30" s="93">
        <v>7.0042025215129077E-3</v>
      </c>
      <c r="F30" s="92">
        <v>2.5615369221532919E-2</v>
      </c>
      <c r="G30" s="93">
        <v>0.13828296978186913</v>
      </c>
      <c r="H30" s="92">
        <v>0.37642585551330798</v>
      </c>
      <c r="I30" s="93">
        <v>0.26595957574544726</v>
      </c>
      <c r="J30" s="92">
        <v>8.3650190114068435E-2</v>
      </c>
      <c r="K30" s="93">
        <v>4.8028817290374226E-2</v>
      </c>
      <c r="L30" s="92">
        <v>2.601560936561937E-2</v>
      </c>
      <c r="M30" s="93">
        <v>1.1807084250550329E-2</v>
      </c>
      <c r="N30" s="92">
        <v>6.0036021612967783E-3</v>
      </c>
      <c r="O30" s="93">
        <v>3.8022813688212928E-3</v>
      </c>
      <c r="P30" s="92">
        <v>1.6009605763458075E-3</v>
      </c>
      <c r="Q30" s="93">
        <v>2.4014408645187113E-3</v>
      </c>
      <c r="R30" s="92">
        <v>8.0048028817290373E-4</v>
      </c>
      <c r="S30" s="93">
        <v>6.0036021612967783E-4</v>
      </c>
      <c r="T30" s="92">
        <v>0</v>
      </c>
      <c r="U30" s="93">
        <v>4.0024014408645187E-4</v>
      </c>
      <c r="V30" s="92">
        <v>0</v>
      </c>
    </row>
    <row r="31" spans="1:22" s="11" customFormat="1" ht="6.6" customHeight="1" outlineLevel="1">
      <c r="A31" s="15"/>
      <c r="B31" s="6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</row>
    <row r="32" spans="1:22" s="11" customFormat="1" ht="30" customHeight="1">
      <c r="A32" s="32"/>
      <c r="B32" s="37" t="s">
        <v>143</v>
      </c>
    </row>
    <row r="33" spans="1:16" ht="7.15" customHeight="1" outlineLevel="1">
      <c r="B33" s="6"/>
      <c r="C33" s="6"/>
      <c r="H33" s="43"/>
      <c r="I33" s="11"/>
      <c r="K33" s="11"/>
      <c r="L33" s="11"/>
      <c r="M33" s="11"/>
      <c r="N33" s="11"/>
      <c r="O33" s="11"/>
    </row>
    <row r="34" spans="1:16" s="11" customFormat="1" ht="25.15" customHeight="1" outlineLevel="1">
      <c r="A34" s="32"/>
    </row>
    <row r="35" spans="1:16" s="11" customFormat="1" ht="25.15" customHeight="1" outlineLevel="1">
      <c r="A35" s="32"/>
      <c r="P35" s="39"/>
    </row>
    <row r="36" spans="1:16" s="11" customFormat="1" ht="25.15" customHeight="1" outlineLevel="1">
      <c r="A36" s="32"/>
      <c r="P36" s="39"/>
    </row>
    <row r="37" spans="1:16" s="11" customFormat="1" ht="25.15" customHeight="1" outlineLevel="1">
      <c r="A37" s="32"/>
      <c r="P37" s="39"/>
    </row>
    <row r="38" spans="1:16" s="11" customFormat="1" ht="25.15" customHeight="1" outlineLevel="1">
      <c r="A38" s="32"/>
      <c r="P38" s="39"/>
    </row>
    <row r="39" spans="1:16" s="11" customFormat="1" ht="25.15" customHeight="1" outlineLevel="1">
      <c r="A39" s="32"/>
    </row>
    <row r="40" spans="1:16" s="11" customFormat="1" ht="25.15" customHeight="1" outlineLevel="1">
      <c r="A40" s="32"/>
    </row>
    <row r="41" spans="1:16" s="11" customFormat="1" ht="25.15" customHeight="1" outlineLevel="1">
      <c r="A41" s="32"/>
    </row>
    <row r="42" spans="1:16" s="11" customFormat="1" ht="25.15" customHeight="1" outlineLevel="1">
      <c r="A42" s="32"/>
    </row>
    <row r="43" spans="1:16" s="11" customFormat="1" ht="25.15" customHeight="1" outlineLevel="1">
      <c r="A43" s="32"/>
    </row>
    <row r="44" spans="1:16" s="11" customFormat="1" ht="25.15" customHeight="1" outlineLevel="1">
      <c r="A44" s="32"/>
    </row>
    <row r="45" spans="1:16" s="11" customFormat="1" ht="25.15" customHeight="1" outlineLevel="1">
      <c r="A45" s="32"/>
    </row>
    <row r="46" spans="1:16" s="11" customFormat="1" ht="25.15" customHeight="1" outlineLevel="1">
      <c r="A46" s="32"/>
    </row>
    <row r="47" spans="1:16" s="11" customFormat="1" ht="25.15" customHeight="1" outlineLevel="1">
      <c r="A47" s="32"/>
    </row>
    <row r="48" spans="1:16" s="11" customFormat="1" ht="25.15" customHeight="1" outlineLevel="1">
      <c r="A48" s="32"/>
    </row>
    <row r="49" spans="1:15" s="11" customFormat="1" ht="25.15" customHeight="1" outlineLevel="1">
      <c r="A49" s="32"/>
    </row>
    <row r="50" spans="1:15" s="11" customFormat="1" ht="25.15" customHeight="1" outlineLevel="1">
      <c r="A50" s="32"/>
    </row>
    <row r="51" spans="1:15" s="11" customFormat="1" ht="25.15" customHeight="1" outlineLevel="1">
      <c r="A51" s="32"/>
    </row>
    <row r="52" spans="1:15" s="11" customFormat="1" ht="25.15" customHeight="1" outlineLevel="1">
      <c r="A52" s="32"/>
    </row>
    <row r="53" spans="1:15" s="11" customFormat="1" ht="25.15" customHeight="1" outlineLevel="1">
      <c r="A53" s="32"/>
    </row>
    <row r="54" spans="1:15" s="11" customFormat="1" ht="25.15" customHeight="1" outlineLevel="1">
      <c r="A54" s="32"/>
    </row>
    <row r="55" spans="1:15" s="11" customFormat="1" ht="25.15" customHeight="1" outlineLevel="1">
      <c r="A55" s="32"/>
    </row>
    <row r="56" spans="1:15" s="11" customFormat="1" ht="25.15" customHeight="1" outlineLevel="1">
      <c r="A56" s="32"/>
    </row>
    <row r="57" spans="1:15" s="11" customFormat="1" ht="25.15" customHeight="1" outlineLevel="1">
      <c r="A57" s="15"/>
    </row>
    <row r="58" spans="1:15" s="11" customFormat="1" ht="30" customHeight="1">
      <c r="A58" s="44"/>
      <c r="B58" s="45" t="s">
        <v>144</v>
      </c>
    </row>
    <row r="59" spans="1:15" s="11" customFormat="1" ht="30" customHeight="1">
      <c r="A59" s="44"/>
      <c r="B59" s="46" t="s">
        <v>145</v>
      </c>
    </row>
    <row r="60" spans="1:15" ht="7.15" customHeight="1">
      <c r="B60" s="6"/>
      <c r="C60" s="6"/>
      <c r="H60" s="43"/>
      <c r="I60" s="11"/>
      <c r="K60" s="11"/>
      <c r="L60" s="11"/>
      <c r="M60" s="11"/>
      <c r="N60" s="11"/>
      <c r="O60" s="11"/>
    </row>
    <row r="61" spans="1:15" s="11" customFormat="1" ht="30" customHeight="1">
      <c r="A61" s="44"/>
      <c r="B61" s="47" t="s">
        <v>146</v>
      </c>
    </row>
    <row r="62" spans="1:15" ht="7.15" customHeight="1" outlineLevel="1">
      <c r="B62" s="6"/>
      <c r="C62" s="6"/>
      <c r="H62" s="43"/>
      <c r="I62" s="11"/>
      <c r="K62" s="11"/>
      <c r="L62" s="11"/>
      <c r="M62" s="11"/>
      <c r="N62" s="11"/>
      <c r="O62" s="11"/>
    </row>
    <row r="63" spans="1:15" ht="25.15" customHeight="1" outlineLevel="1">
      <c r="A63" s="44"/>
      <c r="B63" s="48" t="s">
        <v>147</v>
      </c>
      <c r="C63" s="49"/>
      <c r="D63" s="243" t="s">
        <v>148</v>
      </c>
      <c r="E63" s="247"/>
      <c r="F63" s="244" t="s">
        <v>149</v>
      </c>
      <c r="G63" s="247"/>
      <c r="H63" s="15"/>
      <c r="J63" s="2"/>
      <c r="K63" s="2"/>
      <c r="N63" s="2"/>
      <c r="O63" s="50"/>
    </row>
    <row r="64" spans="1:15" ht="25.15" customHeight="1" outlineLevel="1">
      <c r="A64" s="44"/>
      <c r="B64" s="3" t="s">
        <v>137</v>
      </c>
      <c r="C64" s="11"/>
      <c r="D64" s="239">
        <v>5000</v>
      </c>
      <c r="E64" s="262"/>
      <c r="F64" s="263">
        <v>1</v>
      </c>
      <c r="G64" s="264"/>
      <c r="H64" s="11"/>
      <c r="I64" s="11"/>
      <c r="J64" s="11"/>
      <c r="K64" s="51"/>
      <c r="L64" s="11"/>
      <c r="M64" s="52"/>
      <c r="N64" s="11"/>
      <c r="O64" s="11"/>
    </row>
    <row r="65" spans="1:18" ht="25.15" customHeight="1" outlineLevel="1">
      <c r="A65" s="44"/>
      <c r="B65" s="9" t="s">
        <v>150</v>
      </c>
      <c r="C65" s="11"/>
      <c r="D65" s="241">
        <v>3020</v>
      </c>
      <c r="E65" s="265"/>
      <c r="F65" s="256">
        <v>0.60399999999999998</v>
      </c>
      <c r="G65" s="257"/>
      <c r="H65" s="11"/>
      <c r="I65" s="11"/>
      <c r="J65" s="11"/>
      <c r="K65" s="51"/>
      <c r="L65" s="11"/>
      <c r="M65" s="52"/>
      <c r="N65" s="52"/>
      <c r="O65" s="11"/>
    </row>
    <row r="66" spans="1:18" ht="25.15" customHeight="1" outlineLevel="1">
      <c r="A66" s="44"/>
      <c r="B66" s="30" t="s">
        <v>151</v>
      </c>
      <c r="C66" s="11"/>
      <c r="D66" s="258">
        <v>1720</v>
      </c>
      <c r="E66" s="259"/>
      <c r="F66" s="260">
        <v>0.34399999999999997</v>
      </c>
      <c r="G66" s="261"/>
      <c r="H66" s="11"/>
      <c r="I66" s="11"/>
      <c r="J66" s="11"/>
      <c r="K66" s="51"/>
      <c r="L66" s="11"/>
      <c r="M66" s="52"/>
      <c r="N66" s="52"/>
      <c r="O66" s="11"/>
    </row>
    <row r="67" spans="1:18" ht="25.15" customHeight="1" outlineLevel="1">
      <c r="A67" s="44"/>
      <c r="B67" s="9" t="s">
        <v>152</v>
      </c>
      <c r="C67" s="11"/>
      <c r="D67" s="249">
        <v>263</v>
      </c>
      <c r="E67" s="250"/>
      <c r="F67" s="256">
        <v>5.2600000000000001E-2</v>
      </c>
      <c r="G67" s="257"/>
      <c r="H67" s="11"/>
      <c r="I67" s="11"/>
      <c r="J67" s="11"/>
      <c r="K67" s="51"/>
      <c r="L67" s="11"/>
      <c r="M67" s="52"/>
      <c r="N67" s="52"/>
      <c r="O67" s="11"/>
    </row>
    <row r="68" spans="1:18" s="11" customFormat="1" ht="7.15" customHeight="1" outlineLevel="1">
      <c r="D68" s="53"/>
      <c r="E68" s="53"/>
      <c r="F68" s="53"/>
      <c r="G68" s="53"/>
    </row>
    <row r="69" spans="1:18" ht="25.15" customHeight="1" outlineLevel="1">
      <c r="A69" s="44"/>
      <c r="B69" s="1" t="s">
        <v>138</v>
      </c>
      <c r="C69" s="8"/>
      <c r="D69" s="243" t="s">
        <v>137</v>
      </c>
      <c r="E69" s="247"/>
      <c r="F69" s="244" t="s">
        <v>150</v>
      </c>
      <c r="G69" s="247"/>
      <c r="H69" s="244" t="s">
        <v>151</v>
      </c>
      <c r="I69" s="243"/>
      <c r="J69" s="1" t="s">
        <v>153</v>
      </c>
      <c r="K69" s="1" t="s">
        <v>154</v>
      </c>
      <c r="L69" s="244" t="s">
        <v>152</v>
      </c>
      <c r="M69" s="243"/>
      <c r="N69" s="1" t="s">
        <v>153</v>
      </c>
      <c r="O69" s="24" t="s">
        <v>154</v>
      </c>
    </row>
    <row r="70" spans="1:18" ht="25.15" customHeight="1" outlineLevel="1">
      <c r="A70" s="44"/>
      <c r="B70" s="3" t="s">
        <v>90</v>
      </c>
      <c r="C70" s="6"/>
      <c r="D70" s="239">
        <v>66.972479199999768</v>
      </c>
      <c r="E70" s="262"/>
      <c r="F70" s="267">
        <v>62.61338688307373</v>
      </c>
      <c r="G70" s="262"/>
      <c r="H70" s="268">
        <v>71.953996509598582</v>
      </c>
      <c r="I70" s="269"/>
      <c r="J70" s="26">
        <v>9.3406096265248522</v>
      </c>
      <c r="K70" s="19">
        <v>0.1491791147469439</v>
      </c>
      <c r="L70" s="268">
        <v>84.517790076335842</v>
      </c>
      <c r="M70" s="269"/>
      <c r="N70" s="26">
        <v>21.904403193262112</v>
      </c>
      <c r="O70" s="19">
        <v>0.34983578246880498</v>
      </c>
      <c r="Q70" s="54"/>
      <c r="R70" s="54"/>
    </row>
    <row r="71" spans="1:18" ht="25.15" customHeight="1" outlineLevel="1">
      <c r="A71" s="44"/>
      <c r="B71" s="9" t="s">
        <v>91</v>
      </c>
      <c r="C71" s="6"/>
      <c r="D71" s="241">
        <v>13.337979209820528</v>
      </c>
      <c r="E71" s="265"/>
      <c r="F71" s="252">
        <v>9.2297976167287867</v>
      </c>
      <c r="G71" s="265"/>
      <c r="H71" s="251">
        <v>14.829519275400912</v>
      </c>
      <c r="I71" s="249"/>
      <c r="J71" s="25">
        <v>5.5997216586721255</v>
      </c>
      <c r="K71" s="21">
        <v>0.60670037320458303</v>
      </c>
      <c r="L71" s="251">
        <v>16.761869820164719</v>
      </c>
      <c r="M71" s="249"/>
      <c r="N71" s="25">
        <v>7.5320722034359324</v>
      </c>
      <c r="O71" s="21">
        <v>0.81606038574282835</v>
      </c>
      <c r="Q71" s="55"/>
      <c r="R71" s="55"/>
    </row>
    <row r="72" spans="1:18" ht="25.15" customHeight="1" outlineLevel="1">
      <c r="A72" s="44"/>
      <c r="B72" s="30" t="s">
        <v>70</v>
      </c>
      <c r="C72" s="6"/>
      <c r="D72" s="253">
        <v>67.342182327919502</v>
      </c>
      <c r="E72" s="254"/>
      <c r="F72" s="255">
        <v>62.869219119373689</v>
      </c>
      <c r="G72" s="254"/>
      <c r="H72" s="266">
        <v>72.365042259139486</v>
      </c>
      <c r="I72" s="248"/>
      <c r="J72" s="23" t="s">
        <v>273</v>
      </c>
      <c r="K72" s="20" t="s">
        <v>273</v>
      </c>
      <c r="L72" s="266">
        <v>84.982396866076201</v>
      </c>
      <c r="M72" s="248"/>
      <c r="N72" s="23" t="s">
        <v>273</v>
      </c>
      <c r="O72" s="20" t="s">
        <v>273</v>
      </c>
    </row>
    <row r="73" spans="1:18" ht="25.15" customHeight="1" outlineLevel="1">
      <c r="A73" s="44"/>
      <c r="B73" s="9" t="s">
        <v>71</v>
      </c>
      <c r="C73" s="6"/>
      <c r="D73" s="249">
        <v>66.602776072080033</v>
      </c>
      <c r="E73" s="250"/>
      <c r="F73" s="251">
        <v>62.357554646773771</v>
      </c>
      <c r="G73" s="250"/>
      <c r="H73" s="251">
        <v>71.542950760057678</v>
      </c>
      <c r="I73" s="249"/>
      <c r="J73" s="25" t="s">
        <v>273</v>
      </c>
      <c r="K73" s="21" t="s">
        <v>273</v>
      </c>
      <c r="L73" s="251">
        <v>84.053183286595484</v>
      </c>
      <c r="M73" s="249"/>
      <c r="N73" s="25" t="s">
        <v>273</v>
      </c>
      <c r="O73" s="21" t="s">
        <v>273</v>
      </c>
    </row>
    <row r="74" spans="1:18" ht="25.15" customHeight="1" outlineLevel="1">
      <c r="A74" s="44"/>
      <c r="B74" s="3" t="s">
        <v>93</v>
      </c>
      <c r="C74" s="6"/>
      <c r="D74" s="240">
        <v>59.128999999999998</v>
      </c>
      <c r="E74" s="271"/>
      <c r="F74" s="270">
        <v>57.429000000000002</v>
      </c>
      <c r="G74" s="271"/>
      <c r="H74" s="266">
        <v>62.841000000000001</v>
      </c>
      <c r="I74" s="248"/>
      <c r="J74" s="26">
        <v>5.411999999999999</v>
      </c>
      <c r="K74" s="19">
        <v>9.423810270072619E-2</v>
      </c>
      <c r="L74" s="266">
        <v>74.055499999999995</v>
      </c>
      <c r="M74" s="248"/>
      <c r="N74" s="26">
        <v>16.626499999999993</v>
      </c>
      <c r="O74" s="19">
        <v>0.28951400860192567</v>
      </c>
    </row>
    <row r="75" spans="1:18" ht="25.15" customHeight="1" outlineLevel="1">
      <c r="A75" s="44"/>
      <c r="B75" s="3" t="s">
        <v>92</v>
      </c>
      <c r="C75" s="6"/>
      <c r="D75" s="241">
        <v>65.234999999999999</v>
      </c>
      <c r="E75" s="265"/>
      <c r="F75" s="252">
        <v>62.774000000000001</v>
      </c>
      <c r="G75" s="265"/>
      <c r="H75" s="251">
        <v>69.070999999999998</v>
      </c>
      <c r="I75" s="249"/>
      <c r="J75" s="25">
        <v>6.296999999999997</v>
      </c>
      <c r="K75" s="21">
        <v>0.1003122311785134</v>
      </c>
      <c r="L75" s="251">
        <v>83.933000000000007</v>
      </c>
      <c r="M75" s="249"/>
      <c r="N75" s="25">
        <v>21.159000000000006</v>
      </c>
      <c r="O75" s="21">
        <v>0.33706630133494775</v>
      </c>
    </row>
    <row r="76" spans="1:18" ht="25.15" customHeight="1" outlineLevel="1">
      <c r="A76" s="44"/>
      <c r="B76" s="3" t="s">
        <v>94</v>
      </c>
      <c r="C76" s="6"/>
      <c r="D76" s="240">
        <v>72.024500000000003</v>
      </c>
      <c r="E76" s="271"/>
      <c r="F76" s="270">
        <v>67.929000000000002</v>
      </c>
      <c r="G76" s="271"/>
      <c r="H76" s="266">
        <v>79.254000000000005</v>
      </c>
      <c r="I76" s="248"/>
      <c r="J76" s="23">
        <v>11.325000000000003</v>
      </c>
      <c r="K76" s="20">
        <v>0.16671819105242247</v>
      </c>
      <c r="L76" s="266">
        <v>92.075000000000003</v>
      </c>
      <c r="M76" s="248"/>
      <c r="N76" s="23">
        <v>24.146000000000001</v>
      </c>
      <c r="O76" s="18">
        <v>0.35545937670214478</v>
      </c>
    </row>
    <row r="77" spans="1:18" s="11" customFormat="1" ht="7.15" customHeight="1" outlineLevel="1" thickBot="1">
      <c r="B77" s="56"/>
      <c r="C77" s="56"/>
      <c r="D77" s="300"/>
      <c r="E77" s="301"/>
      <c r="F77" s="302"/>
      <c r="G77" s="301"/>
      <c r="H77" s="302"/>
      <c r="I77" s="300"/>
      <c r="J77" s="56"/>
      <c r="K77" s="56"/>
      <c r="L77" s="302"/>
      <c r="M77" s="300"/>
      <c r="N77" s="56"/>
      <c r="O77" s="57"/>
    </row>
    <row r="78" spans="1:18" ht="25.15" customHeight="1" outlineLevel="1" thickTop="1">
      <c r="A78" s="44"/>
      <c r="B78" s="3" t="s">
        <v>95</v>
      </c>
      <c r="C78" s="6"/>
      <c r="D78" s="275">
        <v>3662.4807459999925</v>
      </c>
      <c r="E78" s="276"/>
      <c r="F78" s="277">
        <v>3146.011321629675</v>
      </c>
      <c r="G78" s="276"/>
      <c r="H78" s="278">
        <v>4239.024159394995</v>
      </c>
      <c r="I78" s="279"/>
      <c r="J78" s="26">
        <v>1093.01283776532</v>
      </c>
      <c r="K78" s="19">
        <v>0.34742813233079062</v>
      </c>
      <c r="L78" s="278">
        <v>5830.9657251908384</v>
      </c>
      <c r="M78" s="279"/>
      <c r="N78" s="26">
        <v>2684.9544035611634</v>
      </c>
      <c r="O78" s="19">
        <v>0.85344715230405521</v>
      </c>
    </row>
    <row r="79" spans="1:18" ht="25.15" customHeight="1" outlineLevel="1">
      <c r="A79" s="44"/>
      <c r="B79" s="9" t="s">
        <v>96</v>
      </c>
      <c r="C79" s="6"/>
      <c r="D79" s="241">
        <v>1631.9842475306862</v>
      </c>
      <c r="E79" s="265"/>
      <c r="F79" s="252">
        <v>915.958457706427</v>
      </c>
      <c r="G79" s="265"/>
      <c r="H79" s="251">
        <v>1943.0509252436366</v>
      </c>
      <c r="I79" s="249"/>
      <c r="J79" s="25">
        <v>1027.0924675372096</v>
      </c>
      <c r="K79" s="21">
        <v>1.1213308408211695</v>
      </c>
      <c r="L79" s="251">
        <v>2536.2186018353186</v>
      </c>
      <c r="M79" s="249"/>
      <c r="N79" s="25">
        <v>1620.2601441288916</v>
      </c>
      <c r="O79" s="21">
        <v>1.768923176042335</v>
      </c>
    </row>
    <row r="80" spans="1:18" ht="25.15" customHeight="1" outlineLevel="1">
      <c r="A80" s="44"/>
      <c r="B80" s="30" t="s">
        <v>70</v>
      </c>
      <c r="C80" s="6"/>
      <c r="D80" s="253">
        <v>3707.7162101986164</v>
      </c>
      <c r="E80" s="254"/>
      <c r="F80" s="255">
        <v>3171.3999282192904</v>
      </c>
      <c r="G80" s="254"/>
      <c r="H80" s="266">
        <v>4292.8817935590214</v>
      </c>
      <c r="I80" s="248"/>
      <c r="J80" s="23" t="s">
        <v>273</v>
      </c>
      <c r="K80" s="20" t="s">
        <v>273</v>
      </c>
      <c r="L80" s="266">
        <v>5901.2648263842457</v>
      </c>
      <c r="M80" s="248"/>
      <c r="N80" s="23" t="s">
        <v>273</v>
      </c>
      <c r="O80" s="20" t="s">
        <v>273</v>
      </c>
    </row>
    <row r="81" spans="1:16" ht="25.15" customHeight="1" outlineLevel="1">
      <c r="A81" s="44"/>
      <c r="B81" s="9" t="s">
        <v>71</v>
      </c>
      <c r="C81" s="6"/>
      <c r="D81" s="249">
        <v>3617.2452818013685</v>
      </c>
      <c r="E81" s="250"/>
      <c r="F81" s="251">
        <v>3120.6227150400596</v>
      </c>
      <c r="G81" s="250"/>
      <c r="H81" s="251">
        <v>4185.1665252309685</v>
      </c>
      <c r="I81" s="249"/>
      <c r="J81" s="25" t="s">
        <v>273</v>
      </c>
      <c r="K81" s="21" t="s">
        <v>273</v>
      </c>
      <c r="L81" s="251">
        <v>5760.6666239974311</v>
      </c>
      <c r="M81" s="249"/>
      <c r="N81" s="25" t="s">
        <v>273</v>
      </c>
      <c r="O81" s="21" t="s">
        <v>273</v>
      </c>
    </row>
    <row r="82" spans="1:16" ht="25.15" customHeight="1" outlineLevel="1">
      <c r="A82" s="44"/>
      <c r="B82" s="6" t="s">
        <v>98</v>
      </c>
      <c r="C82" s="6"/>
      <c r="D82" s="240">
        <v>2745.96</v>
      </c>
      <c r="E82" s="271"/>
      <c r="F82" s="270">
        <v>2590.31</v>
      </c>
      <c r="G82" s="271"/>
      <c r="H82" s="266">
        <v>3101.49</v>
      </c>
      <c r="I82" s="248"/>
      <c r="J82" s="26">
        <v>511.17999999999984</v>
      </c>
      <c r="K82" s="19">
        <v>0.19734317514119937</v>
      </c>
      <c r="L82" s="266">
        <v>4307.3500000000004</v>
      </c>
      <c r="M82" s="248"/>
      <c r="N82" s="26">
        <v>1717.0400000000004</v>
      </c>
      <c r="O82" s="19">
        <v>0.66287046724137277</v>
      </c>
      <c r="P82" s="55"/>
    </row>
    <row r="83" spans="1:16" ht="25.15" customHeight="1" outlineLevel="1">
      <c r="A83" s="44"/>
      <c r="B83" s="9" t="s">
        <v>97</v>
      </c>
      <c r="C83" s="6"/>
      <c r="D83" s="241">
        <v>3342.34</v>
      </c>
      <c r="E83" s="265"/>
      <c r="F83" s="252">
        <v>3094.94</v>
      </c>
      <c r="G83" s="265"/>
      <c r="H83" s="251">
        <v>3747.02</v>
      </c>
      <c r="I83" s="249"/>
      <c r="J83" s="25">
        <v>652.07999999999993</v>
      </c>
      <c r="K83" s="21">
        <v>0.21069229128836087</v>
      </c>
      <c r="L83" s="251">
        <v>5532.88</v>
      </c>
      <c r="M83" s="249"/>
      <c r="N83" s="25">
        <v>2437.94</v>
      </c>
      <c r="O83" s="21">
        <v>0.78771801715057488</v>
      </c>
    </row>
    <row r="84" spans="1:16" ht="25.15" customHeight="1" outlineLevel="1">
      <c r="A84" s="44"/>
      <c r="B84" s="10" t="s">
        <v>99</v>
      </c>
      <c r="C84" s="6"/>
      <c r="D84" s="240">
        <v>4074.29</v>
      </c>
      <c r="E84" s="271"/>
      <c r="F84" s="270">
        <v>3624.14</v>
      </c>
      <c r="G84" s="271"/>
      <c r="H84" s="266">
        <v>4933.22</v>
      </c>
      <c r="I84" s="248"/>
      <c r="J84" s="23">
        <v>1309.0800000000004</v>
      </c>
      <c r="K84" s="20">
        <v>0.36121121148741508</v>
      </c>
      <c r="L84" s="266">
        <v>6658.4549999999999</v>
      </c>
      <c r="M84" s="248"/>
      <c r="N84" s="23">
        <v>3034.3150000000001</v>
      </c>
      <c r="O84" s="20">
        <v>0.83725104438570264</v>
      </c>
    </row>
    <row r="85" spans="1:16" s="11" customFormat="1" ht="7.15" customHeight="1" outlineLevel="1" thickBot="1">
      <c r="B85" s="56"/>
      <c r="C85" s="56"/>
      <c r="D85" s="300"/>
      <c r="E85" s="301"/>
      <c r="F85" s="302"/>
      <c r="G85" s="301"/>
      <c r="H85" s="302"/>
      <c r="I85" s="300"/>
      <c r="J85" s="56"/>
      <c r="K85" s="56"/>
      <c r="L85" s="302"/>
      <c r="M85" s="300"/>
      <c r="N85" s="56"/>
      <c r="O85" s="57"/>
    </row>
    <row r="86" spans="1:16" ht="25.15" customHeight="1" outlineLevel="1" thickTop="1">
      <c r="A86" s="44"/>
      <c r="B86" s="3" t="s">
        <v>100</v>
      </c>
      <c r="C86" s="6"/>
      <c r="D86" s="275">
        <v>224.11716199999992</v>
      </c>
      <c r="E86" s="276"/>
      <c r="F86" s="277">
        <v>207.51922557138064</v>
      </c>
      <c r="G86" s="276"/>
      <c r="H86" s="278">
        <v>243.26419080860919</v>
      </c>
      <c r="I86" s="279"/>
      <c r="J86" s="26">
        <v>35.744965237228541</v>
      </c>
      <c r="K86" s="19">
        <v>0.17224893326779167</v>
      </c>
      <c r="L86" s="278">
        <v>289.74856488549619</v>
      </c>
      <c r="M86" s="279"/>
      <c r="N86" s="26">
        <v>82.229339314115549</v>
      </c>
      <c r="O86" s="19">
        <v>0.39624925877448902</v>
      </c>
      <c r="P86" s="55"/>
    </row>
    <row r="87" spans="1:16" ht="25.15" customHeight="1" outlineLevel="1">
      <c r="A87" s="44"/>
      <c r="B87" s="9" t="s">
        <v>101</v>
      </c>
      <c r="C87" s="6"/>
      <c r="D87" s="241">
        <v>50.623282622231848</v>
      </c>
      <c r="E87" s="265"/>
      <c r="F87" s="252">
        <v>32.037946286922164</v>
      </c>
      <c r="G87" s="265"/>
      <c r="H87" s="251">
        <v>58.988732315863608</v>
      </c>
      <c r="I87" s="249"/>
      <c r="J87" s="25">
        <v>26.950786028941444</v>
      </c>
      <c r="K87" s="21">
        <v>0.84121453315322858</v>
      </c>
      <c r="L87" s="251">
        <v>66.043261679282551</v>
      </c>
      <c r="M87" s="249"/>
      <c r="N87" s="25">
        <v>34.005315392360387</v>
      </c>
      <c r="O87" s="21">
        <v>1.0614074662532693</v>
      </c>
      <c r="P87" s="54"/>
    </row>
    <row r="88" spans="1:16" ht="25.15" customHeight="1" outlineLevel="1">
      <c r="A88" s="44"/>
      <c r="B88" s="30" t="s">
        <v>70</v>
      </c>
      <c r="C88" s="6"/>
      <c r="D88" s="253">
        <v>225.52034201974564</v>
      </c>
      <c r="E88" s="254"/>
      <c r="F88" s="255">
        <v>208.40725581704774</v>
      </c>
      <c r="G88" s="254"/>
      <c r="H88" s="266">
        <v>244.89924500281109</v>
      </c>
      <c r="I88" s="248"/>
      <c r="J88" s="23" t="s">
        <v>273</v>
      </c>
      <c r="K88" s="20" t="s">
        <v>273</v>
      </c>
      <c r="L88" s="266">
        <v>291.5791570641731</v>
      </c>
      <c r="M88" s="248"/>
      <c r="N88" s="23" t="s">
        <v>273</v>
      </c>
      <c r="O88" s="20" t="s">
        <v>273</v>
      </c>
    </row>
    <row r="89" spans="1:16" ht="25.15" customHeight="1" outlineLevel="1">
      <c r="A89" s="44"/>
      <c r="B89" s="9" t="s">
        <v>71</v>
      </c>
      <c r="C89" s="6"/>
      <c r="D89" s="249">
        <v>222.7139819802542</v>
      </c>
      <c r="E89" s="250"/>
      <c r="F89" s="251">
        <v>206.63119532571355</v>
      </c>
      <c r="G89" s="250"/>
      <c r="H89" s="251">
        <v>241.62913661440729</v>
      </c>
      <c r="I89" s="249"/>
      <c r="J89" s="25" t="s">
        <v>273</v>
      </c>
      <c r="K89" s="21" t="s">
        <v>273</v>
      </c>
      <c r="L89" s="251">
        <v>287.91797270681928</v>
      </c>
      <c r="M89" s="249"/>
      <c r="N89" s="25" t="s">
        <v>273</v>
      </c>
      <c r="O89" s="21" t="s">
        <v>273</v>
      </c>
    </row>
    <row r="90" spans="1:16" ht="25.15" customHeight="1" outlineLevel="1">
      <c r="A90" s="44"/>
      <c r="B90" s="3" t="s">
        <v>103</v>
      </c>
      <c r="C90" s="6"/>
      <c r="D90" s="240">
        <v>195.47</v>
      </c>
      <c r="E90" s="271"/>
      <c r="F90" s="270">
        <v>190.03899999999999</v>
      </c>
      <c r="G90" s="271"/>
      <c r="H90" s="266">
        <v>208.27</v>
      </c>
      <c r="I90" s="248"/>
      <c r="J90" s="26">
        <v>18.231000000000023</v>
      </c>
      <c r="K90" s="19">
        <v>9.5932940080720508E-2</v>
      </c>
      <c r="L90" s="266">
        <v>248.66200000000001</v>
      </c>
      <c r="M90" s="248"/>
      <c r="N90" s="26">
        <v>58.623000000000019</v>
      </c>
      <c r="O90" s="19">
        <v>0.30847878593341371</v>
      </c>
    </row>
    <row r="91" spans="1:16" ht="25.15" customHeight="1" outlineLevel="1">
      <c r="A91" s="44"/>
      <c r="B91" s="10" t="s">
        <v>102</v>
      </c>
      <c r="C91" s="6"/>
      <c r="D91" s="241">
        <v>215.821</v>
      </c>
      <c r="E91" s="265"/>
      <c r="F91" s="252">
        <v>207.33799999999999</v>
      </c>
      <c r="G91" s="265"/>
      <c r="H91" s="251">
        <v>229.68100000000001</v>
      </c>
      <c r="I91" s="249"/>
      <c r="J91" s="25">
        <v>22.343000000000018</v>
      </c>
      <c r="K91" s="21">
        <v>0.10776124010070531</v>
      </c>
      <c r="L91" s="251">
        <v>283.404</v>
      </c>
      <c r="M91" s="249"/>
      <c r="N91" s="25">
        <v>76.066000000000003</v>
      </c>
      <c r="O91" s="21">
        <v>0.36686955599070115</v>
      </c>
    </row>
    <row r="92" spans="1:16" ht="25.15" customHeight="1" outlineLevel="1">
      <c r="A92" s="44"/>
      <c r="B92" s="3" t="s">
        <v>104</v>
      </c>
      <c r="D92" s="240">
        <v>239.7475</v>
      </c>
      <c r="E92" s="271"/>
      <c r="F92" s="270">
        <v>224.69</v>
      </c>
      <c r="G92" s="271"/>
      <c r="H92" s="266">
        <v>264.33199999999999</v>
      </c>
      <c r="I92" s="248"/>
      <c r="J92" s="23">
        <v>39.641999999999996</v>
      </c>
      <c r="K92" s="20">
        <v>0.17642974765232089</v>
      </c>
      <c r="L92" s="266">
        <v>317.96350000000001</v>
      </c>
      <c r="M92" s="248"/>
      <c r="N92" s="23">
        <v>93.273500000000013</v>
      </c>
      <c r="O92" s="20">
        <v>0.41512083314789261</v>
      </c>
    </row>
    <row r="93" spans="1:16" ht="15" customHeight="1" outlineLevel="1">
      <c r="A93" s="11"/>
      <c r="B93" s="6"/>
      <c r="C93" s="6"/>
      <c r="D93" s="295"/>
      <c r="E93" s="296"/>
      <c r="F93" s="297"/>
      <c r="G93" s="296"/>
      <c r="H93" s="298"/>
      <c r="I93" s="299"/>
      <c r="J93" s="58"/>
      <c r="K93" s="59"/>
      <c r="L93" s="298"/>
      <c r="M93" s="299"/>
      <c r="N93" s="60"/>
      <c r="O93" s="61"/>
      <c r="P93" s="54"/>
    </row>
    <row r="94" spans="1:16" s="11" customFormat="1" ht="30" customHeight="1">
      <c r="A94" s="44"/>
      <c r="B94" s="47" t="s">
        <v>155</v>
      </c>
    </row>
    <row r="95" spans="1:16" ht="7.15" customHeight="1" outlineLevel="1">
      <c r="B95" s="6"/>
      <c r="C95" s="6"/>
      <c r="H95" s="43"/>
      <c r="I95" s="11"/>
      <c r="K95" s="11"/>
      <c r="L95" s="11"/>
      <c r="M95" s="11"/>
      <c r="N95" s="11"/>
      <c r="O95" s="11"/>
    </row>
    <row r="96" spans="1:16" ht="25.15" customHeight="1" outlineLevel="1">
      <c r="A96" s="44"/>
      <c r="B96" s="15"/>
      <c r="D96" s="60"/>
      <c r="E96" s="60"/>
      <c r="F96" s="60"/>
      <c r="G96" s="60"/>
      <c r="H96" s="60"/>
      <c r="I96" s="60"/>
      <c r="J96" s="62"/>
      <c r="K96" s="60"/>
      <c r="L96" s="60"/>
      <c r="M96" s="62"/>
    </row>
    <row r="97" spans="1:13" ht="25.15" customHeight="1" outlineLevel="1">
      <c r="A97" s="44"/>
      <c r="B97" s="15"/>
      <c r="D97" s="60"/>
      <c r="E97" s="60"/>
      <c r="F97" s="60"/>
      <c r="G97" s="60"/>
      <c r="H97" s="60"/>
      <c r="I97" s="60"/>
      <c r="J97" s="62"/>
      <c r="K97" s="60"/>
      <c r="L97" s="60"/>
      <c r="M97" s="62"/>
    </row>
    <row r="98" spans="1:13" ht="25.15" customHeight="1" outlineLevel="1">
      <c r="A98" s="44"/>
      <c r="B98" s="15"/>
      <c r="D98" s="60"/>
      <c r="E98" s="60"/>
      <c r="F98" s="60"/>
      <c r="G98" s="60"/>
      <c r="H98" s="60"/>
      <c r="I98" s="60"/>
      <c r="J98" s="62"/>
      <c r="K98" s="60"/>
      <c r="L98" s="60"/>
      <c r="M98" s="62"/>
    </row>
    <row r="99" spans="1:13" ht="25.15" customHeight="1" outlineLevel="1">
      <c r="A99" s="44"/>
      <c r="B99" s="15"/>
      <c r="D99" s="60"/>
      <c r="E99" s="60"/>
      <c r="F99" s="60"/>
      <c r="G99" s="60"/>
      <c r="H99" s="60"/>
      <c r="I99" s="60"/>
      <c r="J99" s="62"/>
      <c r="K99" s="60"/>
      <c r="L99" s="60"/>
      <c r="M99" s="62"/>
    </row>
    <row r="100" spans="1:13" ht="25.15" customHeight="1" outlineLevel="1">
      <c r="A100" s="44"/>
      <c r="B100" s="15"/>
      <c r="D100" s="60"/>
      <c r="E100" s="60"/>
      <c r="F100" s="60"/>
      <c r="G100" s="60"/>
      <c r="H100" s="60"/>
      <c r="I100" s="60"/>
      <c r="J100" s="62"/>
      <c r="K100" s="60"/>
      <c r="L100" s="60"/>
      <c r="M100" s="62"/>
    </row>
    <row r="101" spans="1:13" ht="25.15" customHeight="1" outlineLevel="1">
      <c r="A101" s="44"/>
      <c r="B101" s="15"/>
      <c r="D101" s="60"/>
      <c r="E101" s="60"/>
      <c r="F101" s="60"/>
      <c r="G101" s="60"/>
      <c r="H101" s="60"/>
      <c r="I101" s="60"/>
      <c r="J101" s="62"/>
      <c r="K101" s="60"/>
      <c r="L101" s="60"/>
      <c r="M101" s="62"/>
    </row>
    <row r="102" spans="1:13" ht="25.15" customHeight="1" outlineLevel="1">
      <c r="A102" s="44"/>
      <c r="B102" s="15"/>
      <c r="D102" s="60"/>
      <c r="E102" s="60"/>
      <c r="F102" s="60"/>
      <c r="G102" s="60"/>
      <c r="H102" s="60"/>
      <c r="I102" s="60"/>
      <c r="J102" s="62"/>
      <c r="K102" s="60"/>
      <c r="L102" s="60"/>
      <c r="M102" s="62"/>
    </row>
    <row r="103" spans="1:13" ht="25.15" customHeight="1" outlineLevel="1">
      <c r="A103" s="44"/>
      <c r="B103" s="15"/>
      <c r="D103" s="60"/>
      <c r="E103" s="60"/>
      <c r="F103" s="60"/>
      <c r="G103" s="60"/>
      <c r="H103" s="60"/>
      <c r="I103" s="60"/>
      <c r="J103" s="62"/>
      <c r="K103" s="60"/>
      <c r="L103" s="60"/>
      <c r="M103" s="62"/>
    </row>
    <row r="104" spans="1:13" ht="25.15" customHeight="1" outlineLevel="1">
      <c r="A104" s="44"/>
      <c r="B104" s="15"/>
      <c r="D104" s="60"/>
      <c r="E104" s="60"/>
      <c r="F104" s="60"/>
      <c r="G104" s="60"/>
      <c r="H104" s="60"/>
      <c r="I104" s="60"/>
      <c r="J104" s="62"/>
      <c r="K104" s="60"/>
      <c r="L104" s="60"/>
      <c r="M104" s="62"/>
    </row>
    <row r="105" spans="1:13" ht="25.15" customHeight="1" outlineLevel="1">
      <c r="A105" s="44"/>
      <c r="B105" s="15"/>
      <c r="D105" s="60"/>
      <c r="E105" s="60"/>
      <c r="F105" s="60"/>
      <c r="G105" s="60"/>
      <c r="H105" s="60"/>
      <c r="I105" s="60"/>
      <c r="J105" s="62"/>
      <c r="K105" s="60"/>
      <c r="L105" s="60"/>
      <c r="M105" s="62"/>
    </row>
    <row r="106" spans="1:13" ht="25.15" customHeight="1" outlineLevel="1">
      <c r="A106" s="44"/>
      <c r="B106" s="15"/>
      <c r="D106" s="60"/>
      <c r="E106" s="60"/>
      <c r="F106" s="60"/>
      <c r="G106" s="60"/>
      <c r="H106" s="60"/>
      <c r="I106" s="60"/>
      <c r="J106" s="62"/>
      <c r="K106" s="60"/>
      <c r="L106" s="60"/>
      <c r="M106" s="62"/>
    </row>
    <row r="107" spans="1:13" ht="25.15" customHeight="1" outlineLevel="1">
      <c r="A107" s="44"/>
      <c r="B107" s="6"/>
      <c r="D107" s="60"/>
      <c r="E107" s="60"/>
      <c r="F107" s="60"/>
      <c r="G107" s="60"/>
      <c r="H107" s="60"/>
      <c r="I107" s="60"/>
      <c r="J107" s="62"/>
      <c r="K107" s="60"/>
      <c r="L107" s="60"/>
      <c r="M107" s="62"/>
    </row>
    <row r="108" spans="1:13" ht="25.15" customHeight="1" outlineLevel="1">
      <c r="A108" s="44"/>
      <c r="B108" s="6"/>
      <c r="D108" s="60"/>
      <c r="E108" s="60"/>
      <c r="F108" s="60"/>
      <c r="G108" s="60"/>
      <c r="H108" s="60"/>
      <c r="I108" s="60"/>
      <c r="J108" s="62"/>
      <c r="K108" s="60"/>
      <c r="L108" s="60"/>
      <c r="M108" s="62"/>
    </row>
    <row r="109" spans="1:13" ht="25.15" customHeight="1" outlineLevel="1">
      <c r="A109" s="44"/>
      <c r="B109" s="6"/>
      <c r="D109" s="60"/>
      <c r="E109" s="60"/>
      <c r="F109" s="60"/>
      <c r="G109" s="60"/>
      <c r="H109" s="60"/>
      <c r="I109" s="60"/>
      <c r="J109" s="62"/>
      <c r="K109" s="60"/>
      <c r="L109" s="60"/>
      <c r="M109" s="62"/>
    </row>
    <row r="110" spans="1:13" ht="25.15" customHeight="1" outlineLevel="1">
      <c r="A110" s="44"/>
      <c r="B110" s="6"/>
      <c r="D110" s="60"/>
      <c r="E110" s="60"/>
      <c r="F110" s="60"/>
      <c r="G110" s="60"/>
      <c r="H110" s="60"/>
      <c r="I110" s="60"/>
      <c r="J110" s="62"/>
      <c r="K110" s="60"/>
      <c r="L110" s="60"/>
      <c r="M110" s="62"/>
    </row>
    <row r="111" spans="1:13" ht="25.15" customHeight="1" outlineLevel="1">
      <c r="A111" s="44"/>
      <c r="B111" s="6"/>
      <c r="D111" s="60"/>
      <c r="E111" s="60"/>
      <c r="F111" s="60"/>
      <c r="G111" s="60"/>
      <c r="H111" s="60"/>
      <c r="I111" s="60"/>
      <c r="J111" s="62"/>
      <c r="K111" s="60"/>
      <c r="L111" s="60"/>
      <c r="M111" s="62"/>
    </row>
    <row r="112" spans="1:13" ht="25.15" customHeight="1" outlineLevel="1">
      <c r="A112" s="44"/>
      <c r="B112" s="6"/>
      <c r="D112" s="60"/>
      <c r="E112" s="60"/>
      <c r="F112" s="60"/>
      <c r="G112" s="60"/>
      <c r="H112" s="60"/>
      <c r="I112" s="60"/>
      <c r="J112" s="62"/>
      <c r="K112" s="60"/>
      <c r="L112" s="60"/>
      <c r="M112" s="62"/>
    </row>
    <row r="113" spans="1:13" ht="25.15" customHeight="1" outlineLevel="1">
      <c r="A113" s="44"/>
      <c r="B113" s="6"/>
      <c r="D113" s="60"/>
      <c r="E113" s="60"/>
      <c r="F113" s="60"/>
      <c r="G113" s="60"/>
      <c r="H113" s="60"/>
      <c r="I113" s="60"/>
      <c r="J113" s="62"/>
      <c r="K113" s="60"/>
      <c r="L113" s="60"/>
      <c r="M113" s="62"/>
    </row>
    <row r="114" spans="1:13" ht="25.15" customHeight="1" outlineLevel="1">
      <c r="A114" s="44"/>
      <c r="B114" s="6"/>
      <c r="D114" s="60"/>
      <c r="E114" s="60"/>
      <c r="F114" s="60"/>
      <c r="G114" s="60"/>
      <c r="H114" s="60"/>
      <c r="I114" s="60"/>
      <c r="J114" s="62"/>
      <c r="K114" s="60"/>
      <c r="L114" s="60"/>
      <c r="M114" s="62"/>
    </row>
    <row r="115" spans="1:13" ht="25.15" customHeight="1" outlineLevel="1">
      <c r="A115" s="44"/>
      <c r="B115" s="6"/>
      <c r="D115" s="60"/>
      <c r="E115" s="60"/>
      <c r="F115" s="60"/>
      <c r="G115" s="60"/>
      <c r="H115" s="60"/>
      <c r="I115" s="60"/>
      <c r="J115" s="62"/>
      <c r="K115" s="60"/>
      <c r="L115" s="60"/>
      <c r="M115" s="62"/>
    </row>
    <row r="116" spans="1:13" ht="25.15" customHeight="1" outlineLevel="1">
      <c r="A116" s="44"/>
      <c r="B116" s="6"/>
      <c r="D116" s="60"/>
      <c r="E116" s="60"/>
      <c r="F116" s="60"/>
      <c r="G116" s="60"/>
      <c r="H116" s="60"/>
      <c r="I116" s="60"/>
      <c r="J116" s="62"/>
      <c r="K116" s="60"/>
      <c r="L116" s="60"/>
      <c r="M116" s="62"/>
    </row>
    <row r="117" spans="1:13" ht="25.15" customHeight="1" outlineLevel="1">
      <c r="A117" s="44"/>
      <c r="B117" s="6"/>
      <c r="D117" s="60"/>
      <c r="E117" s="60"/>
      <c r="F117" s="60"/>
      <c r="G117" s="60"/>
      <c r="H117" s="60"/>
      <c r="I117" s="60"/>
      <c r="J117" s="62"/>
      <c r="K117" s="60"/>
      <c r="L117" s="60"/>
      <c r="M117" s="62"/>
    </row>
    <row r="118" spans="1:13" ht="25.15" customHeight="1" outlineLevel="1">
      <c r="A118" s="44"/>
      <c r="B118" s="6"/>
      <c r="D118" s="60"/>
      <c r="E118" s="60"/>
      <c r="F118" s="60"/>
      <c r="G118" s="60"/>
      <c r="H118" s="60"/>
      <c r="I118" s="60"/>
      <c r="J118" s="62"/>
      <c r="K118" s="60"/>
      <c r="L118" s="60"/>
      <c r="M118" s="62"/>
    </row>
    <row r="119" spans="1:13" ht="25.15" customHeight="1" outlineLevel="1">
      <c r="A119" s="44"/>
      <c r="B119" s="6"/>
      <c r="D119" s="60"/>
      <c r="E119" s="60"/>
      <c r="F119" s="60"/>
      <c r="G119" s="60"/>
      <c r="H119" s="60"/>
      <c r="I119" s="60"/>
      <c r="J119" s="62"/>
      <c r="K119" s="60"/>
      <c r="L119" s="60"/>
      <c r="M119" s="62"/>
    </row>
    <row r="120" spans="1:13" ht="25.15" customHeight="1" outlineLevel="1">
      <c r="A120" s="44"/>
      <c r="B120" s="6"/>
      <c r="D120" s="60"/>
      <c r="E120" s="60"/>
      <c r="F120" s="60"/>
      <c r="G120" s="60"/>
      <c r="H120" s="60"/>
      <c r="I120" s="60"/>
      <c r="J120" s="62"/>
      <c r="K120" s="60"/>
      <c r="L120" s="60"/>
      <c r="M120" s="62"/>
    </row>
    <row r="121" spans="1:13" ht="25.15" customHeight="1" outlineLevel="1">
      <c r="A121" s="44"/>
      <c r="B121" s="6"/>
      <c r="D121" s="60"/>
      <c r="E121" s="60"/>
      <c r="F121" s="60"/>
      <c r="G121" s="60"/>
      <c r="H121" s="60"/>
      <c r="I121" s="60"/>
      <c r="J121" s="62"/>
      <c r="K121" s="60"/>
      <c r="L121" s="60"/>
      <c r="M121" s="62"/>
    </row>
    <row r="122" spans="1:13" ht="25.15" customHeight="1" outlineLevel="1">
      <c r="A122" s="44"/>
      <c r="B122" s="6"/>
      <c r="D122" s="60"/>
      <c r="E122" s="60"/>
      <c r="F122" s="60"/>
      <c r="G122" s="60"/>
      <c r="H122" s="60"/>
      <c r="I122" s="60"/>
      <c r="J122" s="62"/>
      <c r="K122" s="60"/>
      <c r="L122" s="60"/>
      <c r="M122" s="62"/>
    </row>
    <row r="123" spans="1:13" ht="25.15" customHeight="1" outlineLevel="1">
      <c r="A123" s="44"/>
      <c r="B123" s="6"/>
      <c r="D123" s="60"/>
      <c r="E123" s="60"/>
      <c r="F123" s="60"/>
      <c r="G123" s="60"/>
      <c r="H123" s="60"/>
      <c r="I123" s="60"/>
      <c r="J123" s="62"/>
      <c r="K123" s="60"/>
      <c r="L123" s="60"/>
      <c r="M123" s="62"/>
    </row>
    <row r="124" spans="1:13" ht="25.15" customHeight="1" outlineLevel="1">
      <c r="A124" s="44"/>
      <c r="B124" s="6"/>
      <c r="D124" s="60"/>
      <c r="E124" s="60"/>
      <c r="F124" s="60"/>
      <c r="G124" s="60"/>
      <c r="H124" s="60"/>
      <c r="I124" s="60"/>
      <c r="J124" s="62"/>
      <c r="K124" s="60"/>
      <c r="L124" s="60"/>
      <c r="M124" s="62"/>
    </row>
    <row r="125" spans="1:13" ht="25.15" customHeight="1" outlineLevel="1">
      <c r="A125" s="44"/>
      <c r="B125" s="6"/>
      <c r="D125" s="60"/>
      <c r="E125" s="60"/>
      <c r="F125" s="60"/>
      <c r="G125" s="60"/>
      <c r="H125" s="60"/>
      <c r="I125" s="60"/>
      <c r="J125" s="62"/>
      <c r="K125" s="60"/>
      <c r="L125" s="60"/>
      <c r="M125" s="62"/>
    </row>
    <row r="126" spans="1:13" ht="25.15" customHeight="1" outlineLevel="1">
      <c r="A126" s="44"/>
      <c r="B126" s="6"/>
      <c r="D126" s="60"/>
      <c r="E126" s="60"/>
      <c r="F126" s="60"/>
      <c r="G126" s="60"/>
      <c r="H126" s="60"/>
      <c r="I126" s="60"/>
      <c r="J126" s="62"/>
      <c r="K126" s="60"/>
      <c r="L126" s="60"/>
      <c r="M126" s="62"/>
    </row>
    <row r="127" spans="1:13" ht="25.15" customHeight="1" outlineLevel="1">
      <c r="A127" s="44"/>
      <c r="B127" s="6"/>
      <c r="D127" s="60"/>
      <c r="E127" s="60"/>
      <c r="F127" s="60"/>
      <c r="G127" s="60"/>
      <c r="H127" s="60"/>
      <c r="I127" s="60"/>
      <c r="J127" s="62"/>
      <c r="K127" s="60"/>
      <c r="L127" s="60"/>
      <c r="M127" s="62"/>
    </row>
    <row r="128" spans="1:13" ht="25.15" customHeight="1" outlineLevel="1">
      <c r="A128" s="44"/>
      <c r="B128" s="6"/>
      <c r="D128" s="60"/>
      <c r="E128" s="60"/>
      <c r="F128" s="60"/>
      <c r="G128" s="60"/>
      <c r="H128" s="60"/>
      <c r="I128" s="60"/>
      <c r="J128" s="62"/>
      <c r="K128" s="60"/>
      <c r="L128" s="60"/>
      <c r="M128" s="62"/>
    </row>
    <row r="129" spans="1:14" ht="25.15" customHeight="1" outlineLevel="1">
      <c r="A129" s="44"/>
      <c r="B129" s="6"/>
      <c r="D129" s="60"/>
      <c r="E129" s="60"/>
      <c r="F129" s="60"/>
      <c r="G129" s="60"/>
      <c r="H129" s="60"/>
      <c r="I129" s="60"/>
      <c r="J129" s="62"/>
      <c r="K129" s="60"/>
      <c r="L129" s="60"/>
      <c r="N129" s="62"/>
    </row>
    <row r="130" spans="1:14" ht="25.15" customHeight="1" outlineLevel="1">
      <c r="A130" s="44"/>
      <c r="B130" s="6"/>
      <c r="D130" s="60"/>
      <c r="E130" s="60"/>
      <c r="F130" s="60"/>
      <c r="G130" s="60"/>
      <c r="H130" s="60"/>
      <c r="I130" s="60"/>
      <c r="J130" s="62"/>
      <c r="K130" s="60"/>
      <c r="L130" s="60"/>
    </row>
    <row r="131" spans="1:14" ht="25.15" customHeight="1" outlineLevel="1">
      <c r="A131" s="44"/>
      <c r="B131" s="6"/>
      <c r="D131" s="60"/>
      <c r="E131" s="60"/>
      <c r="F131" s="60"/>
      <c r="G131" s="60"/>
      <c r="H131" s="60"/>
      <c r="I131" s="60"/>
      <c r="J131" s="62"/>
      <c r="K131" s="60"/>
      <c r="L131" s="60"/>
      <c r="M131" s="62"/>
    </row>
    <row r="132" spans="1:14" ht="25.15" customHeight="1" outlineLevel="1">
      <c r="A132" s="44"/>
      <c r="B132" s="6"/>
      <c r="D132" s="60"/>
      <c r="E132" s="60"/>
      <c r="F132" s="60"/>
      <c r="G132" s="60"/>
      <c r="H132" s="60"/>
      <c r="I132" s="60"/>
      <c r="J132" s="62"/>
      <c r="K132" s="60"/>
      <c r="L132" s="60"/>
      <c r="M132" s="62"/>
    </row>
    <row r="133" spans="1:14" ht="25.15" customHeight="1" outlineLevel="1">
      <c r="A133" s="44"/>
      <c r="B133" s="6"/>
      <c r="D133" s="60"/>
      <c r="E133" s="60"/>
      <c r="F133" s="60"/>
      <c r="G133" s="60"/>
      <c r="H133" s="60"/>
      <c r="I133" s="60"/>
      <c r="J133" s="62"/>
      <c r="K133" s="60"/>
      <c r="L133" s="60"/>
      <c r="M133" s="62"/>
    </row>
    <row r="134" spans="1:14" ht="25.15" customHeight="1" outlineLevel="1">
      <c r="A134" s="44"/>
      <c r="B134" s="6"/>
      <c r="D134" s="60"/>
      <c r="E134" s="60"/>
      <c r="F134" s="60"/>
      <c r="G134" s="60"/>
      <c r="H134" s="60"/>
      <c r="I134" s="60"/>
      <c r="J134" s="62"/>
      <c r="K134" s="60"/>
      <c r="L134" s="60"/>
      <c r="M134" s="62"/>
    </row>
    <row r="135" spans="1:14" ht="25.15" customHeight="1" outlineLevel="1">
      <c r="A135" s="44"/>
      <c r="B135" s="6"/>
      <c r="D135" s="60"/>
      <c r="E135" s="60"/>
      <c r="F135" s="60"/>
      <c r="G135" s="60"/>
      <c r="H135" s="60"/>
      <c r="I135" s="60"/>
      <c r="J135" s="62"/>
      <c r="K135" s="60"/>
      <c r="L135" s="60"/>
      <c r="M135" s="62"/>
    </row>
    <row r="136" spans="1:14" ht="25.15" customHeight="1" outlineLevel="1">
      <c r="A136" s="44"/>
      <c r="B136" s="6"/>
      <c r="D136" s="60"/>
      <c r="E136" s="60"/>
      <c r="F136" s="60"/>
      <c r="G136" s="60"/>
      <c r="H136" s="60"/>
      <c r="I136" s="60"/>
      <c r="J136" s="62"/>
      <c r="K136" s="60"/>
      <c r="L136" s="60"/>
      <c r="M136" s="62"/>
    </row>
    <row r="137" spans="1:14" ht="25.15" customHeight="1" outlineLevel="1">
      <c r="A137" s="44"/>
      <c r="B137" s="6"/>
      <c r="D137" s="60"/>
      <c r="E137" s="60"/>
      <c r="F137" s="60"/>
      <c r="G137" s="60"/>
      <c r="H137" s="60"/>
      <c r="I137" s="60"/>
      <c r="J137" s="62"/>
      <c r="K137" s="60"/>
      <c r="L137" s="60"/>
      <c r="M137" s="62"/>
    </row>
    <row r="138" spans="1:14" ht="25.15" customHeight="1" outlineLevel="1">
      <c r="A138" s="44"/>
      <c r="B138" s="6"/>
      <c r="D138" s="60"/>
      <c r="E138" s="60"/>
      <c r="F138" s="60"/>
      <c r="G138" s="60"/>
      <c r="H138" s="60"/>
      <c r="I138" s="60"/>
      <c r="J138" s="62"/>
      <c r="K138" s="60"/>
      <c r="L138" s="60"/>
      <c r="M138" s="62"/>
    </row>
    <row r="139" spans="1:14" ht="25.15" customHeight="1" outlineLevel="1">
      <c r="A139" s="44"/>
      <c r="B139" s="6"/>
      <c r="D139" s="60"/>
      <c r="E139" s="60"/>
      <c r="F139" s="60"/>
      <c r="G139" s="60"/>
      <c r="H139" s="60"/>
      <c r="I139" s="60"/>
      <c r="J139" s="62"/>
      <c r="K139" s="60"/>
      <c r="L139" s="60"/>
      <c r="M139" s="62"/>
    </row>
    <row r="140" spans="1:14" ht="25.15" customHeight="1" outlineLevel="1">
      <c r="A140" s="44"/>
      <c r="B140" s="6"/>
      <c r="D140" s="60"/>
      <c r="E140" s="60"/>
      <c r="F140" s="60"/>
      <c r="G140" s="60"/>
      <c r="H140" s="60"/>
      <c r="I140" s="60"/>
      <c r="J140" s="62"/>
      <c r="K140" s="60"/>
      <c r="L140" s="60"/>
      <c r="M140" s="62"/>
    </row>
    <row r="141" spans="1:14" ht="25.15" customHeight="1" outlineLevel="1">
      <c r="A141" s="44"/>
      <c r="B141" s="6"/>
      <c r="D141" s="60"/>
      <c r="E141" s="60"/>
      <c r="F141" s="60"/>
      <c r="G141" s="60"/>
      <c r="H141" s="60"/>
      <c r="I141" s="60"/>
      <c r="J141" s="62"/>
      <c r="K141" s="60"/>
      <c r="L141" s="60"/>
      <c r="M141" s="62"/>
    </row>
    <row r="142" spans="1:14" ht="25.15" customHeight="1" outlineLevel="1">
      <c r="A142" s="44"/>
      <c r="B142" s="6"/>
      <c r="D142" s="60"/>
      <c r="E142" s="60"/>
      <c r="F142" s="60"/>
      <c r="G142" s="60"/>
      <c r="H142" s="60"/>
      <c r="I142" s="60"/>
      <c r="J142" s="62"/>
      <c r="K142" s="60"/>
      <c r="L142" s="60"/>
      <c r="M142" s="62"/>
    </row>
    <row r="143" spans="1:14" ht="25.15" customHeight="1" outlineLevel="1">
      <c r="A143" s="44"/>
      <c r="B143" s="6"/>
      <c r="D143" s="60"/>
      <c r="E143" s="60"/>
      <c r="F143" s="60"/>
      <c r="G143" s="60"/>
      <c r="H143" s="60"/>
      <c r="I143" s="60"/>
      <c r="J143" s="62"/>
      <c r="K143" s="60"/>
      <c r="L143" s="60"/>
      <c r="M143" s="62"/>
    </row>
    <row r="144" spans="1:14" ht="25.15" customHeight="1" outlineLevel="1">
      <c r="B144" s="6"/>
      <c r="D144" s="60"/>
      <c r="E144" s="60"/>
      <c r="F144" s="60"/>
      <c r="G144" s="60"/>
      <c r="H144" s="60"/>
      <c r="I144" s="60"/>
      <c r="J144" s="62"/>
      <c r="K144" s="60"/>
      <c r="L144" s="60"/>
      <c r="M144" s="62"/>
    </row>
    <row r="145" spans="1:22" ht="30" customHeight="1">
      <c r="A145" s="63"/>
      <c r="B145" s="64" t="s">
        <v>156</v>
      </c>
      <c r="D145" s="60"/>
      <c r="E145" s="60"/>
      <c r="F145" s="60"/>
      <c r="G145" s="60"/>
      <c r="H145" s="60"/>
      <c r="I145" s="60"/>
      <c r="J145" s="62"/>
      <c r="K145" s="60"/>
      <c r="L145" s="60"/>
      <c r="M145" s="62"/>
    </row>
    <row r="146" spans="1:22" ht="30" customHeight="1">
      <c r="A146" s="63"/>
      <c r="B146" s="65" t="s">
        <v>157</v>
      </c>
      <c r="D146" s="60"/>
      <c r="E146" s="60"/>
      <c r="F146" s="60"/>
      <c r="G146" s="60"/>
      <c r="H146" s="60"/>
      <c r="I146" s="60"/>
      <c r="J146" s="62"/>
      <c r="K146" s="60"/>
      <c r="L146" s="60"/>
      <c r="M146" s="62"/>
    </row>
    <row r="147" spans="1:22" ht="7.15" customHeight="1">
      <c r="B147" s="15"/>
      <c r="C147" s="15"/>
      <c r="D147" s="15"/>
      <c r="E147" s="15"/>
      <c r="F147" s="15"/>
    </row>
    <row r="148" spans="1:22" ht="30" customHeight="1">
      <c r="A148" s="63"/>
      <c r="B148" s="64" t="s">
        <v>158</v>
      </c>
      <c r="D148" s="60"/>
      <c r="E148" s="60"/>
      <c r="F148" s="60"/>
      <c r="G148" s="60"/>
      <c r="H148" s="60"/>
      <c r="I148" s="60"/>
      <c r="J148" s="62"/>
      <c r="K148" s="60"/>
      <c r="L148" s="60"/>
      <c r="M148" s="62"/>
    </row>
    <row r="149" spans="1:22" ht="7.15" customHeight="1" outlineLevel="1">
      <c r="B149" s="15"/>
      <c r="C149" s="15"/>
      <c r="D149" s="15"/>
      <c r="E149" s="15"/>
      <c r="F149" s="15"/>
    </row>
    <row r="150" spans="1:22" ht="25.15" customHeight="1" outlineLevel="1">
      <c r="A150" s="63"/>
      <c r="B150" s="16" t="s">
        <v>159</v>
      </c>
      <c r="C150" s="17"/>
      <c r="D150" s="283" t="s">
        <v>137</v>
      </c>
      <c r="E150" s="285"/>
      <c r="F150" s="284" t="s">
        <v>150</v>
      </c>
      <c r="G150" s="285"/>
      <c r="H150" s="284" t="s">
        <v>151</v>
      </c>
      <c r="I150" s="285"/>
      <c r="J150" s="284" t="s">
        <v>152</v>
      </c>
      <c r="K150" s="285"/>
    </row>
    <row r="151" spans="1:22" ht="25.15" customHeight="1" outlineLevel="1">
      <c r="A151" s="63"/>
      <c r="B151" s="3" t="s">
        <v>274</v>
      </c>
      <c r="C151" s="11"/>
      <c r="D151" s="286">
        <v>0.89043145527811141</v>
      </c>
      <c r="E151" s="287"/>
      <c r="F151" s="288">
        <v>0.90135912409635766</v>
      </c>
      <c r="G151" s="287"/>
      <c r="H151" s="288">
        <v>0.87724410749935644</v>
      </c>
      <c r="I151" s="287"/>
      <c r="J151" s="288">
        <v>0.85103610668804264</v>
      </c>
      <c r="K151" s="287"/>
    </row>
    <row r="152" spans="1:22" ht="25.15" customHeight="1" outlineLevel="1">
      <c r="A152" s="63"/>
      <c r="B152" s="5" t="s">
        <v>86</v>
      </c>
      <c r="C152" s="15"/>
      <c r="D152" s="280">
        <v>5.9299887200536402E-2</v>
      </c>
      <c r="E152" s="281"/>
      <c r="F152" s="282">
        <v>4.3672946506309679E-2</v>
      </c>
      <c r="G152" s="281"/>
      <c r="H152" s="282">
        <v>7.4976176785995566E-2</v>
      </c>
      <c r="I152" s="281"/>
      <c r="J152" s="282">
        <v>6.4643896164668466E-2</v>
      </c>
      <c r="K152" s="281"/>
    </row>
    <row r="153" spans="1:22" ht="25.15" customHeight="1" outlineLevel="1">
      <c r="A153" s="63"/>
      <c r="B153" s="3" t="s">
        <v>87</v>
      </c>
      <c r="C153" s="15"/>
      <c r="D153" s="280">
        <v>0.89207513408720596</v>
      </c>
      <c r="E153" s="281"/>
      <c r="F153" s="282">
        <v>0.90291672830950487</v>
      </c>
      <c r="G153" s="281"/>
      <c r="H153" s="282">
        <v>0.88078740125201083</v>
      </c>
      <c r="I153" s="281"/>
      <c r="J153" s="282">
        <v>0.85884874539168499</v>
      </c>
      <c r="K153" s="281"/>
    </row>
    <row r="154" spans="1:22" ht="25.15" customHeight="1" outlineLevel="1">
      <c r="A154" s="63"/>
      <c r="B154" s="5" t="s">
        <v>88</v>
      </c>
      <c r="C154" s="15"/>
      <c r="D154" s="280">
        <v>0.88878777646901685</v>
      </c>
      <c r="E154" s="281"/>
      <c r="F154" s="282">
        <v>0.89980151988321044</v>
      </c>
      <c r="G154" s="281"/>
      <c r="H154" s="282">
        <v>0.87370081374670205</v>
      </c>
      <c r="I154" s="281"/>
      <c r="J154" s="282">
        <v>0.84322346798440029</v>
      </c>
      <c r="K154" s="281"/>
    </row>
    <row r="155" spans="1:22" ht="25.15" customHeight="1" outlineLevel="1">
      <c r="A155" s="63"/>
      <c r="B155" s="5" t="s">
        <v>89</v>
      </c>
      <c r="C155" s="15"/>
      <c r="D155" s="280">
        <v>0.88962083025709504</v>
      </c>
      <c r="E155" s="281"/>
      <c r="F155" s="282">
        <v>0.89719005725068413</v>
      </c>
      <c r="G155" s="281"/>
      <c r="H155" s="282">
        <v>0.87990766464440584</v>
      </c>
      <c r="I155" s="281"/>
      <c r="J155" s="282">
        <v>0.83768759804255044</v>
      </c>
      <c r="K155" s="281"/>
    </row>
    <row r="156" spans="1:22" ht="25.15" customHeight="1" outlineLevel="1">
      <c r="A156" s="63"/>
      <c r="B156" s="3" t="s">
        <v>69</v>
      </c>
      <c r="C156" s="15"/>
      <c r="D156" s="289">
        <v>0.90494570331401025</v>
      </c>
      <c r="E156" s="290"/>
      <c r="F156" s="291">
        <v>0.90898611658754647</v>
      </c>
      <c r="G156" s="290"/>
      <c r="H156" s="291">
        <v>0.90025889751657928</v>
      </c>
      <c r="I156" s="290"/>
      <c r="J156" s="291">
        <v>0.86389062793644311</v>
      </c>
      <c r="K156" s="290"/>
      <c r="M156" s="66"/>
      <c r="N156" s="66"/>
      <c r="O156" s="66"/>
      <c r="P156" s="66"/>
      <c r="Q156" s="66"/>
      <c r="R156" s="66"/>
      <c r="S156" s="66"/>
      <c r="T156" s="66"/>
      <c r="U156" s="66"/>
      <c r="V156" s="66"/>
    </row>
    <row r="157" spans="1:22" ht="25.15" customHeight="1" outlineLevel="1">
      <c r="A157" s="63"/>
      <c r="B157" s="5" t="s">
        <v>73</v>
      </c>
      <c r="C157" s="15"/>
      <c r="D157" s="280">
        <v>0.91702311753857835</v>
      </c>
      <c r="E157" s="281"/>
      <c r="F157" s="282">
        <v>0.92020958211465453</v>
      </c>
      <c r="G157" s="281"/>
      <c r="H157" s="282">
        <v>0.91216909751159847</v>
      </c>
      <c r="I157" s="281"/>
      <c r="J157" s="282">
        <v>0.88911989356550336</v>
      </c>
      <c r="K157" s="281"/>
      <c r="M157" s="67"/>
      <c r="N157" s="67"/>
      <c r="O157" s="67"/>
      <c r="P157" s="67"/>
      <c r="Q157" s="67"/>
      <c r="R157" s="67"/>
      <c r="S157" s="67"/>
      <c r="T157" s="67"/>
      <c r="U157" s="67"/>
      <c r="V157" s="67"/>
    </row>
    <row r="158" spans="1:22" ht="7.15" customHeight="1" outlineLevel="1">
      <c r="B158" s="15"/>
      <c r="C158" s="15"/>
      <c r="D158" s="15"/>
      <c r="E158" s="15"/>
      <c r="F158" s="15"/>
      <c r="G158" s="68"/>
      <c r="H158" s="68"/>
      <c r="L158" s="69"/>
      <c r="M158" s="70"/>
      <c r="N158" s="70"/>
      <c r="O158" s="70"/>
      <c r="P158" s="70"/>
      <c r="Q158" s="70"/>
      <c r="R158" s="70"/>
      <c r="S158" s="70"/>
      <c r="T158" s="70"/>
      <c r="U158" s="70"/>
      <c r="V158" s="70"/>
    </row>
    <row r="159" spans="1:22" ht="25.15" customHeight="1" outlineLevel="1">
      <c r="A159" s="63"/>
      <c r="B159" s="22" t="s">
        <v>160</v>
      </c>
      <c r="C159" s="17"/>
      <c r="D159" s="22" t="s">
        <v>161</v>
      </c>
      <c r="E159" s="41" t="s">
        <v>162</v>
      </c>
      <c r="F159" s="22" t="s">
        <v>163</v>
      </c>
      <c r="G159" s="41" t="s">
        <v>164</v>
      </c>
      <c r="H159" s="22" t="s">
        <v>165</v>
      </c>
      <c r="I159" s="41" t="s">
        <v>166</v>
      </c>
      <c r="J159" s="22" t="s">
        <v>167</v>
      </c>
      <c r="K159" s="41" t="s">
        <v>168</v>
      </c>
      <c r="L159" s="22" t="s">
        <v>169</v>
      </c>
      <c r="M159" s="41" t="s">
        <v>170</v>
      </c>
      <c r="N159" s="22" t="s">
        <v>171</v>
      </c>
      <c r="O159" s="41" t="s">
        <v>172</v>
      </c>
      <c r="P159" s="22" t="s">
        <v>173</v>
      </c>
      <c r="Q159" s="41" t="s">
        <v>174</v>
      </c>
      <c r="R159" s="22" t="s">
        <v>175</v>
      </c>
      <c r="S159" s="41" t="s">
        <v>176</v>
      </c>
      <c r="T159" s="22" t="s">
        <v>177</v>
      </c>
    </row>
    <row r="160" spans="1:22" ht="25.15" customHeight="1" outlineLevel="1">
      <c r="A160" s="63"/>
      <c r="B160" s="71" t="s">
        <v>137</v>
      </c>
      <c r="D160" s="72"/>
      <c r="E160" s="73"/>
      <c r="F160" s="74"/>
      <c r="G160" s="73"/>
      <c r="H160" s="74"/>
      <c r="I160" s="75"/>
      <c r="J160" s="72"/>
      <c r="K160" s="75"/>
      <c r="L160" s="11"/>
      <c r="M160" s="75"/>
      <c r="N160" s="72"/>
      <c r="O160" s="75"/>
      <c r="P160" s="72"/>
      <c r="Q160" s="75"/>
      <c r="R160" s="72"/>
      <c r="S160" s="75"/>
      <c r="T160" s="72"/>
      <c r="U160" s="72"/>
      <c r="V160" s="72"/>
    </row>
    <row r="161" spans="1:22" ht="25.15" customHeight="1" outlineLevel="1">
      <c r="A161" s="63"/>
      <c r="B161" s="3" t="s">
        <v>178</v>
      </c>
      <c r="D161" s="76">
        <v>0.9144669275546039</v>
      </c>
      <c r="E161" s="77">
        <v>0.89776999726097562</v>
      </c>
      <c r="F161" s="76">
        <v>0.89987267651944503</v>
      </c>
      <c r="G161" s="77">
        <v>0.90099752364363928</v>
      </c>
      <c r="H161" s="76">
        <v>0.89272105703210092</v>
      </c>
      <c r="I161" s="77">
        <v>0.85614788002567632</v>
      </c>
      <c r="J161" s="76">
        <v>0.80365476392442781</v>
      </c>
      <c r="K161" s="77">
        <v>0.81375068484206314</v>
      </c>
      <c r="L161" s="76">
        <v>0.77558037509017286</v>
      </c>
      <c r="M161" s="77">
        <v>0.80868038875260306</v>
      </c>
      <c r="N161" s="76">
        <v>0.785190458560037</v>
      </c>
      <c r="O161" s="77">
        <v>0.77202183940424673</v>
      </c>
      <c r="P161" s="76">
        <v>0.86913016838180912</v>
      </c>
      <c r="Q161" s="77">
        <v>0</v>
      </c>
      <c r="R161" s="76">
        <v>0.65077653316449202</v>
      </c>
      <c r="S161" s="77">
        <v>0</v>
      </c>
      <c r="T161" s="76">
        <v>0</v>
      </c>
      <c r="U161" s="72"/>
      <c r="V161" s="72"/>
    </row>
    <row r="162" spans="1:22" ht="25.15" customHeight="1" outlineLevel="1">
      <c r="A162" s="63"/>
      <c r="B162" s="5" t="s">
        <v>86</v>
      </c>
      <c r="D162" s="78">
        <v>3.212021297963185E-2</v>
      </c>
      <c r="E162" s="79">
        <v>6.1612870503886211E-2</v>
      </c>
      <c r="F162" s="78">
        <v>4.718832298870821E-2</v>
      </c>
      <c r="G162" s="79">
        <v>4.0014103301301188E-2</v>
      </c>
      <c r="H162" s="78">
        <v>4.777815462381195E-2</v>
      </c>
      <c r="I162" s="79">
        <v>7.5984640312616467E-2</v>
      </c>
      <c r="J162" s="78">
        <v>0.11352413060322064</v>
      </c>
      <c r="K162" s="79">
        <v>0.1176795172336965</v>
      </c>
      <c r="L162" s="78">
        <v>0.13081541674777097</v>
      </c>
      <c r="M162" s="79">
        <v>8.8629670734009819E-2</v>
      </c>
      <c r="N162" s="78">
        <v>0.15234299378303248</v>
      </c>
      <c r="O162" s="79">
        <v>9.9907305981025832E-2</v>
      </c>
      <c r="P162" s="78">
        <v>0</v>
      </c>
      <c r="Q162" s="79">
        <v>0</v>
      </c>
      <c r="R162" s="78">
        <v>0.23594498759745003</v>
      </c>
      <c r="S162" s="79">
        <v>0</v>
      </c>
      <c r="T162" s="78">
        <v>0</v>
      </c>
      <c r="U162" s="72"/>
      <c r="V162" s="72"/>
    </row>
    <row r="163" spans="1:22" ht="25.15" customHeight="1" outlineLevel="1">
      <c r="A163" s="63"/>
      <c r="B163" s="3" t="s">
        <v>70</v>
      </c>
      <c r="C163" s="80"/>
      <c r="D163" s="81">
        <v>0.92319730089147689</v>
      </c>
      <c r="E163" s="82">
        <v>0.90657741487654164</v>
      </c>
      <c r="F163" s="81">
        <v>0.90258591239394947</v>
      </c>
      <c r="G163" s="82">
        <v>0.90273650003525707</v>
      </c>
      <c r="H163" s="81">
        <v>0.89585477359864285</v>
      </c>
      <c r="I163" s="82">
        <v>0.863777789680099</v>
      </c>
      <c r="J163" s="81">
        <v>0.82097693342347433</v>
      </c>
      <c r="K163" s="82">
        <v>0.84214196542074982</v>
      </c>
      <c r="L163" s="81">
        <v>0.8344021601663284</v>
      </c>
      <c r="M163" s="82">
        <v>0.85210892741226785</v>
      </c>
      <c r="N163" s="81">
        <v>0.90709024144113404</v>
      </c>
      <c r="O163" s="82">
        <v>0.85959445423224523</v>
      </c>
      <c r="P163" s="81">
        <v>0.86913016838180912</v>
      </c>
      <c r="Q163" s="82">
        <v>0</v>
      </c>
      <c r="R163" s="81">
        <v>0.97777960257007224</v>
      </c>
      <c r="S163" s="82">
        <v>0</v>
      </c>
      <c r="T163" s="81">
        <v>0</v>
      </c>
      <c r="U163" s="72"/>
      <c r="V163" s="72"/>
    </row>
    <row r="164" spans="1:22" ht="25.15" customHeight="1" outlineLevel="1">
      <c r="A164" s="63"/>
      <c r="B164" s="5" t="s">
        <v>71</v>
      </c>
      <c r="D164" s="78">
        <v>0.90573655421773092</v>
      </c>
      <c r="E164" s="79">
        <v>0.88896257964540959</v>
      </c>
      <c r="F164" s="78">
        <v>0.89715944064494058</v>
      </c>
      <c r="G164" s="79">
        <v>0.89925854725202148</v>
      </c>
      <c r="H164" s="78">
        <v>0.88958734046555898</v>
      </c>
      <c r="I164" s="79">
        <v>0.84851797037125365</v>
      </c>
      <c r="J164" s="78">
        <v>0.78633259442538128</v>
      </c>
      <c r="K164" s="79">
        <v>0.78535940426337647</v>
      </c>
      <c r="L164" s="78">
        <v>0.71675859001401732</v>
      </c>
      <c r="M164" s="79">
        <v>0.76525185009293828</v>
      </c>
      <c r="N164" s="78">
        <v>0.66329067567893996</v>
      </c>
      <c r="O164" s="79">
        <v>0.68444922457624824</v>
      </c>
      <c r="P164" s="78">
        <v>0.86913016838180912</v>
      </c>
      <c r="Q164" s="79">
        <v>0</v>
      </c>
      <c r="R164" s="78">
        <v>0.32377346375891181</v>
      </c>
      <c r="S164" s="79">
        <v>0</v>
      </c>
      <c r="T164" s="78">
        <v>0</v>
      </c>
      <c r="U164" s="72"/>
      <c r="V164" s="72"/>
    </row>
    <row r="165" spans="1:22" ht="25.15" customHeight="1" outlineLevel="1">
      <c r="A165" s="63"/>
      <c r="B165" s="3" t="s">
        <v>179</v>
      </c>
      <c r="D165" s="81">
        <v>0.91678260413486568</v>
      </c>
      <c r="E165" s="82">
        <v>0.91585361584523195</v>
      </c>
      <c r="F165" s="81">
        <v>0.91037835709659198</v>
      </c>
      <c r="G165" s="82">
        <v>0.90765154176202256</v>
      </c>
      <c r="H165" s="81">
        <v>0.90366785280470419</v>
      </c>
      <c r="I165" s="82">
        <v>0.88184185939542936</v>
      </c>
      <c r="J165" s="81">
        <v>0.84772956423551349</v>
      </c>
      <c r="K165" s="82">
        <v>0.84968398726653549</v>
      </c>
      <c r="L165" s="81">
        <v>0.82400800646276062</v>
      </c>
      <c r="M165" s="82">
        <v>0.83273123286239503</v>
      </c>
      <c r="N165" s="81">
        <v>0.84151069174241289</v>
      </c>
      <c r="O165" s="82">
        <v>0.73677464707232365</v>
      </c>
      <c r="P165" s="81">
        <v>0.86913016838180912</v>
      </c>
      <c r="Q165" s="82">
        <v>0</v>
      </c>
      <c r="R165" s="81">
        <v>0.65077653316449202</v>
      </c>
      <c r="S165" s="82">
        <v>0</v>
      </c>
      <c r="T165" s="81">
        <v>0</v>
      </c>
      <c r="U165" s="72"/>
      <c r="V165" s="72"/>
    </row>
    <row r="166" spans="1:22" ht="25.15" customHeight="1" outlineLevel="1">
      <c r="A166" s="63"/>
      <c r="B166" s="83" t="s">
        <v>180</v>
      </c>
      <c r="C166" s="84"/>
      <c r="D166" s="85">
        <v>52</v>
      </c>
      <c r="E166" s="86">
        <v>188</v>
      </c>
      <c r="F166" s="85">
        <v>1162</v>
      </c>
      <c r="G166" s="86">
        <v>2034</v>
      </c>
      <c r="H166" s="85">
        <v>893</v>
      </c>
      <c r="I166" s="86">
        <v>381</v>
      </c>
      <c r="J166" s="85">
        <v>165</v>
      </c>
      <c r="K166" s="86">
        <v>66</v>
      </c>
      <c r="L166" s="85">
        <v>19</v>
      </c>
      <c r="M166" s="86">
        <v>16</v>
      </c>
      <c r="N166" s="85">
        <v>6</v>
      </c>
      <c r="O166" s="86">
        <v>5</v>
      </c>
      <c r="P166" s="85">
        <v>1</v>
      </c>
      <c r="Q166" s="86">
        <v>0</v>
      </c>
      <c r="R166" s="85">
        <v>2</v>
      </c>
      <c r="S166" s="86">
        <v>0</v>
      </c>
      <c r="T166" s="85">
        <v>0</v>
      </c>
      <c r="U166" s="72"/>
      <c r="V166" s="72"/>
    </row>
    <row r="167" spans="1:22" ht="25.15" customHeight="1" outlineLevel="1">
      <c r="A167" s="63"/>
      <c r="B167" s="71" t="s">
        <v>150</v>
      </c>
      <c r="D167" s="72"/>
      <c r="E167" s="73"/>
      <c r="F167" s="74"/>
      <c r="G167" s="73"/>
      <c r="H167" s="74"/>
      <c r="I167" s="75"/>
      <c r="J167" s="72"/>
      <c r="K167" s="75"/>
      <c r="L167" s="11"/>
      <c r="M167" s="75"/>
      <c r="N167" s="72"/>
      <c r="O167" s="75"/>
      <c r="P167" s="72"/>
      <c r="Q167" s="75"/>
      <c r="R167" s="72"/>
      <c r="S167" s="75"/>
      <c r="T167" s="72"/>
      <c r="U167" s="72"/>
      <c r="V167" s="72"/>
    </row>
    <row r="168" spans="1:22" ht="25.15" customHeight="1" outlineLevel="1">
      <c r="A168" s="63"/>
      <c r="B168" s="3" t="s">
        <v>178</v>
      </c>
      <c r="D168" s="76">
        <v>0.91571945958963352</v>
      </c>
      <c r="E168" s="77">
        <v>0.90102087969108879</v>
      </c>
      <c r="F168" s="76">
        <v>0.90339691541718792</v>
      </c>
      <c r="G168" s="77">
        <v>0.90252129285589022</v>
      </c>
      <c r="H168" s="76">
        <v>0.89596376073513473</v>
      </c>
      <c r="I168" s="77">
        <v>0.88006189852697525</v>
      </c>
      <c r="J168" s="76">
        <v>0.87882808164878423</v>
      </c>
      <c r="K168" s="77">
        <v>0.88461913138984216</v>
      </c>
      <c r="L168" s="76">
        <v>0.75811378443812116</v>
      </c>
      <c r="M168" s="77">
        <v>0</v>
      </c>
      <c r="N168" s="76">
        <v>0</v>
      </c>
      <c r="O168" s="77">
        <v>0</v>
      </c>
      <c r="P168" s="76">
        <v>0</v>
      </c>
      <c r="Q168" s="77">
        <v>0</v>
      </c>
      <c r="R168" s="76">
        <v>0</v>
      </c>
      <c r="S168" s="77">
        <v>0</v>
      </c>
      <c r="T168" s="76">
        <v>0</v>
      </c>
      <c r="U168" s="87"/>
      <c r="V168" s="87"/>
    </row>
    <row r="169" spans="1:22" ht="25.15" customHeight="1" outlineLevel="1">
      <c r="A169" s="63"/>
      <c r="B169" s="5" t="s">
        <v>86</v>
      </c>
      <c r="D169" s="78">
        <v>3.3719961615399356E-2</v>
      </c>
      <c r="E169" s="79">
        <v>5.3302019525420533E-2</v>
      </c>
      <c r="F169" s="78">
        <v>3.9706695926587383E-2</v>
      </c>
      <c r="G169" s="79">
        <v>4.0900591923848414E-2</v>
      </c>
      <c r="H169" s="78">
        <v>4.7865262603387554E-2</v>
      </c>
      <c r="I169" s="79">
        <v>7.7040497210668621E-2</v>
      </c>
      <c r="J169" s="78">
        <v>3.3291248399148946E-2</v>
      </c>
      <c r="K169" s="79">
        <v>2.5319738531581183E-2</v>
      </c>
      <c r="L169" s="78">
        <v>0</v>
      </c>
      <c r="M169" s="79">
        <v>0</v>
      </c>
      <c r="N169" s="78">
        <v>0</v>
      </c>
      <c r="O169" s="79">
        <v>0</v>
      </c>
      <c r="P169" s="78">
        <v>0</v>
      </c>
      <c r="Q169" s="79">
        <v>0</v>
      </c>
      <c r="R169" s="78">
        <v>0</v>
      </c>
      <c r="S169" s="79">
        <v>0</v>
      </c>
      <c r="T169" s="78">
        <v>0</v>
      </c>
      <c r="U169" s="87"/>
      <c r="V169" s="87"/>
    </row>
    <row r="170" spans="1:22" ht="25.15" customHeight="1" outlineLevel="1">
      <c r="A170" s="63"/>
      <c r="B170" s="3" t="s">
        <v>70</v>
      </c>
      <c r="C170" s="80"/>
      <c r="D170" s="81">
        <v>0.92579826162815015</v>
      </c>
      <c r="E170" s="82">
        <v>0.90972687621357418</v>
      </c>
      <c r="F170" s="81">
        <v>0.90597396279098641</v>
      </c>
      <c r="G170" s="82">
        <v>0.9046699446827986</v>
      </c>
      <c r="H170" s="81">
        <v>0.90053606864769398</v>
      </c>
      <c r="I170" s="82">
        <v>0.89738271468820696</v>
      </c>
      <c r="J170" s="81">
        <v>0.89567577786370034</v>
      </c>
      <c r="K170" s="82">
        <v>0.90681286074926359</v>
      </c>
      <c r="L170" s="81">
        <v>0.75811378443812116</v>
      </c>
      <c r="M170" s="82">
        <v>0</v>
      </c>
      <c r="N170" s="81">
        <v>0</v>
      </c>
      <c r="O170" s="82">
        <v>0</v>
      </c>
      <c r="P170" s="81">
        <v>0</v>
      </c>
      <c r="Q170" s="82">
        <v>0</v>
      </c>
      <c r="R170" s="81">
        <v>0</v>
      </c>
      <c r="S170" s="82">
        <v>0</v>
      </c>
      <c r="T170" s="81">
        <v>0</v>
      </c>
      <c r="U170" s="87"/>
      <c r="V170" s="87"/>
    </row>
    <row r="171" spans="1:22" ht="25.15" customHeight="1" outlineLevel="1">
      <c r="A171" s="63"/>
      <c r="B171" s="5" t="s">
        <v>71</v>
      </c>
      <c r="D171" s="78">
        <v>0.90564065755111689</v>
      </c>
      <c r="E171" s="79">
        <v>0.89231488316860341</v>
      </c>
      <c r="F171" s="78">
        <v>0.90081986804338943</v>
      </c>
      <c r="G171" s="79">
        <v>0.90037264102898185</v>
      </c>
      <c r="H171" s="78">
        <v>0.89139145282257548</v>
      </c>
      <c r="I171" s="79">
        <v>0.86274108236574354</v>
      </c>
      <c r="J171" s="78">
        <v>0.86198038543386812</v>
      </c>
      <c r="K171" s="79">
        <v>0.86242540203042073</v>
      </c>
      <c r="L171" s="78">
        <v>0.75811378443812116</v>
      </c>
      <c r="M171" s="79">
        <v>0</v>
      </c>
      <c r="N171" s="78">
        <v>0</v>
      </c>
      <c r="O171" s="79">
        <v>0</v>
      </c>
      <c r="P171" s="78">
        <v>0</v>
      </c>
      <c r="Q171" s="79">
        <v>0</v>
      </c>
      <c r="R171" s="78">
        <v>0</v>
      </c>
      <c r="S171" s="79">
        <v>0</v>
      </c>
      <c r="T171" s="78">
        <v>0</v>
      </c>
      <c r="U171" s="87"/>
      <c r="V171" s="87"/>
    </row>
    <row r="172" spans="1:22" ht="25.15" customHeight="1" outlineLevel="1">
      <c r="A172" s="63"/>
      <c r="B172" s="3" t="s">
        <v>179</v>
      </c>
      <c r="D172" s="81">
        <v>0.9168426757907705</v>
      </c>
      <c r="E172" s="82">
        <v>0.91585361584523195</v>
      </c>
      <c r="F172" s="81">
        <v>0.91120554518953933</v>
      </c>
      <c r="G172" s="82">
        <v>0.90893521280876444</v>
      </c>
      <c r="H172" s="81">
        <v>0.90619445928624476</v>
      </c>
      <c r="I172" s="82">
        <v>0.90143516908942178</v>
      </c>
      <c r="J172" s="81">
        <v>0.88988485204708212</v>
      </c>
      <c r="K172" s="82">
        <v>0.88477550703324392</v>
      </c>
      <c r="L172" s="81">
        <v>0.75811378443812116</v>
      </c>
      <c r="M172" s="82">
        <v>0</v>
      </c>
      <c r="N172" s="81">
        <v>0</v>
      </c>
      <c r="O172" s="82">
        <v>0</v>
      </c>
      <c r="P172" s="81">
        <v>0</v>
      </c>
      <c r="Q172" s="82">
        <v>0</v>
      </c>
      <c r="R172" s="81">
        <v>0</v>
      </c>
      <c r="S172" s="82">
        <v>0</v>
      </c>
      <c r="T172" s="81">
        <v>0</v>
      </c>
      <c r="U172" s="87"/>
      <c r="V172" s="87"/>
    </row>
    <row r="173" spans="1:22" ht="25.15" customHeight="1" outlineLevel="1">
      <c r="A173" s="63"/>
      <c r="B173" s="83" t="s">
        <v>180</v>
      </c>
      <c r="C173" s="84"/>
      <c r="D173" s="85">
        <v>43</v>
      </c>
      <c r="E173" s="86">
        <v>144</v>
      </c>
      <c r="F173" s="85">
        <v>912</v>
      </c>
      <c r="G173" s="86">
        <v>1392</v>
      </c>
      <c r="H173" s="85">
        <v>421</v>
      </c>
      <c r="I173" s="86">
        <v>76</v>
      </c>
      <c r="J173" s="85">
        <v>15</v>
      </c>
      <c r="K173" s="86">
        <v>5</v>
      </c>
      <c r="L173" s="85">
        <v>1</v>
      </c>
      <c r="M173" s="86">
        <v>0</v>
      </c>
      <c r="N173" s="85">
        <v>0</v>
      </c>
      <c r="O173" s="86">
        <v>0</v>
      </c>
      <c r="P173" s="85">
        <v>0</v>
      </c>
      <c r="Q173" s="86">
        <v>0</v>
      </c>
      <c r="R173" s="85">
        <v>0</v>
      </c>
      <c r="S173" s="86">
        <v>0</v>
      </c>
      <c r="T173" s="85">
        <v>0</v>
      </c>
      <c r="U173" s="72"/>
      <c r="V173" s="72"/>
    </row>
    <row r="174" spans="1:22" ht="7.15" customHeight="1" outlineLevel="1">
      <c r="D174" s="74"/>
      <c r="E174" s="73"/>
      <c r="F174" s="74"/>
      <c r="G174" s="73"/>
      <c r="H174" s="74"/>
      <c r="I174" s="75"/>
      <c r="J174" s="72"/>
      <c r="K174" s="75"/>
      <c r="L174" s="72"/>
      <c r="M174" s="75"/>
      <c r="N174" s="72"/>
      <c r="O174" s="75"/>
      <c r="P174" s="72"/>
      <c r="Q174" s="75"/>
      <c r="R174" s="72"/>
      <c r="S174" s="75"/>
      <c r="T174" s="72"/>
      <c r="U174" s="72"/>
      <c r="V174" s="72"/>
    </row>
    <row r="175" spans="1:22" ht="25.15" customHeight="1" outlineLevel="1">
      <c r="A175" s="63"/>
      <c r="B175" s="71" t="s">
        <v>181</v>
      </c>
      <c r="E175" s="73"/>
      <c r="F175" s="74"/>
      <c r="G175" s="73"/>
      <c r="H175" s="74"/>
      <c r="I175" s="75"/>
      <c r="J175" s="72"/>
      <c r="K175" s="75"/>
      <c r="L175" s="72"/>
      <c r="M175" s="75"/>
      <c r="N175" s="72"/>
      <c r="O175" s="75"/>
      <c r="P175" s="72"/>
      <c r="Q175" s="75"/>
      <c r="R175" s="72"/>
      <c r="S175" s="75"/>
      <c r="T175" s="72"/>
      <c r="U175" s="72"/>
      <c r="V175" s="72"/>
    </row>
    <row r="176" spans="1:22" ht="25.15" customHeight="1" outlineLevel="1">
      <c r="A176" s="63"/>
      <c r="B176" s="3" t="s">
        <v>178</v>
      </c>
      <c r="D176" s="76">
        <v>0.90848260783168255</v>
      </c>
      <c r="E176" s="77">
        <v>0.88584083291344207</v>
      </c>
      <c r="F176" s="76">
        <v>0.88696302859988685</v>
      </c>
      <c r="G176" s="77">
        <v>0.89863812329767656</v>
      </c>
      <c r="H176" s="76">
        <v>0.89143706310240556</v>
      </c>
      <c r="I176" s="77">
        <v>0.85120829731494863</v>
      </c>
      <c r="J176" s="76">
        <v>0.7796865608333502</v>
      </c>
      <c r="K176" s="77">
        <v>0.81535675711811473</v>
      </c>
      <c r="L176" s="76">
        <v>0.77253325103674153</v>
      </c>
      <c r="M176" s="77">
        <v>0.80613166465684039</v>
      </c>
      <c r="N176" s="76">
        <v>0.87190633862333122</v>
      </c>
      <c r="O176" s="77">
        <v>0.78770627568457652</v>
      </c>
      <c r="P176" s="76">
        <v>0.86913016838180912</v>
      </c>
      <c r="Q176" s="77">
        <v>0</v>
      </c>
      <c r="R176" s="76">
        <v>0.48393823244735923</v>
      </c>
      <c r="S176" s="77">
        <v>0</v>
      </c>
      <c r="T176" s="76">
        <v>0</v>
      </c>
      <c r="U176" s="72"/>
      <c r="V176" s="72"/>
    </row>
    <row r="177" spans="1:22" ht="25.15" customHeight="1" outlineLevel="1">
      <c r="A177" s="63"/>
      <c r="B177" s="5" t="s">
        <v>86</v>
      </c>
      <c r="D177" s="78">
        <v>2.3642756252950769E-2</v>
      </c>
      <c r="E177" s="79">
        <v>8.5905399145937825E-2</v>
      </c>
      <c r="F177" s="78">
        <v>6.7001973152852293E-2</v>
      </c>
      <c r="G177" s="79">
        <v>3.6594806537088256E-2</v>
      </c>
      <c r="H177" s="78">
        <v>5.0195081555873627E-2</v>
      </c>
      <c r="I177" s="79">
        <v>8.235965513193004E-2</v>
      </c>
      <c r="J177" s="78">
        <v>0.12875085723446442</v>
      </c>
      <c r="K177" s="79">
        <v>0.12463601560848625</v>
      </c>
      <c r="L177" s="78">
        <v>0.14268059107023362</v>
      </c>
      <c r="M177" s="79">
        <v>0.10118453421693285</v>
      </c>
      <c r="N177" s="78">
        <v>3.6437843579659845E-2</v>
      </c>
      <c r="O177" s="79">
        <v>0.10802136875777736</v>
      </c>
      <c r="P177" s="78">
        <v>0</v>
      </c>
      <c r="Q177" s="79">
        <v>0</v>
      </c>
      <c r="R177" s="78">
        <v>0</v>
      </c>
      <c r="S177" s="79">
        <v>0</v>
      </c>
      <c r="T177" s="78">
        <v>0</v>
      </c>
      <c r="U177" s="72"/>
      <c r="V177" s="72"/>
    </row>
    <row r="178" spans="1:22" ht="25.15" customHeight="1" outlineLevel="1">
      <c r="A178" s="63"/>
      <c r="B178" s="3" t="s">
        <v>70</v>
      </c>
      <c r="C178" s="80"/>
      <c r="D178" s="81">
        <v>0.92392920858361038</v>
      </c>
      <c r="E178" s="82">
        <v>0.91213652484172225</v>
      </c>
      <c r="F178" s="81">
        <v>0.89545766341747823</v>
      </c>
      <c r="G178" s="82">
        <v>0.90152102744150642</v>
      </c>
      <c r="H178" s="81">
        <v>0.89633783752076535</v>
      </c>
      <c r="I178" s="82">
        <v>0.8619461235372009</v>
      </c>
      <c r="J178" s="81">
        <v>0.80443167893957046</v>
      </c>
      <c r="K178" s="82">
        <v>0.85261011293491762</v>
      </c>
      <c r="L178" s="81">
        <v>0.84244674066115599</v>
      </c>
      <c r="M178" s="82">
        <v>0.86592790318279578</v>
      </c>
      <c r="N178" s="81">
        <v>0.92240661334583585</v>
      </c>
      <c r="O178" s="82">
        <v>0.89356721706719833</v>
      </c>
      <c r="P178" s="81">
        <v>0.86913016838180912</v>
      </c>
      <c r="Q178" s="82">
        <v>0</v>
      </c>
      <c r="R178" s="81">
        <v>0.48393823244735923</v>
      </c>
      <c r="S178" s="82">
        <v>0</v>
      </c>
      <c r="T178" s="81">
        <v>0</v>
      </c>
      <c r="U178" s="72"/>
      <c r="V178" s="72"/>
    </row>
    <row r="179" spans="1:22" ht="25.15" customHeight="1" outlineLevel="1">
      <c r="A179" s="63"/>
      <c r="B179" s="5" t="s">
        <v>71</v>
      </c>
      <c r="D179" s="78">
        <v>0.89303600707975472</v>
      </c>
      <c r="E179" s="79">
        <v>0.85954514098516188</v>
      </c>
      <c r="F179" s="78">
        <v>0.87846839378229546</v>
      </c>
      <c r="G179" s="79">
        <v>0.8957552191538467</v>
      </c>
      <c r="H179" s="78">
        <v>0.88653628868404577</v>
      </c>
      <c r="I179" s="79">
        <v>0.84047047109269635</v>
      </c>
      <c r="J179" s="78">
        <v>0.75494144272712993</v>
      </c>
      <c r="K179" s="79">
        <v>0.77810340130131184</v>
      </c>
      <c r="L179" s="78">
        <v>0.70261976141232707</v>
      </c>
      <c r="M179" s="79">
        <v>0.74633542613088499</v>
      </c>
      <c r="N179" s="78">
        <v>0.8214060639008266</v>
      </c>
      <c r="O179" s="79">
        <v>0.68184533430195471</v>
      </c>
      <c r="P179" s="78">
        <v>0.86913016838180912</v>
      </c>
      <c r="Q179" s="79">
        <v>0</v>
      </c>
      <c r="R179" s="78">
        <v>0.48393823244735923</v>
      </c>
      <c r="S179" s="79">
        <v>0</v>
      </c>
      <c r="T179" s="78">
        <v>0</v>
      </c>
      <c r="U179" s="72"/>
      <c r="V179" s="72"/>
    </row>
    <row r="180" spans="1:22" ht="25.15" customHeight="1" outlineLevel="1">
      <c r="A180" s="63"/>
      <c r="B180" s="3" t="s">
        <v>179</v>
      </c>
      <c r="D180" s="81">
        <v>0.91424203827010231</v>
      </c>
      <c r="E180" s="82">
        <v>0</v>
      </c>
      <c r="F180" s="81">
        <v>0</v>
      </c>
      <c r="G180" s="82">
        <v>0</v>
      </c>
      <c r="H180" s="81">
        <v>0</v>
      </c>
      <c r="I180" s="82">
        <v>0</v>
      </c>
      <c r="J180" s="81">
        <v>0</v>
      </c>
      <c r="K180" s="82">
        <v>0</v>
      </c>
      <c r="L180" s="81">
        <v>0</v>
      </c>
      <c r="M180" s="82">
        <v>0</v>
      </c>
      <c r="N180" s="81">
        <v>0</v>
      </c>
      <c r="O180" s="82">
        <v>0</v>
      </c>
      <c r="P180" s="81">
        <v>0</v>
      </c>
      <c r="Q180" s="82">
        <v>0</v>
      </c>
      <c r="R180" s="81">
        <v>0</v>
      </c>
      <c r="S180" s="82">
        <v>0</v>
      </c>
      <c r="T180" s="81">
        <v>0</v>
      </c>
      <c r="U180" s="72"/>
      <c r="V180" s="72"/>
    </row>
    <row r="181" spans="1:22" ht="25.15" customHeight="1" outlineLevel="1">
      <c r="A181" s="63"/>
      <c r="B181" s="83" t="s">
        <v>180</v>
      </c>
      <c r="C181" s="84"/>
      <c r="D181" s="85">
        <v>9</v>
      </c>
      <c r="E181" s="86">
        <v>41</v>
      </c>
      <c r="F181" s="85">
        <v>239</v>
      </c>
      <c r="G181" s="86">
        <v>619</v>
      </c>
      <c r="H181" s="85">
        <v>403</v>
      </c>
      <c r="I181" s="86">
        <v>226</v>
      </c>
      <c r="J181" s="85">
        <v>104</v>
      </c>
      <c r="K181" s="86">
        <v>43</v>
      </c>
      <c r="L181" s="85">
        <v>16</v>
      </c>
      <c r="M181" s="86">
        <v>11</v>
      </c>
      <c r="N181" s="85">
        <v>2</v>
      </c>
      <c r="O181" s="86">
        <v>4</v>
      </c>
      <c r="P181" s="85">
        <v>1</v>
      </c>
      <c r="Q181" s="86">
        <v>0</v>
      </c>
      <c r="R181" s="85">
        <v>1</v>
      </c>
      <c r="S181" s="86">
        <v>0</v>
      </c>
      <c r="T181" s="85">
        <v>0</v>
      </c>
      <c r="U181" s="72"/>
      <c r="V181" s="72"/>
    </row>
    <row r="182" spans="1:22" ht="7.15" customHeight="1" outlineLevel="1">
      <c r="D182" s="74"/>
      <c r="E182" s="73"/>
      <c r="F182" s="74"/>
      <c r="G182" s="73"/>
      <c r="H182" s="74"/>
      <c r="I182" s="75"/>
      <c r="J182" s="72"/>
      <c r="K182" s="75"/>
      <c r="L182" s="72"/>
      <c r="M182" s="75"/>
      <c r="N182" s="72"/>
      <c r="O182" s="75"/>
      <c r="P182" s="72"/>
      <c r="Q182" s="75"/>
      <c r="R182" s="72"/>
      <c r="S182" s="75"/>
      <c r="T182" s="72"/>
      <c r="U182" s="72"/>
      <c r="V182" s="72"/>
    </row>
    <row r="183" spans="1:22" ht="25.15" customHeight="1" outlineLevel="1">
      <c r="A183" s="63"/>
      <c r="B183" s="71" t="s">
        <v>182</v>
      </c>
      <c r="D183" s="74"/>
      <c r="E183" s="73"/>
      <c r="F183" s="74"/>
      <c r="G183" s="73"/>
      <c r="H183" s="74"/>
      <c r="I183" s="75"/>
      <c r="J183" s="72"/>
      <c r="K183" s="75"/>
      <c r="L183" s="72"/>
      <c r="M183" s="75"/>
      <c r="N183" s="72"/>
      <c r="O183" s="75"/>
      <c r="P183" s="72"/>
      <c r="Q183" s="75"/>
      <c r="R183" s="72"/>
      <c r="S183" s="75"/>
      <c r="T183" s="72"/>
      <c r="U183" s="72"/>
      <c r="V183" s="72"/>
    </row>
    <row r="184" spans="1:22" ht="25.15" customHeight="1" outlineLevel="1">
      <c r="A184" s="63"/>
      <c r="B184" s="3" t="s">
        <v>178</v>
      </c>
      <c r="D184" s="76">
        <v>0</v>
      </c>
      <c r="E184" s="77">
        <v>0.90475955336514724</v>
      </c>
      <c r="F184" s="76">
        <v>0.88817267452256476</v>
      </c>
      <c r="G184" s="77">
        <v>0.87227500497846544</v>
      </c>
      <c r="H184" s="76">
        <v>0.88043513376673666</v>
      </c>
      <c r="I184" s="77">
        <v>0.84727294694371691</v>
      </c>
      <c r="J184" s="76">
        <v>0.83333070643761942</v>
      </c>
      <c r="K184" s="77">
        <v>0.79022827703044651</v>
      </c>
      <c r="L184" s="76">
        <v>0.80869066284364988</v>
      </c>
      <c r="M184" s="77">
        <v>0.81428758176328098</v>
      </c>
      <c r="N184" s="76">
        <v>0.74183251852838983</v>
      </c>
      <c r="O184" s="77">
        <v>0.70928409428292749</v>
      </c>
      <c r="P184" s="76">
        <v>0</v>
      </c>
      <c r="Q184" s="77">
        <v>0</v>
      </c>
      <c r="R184" s="76">
        <v>0.81761483388162481</v>
      </c>
      <c r="S184" s="77">
        <v>0</v>
      </c>
      <c r="T184" s="76">
        <v>0</v>
      </c>
      <c r="U184" s="72"/>
      <c r="V184" s="72"/>
    </row>
    <row r="185" spans="1:22" ht="25.15" customHeight="1" outlineLevel="1">
      <c r="A185" s="63"/>
      <c r="B185" s="5" t="s">
        <v>86</v>
      </c>
      <c r="D185" s="78">
        <v>0</v>
      </c>
      <c r="E185" s="79">
        <v>1.740513025851665E-2</v>
      </c>
      <c r="F185" s="78">
        <v>5.0299780538863574E-2</v>
      </c>
      <c r="G185" s="79">
        <v>5.7059259235723823E-2</v>
      </c>
      <c r="H185" s="78">
        <v>2.570621253758203E-2</v>
      </c>
      <c r="I185" s="79">
        <v>4.6039346961959951E-2</v>
      </c>
      <c r="J185" s="78">
        <v>6.6861510430545404E-2</v>
      </c>
      <c r="K185" s="79">
        <v>0.10800471152897306</v>
      </c>
      <c r="L185" s="78">
        <v>2.7954515387070278E-3</v>
      </c>
      <c r="M185" s="79">
        <v>5.516614788497555E-2</v>
      </c>
      <c r="N185" s="78">
        <v>0.15178544953625733</v>
      </c>
      <c r="O185" s="79">
        <v>0</v>
      </c>
      <c r="P185" s="78">
        <v>0</v>
      </c>
      <c r="Q185" s="79">
        <v>0</v>
      </c>
      <c r="R185" s="78">
        <v>0</v>
      </c>
      <c r="S185" s="79">
        <v>0</v>
      </c>
      <c r="T185" s="78">
        <v>0</v>
      </c>
      <c r="U185" s="72"/>
      <c r="V185" s="72"/>
    </row>
    <row r="186" spans="1:22" ht="25.15" customHeight="1" outlineLevel="1">
      <c r="A186" s="63"/>
      <c r="B186" s="3" t="s">
        <v>70</v>
      </c>
      <c r="C186" s="80"/>
      <c r="D186" s="81">
        <v>0</v>
      </c>
      <c r="E186" s="82">
        <v>0.92445531237961598</v>
      </c>
      <c r="F186" s="81">
        <v>0.91789794526855362</v>
      </c>
      <c r="G186" s="82">
        <v>0.89559445387035808</v>
      </c>
      <c r="H186" s="81">
        <v>0.88650067584558079</v>
      </c>
      <c r="I186" s="82">
        <v>0.8574254161414705</v>
      </c>
      <c r="J186" s="81">
        <v>0.85265276254074673</v>
      </c>
      <c r="K186" s="82">
        <v>0.84012390812630588</v>
      </c>
      <c r="L186" s="81">
        <v>0.81256496101306619</v>
      </c>
      <c r="M186" s="82">
        <v>0.86264284240050471</v>
      </c>
      <c r="N186" s="81">
        <v>0.89058225907392208</v>
      </c>
      <c r="O186" s="82">
        <v>0.70928409428292749</v>
      </c>
      <c r="P186" s="81">
        <v>0</v>
      </c>
      <c r="Q186" s="82">
        <v>0</v>
      </c>
      <c r="R186" s="81">
        <v>0.81761483388162481</v>
      </c>
      <c r="S186" s="82">
        <v>0</v>
      </c>
      <c r="T186" s="81">
        <v>0</v>
      </c>
      <c r="U186" s="72"/>
      <c r="V186" s="72"/>
    </row>
    <row r="187" spans="1:22" ht="25.15" customHeight="1" outlineLevel="1">
      <c r="A187" s="63"/>
      <c r="B187" s="5" t="s">
        <v>71</v>
      </c>
      <c r="D187" s="78">
        <v>0</v>
      </c>
      <c r="E187" s="79">
        <v>0.8850637943506785</v>
      </c>
      <c r="F187" s="78">
        <v>0.85844740377657591</v>
      </c>
      <c r="G187" s="79">
        <v>0.8489555560865728</v>
      </c>
      <c r="H187" s="78">
        <v>0.87436959168789252</v>
      </c>
      <c r="I187" s="79">
        <v>0.83712047774596332</v>
      </c>
      <c r="J187" s="78">
        <v>0.8140086503344921</v>
      </c>
      <c r="K187" s="79">
        <v>0.74033264593458714</v>
      </c>
      <c r="L187" s="78">
        <v>0.80481636467423356</v>
      </c>
      <c r="M187" s="79">
        <v>0.76593232112605725</v>
      </c>
      <c r="N187" s="78">
        <v>0.59308277798285758</v>
      </c>
      <c r="O187" s="79">
        <v>0.70928409428292749</v>
      </c>
      <c r="P187" s="78">
        <v>0</v>
      </c>
      <c r="Q187" s="79">
        <v>0</v>
      </c>
      <c r="R187" s="78">
        <v>0.81761483388162481</v>
      </c>
      <c r="S187" s="79">
        <v>0</v>
      </c>
      <c r="T187" s="78">
        <v>0</v>
      </c>
      <c r="U187" s="72"/>
      <c r="V187" s="72"/>
    </row>
    <row r="188" spans="1:22" ht="25.15" customHeight="1" outlineLevel="1">
      <c r="A188" s="63"/>
      <c r="B188" s="3" t="s">
        <v>179</v>
      </c>
      <c r="D188" s="81">
        <v>0</v>
      </c>
      <c r="E188" s="82">
        <v>0.91007427820836961</v>
      </c>
      <c r="F188" s="81">
        <v>0.9005139956245275</v>
      </c>
      <c r="G188" s="82">
        <v>0.8896332472272227</v>
      </c>
      <c r="H188" s="81">
        <v>0.88433273968420845</v>
      </c>
      <c r="I188" s="82">
        <v>0.85782608923264858</v>
      </c>
      <c r="J188" s="81">
        <v>0.84729534233691839</v>
      </c>
      <c r="K188" s="82">
        <v>0.8230769481264526</v>
      </c>
      <c r="L188" s="81">
        <v>0.80869066284364988</v>
      </c>
      <c r="M188" s="82">
        <v>0.81774624943833074</v>
      </c>
      <c r="N188" s="81">
        <v>0.8204259007807515</v>
      </c>
      <c r="O188" s="82">
        <v>0.70928409428292749</v>
      </c>
      <c r="P188" s="81">
        <v>0</v>
      </c>
      <c r="Q188" s="82">
        <v>0</v>
      </c>
      <c r="R188" s="81">
        <v>0.81761483388162481</v>
      </c>
      <c r="S188" s="82">
        <v>0</v>
      </c>
      <c r="T188" s="81">
        <v>0</v>
      </c>
      <c r="U188" s="72"/>
      <c r="V188" s="72"/>
    </row>
    <row r="189" spans="1:22" ht="25.15" customHeight="1" outlineLevel="1">
      <c r="A189" s="63"/>
      <c r="B189" s="83" t="s">
        <v>183</v>
      </c>
      <c r="C189" s="84"/>
      <c r="D189" s="78">
        <v>0</v>
      </c>
      <c r="E189" s="79">
        <v>0.92445531237961598</v>
      </c>
      <c r="F189" s="78">
        <v>0.91789794526855362</v>
      </c>
      <c r="G189" s="79">
        <v>0.89559445387035808</v>
      </c>
      <c r="H189" s="78">
        <v>0.88650067584558079</v>
      </c>
      <c r="I189" s="79">
        <v>0.8574254161414705</v>
      </c>
      <c r="J189" s="78">
        <v>0.85265276254074673</v>
      </c>
      <c r="K189" s="79">
        <v>0.84012390812630588</v>
      </c>
      <c r="L189" s="78">
        <v>0.81256496101306619</v>
      </c>
      <c r="M189" s="79">
        <v>0.86264284240050471</v>
      </c>
      <c r="N189" s="78">
        <v>0.89058225907392208</v>
      </c>
      <c r="O189" s="79">
        <v>0.70928409428292749</v>
      </c>
      <c r="P189" s="78">
        <v>0</v>
      </c>
      <c r="Q189" s="79">
        <v>0</v>
      </c>
      <c r="R189" s="78">
        <v>0.81761483388162481</v>
      </c>
      <c r="S189" s="79">
        <v>0</v>
      </c>
      <c r="T189" s="78">
        <v>0</v>
      </c>
      <c r="U189" s="72"/>
      <c r="V189" s="72"/>
    </row>
    <row r="190" spans="1:22" ht="25.15" customHeight="1" outlineLevel="1">
      <c r="A190" s="63"/>
      <c r="B190" s="3" t="s">
        <v>180</v>
      </c>
      <c r="D190" s="85">
        <v>0</v>
      </c>
      <c r="E190" s="86">
        <v>3</v>
      </c>
      <c r="F190" s="85">
        <v>11</v>
      </c>
      <c r="G190" s="86">
        <v>23</v>
      </c>
      <c r="H190" s="85">
        <v>69</v>
      </c>
      <c r="I190" s="86">
        <v>79</v>
      </c>
      <c r="J190" s="85">
        <v>46</v>
      </c>
      <c r="K190" s="86">
        <v>18</v>
      </c>
      <c r="L190" s="85">
        <v>2</v>
      </c>
      <c r="M190" s="86">
        <v>5</v>
      </c>
      <c r="N190" s="85">
        <v>4</v>
      </c>
      <c r="O190" s="86">
        <v>1</v>
      </c>
      <c r="P190" s="85">
        <v>0</v>
      </c>
      <c r="Q190" s="86">
        <v>0</v>
      </c>
      <c r="R190" s="85">
        <v>1</v>
      </c>
      <c r="S190" s="86">
        <v>0</v>
      </c>
      <c r="T190" s="85">
        <v>0</v>
      </c>
      <c r="U190" s="72"/>
      <c r="V190" s="72"/>
    </row>
    <row r="191" spans="1:22" ht="15" customHeight="1" outlineLevel="1">
      <c r="E191" s="88"/>
      <c r="F191" s="89"/>
      <c r="G191" s="90"/>
      <c r="H191" s="89"/>
      <c r="I191" s="91"/>
      <c r="K191" s="91"/>
      <c r="M191" s="91"/>
      <c r="O191" s="91"/>
      <c r="Q191" s="91"/>
      <c r="S191" s="91"/>
    </row>
    <row r="192" spans="1:22" ht="30" customHeight="1">
      <c r="A192" s="63"/>
      <c r="B192" s="64" t="s">
        <v>184</v>
      </c>
      <c r="D192" s="60"/>
      <c r="E192" s="60"/>
      <c r="F192" s="60"/>
      <c r="G192" s="60"/>
      <c r="H192" s="60"/>
      <c r="I192" s="60"/>
      <c r="J192" s="62"/>
      <c r="K192" s="60"/>
      <c r="L192" s="60"/>
      <c r="M192" s="62"/>
    </row>
    <row r="193" spans="1:8" ht="7.15" customHeight="1" outlineLevel="1">
      <c r="B193" s="15"/>
      <c r="C193" s="15"/>
      <c r="D193" s="15"/>
      <c r="E193" s="15"/>
      <c r="F193" s="15"/>
    </row>
    <row r="194" spans="1:8" ht="19.899999999999999" customHeight="1" outlineLevel="1">
      <c r="A194" s="63"/>
      <c r="F194" s="89"/>
      <c r="G194" s="89"/>
      <c r="H194" s="89"/>
    </row>
    <row r="195" spans="1:8" ht="19.899999999999999" customHeight="1" outlineLevel="1">
      <c r="A195" s="63"/>
      <c r="F195" s="89"/>
      <c r="G195" s="89"/>
      <c r="H195" s="89"/>
    </row>
    <row r="196" spans="1:8" ht="19.899999999999999" customHeight="1" outlineLevel="1">
      <c r="A196" s="63"/>
      <c r="F196" s="89"/>
      <c r="G196" s="89"/>
      <c r="H196" s="89"/>
    </row>
    <row r="197" spans="1:8" ht="19.899999999999999" customHeight="1" outlineLevel="1">
      <c r="A197" s="63"/>
      <c r="F197" s="89"/>
      <c r="G197" s="89"/>
      <c r="H197" s="89"/>
    </row>
    <row r="198" spans="1:8" ht="19.899999999999999" customHeight="1" outlineLevel="1">
      <c r="A198" s="63"/>
    </row>
    <row r="199" spans="1:8" ht="19.899999999999999" customHeight="1" outlineLevel="1">
      <c r="A199" s="63"/>
      <c r="F199" s="89"/>
      <c r="G199" s="89"/>
      <c r="H199" s="89"/>
    </row>
    <row r="200" spans="1:8" ht="19.899999999999999" customHeight="1" outlineLevel="1">
      <c r="A200" s="63"/>
      <c r="F200" s="89"/>
      <c r="G200" s="89"/>
      <c r="H200" s="89"/>
    </row>
    <row r="201" spans="1:8" ht="19.899999999999999" customHeight="1" outlineLevel="1">
      <c r="A201" s="63"/>
      <c r="F201" s="89"/>
      <c r="G201" s="89"/>
      <c r="H201" s="89"/>
    </row>
    <row r="202" spans="1:8" ht="19.899999999999999" customHeight="1" outlineLevel="1">
      <c r="A202" s="63"/>
    </row>
    <row r="203" spans="1:8" ht="19.899999999999999" customHeight="1" outlineLevel="1">
      <c r="A203" s="63"/>
    </row>
    <row r="204" spans="1:8" ht="19.899999999999999" customHeight="1" outlineLevel="1">
      <c r="A204" s="63"/>
    </row>
    <row r="205" spans="1:8" ht="19.899999999999999" customHeight="1" outlineLevel="1">
      <c r="A205" s="63"/>
    </row>
    <row r="206" spans="1:8" ht="19.899999999999999" customHeight="1" outlineLevel="1">
      <c r="A206" s="63"/>
    </row>
    <row r="207" spans="1:8" ht="19.899999999999999" customHeight="1" outlineLevel="1">
      <c r="A207" s="63"/>
    </row>
    <row r="208" spans="1:8" ht="19.899999999999999" customHeight="1" outlineLevel="1">
      <c r="A208" s="63"/>
    </row>
    <row r="209" spans="1:1" ht="19.899999999999999" customHeight="1" outlineLevel="1">
      <c r="A209" s="63"/>
    </row>
    <row r="210" spans="1:1" ht="19.899999999999999" customHeight="1" outlineLevel="1">
      <c r="A210" s="63"/>
    </row>
    <row r="211" spans="1:1" ht="19.899999999999999" customHeight="1" outlineLevel="1">
      <c r="A211" s="63"/>
    </row>
    <row r="212" spans="1:1" ht="19.899999999999999" customHeight="1" outlineLevel="1">
      <c r="A212" s="63"/>
    </row>
    <row r="213" spans="1:1" ht="19.899999999999999" customHeight="1" outlineLevel="1">
      <c r="A213" s="63"/>
    </row>
    <row r="214" spans="1:1" ht="19.899999999999999" customHeight="1" outlineLevel="1">
      <c r="A214" s="63"/>
    </row>
    <row r="215" spans="1:1" ht="19.899999999999999" customHeight="1" outlineLevel="1">
      <c r="A215" s="63"/>
    </row>
    <row r="216" spans="1:1" ht="19.899999999999999" customHeight="1" outlineLevel="1">
      <c r="A216" s="63"/>
    </row>
    <row r="217" spans="1:1" ht="19.899999999999999" customHeight="1" outlineLevel="1">
      <c r="A217" s="63"/>
    </row>
    <row r="218" spans="1:1" ht="19.899999999999999" customHeight="1" outlineLevel="1">
      <c r="A218" s="63"/>
    </row>
    <row r="219" spans="1:1" ht="19.899999999999999" customHeight="1" outlineLevel="1">
      <c r="A219" s="63"/>
    </row>
    <row r="220" spans="1:1" ht="19.899999999999999" customHeight="1" outlineLevel="1">
      <c r="A220" s="63"/>
    </row>
    <row r="221" spans="1:1" ht="19.899999999999999" customHeight="1" outlineLevel="1">
      <c r="A221" s="63"/>
    </row>
    <row r="222" spans="1:1" ht="19.899999999999999" customHeight="1" outlineLevel="1">
      <c r="A222" s="63"/>
    </row>
    <row r="223" spans="1:1" ht="19.899999999999999" customHeight="1" outlineLevel="1">
      <c r="A223" s="63"/>
    </row>
    <row r="224" spans="1:1" ht="19.899999999999999" customHeight="1" outlineLevel="1">
      <c r="A224" s="63"/>
    </row>
    <row r="225" spans="1:1" ht="19.899999999999999" customHeight="1" outlineLevel="1">
      <c r="A225" s="63"/>
    </row>
    <row r="226" spans="1:1" ht="19.899999999999999" customHeight="1"/>
    <row r="227" spans="1:1" ht="19.899999999999999" customHeight="1"/>
    <row r="233" spans="1:1" ht="19.899999999999999" customHeight="1"/>
  </sheetData>
  <mergeCells count="173">
    <mergeCell ref="D5:E5"/>
    <mergeCell ref="D7:E7"/>
    <mergeCell ref="D14:E14"/>
    <mergeCell ref="F14:G14"/>
    <mergeCell ref="H14:I14"/>
    <mergeCell ref="D15:E15"/>
    <mergeCell ref="D19:E19"/>
    <mergeCell ref="F19:G19"/>
    <mergeCell ref="H19:I19"/>
    <mergeCell ref="D20:E20"/>
    <mergeCell ref="F20:G20"/>
    <mergeCell ref="H20:I20"/>
    <mergeCell ref="D17:E17"/>
    <mergeCell ref="F17:G17"/>
    <mergeCell ref="H17:I17"/>
    <mergeCell ref="D18:E18"/>
    <mergeCell ref="F18:G18"/>
    <mergeCell ref="H18:I18"/>
    <mergeCell ref="H23:I23"/>
    <mergeCell ref="D24:E24"/>
    <mergeCell ref="F24:G24"/>
    <mergeCell ref="H24:I24"/>
    <mergeCell ref="D21:E21"/>
    <mergeCell ref="F21:G21"/>
    <mergeCell ref="H21:I21"/>
    <mergeCell ref="D22:E22"/>
    <mergeCell ref="F22:G22"/>
    <mergeCell ref="H22:I22"/>
    <mergeCell ref="B26:B27"/>
    <mergeCell ref="D63:E63"/>
    <mergeCell ref="F63:G63"/>
    <mergeCell ref="D64:E64"/>
    <mergeCell ref="F64:G64"/>
    <mergeCell ref="D65:E65"/>
    <mergeCell ref="F65:G65"/>
    <mergeCell ref="D23:E23"/>
    <mergeCell ref="F23:G23"/>
    <mergeCell ref="H69:I69"/>
    <mergeCell ref="L69:M69"/>
    <mergeCell ref="D70:E70"/>
    <mergeCell ref="F70:G70"/>
    <mergeCell ref="H70:I70"/>
    <mergeCell ref="L70:M70"/>
    <mergeCell ref="D66:E66"/>
    <mergeCell ref="F66:G66"/>
    <mergeCell ref="D67:E67"/>
    <mergeCell ref="F67:G67"/>
    <mergeCell ref="D69:E69"/>
    <mergeCell ref="F69:G69"/>
    <mergeCell ref="D73:E73"/>
    <mergeCell ref="F73:G73"/>
    <mergeCell ref="H73:I73"/>
    <mergeCell ref="L73:M73"/>
    <mergeCell ref="D74:E74"/>
    <mergeCell ref="F74:G74"/>
    <mergeCell ref="H74:I74"/>
    <mergeCell ref="L74:M74"/>
    <mergeCell ref="D71:E71"/>
    <mergeCell ref="F71:G71"/>
    <mergeCell ref="H71:I71"/>
    <mergeCell ref="L71:M71"/>
    <mergeCell ref="D72:E72"/>
    <mergeCell ref="F72:G72"/>
    <mergeCell ref="H72:I72"/>
    <mergeCell ref="L72:M72"/>
    <mergeCell ref="D77:E77"/>
    <mergeCell ref="F77:G77"/>
    <mergeCell ref="H77:I77"/>
    <mergeCell ref="L77:M77"/>
    <mergeCell ref="D78:E78"/>
    <mergeCell ref="F78:G78"/>
    <mergeCell ref="H78:I78"/>
    <mergeCell ref="L78:M78"/>
    <mergeCell ref="D75:E75"/>
    <mergeCell ref="F75:G75"/>
    <mergeCell ref="H75:I75"/>
    <mergeCell ref="L75:M75"/>
    <mergeCell ref="D76:E76"/>
    <mergeCell ref="F76:G76"/>
    <mergeCell ref="H76:I76"/>
    <mergeCell ref="L76:M76"/>
    <mergeCell ref="D81:E81"/>
    <mergeCell ref="F81:G81"/>
    <mergeCell ref="H81:I81"/>
    <mergeCell ref="L81:M81"/>
    <mergeCell ref="D82:E82"/>
    <mergeCell ref="F82:G82"/>
    <mergeCell ref="H82:I82"/>
    <mergeCell ref="L82:M82"/>
    <mergeCell ref="D79:E79"/>
    <mergeCell ref="F79:G79"/>
    <mergeCell ref="H79:I79"/>
    <mergeCell ref="L79:M79"/>
    <mergeCell ref="D80:E80"/>
    <mergeCell ref="F80:G80"/>
    <mergeCell ref="H80:I80"/>
    <mergeCell ref="L80:M80"/>
    <mergeCell ref="D85:E85"/>
    <mergeCell ref="F85:G85"/>
    <mergeCell ref="H85:I85"/>
    <mergeCell ref="L85:M85"/>
    <mergeCell ref="D86:E86"/>
    <mergeCell ref="F86:G86"/>
    <mergeCell ref="H86:I86"/>
    <mergeCell ref="L86:M86"/>
    <mergeCell ref="D83:E83"/>
    <mergeCell ref="F83:G83"/>
    <mergeCell ref="H83:I83"/>
    <mergeCell ref="L83:M83"/>
    <mergeCell ref="D84:E84"/>
    <mergeCell ref="F84:G84"/>
    <mergeCell ref="H84:I84"/>
    <mergeCell ref="L84:M84"/>
    <mergeCell ref="D89:E89"/>
    <mergeCell ref="F89:G89"/>
    <mergeCell ref="H89:I89"/>
    <mergeCell ref="L89:M89"/>
    <mergeCell ref="D90:E90"/>
    <mergeCell ref="F90:G90"/>
    <mergeCell ref="H90:I90"/>
    <mergeCell ref="L90:M90"/>
    <mergeCell ref="D87:E87"/>
    <mergeCell ref="F87:G87"/>
    <mergeCell ref="H87:I87"/>
    <mergeCell ref="L87:M87"/>
    <mergeCell ref="D88:E88"/>
    <mergeCell ref="F88:G88"/>
    <mergeCell ref="H88:I88"/>
    <mergeCell ref="L88:M88"/>
    <mergeCell ref="D93:E93"/>
    <mergeCell ref="F93:G93"/>
    <mergeCell ref="H93:I93"/>
    <mergeCell ref="L93:M93"/>
    <mergeCell ref="D150:E150"/>
    <mergeCell ref="F150:G150"/>
    <mergeCell ref="H150:I150"/>
    <mergeCell ref="J150:K150"/>
    <mergeCell ref="D91:E91"/>
    <mergeCell ref="F91:G91"/>
    <mergeCell ref="H91:I91"/>
    <mergeCell ref="L91:M91"/>
    <mergeCell ref="D92:E92"/>
    <mergeCell ref="F92:G92"/>
    <mergeCell ref="H92:I92"/>
    <mergeCell ref="L92:M92"/>
    <mergeCell ref="D153:E153"/>
    <mergeCell ref="F153:G153"/>
    <mergeCell ref="H153:I153"/>
    <mergeCell ref="J153:K153"/>
    <mergeCell ref="D154:E154"/>
    <mergeCell ref="F154:G154"/>
    <mergeCell ref="H154:I154"/>
    <mergeCell ref="J154:K154"/>
    <mergeCell ref="D151:E151"/>
    <mergeCell ref="F151:G151"/>
    <mergeCell ref="H151:I151"/>
    <mergeCell ref="J151:K151"/>
    <mergeCell ref="D152:E152"/>
    <mergeCell ref="F152:G152"/>
    <mergeCell ref="H152:I152"/>
    <mergeCell ref="J152:K152"/>
    <mergeCell ref="D157:E157"/>
    <mergeCell ref="F157:G157"/>
    <mergeCell ref="H157:I157"/>
    <mergeCell ref="J157:K157"/>
    <mergeCell ref="D155:E155"/>
    <mergeCell ref="F155:G155"/>
    <mergeCell ref="H155:I155"/>
    <mergeCell ref="J155:K155"/>
    <mergeCell ref="D156:E156"/>
    <mergeCell ref="F156:G156"/>
    <mergeCell ref="H156:I156"/>
    <mergeCell ref="J156:K156"/>
  </mergeCell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7FA7A-5B64-452F-9B3B-5B34441A257B}">
  <sheetPr codeName="Tabelle11">
    <tabColor theme="5" tint="0.79998168889431442"/>
  </sheetPr>
  <dimension ref="B2:BH543"/>
  <sheetViews>
    <sheetView zoomScale="30" zoomScaleNormal="30" workbookViewId="0">
      <selection activeCell="D7" sqref="D7:E7"/>
    </sheetView>
  </sheetViews>
  <sheetFormatPr defaultColWidth="11.42578125" defaultRowHeight="14.45"/>
  <cols>
    <col min="2" max="2" width="15.7109375" bestFit="1" customWidth="1"/>
    <col min="3" max="3" width="11" customWidth="1"/>
    <col min="4" max="4" width="13.42578125" customWidth="1"/>
    <col min="5" max="5" width="12" customWidth="1"/>
    <col min="6" max="6" width="15.7109375" customWidth="1"/>
    <col min="7" max="7" width="15.7109375" bestFit="1" customWidth="1"/>
    <col min="9" max="9" width="9.28515625" customWidth="1"/>
    <col min="10" max="10" width="11" customWidth="1"/>
    <col min="11" max="11" width="13.42578125" customWidth="1"/>
    <col min="12" max="12" width="12" customWidth="1"/>
    <col min="13" max="13" width="15.7109375" customWidth="1"/>
    <col min="14" max="14" width="13.7109375" customWidth="1"/>
    <col min="16" max="16" width="9.28515625" customWidth="1"/>
    <col min="17" max="17" width="11.7109375" customWidth="1"/>
    <col min="18" max="18" width="13.42578125" customWidth="1"/>
    <col min="19" max="19" width="12" customWidth="1"/>
    <col min="20" max="20" width="15.7109375" customWidth="1"/>
    <col min="21" max="21" width="13.7109375" customWidth="1"/>
    <col min="23" max="23" width="9.28515625" customWidth="1"/>
    <col min="24" max="24" width="13.140625" customWidth="1"/>
    <col min="25" max="25" width="13.7109375" customWidth="1"/>
    <col min="26" max="26" width="12.140625" customWidth="1"/>
    <col min="27" max="27" width="16.28515625" customWidth="1"/>
    <col min="28" max="28" width="14.28515625" customWidth="1"/>
    <col min="30" max="30" width="13.140625" customWidth="1"/>
    <col min="31" max="31" width="13.7109375" customWidth="1"/>
    <col min="32" max="32" width="13.42578125" customWidth="1"/>
    <col min="33" max="33" width="16.28515625" customWidth="1"/>
    <col min="34" max="34" width="15.7109375" customWidth="1"/>
    <col min="35" max="35" width="13.7109375" customWidth="1"/>
    <col min="36" max="36" width="15.42578125" bestFit="1" customWidth="1"/>
    <col min="37" max="53" width="6.85546875" bestFit="1" customWidth="1"/>
  </cols>
  <sheetData>
    <row r="2" spans="2:28" ht="16.149999999999999">
      <c r="B2" s="292" t="s">
        <v>219</v>
      </c>
      <c r="C2" s="292"/>
      <c r="D2" s="292"/>
      <c r="E2" s="292"/>
      <c r="F2" s="292"/>
      <c r="G2" s="292"/>
      <c r="I2" s="292" t="s">
        <v>220</v>
      </c>
      <c r="J2" s="292"/>
      <c r="K2" s="292"/>
      <c r="L2" s="292"/>
      <c r="M2" s="292"/>
      <c r="N2" s="292"/>
      <c r="P2" s="292" t="s">
        <v>221</v>
      </c>
      <c r="Q2" s="292"/>
      <c r="R2" s="292"/>
      <c r="S2" s="292"/>
      <c r="T2" s="292"/>
      <c r="U2" s="292"/>
      <c r="W2" s="292" t="s">
        <v>222</v>
      </c>
      <c r="X2" s="292"/>
      <c r="Y2" s="292"/>
      <c r="Z2" s="292"/>
      <c r="AA2" s="292"/>
      <c r="AB2" s="292"/>
    </row>
    <row r="3" spans="2:28">
      <c r="D3">
        <v>4998</v>
      </c>
      <c r="E3">
        <v>3017</v>
      </c>
      <c r="F3">
        <v>1719</v>
      </c>
      <c r="G3">
        <v>262</v>
      </c>
      <c r="K3">
        <v>4998</v>
      </c>
      <c r="L3">
        <v>3017</v>
      </c>
      <c r="M3">
        <v>1719</v>
      </c>
      <c r="N3">
        <v>262</v>
      </c>
      <c r="R3">
        <v>4996</v>
      </c>
      <c r="S3">
        <v>3018</v>
      </c>
      <c r="T3">
        <v>1718</v>
      </c>
      <c r="U3">
        <v>260</v>
      </c>
      <c r="X3" s="94"/>
      <c r="Y3">
        <v>4996</v>
      </c>
      <c r="Z3">
        <v>3018</v>
      </c>
      <c r="AA3">
        <v>1716</v>
      </c>
      <c r="AB3">
        <v>262</v>
      </c>
    </row>
    <row r="4" spans="2:28">
      <c r="B4" s="96" t="s">
        <v>223</v>
      </c>
      <c r="C4" s="96" t="s">
        <v>224</v>
      </c>
      <c r="D4" s="96" t="s">
        <v>137</v>
      </c>
      <c r="E4" s="96" t="s">
        <v>225</v>
      </c>
      <c r="F4" s="96" t="s">
        <v>181</v>
      </c>
      <c r="G4" s="96" t="s">
        <v>152</v>
      </c>
      <c r="H4" s="7"/>
      <c r="I4" s="96" t="s">
        <v>223</v>
      </c>
      <c r="J4" s="96" t="s">
        <v>224</v>
      </c>
      <c r="K4" s="7" t="s">
        <v>137</v>
      </c>
      <c r="L4" s="7" t="s">
        <v>225</v>
      </c>
      <c r="M4" s="7" t="s">
        <v>181</v>
      </c>
      <c r="N4" s="7" t="s">
        <v>152</v>
      </c>
      <c r="O4" s="7"/>
      <c r="P4" s="96" t="s">
        <v>223</v>
      </c>
      <c r="Q4" s="96" t="s">
        <v>224</v>
      </c>
      <c r="R4" s="7" t="s">
        <v>137</v>
      </c>
      <c r="S4" s="7" t="s">
        <v>225</v>
      </c>
      <c r="T4" s="7" t="s">
        <v>181</v>
      </c>
      <c r="U4" s="7" t="s">
        <v>152</v>
      </c>
      <c r="W4" s="96" t="s">
        <v>223</v>
      </c>
      <c r="X4" s="96" t="s">
        <v>224</v>
      </c>
      <c r="Y4" s="7" t="s">
        <v>137</v>
      </c>
      <c r="Z4" s="7" t="s">
        <v>225</v>
      </c>
      <c r="AA4" s="7" t="s">
        <v>181</v>
      </c>
      <c r="AB4" s="7" t="s">
        <v>152</v>
      </c>
    </row>
    <row r="5" spans="2:28">
      <c r="B5">
        <v>19</v>
      </c>
      <c r="C5">
        <v>20</v>
      </c>
      <c r="D5">
        <v>0</v>
      </c>
      <c r="E5">
        <v>0</v>
      </c>
      <c r="F5">
        <v>0</v>
      </c>
      <c r="G5">
        <v>0</v>
      </c>
      <c r="I5" s="97">
        <v>283.5287369864788</v>
      </c>
      <c r="J5" s="97">
        <v>314.15926535897933</v>
      </c>
      <c r="K5">
        <v>0</v>
      </c>
      <c r="L5">
        <v>0</v>
      </c>
      <c r="M5">
        <v>0</v>
      </c>
      <c r="N5">
        <v>0</v>
      </c>
      <c r="P5" s="98">
        <v>59.690260418206066</v>
      </c>
      <c r="Q5" s="98">
        <v>62.831853071795862</v>
      </c>
      <c r="R5">
        <v>1</v>
      </c>
      <c r="S5">
        <v>1</v>
      </c>
      <c r="T5">
        <v>0</v>
      </c>
      <c r="U5">
        <v>0</v>
      </c>
      <c r="W5" s="14">
        <v>1</v>
      </c>
      <c r="X5" s="14">
        <v>0.99</v>
      </c>
      <c r="Y5">
        <v>0</v>
      </c>
      <c r="Z5">
        <v>0</v>
      </c>
      <c r="AA5">
        <v>0</v>
      </c>
      <c r="AB5">
        <v>0</v>
      </c>
    </row>
    <row r="6" spans="2:28">
      <c r="B6">
        <v>20</v>
      </c>
      <c r="C6">
        <v>21</v>
      </c>
      <c r="D6">
        <v>1</v>
      </c>
      <c r="E6">
        <v>1</v>
      </c>
      <c r="F6">
        <v>0</v>
      </c>
      <c r="G6">
        <v>0</v>
      </c>
      <c r="I6" s="97">
        <v>314.15926535897933</v>
      </c>
      <c r="J6" s="97">
        <v>346.36059005827468</v>
      </c>
      <c r="K6">
        <v>1</v>
      </c>
      <c r="L6">
        <v>1</v>
      </c>
      <c r="M6">
        <v>0</v>
      </c>
      <c r="N6">
        <v>0</v>
      </c>
      <c r="P6" s="98">
        <v>62.831853071795862</v>
      </c>
      <c r="Q6" s="98">
        <v>65.973445725385659</v>
      </c>
      <c r="R6">
        <v>0</v>
      </c>
      <c r="S6">
        <v>0</v>
      </c>
      <c r="T6">
        <v>0</v>
      </c>
      <c r="U6">
        <v>0</v>
      </c>
      <c r="W6" s="14">
        <v>0.99</v>
      </c>
      <c r="X6" s="14">
        <v>0.98</v>
      </c>
      <c r="Y6">
        <v>2</v>
      </c>
      <c r="Z6">
        <v>2</v>
      </c>
      <c r="AA6">
        <v>0</v>
      </c>
      <c r="AB6">
        <v>0</v>
      </c>
    </row>
    <row r="7" spans="2:28">
      <c r="B7">
        <v>21</v>
      </c>
      <c r="C7">
        <v>22</v>
      </c>
      <c r="D7">
        <v>2</v>
      </c>
      <c r="E7">
        <v>2</v>
      </c>
      <c r="F7">
        <v>0</v>
      </c>
      <c r="G7">
        <v>0</v>
      </c>
      <c r="I7" s="97">
        <v>346.36059005827468</v>
      </c>
      <c r="J7" s="97">
        <v>380.13271108436498</v>
      </c>
      <c r="K7">
        <v>2</v>
      </c>
      <c r="L7">
        <v>2</v>
      </c>
      <c r="M7">
        <v>0</v>
      </c>
      <c r="N7">
        <v>0</v>
      </c>
      <c r="P7" s="98">
        <v>65.973445725385659</v>
      </c>
      <c r="Q7" s="98">
        <v>69.115038378975441</v>
      </c>
      <c r="R7">
        <v>1</v>
      </c>
      <c r="S7">
        <v>1</v>
      </c>
      <c r="T7">
        <v>0</v>
      </c>
      <c r="U7">
        <v>0</v>
      </c>
      <c r="W7" s="14">
        <v>0.98</v>
      </c>
      <c r="X7" s="14">
        <v>0.97</v>
      </c>
      <c r="Y7">
        <v>0</v>
      </c>
      <c r="Z7">
        <v>0</v>
      </c>
      <c r="AA7">
        <v>0</v>
      </c>
      <c r="AB7">
        <v>0</v>
      </c>
    </row>
    <row r="8" spans="2:28">
      <c r="B8">
        <v>22</v>
      </c>
      <c r="C8">
        <v>23</v>
      </c>
      <c r="D8">
        <v>1</v>
      </c>
      <c r="E8">
        <v>1</v>
      </c>
      <c r="F8">
        <v>0</v>
      </c>
      <c r="G8">
        <v>0</v>
      </c>
      <c r="I8" s="97">
        <v>380.13271108436498</v>
      </c>
      <c r="J8" s="97">
        <v>415.47562843725012</v>
      </c>
      <c r="K8">
        <v>1</v>
      </c>
      <c r="L8">
        <v>1</v>
      </c>
      <c r="M8">
        <v>0</v>
      </c>
      <c r="N8">
        <v>0</v>
      </c>
      <c r="P8" s="98">
        <v>69.115038378975441</v>
      </c>
      <c r="Q8" s="98">
        <v>72.256631032565238</v>
      </c>
      <c r="R8">
        <v>2</v>
      </c>
      <c r="S8">
        <v>2</v>
      </c>
      <c r="T8">
        <v>0</v>
      </c>
      <c r="U8">
        <v>0</v>
      </c>
      <c r="W8" s="14">
        <v>0.97</v>
      </c>
      <c r="X8" s="14">
        <v>0.96</v>
      </c>
      <c r="Y8">
        <v>4</v>
      </c>
      <c r="Z8">
        <v>4</v>
      </c>
      <c r="AA8">
        <v>0</v>
      </c>
      <c r="AB8">
        <v>0</v>
      </c>
    </row>
    <row r="9" spans="2:28">
      <c r="B9">
        <v>23</v>
      </c>
      <c r="C9">
        <v>24</v>
      </c>
      <c r="D9">
        <v>2</v>
      </c>
      <c r="E9">
        <v>2</v>
      </c>
      <c r="F9">
        <v>0</v>
      </c>
      <c r="G9">
        <v>0</v>
      </c>
      <c r="I9" s="97">
        <v>415.47562843725012</v>
      </c>
      <c r="J9" s="97">
        <v>452.38934211693021</v>
      </c>
      <c r="K9">
        <v>2</v>
      </c>
      <c r="L9">
        <v>2</v>
      </c>
      <c r="M9">
        <v>0</v>
      </c>
      <c r="N9">
        <v>0</v>
      </c>
      <c r="P9" s="98">
        <v>72.256631032565238</v>
      </c>
      <c r="Q9" s="98">
        <v>75.398223686155035</v>
      </c>
      <c r="R9">
        <v>3</v>
      </c>
      <c r="S9">
        <v>3</v>
      </c>
      <c r="T9">
        <v>0</v>
      </c>
      <c r="U9">
        <v>0</v>
      </c>
      <c r="W9" s="14">
        <v>0.96</v>
      </c>
      <c r="X9" s="14">
        <v>0.95</v>
      </c>
      <c r="Y9">
        <v>27</v>
      </c>
      <c r="Z9">
        <v>24</v>
      </c>
      <c r="AA9">
        <v>3</v>
      </c>
      <c r="AB9">
        <v>0</v>
      </c>
    </row>
    <row r="10" spans="2:28">
      <c r="B10">
        <v>24</v>
      </c>
      <c r="C10">
        <v>25</v>
      </c>
      <c r="D10">
        <v>1</v>
      </c>
      <c r="E10">
        <v>1</v>
      </c>
      <c r="F10">
        <v>0</v>
      </c>
      <c r="G10">
        <v>0</v>
      </c>
      <c r="I10" s="97">
        <v>452.38934211693021</v>
      </c>
      <c r="J10" s="97">
        <v>490.87385212340519</v>
      </c>
      <c r="K10">
        <v>1</v>
      </c>
      <c r="L10">
        <v>1</v>
      </c>
      <c r="M10">
        <v>0</v>
      </c>
      <c r="N10">
        <v>0</v>
      </c>
      <c r="P10" s="98">
        <v>75.398223686155035</v>
      </c>
      <c r="Q10" s="98">
        <v>78.539816339744831</v>
      </c>
      <c r="R10">
        <v>1</v>
      </c>
      <c r="S10">
        <v>1</v>
      </c>
      <c r="T10">
        <v>0</v>
      </c>
      <c r="U10">
        <v>0</v>
      </c>
      <c r="W10" s="14">
        <v>0.95</v>
      </c>
      <c r="X10" s="14">
        <v>0.94</v>
      </c>
      <c r="Y10">
        <v>84</v>
      </c>
      <c r="Z10">
        <v>77</v>
      </c>
      <c r="AA10">
        <v>6</v>
      </c>
      <c r="AB10">
        <v>1</v>
      </c>
    </row>
    <row r="11" spans="2:28">
      <c r="B11">
        <v>25</v>
      </c>
      <c r="C11">
        <v>26</v>
      </c>
      <c r="D11">
        <v>0</v>
      </c>
      <c r="E11">
        <v>0</v>
      </c>
      <c r="F11">
        <v>0</v>
      </c>
      <c r="G11">
        <v>0</v>
      </c>
      <c r="I11" s="97">
        <v>490.87385212340519</v>
      </c>
      <c r="J11" s="97">
        <v>530.92915845667505</v>
      </c>
      <c r="K11">
        <v>0</v>
      </c>
      <c r="L11">
        <v>0</v>
      </c>
      <c r="M11">
        <v>0</v>
      </c>
      <c r="N11">
        <v>0</v>
      </c>
      <c r="P11" s="98">
        <v>78.539816339744831</v>
      </c>
      <c r="Q11" s="98">
        <v>81.681408993334628</v>
      </c>
      <c r="R11">
        <v>0</v>
      </c>
      <c r="S11">
        <v>0</v>
      </c>
      <c r="T11">
        <v>0</v>
      </c>
      <c r="U11">
        <v>0</v>
      </c>
      <c r="W11" s="14">
        <v>0.94</v>
      </c>
      <c r="X11" s="14">
        <v>0.92999999999999994</v>
      </c>
      <c r="Y11">
        <v>271</v>
      </c>
      <c r="Z11">
        <v>207</v>
      </c>
      <c r="AA11">
        <v>63</v>
      </c>
      <c r="AB11">
        <v>1</v>
      </c>
    </row>
    <row r="12" spans="2:28">
      <c r="B12">
        <v>26</v>
      </c>
      <c r="C12">
        <v>27</v>
      </c>
      <c r="D12">
        <v>0</v>
      </c>
      <c r="E12">
        <v>0</v>
      </c>
      <c r="F12">
        <v>0</v>
      </c>
      <c r="G12">
        <v>0</v>
      </c>
      <c r="I12" s="97">
        <v>530.92915845667505</v>
      </c>
      <c r="J12" s="97">
        <v>572.55526111673976</v>
      </c>
      <c r="K12">
        <v>0</v>
      </c>
      <c r="L12">
        <v>0</v>
      </c>
      <c r="M12">
        <v>0</v>
      </c>
      <c r="N12">
        <v>0</v>
      </c>
      <c r="P12" s="98">
        <v>81.681408993334628</v>
      </c>
      <c r="Q12" s="98">
        <v>84.823001646924411</v>
      </c>
      <c r="R12">
        <v>0</v>
      </c>
      <c r="S12">
        <v>0</v>
      </c>
      <c r="T12">
        <v>0</v>
      </c>
      <c r="U12">
        <v>0</v>
      </c>
      <c r="W12" s="14">
        <v>0.92999999999999994</v>
      </c>
      <c r="X12" s="14">
        <v>0.91999999999999993</v>
      </c>
      <c r="Y12">
        <v>635</v>
      </c>
      <c r="Z12">
        <v>455</v>
      </c>
      <c r="AA12">
        <v>176</v>
      </c>
      <c r="AB12">
        <v>4</v>
      </c>
    </row>
    <row r="13" spans="2:28">
      <c r="B13">
        <v>27</v>
      </c>
      <c r="C13">
        <v>28</v>
      </c>
      <c r="D13">
        <v>0</v>
      </c>
      <c r="E13">
        <v>0</v>
      </c>
      <c r="F13">
        <v>0</v>
      </c>
      <c r="G13">
        <v>0</v>
      </c>
      <c r="I13" s="97">
        <v>572.55526111673976</v>
      </c>
      <c r="J13" s="97">
        <v>615.75216010359941</v>
      </c>
      <c r="K13">
        <v>0</v>
      </c>
      <c r="L13">
        <v>0</v>
      </c>
      <c r="M13">
        <v>0</v>
      </c>
      <c r="N13">
        <v>0</v>
      </c>
      <c r="P13" s="98">
        <v>84.823001646924411</v>
      </c>
      <c r="Q13" s="98">
        <v>87.964594300514207</v>
      </c>
      <c r="R13">
        <v>0</v>
      </c>
      <c r="S13">
        <v>0</v>
      </c>
      <c r="T13">
        <v>0</v>
      </c>
      <c r="U13">
        <v>0</v>
      </c>
      <c r="W13" s="14">
        <v>0.91999999999999993</v>
      </c>
      <c r="X13" s="14">
        <v>0.90999999999999992</v>
      </c>
      <c r="Y13">
        <v>952</v>
      </c>
      <c r="Z13">
        <v>683</v>
      </c>
      <c r="AA13">
        <v>257</v>
      </c>
      <c r="AB13">
        <v>12</v>
      </c>
    </row>
    <row r="14" spans="2:28">
      <c r="B14">
        <v>28</v>
      </c>
      <c r="C14">
        <v>29</v>
      </c>
      <c r="D14">
        <v>1</v>
      </c>
      <c r="E14">
        <v>1</v>
      </c>
      <c r="F14">
        <v>0</v>
      </c>
      <c r="G14">
        <v>0</v>
      </c>
      <c r="I14" s="97">
        <v>615.75216010359941</v>
      </c>
      <c r="J14" s="97">
        <v>660.51985541725401</v>
      </c>
      <c r="K14">
        <v>1</v>
      </c>
      <c r="L14">
        <v>1</v>
      </c>
      <c r="M14">
        <v>0</v>
      </c>
      <c r="N14">
        <v>0</v>
      </c>
      <c r="P14" s="98">
        <v>87.964594300514207</v>
      </c>
      <c r="Q14" s="98">
        <v>91.106186954104004</v>
      </c>
      <c r="R14">
        <v>0</v>
      </c>
      <c r="S14">
        <v>0</v>
      </c>
      <c r="T14">
        <v>0</v>
      </c>
      <c r="U14">
        <v>0</v>
      </c>
      <c r="W14" s="14">
        <v>0.90999999999999992</v>
      </c>
      <c r="X14" s="14">
        <v>0.89999999999999991</v>
      </c>
      <c r="Y14">
        <v>1061</v>
      </c>
      <c r="Z14">
        <v>679</v>
      </c>
      <c r="AA14">
        <v>368</v>
      </c>
      <c r="AB14">
        <v>14</v>
      </c>
    </row>
    <row r="15" spans="2:28">
      <c r="B15">
        <v>29</v>
      </c>
      <c r="C15">
        <v>30</v>
      </c>
      <c r="D15">
        <v>0</v>
      </c>
      <c r="E15">
        <v>0</v>
      </c>
      <c r="F15">
        <v>0</v>
      </c>
      <c r="G15">
        <v>0</v>
      </c>
      <c r="I15" s="97">
        <v>660.51985541725401</v>
      </c>
      <c r="J15" s="97">
        <v>706.85834705770344</v>
      </c>
      <c r="K15">
        <v>0</v>
      </c>
      <c r="L15">
        <v>0</v>
      </c>
      <c r="M15">
        <v>0</v>
      </c>
      <c r="N15">
        <v>0</v>
      </c>
      <c r="P15" s="98">
        <v>91.106186954104004</v>
      </c>
      <c r="Q15" s="98">
        <v>94.247779607693786</v>
      </c>
      <c r="R15">
        <v>1</v>
      </c>
      <c r="S15">
        <v>1</v>
      </c>
      <c r="T15">
        <v>0</v>
      </c>
      <c r="U15">
        <v>0</v>
      </c>
      <c r="W15" s="14">
        <v>0.89999999999999991</v>
      </c>
      <c r="X15" s="14">
        <v>0.8899999999999999</v>
      </c>
      <c r="Y15">
        <v>697</v>
      </c>
      <c r="Z15">
        <v>400</v>
      </c>
      <c r="AA15">
        <v>270</v>
      </c>
      <c r="AB15">
        <v>27</v>
      </c>
    </row>
    <row r="16" spans="2:28">
      <c r="B16">
        <v>30</v>
      </c>
      <c r="C16">
        <v>31</v>
      </c>
      <c r="D16">
        <v>1</v>
      </c>
      <c r="E16">
        <v>1</v>
      </c>
      <c r="F16">
        <v>0</v>
      </c>
      <c r="G16">
        <v>0</v>
      </c>
      <c r="I16" s="97">
        <v>706.85834705770344</v>
      </c>
      <c r="J16" s="97">
        <v>754.76763502494782</v>
      </c>
      <c r="K16">
        <v>1</v>
      </c>
      <c r="L16">
        <v>1</v>
      </c>
      <c r="M16">
        <v>0</v>
      </c>
      <c r="N16">
        <v>0</v>
      </c>
      <c r="P16" s="98">
        <v>94.247779607693786</v>
      </c>
      <c r="Q16" s="98">
        <v>97.389372261283583</v>
      </c>
      <c r="R16">
        <v>1</v>
      </c>
      <c r="S16">
        <v>1</v>
      </c>
      <c r="T16">
        <v>0</v>
      </c>
      <c r="U16">
        <v>0</v>
      </c>
      <c r="W16" s="14">
        <v>0.8899999999999999</v>
      </c>
      <c r="X16" s="14">
        <v>0.87999999999999989</v>
      </c>
      <c r="Y16">
        <v>330</v>
      </c>
      <c r="Z16">
        <v>159</v>
      </c>
      <c r="AA16">
        <v>146</v>
      </c>
      <c r="AB16">
        <v>25</v>
      </c>
    </row>
    <row r="17" spans="2:28">
      <c r="B17">
        <v>31</v>
      </c>
      <c r="C17">
        <v>32</v>
      </c>
      <c r="D17">
        <v>2</v>
      </c>
      <c r="E17">
        <v>2</v>
      </c>
      <c r="F17">
        <v>0</v>
      </c>
      <c r="G17">
        <v>0</v>
      </c>
      <c r="I17" s="97">
        <v>754.76763502494782</v>
      </c>
      <c r="J17" s="97">
        <v>804.24771931898704</v>
      </c>
      <c r="K17">
        <v>2</v>
      </c>
      <c r="L17">
        <v>2</v>
      </c>
      <c r="M17">
        <v>0</v>
      </c>
      <c r="N17">
        <v>0</v>
      </c>
      <c r="P17" s="98">
        <v>97.389372261283583</v>
      </c>
      <c r="Q17" s="98">
        <v>100.53096491487338</v>
      </c>
      <c r="R17">
        <v>1</v>
      </c>
      <c r="S17">
        <v>1</v>
      </c>
      <c r="T17">
        <v>0</v>
      </c>
      <c r="U17">
        <v>0</v>
      </c>
      <c r="W17" s="14">
        <v>0.87999999999999989</v>
      </c>
      <c r="X17" s="14">
        <v>0.86999999999999988</v>
      </c>
      <c r="Y17">
        <v>185</v>
      </c>
      <c r="Z17">
        <v>88</v>
      </c>
      <c r="AA17">
        <v>68</v>
      </c>
      <c r="AB17">
        <v>29</v>
      </c>
    </row>
    <row r="18" spans="2:28">
      <c r="B18">
        <v>32</v>
      </c>
      <c r="C18">
        <v>33</v>
      </c>
      <c r="D18">
        <v>2</v>
      </c>
      <c r="E18">
        <v>2</v>
      </c>
      <c r="F18">
        <v>0</v>
      </c>
      <c r="G18">
        <v>0</v>
      </c>
      <c r="I18" s="97">
        <v>804.24771931898704</v>
      </c>
      <c r="J18" s="97">
        <v>855.2985999398212</v>
      </c>
      <c r="K18">
        <v>2</v>
      </c>
      <c r="L18">
        <v>2</v>
      </c>
      <c r="M18">
        <v>0</v>
      </c>
      <c r="N18">
        <v>0</v>
      </c>
      <c r="P18" s="98">
        <v>100.53096491487338</v>
      </c>
      <c r="Q18" s="98">
        <v>103.67255756846318</v>
      </c>
      <c r="R18">
        <v>0</v>
      </c>
      <c r="S18">
        <v>0</v>
      </c>
      <c r="T18">
        <v>0</v>
      </c>
      <c r="U18">
        <v>0</v>
      </c>
      <c r="W18" s="14">
        <v>0.86999999999999988</v>
      </c>
      <c r="X18" s="14">
        <v>0.85999999999999988</v>
      </c>
      <c r="Y18">
        <v>116</v>
      </c>
      <c r="Z18">
        <v>37</v>
      </c>
      <c r="AA18">
        <v>52</v>
      </c>
      <c r="AB18">
        <v>27</v>
      </c>
    </row>
    <row r="19" spans="2:28">
      <c r="B19">
        <v>33</v>
      </c>
      <c r="C19">
        <v>34</v>
      </c>
      <c r="D19">
        <v>3</v>
      </c>
      <c r="E19">
        <v>3</v>
      </c>
      <c r="F19">
        <v>0</v>
      </c>
      <c r="G19">
        <v>0</v>
      </c>
      <c r="I19" s="97">
        <v>855.2985999398212</v>
      </c>
      <c r="J19" s="97">
        <v>907.9202768874502</v>
      </c>
      <c r="K19">
        <v>3</v>
      </c>
      <c r="L19">
        <v>3</v>
      </c>
      <c r="M19">
        <v>0</v>
      </c>
      <c r="N19">
        <v>0</v>
      </c>
      <c r="P19" s="98">
        <v>103.67255756846318</v>
      </c>
      <c r="Q19" s="98">
        <v>106.81415022205297</v>
      </c>
      <c r="R19">
        <v>2</v>
      </c>
      <c r="S19">
        <v>2</v>
      </c>
      <c r="T19">
        <v>0</v>
      </c>
      <c r="U19">
        <v>0</v>
      </c>
      <c r="W19" s="14">
        <v>0.85999999999999988</v>
      </c>
      <c r="X19" s="14">
        <v>0.84999999999999987</v>
      </c>
      <c r="Y19">
        <v>104</v>
      </c>
      <c r="Z19">
        <v>33</v>
      </c>
      <c r="AA19">
        <v>40</v>
      </c>
      <c r="AB19">
        <v>31</v>
      </c>
    </row>
    <row r="20" spans="2:28">
      <c r="B20">
        <v>34</v>
      </c>
      <c r="C20">
        <v>35</v>
      </c>
      <c r="D20">
        <v>5</v>
      </c>
      <c r="E20">
        <v>5</v>
      </c>
      <c r="F20">
        <v>0</v>
      </c>
      <c r="G20">
        <v>0</v>
      </c>
      <c r="I20" s="97">
        <v>907.9202768874502</v>
      </c>
      <c r="J20" s="97">
        <v>962.11275016187415</v>
      </c>
      <c r="K20">
        <v>5</v>
      </c>
      <c r="L20">
        <v>5</v>
      </c>
      <c r="M20">
        <v>0</v>
      </c>
      <c r="N20">
        <v>0</v>
      </c>
      <c r="P20" s="98">
        <v>106.81415022205297</v>
      </c>
      <c r="Q20" s="98">
        <v>109.95574287564276</v>
      </c>
      <c r="R20">
        <v>3</v>
      </c>
      <c r="S20">
        <v>3</v>
      </c>
      <c r="T20">
        <v>0</v>
      </c>
      <c r="U20">
        <v>0</v>
      </c>
      <c r="W20" s="14">
        <v>0.84999999999999987</v>
      </c>
      <c r="X20" s="14">
        <v>0.83999999999999986</v>
      </c>
      <c r="Y20">
        <v>86</v>
      </c>
      <c r="Z20">
        <v>26</v>
      </c>
      <c r="AA20">
        <v>37</v>
      </c>
      <c r="AB20">
        <v>23</v>
      </c>
    </row>
    <row r="21" spans="2:28">
      <c r="B21">
        <v>35</v>
      </c>
      <c r="C21">
        <v>36</v>
      </c>
      <c r="D21">
        <v>5</v>
      </c>
      <c r="E21">
        <v>3</v>
      </c>
      <c r="F21">
        <v>2</v>
      </c>
      <c r="G21">
        <v>0</v>
      </c>
      <c r="I21" s="97">
        <v>962.11275016187415</v>
      </c>
      <c r="J21" s="97">
        <v>1017.8760197630929</v>
      </c>
      <c r="K21">
        <v>5</v>
      </c>
      <c r="L21">
        <v>3</v>
      </c>
      <c r="M21">
        <v>2</v>
      </c>
      <c r="N21">
        <v>0</v>
      </c>
      <c r="P21" s="98">
        <v>109.95574287564276</v>
      </c>
      <c r="Q21" s="98">
        <v>113.09733552923255</v>
      </c>
      <c r="R21">
        <v>3</v>
      </c>
      <c r="S21">
        <v>3</v>
      </c>
      <c r="T21">
        <v>0</v>
      </c>
      <c r="U21">
        <v>0</v>
      </c>
      <c r="W21" s="14">
        <v>0.83999999999999986</v>
      </c>
      <c r="X21" s="14">
        <v>0.82999999999999985</v>
      </c>
      <c r="Y21">
        <v>45</v>
      </c>
      <c r="Z21">
        <v>9</v>
      </c>
      <c r="AA21">
        <v>26</v>
      </c>
      <c r="AB21">
        <v>10</v>
      </c>
    </row>
    <row r="22" spans="2:28">
      <c r="B22">
        <v>36</v>
      </c>
      <c r="C22">
        <v>37</v>
      </c>
      <c r="D22">
        <v>9</v>
      </c>
      <c r="E22">
        <v>6</v>
      </c>
      <c r="F22">
        <v>3</v>
      </c>
      <c r="G22">
        <v>0</v>
      </c>
      <c r="I22" s="97">
        <v>1017.8760197630929</v>
      </c>
      <c r="J22" s="97">
        <v>1075.2100856911068</v>
      </c>
      <c r="K22">
        <v>9</v>
      </c>
      <c r="L22">
        <v>6</v>
      </c>
      <c r="M22">
        <v>3</v>
      </c>
      <c r="N22">
        <v>0</v>
      </c>
      <c r="P22" s="98">
        <v>113.09733552923255</v>
      </c>
      <c r="Q22" s="98">
        <v>116.23892818282235</v>
      </c>
      <c r="R22">
        <v>3</v>
      </c>
      <c r="S22">
        <v>2</v>
      </c>
      <c r="T22">
        <v>1</v>
      </c>
      <c r="U22">
        <v>0</v>
      </c>
      <c r="W22" s="14">
        <v>0.82999999999999985</v>
      </c>
      <c r="X22" s="14">
        <v>0.81999999999999984</v>
      </c>
      <c r="Y22">
        <v>42</v>
      </c>
      <c r="Z22">
        <v>15</v>
      </c>
      <c r="AA22">
        <v>16</v>
      </c>
      <c r="AB22">
        <v>11</v>
      </c>
    </row>
    <row r="23" spans="2:28">
      <c r="B23">
        <v>37</v>
      </c>
      <c r="C23">
        <v>38</v>
      </c>
      <c r="D23">
        <v>7</v>
      </c>
      <c r="E23">
        <v>5</v>
      </c>
      <c r="F23">
        <v>2</v>
      </c>
      <c r="G23">
        <v>0</v>
      </c>
      <c r="I23" s="97">
        <v>1075.2100856911068</v>
      </c>
      <c r="J23" s="97">
        <v>1134.1149479459152</v>
      </c>
      <c r="K23">
        <v>7</v>
      </c>
      <c r="L23">
        <v>5</v>
      </c>
      <c r="M23">
        <v>2</v>
      </c>
      <c r="N23">
        <v>0</v>
      </c>
      <c r="P23" s="98">
        <v>116.23892818282235</v>
      </c>
      <c r="Q23" s="98">
        <v>119.38052083641213</v>
      </c>
      <c r="R23">
        <v>6</v>
      </c>
      <c r="S23">
        <v>5</v>
      </c>
      <c r="T23">
        <v>1</v>
      </c>
      <c r="U23">
        <v>0</v>
      </c>
      <c r="W23" s="14">
        <v>0.81999999999999984</v>
      </c>
      <c r="X23" s="14">
        <v>0.80999999999999983</v>
      </c>
      <c r="Y23">
        <v>40</v>
      </c>
      <c r="Z23">
        <v>16</v>
      </c>
      <c r="AA23">
        <v>12</v>
      </c>
      <c r="AB23">
        <v>12</v>
      </c>
    </row>
    <row r="24" spans="2:28">
      <c r="B24">
        <v>38</v>
      </c>
      <c r="C24">
        <v>39</v>
      </c>
      <c r="D24">
        <v>11</v>
      </c>
      <c r="E24">
        <v>11</v>
      </c>
      <c r="F24">
        <v>0</v>
      </c>
      <c r="G24">
        <v>0</v>
      </c>
      <c r="I24" s="97">
        <v>1134.1149479459152</v>
      </c>
      <c r="J24" s="97">
        <v>1194.5906065275187</v>
      </c>
      <c r="K24">
        <v>11</v>
      </c>
      <c r="L24">
        <v>11</v>
      </c>
      <c r="M24">
        <v>0</v>
      </c>
      <c r="N24">
        <v>0</v>
      </c>
      <c r="P24" s="98">
        <v>119.38052083641213</v>
      </c>
      <c r="Q24" s="98">
        <v>122.52211349000193</v>
      </c>
      <c r="R24">
        <v>10</v>
      </c>
      <c r="S24">
        <v>7</v>
      </c>
      <c r="T24">
        <v>3</v>
      </c>
      <c r="U24">
        <v>0</v>
      </c>
      <c r="W24" s="14">
        <v>0.80999999999999983</v>
      </c>
      <c r="X24" s="14">
        <v>0.79999999999999982</v>
      </c>
      <c r="Y24">
        <v>34</v>
      </c>
      <c r="Z24">
        <v>11</v>
      </c>
      <c r="AA24">
        <v>14</v>
      </c>
      <c r="AB24">
        <v>9</v>
      </c>
    </row>
    <row r="25" spans="2:28">
      <c r="B25">
        <v>39</v>
      </c>
      <c r="C25">
        <v>40</v>
      </c>
      <c r="D25">
        <v>7</v>
      </c>
      <c r="E25">
        <v>5</v>
      </c>
      <c r="F25">
        <v>2</v>
      </c>
      <c r="G25">
        <v>0</v>
      </c>
      <c r="I25" s="97">
        <v>1194.5906065275187</v>
      </c>
      <c r="J25" s="97">
        <v>1256.6370614359173</v>
      </c>
      <c r="K25">
        <v>7</v>
      </c>
      <c r="L25">
        <v>5</v>
      </c>
      <c r="M25">
        <v>2</v>
      </c>
      <c r="N25">
        <v>0</v>
      </c>
      <c r="P25" s="98">
        <v>122.52211349000193</v>
      </c>
      <c r="Q25" s="98">
        <v>125.66370614359172</v>
      </c>
      <c r="R25">
        <v>6</v>
      </c>
      <c r="S25">
        <v>5</v>
      </c>
      <c r="T25">
        <v>1</v>
      </c>
      <c r="U25">
        <v>0</v>
      </c>
      <c r="W25" s="14">
        <v>0.79999999999999982</v>
      </c>
      <c r="X25" s="14">
        <v>0.78999999999999981</v>
      </c>
      <c r="Y25">
        <v>31</v>
      </c>
      <c r="Z25">
        <v>9</v>
      </c>
      <c r="AA25">
        <v>20</v>
      </c>
      <c r="AB25">
        <v>2</v>
      </c>
    </row>
    <row r="26" spans="2:28">
      <c r="B26">
        <v>40</v>
      </c>
      <c r="C26">
        <v>41</v>
      </c>
      <c r="D26">
        <v>7</v>
      </c>
      <c r="E26">
        <v>6</v>
      </c>
      <c r="F26">
        <v>1</v>
      </c>
      <c r="G26">
        <v>0</v>
      </c>
      <c r="I26" s="97">
        <v>1256.6370614359173</v>
      </c>
      <c r="J26" s="97">
        <v>1320.2543126711105</v>
      </c>
      <c r="K26">
        <v>7</v>
      </c>
      <c r="L26">
        <v>6</v>
      </c>
      <c r="M26">
        <v>1</v>
      </c>
      <c r="N26">
        <v>0</v>
      </c>
      <c r="P26" s="98">
        <v>125.66370614359172</v>
      </c>
      <c r="Q26" s="98">
        <v>128.80529879718151</v>
      </c>
      <c r="R26">
        <v>14</v>
      </c>
      <c r="S26">
        <v>12</v>
      </c>
      <c r="T26">
        <v>2</v>
      </c>
      <c r="U26">
        <v>0</v>
      </c>
      <c r="W26" s="14">
        <v>0.78999999999999981</v>
      </c>
      <c r="X26" s="14">
        <v>0.7799999999999998</v>
      </c>
      <c r="Y26">
        <v>17</v>
      </c>
      <c r="Z26">
        <v>4</v>
      </c>
      <c r="AA26">
        <v>10</v>
      </c>
      <c r="AB26">
        <v>3</v>
      </c>
    </row>
    <row r="27" spans="2:28">
      <c r="B27">
        <v>41</v>
      </c>
      <c r="C27">
        <v>42</v>
      </c>
      <c r="D27">
        <v>8</v>
      </c>
      <c r="E27">
        <v>5</v>
      </c>
      <c r="F27">
        <v>3</v>
      </c>
      <c r="G27">
        <v>0</v>
      </c>
      <c r="I27" s="97">
        <v>1320.2543126711105</v>
      </c>
      <c r="J27" s="97">
        <v>1385.4423602330987</v>
      </c>
      <c r="K27">
        <v>8</v>
      </c>
      <c r="L27">
        <v>5</v>
      </c>
      <c r="M27">
        <v>3</v>
      </c>
      <c r="N27">
        <v>0</v>
      </c>
      <c r="P27" s="98">
        <v>128.80529879718151</v>
      </c>
      <c r="Q27" s="98">
        <v>131.94689145077132</v>
      </c>
      <c r="R27">
        <v>5</v>
      </c>
      <c r="S27">
        <v>4</v>
      </c>
      <c r="T27">
        <v>1</v>
      </c>
      <c r="U27">
        <v>0</v>
      </c>
      <c r="W27" s="14">
        <v>0.7799999999999998</v>
      </c>
      <c r="X27" s="14">
        <v>0.7699999999999998</v>
      </c>
      <c r="Y27">
        <v>21</v>
      </c>
      <c r="Z27">
        <v>9</v>
      </c>
      <c r="AA27">
        <v>10</v>
      </c>
      <c r="AB27">
        <v>2</v>
      </c>
    </row>
    <row r="28" spans="2:28">
      <c r="B28">
        <v>42</v>
      </c>
      <c r="C28">
        <v>43</v>
      </c>
      <c r="D28">
        <v>9</v>
      </c>
      <c r="E28">
        <v>6</v>
      </c>
      <c r="F28">
        <v>3</v>
      </c>
      <c r="G28">
        <v>0</v>
      </c>
      <c r="I28" s="97">
        <v>1385.4423602330987</v>
      </c>
      <c r="J28" s="97">
        <v>1452.2012041218818</v>
      </c>
      <c r="K28">
        <v>9</v>
      </c>
      <c r="L28">
        <v>6</v>
      </c>
      <c r="M28">
        <v>3</v>
      </c>
      <c r="N28">
        <v>0</v>
      </c>
      <c r="P28" s="98">
        <v>131.94689145077132</v>
      </c>
      <c r="Q28" s="98">
        <v>135.0884841043611</v>
      </c>
      <c r="R28">
        <v>6</v>
      </c>
      <c r="S28">
        <v>5</v>
      </c>
      <c r="T28">
        <v>1</v>
      </c>
      <c r="U28">
        <v>0</v>
      </c>
      <c r="W28" s="14">
        <v>0.7699999999999998</v>
      </c>
      <c r="X28" s="14">
        <v>0.75999999999999979</v>
      </c>
      <c r="Y28">
        <v>24</v>
      </c>
      <c r="Z28">
        <v>11</v>
      </c>
      <c r="AA28">
        <v>11</v>
      </c>
      <c r="AB28">
        <v>2</v>
      </c>
    </row>
    <row r="29" spans="2:28">
      <c r="B29">
        <v>43</v>
      </c>
      <c r="C29">
        <v>44</v>
      </c>
      <c r="D29">
        <v>10</v>
      </c>
      <c r="E29">
        <v>6</v>
      </c>
      <c r="F29">
        <v>3</v>
      </c>
      <c r="G29">
        <v>1</v>
      </c>
      <c r="I29" s="97">
        <v>1452.2012041218818</v>
      </c>
      <c r="J29" s="97">
        <v>1520.5308443374599</v>
      </c>
      <c r="K29">
        <v>10</v>
      </c>
      <c r="L29">
        <v>6</v>
      </c>
      <c r="M29">
        <v>3</v>
      </c>
      <c r="N29">
        <v>1</v>
      </c>
      <c r="P29" s="98">
        <v>135.0884841043611</v>
      </c>
      <c r="Q29" s="98">
        <v>138.23007675795088</v>
      </c>
      <c r="R29">
        <v>6</v>
      </c>
      <c r="S29">
        <v>3</v>
      </c>
      <c r="T29">
        <v>3</v>
      </c>
      <c r="U29">
        <v>0</v>
      </c>
      <c r="W29" s="14">
        <v>0.75999999999999979</v>
      </c>
      <c r="X29" s="14">
        <v>0.74999999999999978</v>
      </c>
      <c r="Y29">
        <v>19</v>
      </c>
      <c r="Z29">
        <v>8</v>
      </c>
      <c r="AA29">
        <v>9</v>
      </c>
      <c r="AB29">
        <v>2</v>
      </c>
    </row>
    <row r="30" spans="2:28">
      <c r="B30">
        <v>44</v>
      </c>
      <c r="C30">
        <v>45</v>
      </c>
      <c r="D30">
        <v>15</v>
      </c>
      <c r="E30">
        <v>12</v>
      </c>
      <c r="F30">
        <v>3</v>
      </c>
      <c r="G30">
        <v>0</v>
      </c>
      <c r="I30" s="97">
        <v>1520.5308443374599</v>
      </c>
      <c r="J30" s="97">
        <v>1590.4312808798327</v>
      </c>
      <c r="K30">
        <v>15</v>
      </c>
      <c r="L30">
        <v>12</v>
      </c>
      <c r="M30">
        <v>3</v>
      </c>
      <c r="N30">
        <v>0</v>
      </c>
      <c r="P30" s="98">
        <v>138.23007675795088</v>
      </c>
      <c r="Q30" s="98">
        <v>141.37166941154069</v>
      </c>
      <c r="R30">
        <v>7</v>
      </c>
      <c r="S30">
        <v>4</v>
      </c>
      <c r="T30">
        <v>3</v>
      </c>
      <c r="U30">
        <v>0</v>
      </c>
      <c r="W30" s="14">
        <v>0.74999999999999978</v>
      </c>
      <c r="X30" s="14">
        <v>0.73999999999999977</v>
      </c>
      <c r="Y30">
        <v>16</v>
      </c>
      <c r="Z30">
        <v>8</v>
      </c>
      <c r="AA30">
        <v>7</v>
      </c>
      <c r="AB30">
        <v>1</v>
      </c>
    </row>
    <row r="31" spans="2:28">
      <c r="B31">
        <v>45</v>
      </c>
      <c r="C31">
        <v>46</v>
      </c>
      <c r="D31">
        <v>19</v>
      </c>
      <c r="E31">
        <v>15</v>
      </c>
      <c r="F31">
        <v>4</v>
      </c>
      <c r="G31">
        <v>0</v>
      </c>
      <c r="I31" s="97">
        <v>1590.4312808798327</v>
      </c>
      <c r="J31" s="97">
        <v>1661.9025137490005</v>
      </c>
      <c r="K31">
        <v>19</v>
      </c>
      <c r="L31">
        <v>15</v>
      </c>
      <c r="M31">
        <v>4</v>
      </c>
      <c r="N31">
        <v>0</v>
      </c>
      <c r="P31" s="98">
        <v>141.37166941154069</v>
      </c>
      <c r="Q31" s="98">
        <v>144.51326206513048</v>
      </c>
      <c r="R31">
        <v>12</v>
      </c>
      <c r="S31">
        <v>9</v>
      </c>
      <c r="T31">
        <v>2</v>
      </c>
      <c r="U31">
        <v>1</v>
      </c>
      <c r="W31" s="14">
        <v>0.73999999999999977</v>
      </c>
      <c r="X31" s="14">
        <v>0.72999999999999976</v>
      </c>
      <c r="Y31">
        <v>13</v>
      </c>
      <c r="Z31">
        <v>6</v>
      </c>
      <c r="AA31">
        <v>5</v>
      </c>
      <c r="AB31">
        <v>2</v>
      </c>
    </row>
    <row r="32" spans="2:28">
      <c r="B32">
        <v>46</v>
      </c>
      <c r="C32">
        <v>47</v>
      </c>
      <c r="D32">
        <v>23</v>
      </c>
      <c r="E32">
        <v>18</v>
      </c>
      <c r="F32">
        <v>5</v>
      </c>
      <c r="G32">
        <v>0</v>
      </c>
      <c r="I32" s="97">
        <v>1661.9025137490005</v>
      </c>
      <c r="J32" s="97">
        <v>1734.9445429449634</v>
      </c>
      <c r="K32">
        <v>23</v>
      </c>
      <c r="L32">
        <v>18</v>
      </c>
      <c r="M32">
        <v>5</v>
      </c>
      <c r="N32">
        <v>0</v>
      </c>
      <c r="P32" s="98">
        <v>144.51326206513048</v>
      </c>
      <c r="Q32" s="98">
        <v>147.65485471872029</v>
      </c>
      <c r="R32">
        <v>11</v>
      </c>
      <c r="S32">
        <v>10</v>
      </c>
      <c r="T32">
        <v>1</v>
      </c>
      <c r="U32">
        <v>0</v>
      </c>
      <c r="W32" s="14">
        <v>0.72999999999999976</v>
      </c>
      <c r="X32" s="14">
        <v>0.71999999999999975</v>
      </c>
      <c r="Y32">
        <v>16</v>
      </c>
      <c r="Z32">
        <v>5</v>
      </c>
      <c r="AA32">
        <v>9</v>
      </c>
      <c r="AB32">
        <v>2</v>
      </c>
    </row>
    <row r="33" spans="2:28">
      <c r="B33">
        <v>47</v>
      </c>
      <c r="C33">
        <v>48</v>
      </c>
      <c r="D33">
        <v>34</v>
      </c>
      <c r="E33">
        <v>25</v>
      </c>
      <c r="F33">
        <v>9</v>
      </c>
      <c r="G33">
        <v>0</v>
      </c>
      <c r="I33" s="97">
        <v>1734.9445429449634</v>
      </c>
      <c r="J33" s="97">
        <v>1809.5573684677208</v>
      </c>
      <c r="K33">
        <v>34</v>
      </c>
      <c r="L33">
        <v>25</v>
      </c>
      <c r="M33">
        <v>9</v>
      </c>
      <c r="N33">
        <v>0</v>
      </c>
      <c r="P33" s="98">
        <v>147.65485471872029</v>
      </c>
      <c r="Q33" s="98">
        <v>150.79644737231007</v>
      </c>
      <c r="R33">
        <v>17</v>
      </c>
      <c r="S33">
        <v>12</v>
      </c>
      <c r="T33">
        <v>5</v>
      </c>
      <c r="U33">
        <v>0</v>
      </c>
      <c r="W33" s="14">
        <v>0.71999999999999975</v>
      </c>
      <c r="X33" s="14">
        <v>0.70999999999999974</v>
      </c>
      <c r="Y33">
        <v>9</v>
      </c>
      <c r="Z33">
        <v>3</v>
      </c>
      <c r="AA33">
        <v>4</v>
      </c>
      <c r="AB33">
        <v>2</v>
      </c>
    </row>
    <row r="34" spans="2:28">
      <c r="B34">
        <v>48</v>
      </c>
      <c r="C34">
        <v>49</v>
      </c>
      <c r="D34">
        <v>18</v>
      </c>
      <c r="E34">
        <v>14</v>
      </c>
      <c r="F34">
        <v>4</v>
      </c>
      <c r="G34">
        <v>0</v>
      </c>
      <c r="I34" s="97">
        <v>1809.5573684677208</v>
      </c>
      <c r="J34" s="97">
        <v>1885.7409903172734</v>
      </c>
      <c r="K34">
        <v>18</v>
      </c>
      <c r="L34">
        <v>14</v>
      </c>
      <c r="M34">
        <v>4</v>
      </c>
      <c r="N34">
        <v>0</v>
      </c>
      <c r="P34" s="98">
        <v>150.79644737231007</v>
      </c>
      <c r="Q34" s="98">
        <v>153.93804002589985</v>
      </c>
      <c r="R34">
        <v>24</v>
      </c>
      <c r="S34">
        <v>18</v>
      </c>
      <c r="T34">
        <v>6</v>
      </c>
      <c r="U34">
        <v>0</v>
      </c>
      <c r="W34" s="14">
        <v>0.70999999999999974</v>
      </c>
      <c r="X34" s="14">
        <v>0.69999999999999973</v>
      </c>
      <c r="Y34">
        <v>7</v>
      </c>
      <c r="Z34">
        <v>2</v>
      </c>
      <c r="AA34">
        <v>3</v>
      </c>
      <c r="AB34">
        <v>2</v>
      </c>
    </row>
    <row r="35" spans="2:28">
      <c r="B35">
        <v>49</v>
      </c>
      <c r="C35">
        <v>50</v>
      </c>
      <c r="D35">
        <v>45</v>
      </c>
      <c r="E35">
        <v>37</v>
      </c>
      <c r="F35">
        <v>6</v>
      </c>
      <c r="G35">
        <v>2</v>
      </c>
      <c r="I35" s="97">
        <v>1885.7409903172734</v>
      </c>
      <c r="J35" s="97">
        <v>1963.4954084936207</v>
      </c>
      <c r="K35">
        <v>45</v>
      </c>
      <c r="L35">
        <v>37</v>
      </c>
      <c r="M35">
        <v>6</v>
      </c>
      <c r="N35">
        <v>2</v>
      </c>
      <c r="P35" s="98">
        <v>153.93804002589985</v>
      </c>
      <c r="Q35" s="98">
        <v>157.07963267948966</v>
      </c>
      <c r="R35">
        <v>26</v>
      </c>
      <c r="S35">
        <v>16</v>
      </c>
      <c r="T35">
        <v>10</v>
      </c>
      <c r="U35">
        <v>0</v>
      </c>
      <c r="W35" s="14">
        <v>0.69999999999999973</v>
      </c>
      <c r="X35" s="14">
        <v>0.68999999999999972</v>
      </c>
      <c r="Y35">
        <v>7</v>
      </c>
      <c r="Z35">
        <v>2</v>
      </c>
      <c r="AA35">
        <v>5</v>
      </c>
      <c r="AB35">
        <v>0</v>
      </c>
    </row>
    <row r="36" spans="2:28">
      <c r="B36">
        <v>50</v>
      </c>
      <c r="C36">
        <v>51</v>
      </c>
      <c r="D36">
        <v>53</v>
      </c>
      <c r="E36">
        <v>45</v>
      </c>
      <c r="F36">
        <v>6</v>
      </c>
      <c r="G36">
        <v>2</v>
      </c>
      <c r="I36" s="97">
        <v>1963.4954084936207</v>
      </c>
      <c r="J36" s="97">
        <v>2042.8206229967629</v>
      </c>
      <c r="K36">
        <v>53</v>
      </c>
      <c r="L36">
        <v>45</v>
      </c>
      <c r="M36">
        <v>6</v>
      </c>
      <c r="N36">
        <v>2</v>
      </c>
      <c r="P36" s="98">
        <v>157.07963267948966</v>
      </c>
      <c r="Q36" s="98">
        <v>160.22122533307945</v>
      </c>
      <c r="R36">
        <v>24</v>
      </c>
      <c r="S36">
        <v>22</v>
      </c>
      <c r="T36">
        <v>2</v>
      </c>
      <c r="U36">
        <v>0</v>
      </c>
      <c r="W36" s="14">
        <v>0.68999999999999972</v>
      </c>
      <c r="X36" s="14">
        <v>0.67999999999999972</v>
      </c>
      <c r="Y36">
        <v>8</v>
      </c>
      <c r="Z36">
        <v>0</v>
      </c>
      <c r="AA36">
        <v>7</v>
      </c>
      <c r="AB36">
        <v>1</v>
      </c>
    </row>
    <row r="37" spans="2:28">
      <c r="B37">
        <v>51</v>
      </c>
      <c r="C37">
        <v>52</v>
      </c>
      <c r="D37">
        <v>78</v>
      </c>
      <c r="E37">
        <v>59</v>
      </c>
      <c r="F37">
        <v>19</v>
      </c>
      <c r="G37">
        <v>0</v>
      </c>
      <c r="I37" s="97">
        <v>2042.8206229967629</v>
      </c>
      <c r="J37" s="97">
        <v>2123.7166338267002</v>
      </c>
      <c r="K37">
        <v>78</v>
      </c>
      <c r="L37">
        <v>59</v>
      </c>
      <c r="M37">
        <v>19</v>
      </c>
      <c r="N37">
        <v>0</v>
      </c>
      <c r="P37" s="98">
        <v>160.22122533307945</v>
      </c>
      <c r="Q37" s="98">
        <v>163.36281798666926</v>
      </c>
      <c r="R37">
        <v>32</v>
      </c>
      <c r="S37">
        <v>28</v>
      </c>
      <c r="T37">
        <v>3</v>
      </c>
      <c r="U37">
        <v>1</v>
      </c>
      <c r="W37" s="14">
        <v>0.67999999999999972</v>
      </c>
      <c r="X37" s="14">
        <v>0.66999999999999971</v>
      </c>
      <c r="Y37">
        <v>6</v>
      </c>
      <c r="Z37">
        <v>1</v>
      </c>
      <c r="AA37">
        <v>5</v>
      </c>
      <c r="AB37">
        <v>0</v>
      </c>
    </row>
    <row r="38" spans="2:28">
      <c r="B38">
        <v>52</v>
      </c>
      <c r="C38">
        <v>53</v>
      </c>
      <c r="D38">
        <v>64</v>
      </c>
      <c r="E38">
        <v>48</v>
      </c>
      <c r="F38">
        <v>15</v>
      </c>
      <c r="G38">
        <v>1</v>
      </c>
      <c r="I38" s="97">
        <v>2123.7166338267002</v>
      </c>
      <c r="J38" s="97">
        <v>2206.1834409834323</v>
      </c>
      <c r="K38">
        <v>64</v>
      </c>
      <c r="L38">
        <v>48</v>
      </c>
      <c r="M38">
        <v>15</v>
      </c>
      <c r="N38">
        <v>1</v>
      </c>
      <c r="P38" s="98">
        <v>163.36281798666926</v>
      </c>
      <c r="Q38" s="98">
        <v>166.50441064025904</v>
      </c>
      <c r="R38">
        <v>43</v>
      </c>
      <c r="S38">
        <v>37</v>
      </c>
      <c r="T38">
        <v>5</v>
      </c>
      <c r="U38">
        <v>1</v>
      </c>
      <c r="W38" s="14">
        <v>0.66999999999999971</v>
      </c>
      <c r="X38" s="14">
        <v>0.6599999999999997</v>
      </c>
      <c r="Y38">
        <v>7</v>
      </c>
      <c r="Z38">
        <v>1</v>
      </c>
      <c r="AA38">
        <v>6</v>
      </c>
      <c r="AB38">
        <v>0</v>
      </c>
    </row>
    <row r="39" spans="2:28">
      <c r="B39">
        <v>53</v>
      </c>
      <c r="C39">
        <v>54</v>
      </c>
      <c r="D39">
        <v>91</v>
      </c>
      <c r="E39">
        <v>73</v>
      </c>
      <c r="F39">
        <v>18</v>
      </c>
      <c r="G39">
        <v>0</v>
      </c>
      <c r="I39" s="97">
        <v>2206.1834409834323</v>
      </c>
      <c r="J39" s="97">
        <v>2290.221044466959</v>
      </c>
      <c r="K39">
        <v>91</v>
      </c>
      <c r="L39">
        <v>73</v>
      </c>
      <c r="M39">
        <v>18</v>
      </c>
      <c r="N39">
        <v>0</v>
      </c>
      <c r="P39" s="98">
        <v>166.50441064025904</v>
      </c>
      <c r="Q39" s="98">
        <v>169.64600329384882</v>
      </c>
      <c r="R39">
        <v>60</v>
      </c>
      <c r="S39">
        <v>47</v>
      </c>
      <c r="T39">
        <v>12</v>
      </c>
      <c r="U39">
        <v>1</v>
      </c>
      <c r="W39" s="14">
        <v>0.6599999999999997</v>
      </c>
      <c r="X39" s="14">
        <v>0.64999999999999969</v>
      </c>
      <c r="Y39">
        <v>9</v>
      </c>
      <c r="Z39">
        <v>3</v>
      </c>
      <c r="AA39">
        <v>6</v>
      </c>
      <c r="AB39">
        <v>0</v>
      </c>
    </row>
    <row r="40" spans="2:28">
      <c r="B40">
        <v>54</v>
      </c>
      <c r="C40">
        <v>55</v>
      </c>
      <c r="D40">
        <v>109</v>
      </c>
      <c r="E40">
        <v>88</v>
      </c>
      <c r="F40">
        <v>20</v>
      </c>
      <c r="G40">
        <v>1</v>
      </c>
      <c r="I40" s="97">
        <v>2290.221044466959</v>
      </c>
      <c r="J40" s="97">
        <v>2375.8294442772813</v>
      </c>
      <c r="K40">
        <v>109</v>
      </c>
      <c r="L40">
        <v>88</v>
      </c>
      <c r="M40">
        <v>20</v>
      </c>
      <c r="N40">
        <v>1</v>
      </c>
      <c r="P40" s="98">
        <v>169.64600329384882</v>
      </c>
      <c r="Q40" s="98">
        <v>172.78759594743863</v>
      </c>
      <c r="R40">
        <v>57</v>
      </c>
      <c r="S40">
        <v>44</v>
      </c>
      <c r="T40">
        <v>12</v>
      </c>
      <c r="U40">
        <v>1</v>
      </c>
      <c r="W40" s="14">
        <v>0.64999999999999969</v>
      </c>
      <c r="X40" s="14">
        <v>0.63999999999999968</v>
      </c>
      <c r="Y40">
        <v>6</v>
      </c>
      <c r="Z40">
        <v>1</v>
      </c>
      <c r="AA40">
        <v>4</v>
      </c>
      <c r="AB40">
        <v>1</v>
      </c>
    </row>
    <row r="41" spans="2:28">
      <c r="B41">
        <v>55</v>
      </c>
      <c r="C41">
        <v>56</v>
      </c>
      <c r="D41">
        <v>117</v>
      </c>
      <c r="E41">
        <v>87</v>
      </c>
      <c r="F41">
        <v>29</v>
      </c>
      <c r="G41">
        <v>1</v>
      </c>
      <c r="I41" s="97">
        <v>2375.8294442772813</v>
      </c>
      <c r="J41" s="97">
        <v>2463.0086404143976</v>
      </c>
      <c r="K41">
        <v>117</v>
      </c>
      <c r="L41">
        <v>87</v>
      </c>
      <c r="M41">
        <v>29</v>
      </c>
      <c r="N41">
        <v>1</v>
      </c>
      <c r="P41" s="98">
        <v>172.78759594743863</v>
      </c>
      <c r="Q41" s="98">
        <v>175.92918860102841</v>
      </c>
      <c r="R41">
        <v>75</v>
      </c>
      <c r="S41">
        <v>64</v>
      </c>
      <c r="T41">
        <v>11</v>
      </c>
      <c r="U41">
        <v>0</v>
      </c>
      <c r="W41" s="14">
        <v>0.63999999999999968</v>
      </c>
      <c r="X41" s="14">
        <v>0.62999999999999967</v>
      </c>
      <c r="Y41">
        <v>6</v>
      </c>
      <c r="Z41">
        <v>4</v>
      </c>
      <c r="AA41">
        <v>2</v>
      </c>
      <c r="AB41">
        <v>0</v>
      </c>
    </row>
    <row r="42" spans="2:28">
      <c r="B42">
        <v>56</v>
      </c>
      <c r="C42">
        <v>57</v>
      </c>
      <c r="D42">
        <v>128</v>
      </c>
      <c r="E42">
        <v>100</v>
      </c>
      <c r="F42">
        <v>26</v>
      </c>
      <c r="G42">
        <v>2</v>
      </c>
      <c r="I42" s="97">
        <v>2463.0086404143976</v>
      </c>
      <c r="J42" s="97">
        <v>2551.7586328783095</v>
      </c>
      <c r="K42">
        <v>128</v>
      </c>
      <c r="L42">
        <v>100</v>
      </c>
      <c r="M42">
        <v>26</v>
      </c>
      <c r="N42">
        <v>2</v>
      </c>
      <c r="P42" s="98">
        <v>175.92918860102841</v>
      </c>
      <c r="Q42" s="98">
        <v>179.0707812546182</v>
      </c>
      <c r="R42">
        <v>95</v>
      </c>
      <c r="S42">
        <v>76</v>
      </c>
      <c r="T42">
        <v>19</v>
      </c>
      <c r="U42">
        <v>0</v>
      </c>
      <c r="W42" s="14">
        <v>0.62999999999999967</v>
      </c>
      <c r="X42" s="14">
        <v>0.61999999999999966</v>
      </c>
      <c r="Y42">
        <v>8</v>
      </c>
      <c r="Z42">
        <v>1</v>
      </c>
      <c r="AA42">
        <v>7</v>
      </c>
      <c r="AB42">
        <v>0</v>
      </c>
    </row>
    <row r="43" spans="2:28">
      <c r="B43">
        <v>57</v>
      </c>
      <c r="C43">
        <v>58</v>
      </c>
      <c r="D43">
        <v>169</v>
      </c>
      <c r="E43">
        <v>138</v>
      </c>
      <c r="F43">
        <v>30</v>
      </c>
      <c r="G43">
        <v>1</v>
      </c>
      <c r="I43" s="97">
        <v>2551.7586328783095</v>
      </c>
      <c r="J43" s="97">
        <v>2642.079421669016</v>
      </c>
      <c r="K43">
        <v>169</v>
      </c>
      <c r="L43">
        <v>138</v>
      </c>
      <c r="M43">
        <v>30</v>
      </c>
      <c r="N43">
        <v>1</v>
      </c>
      <c r="P43" s="98">
        <v>179.0707812546182</v>
      </c>
      <c r="Q43" s="98">
        <v>182.21237390820801</v>
      </c>
      <c r="R43">
        <v>94</v>
      </c>
      <c r="S43">
        <v>72</v>
      </c>
      <c r="T43">
        <v>20</v>
      </c>
      <c r="U43">
        <v>2</v>
      </c>
      <c r="W43" s="14">
        <v>0.61999999999999966</v>
      </c>
      <c r="X43" s="14">
        <v>0.60999999999999965</v>
      </c>
      <c r="Y43">
        <v>3</v>
      </c>
      <c r="Z43">
        <v>2</v>
      </c>
      <c r="AA43">
        <v>1</v>
      </c>
      <c r="AB43">
        <v>0</v>
      </c>
    </row>
    <row r="44" spans="2:28">
      <c r="B44">
        <v>58</v>
      </c>
      <c r="C44">
        <v>59</v>
      </c>
      <c r="D44">
        <v>158</v>
      </c>
      <c r="E44">
        <v>124</v>
      </c>
      <c r="F44">
        <v>33</v>
      </c>
      <c r="G44">
        <v>1</v>
      </c>
      <c r="I44" s="97">
        <v>2642.079421669016</v>
      </c>
      <c r="J44" s="97">
        <v>2733.9710067865176</v>
      </c>
      <c r="K44">
        <v>158</v>
      </c>
      <c r="L44">
        <v>124</v>
      </c>
      <c r="M44">
        <v>33</v>
      </c>
      <c r="N44">
        <v>1</v>
      </c>
      <c r="P44" s="98">
        <v>182.21237390820801</v>
      </c>
      <c r="Q44" s="98">
        <v>185.35396656179779</v>
      </c>
      <c r="R44">
        <v>101</v>
      </c>
      <c r="S44">
        <v>78</v>
      </c>
      <c r="T44">
        <v>23</v>
      </c>
      <c r="U44">
        <v>0</v>
      </c>
      <c r="W44" s="14">
        <v>0.60999999999999965</v>
      </c>
      <c r="X44" s="14">
        <v>0.59999999999999964</v>
      </c>
      <c r="Y44">
        <v>4</v>
      </c>
      <c r="Z44">
        <v>2</v>
      </c>
      <c r="AA44">
        <v>2</v>
      </c>
      <c r="AB44">
        <v>0</v>
      </c>
    </row>
    <row r="45" spans="2:28">
      <c r="B45">
        <v>59</v>
      </c>
      <c r="C45">
        <v>60</v>
      </c>
      <c r="D45">
        <v>195</v>
      </c>
      <c r="E45">
        <v>150</v>
      </c>
      <c r="F45">
        <v>43</v>
      </c>
      <c r="G45">
        <v>2</v>
      </c>
      <c r="I45" s="97">
        <v>2733.9710067865176</v>
      </c>
      <c r="J45" s="97">
        <v>2827.4333882308138</v>
      </c>
      <c r="K45">
        <v>195</v>
      </c>
      <c r="L45">
        <v>150</v>
      </c>
      <c r="M45">
        <v>43</v>
      </c>
      <c r="N45">
        <v>2</v>
      </c>
      <c r="P45" s="98">
        <v>185.35396656179779</v>
      </c>
      <c r="Q45" s="98">
        <v>188.49555921538757</v>
      </c>
      <c r="R45">
        <v>110</v>
      </c>
      <c r="S45">
        <v>88</v>
      </c>
      <c r="T45">
        <v>20</v>
      </c>
      <c r="U45">
        <v>2</v>
      </c>
      <c r="W45" s="14">
        <v>0.59999999999999964</v>
      </c>
      <c r="X45" s="14">
        <v>0.58999999999999964</v>
      </c>
      <c r="Y45">
        <v>1</v>
      </c>
      <c r="Z45">
        <v>1</v>
      </c>
      <c r="AA45">
        <v>0</v>
      </c>
      <c r="AB45">
        <v>0</v>
      </c>
    </row>
    <row r="46" spans="2:28">
      <c r="B46">
        <v>60</v>
      </c>
      <c r="C46">
        <v>61</v>
      </c>
      <c r="D46">
        <v>178</v>
      </c>
      <c r="E46">
        <v>144</v>
      </c>
      <c r="F46">
        <v>33</v>
      </c>
      <c r="G46">
        <v>1</v>
      </c>
      <c r="I46" s="97">
        <v>2827.4333882308138</v>
      </c>
      <c r="J46" s="97">
        <v>2922.466566001905</v>
      </c>
      <c r="K46">
        <v>178</v>
      </c>
      <c r="L46">
        <v>144</v>
      </c>
      <c r="M46">
        <v>33</v>
      </c>
      <c r="N46">
        <v>1</v>
      </c>
      <c r="P46" s="98">
        <v>188.49555921538757</v>
      </c>
      <c r="Q46" s="98">
        <v>191.63715186897738</v>
      </c>
      <c r="R46">
        <v>168</v>
      </c>
      <c r="S46">
        <v>136</v>
      </c>
      <c r="T46">
        <v>30</v>
      </c>
      <c r="U46">
        <v>2</v>
      </c>
      <c r="W46" s="14">
        <v>0.58999999999999964</v>
      </c>
      <c r="X46" s="14">
        <v>0.57999999999999963</v>
      </c>
      <c r="Y46">
        <v>2</v>
      </c>
      <c r="Z46">
        <v>2</v>
      </c>
      <c r="AA46">
        <v>0</v>
      </c>
      <c r="AB46">
        <v>0</v>
      </c>
    </row>
    <row r="47" spans="2:28">
      <c r="B47">
        <v>61</v>
      </c>
      <c r="C47">
        <v>62</v>
      </c>
      <c r="D47">
        <v>190</v>
      </c>
      <c r="E47">
        <v>127</v>
      </c>
      <c r="F47">
        <v>59</v>
      </c>
      <c r="G47">
        <v>4</v>
      </c>
      <c r="I47" s="97">
        <v>2922.466566001905</v>
      </c>
      <c r="J47" s="97">
        <v>3019.0705400997913</v>
      </c>
      <c r="K47">
        <v>190</v>
      </c>
      <c r="L47">
        <v>127</v>
      </c>
      <c r="M47">
        <v>59</v>
      </c>
      <c r="N47">
        <v>4</v>
      </c>
      <c r="P47" s="98">
        <v>191.63715186897738</v>
      </c>
      <c r="Q47" s="98">
        <v>194.77874452256717</v>
      </c>
      <c r="R47">
        <v>180</v>
      </c>
      <c r="S47">
        <v>139</v>
      </c>
      <c r="T47">
        <v>40</v>
      </c>
      <c r="U47">
        <v>1</v>
      </c>
      <c r="W47" s="14">
        <v>0.57999999999999963</v>
      </c>
      <c r="X47" s="14">
        <v>0.56999999999999962</v>
      </c>
      <c r="Y47">
        <v>6</v>
      </c>
      <c r="Z47">
        <v>1</v>
      </c>
      <c r="AA47">
        <v>5</v>
      </c>
      <c r="AB47">
        <v>0</v>
      </c>
    </row>
    <row r="48" spans="2:28">
      <c r="B48">
        <v>62</v>
      </c>
      <c r="C48">
        <v>63</v>
      </c>
      <c r="D48">
        <v>224</v>
      </c>
      <c r="E48">
        <v>162</v>
      </c>
      <c r="F48">
        <v>61</v>
      </c>
      <c r="G48">
        <v>1</v>
      </c>
      <c r="I48" s="97">
        <v>3019.0705400997913</v>
      </c>
      <c r="J48" s="97">
        <v>3117.2453105244722</v>
      </c>
      <c r="K48">
        <v>224</v>
      </c>
      <c r="L48">
        <v>162</v>
      </c>
      <c r="M48">
        <v>61</v>
      </c>
      <c r="N48">
        <v>1</v>
      </c>
      <c r="P48" s="98">
        <v>194.77874452256717</v>
      </c>
      <c r="Q48" s="98">
        <v>197.92033717615698</v>
      </c>
      <c r="R48">
        <v>176</v>
      </c>
      <c r="S48">
        <v>144</v>
      </c>
      <c r="T48">
        <v>30</v>
      </c>
      <c r="U48">
        <v>2</v>
      </c>
      <c r="W48" s="14">
        <v>0.56999999999999962</v>
      </c>
      <c r="X48" s="14">
        <v>0.55999999999999961</v>
      </c>
      <c r="Y48">
        <v>6</v>
      </c>
      <c r="Z48">
        <v>0</v>
      </c>
      <c r="AA48">
        <v>6</v>
      </c>
      <c r="AB48">
        <v>0</v>
      </c>
    </row>
    <row r="49" spans="2:28">
      <c r="B49">
        <v>63</v>
      </c>
      <c r="C49">
        <v>64</v>
      </c>
      <c r="D49">
        <v>237</v>
      </c>
      <c r="E49">
        <v>169</v>
      </c>
      <c r="F49">
        <v>65</v>
      </c>
      <c r="G49">
        <v>3</v>
      </c>
      <c r="I49" s="97">
        <v>3117.2453105244722</v>
      </c>
      <c r="J49" s="97">
        <v>3216.9908772759482</v>
      </c>
      <c r="K49">
        <v>237</v>
      </c>
      <c r="L49">
        <v>169</v>
      </c>
      <c r="M49">
        <v>65</v>
      </c>
      <c r="N49">
        <v>3</v>
      </c>
      <c r="P49" s="98">
        <v>197.92033717615698</v>
      </c>
      <c r="Q49" s="98">
        <v>201.06192982974676</v>
      </c>
      <c r="R49">
        <v>181</v>
      </c>
      <c r="S49">
        <v>134</v>
      </c>
      <c r="T49">
        <v>47</v>
      </c>
      <c r="U49">
        <v>0</v>
      </c>
      <c r="W49" s="14">
        <v>0.55999999999999961</v>
      </c>
      <c r="X49" s="14">
        <v>0.5499999999999996</v>
      </c>
      <c r="Y49">
        <v>2</v>
      </c>
      <c r="Z49">
        <v>0</v>
      </c>
      <c r="AA49">
        <v>2</v>
      </c>
      <c r="AB49">
        <v>0</v>
      </c>
    </row>
    <row r="50" spans="2:28">
      <c r="B50">
        <v>64</v>
      </c>
      <c r="C50">
        <v>65</v>
      </c>
      <c r="D50">
        <v>207</v>
      </c>
      <c r="E50">
        <v>150</v>
      </c>
      <c r="F50">
        <v>56</v>
      </c>
      <c r="G50">
        <v>1</v>
      </c>
      <c r="I50" s="97">
        <v>3216.9908772759482</v>
      </c>
      <c r="J50" s="97">
        <v>3318.3072403542192</v>
      </c>
      <c r="K50">
        <v>207</v>
      </c>
      <c r="L50">
        <v>150</v>
      </c>
      <c r="M50">
        <v>56</v>
      </c>
      <c r="N50">
        <v>1</v>
      </c>
      <c r="P50" s="98">
        <v>201.06192982974676</v>
      </c>
      <c r="Q50" s="98">
        <v>204.20352248333654</v>
      </c>
      <c r="R50">
        <v>170</v>
      </c>
      <c r="S50">
        <v>120</v>
      </c>
      <c r="T50">
        <v>47</v>
      </c>
      <c r="U50">
        <v>3</v>
      </c>
      <c r="W50" s="14">
        <v>0.5499999999999996</v>
      </c>
      <c r="X50" s="14">
        <v>0.53999999999999959</v>
      </c>
      <c r="Y50">
        <v>1</v>
      </c>
      <c r="Z50">
        <v>1</v>
      </c>
      <c r="AA50">
        <v>0</v>
      </c>
      <c r="AB50">
        <v>0</v>
      </c>
    </row>
    <row r="51" spans="2:28">
      <c r="B51">
        <v>65</v>
      </c>
      <c r="C51">
        <v>66</v>
      </c>
      <c r="D51">
        <v>213</v>
      </c>
      <c r="E51">
        <v>136</v>
      </c>
      <c r="F51">
        <v>77</v>
      </c>
      <c r="G51">
        <v>0</v>
      </c>
      <c r="I51" s="97">
        <v>3318.3072403542192</v>
      </c>
      <c r="J51" s="97">
        <v>3421.1943997592848</v>
      </c>
      <c r="K51">
        <v>213</v>
      </c>
      <c r="L51">
        <v>136</v>
      </c>
      <c r="M51">
        <v>77</v>
      </c>
      <c r="N51">
        <v>0</v>
      </c>
      <c r="P51" s="98">
        <v>204.20352248333654</v>
      </c>
      <c r="Q51" s="98">
        <v>207.34511513692635</v>
      </c>
      <c r="R51">
        <v>208</v>
      </c>
      <c r="S51">
        <v>149</v>
      </c>
      <c r="T51">
        <v>56</v>
      </c>
      <c r="U51">
        <v>3</v>
      </c>
      <c r="W51" s="14">
        <v>0.53999999999999959</v>
      </c>
      <c r="X51" s="14">
        <v>0.52999999999999958</v>
      </c>
      <c r="Y51">
        <v>4</v>
      </c>
      <c r="Z51">
        <v>2</v>
      </c>
      <c r="AA51">
        <v>2</v>
      </c>
      <c r="AB51">
        <v>0</v>
      </c>
    </row>
    <row r="52" spans="2:28">
      <c r="B52">
        <v>66</v>
      </c>
      <c r="C52">
        <v>67</v>
      </c>
      <c r="D52">
        <v>206</v>
      </c>
      <c r="E52">
        <v>140</v>
      </c>
      <c r="F52">
        <v>62</v>
      </c>
      <c r="G52">
        <v>4</v>
      </c>
      <c r="I52" s="97">
        <v>3421.1943997592848</v>
      </c>
      <c r="J52" s="97">
        <v>3525.6523554911455</v>
      </c>
      <c r="K52">
        <v>206</v>
      </c>
      <c r="L52">
        <v>140</v>
      </c>
      <c r="M52">
        <v>62</v>
      </c>
      <c r="N52">
        <v>4</v>
      </c>
      <c r="P52" s="98">
        <v>207.34511513692635</v>
      </c>
      <c r="Q52" s="98">
        <v>210.48670779051614</v>
      </c>
      <c r="R52">
        <v>205</v>
      </c>
      <c r="S52">
        <v>140</v>
      </c>
      <c r="T52">
        <v>64</v>
      </c>
      <c r="U52">
        <v>1</v>
      </c>
      <c r="W52" s="14">
        <v>0.52999999999999958</v>
      </c>
      <c r="X52" s="14">
        <v>0.51999999999999957</v>
      </c>
      <c r="Y52">
        <v>3</v>
      </c>
      <c r="Z52">
        <v>1</v>
      </c>
      <c r="AA52">
        <v>1</v>
      </c>
      <c r="AB52">
        <v>1</v>
      </c>
    </row>
    <row r="53" spans="2:28">
      <c r="B53">
        <v>67</v>
      </c>
      <c r="C53">
        <v>68</v>
      </c>
      <c r="D53">
        <v>224</v>
      </c>
      <c r="E53">
        <v>136</v>
      </c>
      <c r="F53">
        <v>86</v>
      </c>
      <c r="G53">
        <v>2</v>
      </c>
      <c r="I53" s="97">
        <v>3525.6523554911455</v>
      </c>
      <c r="J53" s="97">
        <v>3631.6811075498008</v>
      </c>
      <c r="K53">
        <v>224</v>
      </c>
      <c r="L53">
        <v>136</v>
      </c>
      <c r="M53">
        <v>86</v>
      </c>
      <c r="N53">
        <v>2</v>
      </c>
      <c r="P53" s="98">
        <v>210.48670779051614</v>
      </c>
      <c r="Q53" s="98">
        <v>213.62830044410595</v>
      </c>
      <c r="R53">
        <v>207</v>
      </c>
      <c r="S53">
        <v>152</v>
      </c>
      <c r="T53">
        <v>55</v>
      </c>
      <c r="U53">
        <v>0</v>
      </c>
      <c r="W53" s="14">
        <v>0.51999999999999957</v>
      </c>
      <c r="X53" s="14">
        <v>0.50999999999999956</v>
      </c>
      <c r="Y53">
        <v>3</v>
      </c>
      <c r="Z53">
        <v>0</v>
      </c>
      <c r="AA53">
        <v>3</v>
      </c>
      <c r="AB53">
        <v>0</v>
      </c>
    </row>
    <row r="54" spans="2:28">
      <c r="B54">
        <v>68</v>
      </c>
      <c r="C54">
        <v>69</v>
      </c>
      <c r="D54">
        <v>187</v>
      </c>
      <c r="E54">
        <v>117</v>
      </c>
      <c r="F54">
        <v>68</v>
      </c>
      <c r="G54">
        <v>2</v>
      </c>
      <c r="I54" s="97">
        <v>3631.6811075498008</v>
      </c>
      <c r="J54" s="97">
        <v>3739.2806559352512</v>
      </c>
      <c r="K54">
        <v>187</v>
      </c>
      <c r="L54">
        <v>117</v>
      </c>
      <c r="M54">
        <v>68</v>
      </c>
      <c r="N54">
        <v>2</v>
      </c>
      <c r="P54" s="98">
        <v>213.62830044410595</v>
      </c>
      <c r="Q54" s="98">
        <v>216.76989309769573</v>
      </c>
      <c r="R54">
        <v>196</v>
      </c>
      <c r="S54">
        <v>138</v>
      </c>
      <c r="T54">
        <v>57</v>
      </c>
      <c r="U54">
        <v>1</v>
      </c>
      <c r="W54" s="14">
        <v>0.50999999999999956</v>
      </c>
      <c r="X54" s="14">
        <v>0.49999999999999956</v>
      </c>
      <c r="Y54">
        <v>2</v>
      </c>
      <c r="Z54">
        <v>0</v>
      </c>
      <c r="AA54">
        <v>2</v>
      </c>
      <c r="AB54">
        <v>0</v>
      </c>
    </row>
    <row r="55" spans="2:28">
      <c r="B55">
        <v>69</v>
      </c>
      <c r="C55">
        <v>70</v>
      </c>
      <c r="D55">
        <v>168</v>
      </c>
      <c r="E55">
        <v>111</v>
      </c>
      <c r="F55">
        <v>52</v>
      </c>
      <c r="G55">
        <v>5</v>
      </c>
      <c r="I55" s="97">
        <v>3739.2806559352512</v>
      </c>
      <c r="J55" s="97">
        <v>3848.4510006474966</v>
      </c>
      <c r="K55">
        <v>168</v>
      </c>
      <c r="L55">
        <v>111</v>
      </c>
      <c r="M55">
        <v>52</v>
      </c>
      <c r="N55">
        <v>5</v>
      </c>
      <c r="P55" s="98">
        <v>216.76989309769573</v>
      </c>
      <c r="Q55" s="98">
        <v>219.91148575128551</v>
      </c>
      <c r="R55">
        <v>190</v>
      </c>
      <c r="S55">
        <v>132</v>
      </c>
      <c r="T55">
        <v>56</v>
      </c>
      <c r="U55">
        <v>2</v>
      </c>
      <c r="W55" s="14">
        <v>0.49999999999999956</v>
      </c>
      <c r="X55" s="14">
        <v>0.48999999999999955</v>
      </c>
      <c r="Y55">
        <v>1</v>
      </c>
      <c r="Z55">
        <v>1</v>
      </c>
      <c r="AA55">
        <v>0</v>
      </c>
      <c r="AB55">
        <v>0</v>
      </c>
    </row>
    <row r="56" spans="2:28">
      <c r="B56">
        <v>70</v>
      </c>
      <c r="C56">
        <v>71</v>
      </c>
      <c r="D56">
        <v>152</v>
      </c>
      <c r="E56">
        <v>94</v>
      </c>
      <c r="F56">
        <v>52</v>
      </c>
      <c r="G56">
        <v>6</v>
      </c>
      <c r="I56" s="97">
        <v>3848.4510006474966</v>
      </c>
      <c r="J56" s="97">
        <v>3959.1921416865366</v>
      </c>
      <c r="K56">
        <v>152</v>
      </c>
      <c r="L56">
        <v>94</v>
      </c>
      <c r="M56">
        <v>52</v>
      </c>
      <c r="N56">
        <v>6</v>
      </c>
      <c r="P56" s="98">
        <v>219.91148575128551</v>
      </c>
      <c r="Q56" s="98">
        <v>223.05307840487532</v>
      </c>
      <c r="R56">
        <v>194</v>
      </c>
      <c r="S56">
        <v>118</v>
      </c>
      <c r="T56">
        <v>75</v>
      </c>
      <c r="U56">
        <v>1</v>
      </c>
      <c r="W56" s="14">
        <v>0.48999999999999955</v>
      </c>
      <c r="X56" s="14">
        <v>0.47999999999999954</v>
      </c>
      <c r="Y56">
        <v>5</v>
      </c>
      <c r="Z56">
        <v>1</v>
      </c>
      <c r="AA56">
        <v>3</v>
      </c>
      <c r="AB56">
        <v>1</v>
      </c>
    </row>
    <row r="57" spans="2:28">
      <c r="B57">
        <v>71</v>
      </c>
      <c r="C57">
        <v>72</v>
      </c>
      <c r="D57">
        <v>149</v>
      </c>
      <c r="E57">
        <v>75</v>
      </c>
      <c r="F57">
        <v>67</v>
      </c>
      <c r="G57">
        <v>7</v>
      </c>
      <c r="I57" s="97">
        <v>3959.1921416865366</v>
      </c>
      <c r="J57" s="97">
        <v>4071.5040790523717</v>
      </c>
      <c r="K57">
        <v>149</v>
      </c>
      <c r="L57">
        <v>75</v>
      </c>
      <c r="M57">
        <v>67</v>
      </c>
      <c r="N57">
        <v>7</v>
      </c>
      <c r="P57" s="98">
        <v>223.05307840487532</v>
      </c>
      <c r="Q57" s="98">
        <v>226.1946710584651</v>
      </c>
      <c r="R57">
        <v>205</v>
      </c>
      <c r="S57">
        <v>130</v>
      </c>
      <c r="T57">
        <v>74</v>
      </c>
      <c r="U57">
        <v>1</v>
      </c>
      <c r="W57" s="14">
        <v>0.47999999999999954</v>
      </c>
      <c r="X57" s="14">
        <v>0.46999999999999953</v>
      </c>
      <c r="Y57">
        <v>1</v>
      </c>
      <c r="Z57">
        <v>0</v>
      </c>
      <c r="AA57">
        <v>0</v>
      </c>
      <c r="AB57">
        <v>1</v>
      </c>
    </row>
    <row r="58" spans="2:28">
      <c r="B58">
        <v>72</v>
      </c>
      <c r="C58">
        <v>73</v>
      </c>
      <c r="D58">
        <v>119</v>
      </c>
      <c r="E58">
        <v>65</v>
      </c>
      <c r="F58">
        <v>46</v>
      </c>
      <c r="G58">
        <v>8</v>
      </c>
      <c r="I58" s="97">
        <v>4071.5040790523717</v>
      </c>
      <c r="J58" s="97">
        <v>4185.3868127450023</v>
      </c>
      <c r="K58">
        <v>119</v>
      </c>
      <c r="L58">
        <v>65</v>
      </c>
      <c r="M58">
        <v>46</v>
      </c>
      <c r="N58">
        <v>8</v>
      </c>
      <c r="P58" s="98">
        <v>226.1946710584651</v>
      </c>
      <c r="Q58" s="98">
        <v>229.33626371205489</v>
      </c>
      <c r="R58">
        <v>159</v>
      </c>
      <c r="S58">
        <v>98</v>
      </c>
      <c r="T58">
        <v>58</v>
      </c>
      <c r="U58">
        <v>3</v>
      </c>
      <c r="W58" s="14">
        <v>0.46999999999999953</v>
      </c>
      <c r="X58" s="14">
        <v>0.45999999999999952</v>
      </c>
      <c r="Y58">
        <v>2</v>
      </c>
      <c r="Z58">
        <v>0</v>
      </c>
      <c r="AA58">
        <v>1</v>
      </c>
      <c r="AB58">
        <v>1</v>
      </c>
    </row>
    <row r="59" spans="2:28">
      <c r="B59">
        <v>73</v>
      </c>
      <c r="C59">
        <v>74</v>
      </c>
      <c r="D59">
        <v>103</v>
      </c>
      <c r="E59">
        <v>49</v>
      </c>
      <c r="F59">
        <v>47</v>
      </c>
      <c r="G59">
        <v>7</v>
      </c>
      <c r="I59" s="97">
        <v>4185.3868127450023</v>
      </c>
      <c r="J59" s="97">
        <v>4300.8403427644271</v>
      </c>
      <c r="K59">
        <v>103</v>
      </c>
      <c r="L59">
        <v>49</v>
      </c>
      <c r="M59">
        <v>47</v>
      </c>
      <c r="N59">
        <v>7</v>
      </c>
      <c r="P59" s="98">
        <v>229.33626371205489</v>
      </c>
      <c r="Q59" s="98">
        <v>232.4778563656447</v>
      </c>
      <c r="R59">
        <v>145</v>
      </c>
      <c r="S59">
        <v>90</v>
      </c>
      <c r="T59">
        <v>50</v>
      </c>
      <c r="U59">
        <v>5</v>
      </c>
      <c r="W59" s="14">
        <v>0.45999999999999952</v>
      </c>
      <c r="X59" s="14">
        <v>0.44999999999999951</v>
      </c>
      <c r="Y59">
        <v>0</v>
      </c>
      <c r="Z59">
        <v>0</v>
      </c>
      <c r="AA59">
        <v>0</v>
      </c>
      <c r="AB59">
        <v>0</v>
      </c>
    </row>
    <row r="60" spans="2:28">
      <c r="B60">
        <v>74</v>
      </c>
      <c r="C60">
        <v>75</v>
      </c>
      <c r="D60">
        <v>87</v>
      </c>
      <c r="E60">
        <v>41</v>
      </c>
      <c r="F60">
        <v>43</v>
      </c>
      <c r="G60">
        <v>3</v>
      </c>
      <c r="I60" s="97">
        <v>4300.8403427644271</v>
      </c>
      <c r="J60" s="97">
        <v>4417.8646691106469</v>
      </c>
      <c r="K60">
        <v>87</v>
      </c>
      <c r="L60">
        <v>41</v>
      </c>
      <c r="M60">
        <v>43</v>
      </c>
      <c r="N60">
        <v>3</v>
      </c>
      <c r="P60" s="98">
        <v>232.4778563656447</v>
      </c>
      <c r="Q60" s="98">
        <v>235.61944901923448</v>
      </c>
      <c r="R60">
        <v>143</v>
      </c>
      <c r="S60">
        <v>76</v>
      </c>
      <c r="T60">
        <v>62</v>
      </c>
      <c r="U60">
        <v>5</v>
      </c>
      <c r="W60" s="14">
        <v>0.44999999999999951</v>
      </c>
      <c r="X60" s="14">
        <v>0.4399999999999995</v>
      </c>
      <c r="Y60">
        <v>2</v>
      </c>
      <c r="Z60">
        <v>1</v>
      </c>
      <c r="AA60">
        <v>1</v>
      </c>
      <c r="AB60">
        <v>0</v>
      </c>
    </row>
    <row r="61" spans="2:28">
      <c r="B61">
        <v>75</v>
      </c>
      <c r="C61">
        <v>76</v>
      </c>
      <c r="D61">
        <v>76</v>
      </c>
      <c r="E61">
        <v>35</v>
      </c>
      <c r="F61">
        <v>32</v>
      </c>
      <c r="G61">
        <v>9</v>
      </c>
      <c r="I61" s="97">
        <v>4417.8646691106469</v>
      </c>
      <c r="J61" s="97">
        <v>4536.4597917836609</v>
      </c>
      <c r="K61">
        <v>76</v>
      </c>
      <c r="L61">
        <v>35</v>
      </c>
      <c r="M61">
        <v>32</v>
      </c>
      <c r="N61">
        <v>9</v>
      </c>
      <c r="P61" s="98">
        <v>235.61944901923448</v>
      </c>
      <c r="Q61" s="98">
        <v>238.76104167282426</v>
      </c>
      <c r="R61">
        <v>126</v>
      </c>
      <c r="S61">
        <v>74</v>
      </c>
      <c r="T61">
        <v>45</v>
      </c>
      <c r="U61">
        <v>7</v>
      </c>
      <c r="W61" s="14">
        <v>0.4399999999999995</v>
      </c>
      <c r="X61" s="14">
        <v>0.42999999999999949</v>
      </c>
      <c r="Y61">
        <v>0</v>
      </c>
      <c r="Z61">
        <v>0</v>
      </c>
      <c r="AA61">
        <v>0</v>
      </c>
      <c r="AB61">
        <v>0</v>
      </c>
    </row>
    <row r="62" spans="2:28">
      <c r="B62">
        <v>76</v>
      </c>
      <c r="C62">
        <v>77</v>
      </c>
      <c r="D62">
        <v>61</v>
      </c>
      <c r="E62">
        <v>24</v>
      </c>
      <c r="F62">
        <v>31</v>
      </c>
      <c r="G62">
        <v>6</v>
      </c>
      <c r="I62" s="97">
        <v>4536.4597917836609</v>
      </c>
      <c r="J62" s="97">
        <v>4656.6257107834708</v>
      </c>
      <c r="K62">
        <v>61</v>
      </c>
      <c r="L62">
        <v>24</v>
      </c>
      <c r="M62">
        <v>31</v>
      </c>
      <c r="N62">
        <v>6</v>
      </c>
      <c r="P62" s="98">
        <v>238.76104167282426</v>
      </c>
      <c r="Q62" s="98">
        <v>241.90263432641407</v>
      </c>
      <c r="R62">
        <v>124</v>
      </c>
      <c r="S62">
        <v>67</v>
      </c>
      <c r="T62">
        <v>52</v>
      </c>
      <c r="U62">
        <v>5</v>
      </c>
      <c r="W62" s="14">
        <v>0.42999999999999949</v>
      </c>
      <c r="X62" s="14">
        <v>0.41999999999999948</v>
      </c>
      <c r="Y62">
        <v>2</v>
      </c>
      <c r="Z62">
        <v>0</v>
      </c>
      <c r="AA62">
        <v>2</v>
      </c>
      <c r="AB62">
        <v>0</v>
      </c>
    </row>
    <row r="63" spans="2:28">
      <c r="B63">
        <v>77</v>
      </c>
      <c r="C63">
        <v>78</v>
      </c>
      <c r="D63">
        <v>49</v>
      </c>
      <c r="E63">
        <v>16</v>
      </c>
      <c r="F63">
        <v>25</v>
      </c>
      <c r="G63">
        <v>8</v>
      </c>
      <c r="I63" s="97">
        <v>4656.6257107834708</v>
      </c>
      <c r="J63" s="97">
        <v>4778.3624261100749</v>
      </c>
      <c r="K63">
        <v>49</v>
      </c>
      <c r="L63">
        <v>16</v>
      </c>
      <c r="M63">
        <v>25</v>
      </c>
      <c r="N63">
        <v>8</v>
      </c>
      <c r="P63" s="98">
        <v>241.90263432641407</v>
      </c>
      <c r="Q63" s="98">
        <v>245.04422698000386</v>
      </c>
      <c r="R63">
        <v>93</v>
      </c>
      <c r="S63">
        <v>45</v>
      </c>
      <c r="T63">
        <v>41</v>
      </c>
      <c r="U63">
        <v>7</v>
      </c>
      <c r="W63" s="14">
        <v>0.41999999999999948</v>
      </c>
      <c r="X63" s="14">
        <v>0.40999999999999948</v>
      </c>
      <c r="Y63">
        <v>0</v>
      </c>
      <c r="Z63">
        <v>0</v>
      </c>
      <c r="AA63">
        <v>0</v>
      </c>
      <c r="AB63">
        <v>0</v>
      </c>
    </row>
    <row r="64" spans="2:28">
      <c r="B64">
        <v>78</v>
      </c>
      <c r="C64">
        <v>79</v>
      </c>
      <c r="D64">
        <v>42</v>
      </c>
      <c r="E64">
        <v>13</v>
      </c>
      <c r="F64">
        <v>28</v>
      </c>
      <c r="G64">
        <v>1</v>
      </c>
      <c r="I64" s="97">
        <v>4778.3624261100749</v>
      </c>
      <c r="J64" s="97">
        <v>4901.669937763475</v>
      </c>
      <c r="K64">
        <v>42</v>
      </c>
      <c r="L64">
        <v>13</v>
      </c>
      <c r="M64">
        <v>28</v>
      </c>
      <c r="N64">
        <v>1</v>
      </c>
      <c r="P64" s="98">
        <v>245.04422698000386</v>
      </c>
      <c r="Q64" s="98">
        <v>248.18581963359367</v>
      </c>
      <c r="R64">
        <v>74</v>
      </c>
      <c r="S64">
        <v>29</v>
      </c>
      <c r="T64">
        <v>39</v>
      </c>
      <c r="U64">
        <v>6</v>
      </c>
      <c r="W64" s="14">
        <v>0.40999999999999948</v>
      </c>
      <c r="X64" s="14">
        <v>0.39999999999999947</v>
      </c>
      <c r="Y64">
        <v>1</v>
      </c>
      <c r="Z64">
        <v>0</v>
      </c>
      <c r="AA64">
        <v>1</v>
      </c>
      <c r="AB64">
        <v>0</v>
      </c>
    </row>
    <row r="65" spans="2:24">
      <c r="B65">
        <v>79</v>
      </c>
      <c r="C65">
        <v>80</v>
      </c>
      <c r="D65">
        <v>55</v>
      </c>
      <c r="E65">
        <v>9</v>
      </c>
      <c r="F65">
        <v>32</v>
      </c>
      <c r="G65">
        <v>14</v>
      </c>
      <c r="I65" s="97">
        <v>4901.669937763475</v>
      </c>
      <c r="J65" s="97">
        <v>5026.5482457436692</v>
      </c>
      <c r="K65">
        <v>55</v>
      </c>
      <c r="L65">
        <v>9</v>
      </c>
      <c r="M65">
        <v>32</v>
      </c>
      <c r="N65">
        <v>14</v>
      </c>
      <c r="P65" s="98">
        <v>248.18581963359367</v>
      </c>
      <c r="Q65" s="98">
        <v>251.32741228718345</v>
      </c>
      <c r="R65">
        <v>66</v>
      </c>
      <c r="S65">
        <v>33</v>
      </c>
      <c r="T65">
        <v>29</v>
      </c>
      <c r="U65">
        <v>4</v>
      </c>
      <c r="W65" s="14"/>
      <c r="X65" s="14"/>
    </row>
    <row r="66" spans="2:24">
      <c r="B66">
        <v>80</v>
      </c>
      <c r="C66">
        <v>81</v>
      </c>
      <c r="D66">
        <v>46</v>
      </c>
      <c r="E66">
        <v>16</v>
      </c>
      <c r="F66">
        <v>23</v>
      </c>
      <c r="G66">
        <v>7</v>
      </c>
      <c r="I66" s="97">
        <v>5026.5482457436692</v>
      </c>
      <c r="J66" s="97">
        <v>5152.9973500506585</v>
      </c>
      <c r="K66">
        <v>46</v>
      </c>
      <c r="L66">
        <v>16</v>
      </c>
      <c r="M66">
        <v>23</v>
      </c>
      <c r="N66">
        <v>7</v>
      </c>
      <c r="P66" s="98">
        <v>251.32741228718345</v>
      </c>
      <c r="Q66" s="98">
        <v>254.46900494077323</v>
      </c>
      <c r="R66">
        <v>59</v>
      </c>
      <c r="S66">
        <v>23</v>
      </c>
      <c r="T66">
        <v>27</v>
      </c>
      <c r="U66">
        <v>9</v>
      </c>
      <c r="W66" s="14"/>
      <c r="X66" s="14"/>
    </row>
    <row r="67" spans="2:24">
      <c r="B67">
        <v>81</v>
      </c>
      <c r="C67">
        <v>82</v>
      </c>
      <c r="D67">
        <v>47</v>
      </c>
      <c r="E67">
        <v>10</v>
      </c>
      <c r="F67">
        <v>33</v>
      </c>
      <c r="G67">
        <v>4</v>
      </c>
      <c r="I67" s="97">
        <v>5152.9973500506585</v>
      </c>
      <c r="J67" s="97">
        <v>5281.0172506844419</v>
      </c>
      <c r="K67">
        <v>47</v>
      </c>
      <c r="L67">
        <v>10</v>
      </c>
      <c r="M67">
        <v>33</v>
      </c>
      <c r="N67">
        <v>4</v>
      </c>
      <c r="P67" s="98">
        <v>254.46900494077323</v>
      </c>
      <c r="Q67" s="98">
        <v>257.61059759436301</v>
      </c>
      <c r="R67">
        <v>40</v>
      </c>
      <c r="S67">
        <v>16</v>
      </c>
      <c r="T67">
        <v>17</v>
      </c>
      <c r="U67">
        <v>7</v>
      </c>
      <c r="W67" s="14"/>
      <c r="X67" s="14"/>
    </row>
    <row r="68" spans="2:24">
      <c r="B68">
        <v>82</v>
      </c>
      <c r="C68">
        <v>83</v>
      </c>
      <c r="D68">
        <v>42</v>
      </c>
      <c r="E68">
        <v>11</v>
      </c>
      <c r="F68">
        <v>24</v>
      </c>
      <c r="G68">
        <v>7</v>
      </c>
      <c r="I68" s="97">
        <v>5281.0172506844419</v>
      </c>
      <c r="J68" s="97">
        <v>5410.6079476450213</v>
      </c>
      <c r="K68">
        <v>42</v>
      </c>
      <c r="L68">
        <v>11</v>
      </c>
      <c r="M68">
        <v>24</v>
      </c>
      <c r="N68">
        <v>7</v>
      </c>
      <c r="P68" s="98">
        <v>257.61059759436301</v>
      </c>
      <c r="Q68" s="98">
        <v>260.75219024795285</v>
      </c>
      <c r="R68">
        <v>56</v>
      </c>
      <c r="S68">
        <v>16</v>
      </c>
      <c r="T68">
        <v>37</v>
      </c>
      <c r="U68">
        <v>3</v>
      </c>
      <c r="W68" s="14"/>
      <c r="X68" s="14"/>
    </row>
    <row r="69" spans="2:24">
      <c r="B69">
        <v>83</v>
      </c>
      <c r="C69">
        <v>84</v>
      </c>
      <c r="D69">
        <v>45</v>
      </c>
      <c r="E69">
        <v>7</v>
      </c>
      <c r="F69">
        <v>27</v>
      </c>
      <c r="G69">
        <v>11</v>
      </c>
      <c r="I69" s="97">
        <v>5410.6079476450213</v>
      </c>
      <c r="J69" s="97">
        <v>5541.7694409323949</v>
      </c>
      <c r="K69">
        <v>45</v>
      </c>
      <c r="L69">
        <v>7</v>
      </c>
      <c r="M69">
        <v>27</v>
      </c>
      <c r="N69">
        <v>11</v>
      </c>
      <c r="P69" s="98">
        <v>260.75219024795285</v>
      </c>
      <c r="Q69" s="98">
        <v>263.89378290154264</v>
      </c>
      <c r="R69">
        <v>52</v>
      </c>
      <c r="S69">
        <v>15</v>
      </c>
      <c r="T69">
        <v>32</v>
      </c>
      <c r="U69">
        <v>5</v>
      </c>
      <c r="W69" s="14"/>
      <c r="X69" s="14"/>
    </row>
    <row r="70" spans="2:24">
      <c r="B70">
        <v>84</v>
      </c>
      <c r="C70">
        <v>85</v>
      </c>
      <c r="D70">
        <v>31</v>
      </c>
      <c r="E70">
        <v>5</v>
      </c>
      <c r="F70">
        <v>20</v>
      </c>
      <c r="G70">
        <v>6</v>
      </c>
      <c r="I70" s="97">
        <v>5541.7694409323949</v>
      </c>
      <c r="J70" s="97">
        <v>5674.5017305465635</v>
      </c>
      <c r="K70">
        <v>31</v>
      </c>
      <c r="L70">
        <v>5</v>
      </c>
      <c r="M70">
        <v>20</v>
      </c>
      <c r="N70">
        <v>6</v>
      </c>
      <c r="P70" s="98">
        <v>263.89378290154264</v>
      </c>
      <c r="Q70" s="98">
        <v>267.03537555513242</v>
      </c>
      <c r="R70">
        <v>37</v>
      </c>
      <c r="S70">
        <v>15</v>
      </c>
      <c r="T70">
        <v>16</v>
      </c>
      <c r="U70">
        <v>6</v>
      </c>
      <c r="W70" s="14"/>
      <c r="X70" s="14"/>
    </row>
    <row r="71" spans="2:24">
      <c r="B71">
        <v>85</v>
      </c>
      <c r="C71">
        <v>86</v>
      </c>
      <c r="D71">
        <v>44</v>
      </c>
      <c r="E71">
        <v>5</v>
      </c>
      <c r="F71">
        <v>31</v>
      </c>
      <c r="G71">
        <v>8</v>
      </c>
      <c r="I71" s="97">
        <v>5674.5017305465635</v>
      </c>
      <c r="J71" s="97">
        <v>5808.8048164875272</v>
      </c>
      <c r="K71">
        <v>44</v>
      </c>
      <c r="L71">
        <v>5</v>
      </c>
      <c r="M71">
        <v>31</v>
      </c>
      <c r="N71">
        <v>8</v>
      </c>
      <c r="P71" s="98">
        <v>267.03537555513242</v>
      </c>
      <c r="Q71" s="98">
        <v>270.1769682087222</v>
      </c>
      <c r="R71">
        <v>41</v>
      </c>
      <c r="S71">
        <v>10</v>
      </c>
      <c r="T71">
        <v>24</v>
      </c>
      <c r="U71">
        <v>7</v>
      </c>
      <c r="W71" s="14"/>
      <c r="X71" s="14"/>
    </row>
    <row r="72" spans="2:24">
      <c r="B72">
        <v>86</v>
      </c>
      <c r="C72">
        <v>87</v>
      </c>
      <c r="D72">
        <v>39</v>
      </c>
      <c r="E72">
        <v>9</v>
      </c>
      <c r="F72">
        <v>22</v>
      </c>
      <c r="G72">
        <v>8</v>
      </c>
      <c r="I72" s="97">
        <v>5808.8048164875272</v>
      </c>
      <c r="J72" s="97">
        <v>5944.678698755286</v>
      </c>
      <c r="K72">
        <v>39</v>
      </c>
      <c r="L72">
        <v>9</v>
      </c>
      <c r="M72">
        <v>22</v>
      </c>
      <c r="N72">
        <v>8</v>
      </c>
      <c r="P72" s="98">
        <v>270.1769682087222</v>
      </c>
      <c r="Q72" s="98">
        <v>273.31856086231198</v>
      </c>
      <c r="R72">
        <v>39</v>
      </c>
      <c r="S72">
        <v>14</v>
      </c>
      <c r="T72">
        <v>21</v>
      </c>
      <c r="U72">
        <v>4</v>
      </c>
      <c r="W72" s="14"/>
      <c r="X72" s="14"/>
    </row>
    <row r="73" spans="2:24">
      <c r="B73">
        <v>87</v>
      </c>
      <c r="C73">
        <v>88</v>
      </c>
      <c r="D73">
        <v>30</v>
      </c>
      <c r="E73">
        <v>4</v>
      </c>
      <c r="F73">
        <v>12</v>
      </c>
      <c r="G73">
        <v>14</v>
      </c>
      <c r="I73" s="97">
        <v>5944.678698755286</v>
      </c>
      <c r="J73" s="97">
        <v>6082.1233773498398</v>
      </c>
      <c r="K73">
        <v>30</v>
      </c>
      <c r="L73">
        <v>4</v>
      </c>
      <c r="M73">
        <v>12</v>
      </c>
      <c r="N73">
        <v>14</v>
      </c>
      <c r="P73" s="98">
        <v>273.31856086231198</v>
      </c>
      <c r="Q73" s="98">
        <v>276.46015351590177</v>
      </c>
      <c r="R73">
        <v>28</v>
      </c>
      <c r="S73">
        <v>8</v>
      </c>
      <c r="T73">
        <v>17</v>
      </c>
      <c r="U73">
        <v>3</v>
      </c>
      <c r="W73" s="14"/>
      <c r="X73" s="14"/>
    </row>
    <row r="74" spans="2:24">
      <c r="B74">
        <v>88</v>
      </c>
      <c r="C74">
        <v>89</v>
      </c>
      <c r="D74">
        <v>32</v>
      </c>
      <c r="E74">
        <v>4</v>
      </c>
      <c r="F74">
        <v>19</v>
      </c>
      <c r="G74">
        <v>9</v>
      </c>
      <c r="I74" s="97">
        <v>6082.1233773498398</v>
      </c>
      <c r="J74" s="97">
        <v>6221.1388522711877</v>
      </c>
      <c r="K74">
        <v>32</v>
      </c>
      <c r="L74">
        <v>4</v>
      </c>
      <c r="M74">
        <v>19</v>
      </c>
      <c r="N74">
        <v>9</v>
      </c>
      <c r="P74" s="98">
        <v>276.46015351590177</v>
      </c>
      <c r="Q74" s="98">
        <v>279.60174616949161</v>
      </c>
      <c r="R74">
        <v>31</v>
      </c>
      <c r="S74">
        <v>9</v>
      </c>
      <c r="T74">
        <v>16</v>
      </c>
      <c r="U74">
        <v>6</v>
      </c>
      <c r="W74" s="14"/>
      <c r="X74" s="14"/>
    </row>
    <row r="75" spans="2:24">
      <c r="B75">
        <v>89</v>
      </c>
      <c r="C75">
        <v>90</v>
      </c>
      <c r="D75">
        <v>25</v>
      </c>
      <c r="E75">
        <v>5</v>
      </c>
      <c r="F75">
        <v>15</v>
      </c>
      <c r="G75">
        <v>5</v>
      </c>
      <c r="I75" s="97">
        <v>6221.1388522711877</v>
      </c>
      <c r="J75" s="97">
        <v>6361.7251235193307</v>
      </c>
      <c r="K75">
        <v>25</v>
      </c>
      <c r="L75">
        <v>5</v>
      </c>
      <c r="M75">
        <v>15</v>
      </c>
      <c r="N75">
        <v>5</v>
      </c>
      <c r="P75" s="98">
        <v>279.60174616949161</v>
      </c>
      <c r="Q75" s="98">
        <v>282.74333882308139</v>
      </c>
      <c r="R75">
        <v>35</v>
      </c>
      <c r="S75">
        <v>4</v>
      </c>
      <c r="T75">
        <v>19</v>
      </c>
      <c r="U75">
        <v>12</v>
      </c>
      <c r="W75" s="14"/>
      <c r="X75" s="14"/>
    </row>
    <row r="76" spans="2:24">
      <c r="B76">
        <v>90</v>
      </c>
      <c r="C76">
        <v>91</v>
      </c>
      <c r="D76">
        <v>29</v>
      </c>
      <c r="E76">
        <v>3</v>
      </c>
      <c r="F76">
        <v>22</v>
      </c>
      <c r="G76">
        <v>4</v>
      </c>
      <c r="I76" s="97">
        <v>6361.7251235193307</v>
      </c>
      <c r="J76" s="97">
        <v>6503.8821910942688</v>
      </c>
      <c r="K76">
        <v>29</v>
      </c>
      <c r="L76">
        <v>3</v>
      </c>
      <c r="M76">
        <v>22</v>
      </c>
      <c r="N76">
        <v>4</v>
      </c>
      <c r="P76" s="98">
        <v>282.74333882308139</v>
      </c>
      <c r="Q76" s="98">
        <v>285.88493147667117</v>
      </c>
      <c r="R76">
        <v>40</v>
      </c>
      <c r="S76">
        <v>7</v>
      </c>
      <c r="T76">
        <v>26</v>
      </c>
      <c r="U76">
        <v>7</v>
      </c>
      <c r="W76" s="14"/>
      <c r="X76" s="14"/>
    </row>
    <row r="77" spans="2:24">
      <c r="B77">
        <v>91</v>
      </c>
      <c r="C77">
        <v>92</v>
      </c>
      <c r="D77">
        <v>14</v>
      </c>
      <c r="E77">
        <v>2</v>
      </c>
      <c r="F77">
        <v>5</v>
      </c>
      <c r="G77">
        <v>7</v>
      </c>
      <c r="I77" s="97">
        <v>6503.8821910942688</v>
      </c>
      <c r="J77" s="97">
        <v>6647.610054996002</v>
      </c>
      <c r="K77">
        <v>14</v>
      </c>
      <c r="L77">
        <v>2</v>
      </c>
      <c r="M77">
        <v>5</v>
      </c>
      <c r="N77">
        <v>7</v>
      </c>
      <c r="P77" s="98">
        <v>285.88493147667117</v>
      </c>
      <c r="Q77" s="98">
        <v>289.02652413026095</v>
      </c>
      <c r="R77">
        <v>29</v>
      </c>
      <c r="S77">
        <v>6</v>
      </c>
      <c r="T77">
        <v>20</v>
      </c>
      <c r="U77">
        <v>3</v>
      </c>
      <c r="W77" s="14"/>
      <c r="X77" s="14"/>
    </row>
    <row r="78" spans="2:24">
      <c r="B78">
        <v>92</v>
      </c>
      <c r="C78">
        <v>93</v>
      </c>
      <c r="D78">
        <v>19</v>
      </c>
      <c r="E78">
        <v>1</v>
      </c>
      <c r="F78">
        <v>13</v>
      </c>
      <c r="G78">
        <v>5</v>
      </c>
      <c r="I78" s="97">
        <v>6647.610054996002</v>
      </c>
      <c r="J78" s="97">
        <v>6792.9087152245302</v>
      </c>
      <c r="K78">
        <v>19</v>
      </c>
      <c r="L78">
        <v>1</v>
      </c>
      <c r="M78">
        <v>13</v>
      </c>
      <c r="N78">
        <v>5</v>
      </c>
      <c r="P78" s="98">
        <v>289.02652413026095</v>
      </c>
      <c r="Q78" s="98">
        <v>292.16811678385073</v>
      </c>
      <c r="R78">
        <v>22</v>
      </c>
      <c r="S78">
        <v>2</v>
      </c>
      <c r="T78">
        <v>11</v>
      </c>
      <c r="U78">
        <v>9</v>
      </c>
      <c r="W78" s="14"/>
      <c r="X78" s="14"/>
    </row>
    <row r="79" spans="2:24">
      <c r="B79">
        <v>93</v>
      </c>
      <c r="C79">
        <v>94</v>
      </c>
      <c r="D79">
        <v>17</v>
      </c>
      <c r="E79">
        <v>0</v>
      </c>
      <c r="F79">
        <v>14</v>
      </c>
      <c r="G79">
        <v>3</v>
      </c>
      <c r="I79" s="97">
        <v>6792.9087152245302</v>
      </c>
      <c r="J79" s="97">
        <v>6939.7781717798534</v>
      </c>
      <c r="K79">
        <v>17</v>
      </c>
      <c r="L79">
        <v>0</v>
      </c>
      <c r="M79">
        <v>14</v>
      </c>
      <c r="N79">
        <v>3</v>
      </c>
      <c r="P79" s="98">
        <v>292.16811678385073</v>
      </c>
      <c r="Q79" s="98">
        <v>295.30970943744057</v>
      </c>
      <c r="R79">
        <v>31</v>
      </c>
      <c r="S79">
        <v>5</v>
      </c>
      <c r="T79">
        <v>16</v>
      </c>
      <c r="U79">
        <v>10</v>
      </c>
      <c r="W79" s="14"/>
      <c r="X79" s="14"/>
    </row>
    <row r="80" spans="2:24">
      <c r="B80">
        <v>94</v>
      </c>
      <c r="C80">
        <v>95</v>
      </c>
      <c r="D80">
        <v>18</v>
      </c>
      <c r="E80">
        <v>2</v>
      </c>
      <c r="F80">
        <v>11</v>
      </c>
      <c r="G80">
        <v>5</v>
      </c>
      <c r="I80" s="97">
        <v>6939.7781717798534</v>
      </c>
      <c r="J80" s="97">
        <v>7088.2184246619709</v>
      </c>
      <c r="K80">
        <v>18</v>
      </c>
      <c r="L80">
        <v>2</v>
      </c>
      <c r="M80">
        <v>11</v>
      </c>
      <c r="N80">
        <v>5</v>
      </c>
      <c r="P80" s="98">
        <v>295.30970943744057</v>
      </c>
      <c r="Q80" s="98">
        <v>298.45130209103036</v>
      </c>
      <c r="R80">
        <v>27</v>
      </c>
      <c r="S80">
        <v>6</v>
      </c>
      <c r="T80">
        <v>11</v>
      </c>
      <c r="U80">
        <v>10</v>
      </c>
      <c r="W80" s="14"/>
      <c r="X80" s="14"/>
    </row>
    <row r="81" spans="2:24">
      <c r="B81">
        <v>95</v>
      </c>
      <c r="C81">
        <v>96</v>
      </c>
      <c r="D81">
        <v>22</v>
      </c>
      <c r="E81">
        <v>3</v>
      </c>
      <c r="F81">
        <v>10</v>
      </c>
      <c r="G81">
        <v>9</v>
      </c>
      <c r="I81" s="97">
        <v>7088.2184246619709</v>
      </c>
      <c r="J81" s="97">
        <v>7238.2294738708833</v>
      </c>
      <c r="K81">
        <v>22</v>
      </c>
      <c r="L81">
        <v>3</v>
      </c>
      <c r="M81">
        <v>10</v>
      </c>
      <c r="N81">
        <v>9</v>
      </c>
      <c r="P81" s="98">
        <v>298.45130209103036</v>
      </c>
      <c r="Q81" s="98">
        <v>301.59289474462014</v>
      </c>
      <c r="R81">
        <v>20</v>
      </c>
      <c r="S81">
        <v>1</v>
      </c>
      <c r="T81">
        <v>15</v>
      </c>
      <c r="U81">
        <v>4</v>
      </c>
      <c r="W81" s="14"/>
      <c r="X81" s="14"/>
    </row>
    <row r="82" spans="2:24">
      <c r="B82">
        <v>96</v>
      </c>
      <c r="C82">
        <v>97</v>
      </c>
      <c r="D82">
        <v>18</v>
      </c>
      <c r="E82">
        <v>0</v>
      </c>
      <c r="F82">
        <v>11</v>
      </c>
      <c r="G82">
        <v>7</v>
      </c>
      <c r="I82" s="97">
        <v>7238.2294738708833</v>
      </c>
      <c r="J82" s="97">
        <v>7389.8113194065909</v>
      </c>
      <c r="K82">
        <v>18</v>
      </c>
      <c r="L82">
        <v>0</v>
      </c>
      <c r="M82">
        <v>11</v>
      </c>
      <c r="N82">
        <v>7</v>
      </c>
      <c r="P82" s="98">
        <v>301.59289474462014</v>
      </c>
      <c r="Q82" s="98">
        <v>304.73448739820992</v>
      </c>
      <c r="R82">
        <v>20</v>
      </c>
      <c r="S82">
        <v>3</v>
      </c>
      <c r="T82">
        <v>12</v>
      </c>
      <c r="U82">
        <v>5</v>
      </c>
      <c r="W82" s="14"/>
      <c r="X82" s="14"/>
    </row>
    <row r="83" spans="2:24">
      <c r="B83">
        <v>97</v>
      </c>
      <c r="C83">
        <v>98</v>
      </c>
      <c r="D83">
        <v>10</v>
      </c>
      <c r="E83">
        <v>0</v>
      </c>
      <c r="F83">
        <v>9</v>
      </c>
      <c r="G83">
        <v>1</v>
      </c>
      <c r="I83" s="97">
        <v>7389.8113194065909</v>
      </c>
      <c r="J83" s="97">
        <v>7542.9639612690935</v>
      </c>
      <c r="K83">
        <v>10</v>
      </c>
      <c r="L83">
        <v>0</v>
      </c>
      <c r="M83">
        <v>9</v>
      </c>
      <c r="N83">
        <v>1</v>
      </c>
      <c r="P83" s="98">
        <v>304.73448739820992</v>
      </c>
      <c r="Q83" s="98">
        <v>307.8760800517997</v>
      </c>
      <c r="R83">
        <v>17</v>
      </c>
      <c r="S83">
        <v>1</v>
      </c>
      <c r="T83">
        <v>14</v>
      </c>
      <c r="U83">
        <v>2</v>
      </c>
      <c r="W83" s="14"/>
      <c r="X83" s="14"/>
    </row>
    <row r="84" spans="2:24">
      <c r="B84">
        <v>98</v>
      </c>
      <c r="C84">
        <v>99</v>
      </c>
      <c r="D84">
        <v>10</v>
      </c>
      <c r="E84">
        <v>3</v>
      </c>
      <c r="F84">
        <v>5</v>
      </c>
      <c r="G84">
        <v>2</v>
      </c>
      <c r="I84" s="97">
        <v>7542.9639612690935</v>
      </c>
      <c r="J84" s="97">
        <v>7697.6873994583902</v>
      </c>
      <c r="K84">
        <v>10</v>
      </c>
      <c r="L84">
        <v>3</v>
      </c>
      <c r="M84">
        <v>5</v>
      </c>
      <c r="N84">
        <v>2</v>
      </c>
      <c r="P84" s="98">
        <v>307.8760800517997</v>
      </c>
      <c r="Q84" s="98">
        <v>311.01767270538954</v>
      </c>
      <c r="R84">
        <v>17</v>
      </c>
      <c r="S84">
        <v>2</v>
      </c>
      <c r="T84">
        <v>11</v>
      </c>
      <c r="U84">
        <v>4</v>
      </c>
      <c r="W84" s="14"/>
      <c r="X84" s="14"/>
    </row>
    <row r="85" spans="2:24">
      <c r="B85">
        <v>99</v>
      </c>
      <c r="C85">
        <v>100</v>
      </c>
      <c r="D85">
        <v>8</v>
      </c>
      <c r="E85">
        <v>1</v>
      </c>
      <c r="F85">
        <v>4</v>
      </c>
      <c r="G85">
        <v>3</v>
      </c>
      <c r="I85" s="97">
        <v>7697.6873994583902</v>
      </c>
      <c r="J85" s="97">
        <v>7853.981633974483</v>
      </c>
      <c r="K85">
        <v>8</v>
      </c>
      <c r="L85">
        <v>1</v>
      </c>
      <c r="M85">
        <v>4</v>
      </c>
      <c r="N85">
        <v>3</v>
      </c>
      <c r="P85" s="98">
        <v>311.01767270538954</v>
      </c>
      <c r="Q85" s="98">
        <v>314.15926535897933</v>
      </c>
      <c r="R85">
        <v>17</v>
      </c>
      <c r="S85">
        <v>3</v>
      </c>
      <c r="T85">
        <v>9</v>
      </c>
      <c r="U85">
        <v>5</v>
      </c>
      <c r="W85" s="14"/>
      <c r="X85" s="14"/>
    </row>
    <row r="86" spans="2:24">
      <c r="B86">
        <v>100</v>
      </c>
      <c r="C86">
        <v>101</v>
      </c>
      <c r="D86">
        <v>14</v>
      </c>
      <c r="E86">
        <v>0</v>
      </c>
      <c r="F86">
        <v>10</v>
      </c>
      <c r="G86">
        <v>4</v>
      </c>
      <c r="I86" s="97">
        <v>7853.981633974483</v>
      </c>
      <c r="J86" s="97">
        <v>8011.8466648173699</v>
      </c>
      <c r="K86">
        <v>14</v>
      </c>
      <c r="L86">
        <v>0</v>
      </c>
      <c r="M86">
        <v>10</v>
      </c>
      <c r="N86">
        <v>4</v>
      </c>
      <c r="P86" s="98">
        <v>314.15926535897933</v>
      </c>
      <c r="Q86" s="98">
        <v>317.30085801256911</v>
      </c>
      <c r="R86">
        <v>18</v>
      </c>
      <c r="S86">
        <v>5</v>
      </c>
      <c r="T86">
        <v>7</v>
      </c>
      <c r="U86">
        <v>6</v>
      </c>
      <c r="W86" s="14"/>
      <c r="X86" s="14"/>
    </row>
    <row r="87" spans="2:24">
      <c r="B87">
        <v>101</v>
      </c>
      <c r="C87">
        <v>102</v>
      </c>
      <c r="D87">
        <v>6</v>
      </c>
      <c r="E87">
        <v>3</v>
      </c>
      <c r="F87">
        <v>3</v>
      </c>
      <c r="G87">
        <v>0</v>
      </c>
      <c r="I87" s="97">
        <v>8011.8466648173699</v>
      </c>
      <c r="J87" s="97">
        <v>8171.2824919870518</v>
      </c>
      <c r="K87">
        <v>6</v>
      </c>
      <c r="L87">
        <v>3</v>
      </c>
      <c r="M87">
        <v>3</v>
      </c>
      <c r="N87">
        <v>0</v>
      </c>
      <c r="P87" s="98">
        <v>317.30085801256911</v>
      </c>
      <c r="Q87" s="98">
        <v>320.44245066615889</v>
      </c>
      <c r="R87">
        <v>18</v>
      </c>
      <c r="S87">
        <v>0</v>
      </c>
      <c r="T87">
        <v>11</v>
      </c>
      <c r="U87">
        <v>7</v>
      </c>
      <c r="W87" s="14"/>
      <c r="X87" s="14"/>
    </row>
    <row r="88" spans="2:24">
      <c r="B88">
        <v>102</v>
      </c>
      <c r="C88">
        <v>103</v>
      </c>
      <c r="D88">
        <v>7</v>
      </c>
      <c r="E88">
        <v>0</v>
      </c>
      <c r="F88">
        <v>4</v>
      </c>
      <c r="G88">
        <v>3</v>
      </c>
      <c r="I88" s="97">
        <v>8171.2824919870518</v>
      </c>
      <c r="J88" s="97">
        <v>8332.2891154835288</v>
      </c>
      <c r="K88">
        <v>7</v>
      </c>
      <c r="L88">
        <v>0</v>
      </c>
      <c r="M88">
        <v>4</v>
      </c>
      <c r="N88">
        <v>3</v>
      </c>
      <c r="P88" s="98">
        <v>320.44245066615889</v>
      </c>
      <c r="Q88" s="98">
        <v>323.58404331974867</v>
      </c>
      <c r="R88">
        <v>13</v>
      </c>
      <c r="S88">
        <v>2</v>
      </c>
      <c r="T88">
        <v>8</v>
      </c>
      <c r="U88">
        <v>3</v>
      </c>
      <c r="W88" s="14"/>
      <c r="X88" s="14"/>
    </row>
    <row r="89" spans="2:24">
      <c r="B89">
        <v>103</v>
      </c>
      <c r="C89">
        <v>104</v>
      </c>
      <c r="D89">
        <v>8</v>
      </c>
      <c r="E89">
        <v>1</v>
      </c>
      <c r="F89">
        <v>6</v>
      </c>
      <c r="G89">
        <v>1</v>
      </c>
      <c r="I89" s="97">
        <v>8332.2891154835288</v>
      </c>
      <c r="J89" s="97">
        <v>8494.8665353068009</v>
      </c>
      <c r="K89">
        <v>8</v>
      </c>
      <c r="L89">
        <v>1</v>
      </c>
      <c r="M89">
        <v>6</v>
      </c>
      <c r="N89">
        <v>1</v>
      </c>
      <c r="P89" s="98">
        <v>323.58404331974867</v>
      </c>
      <c r="Q89" s="98">
        <v>326.72563597333851</v>
      </c>
      <c r="R89">
        <v>11</v>
      </c>
      <c r="S89">
        <v>1</v>
      </c>
      <c r="T89">
        <v>4</v>
      </c>
      <c r="U89">
        <v>6</v>
      </c>
      <c r="W89" s="14"/>
      <c r="X89" s="14"/>
    </row>
    <row r="90" spans="2:24">
      <c r="B90">
        <v>104</v>
      </c>
      <c r="C90">
        <v>105</v>
      </c>
      <c r="D90">
        <v>7</v>
      </c>
      <c r="E90">
        <v>0</v>
      </c>
      <c r="F90">
        <v>6</v>
      </c>
      <c r="G90">
        <v>1</v>
      </c>
      <c r="I90" s="97">
        <v>8494.8665353068009</v>
      </c>
      <c r="J90" s="97">
        <v>8659.0147514568671</v>
      </c>
      <c r="K90">
        <v>7</v>
      </c>
      <c r="L90">
        <v>0</v>
      </c>
      <c r="M90">
        <v>6</v>
      </c>
      <c r="N90">
        <v>1</v>
      </c>
      <c r="P90" s="98">
        <v>326.72563597333851</v>
      </c>
      <c r="Q90" s="98">
        <v>329.86722862692829</v>
      </c>
      <c r="R90">
        <v>16</v>
      </c>
      <c r="S90">
        <v>1</v>
      </c>
      <c r="T90">
        <v>8</v>
      </c>
      <c r="U90">
        <v>7</v>
      </c>
      <c r="W90" s="14"/>
      <c r="X90" s="14"/>
    </row>
    <row r="91" spans="2:24">
      <c r="B91">
        <v>105</v>
      </c>
      <c r="C91">
        <v>106</v>
      </c>
      <c r="D91">
        <v>6</v>
      </c>
      <c r="E91">
        <v>0</v>
      </c>
      <c r="F91">
        <v>4</v>
      </c>
      <c r="G91">
        <v>2</v>
      </c>
      <c r="I91" s="97">
        <v>8659.0147514568671</v>
      </c>
      <c r="J91" s="97">
        <v>8824.7337639337293</v>
      </c>
      <c r="K91">
        <v>6</v>
      </c>
      <c r="L91">
        <v>0</v>
      </c>
      <c r="M91">
        <v>4</v>
      </c>
      <c r="N91">
        <v>2</v>
      </c>
      <c r="P91" s="98">
        <v>329.86722862692829</v>
      </c>
      <c r="Q91" s="98">
        <v>333.00882128051808</v>
      </c>
      <c r="R91">
        <v>13</v>
      </c>
      <c r="S91">
        <v>1</v>
      </c>
      <c r="T91">
        <v>8</v>
      </c>
      <c r="U91">
        <v>4</v>
      </c>
      <c r="W91" s="14"/>
      <c r="X91" s="14"/>
    </row>
    <row r="92" spans="2:24">
      <c r="B92">
        <v>106</v>
      </c>
      <c r="C92">
        <v>107</v>
      </c>
      <c r="D92">
        <v>4</v>
      </c>
      <c r="E92">
        <v>1</v>
      </c>
      <c r="F92">
        <v>2</v>
      </c>
      <c r="G92">
        <v>1</v>
      </c>
      <c r="I92" s="97">
        <v>8824.7337639337293</v>
      </c>
      <c r="J92" s="97">
        <v>8992.0235727373856</v>
      </c>
      <c r="K92">
        <v>4</v>
      </c>
      <c r="L92">
        <v>1</v>
      </c>
      <c r="M92">
        <v>2</v>
      </c>
      <c r="N92">
        <v>1</v>
      </c>
      <c r="P92" s="98">
        <v>333.00882128051808</v>
      </c>
      <c r="Q92" s="98">
        <v>336.15041393410786</v>
      </c>
      <c r="R92">
        <v>8</v>
      </c>
      <c r="S92">
        <v>1</v>
      </c>
      <c r="T92">
        <v>6</v>
      </c>
      <c r="U92">
        <v>1</v>
      </c>
      <c r="W92" s="14"/>
      <c r="X92" s="14"/>
    </row>
    <row r="93" spans="2:24">
      <c r="B93">
        <v>107</v>
      </c>
      <c r="C93">
        <v>108</v>
      </c>
      <c r="D93">
        <v>5</v>
      </c>
      <c r="E93">
        <v>0</v>
      </c>
      <c r="F93">
        <v>3</v>
      </c>
      <c r="G93">
        <v>2</v>
      </c>
      <c r="I93" s="97">
        <v>8992.0235727373856</v>
      </c>
      <c r="J93" s="97">
        <v>9160.8841778678361</v>
      </c>
      <c r="K93">
        <v>5</v>
      </c>
      <c r="L93">
        <v>0</v>
      </c>
      <c r="M93">
        <v>3</v>
      </c>
      <c r="N93">
        <v>2</v>
      </c>
      <c r="P93" s="98">
        <v>336.15041393410786</v>
      </c>
      <c r="Q93" s="98">
        <v>339.29200658769764</v>
      </c>
      <c r="R93">
        <v>11</v>
      </c>
      <c r="S93">
        <v>2</v>
      </c>
      <c r="T93">
        <v>6</v>
      </c>
      <c r="U93">
        <v>3</v>
      </c>
      <c r="W93" s="14"/>
      <c r="X93" s="14"/>
    </row>
    <row r="94" spans="2:24">
      <c r="B94">
        <v>108</v>
      </c>
      <c r="C94">
        <v>109</v>
      </c>
      <c r="D94">
        <v>3</v>
      </c>
      <c r="E94">
        <v>0</v>
      </c>
      <c r="F94">
        <v>1</v>
      </c>
      <c r="G94">
        <v>2</v>
      </c>
      <c r="I94" s="97">
        <v>9160.8841778678361</v>
      </c>
      <c r="J94" s="97">
        <v>9331.3155793250826</v>
      </c>
      <c r="K94">
        <v>3</v>
      </c>
      <c r="L94">
        <v>0</v>
      </c>
      <c r="M94">
        <v>1</v>
      </c>
      <c r="N94">
        <v>2</v>
      </c>
      <c r="P94" s="98">
        <v>339.29200658769764</v>
      </c>
      <c r="Q94" s="98">
        <v>342.43359924128742</v>
      </c>
      <c r="R94">
        <v>8</v>
      </c>
      <c r="S94">
        <v>1</v>
      </c>
      <c r="T94">
        <v>6</v>
      </c>
      <c r="U94">
        <v>1</v>
      </c>
      <c r="W94" s="14"/>
      <c r="X94" s="14"/>
    </row>
    <row r="95" spans="2:24">
      <c r="B95">
        <v>109</v>
      </c>
      <c r="C95">
        <v>110</v>
      </c>
      <c r="D95">
        <v>6</v>
      </c>
      <c r="E95">
        <v>0</v>
      </c>
      <c r="F95">
        <v>4</v>
      </c>
      <c r="G95">
        <v>2</v>
      </c>
      <c r="I95" s="97">
        <v>9331.3155793250826</v>
      </c>
      <c r="J95" s="97">
        <v>9503.317777109125</v>
      </c>
      <c r="K95">
        <v>6</v>
      </c>
      <c r="L95">
        <v>0</v>
      </c>
      <c r="M95">
        <v>4</v>
      </c>
      <c r="N95">
        <v>2</v>
      </c>
      <c r="P95" s="98">
        <v>342.43359924128742</v>
      </c>
      <c r="Q95" s="98">
        <v>345.57519189487726</v>
      </c>
      <c r="R95">
        <v>14</v>
      </c>
      <c r="S95">
        <v>1</v>
      </c>
      <c r="T95">
        <v>9</v>
      </c>
      <c r="U95">
        <v>4</v>
      </c>
      <c r="W95" s="14"/>
      <c r="X95" s="14"/>
    </row>
    <row r="96" spans="2:24">
      <c r="B96">
        <v>110</v>
      </c>
      <c r="C96">
        <v>111</v>
      </c>
      <c r="D96">
        <v>1</v>
      </c>
      <c r="E96">
        <v>0</v>
      </c>
      <c r="F96">
        <v>1</v>
      </c>
      <c r="G96">
        <v>0</v>
      </c>
      <c r="I96" s="97">
        <v>9503.317777109125</v>
      </c>
      <c r="J96" s="97">
        <v>9676.8907712199598</v>
      </c>
      <c r="K96">
        <v>1</v>
      </c>
      <c r="L96">
        <v>0</v>
      </c>
      <c r="M96">
        <v>1</v>
      </c>
      <c r="N96">
        <v>0</v>
      </c>
      <c r="P96" s="98">
        <v>345.57519189487726</v>
      </c>
      <c r="Q96" s="98">
        <v>348.71678454846705</v>
      </c>
      <c r="R96">
        <v>3</v>
      </c>
      <c r="S96">
        <v>0</v>
      </c>
      <c r="T96">
        <v>3</v>
      </c>
      <c r="U96">
        <v>0</v>
      </c>
      <c r="W96" s="14"/>
      <c r="X96" s="14"/>
    </row>
    <row r="97" spans="2:24">
      <c r="B97">
        <v>111</v>
      </c>
      <c r="C97">
        <v>112</v>
      </c>
      <c r="D97">
        <v>5</v>
      </c>
      <c r="E97">
        <v>1</v>
      </c>
      <c r="F97">
        <v>3</v>
      </c>
      <c r="G97">
        <v>1</v>
      </c>
      <c r="I97" s="97">
        <v>9676.8907712199598</v>
      </c>
      <c r="J97" s="97">
        <v>9852.0345616575905</v>
      </c>
      <c r="K97">
        <v>5</v>
      </c>
      <c r="L97">
        <v>1</v>
      </c>
      <c r="M97">
        <v>3</v>
      </c>
      <c r="N97">
        <v>1</v>
      </c>
      <c r="P97" s="98">
        <v>348.71678454846705</v>
      </c>
      <c r="Q97" s="98">
        <v>351.85837720205683</v>
      </c>
      <c r="R97">
        <v>5</v>
      </c>
      <c r="S97">
        <v>1</v>
      </c>
      <c r="T97">
        <v>4</v>
      </c>
      <c r="U97">
        <v>0</v>
      </c>
      <c r="W97" s="14"/>
      <c r="X97" s="14"/>
    </row>
    <row r="98" spans="2:24">
      <c r="B98">
        <v>112</v>
      </c>
      <c r="C98">
        <v>113</v>
      </c>
      <c r="D98">
        <v>0</v>
      </c>
      <c r="E98">
        <v>0</v>
      </c>
      <c r="F98">
        <v>0</v>
      </c>
      <c r="G98">
        <v>0</v>
      </c>
      <c r="I98" s="97">
        <v>9852.0345616575905</v>
      </c>
      <c r="J98" s="97">
        <v>10028.749148422017</v>
      </c>
      <c r="K98">
        <v>0</v>
      </c>
      <c r="L98">
        <v>0</v>
      </c>
      <c r="M98">
        <v>0</v>
      </c>
      <c r="N98">
        <v>0</v>
      </c>
      <c r="P98" s="98">
        <v>351.85837720205683</v>
      </c>
      <c r="Q98" s="98">
        <v>354.99996985564661</v>
      </c>
      <c r="R98">
        <v>8</v>
      </c>
      <c r="S98">
        <v>2</v>
      </c>
      <c r="T98">
        <v>5</v>
      </c>
      <c r="U98">
        <v>1</v>
      </c>
      <c r="W98" s="14"/>
      <c r="X98" s="14"/>
    </row>
    <row r="99" spans="2:24">
      <c r="B99">
        <v>113</v>
      </c>
      <c r="C99">
        <v>114</v>
      </c>
      <c r="D99">
        <v>2</v>
      </c>
      <c r="E99">
        <v>0</v>
      </c>
      <c r="F99">
        <v>1</v>
      </c>
      <c r="G99">
        <v>1</v>
      </c>
      <c r="I99" s="97">
        <v>10028.749148422017</v>
      </c>
      <c r="J99" s="97">
        <v>10207.034531513238</v>
      </c>
      <c r="K99">
        <v>2</v>
      </c>
      <c r="L99">
        <v>0</v>
      </c>
      <c r="M99">
        <v>1</v>
      </c>
      <c r="N99">
        <v>1</v>
      </c>
      <c r="P99" s="98">
        <v>354.99996985564661</v>
      </c>
      <c r="Q99" s="98">
        <v>358.14156250923639</v>
      </c>
      <c r="R99">
        <v>7</v>
      </c>
      <c r="S99">
        <v>0</v>
      </c>
      <c r="T99">
        <v>4</v>
      </c>
      <c r="U99">
        <v>3</v>
      </c>
      <c r="W99" s="14"/>
      <c r="X99" s="14"/>
    </row>
    <row r="100" spans="2:24">
      <c r="B100">
        <v>114</v>
      </c>
      <c r="C100">
        <v>115</v>
      </c>
      <c r="D100">
        <v>1</v>
      </c>
      <c r="E100">
        <v>0</v>
      </c>
      <c r="F100">
        <v>1</v>
      </c>
      <c r="G100">
        <v>0</v>
      </c>
      <c r="I100" s="97">
        <v>10207.034531513238</v>
      </c>
      <c r="J100" s="97">
        <v>10386.890710931253</v>
      </c>
      <c r="K100">
        <v>1</v>
      </c>
      <c r="L100">
        <v>0</v>
      </c>
      <c r="M100">
        <v>1</v>
      </c>
      <c r="N100">
        <v>0</v>
      </c>
      <c r="P100" s="98">
        <v>358.14156250923639</v>
      </c>
      <c r="Q100" s="98">
        <v>361.28315516282623</v>
      </c>
      <c r="R100">
        <v>8</v>
      </c>
      <c r="S100">
        <v>1</v>
      </c>
      <c r="T100">
        <v>6</v>
      </c>
      <c r="U100">
        <v>1</v>
      </c>
      <c r="W100" s="14"/>
      <c r="X100" s="14"/>
    </row>
    <row r="101" spans="2:24">
      <c r="B101">
        <v>115</v>
      </c>
      <c r="C101">
        <v>116</v>
      </c>
      <c r="D101">
        <v>5</v>
      </c>
      <c r="E101">
        <v>0</v>
      </c>
      <c r="F101">
        <v>5</v>
      </c>
      <c r="G101">
        <v>0</v>
      </c>
      <c r="I101" s="97">
        <v>10386.890710931253</v>
      </c>
      <c r="J101" s="97">
        <v>10568.317686676064</v>
      </c>
      <c r="K101">
        <v>5</v>
      </c>
      <c r="L101">
        <v>0</v>
      </c>
      <c r="M101">
        <v>5</v>
      </c>
      <c r="N101">
        <v>0</v>
      </c>
      <c r="P101" s="98">
        <v>361.28315516282623</v>
      </c>
      <c r="Q101" s="98">
        <v>364.42474781641602</v>
      </c>
      <c r="R101">
        <v>6</v>
      </c>
      <c r="S101">
        <v>0</v>
      </c>
      <c r="T101">
        <v>4</v>
      </c>
      <c r="U101">
        <v>2</v>
      </c>
      <c r="W101" s="14"/>
      <c r="X101" s="14"/>
    </row>
    <row r="102" spans="2:24">
      <c r="B102">
        <v>116</v>
      </c>
      <c r="C102">
        <v>117</v>
      </c>
      <c r="D102">
        <v>2</v>
      </c>
      <c r="E102">
        <v>0</v>
      </c>
      <c r="F102">
        <v>2</v>
      </c>
      <c r="G102">
        <v>0</v>
      </c>
      <c r="I102" s="97">
        <v>10568.317686676064</v>
      </c>
      <c r="J102" s="97">
        <v>10751.315458747669</v>
      </c>
      <c r="K102">
        <v>2</v>
      </c>
      <c r="L102">
        <v>0</v>
      </c>
      <c r="M102">
        <v>2</v>
      </c>
      <c r="N102">
        <v>0</v>
      </c>
      <c r="P102" s="98">
        <v>364.42474781641602</v>
      </c>
      <c r="Q102" s="98">
        <v>367.5663404700058</v>
      </c>
      <c r="R102">
        <v>8</v>
      </c>
      <c r="S102">
        <v>0</v>
      </c>
      <c r="T102">
        <v>4</v>
      </c>
      <c r="U102">
        <v>4</v>
      </c>
      <c r="W102" s="14"/>
      <c r="X102" s="14"/>
    </row>
    <row r="103" spans="2:24">
      <c r="B103">
        <v>117</v>
      </c>
      <c r="C103">
        <v>118</v>
      </c>
      <c r="D103">
        <v>2</v>
      </c>
      <c r="E103">
        <v>0</v>
      </c>
      <c r="F103">
        <v>2</v>
      </c>
      <c r="G103">
        <v>0</v>
      </c>
      <c r="I103" s="97">
        <v>10751.315458747669</v>
      </c>
      <c r="J103" s="97">
        <v>10935.88402714607</v>
      </c>
      <c r="K103">
        <v>2</v>
      </c>
      <c r="L103">
        <v>0</v>
      </c>
      <c r="M103">
        <v>2</v>
      </c>
      <c r="N103">
        <v>0</v>
      </c>
      <c r="P103" s="98">
        <v>367.5663404700058</v>
      </c>
      <c r="Q103" s="98">
        <v>370.70793312359558</v>
      </c>
      <c r="R103">
        <v>7</v>
      </c>
      <c r="S103">
        <v>0</v>
      </c>
      <c r="T103">
        <v>6</v>
      </c>
      <c r="U103">
        <v>1</v>
      </c>
      <c r="W103" s="14"/>
      <c r="X103" s="14"/>
    </row>
    <row r="104" spans="2:24">
      <c r="B104">
        <v>118</v>
      </c>
      <c r="C104">
        <v>119</v>
      </c>
      <c r="D104">
        <v>1</v>
      </c>
      <c r="E104">
        <v>0</v>
      </c>
      <c r="F104">
        <v>1</v>
      </c>
      <c r="G104">
        <v>0</v>
      </c>
      <c r="I104" s="97">
        <v>10935.88402714607</v>
      </c>
      <c r="J104" s="97">
        <v>11122.023391871266</v>
      </c>
      <c r="K104">
        <v>1</v>
      </c>
      <c r="L104">
        <v>0</v>
      </c>
      <c r="M104">
        <v>1</v>
      </c>
      <c r="N104">
        <v>0</v>
      </c>
      <c r="P104" s="98">
        <v>370.70793312359558</v>
      </c>
      <c r="Q104" s="98">
        <v>373.84952577718536</v>
      </c>
      <c r="R104">
        <v>5</v>
      </c>
      <c r="S104">
        <v>0</v>
      </c>
      <c r="T104">
        <v>4</v>
      </c>
      <c r="U104">
        <v>1</v>
      </c>
      <c r="W104" s="14"/>
      <c r="X104" s="14"/>
    </row>
    <row r="105" spans="2:24">
      <c r="B105">
        <v>119</v>
      </c>
      <c r="C105">
        <v>120</v>
      </c>
      <c r="D105">
        <v>0</v>
      </c>
      <c r="E105">
        <v>0</v>
      </c>
      <c r="F105">
        <v>0</v>
      </c>
      <c r="G105">
        <v>0</v>
      </c>
      <c r="I105" s="97">
        <v>11122.023391871266</v>
      </c>
      <c r="J105" s="97">
        <v>11309.733552923255</v>
      </c>
      <c r="K105">
        <v>0</v>
      </c>
      <c r="L105">
        <v>0</v>
      </c>
      <c r="M105">
        <v>0</v>
      </c>
      <c r="N105">
        <v>0</v>
      </c>
      <c r="P105" s="98">
        <v>373.84952577718536</v>
      </c>
      <c r="Q105" s="98">
        <v>376.99111843077515</v>
      </c>
      <c r="R105">
        <v>2</v>
      </c>
      <c r="S105">
        <v>0</v>
      </c>
      <c r="T105">
        <v>2</v>
      </c>
      <c r="U105">
        <v>0</v>
      </c>
      <c r="X105" s="14"/>
    </row>
    <row r="106" spans="2:24">
      <c r="B106">
        <v>120</v>
      </c>
      <c r="C106">
        <v>121</v>
      </c>
      <c r="D106">
        <v>3</v>
      </c>
      <c r="E106">
        <v>0</v>
      </c>
      <c r="F106">
        <v>2</v>
      </c>
      <c r="G106">
        <v>1</v>
      </c>
      <c r="I106" s="97">
        <v>11309.733552923255</v>
      </c>
      <c r="J106" s="97">
        <v>11499.01451030204</v>
      </c>
      <c r="K106">
        <v>3</v>
      </c>
      <c r="L106">
        <v>0</v>
      </c>
      <c r="M106">
        <v>2</v>
      </c>
      <c r="N106">
        <v>1</v>
      </c>
      <c r="P106" s="98">
        <v>376.99111843077515</v>
      </c>
      <c r="Q106" s="98">
        <v>380.13271108436498</v>
      </c>
      <c r="R106">
        <v>3</v>
      </c>
      <c r="S106">
        <v>0</v>
      </c>
      <c r="T106">
        <v>2</v>
      </c>
      <c r="U106">
        <v>1</v>
      </c>
    </row>
    <row r="107" spans="2:24">
      <c r="B107">
        <v>121</v>
      </c>
      <c r="C107">
        <v>122</v>
      </c>
      <c r="D107">
        <v>1</v>
      </c>
      <c r="E107">
        <v>0</v>
      </c>
      <c r="F107">
        <v>0</v>
      </c>
      <c r="G107">
        <v>1</v>
      </c>
      <c r="I107" s="97">
        <v>11499.01451030204</v>
      </c>
      <c r="J107" s="97">
        <v>11689.86626400762</v>
      </c>
      <c r="K107">
        <v>1</v>
      </c>
      <c r="L107">
        <v>0</v>
      </c>
      <c r="M107">
        <v>0</v>
      </c>
      <c r="N107">
        <v>1</v>
      </c>
      <c r="P107" s="98">
        <v>380.13271108436498</v>
      </c>
      <c r="Q107" s="98">
        <v>383.27430373795477</v>
      </c>
      <c r="R107">
        <v>4</v>
      </c>
      <c r="S107">
        <v>0</v>
      </c>
      <c r="T107">
        <v>4</v>
      </c>
      <c r="U107">
        <v>0</v>
      </c>
    </row>
    <row r="108" spans="2:24">
      <c r="B108">
        <v>122</v>
      </c>
      <c r="C108">
        <v>123</v>
      </c>
      <c r="D108">
        <v>1</v>
      </c>
      <c r="E108">
        <v>0</v>
      </c>
      <c r="F108">
        <v>1</v>
      </c>
      <c r="G108">
        <v>0</v>
      </c>
      <c r="I108" s="97">
        <v>11689.86626400762</v>
      </c>
      <c r="J108" s="97">
        <v>11882.288814039995</v>
      </c>
      <c r="K108">
        <v>1</v>
      </c>
      <c r="L108">
        <v>0</v>
      </c>
      <c r="M108">
        <v>1</v>
      </c>
      <c r="N108">
        <v>0</v>
      </c>
      <c r="P108" s="98">
        <v>383.27430373795477</v>
      </c>
      <c r="Q108" s="98">
        <v>386.41589639154455</v>
      </c>
      <c r="R108">
        <v>3</v>
      </c>
      <c r="S108">
        <v>0</v>
      </c>
      <c r="T108">
        <v>3</v>
      </c>
      <c r="U108">
        <v>0</v>
      </c>
    </row>
    <row r="109" spans="2:24">
      <c r="B109">
        <v>123</v>
      </c>
      <c r="C109">
        <v>124</v>
      </c>
      <c r="D109">
        <v>7</v>
      </c>
      <c r="E109">
        <v>0</v>
      </c>
      <c r="F109">
        <v>5</v>
      </c>
      <c r="G109">
        <v>2</v>
      </c>
      <c r="I109" s="97">
        <v>11882.288814039995</v>
      </c>
      <c r="J109" s="97">
        <v>12076.282160399165</v>
      </c>
      <c r="K109">
        <v>7</v>
      </c>
      <c r="L109">
        <v>0</v>
      </c>
      <c r="M109">
        <v>5</v>
      </c>
      <c r="N109">
        <v>2</v>
      </c>
      <c r="P109" s="98">
        <v>386.41589639154455</v>
      </c>
      <c r="Q109" s="98">
        <v>389.55748904513433</v>
      </c>
      <c r="R109">
        <v>1</v>
      </c>
      <c r="S109">
        <v>0</v>
      </c>
      <c r="T109">
        <v>1</v>
      </c>
      <c r="U109">
        <v>0</v>
      </c>
    </row>
    <row r="110" spans="2:24">
      <c r="B110">
        <v>124</v>
      </c>
      <c r="C110">
        <v>125</v>
      </c>
      <c r="D110">
        <v>0</v>
      </c>
      <c r="E110">
        <v>0</v>
      </c>
      <c r="F110">
        <v>0</v>
      </c>
      <c r="G110">
        <v>0</v>
      </c>
      <c r="I110" s="97">
        <v>12076.282160399165</v>
      </c>
      <c r="J110" s="97">
        <v>12271.846303085129</v>
      </c>
      <c r="K110">
        <v>0</v>
      </c>
      <c r="L110">
        <v>0</v>
      </c>
      <c r="M110">
        <v>0</v>
      </c>
      <c r="N110">
        <v>0</v>
      </c>
      <c r="P110" s="98">
        <v>389.55748904513433</v>
      </c>
      <c r="Q110" s="98">
        <v>392.69908169872411</v>
      </c>
      <c r="R110">
        <v>5</v>
      </c>
      <c r="S110">
        <v>0</v>
      </c>
      <c r="T110">
        <v>3</v>
      </c>
      <c r="U110">
        <v>2</v>
      </c>
    </row>
    <row r="111" spans="2:24">
      <c r="B111">
        <v>125</v>
      </c>
      <c r="C111">
        <v>126</v>
      </c>
      <c r="D111">
        <v>4</v>
      </c>
      <c r="E111">
        <v>0</v>
      </c>
      <c r="F111">
        <v>3</v>
      </c>
      <c r="G111">
        <v>1</v>
      </c>
      <c r="I111" s="97">
        <v>12271.846303085129</v>
      </c>
      <c r="J111" s="97">
        <v>12468.981242097889</v>
      </c>
      <c r="K111">
        <v>4</v>
      </c>
      <c r="L111">
        <v>0</v>
      </c>
      <c r="M111">
        <v>3</v>
      </c>
      <c r="N111">
        <v>1</v>
      </c>
      <c r="P111" s="98">
        <v>392.69908169872411</v>
      </c>
      <c r="Q111" s="98">
        <v>395.84067435231395</v>
      </c>
      <c r="R111">
        <v>4</v>
      </c>
      <c r="S111">
        <v>0</v>
      </c>
      <c r="T111">
        <v>4</v>
      </c>
      <c r="U111">
        <v>0</v>
      </c>
    </row>
    <row r="112" spans="2:24">
      <c r="B112">
        <v>126</v>
      </c>
      <c r="C112">
        <v>127</v>
      </c>
      <c r="D112">
        <v>0</v>
      </c>
      <c r="E112">
        <v>0</v>
      </c>
      <c r="F112">
        <v>0</v>
      </c>
      <c r="G112">
        <v>0</v>
      </c>
      <c r="I112" s="97">
        <v>12468.981242097889</v>
      </c>
      <c r="J112" s="97">
        <v>12667.686977437443</v>
      </c>
      <c r="K112">
        <v>0</v>
      </c>
      <c r="L112">
        <v>0</v>
      </c>
      <c r="M112">
        <v>0</v>
      </c>
      <c r="N112">
        <v>0</v>
      </c>
      <c r="P112" s="98">
        <v>395.84067435231395</v>
      </c>
      <c r="Q112" s="98">
        <v>398.98226700590374</v>
      </c>
      <c r="R112">
        <v>3</v>
      </c>
      <c r="S112">
        <v>0</v>
      </c>
      <c r="T112">
        <v>2</v>
      </c>
      <c r="U112">
        <v>1</v>
      </c>
    </row>
    <row r="113" spans="2:21">
      <c r="B113">
        <v>127</v>
      </c>
      <c r="C113">
        <v>128</v>
      </c>
      <c r="D113">
        <v>0</v>
      </c>
      <c r="E113">
        <v>0</v>
      </c>
      <c r="F113">
        <v>0</v>
      </c>
      <c r="G113">
        <v>0</v>
      </c>
      <c r="I113" s="97">
        <v>12667.686977437443</v>
      </c>
      <c r="J113" s="97">
        <v>12867.963509103793</v>
      </c>
      <c r="K113">
        <v>0</v>
      </c>
      <c r="L113">
        <v>0</v>
      </c>
      <c r="M113">
        <v>0</v>
      </c>
      <c r="N113">
        <v>0</v>
      </c>
      <c r="P113" s="98">
        <v>398.98226700590374</v>
      </c>
      <c r="Q113" s="98">
        <v>402.12385965949352</v>
      </c>
      <c r="R113">
        <v>5</v>
      </c>
      <c r="S113">
        <v>1</v>
      </c>
      <c r="T113">
        <v>3</v>
      </c>
      <c r="U113">
        <v>1</v>
      </c>
    </row>
    <row r="114" spans="2:21">
      <c r="B114">
        <v>128</v>
      </c>
      <c r="C114">
        <v>129</v>
      </c>
      <c r="D114">
        <v>0</v>
      </c>
      <c r="E114">
        <v>0</v>
      </c>
      <c r="F114">
        <v>0</v>
      </c>
      <c r="G114">
        <v>0</v>
      </c>
      <c r="I114" s="97">
        <v>12867.963509103793</v>
      </c>
      <c r="J114" s="97">
        <v>13069.810837096937</v>
      </c>
      <c r="K114">
        <v>0</v>
      </c>
      <c r="L114">
        <v>0</v>
      </c>
      <c r="M114">
        <v>0</v>
      </c>
      <c r="N114">
        <v>0</v>
      </c>
      <c r="P114" s="98">
        <v>402.12385965949352</v>
      </c>
      <c r="Q114" s="98">
        <v>405.2654523130833</v>
      </c>
      <c r="R114">
        <v>2</v>
      </c>
      <c r="S114">
        <v>0</v>
      </c>
      <c r="T114">
        <v>2</v>
      </c>
      <c r="U114">
        <v>0</v>
      </c>
    </row>
    <row r="115" spans="2:21">
      <c r="B115">
        <v>129</v>
      </c>
      <c r="C115">
        <v>130</v>
      </c>
      <c r="D115">
        <v>0</v>
      </c>
      <c r="E115">
        <v>0</v>
      </c>
      <c r="F115">
        <v>0</v>
      </c>
      <c r="G115">
        <v>0</v>
      </c>
      <c r="I115" s="97">
        <v>13069.810837096937</v>
      </c>
      <c r="J115" s="97">
        <v>13273.228961416877</v>
      </c>
      <c r="K115">
        <v>0</v>
      </c>
      <c r="L115">
        <v>0</v>
      </c>
      <c r="M115">
        <v>0</v>
      </c>
      <c r="N115">
        <v>0</v>
      </c>
      <c r="P115" s="98">
        <v>405.2654523130833</v>
      </c>
      <c r="Q115" s="98">
        <v>408.40704496667308</v>
      </c>
      <c r="R115">
        <v>0</v>
      </c>
      <c r="S115">
        <v>0</v>
      </c>
      <c r="T115">
        <v>0</v>
      </c>
      <c r="U115">
        <v>0</v>
      </c>
    </row>
    <row r="116" spans="2:21">
      <c r="B116">
        <v>130</v>
      </c>
      <c r="C116">
        <v>131</v>
      </c>
      <c r="D116">
        <v>0</v>
      </c>
      <c r="E116">
        <v>0</v>
      </c>
      <c r="F116">
        <v>0</v>
      </c>
      <c r="G116">
        <v>0</v>
      </c>
      <c r="I116" s="97">
        <v>13273.228961416877</v>
      </c>
      <c r="J116" s="97">
        <v>13478.217882063609</v>
      </c>
      <c r="K116">
        <v>0</v>
      </c>
      <c r="L116">
        <v>0</v>
      </c>
      <c r="M116">
        <v>0</v>
      </c>
      <c r="N116">
        <v>0</v>
      </c>
      <c r="P116" s="98">
        <v>408.40704496667308</v>
      </c>
      <c r="Q116" s="98">
        <v>411.54863762026292</v>
      </c>
      <c r="R116">
        <v>3</v>
      </c>
      <c r="S116">
        <v>0</v>
      </c>
      <c r="T116">
        <v>3</v>
      </c>
      <c r="U116">
        <v>0</v>
      </c>
    </row>
    <row r="117" spans="2:21">
      <c r="B117">
        <v>131</v>
      </c>
      <c r="C117">
        <v>132</v>
      </c>
      <c r="D117">
        <v>0</v>
      </c>
      <c r="E117">
        <v>0</v>
      </c>
      <c r="F117">
        <v>0</v>
      </c>
      <c r="G117">
        <v>0</v>
      </c>
      <c r="I117" s="97">
        <v>13478.217882063609</v>
      </c>
      <c r="J117" s="97">
        <v>13684.777599037139</v>
      </c>
      <c r="K117">
        <v>0</v>
      </c>
      <c r="L117">
        <v>0</v>
      </c>
      <c r="M117">
        <v>0</v>
      </c>
      <c r="N117">
        <v>0</v>
      </c>
      <c r="P117" s="98">
        <v>411.54863762026292</v>
      </c>
      <c r="Q117" s="98">
        <v>414.69023027385271</v>
      </c>
      <c r="R117">
        <v>2</v>
      </c>
      <c r="S117">
        <v>0</v>
      </c>
      <c r="T117">
        <v>2</v>
      </c>
      <c r="U117">
        <v>0</v>
      </c>
    </row>
    <row r="118" spans="2:21">
      <c r="B118">
        <v>132</v>
      </c>
      <c r="C118">
        <v>133</v>
      </c>
      <c r="D118">
        <v>0</v>
      </c>
      <c r="E118">
        <v>0</v>
      </c>
      <c r="F118">
        <v>0</v>
      </c>
      <c r="G118">
        <v>0</v>
      </c>
      <c r="I118" s="97">
        <v>13684.777599037139</v>
      </c>
      <c r="J118" s="97">
        <v>13892.908112337462</v>
      </c>
      <c r="K118">
        <v>0</v>
      </c>
      <c r="L118">
        <v>0</v>
      </c>
      <c r="M118">
        <v>0</v>
      </c>
      <c r="N118">
        <v>0</v>
      </c>
      <c r="P118" s="98">
        <v>414.69023027385271</v>
      </c>
      <c r="Q118" s="98">
        <v>417.83182292744249</v>
      </c>
      <c r="R118">
        <v>3</v>
      </c>
      <c r="S118">
        <v>0</v>
      </c>
      <c r="T118">
        <v>2</v>
      </c>
      <c r="U118">
        <v>1</v>
      </c>
    </row>
    <row r="119" spans="2:21">
      <c r="B119">
        <v>133</v>
      </c>
      <c r="C119">
        <v>134</v>
      </c>
      <c r="D119">
        <v>0</v>
      </c>
      <c r="E119">
        <v>0</v>
      </c>
      <c r="F119">
        <v>0</v>
      </c>
      <c r="G119">
        <v>0</v>
      </c>
      <c r="I119" s="97">
        <v>13892.908112337462</v>
      </c>
      <c r="J119" s="97">
        <v>14102.609421964582</v>
      </c>
      <c r="K119">
        <v>0</v>
      </c>
      <c r="L119">
        <v>0</v>
      </c>
      <c r="M119">
        <v>0</v>
      </c>
      <c r="N119">
        <v>0</v>
      </c>
      <c r="P119" s="98">
        <v>417.83182292744249</v>
      </c>
      <c r="Q119" s="98">
        <v>420.97341558103227</v>
      </c>
      <c r="R119">
        <v>3</v>
      </c>
      <c r="S119">
        <v>0</v>
      </c>
      <c r="T119">
        <v>3</v>
      </c>
      <c r="U119">
        <v>0</v>
      </c>
    </row>
    <row r="120" spans="2:21">
      <c r="B120">
        <v>134</v>
      </c>
      <c r="C120">
        <v>135</v>
      </c>
      <c r="D120">
        <v>0</v>
      </c>
      <c r="E120">
        <v>0</v>
      </c>
      <c r="F120">
        <v>0</v>
      </c>
      <c r="G120">
        <v>0</v>
      </c>
      <c r="I120" s="97">
        <v>14102.609421964582</v>
      </c>
      <c r="J120" s="97">
        <v>14313.881527918495</v>
      </c>
      <c r="K120">
        <v>0</v>
      </c>
      <c r="L120">
        <v>0</v>
      </c>
      <c r="M120">
        <v>0</v>
      </c>
      <c r="N120">
        <v>0</v>
      </c>
      <c r="P120" s="98">
        <v>420.97341558103227</v>
      </c>
      <c r="Q120" s="98">
        <v>424.11500823462205</v>
      </c>
      <c r="R120">
        <v>4</v>
      </c>
      <c r="S120">
        <v>1</v>
      </c>
      <c r="T120">
        <v>3</v>
      </c>
      <c r="U120">
        <v>0</v>
      </c>
    </row>
    <row r="121" spans="2:21">
      <c r="B121">
        <v>135</v>
      </c>
      <c r="C121">
        <v>136</v>
      </c>
      <c r="D121">
        <v>1</v>
      </c>
      <c r="E121">
        <v>0</v>
      </c>
      <c r="F121">
        <v>0</v>
      </c>
      <c r="G121">
        <v>1</v>
      </c>
      <c r="I121" s="97">
        <v>14313.881527918495</v>
      </c>
      <c r="J121" s="97">
        <v>14526.724430199203</v>
      </c>
      <c r="K121">
        <v>1</v>
      </c>
      <c r="L121">
        <v>0</v>
      </c>
      <c r="M121">
        <v>0</v>
      </c>
      <c r="N121">
        <v>1</v>
      </c>
      <c r="P121" s="98">
        <v>424.11500823462205</v>
      </c>
      <c r="Q121" s="98">
        <v>427.25660088821189</v>
      </c>
      <c r="R121">
        <v>0</v>
      </c>
      <c r="S121">
        <v>0</v>
      </c>
      <c r="T121">
        <v>0</v>
      </c>
      <c r="U121">
        <v>0</v>
      </c>
    </row>
    <row r="122" spans="2:21">
      <c r="B122">
        <v>136</v>
      </c>
      <c r="C122">
        <v>137</v>
      </c>
      <c r="D122">
        <v>0</v>
      </c>
      <c r="E122">
        <v>0</v>
      </c>
      <c r="F122">
        <v>0</v>
      </c>
      <c r="G122">
        <v>0</v>
      </c>
      <c r="I122" s="97">
        <v>14526.724430199203</v>
      </c>
      <c r="J122" s="97">
        <v>14741.138128806706</v>
      </c>
      <c r="K122">
        <v>0</v>
      </c>
      <c r="L122">
        <v>0</v>
      </c>
      <c r="M122">
        <v>0</v>
      </c>
      <c r="N122">
        <v>0</v>
      </c>
      <c r="P122" s="98">
        <v>427.25660088821189</v>
      </c>
      <c r="Q122" s="98">
        <v>430.39819354180167</v>
      </c>
      <c r="R122">
        <v>1</v>
      </c>
      <c r="S122">
        <v>0</v>
      </c>
      <c r="T122">
        <v>1</v>
      </c>
      <c r="U122">
        <v>0</v>
      </c>
    </row>
    <row r="123" spans="2:21">
      <c r="B123">
        <v>137</v>
      </c>
      <c r="C123">
        <v>138</v>
      </c>
      <c r="D123">
        <v>1</v>
      </c>
      <c r="E123">
        <v>0</v>
      </c>
      <c r="F123">
        <v>0</v>
      </c>
      <c r="G123">
        <v>1</v>
      </c>
      <c r="I123" s="97">
        <v>14741.138128806706</v>
      </c>
      <c r="J123" s="97">
        <v>14957.122623741005</v>
      </c>
      <c r="K123">
        <v>1</v>
      </c>
      <c r="L123">
        <v>0</v>
      </c>
      <c r="M123">
        <v>0</v>
      </c>
      <c r="N123">
        <v>1</v>
      </c>
      <c r="P123" s="98">
        <v>430.39819354180167</v>
      </c>
      <c r="Q123" s="98">
        <v>433.53978619539146</v>
      </c>
      <c r="R123">
        <v>1</v>
      </c>
      <c r="S123">
        <v>0</v>
      </c>
      <c r="T123">
        <v>0</v>
      </c>
      <c r="U123">
        <v>1</v>
      </c>
    </row>
    <row r="124" spans="2:21">
      <c r="B124">
        <v>138</v>
      </c>
      <c r="C124">
        <v>139</v>
      </c>
      <c r="D124">
        <v>4</v>
      </c>
      <c r="E124">
        <v>0</v>
      </c>
      <c r="F124">
        <v>2</v>
      </c>
      <c r="G124">
        <v>2</v>
      </c>
      <c r="I124" s="97">
        <v>14957.122623741005</v>
      </c>
      <c r="J124" s="97">
        <v>15174.677915002098</v>
      </c>
      <c r="K124">
        <v>4</v>
      </c>
      <c r="L124">
        <v>0</v>
      </c>
      <c r="M124">
        <v>2</v>
      </c>
      <c r="N124">
        <v>2</v>
      </c>
      <c r="P124" s="98">
        <v>433.53978619539146</v>
      </c>
      <c r="Q124" s="98">
        <v>436.68137884898124</v>
      </c>
      <c r="R124">
        <v>2</v>
      </c>
      <c r="S124">
        <v>0</v>
      </c>
      <c r="T124">
        <v>1</v>
      </c>
      <c r="U124">
        <v>1</v>
      </c>
    </row>
    <row r="125" spans="2:21">
      <c r="B125">
        <v>139</v>
      </c>
      <c r="C125">
        <v>140</v>
      </c>
      <c r="D125">
        <v>0</v>
      </c>
      <c r="E125">
        <v>0</v>
      </c>
      <c r="F125">
        <v>0</v>
      </c>
      <c r="G125">
        <v>0</v>
      </c>
      <c r="I125" s="97">
        <v>15174.677915002098</v>
      </c>
      <c r="J125" s="97">
        <v>15393.804002589986</v>
      </c>
      <c r="K125">
        <v>0</v>
      </c>
      <c r="L125">
        <v>0</v>
      </c>
      <c r="M125">
        <v>0</v>
      </c>
      <c r="N125">
        <v>0</v>
      </c>
      <c r="P125" s="98">
        <v>436.68137884898124</v>
      </c>
      <c r="Q125" s="98">
        <v>439.82297150257102</v>
      </c>
      <c r="R125">
        <v>0</v>
      </c>
      <c r="S125">
        <v>0</v>
      </c>
      <c r="T125">
        <v>0</v>
      </c>
      <c r="U125">
        <v>0</v>
      </c>
    </row>
    <row r="126" spans="2:21">
      <c r="B126">
        <v>140</v>
      </c>
      <c r="C126">
        <v>141</v>
      </c>
      <c r="D126">
        <v>0</v>
      </c>
      <c r="E126">
        <v>0</v>
      </c>
      <c r="F126">
        <v>0</v>
      </c>
      <c r="G126">
        <v>0</v>
      </c>
      <c r="I126" s="97">
        <v>15393.804002589986</v>
      </c>
      <c r="J126" s="97">
        <v>15614.500886504669</v>
      </c>
      <c r="K126">
        <v>0</v>
      </c>
      <c r="L126">
        <v>0</v>
      </c>
      <c r="M126">
        <v>0</v>
      </c>
      <c r="N126">
        <v>0</v>
      </c>
      <c r="P126" s="98">
        <v>439.82297150257102</v>
      </c>
      <c r="Q126" s="98">
        <v>442.9645641561608</v>
      </c>
      <c r="R126">
        <v>0</v>
      </c>
      <c r="S126">
        <v>0</v>
      </c>
      <c r="T126">
        <v>0</v>
      </c>
      <c r="U126">
        <v>0</v>
      </c>
    </row>
    <row r="127" spans="2:21">
      <c r="B127">
        <v>141</v>
      </c>
      <c r="C127">
        <v>142</v>
      </c>
      <c r="D127">
        <v>1</v>
      </c>
      <c r="E127">
        <v>0</v>
      </c>
      <c r="F127">
        <v>1</v>
      </c>
      <c r="G127">
        <v>0</v>
      </c>
      <c r="I127" s="97">
        <v>15614.500886504669</v>
      </c>
      <c r="J127" s="97">
        <v>15836.768566746146</v>
      </c>
      <c r="K127">
        <v>1</v>
      </c>
      <c r="L127">
        <v>0</v>
      </c>
      <c r="M127">
        <v>1</v>
      </c>
      <c r="N127">
        <v>0</v>
      </c>
      <c r="P127" s="98">
        <v>442.9645641561608</v>
      </c>
      <c r="Q127" s="98">
        <v>446.10615680975064</v>
      </c>
      <c r="R127">
        <v>0</v>
      </c>
      <c r="S127">
        <v>0</v>
      </c>
      <c r="T127">
        <v>0</v>
      </c>
      <c r="U127">
        <v>0</v>
      </c>
    </row>
    <row r="128" spans="2:21">
      <c r="B128">
        <v>142</v>
      </c>
      <c r="C128">
        <v>143</v>
      </c>
      <c r="D128">
        <v>0</v>
      </c>
      <c r="E128">
        <v>0</v>
      </c>
      <c r="F128">
        <v>0</v>
      </c>
      <c r="G128">
        <v>0</v>
      </c>
      <c r="I128" s="97">
        <v>15836.768566746146</v>
      </c>
      <c r="J128" s="97">
        <v>16060.60704331442</v>
      </c>
      <c r="K128">
        <v>0</v>
      </c>
      <c r="L128">
        <v>0</v>
      </c>
      <c r="M128">
        <v>0</v>
      </c>
      <c r="N128">
        <v>0</v>
      </c>
      <c r="P128" s="98">
        <v>446.10615680975064</v>
      </c>
      <c r="Q128" s="98">
        <v>449.24774946334043</v>
      </c>
      <c r="R128">
        <v>1</v>
      </c>
      <c r="S128">
        <v>0</v>
      </c>
      <c r="T128">
        <v>1</v>
      </c>
      <c r="U128">
        <v>0</v>
      </c>
    </row>
    <row r="129" spans="2:21">
      <c r="B129">
        <v>143</v>
      </c>
      <c r="C129">
        <v>144</v>
      </c>
      <c r="D129">
        <v>2</v>
      </c>
      <c r="E129">
        <v>0</v>
      </c>
      <c r="F129">
        <v>1</v>
      </c>
      <c r="G129">
        <v>1</v>
      </c>
      <c r="I129" s="97">
        <v>16060.60704331442</v>
      </c>
      <c r="J129" s="97">
        <v>16286.016316209487</v>
      </c>
      <c r="K129">
        <v>2</v>
      </c>
      <c r="L129">
        <v>0</v>
      </c>
      <c r="M129">
        <v>1</v>
      </c>
      <c r="N129">
        <v>1</v>
      </c>
      <c r="P129" s="98">
        <v>449.24774946334043</v>
      </c>
      <c r="Q129" s="98">
        <v>452.38934211693021</v>
      </c>
      <c r="R129">
        <v>0</v>
      </c>
      <c r="S129">
        <v>0</v>
      </c>
      <c r="T129">
        <v>0</v>
      </c>
      <c r="U129">
        <v>0</v>
      </c>
    </row>
    <row r="130" spans="2:21">
      <c r="B130">
        <v>144</v>
      </c>
      <c r="C130">
        <v>145</v>
      </c>
      <c r="D130">
        <v>0</v>
      </c>
      <c r="E130">
        <v>0</v>
      </c>
      <c r="F130">
        <v>0</v>
      </c>
      <c r="G130">
        <v>0</v>
      </c>
      <c r="I130" s="97">
        <v>16286.016316209487</v>
      </c>
      <c r="J130" s="97">
        <v>16512.99638543135</v>
      </c>
      <c r="K130">
        <v>0</v>
      </c>
      <c r="L130">
        <v>0</v>
      </c>
      <c r="M130">
        <v>0</v>
      </c>
      <c r="N130">
        <v>0</v>
      </c>
      <c r="P130" s="98">
        <v>452.38934211693021</v>
      </c>
      <c r="Q130" s="98">
        <v>455.53093477051999</v>
      </c>
      <c r="R130">
        <v>0</v>
      </c>
      <c r="S130">
        <v>0</v>
      </c>
      <c r="T130">
        <v>0</v>
      </c>
      <c r="U130">
        <v>0</v>
      </c>
    </row>
    <row r="131" spans="2:21">
      <c r="B131">
        <v>145</v>
      </c>
      <c r="C131">
        <v>146</v>
      </c>
      <c r="D131">
        <v>1</v>
      </c>
      <c r="E131">
        <v>0</v>
      </c>
      <c r="F131">
        <v>1</v>
      </c>
      <c r="G131">
        <v>0</v>
      </c>
      <c r="I131" s="97">
        <v>16512.99638543135</v>
      </c>
      <c r="J131" s="97">
        <v>16741.547250980009</v>
      </c>
      <c r="K131">
        <v>1</v>
      </c>
      <c r="L131">
        <v>0</v>
      </c>
      <c r="M131">
        <v>1</v>
      </c>
      <c r="N131">
        <v>0</v>
      </c>
      <c r="P131" s="98">
        <v>455.53093477051999</v>
      </c>
      <c r="Q131" s="98">
        <v>458.67252742410977</v>
      </c>
      <c r="R131">
        <v>4</v>
      </c>
      <c r="S131">
        <v>0</v>
      </c>
      <c r="T131">
        <v>1</v>
      </c>
      <c r="U131">
        <v>3</v>
      </c>
    </row>
    <row r="132" spans="2:21">
      <c r="B132">
        <v>146</v>
      </c>
      <c r="C132">
        <v>147</v>
      </c>
      <c r="D132">
        <v>1</v>
      </c>
      <c r="E132">
        <v>0</v>
      </c>
      <c r="F132">
        <v>1</v>
      </c>
      <c r="G132">
        <v>0</v>
      </c>
      <c r="I132" s="97">
        <v>16741.547250980009</v>
      </c>
      <c r="J132" s="97">
        <v>16971.668912855461</v>
      </c>
      <c r="K132">
        <v>1</v>
      </c>
      <c r="L132">
        <v>0</v>
      </c>
      <c r="M132">
        <v>1</v>
      </c>
      <c r="N132">
        <v>0</v>
      </c>
      <c r="P132" s="98">
        <v>458.67252742410977</v>
      </c>
      <c r="Q132" s="98">
        <v>461.81412007769961</v>
      </c>
      <c r="R132">
        <v>1</v>
      </c>
      <c r="S132">
        <v>0</v>
      </c>
      <c r="T132">
        <v>1</v>
      </c>
      <c r="U132">
        <v>0</v>
      </c>
    </row>
    <row r="133" spans="2:21">
      <c r="B133">
        <v>147</v>
      </c>
      <c r="C133">
        <v>148</v>
      </c>
      <c r="D133">
        <v>0</v>
      </c>
      <c r="E133">
        <v>0</v>
      </c>
      <c r="F133">
        <v>0</v>
      </c>
      <c r="G133">
        <v>0</v>
      </c>
      <c r="I133" s="97">
        <v>16971.668912855461</v>
      </c>
      <c r="J133" s="97">
        <v>17203.361371057708</v>
      </c>
      <c r="K133">
        <v>0</v>
      </c>
      <c r="L133">
        <v>0</v>
      </c>
      <c r="M133">
        <v>0</v>
      </c>
      <c r="N133">
        <v>0</v>
      </c>
      <c r="P133" s="98">
        <v>461.81412007769961</v>
      </c>
      <c r="Q133" s="98">
        <v>464.9557127312894</v>
      </c>
      <c r="R133">
        <v>2</v>
      </c>
      <c r="S133">
        <v>0</v>
      </c>
      <c r="T133">
        <v>2</v>
      </c>
      <c r="U133">
        <v>0</v>
      </c>
    </row>
    <row r="134" spans="2:21">
      <c r="B134">
        <v>148</v>
      </c>
      <c r="C134">
        <v>149</v>
      </c>
      <c r="D134">
        <v>0</v>
      </c>
      <c r="E134">
        <v>0</v>
      </c>
      <c r="F134">
        <v>0</v>
      </c>
      <c r="G134">
        <v>0</v>
      </c>
      <c r="I134" s="97">
        <v>17203.361371057708</v>
      </c>
      <c r="J134" s="97">
        <v>17436.624625586748</v>
      </c>
      <c r="K134">
        <v>0</v>
      </c>
      <c r="L134">
        <v>0</v>
      </c>
      <c r="M134">
        <v>0</v>
      </c>
      <c r="N134">
        <v>0</v>
      </c>
      <c r="P134" s="98">
        <v>464.9557127312894</v>
      </c>
      <c r="Q134" s="98">
        <v>468.09730538487918</v>
      </c>
      <c r="R134">
        <v>0</v>
      </c>
      <c r="S134">
        <v>0</v>
      </c>
      <c r="T134">
        <v>0</v>
      </c>
      <c r="U134">
        <v>0</v>
      </c>
    </row>
    <row r="135" spans="2:21">
      <c r="B135">
        <v>149</v>
      </c>
      <c r="C135">
        <v>150</v>
      </c>
      <c r="D135">
        <v>0</v>
      </c>
      <c r="E135">
        <v>0</v>
      </c>
      <c r="F135">
        <v>0</v>
      </c>
      <c r="G135">
        <v>0</v>
      </c>
      <c r="I135" s="97">
        <v>17436.624625586748</v>
      </c>
      <c r="J135" s="97">
        <v>17671.458676442588</v>
      </c>
      <c r="K135">
        <v>0</v>
      </c>
      <c r="L135">
        <v>0</v>
      </c>
      <c r="M135">
        <v>0</v>
      </c>
      <c r="N135">
        <v>0</v>
      </c>
      <c r="P135" s="98">
        <v>468.09730538487918</v>
      </c>
      <c r="Q135" s="98">
        <v>471.23889803846896</v>
      </c>
      <c r="R135">
        <v>0</v>
      </c>
      <c r="S135">
        <v>0</v>
      </c>
      <c r="T135">
        <v>0</v>
      </c>
      <c r="U135">
        <v>0</v>
      </c>
    </row>
    <row r="136" spans="2:21">
      <c r="B136">
        <v>150</v>
      </c>
      <c r="C136">
        <v>151</v>
      </c>
      <c r="D136">
        <v>0</v>
      </c>
      <c r="E136">
        <v>0</v>
      </c>
      <c r="F136">
        <v>0</v>
      </c>
      <c r="G136">
        <v>0</v>
      </c>
      <c r="I136" s="97">
        <v>17671.458676442588</v>
      </c>
      <c r="J136" s="97">
        <v>17907.863523625219</v>
      </c>
      <c r="K136">
        <v>0</v>
      </c>
      <c r="L136">
        <v>0</v>
      </c>
      <c r="M136">
        <v>0</v>
      </c>
      <c r="N136">
        <v>0</v>
      </c>
      <c r="P136" s="98">
        <v>471.23889803846896</v>
      </c>
      <c r="Q136" s="98">
        <v>474.38049069205874</v>
      </c>
      <c r="R136">
        <v>3</v>
      </c>
      <c r="S136">
        <v>0</v>
      </c>
      <c r="T136">
        <v>1</v>
      </c>
      <c r="U136">
        <v>2</v>
      </c>
    </row>
    <row r="137" spans="2:21">
      <c r="B137">
        <v>151</v>
      </c>
      <c r="C137">
        <v>152</v>
      </c>
      <c r="D137">
        <v>0</v>
      </c>
      <c r="E137">
        <v>0</v>
      </c>
      <c r="F137">
        <v>0</v>
      </c>
      <c r="G137">
        <v>0</v>
      </c>
      <c r="I137" s="97">
        <v>17907.863523625219</v>
      </c>
      <c r="J137" s="97">
        <v>18145.839167134644</v>
      </c>
      <c r="K137">
        <v>0</v>
      </c>
      <c r="L137">
        <v>0</v>
      </c>
      <c r="M137">
        <v>0</v>
      </c>
      <c r="N137">
        <v>0</v>
      </c>
      <c r="P137" s="98">
        <v>474.38049069205874</v>
      </c>
      <c r="Q137" s="98">
        <v>477.52208334564853</v>
      </c>
      <c r="R137">
        <v>1</v>
      </c>
      <c r="S137">
        <v>0</v>
      </c>
      <c r="T137">
        <v>0</v>
      </c>
      <c r="U137">
        <v>1</v>
      </c>
    </row>
    <row r="138" spans="2:21">
      <c r="B138">
        <v>152</v>
      </c>
      <c r="C138">
        <v>153</v>
      </c>
      <c r="D138">
        <v>0</v>
      </c>
      <c r="E138">
        <v>0</v>
      </c>
      <c r="F138">
        <v>0</v>
      </c>
      <c r="G138">
        <v>0</v>
      </c>
      <c r="I138" s="97">
        <v>18145.839167134644</v>
      </c>
      <c r="J138" s="97">
        <v>18385.385606970867</v>
      </c>
      <c r="K138">
        <v>0</v>
      </c>
      <c r="L138">
        <v>0</v>
      </c>
      <c r="M138">
        <v>0</v>
      </c>
      <c r="N138">
        <v>0</v>
      </c>
      <c r="P138" s="98">
        <v>477.52208334564853</v>
      </c>
      <c r="Q138" s="98">
        <v>480.66367599923836</v>
      </c>
      <c r="R138">
        <v>2</v>
      </c>
      <c r="S138">
        <v>0</v>
      </c>
      <c r="T138">
        <v>1</v>
      </c>
      <c r="U138">
        <v>1</v>
      </c>
    </row>
    <row r="139" spans="2:21">
      <c r="B139">
        <v>153</v>
      </c>
      <c r="C139">
        <v>154</v>
      </c>
      <c r="D139">
        <v>0</v>
      </c>
      <c r="E139">
        <v>0</v>
      </c>
      <c r="F139">
        <v>0</v>
      </c>
      <c r="G139">
        <v>0</v>
      </c>
      <c r="I139" s="97">
        <v>18385.385606970867</v>
      </c>
      <c r="J139" s="97">
        <v>18626.502843133883</v>
      </c>
      <c r="K139">
        <v>0</v>
      </c>
      <c r="L139">
        <v>0</v>
      </c>
      <c r="M139">
        <v>0</v>
      </c>
      <c r="N139">
        <v>0</v>
      </c>
      <c r="P139" s="98">
        <v>480.66367599923836</v>
      </c>
      <c r="Q139" s="98">
        <v>483.80526865282815</v>
      </c>
      <c r="R139">
        <v>0</v>
      </c>
      <c r="S139">
        <v>0</v>
      </c>
      <c r="T139">
        <v>0</v>
      </c>
      <c r="U139">
        <v>0</v>
      </c>
    </row>
    <row r="140" spans="2:21">
      <c r="B140">
        <v>154</v>
      </c>
      <c r="C140">
        <v>155</v>
      </c>
      <c r="D140">
        <v>0</v>
      </c>
      <c r="E140">
        <v>0</v>
      </c>
      <c r="F140">
        <v>0</v>
      </c>
      <c r="G140">
        <v>0</v>
      </c>
      <c r="I140" s="97">
        <v>18626.502843133883</v>
      </c>
      <c r="J140" s="97">
        <v>18869.190875623695</v>
      </c>
      <c r="K140">
        <v>0</v>
      </c>
      <c r="L140">
        <v>0</v>
      </c>
      <c r="M140">
        <v>0</v>
      </c>
      <c r="N140">
        <v>0</v>
      </c>
      <c r="P140" s="98">
        <v>483.80526865282815</v>
      </c>
      <c r="Q140" s="98">
        <v>486.94686130641793</v>
      </c>
      <c r="R140">
        <v>2</v>
      </c>
      <c r="S140">
        <v>0</v>
      </c>
      <c r="T140">
        <v>2</v>
      </c>
      <c r="U140">
        <v>0</v>
      </c>
    </row>
    <row r="141" spans="2:21">
      <c r="B141">
        <v>155</v>
      </c>
      <c r="C141">
        <v>156</v>
      </c>
      <c r="D141">
        <v>0</v>
      </c>
      <c r="E141">
        <v>0</v>
      </c>
      <c r="F141">
        <v>0</v>
      </c>
      <c r="G141">
        <v>0</v>
      </c>
      <c r="I141" s="97">
        <v>18869.190875623695</v>
      </c>
      <c r="J141" s="97">
        <v>19113.4497044403</v>
      </c>
      <c r="K141">
        <v>0</v>
      </c>
      <c r="L141">
        <v>0</v>
      </c>
      <c r="M141">
        <v>0</v>
      </c>
      <c r="N141">
        <v>0</v>
      </c>
      <c r="P141" s="98">
        <v>486.94686130641793</v>
      </c>
      <c r="Q141" s="98">
        <v>490.08845396000771</v>
      </c>
      <c r="R141">
        <v>2</v>
      </c>
      <c r="S141">
        <v>0</v>
      </c>
      <c r="T141">
        <v>2</v>
      </c>
      <c r="U141">
        <v>0</v>
      </c>
    </row>
    <row r="142" spans="2:21">
      <c r="B142">
        <v>156</v>
      </c>
      <c r="C142">
        <v>157</v>
      </c>
      <c r="D142">
        <v>0</v>
      </c>
      <c r="E142">
        <v>0</v>
      </c>
      <c r="F142">
        <v>0</v>
      </c>
      <c r="G142">
        <v>0</v>
      </c>
      <c r="I142" s="97">
        <v>19113.4497044403</v>
      </c>
      <c r="J142" s="97">
        <v>19359.279329583704</v>
      </c>
      <c r="K142">
        <v>0</v>
      </c>
      <c r="L142">
        <v>0</v>
      </c>
      <c r="M142">
        <v>0</v>
      </c>
      <c r="N142">
        <v>0</v>
      </c>
      <c r="P142" s="98">
        <v>490.08845396000771</v>
      </c>
      <c r="Q142" s="98">
        <v>493.23004661359749</v>
      </c>
      <c r="R142">
        <v>1</v>
      </c>
      <c r="S142">
        <v>0</v>
      </c>
      <c r="T142">
        <v>1</v>
      </c>
      <c r="U142">
        <v>0</v>
      </c>
    </row>
    <row r="143" spans="2:21">
      <c r="B143">
        <v>157</v>
      </c>
      <c r="C143">
        <v>158</v>
      </c>
      <c r="D143">
        <v>0</v>
      </c>
      <c r="E143">
        <v>0</v>
      </c>
      <c r="F143">
        <v>0</v>
      </c>
      <c r="G143">
        <v>0</v>
      </c>
      <c r="I143" s="97">
        <v>19359.279329583704</v>
      </c>
      <c r="J143" s="97">
        <v>19606.6797510539</v>
      </c>
      <c r="K143">
        <v>0</v>
      </c>
      <c r="L143">
        <v>0</v>
      </c>
      <c r="M143">
        <v>0</v>
      </c>
      <c r="N143">
        <v>0</v>
      </c>
      <c r="P143" s="98">
        <v>493.23004661359749</v>
      </c>
      <c r="Q143" s="98">
        <v>496.37163926718733</v>
      </c>
      <c r="R143">
        <v>1</v>
      </c>
      <c r="S143">
        <v>0</v>
      </c>
      <c r="T143">
        <v>1</v>
      </c>
      <c r="U143">
        <v>0</v>
      </c>
    </row>
    <row r="144" spans="2:21">
      <c r="B144">
        <v>158</v>
      </c>
      <c r="C144">
        <v>159</v>
      </c>
      <c r="D144">
        <v>0</v>
      </c>
      <c r="E144">
        <v>0</v>
      </c>
      <c r="F144">
        <v>0</v>
      </c>
      <c r="G144">
        <v>0</v>
      </c>
      <c r="I144" s="97">
        <v>19606.6797510539</v>
      </c>
      <c r="J144" s="97">
        <v>19855.650968850889</v>
      </c>
      <c r="K144">
        <v>0</v>
      </c>
      <c r="L144">
        <v>0</v>
      </c>
      <c r="M144">
        <v>0</v>
      </c>
      <c r="N144">
        <v>0</v>
      </c>
      <c r="P144" s="98">
        <v>496.37163926718733</v>
      </c>
      <c r="Q144" s="98">
        <v>499.51323192077712</v>
      </c>
      <c r="R144">
        <v>0</v>
      </c>
      <c r="S144">
        <v>0</v>
      </c>
      <c r="T144">
        <v>0</v>
      </c>
      <c r="U144">
        <v>0</v>
      </c>
    </row>
    <row r="145" spans="2:41">
      <c r="B145">
        <v>159</v>
      </c>
      <c r="C145">
        <v>160</v>
      </c>
      <c r="D145">
        <v>1</v>
      </c>
      <c r="E145">
        <v>0</v>
      </c>
      <c r="F145">
        <v>1</v>
      </c>
      <c r="G145">
        <v>0</v>
      </c>
      <c r="I145" s="97">
        <v>19855.650968850889</v>
      </c>
      <c r="J145" s="97">
        <v>20106.192982974677</v>
      </c>
      <c r="K145">
        <v>1</v>
      </c>
      <c r="L145">
        <v>0</v>
      </c>
      <c r="M145">
        <v>1</v>
      </c>
      <c r="N145">
        <v>0</v>
      </c>
      <c r="P145" s="98">
        <v>499.51323192077712</v>
      </c>
      <c r="Q145" s="98">
        <v>502.6548245743669</v>
      </c>
      <c r="R145">
        <v>0</v>
      </c>
      <c r="S145">
        <v>0</v>
      </c>
      <c r="T145">
        <v>0</v>
      </c>
      <c r="U145">
        <v>0</v>
      </c>
    </row>
    <row r="146" spans="2:41">
      <c r="B146">
        <v>160</v>
      </c>
      <c r="C146">
        <v>161</v>
      </c>
      <c r="D146">
        <v>0</v>
      </c>
      <c r="E146">
        <v>0</v>
      </c>
      <c r="F146">
        <v>0</v>
      </c>
      <c r="G146">
        <v>0</v>
      </c>
      <c r="I146" s="97">
        <v>20106.192982974677</v>
      </c>
      <c r="J146" s="97">
        <v>20358.305793425257</v>
      </c>
      <c r="K146">
        <v>0</v>
      </c>
      <c r="L146">
        <v>0</v>
      </c>
      <c r="M146">
        <v>0</v>
      </c>
      <c r="N146">
        <v>0</v>
      </c>
      <c r="P146" s="98">
        <v>502.6548245743669</v>
      </c>
      <c r="Q146" s="98">
        <v>505.79641722795668</v>
      </c>
      <c r="R146">
        <v>0</v>
      </c>
      <c r="S146">
        <v>0</v>
      </c>
      <c r="T146">
        <v>0</v>
      </c>
      <c r="U146">
        <v>0</v>
      </c>
    </row>
    <row r="147" spans="2:41">
      <c r="B147">
        <v>161</v>
      </c>
      <c r="C147">
        <v>162</v>
      </c>
      <c r="D147">
        <v>0</v>
      </c>
      <c r="E147">
        <v>0</v>
      </c>
      <c r="F147">
        <v>0</v>
      </c>
      <c r="G147">
        <v>0</v>
      </c>
      <c r="I147" s="97">
        <v>20358.305793425257</v>
      </c>
      <c r="J147" s="97">
        <v>20611.989400202634</v>
      </c>
      <c r="K147">
        <v>0</v>
      </c>
      <c r="L147">
        <v>0</v>
      </c>
      <c r="M147">
        <v>0</v>
      </c>
      <c r="N147">
        <v>0</v>
      </c>
      <c r="P147" s="98">
        <v>505.79641722795668</v>
      </c>
      <c r="Q147" s="98">
        <v>508.93800988154646</v>
      </c>
      <c r="R147">
        <v>0</v>
      </c>
      <c r="S147">
        <v>0</v>
      </c>
      <c r="T147">
        <v>0</v>
      </c>
      <c r="U147">
        <v>0</v>
      </c>
    </row>
    <row r="148" spans="2:41">
      <c r="B148">
        <v>162</v>
      </c>
      <c r="C148">
        <v>163</v>
      </c>
      <c r="D148">
        <v>0</v>
      </c>
      <c r="E148">
        <v>0</v>
      </c>
      <c r="F148">
        <v>0</v>
      </c>
      <c r="G148">
        <v>0</v>
      </c>
      <c r="I148" s="97">
        <v>20611.989400202634</v>
      </c>
      <c r="J148" s="97">
        <v>20867.243803306803</v>
      </c>
      <c r="K148">
        <v>0</v>
      </c>
      <c r="L148">
        <v>0</v>
      </c>
      <c r="M148">
        <v>0</v>
      </c>
      <c r="N148">
        <v>0</v>
      </c>
      <c r="P148" s="98">
        <v>508.93800988154646</v>
      </c>
      <c r="Q148" s="98">
        <v>512.07960253513625</v>
      </c>
      <c r="R148">
        <v>0</v>
      </c>
      <c r="S148">
        <v>0</v>
      </c>
      <c r="T148">
        <v>0</v>
      </c>
      <c r="U148">
        <v>0</v>
      </c>
    </row>
    <row r="149" spans="2:41">
      <c r="B149">
        <v>163</v>
      </c>
      <c r="C149">
        <v>164</v>
      </c>
      <c r="D149">
        <v>0</v>
      </c>
      <c r="E149">
        <v>0</v>
      </c>
      <c r="F149">
        <v>0</v>
      </c>
      <c r="G149">
        <v>0</v>
      </c>
      <c r="I149" s="97">
        <v>20867.243803306803</v>
      </c>
      <c r="J149" s="97">
        <v>21124.069002737768</v>
      </c>
      <c r="K149">
        <v>0</v>
      </c>
      <c r="L149">
        <v>0</v>
      </c>
      <c r="M149">
        <v>0</v>
      </c>
      <c r="N149">
        <v>0</v>
      </c>
      <c r="P149" s="98">
        <v>512.07960253513625</v>
      </c>
      <c r="Q149" s="98">
        <v>515.22119518872603</v>
      </c>
      <c r="R149">
        <v>0</v>
      </c>
      <c r="S149">
        <v>0</v>
      </c>
      <c r="T149">
        <v>0</v>
      </c>
      <c r="U149">
        <v>0</v>
      </c>
    </row>
    <row r="150" spans="2:41">
      <c r="B150">
        <v>164</v>
      </c>
      <c r="C150">
        <v>165</v>
      </c>
      <c r="D150">
        <v>0</v>
      </c>
      <c r="E150">
        <v>0</v>
      </c>
      <c r="F150">
        <v>0</v>
      </c>
      <c r="G150">
        <v>0</v>
      </c>
      <c r="I150" s="97">
        <v>21124.069002737768</v>
      </c>
      <c r="J150" s="97">
        <v>21382.464998495529</v>
      </c>
      <c r="K150">
        <v>0</v>
      </c>
      <c r="L150">
        <v>0</v>
      </c>
      <c r="M150">
        <v>0</v>
      </c>
      <c r="N150">
        <v>0</v>
      </c>
      <c r="P150" s="98">
        <v>515.22119518872603</v>
      </c>
      <c r="Q150" s="98">
        <v>518.36278784231581</v>
      </c>
      <c r="R150">
        <v>0</v>
      </c>
      <c r="S150">
        <v>0</v>
      </c>
      <c r="T150">
        <v>0</v>
      </c>
      <c r="U150">
        <v>0</v>
      </c>
    </row>
    <row r="151" spans="2:41">
      <c r="B151">
        <v>165</v>
      </c>
      <c r="C151">
        <v>166</v>
      </c>
      <c r="D151">
        <v>0</v>
      </c>
      <c r="E151">
        <v>0</v>
      </c>
      <c r="F151">
        <v>0</v>
      </c>
      <c r="G151">
        <v>0</v>
      </c>
      <c r="I151" s="97">
        <v>21382.464998495529</v>
      </c>
      <c r="J151" s="97">
        <v>21642.431790580085</v>
      </c>
      <c r="K151">
        <v>0</v>
      </c>
      <c r="L151">
        <v>0</v>
      </c>
      <c r="M151">
        <v>0</v>
      </c>
      <c r="N151">
        <v>0</v>
      </c>
      <c r="P151" s="98">
        <v>518.36278784231581</v>
      </c>
      <c r="Q151" s="98">
        <v>521.50438049590571</v>
      </c>
      <c r="R151">
        <v>0</v>
      </c>
      <c r="S151">
        <v>0</v>
      </c>
      <c r="T151">
        <v>0</v>
      </c>
      <c r="U151">
        <v>0</v>
      </c>
    </row>
    <row r="152" spans="2:41">
      <c r="B152">
        <v>166</v>
      </c>
      <c r="C152">
        <v>167</v>
      </c>
      <c r="D152">
        <v>0</v>
      </c>
      <c r="E152">
        <v>0</v>
      </c>
      <c r="F152">
        <v>0</v>
      </c>
      <c r="G152">
        <v>0</v>
      </c>
      <c r="I152" s="97">
        <v>21642.431790580085</v>
      </c>
      <c r="J152" s="97">
        <v>21903.969378991434</v>
      </c>
      <c r="K152">
        <v>0</v>
      </c>
      <c r="L152">
        <v>0</v>
      </c>
      <c r="M152">
        <v>0</v>
      </c>
      <c r="N152">
        <v>0</v>
      </c>
      <c r="P152" s="98">
        <v>521.50438049590571</v>
      </c>
      <c r="Q152" s="98">
        <v>524.64597314949549</v>
      </c>
      <c r="R152">
        <v>1</v>
      </c>
      <c r="S152">
        <v>0</v>
      </c>
      <c r="T152">
        <v>1</v>
      </c>
      <c r="U152">
        <v>0</v>
      </c>
    </row>
    <row r="153" spans="2:41">
      <c r="B153">
        <v>167</v>
      </c>
      <c r="C153">
        <v>168</v>
      </c>
      <c r="D153">
        <v>0</v>
      </c>
      <c r="E153">
        <v>0</v>
      </c>
      <c r="F153">
        <v>0</v>
      </c>
      <c r="G153">
        <v>0</v>
      </c>
      <c r="I153" s="97">
        <v>21903.969378991434</v>
      </c>
      <c r="J153" s="97">
        <v>22167.07776372958</v>
      </c>
      <c r="K153">
        <v>0</v>
      </c>
      <c r="L153">
        <v>0</v>
      </c>
      <c r="M153">
        <v>0</v>
      </c>
      <c r="N153">
        <v>0</v>
      </c>
      <c r="P153" s="98">
        <v>524.64597314949549</v>
      </c>
      <c r="Q153" s="98">
        <v>527.78756580308527</v>
      </c>
      <c r="R153">
        <v>1</v>
      </c>
      <c r="S153">
        <v>0</v>
      </c>
      <c r="T153">
        <v>1</v>
      </c>
      <c r="U153">
        <v>0</v>
      </c>
    </row>
    <row r="154" spans="2:41">
      <c r="B154">
        <v>168</v>
      </c>
      <c r="C154">
        <v>169</v>
      </c>
      <c r="D154">
        <v>0</v>
      </c>
      <c r="E154">
        <v>0</v>
      </c>
      <c r="F154">
        <v>0</v>
      </c>
      <c r="G154">
        <v>0</v>
      </c>
      <c r="I154" s="97">
        <v>22167.07776372958</v>
      </c>
      <c r="J154" s="97">
        <v>22431.756944794521</v>
      </c>
      <c r="K154">
        <v>0</v>
      </c>
      <c r="L154">
        <v>0</v>
      </c>
      <c r="M154">
        <v>0</v>
      </c>
      <c r="N154">
        <v>0</v>
      </c>
      <c r="P154" s="98">
        <v>527.78756580308527</v>
      </c>
      <c r="Q154" s="98">
        <v>530.92915845667505</v>
      </c>
      <c r="R154">
        <v>1</v>
      </c>
      <c r="S154">
        <v>0</v>
      </c>
      <c r="T154">
        <v>1</v>
      </c>
      <c r="U154">
        <v>0</v>
      </c>
    </row>
    <row r="155" spans="2:41">
      <c r="B155">
        <v>169</v>
      </c>
      <c r="C155">
        <v>170</v>
      </c>
      <c r="D155">
        <v>0</v>
      </c>
      <c r="E155">
        <v>0</v>
      </c>
      <c r="F155">
        <v>0</v>
      </c>
      <c r="G155">
        <v>0</v>
      </c>
      <c r="I155" s="97">
        <v>22431.756944794521</v>
      </c>
      <c r="J155" s="97">
        <v>22698.006922186254</v>
      </c>
      <c r="K155">
        <v>0</v>
      </c>
      <c r="L155">
        <v>0</v>
      </c>
      <c r="M155">
        <v>0</v>
      </c>
      <c r="N155">
        <v>0</v>
      </c>
      <c r="P155" s="98">
        <v>530.92915845667505</v>
      </c>
      <c r="Q155" s="98">
        <v>534.07075111026484</v>
      </c>
      <c r="R155">
        <v>1</v>
      </c>
      <c r="S155">
        <v>0</v>
      </c>
      <c r="T155">
        <v>0</v>
      </c>
      <c r="U155">
        <v>1</v>
      </c>
    </row>
    <row r="156" spans="2:41">
      <c r="B156">
        <v>170</v>
      </c>
      <c r="C156">
        <v>171</v>
      </c>
      <c r="D156">
        <v>0</v>
      </c>
      <c r="E156">
        <v>0</v>
      </c>
      <c r="F156">
        <v>0</v>
      </c>
      <c r="G156">
        <v>0</v>
      </c>
      <c r="I156" s="97">
        <v>22698.006922186254</v>
      </c>
      <c r="J156" s="97">
        <v>22965.827695904783</v>
      </c>
      <c r="K156">
        <v>0</v>
      </c>
      <c r="L156">
        <v>0</v>
      </c>
      <c r="M156">
        <v>0</v>
      </c>
      <c r="N156">
        <v>0</v>
      </c>
      <c r="P156" s="98">
        <v>534.07075111026484</v>
      </c>
      <c r="Q156" s="98">
        <v>537.21234376385462</v>
      </c>
      <c r="R156">
        <v>0</v>
      </c>
      <c r="S156">
        <v>0</v>
      </c>
      <c r="T156">
        <v>0</v>
      </c>
      <c r="U156">
        <v>0</v>
      </c>
    </row>
    <row r="157" spans="2:41">
      <c r="B157">
        <v>171</v>
      </c>
      <c r="C157">
        <v>172</v>
      </c>
      <c r="D157">
        <v>0</v>
      </c>
      <c r="E157">
        <v>0</v>
      </c>
      <c r="F157">
        <v>0</v>
      </c>
      <c r="G157">
        <v>0</v>
      </c>
      <c r="I157" s="97">
        <v>22965.827695904783</v>
      </c>
      <c r="J157" s="97">
        <v>23235.219265950109</v>
      </c>
      <c r="K157">
        <v>0</v>
      </c>
      <c r="L157">
        <v>0</v>
      </c>
      <c r="M157">
        <v>0</v>
      </c>
      <c r="N157">
        <v>0</v>
      </c>
      <c r="P157" s="98">
        <v>537.21234376385462</v>
      </c>
      <c r="Q157" s="98">
        <v>540.3539364174444</v>
      </c>
      <c r="R157">
        <v>1</v>
      </c>
      <c r="S157">
        <v>0</v>
      </c>
      <c r="T157">
        <v>1</v>
      </c>
      <c r="U157">
        <v>0</v>
      </c>
    </row>
    <row r="158" spans="2:41">
      <c r="B158">
        <v>172</v>
      </c>
      <c r="C158">
        <v>173</v>
      </c>
      <c r="D158">
        <v>0</v>
      </c>
      <c r="E158">
        <v>0</v>
      </c>
      <c r="F158">
        <v>0</v>
      </c>
      <c r="G158">
        <v>0</v>
      </c>
      <c r="I158" s="97">
        <v>23235.219265950109</v>
      </c>
      <c r="J158" s="97">
        <v>23506.18163232223</v>
      </c>
      <c r="K158">
        <v>0</v>
      </c>
      <c r="L158">
        <v>0</v>
      </c>
      <c r="M158">
        <v>0</v>
      </c>
      <c r="N158">
        <v>0</v>
      </c>
      <c r="P158" s="98">
        <v>540.3539364174444</v>
      </c>
      <c r="Q158" s="98">
        <v>543.49552907103418</v>
      </c>
      <c r="R158">
        <v>0</v>
      </c>
      <c r="S158">
        <v>0</v>
      </c>
      <c r="T158">
        <v>0</v>
      </c>
      <c r="U158">
        <v>0</v>
      </c>
    </row>
    <row r="159" spans="2:41">
      <c r="B159">
        <v>173</v>
      </c>
      <c r="C159">
        <v>174</v>
      </c>
      <c r="D159">
        <v>0</v>
      </c>
      <c r="E159">
        <v>0</v>
      </c>
      <c r="F159">
        <v>0</v>
      </c>
      <c r="G159">
        <v>0</v>
      </c>
      <c r="I159" s="97">
        <v>23506.18163232223</v>
      </c>
      <c r="J159" s="97">
        <v>23778.714795021144</v>
      </c>
      <c r="K159">
        <v>0</v>
      </c>
      <c r="L159">
        <v>0</v>
      </c>
      <c r="M159">
        <v>0</v>
      </c>
      <c r="N159">
        <v>0</v>
      </c>
      <c r="P159" s="98">
        <v>543.49552907103418</v>
      </c>
      <c r="Q159" s="98">
        <v>546.63712172462397</v>
      </c>
      <c r="R159">
        <v>0</v>
      </c>
      <c r="S159">
        <v>0</v>
      </c>
      <c r="T159">
        <v>0</v>
      </c>
      <c r="U159">
        <v>0</v>
      </c>
      <c r="AK159" s="99"/>
    </row>
    <row r="160" spans="2:41">
      <c r="B160">
        <v>174</v>
      </c>
      <c r="C160">
        <v>175</v>
      </c>
      <c r="D160">
        <v>0</v>
      </c>
      <c r="E160">
        <v>0</v>
      </c>
      <c r="F160">
        <v>0</v>
      </c>
      <c r="G160">
        <v>0</v>
      </c>
      <c r="I160" s="97">
        <v>23778.714795021144</v>
      </c>
      <c r="J160" s="97">
        <v>24052.818754046853</v>
      </c>
      <c r="K160">
        <v>0</v>
      </c>
      <c r="L160">
        <v>0</v>
      </c>
      <c r="M160">
        <v>0</v>
      </c>
      <c r="N160">
        <v>0</v>
      </c>
      <c r="P160" s="98">
        <v>546.63712172462397</v>
      </c>
      <c r="Q160" s="98">
        <v>549.77871437821375</v>
      </c>
      <c r="R160">
        <v>0</v>
      </c>
      <c r="S160">
        <v>0</v>
      </c>
      <c r="T160">
        <v>0</v>
      </c>
      <c r="U160">
        <v>0</v>
      </c>
      <c r="AK160" s="99"/>
      <c r="AM160" s="99"/>
      <c r="AN160" s="99"/>
      <c r="AO160" s="99"/>
    </row>
    <row r="161" spans="2:37">
      <c r="B161">
        <v>175</v>
      </c>
      <c r="C161">
        <v>176</v>
      </c>
      <c r="D161">
        <v>0</v>
      </c>
      <c r="E161">
        <v>0</v>
      </c>
      <c r="F161">
        <v>0</v>
      </c>
      <c r="G161">
        <v>0</v>
      </c>
      <c r="I161" s="97">
        <v>24052.818754046853</v>
      </c>
      <c r="J161" s="97">
        <v>24328.493509399359</v>
      </c>
      <c r="K161">
        <v>0</v>
      </c>
      <c r="L161">
        <v>0</v>
      </c>
      <c r="M161">
        <v>0</v>
      </c>
      <c r="N161">
        <v>0</v>
      </c>
      <c r="P161" s="98">
        <v>549.77871437821375</v>
      </c>
      <c r="Q161" s="98">
        <v>552.92030703180353</v>
      </c>
      <c r="R161">
        <v>0</v>
      </c>
      <c r="S161">
        <v>0</v>
      </c>
      <c r="T161">
        <v>0</v>
      </c>
      <c r="U161">
        <v>0</v>
      </c>
      <c r="AK161" s="99"/>
    </row>
    <row r="162" spans="2:37">
      <c r="B162">
        <v>176</v>
      </c>
      <c r="C162">
        <v>177</v>
      </c>
      <c r="D162">
        <v>0</v>
      </c>
      <c r="E162">
        <v>0</v>
      </c>
      <c r="F162">
        <v>0</v>
      </c>
      <c r="G162">
        <v>0</v>
      </c>
      <c r="I162" s="97">
        <v>24328.493509399359</v>
      </c>
      <c r="J162" s="97">
        <v>24605.739061078657</v>
      </c>
      <c r="K162">
        <v>0</v>
      </c>
      <c r="L162">
        <v>0</v>
      </c>
      <c r="M162">
        <v>0</v>
      </c>
      <c r="N162">
        <v>0</v>
      </c>
      <c r="P162" s="98">
        <v>552.92030703180353</v>
      </c>
      <c r="Q162" s="98">
        <v>556.06189968539343</v>
      </c>
      <c r="R162">
        <v>0</v>
      </c>
      <c r="S162">
        <v>0</v>
      </c>
      <c r="T162">
        <v>0</v>
      </c>
      <c r="U162">
        <v>0</v>
      </c>
      <c r="AK162" s="99"/>
    </row>
    <row r="163" spans="2:37">
      <c r="B163">
        <v>177</v>
      </c>
      <c r="C163">
        <v>178</v>
      </c>
      <c r="D163">
        <v>1</v>
      </c>
      <c r="E163">
        <v>0</v>
      </c>
      <c r="F163">
        <v>0</v>
      </c>
      <c r="G163">
        <v>1</v>
      </c>
      <c r="I163" s="97">
        <v>24605.739061078657</v>
      </c>
      <c r="J163" s="97">
        <v>24884.555409084751</v>
      </c>
      <c r="K163">
        <v>1</v>
      </c>
      <c r="L163">
        <v>0</v>
      </c>
      <c r="M163">
        <v>0</v>
      </c>
      <c r="N163">
        <v>1</v>
      </c>
      <c r="P163" s="98">
        <v>556.06189968539343</v>
      </c>
      <c r="Q163" s="98">
        <v>559.20349233898321</v>
      </c>
      <c r="R163">
        <v>0</v>
      </c>
      <c r="S163">
        <v>0</v>
      </c>
      <c r="T163">
        <v>0</v>
      </c>
      <c r="U163">
        <v>0</v>
      </c>
    </row>
    <row r="164" spans="2:37">
      <c r="B164">
        <v>178</v>
      </c>
      <c r="C164">
        <v>179</v>
      </c>
      <c r="D164">
        <v>0</v>
      </c>
      <c r="E164">
        <v>0</v>
      </c>
      <c r="F164">
        <v>0</v>
      </c>
      <c r="G164">
        <v>0</v>
      </c>
      <c r="I164" s="97">
        <v>24884.555409084751</v>
      </c>
      <c r="J164" s="97">
        <v>25164.942553417641</v>
      </c>
      <c r="K164">
        <v>0</v>
      </c>
      <c r="L164">
        <v>0</v>
      </c>
      <c r="M164">
        <v>0</v>
      </c>
      <c r="N164">
        <v>0</v>
      </c>
      <c r="P164" s="98">
        <v>559.20349233898321</v>
      </c>
      <c r="Q164" s="98">
        <v>562.34508499257299</v>
      </c>
      <c r="R164">
        <v>0</v>
      </c>
      <c r="S164">
        <v>0</v>
      </c>
      <c r="T164">
        <v>0</v>
      </c>
      <c r="U164">
        <v>0</v>
      </c>
    </row>
    <row r="165" spans="2:37">
      <c r="B165">
        <v>179</v>
      </c>
      <c r="C165">
        <v>180</v>
      </c>
      <c r="D165">
        <v>1</v>
      </c>
      <c r="E165">
        <v>0</v>
      </c>
      <c r="F165">
        <v>1</v>
      </c>
      <c r="G165">
        <v>0</v>
      </c>
      <c r="I165" s="97">
        <v>25164.942553417641</v>
      </c>
      <c r="J165" s="97">
        <v>25446.900494077323</v>
      </c>
      <c r="K165">
        <v>1</v>
      </c>
      <c r="L165">
        <v>0</v>
      </c>
      <c r="M165">
        <v>1</v>
      </c>
      <c r="N165">
        <v>0</v>
      </c>
      <c r="P165" s="98">
        <v>562.34508499257299</v>
      </c>
      <c r="Q165" s="98">
        <v>565.48667764616278</v>
      </c>
      <c r="R165">
        <v>2</v>
      </c>
      <c r="S165">
        <v>0</v>
      </c>
      <c r="T165">
        <v>2</v>
      </c>
      <c r="U165">
        <v>0</v>
      </c>
    </row>
    <row r="166" spans="2:37">
      <c r="I166" s="97"/>
      <c r="J166" s="97"/>
      <c r="P166" s="98"/>
      <c r="Q166" s="98"/>
    </row>
    <row r="167" spans="2:37" ht="16.149999999999999">
      <c r="B167" s="293" t="s">
        <v>226</v>
      </c>
      <c r="C167" s="293"/>
      <c r="D167" s="293"/>
      <c r="E167" s="293"/>
      <c r="F167" s="293"/>
      <c r="G167" s="293"/>
      <c r="I167" s="293" t="s">
        <v>227</v>
      </c>
      <c r="J167" s="293"/>
      <c r="K167" s="293"/>
      <c r="L167" s="293"/>
      <c r="M167" s="293"/>
      <c r="N167" s="293"/>
      <c r="P167" s="293" t="s">
        <v>228</v>
      </c>
      <c r="Q167" s="293"/>
      <c r="R167" s="293"/>
      <c r="S167" s="293"/>
      <c r="T167" s="293"/>
      <c r="U167" s="293"/>
      <c r="W167" s="293" t="s">
        <v>229</v>
      </c>
      <c r="X167" s="293"/>
      <c r="Y167" s="293"/>
      <c r="Z167" s="293"/>
      <c r="AA167" s="293"/>
      <c r="AB167" s="293"/>
    </row>
    <row r="168" spans="2:37">
      <c r="B168" s="96" t="s">
        <v>223</v>
      </c>
      <c r="C168" s="96" t="s">
        <v>224</v>
      </c>
      <c r="D168" s="7" t="s">
        <v>137</v>
      </c>
      <c r="E168" s="7" t="s">
        <v>225</v>
      </c>
      <c r="F168" s="7" t="s">
        <v>181</v>
      </c>
      <c r="G168" s="7" t="s">
        <v>152</v>
      </c>
      <c r="I168" s="96" t="s">
        <v>223</v>
      </c>
      <c r="J168" s="96" t="s">
        <v>224</v>
      </c>
      <c r="K168" s="7" t="s">
        <v>137</v>
      </c>
      <c r="L168" s="7" t="s">
        <v>225</v>
      </c>
      <c r="M168" s="7" t="s">
        <v>181</v>
      </c>
      <c r="N168" s="7" t="s">
        <v>152</v>
      </c>
      <c r="P168" s="96" t="s">
        <v>223</v>
      </c>
      <c r="Q168" s="96" t="s">
        <v>224</v>
      </c>
      <c r="R168" s="7" t="s">
        <v>137</v>
      </c>
      <c r="S168" s="7" t="s">
        <v>225</v>
      </c>
      <c r="T168" s="7" t="s">
        <v>181</v>
      </c>
      <c r="U168" s="7" t="s">
        <v>152</v>
      </c>
      <c r="W168" t="s">
        <v>230</v>
      </c>
      <c r="X168" s="7" t="s">
        <v>157</v>
      </c>
      <c r="Y168" s="7" t="s">
        <v>137</v>
      </c>
      <c r="Z168" s="7" t="s">
        <v>225</v>
      </c>
      <c r="AA168" s="7" t="s">
        <v>181</v>
      </c>
      <c r="AB168" s="7" t="s">
        <v>152</v>
      </c>
      <c r="AD168" t="s">
        <v>230</v>
      </c>
      <c r="AE168" s="7" t="s">
        <v>157</v>
      </c>
      <c r="AF168" s="7" t="s">
        <v>137</v>
      </c>
      <c r="AG168" s="7" t="s">
        <v>225</v>
      </c>
      <c r="AH168" s="7" t="s">
        <v>181</v>
      </c>
      <c r="AI168" s="7" t="s">
        <v>152</v>
      </c>
    </row>
    <row r="169" spans="2:37">
      <c r="B169">
        <v>19</v>
      </c>
      <c r="C169">
        <v>20</v>
      </c>
      <c r="D169" s="14">
        <v>0</v>
      </c>
      <c r="E169" s="14">
        <v>0</v>
      </c>
      <c r="F169" s="14">
        <v>0</v>
      </c>
      <c r="G169" s="14">
        <v>0</v>
      </c>
      <c r="I169" s="97">
        <v>283.5287369864788</v>
      </c>
      <c r="J169" s="97">
        <v>314.15926535897933</v>
      </c>
      <c r="K169">
        <v>0</v>
      </c>
      <c r="L169">
        <v>0</v>
      </c>
      <c r="M169">
        <v>0</v>
      </c>
      <c r="N169">
        <v>0</v>
      </c>
      <c r="P169" s="98">
        <v>59.690260418206066</v>
      </c>
      <c r="Q169" s="98">
        <v>62.831853071795862</v>
      </c>
      <c r="R169">
        <v>2.0016012810248197E-4</v>
      </c>
      <c r="S169">
        <v>2.0016012810248197E-4</v>
      </c>
      <c r="T169">
        <v>0</v>
      </c>
      <c r="U169">
        <v>0</v>
      </c>
      <c r="W169" s="14">
        <v>1</v>
      </c>
      <c r="X169" s="14">
        <v>0.99</v>
      </c>
      <c r="Y169" s="14">
        <v>0</v>
      </c>
      <c r="Z169" s="14">
        <v>0</v>
      </c>
      <c r="AA169" s="14">
        <v>0</v>
      </c>
      <c r="AB169" s="14">
        <v>0</v>
      </c>
      <c r="AD169" s="14">
        <v>1</v>
      </c>
      <c r="AE169" s="14">
        <v>0.99</v>
      </c>
      <c r="AG169" s="100">
        <v>0</v>
      </c>
      <c r="AH169" s="100">
        <v>0</v>
      </c>
      <c r="AI169" s="100">
        <v>0</v>
      </c>
    </row>
    <row r="170" spans="2:37">
      <c r="B170">
        <v>20</v>
      </c>
      <c r="C170">
        <v>21</v>
      </c>
      <c r="D170" s="14">
        <v>2.0008003201280514E-4</v>
      </c>
      <c r="E170" s="14">
        <v>2.0008003201280514E-4</v>
      </c>
      <c r="F170" s="14">
        <v>0</v>
      </c>
      <c r="G170" s="14">
        <v>0</v>
      </c>
      <c r="I170" s="97">
        <v>314.15926535897933</v>
      </c>
      <c r="J170" s="97">
        <v>346.36059005827468</v>
      </c>
      <c r="K170" s="13">
        <v>2.0008003201280514E-4</v>
      </c>
      <c r="L170" s="14">
        <v>2.0008003201280514E-4</v>
      </c>
      <c r="M170" s="14">
        <v>0</v>
      </c>
      <c r="N170" s="14">
        <v>0</v>
      </c>
      <c r="P170" s="98">
        <v>62.831853071795862</v>
      </c>
      <c r="Q170" s="98">
        <v>65.973445725385659</v>
      </c>
      <c r="R170" s="13">
        <v>0</v>
      </c>
      <c r="S170" s="14">
        <v>0</v>
      </c>
      <c r="T170" s="14">
        <v>0</v>
      </c>
      <c r="U170" s="14">
        <v>0</v>
      </c>
      <c r="W170" s="14">
        <v>0.99</v>
      </c>
      <c r="X170" s="14">
        <v>0.98</v>
      </c>
      <c r="Y170" s="14">
        <v>4.0032025620496394E-4</v>
      </c>
      <c r="Z170" s="14">
        <v>4.0032025620496394E-4</v>
      </c>
      <c r="AA170" s="14">
        <v>0</v>
      </c>
      <c r="AB170" s="14">
        <v>0</v>
      </c>
      <c r="AD170" s="14">
        <v>0.99</v>
      </c>
      <c r="AE170" s="14">
        <v>0.98</v>
      </c>
      <c r="AG170" s="100">
        <v>6.6269052352551359E-4</v>
      </c>
      <c r="AH170" s="100">
        <v>0</v>
      </c>
      <c r="AI170" s="100">
        <v>0</v>
      </c>
    </row>
    <row r="171" spans="2:37">
      <c r="B171">
        <v>21</v>
      </c>
      <c r="C171">
        <v>22</v>
      </c>
      <c r="D171" s="14">
        <v>4.0016006402561027E-4</v>
      </c>
      <c r="E171" s="14">
        <v>4.0016006402561027E-4</v>
      </c>
      <c r="F171" s="14">
        <v>0</v>
      </c>
      <c r="G171" s="14">
        <v>0</v>
      </c>
      <c r="I171" s="97">
        <v>346.36059005827468</v>
      </c>
      <c r="J171" s="97">
        <v>380.13271108436498</v>
      </c>
      <c r="K171" s="13">
        <v>4.0016006402561027E-4</v>
      </c>
      <c r="L171" s="14">
        <v>4.0016006402561027E-4</v>
      </c>
      <c r="M171" s="14">
        <v>0</v>
      </c>
      <c r="N171" s="14">
        <v>0</v>
      </c>
      <c r="P171" s="98">
        <v>65.973445725385659</v>
      </c>
      <c r="Q171" s="98">
        <v>69.115038378975441</v>
      </c>
      <c r="R171" s="13">
        <v>2.0016012810248197E-4</v>
      </c>
      <c r="S171" s="14">
        <v>2.0016012810248197E-4</v>
      </c>
      <c r="T171" s="14">
        <v>0</v>
      </c>
      <c r="U171" s="14">
        <v>0</v>
      </c>
      <c r="W171" s="14">
        <v>0.98</v>
      </c>
      <c r="X171" s="14">
        <v>0.97</v>
      </c>
      <c r="Y171" s="14">
        <v>0</v>
      </c>
      <c r="Z171" s="14">
        <v>0</v>
      </c>
      <c r="AA171" s="14">
        <v>0</v>
      </c>
      <c r="AB171" s="14">
        <v>0</v>
      </c>
      <c r="AD171" s="14">
        <v>0.98</v>
      </c>
      <c r="AE171" s="14">
        <v>0.97</v>
      </c>
      <c r="AG171" s="100">
        <v>0</v>
      </c>
      <c r="AH171" s="100">
        <v>0</v>
      </c>
      <c r="AI171" s="100">
        <v>0</v>
      </c>
    </row>
    <row r="172" spans="2:37">
      <c r="B172">
        <v>22</v>
      </c>
      <c r="C172">
        <v>23</v>
      </c>
      <c r="D172" s="14">
        <v>2.0008003201280514E-4</v>
      </c>
      <c r="E172" s="14">
        <v>2.0008003201280514E-4</v>
      </c>
      <c r="F172" s="14">
        <v>0</v>
      </c>
      <c r="G172" s="14">
        <v>0</v>
      </c>
      <c r="I172" s="97">
        <v>380.13271108436498</v>
      </c>
      <c r="J172" s="97">
        <v>415.47562843725012</v>
      </c>
      <c r="K172" s="13">
        <v>2.0008003201280514E-4</v>
      </c>
      <c r="L172" s="14">
        <v>2.0008003201280514E-4</v>
      </c>
      <c r="M172" s="14">
        <v>0</v>
      </c>
      <c r="N172" s="14">
        <v>0</v>
      </c>
      <c r="P172" s="98">
        <v>69.115038378975441</v>
      </c>
      <c r="Q172" s="98">
        <v>72.256631032565238</v>
      </c>
      <c r="R172" s="13">
        <v>4.0032025620496394E-4</v>
      </c>
      <c r="S172" s="14">
        <v>4.0032025620496394E-4</v>
      </c>
      <c r="T172" s="14">
        <v>0</v>
      </c>
      <c r="U172" s="14">
        <v>0</v>
      </c>
      <c r="W172" s="14">
        <v>0.97</v>
      </c>
      <c r="X172" s="14">
        <v>0.96</v>
      </c>
      <c r="Y172" s="14">
        <v>8.0064051240992789E-4</v>
      </c>
      <c r="Z172" s="14">
        <v>8.0064051240992789E-4</v>
      </c>
      <c r="AA172" s="14">
        <v>0</v>
      </c>
      <c r="AB172" s="14">
        <v>0</v>
      </c>
      <c r="AD172" s="14">
        <v>0.97</v>
      </c>
      <c r="AE172" s="14">
        <v>0.96</v>
      </c>
      <c r="AG172" s="100">
        <v>1.3253810470510272E-3</v>
      </c>
      <c r="AH172" s="100">
        <v>0</v>
      </c>
      <c r="AI172" s="100">
        <v>0</v>
      </c>
    </row>
    <row r="173" spans="2:37">
      <c r="B173">
        <v>23</v>
      </c>
      <c r="C173">
        <v>24</v>
      </c>
      <c r="D173" s="14">
        <v>4.0016006402561027E-4</v>
      </c>
      <c r="E173" s="14">
        <v>4.0016006402561027E-4</v>
      </c>
      <c r="F173" s="14">
        <v>0</v>
      </c>
      <c r="G173" s="14">
        <v>0</v>
      </c>
      <c r="I173" s="97">
        <v>415.47562843725012</v>
      </c>
      <c r="J173" s="97">
        <v>452.38934211693021</v>
      </c>
      <c r="K173" s="13">
        <v>4.0016006402561027E-4</v>
      </c>
      <c r="L173" s="14">
        <v>4.0016006402561027E-4</v>
      </c>
      <c r="M173" s="14">
        <v>0</v>
      </c>
      <c r="N173" s="14">
        <v>0</v>
      </c>
      <c r="P173" s="98">
        <v>72.256631032565238</v>
      </c>
      <c r="Q173" s="98">
        <v>75.398223686155035</v>
      </c>
      <c r="R173" s="13">
        <v>6.0048038430744592E-4</v>
      </c>
      <c r="S173" s="14">
        <v>6.0048038430744592E-4</v>
      </c>
      <c r="T173" s="14">
        <v>0</v>
      </c>
      <c r="U173" s="14">
        <v>0</v>
      </c>
      <c r="W173" s="14">
        <v>0.96</v>
      </c>
      <c r="X173" s="14">
        <v>0.95</v>
      </c>
      <c r="Y173" s="14">
        <v>5.4043234587670139E-3</v>
      </c>
      <c r="Z173" s="14">
        <v>4.8038430744595673E-3</v>
      </c>
      <c r="AA173" s="14">
        <v>6.0048038430744592E-4</v>
      </c>
      <c r="AB173" s="14">
        <v>0</v>
      </c>
      <c r="AD173" s="14">
        <v>0.96</v>
      </c>
      <c r="AE173" s="14">
        <v>0.95</v>
      </c>
      <c r="AG173" s="100">
        <v>7.9522862823061622E-3</v>
      </c>
      <c r="AH173" s="100">
        <v>1.7482517482517483E-3</v>
      </c>
      <c r="AI173" s="100">
        <v>0</v>
      </c>
    </row>
    <row r="174" spans="2:37">
      <c r="B174">
        <v>24</v>
      </c>
      <c r="C174">
        <v>25</v>
      </c>
      <c r="D174" s="14">
        <v>2.0008003201280514E-4</v>
      </c>
      <c r="E174" s="14">
        <v>2.0008003201280514E-4</v>
      </c>
      <c r="F174" s="14">
        <v>0</v>
      </c>
      <c r="G174" s="14">
        <v>0</v>
      </c>
      <c r="I174" s="97">
        <v>452.38934211693021</v>
      </c>
      <c r="J174" s="97">
        <v>490.87385212340519</v>
      </c>
      <c r="K174" s="13">
        <v>2.0008003201280514E-4</v>
      </c>
      <c r="L174" s="14">
        <v>2.0008003201280514E-4</v>
      </c>
      <c r="M174" s="14">
        <v>0</v>
      </c>
      <c r="N174" s="14">
        <v>0</v>
      </c>
      <c r="P174" s="98">
        <v>75.398223686155035</v>
      </c>
      <c r="Q174" s="98">
        <v>78.539816339744831</v>
      </c>
      <c r="R174" s="13">
        <v>2.0016012810248197E-4</v>
      </c>
      <c r="S174" s="14">
        <v>2.0016012810248197E-4</v>
      </c>
      <c r="T174" s="14">
        <v>0</v>
      </c>
      <c r="U174" s="14">
        <v>0</v>
      </c>
      <c r="W174" s="14">
        <v>0.95</v>
      </c>
      <c r="X174" s="14">
        <v>0.94</v>
      </c>
      <c r="Y174" s="14">
        <v>1.6813450760608487E-2</v>
      </c>
      <c r="Z174" s="14">
        <v>1.5412329863891112E-2</v>
      </c>
      <c r="AA174" s="14">
        <v>1.2009607686148918E-3</v>
      </c>
      <c r="AB174" s="14">
        <v>2.0016012810248197E-4</v>
      </c>
      <c r="AD174" s="14">
        <v>0.95</v>
      </c>
      <c r="AE174" s="14">
        <v>0.94</v>
      </c>
      <c r="AG174" s="100">
        <v>2.5513585155732273E-2</v>
      </c>
      <c r="AH174" s="100">
        <v>3.4965034965034965E-3</v>
      </c>
      <c r="AI174" s="100">
        <v>3.8167938931297708E-3</v>
      </c>
    </row>
    <row r="175" spans="2:37">
      <c r="B175">
        <v>25</v>
      </c>
      <c r="C175">
        <v>26</v>
      </c>
      <c r="D175" s="14">
        <v>0</v>
      </c>
      <c r="E175" s="14">
        <v>0</v>
      </c>
      <c r="F175" s="14">
        <v>0</v>
      </c>
      <c r="G175" s="14">
        <v>0</v>
      </c>
      <c r="I175" s="97">
        <v>490.87385212340519</v>
      </c>
      <c r="J175" s="97">
        <v>530.92915845667505</v>
      </c>
      <c r="K175" s="13">
        <v>0</v>
      </c>
      <c r="L175" s="14">
        <v>0</v>
      </c>
      <c r="M175" s="14">
        <v>0</v>
      </c>
      <c r="N175" s="14">
        <v>0</v>
      </c>
      <c r="P175" s="98">
        <v>78.539816339744831</v>
      </c>
      <c r="Q175" s="98">
        <v>81.681408993334628</v>
      </c>
      <c r="R175" s="13">
        <v>0</v>
      </c>
      <c r="S175" s="14">
        <v>0</v>
      </c>
      <c r="T175" s="14">
        <v>0</v>
      </c>
      <c r="U175" s="14">
        <v>0</v>
      </c>
      <c r="W175" s="14">
        <v>0.94</v>
      </c>
      <c r="X175" s="14">
        <v>0.92999999999999994</v>
      </c>
      <c r="Y175" s="14">
        <v>5.4243394715772615E-2</v>
      </c>
      <c r="Z175" s="14">
        <v>4.1433146517213769E-2</v>
      </c>
      <c r="AA175" s="14">
        <v>1.2610088070456365E-2</v>
      </c>
      <c r="AB175" s="14">
        <v>2.0016012810248197E-4</v>
      </c>
      <c r="AD175" s="14">
        <v>0.94</v>
      </c>
      <c r="AE175" s="14">
        <v>0.92999999999999994</v>
      </c>
      <c r="AG175" s="100">
        <v>6.8588469184890657E-2</v>
      </c>
      <c r="AH175" s="100">
        <v>3.6713286713286712E-2</v>
      </c>
      <c r="AI175" s="100">
        <v>3.8167938931297708E-3</v>
      </c>
    </row>
    <row r="176" spans="2:37">
      <c r="B176">
        <v>26</v>
      </c>
      <c r="C176">
        <v>27</v>
      </c>
      <c r="D176" s="14">
        <v>0</v>
      </c>
      <c r="E176" s="14">
        <v>0</v>
      </c>
      <c r="F176" s="14">
        <v>0</v>
      </c>
      <c r="G176" s="14">
        <v>0</v>
      </c>
      <c r="I176" s="97">
        <v>530.92915845667505</v>
      </c>
      <c r="J176" s="97">
        <v>572.55526111673976</v>
      </c>
      <c r="K176" s="13">
        <v>0</v>
      </c>
      <c r="L176" s="14">
        <v>0</v>
      </c>
      <c r="M176" s="14">
        <v>0</v>
      </c>
      <c r="N176" s="14">
        <v>0</v>
      </c>
      <c r="P176" s="98">
        <v>81.681408993334628</v>
      </c>
      <c r="Q176" s="98">
        <v>84.823001646924411</v>
      </c>
      <c r="R176" s="13">
        <v>0</v>
      </c>
      <c r="S176" s="14">
        <v>0</v>
      </c>
      <c r="T176" s="14">
        <v>0</v>
      </c>
      <c r="U176" s="14">
        <v>0</v>
      </c>
      <c r="W176" s="14">
        <v>0.92999999999999994</v>
      </c>
      <c r="X176" s="14">
        <v>0.91999999999999993</v>
      </c>
      <c r="Y176" s="14">
        <v>0.12710168134507607</v>
      </c>
      <c r="Z176" s="14">
        <v>9.107285828662931E-2</v>
      </c>
      <c r="AA176" s="14">
        <v>3.5228182546036831E-2</v>
      </c>
      <c r="AB176" s="14">
        <v>8.0064051240992789E-4</v>
      </c>
      <c r="AD176" s="14">
        <v>0.92999999999999994</v>
      </c>
      <c r="AE176" s="14">
        <v>0.91999999999999993</v>
      </c>
      <c r="AG176" s="100">
        <v>0.15076209410205435</v>
      </c>
      <c r="AH176" s="100">
        <v>0.10256410256410256</v>
      </c>
      <c r="AI176" s="100">
        <v>1.5267175572519083E-2</v>
      </c>
    </row>
    <row r="177" spans="2:35">
      <c r="B177">
        <v>27</v>
      </c>
      <c r="C177">
        <v>28</v>
      </c>
      <c r="D177" s="14">
        <v>0</v>
      </c>
      <c r="E177" s="14">
        <v>0</v>
      </c>
      <c r="F177" s="14">
        <v>0</v>
      </c>
      <c r="G177" s="14">
        <v>0</v>
      </c>
      <c r="I177" s="97">
        <v>572.55526111673976</v>
      </c>
      <c r="J177" s="97">
        <v>615.75216010359941</v>
      </c>
      <c r="K177" s="13">
        <v>0</v>
      </c>
      <c r="L177" s="14">
        <v>0</v>
      </c>
      <c r="M177" s="14">
        <v>0</v>
      </c>
      <c r="N177" s="14">
        <v>0</v>
      </c>
      <c r="P177" s="98">
        <v>84.823001646924411</v>
      </c>
      <c r="Q177" s="98">
        <v>87.964594300514207</v>
      </c>
      <c r="R177" s="13">
        <v>0</v>
      </c>
      <c r="S177" s="14">
        <v>0</v>
      </c>
      <c r="T177" s="14">
        <v>0</v>
      </c>
      <c r="U177" s="14">
        <v>0</v>
      </c>
      <c r="W177" s="14">
        <v>0.91999999999999993</v>
      </c>
      <c r="X177" s="14">
        <v>0.90999999999999992</v>
      </c>
      <c r="Y177" s="14">
        <v>0.19055244195356286</v>
      </c>
      <c r="Z177" s="14">
        <v>0.1367093674939952</v>
      </c>
      <c r="AA177" s="14">
        <v>5.144115292233787E-2</v>
      </c>
      <c r="AB177" s="14">
        <v>2.4019215372297837E-3</v>
      </c>
      <c r="AD177" s="14">
        <v>0.91999999999999993</v>
      </c>
      <c r="AE177" s="14">
        <v>0.90999999999999992</v>
      </c>
      <c r="AG177" s="100">
        <v>0.22630881378396289</v>
      </c>
      <c r="AH177" s="100">
        <v>0.14976689976689977</v>
      </c>
      <c r="AI177" s="100">
        <v>4.5801526717557252E-2</v>
      </c>
    </row>
    <row r="178" spans="2:35">
      <c r="B178">
        <v>28</v>
      </c>
      <c r="C178">
        <v>29</v>
      </c>
      <c r="D178" s="14">
        <v>2.0008003201280514E-4</v>
      </c>
      <c r="E178" s="14">
        <v>2.0008003201280514E-4</v>
      </c>
      <c r="F178" s="14">
        <v>0</v>
      </c>
      <c r="G178" s="14">
        <v>0</v>
      </c>
      <c r="I178" s="97">
        <v>615.75216010359941</v>
      </c>
      <c r="J178" s="97">
        <v>660.51985541725401</v>
      </c>
      <c r="K178" s="13">
        <v>2.0008003201280514E-4</v>
      </c>
      <c r="L178" s="14">
        <v>2.0008003201280514E-4</v>
      </c>
      <c r="M178" s="14">
        <v>0</v>
      </c>
      <c r="N178" s="14">
        <v>0</v>
      </c>
      <c r="P178" s="98">
        <v>87.964594300514207</v>
      </c>
      <c r="Q178" s="98">
        <v>91.106186954104004</v>
      </c>
      <c r="R178" s="13">
        <v>0</v>
      </c>
      <c r="S178" s="14">
        <v>0</v>
      </c>
      <c r="T178" s="14">
        <v>0</v>
      </c>
      <c r="U178" s="14">
        <v>0</v>
      </c>
      <c r="W178" s="14">
        <v>0.90999999999999992</v>
      </c>
      <c r="X178" s="14">
        <v>0.89999999999999991</v>
      </c>
      <c r="Y178" s="14">
        <v>0.21236989591673339</v>
      </c>
      <c r="Z178" s="14">
        <v>0.13590872698158526</v>
      </c>
      <c r="AA178" s="14">
        <v>7.3658927141713376E-2</v>
      </c>
      <c r="AB178" s="14">
        <v>2.8022417934347476E-3</v>
      </c>
      <c r="AD178" s="14">
        <v>0.90999999999999992</v>
      </c>
      <c r="AE178" s="14">
        <v>0.89999999999999991</v>
      </c>
      <c r="AG178" s="100">
        <v>0.22498343273691188</v>
      </c>
      <c r="AH178" s="100">
        <v>0.21445221445221446</v>
      </c>
      <c r="AI178" s="100">
        <v>5.3435114503816793E-2</v>
      </c>
    </row>
    <row r="179" spans="2:35">
      <c r="B179">
        <v>29</v>
      </c>
      <c r="C179">
        <v>30</v>
      </c>
      <c r="D179" s="14">
        <v>0</v>
      </c>
      <c r="E179" s="14">
        <v>0</v>
      </c>
      <c r="F179" s="14">
        <v>0</v>
      </c>
      <c r="G179" s="14">
        <v>0</v>
      </c>
      <c r="I179" s="97">
        <v>660.51985541725401</v>
      </c>
      <c r="J179" s="97">
        <v>706.85834705770344</v>
      </c>
      <c r="K179" s="13">
        <v>0</v>
      </c>
      <c r="L179" s="14">
        <v>0</v>
      </c>
      <c r="M179" s="14">
        <v>0</v>
      </c>
      <c r="N179" s="14">
        <v>0</v>
      </c>
      <c r="P179" s="98">
        <v>91.106186954104004</v>
      </c>
      <c r="Q179" s="98">
        <v>94.247779607693786</v>
      </c>
      <c r="R179" s="13">
        <v>2.0016012810248197E-4</v>
      </c>
      <c r="S179" s="14">
        <v>2.0016012810248197E-4</v>
      </c>
      <c r="T179" s="14">
        <v>0</v>
      </c>
      <c r="U179" s="14">
        <v>0</v>
      </c>
      <c r="W179" s="14">
        <v>0.89999999999999991</v>
      </c>
      <c r="X179" s="14">
        <v>0.8899999999999999</v>
      </c>
      <c r="Y179" s="14">
        <v>0.13951160928742995</v>
      </c>
      <c r="Z179" s="14">
        <v>8.0064051240992792E-2</v>
      </c>
      <c r="AA179" s="14">
        <v>5.4043234587670137E-2</v>
      </c>
      <c r="AB179" s="14">
        <v>5.4043234587670139E-3</v>
      </c>
      <c r="AD179" s="14">
        <v>0.89999999999999991</v>
      </c>
      <c r="AE179" s="14">
        <v>0.8899999999999999</v>
      </c>
      <c r="AG179" s="100">
        <v>0.13253810470510272</v>
      </c>
      <c r="AH179" s="100">
        <v>0.15734265734265734</v>
      </c>
      <c r="AI179" s="100">
        <v>0.10305343511450382</v>
      </c>
    </row>
    <row r="180" spans="2:35">
      <c r="B180">
        <v>30</v>
      </c>
      <c r="C180">
        <v>31</v>
      </c>
      <c r="D180" s="14">
        <v>2.0008003201280514E-4</v>
      </c>
      <c r="E180" s="14">
        <v>2.0008003201280514E-4</v>
      </c>
      <c r="F180" s="14">
        <v>0</v>
      </c>
      <c r="G180" s="14">
        <v>0</v>
      </c>
      <c r="I180" s="97">
        <v>706.85834705770344</v>
      </c>
      <c r="J180" s="97">
        <v>754.76763502494782</v>
      </c>
      <c r="K180" s="13">
        <v>2.0008003201280514E-4</v>
      </c>
      <c r="L180" s="14">
        <v>2.0008003201280514E-4</v>
      </c>
      <c r="M180" s="14">
        <v>0</v>
      </c>
      <c r="N180" s="14">
        <v>0</v>
      </c>
      <c r="P180" s="98">
        <v>94.247779607693786</v>
      </c>
      <c r="Q180" s="98">
        <v>97.389372261283583</v>
      </c>
      <c r="R180" s="13">
        <v>2.0016012810248197E-4</v>
      </c>
      <c r="S180" s="14">
        <v>2.0016012810248197E-4</v>
      </c>
      <c r="T180" s="14">
        <v>0</v>
      </c>
      <c r="U180" s="14">
        <v>0</v>
      </c>
      <c r="W180" s="14">
        <v>0.8899999999999999</v>
      </c>
      <c r="X180" s="14">
        <v>0.87999999999999989</v>
      </c>
      <c r="Y180" s="14">
        <v>6.6052842273819051E-2</v>
      </c>
      <c r="Z180" s="14">
        <v>3.1825460368294638E-2</v>
      </c>
      <c r="AA180" s="14">
        <v>2.922337870296237E-2</v>
      </c>
      <c r="AB180" s="14">
        <v>5.0040032025620495E-3</v>
      </c>
      <c r="AD180" s="14">
        <v>0.8899999999999999</v>
      </c>
      <c r="AE180" s="14">
        <v>0.87999999999999989</v>
      </c>
      <c r="AG180" s="100">
        <v>5.268389662027833E-2</v>
      </c>
      <c r="AH180" s="100">
        <v>8.5081585081585087E-2</v>
      </c>
      <c r="AI180" s="100">
        <v>9.5419847328244281E-2</v>
      </c>
    </row>
    <row r="181" spans="2:35">
      <c r="B181">
        <v>31</v>
      </c>
      <c r="C181">
        <v>32</v>
      </c>
      <c r="D181" s="14">
        <v>4.0016006402561027E-4</v>
      </c>
      <c r="E181" s="14">
        <v>4.0016006402561027E-4</v>
      </c>
      <c r="F181" s="14">
        <v>0</v>
      </c>
      <c r="G181" s="14">
        <v>0</v>
      </c>
      <c r="I181" s="97">
        <v>754.76763502494782</v>
      </c>
      <c r="J181" s="97">
        <v>804.24771931898704</v>
      </c>
      <c r="K181" s="13">
        <v>4.0016006402561027E-4</v>
      </c>
      <c r="L181" s="14">
        <v>4.0016006402561027E-4</v>
      </c>
      <c r="M181" s="14">
        <v>0</v>
      </c>
      <c r="N181" s="14">
        <v>0</v>
      </c>
      <c r="P181" s="98">
        <v>97.389372261283583</v>
      </c>
      <c r="Q181" s="98">
        <v>100.53096491487338</v>
      </c>
      <c r="R181" s="13">
        <v>2.0016012810248197E-4</v>
      </c>
      <c r="S181" s="14">
        <v>2.0016012810248197E-4</v>
      </c>
      <c r="T181" s="14">
        <v>0</v>
      </c>
      <c r="U181" s="14">
        <v>0</v>
      </c>
      <c r="W181" s="14">
        <v>0.87999999999999989</v>
      </c>
      <c r="X181" s="14">
        <v>0.86999999999999988</v>
      </c>
      <c r="Y181" s="14">
        <v>3.7029623698959166E-2</v>
      </c>
      <c r="Z181" s="14">
        <v>1.7614091273018415E-2</v>
      </c>
      <c r="AA181" s="14">
        <v>1.3610888710968775E-2</v>
      </c>
      <c r="AB181" s="14">
        <v>5.8046437149719774E-3</v>
      </c>
      <c r="AD181" s="14">
        <v>0.87999999999999989</v>
      </c>
      <c r="AE181" s="14">
        <v>0.86999999999999988</v>
      </c>
      <c r="AG181" s="100">
        <v>2.9158383035122599E-2</v>
      </c>
      <c r="AH181" s="100">
        <v>3.9627039627039624E-2</v>
      </c>
      <c r="AI181" s="100">
        <v>0.11068702290076336</v>
      </c>
    </row>
    <row r="182" spans="2:35">
      <c r="B182">
        <v>32</v>
      </c>
      <c r="C182">
        <v>33</v>
      </c>
      <c r="D182" s="14">
        <v>4.0016006402561027E-4</v>
      </c>
      <c r="E182" s="14">
        <v>4.0016006402561027E-4</v>
      </c>
      <c r="F182" s="14">
        <v>0</v>
      </c>
      <c r="G182" s="14">
        <v>0</v>
      </c>
      <c r="I182" s="97">
        <v>804.24771931898704</v>
      </c>
      <c r="J182" s="97">
        <v>855.2985999398212</v>
      </c>
      <c r="K182" s="13">
        <v>4.0016006402561027E-4</v>
      </c>
      <c r="L182" s="14">
        <v>4.0016006402561027E-4</v>
      </c>
      <c r="M182" s="14">
        <v>0</v>
      </c>
      <c r="N182" s="14">
        <v>0</v>
      </c>
      <c r="P182" s="98">
        <v>100.53096491487338</v>
      </c>
      <c r="Q182" s="98">
        <v>103.67255756846318</v>
      </c>
      <c r="R182" s="13">
        <v>0</v>
      </c>
      <c r="S182" s="14">
        <v>0</v>
      </c>
      <c r="T182" s="14">
        <v>0</v>
      </c>
      <c r="U182" s="14">
        <v>0</v>
      </c>
      <c r="W182" s="14">
        <v>0.86999999999999988</v>
      </c>
      <c r="X182" s="14">
        <v>0.85999999999999988</v>
      </c>
      <c r="Y182" s="14">
        <v>2.321857485988791E-2</v>
      </c>
      <c r="Z182" s="14">
        <v>7.4059247397918332E-3</v>
      </c>
      <c r="AA182" s="14">
        <v>1.0408326661329063E-2</v>
      </c>
      <c r="AB182" s="14">
        <v>5.4043234587670139E-3</v>
      </c>
      <c r="AD182" s="14">
        <v>0.86999999999999988</v>
      </c>
      <c r="AE182" s="14">
        <v>0.85999999999999988</v>
      </c>
      <c r="AG182" s="100">
        <v>1.2259774685222002E-2</v>
      </c>
      <c r="AH182" s="100">
        <v>3.0303030303030304E-2</v>
      </c>
      <c r="AI182" s="100">
        <v>0.10305343511450382</v>
      </c>
    </row>
    <row r="183" spans="2:35">
      <c r="B183">
        <v>33</v>
      </c>
      <c r="C183">
        <v>34</v>
      </c>
      <c r="D183" s="14">
        <v>6.0024009603841532E-4</v>
      </c>
      <c r="E183" s="14">
        <v>6.0024009603841532E-4</v>
      </c>
      <c r="F183" s="14">
        <v>0</v>
      </c>
      <c r="G183" s="14">
        <v>0</v>
      </c>
      <c r="I183" s="97">
        <v>855.2985999398212</v>
      </c>
      <c r="J183" s="97">
        <v>907.9202768874502</v>
      </c>
      <c r="K183" s="13">
        <v>6.0024009603841532E-4</v>
      </c>
      <c r="L183" s="14">
        <v>6.0024009603841532E-4</v>
      </c>
      <c r="M183" s="14">
        <v>0</v>
      </c>
      <c r="N183" s="14">
        <v>0</v>
      </c>
      <c r="P183" s="98">
        <v>103.67255756846318</v>
      </c>
      <c r="Q183" s="98">
        <v>106.81415022205297</v>
      </c>
      <c r="R183" s="13">
        <v>4.0032025620496394E-4</v>
      </c>
      <c r="S183" s="14">
        <v>4.0032025620496394E-4</v>
      </c>
      <c r="T183" s="14">
        <v>0</v>
      </c>
      <c r="U183" s="14">
        <v>0</v>
      </c>
      <c r="W183" s="14">
        <v>0.85999999999999988</v>
      </c>
      <c r="X183" s="14">
        <v>0.84999999999999987</v>
      </c>
      <c r="Y183" s="14">
        <v>2.0816653322658127E-2</v>
      </c>
      <c r="Z183" s="14">
        <v>6.6052842273819053E-3</v>
      </c>
      <c r="AA183" s="14">
        <v>8.0064051240992789E-3</v>
      </c>
      <c r="AB183" s="14">
        <v>6.2049639711769418E-3</v>
      </c>
      <c r="AD183" s="14">
        <v>0.85999999999999988</v>
      </c>
      <c r="AE183" s="14">
        <v>0.84999999999999987</v>
      </c>
      <c r="AG183" s="100">
        <v>1.0934393638170975E-2</v>
      </c>
      <c r="AH183" s="100">
        <v>2.3310023310023312E-2</v>
      </c>
      <c r="AI183" s="100">
        <v>0.1183206106870229</v>
      </c>
    </row>
    <row r="184" spans="2:35">
      <c r="B184">
        <v>34</v>
      </c>
      <c r="C184">
        <v>35</v>
      </c>
      <c r="D184" s="14">
        <v>1.0004001600640256E-3</v>
      </c>
      <c r="E184" s="14">
        <v>1.0004001600640256E-3</v>
      </c>
      <c r="F184" s="14">
        <v>0</v>
      </c>
      <c r="G184" s="14">
        <v>0</v>
      </c>
      <c r="I184" s="97">
        <v>907.9202768874502</v>
      </c>
      <c r="J184" s="97">
        <v>962.11275016187415</v>
      </c>
      <c r="K184" s="13">
        <v>1.0004001600640256E-3</v>
      </c>
      <c r="L184" s="14">
        <v>1.0004001600640256E-3</v>
      </c>
      <c r="M184" s="14">
        <v>0</v>
      </c>
      <c r="N184" s="14">
        <v>0</v>
      </c>
      <c r="P184" s="98">
        <v>106.81415022205297</v>
      </c>
      <c r="Q184" s="98">
        <v>109.95574287564276</v>
      </c>
      <c r="R184" s="13">
        <v>6.0048038430744592E-4</v>
      </c>
      <c r="S184" s="14">
        <v>6.0048038430744592E-4</v>
      </c>
      <c r="T184" s="14">
        <v>0</v>
      </c>
      <c r="U184" s="14">
        <v>0</v>
      </c>
      <c r="W184" s="14">
        <v>0.84999999999999987</v>
      </c>
      <c r="X184" s="14">
        <v>0.83999999999999986</v>
      </c>
      <c r="Y184" s="14">
        <v>1.7213771016813449E-2</v>
      </c>
      <c r="Z184" s="14">
        <v>5.2041633306645317E-3</v>
      </c>
      <c r="AA184" s="14">
        <v>7.4059247397918332E-3</v>
      </c>
      <c r="AB184" s="14">
        <v>4.603682946357086E-3</v>
      </c>
      <c r="AD184" s="14">
        <v>0.84999999999999987</v>
      </c>
      <c r="AE184" s="14">
        <v>0.83999999999999986</v>
      </c>
      <c r="AG184" s="100">
        <v>8.6149768058316773E-3</v>
      </c>
      <c r="AH184" s="100">
        <v>2.156177156177156E-2</v>
      </c>
      <c r="AI184" s="100">
        <v>8.7786259541984726E-2</v>
      </c>
    </row>
    <row r="185" spans="2:35">
      <c r="B185">
        <v>35</v>
      </c>
      <c r="C185">
        <v>36</v>
      </c>
      <c r="D185" s="14">
        <v>1.0004001600640256E-3</v>
      </c>
      <c r="E185" s="14">
        <v>6.0024009603841532E-4</v>
      </c>
      <c r="F185" s="14">
        <v>4.0016006402561027E-4</v>
      </c>
      <c r="G185" s="14">
        <v>0</v>
      </c>
      <c r="I185" s="97">
        <v>962.11275016187415</v>
      </c>
      <c r="J185" s="97">
        <v>1017.8760197630929</v>
      </c>
      <c r="K185" s="13">
        <v>1.0004001600640256E-3</v>
      </c>
      <c r="L185" s="14">
        <v>6.0024009603841532E-4</v>
      </c>
      <c r="M185" s="14">
        <v>4.0016006402561027E-4</v>
      </c>
      <c r="N185" s="14">
        <v>0</v>
      </c>
      <c r="P185" s="98">
        <v>109.95574287564276</v>
      </c>
      <c r="Q185" s="98">
        <v>113.09733552923255</v>
      </c>
      <c r="R185" s="13">
        <v>6.0048038430744592E-4</v>
      </c>
      <c r="S185" s="14">
        <v>6.0048038430744592E-4</v>
      </c>
      <c r="T185" s="14">
        <v>0</v>
      </c>
      <c r="U185" s="14">
        <v>0</v>
      </c>
      <c r="W185" s="14">
        <v>0.83999999999999986</v>
      </c>
      <c r="X185" s="14">
        <v>0.82999999999999985</v>
      </c>
      <c r="Y185" s="14">
        <v>9.007205764611689E-3</v>
      </c>
      <c r="Z185" s="14">
        <v>1.801441152922338E-3</v>
      </c>
      <c r="AA185" s="14">
        <v>5.2041633306645317E-3</v>
      </c>
      <c r="AB185" s="14">
        <v>2.0016012810248197E-3</v>
      </c>
      <c r="AD185" s="14">
        <v>0.83999999999999986</v>
      </c>
      <c r="AE185" s="14">
        <v>0.82999999999999985</v>
      </c>
      <c r="AG185" s="100">
        <v>2.982107355864811E-3</v>
      </c>
      <c r="AH185" s="100">
        <v>1.5151515151515152E-2</v>
      </c>
      <c r="AI185" s="100">
        <v>3.8167938931297711E-2</v>
      </c>
    </row>
    <row r="186" spans="2:35">
      <c r="B186">
        <v>36</v>
      </c>
      <c r="C186">
        <v>37</v>
      </c>
      <c r="D186" s="14">
        <v>1.8007202881152461E-3</v>
      </c>
      <c r="E186" s="14">
        <v>1.2004801920768306E-3</v>
      </c>
      <c r="F186" s="14">
        <v>6.0024009603841532E-4</v>
      </c>
      <c r="G186" s="14">
        <v>0</v>
      </c>
      <c r="I186" s="97">
        <v>1017.8760197630929</v>
      </c>
      <c r="J186" s="97">
        <v>1075.2100856911068</v>
      </c>
      <c r="K186" s="13">
        <v>1.8007202881152461E-3</v>
      </c>
      <c r="L186" s="14">
        <v>1.2004801920768306E-3</v>
      </c>
      <c r="M186" s="14">
        <v>6.0024009603841532E-4</v>
      </c>
      <c r="N186" s="14">
        <v>0</v>
      </c>
      <c r="P186" s="98">
        <v>113.09733552923255</v>
      </c>
      <c r="Q186" s="98">
        <v>116.23892818282235</v>
      </c>
      <c r="R186" s="13">
        <v>6.0048038430744592E-4</v>
      </c>
      <c r="S186" s="14">
        <v>4.0032025620496394E-4</v>
      </c>
      <c r="T186" s="14">
        <v>2.0016012810248197E-4</v>
      </c>
      <c r="U186" s="14">
        <v>0</v>
      </c>
      <c r="W186" s="14">
        <v>0.82999999999999985</v>
      </c>
      <c r="X186" s="14">
        <v>0.81999999999999984</v>
      </c>
      <c r="Y186" s="14">
        <v>8.4067253803042433E-3</v>
      </c>
      <c r="Z186" s="14">
        <v>3.0024019215372298E-3</v>
      </c>
      <c r="AA186" s="14">
        <v>3.2025620496397116E-3</v>
      </c>
      <c r="AB186" s="14">
        <v>2.2017614091273019E-3</v>
      </c>
      <c r="AD186" s="14">
        <v>0.82999999999999985</v>
      </c>
      <c r="AE186" s="14">
        <v>0.81999999999999984</v>
      </c>
      <c r="AG186" s="100">
        <v>4.970178926441352E-3</v>
      </c>
      <c r="AH186" s="100">
        <v>9.324009324009324E-3</v>
      </c>
      <c r="AI186" s="100">
        <v>4.1984732824427481E-2</v>
      </c>
    </row>
    <row r="187" spans="2:35">
      <c r="B187">
        <v>37</v>
      </c>
      <c r="C187">
        <v>38</v>
      </c>
      <c r="D187" s="14">
        <v>1.4005602240896359E-3</v>
      </c>
      <c r="E187" s="14">
        <v>1.0004001600640256E-3</v>
      </c>
      <c r="F187" s="14">
        <v>4.0016006402561027E-4</v>
      </c>
      <c r="G187" s="14">
        <v>0</v>
      </c>
      <c r="I187" s="97">
        <v>1075.2100856911068</v>
      </c>
      <c r="J187" s="97">
        <v>1134.1149479459152</v>
      </c>
      <c r="K187" s="13">
        <v>1.4005602240896359E-3</v>
      </c>
      <c r="L187" s="14">
        <v>1.0004001600640256E-3</v>
      </c>
      <c r="M187" s="14">
        <v>4.0016006402561027E-4</v>
      </c>
      <c r="N187" s="14">
        <v>0</v>
      </c>
      <c r="P187" s="98">
        <v>116.23892818282235</v>
      </c>
      <c r="Q187" s="98">
        <v>119.38052083641213</v>
      </c>
      <c r="R187" s="13">
        <v>1.2009607686148918E-3</v>
      </c>
      <c r="S187" s="14">
        <v>1.0008006405124099E-3</v>
      </c>
      <c r="T187" s="14">
        <v>2.0016012810248197E-4</v>
      </c>
      <c r="U187" s="14">
        <v>0</v>
      </c>
      <c r="W187" s="14">
        <v>0.81999999999999984</v>
      </c>
      <c r="X187" s="14">
        <v>0.80999999999999983</v>
      </c>
      <c r="Y187" s="14">
        <v>8.0064051240992789E-3</v>
      </c>
      <c r="Z187" s="14">
        <v>3.2025620496397116E-3</v>
      </c>
      <c r="AA187" s="14">
        <v>2.4019215372297837E-3</v>
      </c>
      <c r="AB187" s="14">
        <v>2.4019215372297837E-3</v>
      </c>
      <c r="AD187" s="14">
        <v>0.81999999999999984</v>
      </c>
      <c r="AE187" s="14">
        <v>0.80999999999999983</v>
      </c>
      <c r="AG187" s="100">
        <v>5.3015241882041087E-3</v>
      </c>
      <c r="AH187" s="100">
        <v>6.993006993006993E-3</v>
      </c>
      <c r="AI187" s="100">
        <v>4.5801526717557252E-2</v>
      </c>
    </row>
    <row r="188" spans="2:35">
      <c r="B188">
        <v>38</v>
      </c>
      <c r="C188">
        <v>39</v>
      </c>
      <c r="D188" s="14">
        <v>2.2008803521408565E-3</v>
      </c>
      <c r="E188" s="14">
        <v>2.2008803521408565E-3</v>
      </c>
      <c r="F188" s="14">
        <v>0</v>
      </c>
      <c r="G188" s="14">
        <v>0</v>
      </c>
      <c r="I188" s="97">
        <v>1134.1149479459152</v>
      </c>
      <c r="J188" s="97">
        <v>1194.5906065275187</v>
      </c>
      <c r="K188" s="13">
        <v>2.2008803521408565E-3</v>
      </c>
      <c r="L188" s="14">
        <v>2.2008803521408565E-3</v>
      </c>
      <c r="M188" s="14">
        <v>0</v>
      </c>
      <c r="N188" s="14">
        <v>0</v>
      </c>
      <c r="P188" s="98">
        <v>119.38052083641213</v>
      </c>
      <c r="Q188" s="98">
        <v>122.52211349000193</v>
      </c>
      <c r="R188" s="13">
        <v>2.0016012810248197E-3</v>
      </c>
      <c r="S188" s="14">
        <v>1.4011208967173738E-3</v>
      </c>
      <c r="T188" s="14">
        <v>6.0048038430744592E-4</v>
      </c>
      <c r="U188" s="14">
        <v>0</v>
      </c>
      <c r="W188" s="14">
        <v>0.80999999999999983</v>
      </c>
      <c r="X188" s="14">
        <v>0.79999999999999982</v>
      </c>
      <c r="Y188" s="14">
        <v>6.8054443554843875E-3</v>
      </c>
      <c r="Z188" s="14">
        <v>2.2017614091273019E-3</v>
      </c>
      <c r="AA188" s="14">
        <v>2.8022417934347476E-3</v>
      </c>
      <c r="AB188" s="14">
        <v>1.801441152922338E-3</v>
      </c>
      <c r="AD188" s="14">
        <v>0.80999999999999983</v>
      </c>
      <c r="AE188" s="14">
        <v>0.79999999999999982</v>
      </c>
      <c r="AG188" s="100">
        <v>3.6447978793903248E-3</v>
      </c>
      <c r="AH188" s="100">
        <v>8.1585081585081581E-3</v>
      </c>
      <c r="AI188" s="100">
        <v>3.4351145038167941E-2</v>
      </c>
    </row>
    <row r="189" spans="2:35">
      <c r="B189">
        <v>39</v>
      </c>
      <c r="C189">
        <v>40</v>
      </c>
      <c r="D189" s="14">
        <v>1.4005602240896359E-3</v>
      </c>
      <c r="E189" s="14">
        <v>1.0004001600640256E-3</v>
      </c>
      <c r="F189" s="14">
        <v>4.0016006402561027E-4</v>
      </c>
      <c r="G189" s="14">
        <v>0</v>
      </c>
      <c r="I189" s="97">
        <v>1194.5906065275187</v>
      </c>
      <c r="J189" s="97">
        <v>1256.6370614359173</v>
      </c>
      <c r="K189" s="13">
        <v>1.4005602240896359E-3</v>
      </c>
      <c r="L189" s="14">
        <v>1.0004001600640256E-3</v>
      </c>
      <c r="M189" s="14">
        <v>4.0016006402561027E-4</v>
      </c>
      <c r="N189" s="14">
        <v>0</v>
      </c>
      <c r="P189" s="98">
        <v>122.52211349000193</v>
      </c>
      <c r="Q189" s="98">
        <v>125.66370614359172</v>
      </c>
      <c r="R189" s="13">
        <v>1.2009607686148918E-3</v>
      </c>
      <c r="S189" s="14">
        <v>1.0008006405124099E-3</v>
      </c>
      <c r="T189" s="14">
        <v>2.0016012810248197E-4</v>
      </c>
      <c r="U189" s="14">
        <v>0</v>
      </c>
      <c r="W189" s="14">
        <v>0.79999999999999982</v>
      </c>
      <c r="X189" s="14">
        <v>0.78999999999999981</v>
      </c>
      <c r="Y189" s="14">
        <v>6.2049639711769418E-3</v>
      </c>
      <c r="Z189" s="14">
        <v>1.801441152922338E-3</v>
      </c>
      <c r="AA189" s="14">
        <v>4.0032025620496394E-3</v>
      </c>
      <c r="AB189" s="14">
        <v>4.0032025620496394E-4</v>
      </c>
      <c r="AD189" s="14">
        <v>0.79999999999999982</v>
      </c>
      <c r="AE189" s="14">
        <v>0.78999999999999981</v>
      </c>
      <c r="AG189" s="100">
        <v>2.982107355864811E-3</v>
      </c>
      <c r="AH189" s="100">
        <v>1.1655011655011656E-2</v>
      </c>
      <c r="AI189" s="100">
        <v>7.6335877862595417E-3</v>
      </c>
    </row>
    <row r="190" spans="2:35">
      <c r="B190">
        <v>40</v>
      </c>
      <c r="C190">
        <v>41</v>
      </c>
      <c r="D190" s="14">
        <v>1.4005602240896359E-3</v>
      </c>
      <c r="E190" s="14">
        <v>1.2004801920768306E-3</v>
      </c>
      <c r="F190" s="14">
        <v>2.0008003201280514E-4</v>
      </c>
      <c r="G190" s="14">
        <v>0</v>
      </c>
      <c r="I190" s="97">
        <v>1256.6370614359173</v>
      </c>
      <c r="J190" s="97">
        <v>1320.2543126711105</v>
      </c>
      <c r="K190" s="13">
        <v>1.4005602240896359E-3</v>
      </c>
      <c r="L190" s="14">
        <v>1.2004801920768306E-3</v>
      </c>
      <c r="M190" s="14">
        <v>2.0008003201280514E-4</v>
      </c>
      <c r="N190" s="14">
        <v>0</v>
      </c>
      <c r="P190" s="98">
        <v>125.66370614359172</v>
      </c>
      <c r="Q190" s="98">
        <v>128.80529879718151</v>
      </c>
      <c r="R190" s="13">
        <v>2.8022417934347476E-3</v>
      </c>
      <c r="S190" s="14">
        <v>2.4019215372297837E-3</v>
      </c>
      <c r="T190" s="14">
        <v>4.0032025620496394E-4</v>
      </c>
      <c r="U190" s="14">
        <v>0</v>
      </c>
      <c r="W190" s="14">
        <v>0.78999999999999981</v>
      </c>
      <c r="X190" s="14">
        <v>0.7799999999999998</v>
      </c>
      <c r="Y190" s="14">
        <v>3.4027221777421937E-3</v>
      </c>
      <c r="Z190" s="14">
        <v>8.0064051240992789E-4</v>
      </c>
      <c r="AA190" s="14">
        <v>2.0016012810248197E-3</v>
      </c>
      <c r="AB190" s="14">
        <v>6.0048038430744592E-4</v>
      </c>
      <c r="AD190" s="14">
        <v>0.78999999999999981</v>
      </c>
      <c r="AE190" s="14">
        <v>0.7799999999999998</v>
      </c>
      <c r="AG190" s="100">
        <v>1.3253810470510272E-3</v>
      </c>
      <c r="AH190" s="100">
        <v>5.8275058275058279E-3</v>
      </c>
      <c r="AI190" s="100">
        <v>1.1450381679389313E-2</v>
      </c>
    </row>
    <row r="191" spans="2:35">
      <c r="B191">
        <v>41</v>
      </c>
      <c r="C191">
        <v>42</v>
      </c>
      <c r="D191" s="14">
        <v>1.6006402561024411E-3</v>
      </c>
      <c r="E191" s="14">
        <v>1.0004001600640256E-3</v>
      </c>
      <c r="F191" s="14">
        <v>6.0024009603841532E-4</v>
      </c>
      <c r="G191" s="14">
        <v>0</v>
      </c>
      <c r="I191" s="97">
        <v>1320.2543126711105</v>
      </c>
      <c r="J191" s="97">
        <v>1385.4423602330987</v>
      </c>
      <c r="K191" s="13">
        <v>1.6006402561024411E-3</v>
      </c>
      <c r="L191" s="14">
        <v>1.0004001600640256E-3</v>
      </c>
      <c r="M191" s="14">
        <v>6.0024009603841532E-4</v>
      </c>
      <c r="N191" s="14">
        <v>0</v>
      </c>
      <c r="P191" s="98">
        <v>128.80529879718151</v>
      </c>
      <c r="Q191" s="98">
        <v>131.94689145077132</v>
      </c>
      <c r="R191" s="13">
        <v>1.0008006405124099E-3</v>
      </c>
      <c r="S191" s="14">
        <v>8.0064051240992789E-4</v>
      </c>
      <c r="T191" s="14">
        <v>2.0016012810248197E-4</v>
      </c>
      <c r="U191" s="14">
        <v>0</v>
      </c>
      <c r="W191" s="14">
        <v>0.7799999999999998</v>
      </c>
      <c r="X191" s="14">
        <v>0.7699999999999998</v>
      </c>
      <c r="Y191" s="14">
        <v>4.2033626901521216E-3</v>
      </c>
      <c r="Z191" s="14">
        <v>1.801441152922338E-3</v>
      </c>
      <c r="AA191" s="14">
        <v>2.0016012810248197E-3</v>
      </c>
      <c r="AB191" s="14">
        <v>4.0032025620496394E-4</v>
      </c>
      <c r="AD191" s="14">
        <v>0.7799999999999998</v>
      </c>
      <c r="AE191" s="14">
        <v>0.7699999999999998</v>
      </c>
      <c r="AG191" s="100">
        <v>2.982107355864811E-3</v>
      </c>
      <c r="AH191" s="100">
        <v>5.8275058275058279E-3</v>
      </c>
      <c r="AI191" s="100">
        <v>7.6335877862595417E-3</v>
      </c>
    </row>
    <row r="192" spans="2:35">
      <c r="B192">
        <v>42</v>
      </c>
      <c r="C192">
        <v>43</v>
      </c>
      <c r="D192" s="14">
        <v>1.8007202881152461E-3</v>
      </c>
      <c r="E192" s="14">
        <v>1.2004801920768306E-3</v>
      </c>
      <c r="F192" s="14">
        <v>6.0024009603841532E-4</v>
      </c>
      <c r="G192" s="14">
        <v>0</v>
      </c>
      <c r="I192" s="97">
        <v>1385.4423602330987</v>
      </c>
      <c r="J192" s="97">
        <v>1452.2012041218818</v>
      </c>
      <c r="K192" s="13">
        <v>1.8007202881152461E-3</v>
      </c>
      <c r="L192" s="14">
        <v>1.2004801920768306E-3</v>
      </c>
      <c r="M192" s="14">
        <v>6.0024009603841532E-4</v>
      </c>
      <c r="N192" s="14">
        <v>0</v>
      </c>
      <c r="P192" s="98">
        <v>131.94689145077132</v>
      </c>
      <c r="Q192" s="98">
        <v>135.0884841043611</v>
      </c>
      <c r="R192" s="13">
        <v>1.2009607686148918E-3</v>
      </c>
      <c r="S192" s="14">
        <v>1.0008006405124099E-3</v>
      </c>
      <c r="T192" s="14">
        <v>2.0016012810248197E-4</v>
      </c>
      <c r="U192" s="14">
        <v>0</v>
      </c>
      <c r="W192" s="14">
        <v>0.7699999999999998</v>
      </c>
      <c r="X192" s="14">
        <v>0.75999999999999979</v>
      </c>
      <c r="Y192" s="14">
        <v>4.8038430744595673E-3</v>
      </c>
      <c r="Z192" s="14">
        <v>2.2017614091273019E-3</v>
      </c>
      <c r="AA192" s="14">
        <v>2.2017614091273019E-3</v>
      </c>
      <c r="AB192" s="14">
        <v>4.0032025620496394E-4</v>
      </c>
      <c r="AD192" s="14">
        <v>0.7699999999999998</v>
      </c>
      <c r="AE192" s="14">
        <v>0.75999999999999979</v>
      </c>
      <c r="AG192" s="100">
        <v>3.6447978793903248E-3</v>
      </c>
      <c r="AH192" s="100">
        <v>6.41025641025641E-3</v>
      </c>
      <c r="AI192" s="100">
        <v>7.6335877862595417E-3</v>
      </c>
    </row>
    <row r="193" spans="2:35">
      <c r="B193">
        <v>43</v>
      </c>
      <c r="C193">
        <v>44</v>
      </c>
      <c r="D193" s="14">
        <v>2.0008003201280513E-3</v>
      </c>
      <c r="E193" s="14">
        <v>1.2004801920768306E-3</v>
      </c>
      <c r="F193" s="14">
        <v>6.0024009603841532E-4</v>
      </c>
      <c r="G193" s="14">
        <v>2.0008003201280514E-4</v>
      </c>
      <c r="I193" s="97">
        <v>1452.2012041218818</v>
      </c>
      <c r="J193" s="97">
        <v>1520.5308443374599</v>
      </c>
      <c r="K193" s="13">
        <v>2.0008003201280513E-3</v>
      </c>
      <c r="L193" s="14">
        <v>1.2004801920768306E-3</v>
      </c>
      <c r="M193" s="14">
        <v>6.0024009603841532E-4</v>
      </c>
      <c r="N193" s="14">
        <v>2.0008003201280514E-4</v>
      </c>
      <c r="P193" s="98">
        <v>135.0884841043611</v>
      </c>
      <c r="Q193" s="98">
        <v>138.23007675795088</v>
      </c>
      <c r="R193" s="13">
        <v>1.2009607686148918E-3</v>
      </c>
      <c r="S193" s="14">
        <v>6.0048038430744592E-4</v>
      </c>
      <c r="T193" s="14">
        <v>6.0048038430744592E-4</v>
      </c>
      <c r="U193" s="14">
        <v>0</v>
      </c>
      <c r="W193" s="14">
        <v>0.75999999999999979</v>
      </c>
      <c r="X193" s="14">
        <v>0.74999999999999978</v>
      </c>
      <c r="Y193" s="14">
        <v>3.8030424339471577E-3</v>
      </c>
      <c r="Z193" s="14">
        <v>1.6012810248198558E-3</v>
      </c>
      <c r="AA193" s="14">
        <v>1.801441152922338E-3</v>
      </c>
      <c r="AB193" s="14">
        <v>4.0032025620496394E-4</v>
      </c>
      <c r="AD193" s="14">
        <v>0.75999999999999979</v>
      </c>
      <c r="AE193" s="14">
        <v>0.74999999999999978</v>
      </c>
      <c r="AG193" s="100">
        <v>2.6507620941020544E-3</v>
      </c>
      <c r="AH193" s="100">
        <v>5.244755244755245E-3</v>
      </c>
      <c r="AI193" s="100">
        <v>7.6335877862595417E-3</v>
      </c>
    </row>
    <row r="194" spans="2:35">
      <c r="B194">
        <v>44</v>
      </c>
      <c r="C194">
        <v>45</v>
      </c>
      <c r="D194" s="14">
        <v>3.0012004801920769E-3</v>
      </c>
      <c r="E194" s="14">
        <v>2.4009603841536613E-3</v>
      </c>
      <c r="F194" s="14">
        <v>6.0024009603841532E-4</v>
      </c>
      <c r="G194" s="14">
        <v>0</v>
      </c>
      <c r="I194" s="97">
        <v>1520.5308443374599</v>
      </c>
      <c r="J194" s="97">
        <v>1590.4312808798327</v>
      </c>
      <c r="K194" s="13">
        <v>3.0012004801920769E-3</v>
      </c>
      <c r="L194" s="14">
        <v>2.4009603841536613E-3</v>
      </c>
      <c r="M194" s="14">
        <v>6.0024009603841532E-4</v>
      </c>
      <c r="N194" s="14">
        <v>0</v>
      </c>
      <c r="P194" s="98">
        <v>138.23007675795088</v>
      </c>
      <c r="Q194" s="98">
        <v>141.37166941154069</v>
      </c>
      <c r="R194" s="13">
        <v>1.4011208967173738E-3</v>
      </c>
      <c r="S194" s="14">
        <v>8.0064051240992789E-4</v>
      </c>
      <c r="T194" s="14">
        <v>6.0048038430744592E-4</v>
      </c>
      <c r="U194" s="14">
        <v>0</v>
      </c>
      <c r="W194" s="14">
        <v>0.74999999999999978</v>
      </c>
      <c r="X194" s="14">
        <v>0.73999999999999977</v>
      </c>
      <c r="Y194" s="14">
        <v>3.2025620496397116E-3</v>
      </c>
      <c r="Z194" s="14">
        <v>1.6012810248198558E-3</v>
      </c>
      <c r="AA194" s="14">
        <v>1.4011208967173738E-3</v>
      </c>
      <c r="AB194" s="14">
        <v>2.0016012810248197E-4</v>
      </c>
      <c r="AD194" s="14">
        <v>0.74999999999999978</v>
      </c>
      <c r="AE194" s="14">
        <v>0.73999999999999977</v>
      </c>
      <c r="AG194" s="100">
        <v>2.6507620941020544E-3</v>
      </c>
      <c r="AH194" s="100">
        <v>4.079254079254079E-3</v>
      </c>
      <c r="AI194" s="100">
        <v>3.8167938931297708E-3</v>
      </c>
    </row>
    <row r="195" spans="2:35">
      <c r="B195">
        <v>45</v>
      </c>
      <c r="C195">
        <v>46</v>
      </c>
      <c r="D195" s="14">
        <v>3.8015206082432974E-3</v>
      </c>
      <c r="E195" s="14">
        <v>3.0012004801920769E-3</v>
      </c>
      <c r="F195" s="14">
        <v>8.0032012805122054E-4</v>
      </c>
      <c r="G195" s="14">
        <v>0</v>
      </c>
      <c r="I195" s="97">
        <v>1590.4312808798327</v>
      </c>
      <c r="J195" s="97">
        <v>1661.9025137490005</v>
      </c>
      <c r="K195" s="13">
        <v>3.8015206082432974E-3</v>
      </c>
      <c r="L195" s="14">
        <v>3.0012004801920769E-3</v>
      </c>
      <c r="M195" s="14">
        <v>8.0032012805122054E-4</v>
      </c>
      <c r="N195" s="14">
        <v>0</v>
      </c>
      <c r="P195" s="98">
        <v>141.37166941154069</v>
      </c>
      <c r="Q195" s="98">
        <v>144.51326206513048</v>
      </c>
      <c r="R195" s="13">
        <v>2.4019215372297837E-3</v>
      </c>
      <c r="S195" s="14">
        <v>1.801441152922338E-3</v>
      </c>
      <c r="T195" s="14">
        <v>4.0032025620496394E-4</v>
      </c>
      <c r="U195" s="14">
        <v>2.0016012810248197E-4</v>
      </c>
      <c r="W195" s="14">
        <v>0.73999999999999977</v>
      </c>
      <c r="X195" s="14">
        <v>0.72999999999999976</v>
      </c>
      <c r="Y195" s="14">
        <v>2.6020816653322659E-3</v>
      </c>
      <c r="Z195" s="14">
        <v>1.2009607686148918E-3</v>
      </c>
      <c r="AA195" s="14">
        <v>1.0008006405124099E-3</v>
      </c>
      <c r="AB195" s="14">
        <v>4.0032025620496394E-4</v>
      </c>
      <c r="AD195" s="14">
        <v>0.73999999999999977</v>
      </c>
      <c r="AE195" s="14">
        <v>0.72999999999999976</v>
      </c>
      <c r="AG195" s="100">
        <v>1.9880715705765406E-3</v>
      </c>
      <c r="AH195" s="100">
        <v>2.913752913752914E-3</v>
      </c>
      <c r="AI195" s="100">
        <v>7.6335877862595417E-3</v>
      </c>
    </row>
    <row r="196" spans="2:35">
      <c r="B196">
        <v>46</v>
      </c>
      <c r="C196">
        <v>47</v>
      </c>
      <c r="D196" s="14">
        <v>4.6018407362945178E-3</v>
      </c>
      <c r="E196" s="14">
        <v>3.6014405762304922E-3</v>
      </c>
      <c r="F196" s="14">
        <v>1.0004001600640256E-3</v>
      </c>
      <c r="G196" s="14">
        <v>0</v>
      </c>
      <c r="I196" s="97">
        <v>1661.9025137490005</v>
      </c>
      <c r="J196" s="97">
        <v>1734.9445429449634</v>
      </c>
      <c r="K196" s="13">
        <v>4.6018407362945178E-3</v>
      </c>
      <c r="L196" s="14">
        <v>3.6014405762304922E-3</v>
      </c>
      <c r="M196" s="14">
        <v>1.0004001600640256E-3</v>
      </c>
      <c r="N196" s="14">
        <v>0</v>
      </c>
      <c r="P196" s="98">
        <v>144.51326206513048</v>
      </c>
      <c r="Q196" s="98">
        <v>147.65485471872029</v>
      </c>
      <c r="R196" s="13">
        <v>2.2017614091273019E-3</v>
      </c>
      <c r="S196" s="14">
        <v>2.0016012810248197E-3</v>
      </c>
      <c r="T196" s="14">
        <v>2.0016012810248197E-4</v>
      </c>
      <c r="U196" s="14">
        <v>0</v>
      </c>
      <c r="W196" s="14">
        <v>0.72999999999999976</v>
      </c>
      <c r="X196" s="14">
        <v>0.71999999999999975</v>
      </c>
      <c r="Y196" s="14">
        <v>3.2025620496397116E-3</v>
      </c>
      <c r="Z196" s="14">
        <v>1.0008006405124099E-3</v>
      </c>
      <c r="AA196" s="14">
        <v>1.801441152922338E-3</v>
      </c>
      <c r="AB196" s="14">
        <v>4.0032025620496394E-4</v>
      </c>
      <c r="AD196" s="14">
        <v>0.72999999999999976</v>
      </c>
      <c r="AE196" s="14">
        <v>0.71999999999999975</v>
      </c>
      <c r="AG196" s="100">
        <v>1.6567263088137839E-3</v>
      </c>
      <c r="AH196" s="100">
        <v>5.244755244755245E-3</v>
      </c>
      <c r="AI196" s="100">
        <v>7.6335877862595417E-3</v>
      </c>
    </row>
    <row r="197" spans="2:35">
      <c r="B197">
        <v>47</v>
      </c>
      <c r="C197">
        <v>48</v>
      </c>
      <c r="D197" s="14">
        <v>6.8027210884353739E-3</v>
      </c>
      <c r="E197" s="14">
        <v>5.0020008003201282E-3</v>
      </c>
      <c r="F197" s="14">
        <v>1.8007202881152461E-3</v>
      </c>
      <c r="G197" s="14">
        <v>0</v>
      </c>
      <c r="I197" s="97">
        <v>1734.9445429449634</v>
      </c>
      <c r="J197" s="97">
        <v>1809.5573684677208</v>
      </c>
      <c r="K197" s="13">
        <v>6.8027210884353739E-3</v>
      </c>
      <c r="L197" s="14">
        <v>5.0020008003201282E-3</v>
      </c>
      <c r="M197" s="14">
        <v>1.8007202881152461E-3</v>
      </c>
      <c r="N197" s="14">
        <v>0</v>
      </c>
      <c r="P197" s="98">
        <v>147.65485471872029</v>
      </c>
      <c r="Q197" s="98">
        <v>150.79644737231007</v>
      </c>
      <c r="R197" s="13">
        <v>3.4027221777421937E-3</v>
      </c>
      <c r="S197" s="14">
        <v>2.4019215372297837E-3</v>
      </c>
      <c r="T197" s="14">
        <v>1.0008006405124099E-3</v>
      </c>
      <c r="U197" s="14">
        <v>0</v>
      </c>
      <c r="W197" s="14">
        <v>0.71999999999999975</v>
      </c>
      <c r="X197" s="14">
        <v>0.70999999999999974</v>
      </c>
      <c r="Y197" s="14">
        <v>1.801441152922338E-3</v>
      </c>
      <c r="Z197" s="14">
        <v>6.0048038430744592E-4</v>
      </c>
      <c r="AA197" s="14">
        <v>8.0064051240992789E-4</v>
      </c>
      <c r="AB197" s="14">
        <v>4.0032025620496394E-4</v>
      </c>
      <c r="AD197" s="14">
        <v>0.71999999999999975</v>
      </c>
      <c r="AE197" s="14">
        <v>0.70999999999999974</v>
      </c>
      <c r="AG197" s="100">
        <v>9.9403578528827028E-4</v>
      </c>
      <c r="AH197" s="100">
        <v>2.331002331002331E-3</v>
      </c>
      <c r="AI197" s="100">
        <v>7.6335877862595417E-3</v>
      </c>
    </row>
    <row r="198" spans="2:35">
      <c r="B198">
        <v>48</v>
      </c>
      <c r="C198">
        <v>49</v>
      </c>
      <c r="D198" s="14">
        <v>3.6014405762304922E-3</v>
      </c>
      <c r="E198" s="14">
        <v>2.8011204481792717E-3</v>
      </c>
      <c r="F198" s="14">
        <v>8.0032012805122054E-4</v>
      </c>
      <c r="G198" s="14">
        <v>0</v>
      </c>
      <c r="I198" s="97">
        <v>1809.5573684677208</v>
      </c>
      <c r="J198" s="97">
        <v>1885.7409903172734</v>
      </c>
      <c r="K198" s="13">
        <v>3.6014405762304922E-3</v>
      </c>
      <c r="L198" s="14">
        <v>2.8011204481792717E-3</v>
      </c>
      <c r="M198" s="14">
        <v>8.0032012805122054E-4</v>
      </c>
      <c r="N198" s="14">
        <v>0</v>
      </c>
      <c r="P198" s="98">
        <v>150.79644737231007</v>
      </c>
      <c r="Q198" s="98">
        <v>153.93804002589985</v>
      </c>
      <c r="R198" s="13">
        <v>4.8038430744595673E-3</v>
      </c>
      <c r="S198" s="14">
        <v>3.6028823058446759E-3</v>
      </c>
      <c r="T198" s="14">
        <v>1.2009607686148918E-3</v>
      </c>
      <c r="U198" s="14">
        <v>0</v>
      </c>
      <c r="W198" s="14">
        <v>0.70999999999999974</v>
      </c>
      <c r="X198" s="14">
        <v>0.69999999999999973</v>
      </c>
      <c r="Y198" s="14">
        <v>1.4011208967173738E-3</v>
      </c>
      <c r="Z198" s="14">
        <v>4.0032025620496394E-4</v>
      </c>
      <c r="AA198" s="14">
        <v>6.0048038430744592E-4</v>
      </c>
      <c r="AB198" s="14">
        <v>4.0032025620496394E-4</v>
      </c>
      <c r="AD198" s="14">
        <v>0.70999999999999974</v>
      </c>
      <c r="AE198" s="14">
        <v>0.69999999999999973</v>
      </c>
      <c r="AG198" s="100">
        <v>6.6269052352551359E-4</v>
      </c>
      <c r="AH198" s="100">
        <v>1.7482517482517483E-3</v>
      </c>
      <c r="AI198" s="100">
        <v>7.6335877862595417E-3</v>
      </c>
    </row>
    <row r="199" spans="2:35">
      <c r="B199">
        <v>49</v>
      </c>
      <c r="C199">
        <v>50</v>
      </c>
      <c r="D199" s="14">
        <v>9.00360144057623E-3</v>
      </c>
      <c r="E199" s="14">
        <v>7.4029611844737891E-3</v>
      </c>
      <c r="F199" s="14">
        <v>1.2004801920768306E-3</v>
      </c>
      <c r="G199" s="14">
        <v>4.0016006402561027E-4</v>
      </c>
      <c r="I199" s="97">
        <v>1885.7409903172734</v>
      </c>
      <c r="J199" s="97">
        <v>1963.4954084936207</v>
      </c>
      <c r="K199" s="13">
        <v>9.00360144057623E-3</v>
      </c>
      <c r="L199" s="14">
        <v>7.4029611844737891E-3</v>
      </c>
      <c r="M199" s="14">
        <v>1.2004801920768306E-3</v>
      </c>
      <c r="N199" s="14">
        <v>4.0016006402561027E-4</v>
      </c>
      <c r="P199" s="98">
        <v>153.93804002589985</v>
      </c>
      <c r="Q199" s="98">
        <v>157.07963267948966</v>
      </c>
      <c r="R199" s="13">
        <v>5.2041633306645317E-3</v>
      </c>
      <c r="S199" s="14">
        <v>3.2025620496397116E-3</v>
      </c>
      <c r="T199" s="14">
        <v>2.0016012810248197E-3</v>
      </c>
      <c r="U199" s="14">
        <v>0</v>
      </c>
      <c r="W199" s="14">
        <v>0.69999999999999973</v>
      </c>
      <c r="X199" s="14">
        <v>0.68999999999999972</v>
      </c>
      <c r="Y199" s="14">
        <v>1.4011208967173738E-3</v>
      </c>
      <c r="Z199" s="14">
        <v>4.0032025620496394E-4</v>
      </c>
      <c r="AA199" s="14">
        <v>1.0008006405124099E-3</v>
      </c>
      <c r="AB199" s="14">
        <v>0</v>
      </c>
      <c r="AD199" s="14">
        <v>0.69999999999999973</v>
      </c>
      <c r="AE199" s="14">
        <v>0.68999999999999972</v>
      </c>
      <c r="AG199" s="100">
        <v>6.6269052352551359E-4</v>
      </c>
      <c r="AH199" s="100">
        <v>2.913752913752914E-3</v>
      </c>
      <c r="AI199" s="100">
        <v>0</v>
      </c>
    </row>
    <row r="200" spans="2:35">
      <c r="B200">
        <v>50</v>
      </c>
      <c r="C200">
        <v>51</v>
      </c>
      <c r="D200" s="14">
        <v>1.0604241696678672E-2</v>
      </c>
      <c r="E200" s="14">
        <v>9.00360144057623E-3</v>
      </c>
      <c r="F200" s="14">
        <v>1.2004801920768306E-3</v>
      </c>
      <c r="G200" s="14">
        <v>4.0016006402561027E-4</v>
      </c>
      <c r="I200" s="97">
        <v>1963.4954084936207</v>
      </c>
      <c r="J200" s="97">
        <v>2042.8206229967629</v>
      </c>
      <c r="K200" s="13">
        <v>1.0604241696678672E-2</v>
      </c>
      <c r="L200" s="14">
        <v>9.00360144057623E-3</v>
      </c>
      <c r="M200" s="14">
        <v>1.2004801920768306E-3</v>
      </c>
      <c r="N200" s="14">
        <v>4.0016006402561027E-4</v>
      </c>
      <c r="P200" s="98">
        <v>157.07963267948966</v>
      </c>
      <c r="Q200" s="98">
        <v>160.22122533307945</v>
      </c>
      <c r="R200" s="13">
        <v>4.8038430744595673E-3</v>
      </c>
      <c r="S200" s="14">
        <v>4.4035228182546038E-3</v>
      </c>
      <c r="T200" s="14">
        <v>4.0032025620496394E-4</v>
      </c>
      <c r="U200" s="14">
        <v>0</v>
      </c>
      <c r="W200" s="14">
        <v>0.68999999999999972</v>
      </c>
      <c r="X200" s="14">
        <v>0.67999999999999972</v>
      </c>
      <c r="Y200" s="14">
        <v>1.6012810248198558E-3</v>
      </c>
      <c r="Z200" s="14">
        <v>0</v>
      </c>
      <c r="AA200" s="14">
        <v>1.4011208967173738E-3</v>
      </c>
      <c r="AB200" s="14">
        <v>2.0016012810248197E-4</v>
      </c>
      <c r="AD200" s="14">
        <v>0.68999999999999972</v>
      </c>
      <c r="AE200" s="14">
        <v>0.67999999999999972</v>
      </c>
      <c r="AG200" s="100">
        <v>0</v>
      </c>
      <c r="AH200" s="100">
        <v>4.079254079254079E-3</v>
      </c>
      <c r="AI200" s="100">
        <v>3.8167938931297708E-3</v>
      </c>
    </row>
    <row r="201" spans="2:35">
      <c r="B201">
        <v>51</v>
      </c>
      <c r="C201">
        <v>52</v>
      </c>
      <c r="D201" s="14">
        <v>1.5606242496998799E-2</v>
      </c>
      <c r="E201" s="14">
        <v>1.1804721888755502E-2</v>
      </c>
      <c r="F201" s="14">
        <v>3.8015206082432974E-3</v>
      </c>
      <c r="G201" s="14">
        <v>0</v>
      </c>
      <c r="I201" s="97">
        <v>2042.8206229967629</v>
      </c>
      <c r="J201" s="97">
        <v>2123.7166338267002</v>
      </c>
      <c r="K201" s="13">
        <v>1.5606242496998799E-2</v>
      </c>
      <c r="L201" s="14">
        <v>1.1804721888755502E-2</v>
      </c>
      <c r="M201" s="14">
        <v>3.8015206082432974E-3</v>
      </c>
      <c r="N201" s="14">
        <v>0</v>
      </c>
      <c r="P201" s="98">
        <v>160.22122533307945</v>
      </c>
      <c r="Q201" s="98">
        <v>163.36281798666926</v>
      </c>
      <c r="R201" s="13">
        <v>6.4051240992794231E-3</v>
      </c>
      <c r="S201" s="14">
        <v>5.6044835868694952E-3</v>
      </c>
      <c r="T201" s="14">
        <v>6.0048038430744592E-4</v>
      </c>
      <c r="U201" s="14">
        <v>2.0016012810248197E-4</v>
      </c>
      <c r="W201" s="14">
        <v>0.67999999999999972</v>
      </c>
      <c r="X201" s="14">
        <v>0.66999999999999971</v>
      </c>
      <c r="Y201" s="14">
        <v>1.2009607686148918E-3</v>
      </c>
      <c r="Z201" s="14">
        <v>2.0016012810248197E-4</v>
      </c>
      <c r="AA201" s="14">
        <v>1.0008006405124099E-3</v>
      </c>
      <c r="AB201" s="14">
        <v>0</v>
      </c>
      <c r="AD201" s="14">
        <v>0.67999999999999972</v>
      </c>
      <c r="AE201" s="14">
        <v>0.66999999999999971</v>
      </c>
      <c r="AG201" s="100">
        <v>3.3134526176275679E-4</v>
      </c>
      <c r="AH201" s="100">
        <v>2.913752913752914E-3</v>
      </c>
      <c r="AI201" s="100">
        <v>0</v>
      </c>
    </row>
    <row r="202" spans="2:35">
      <c r="B202">
        <v>52</v>
      </c>
      <c r="C202">
        <v>53</v>
      </c>
      <c r="D202" s="14">
        <v>1.2805122048819529E-2</v>
      </c>
      <c r="E202" s="14">
        <v>9.6038415366146452E-3</v>
      </c>
      <c r="F202" s="14">
        <v>3.0012004801920769E-3</v>
      </c>
      <c r="G202" s="14">
        <v>2.0008003201280514E-4</v>
      </c>
      <c r="I202" s="97">
        <v>2123.7166338267002</v>
      </c>
      <c r="J202" s="97">
        <v>2206.1834409834323</v>
      </c>
      <c r="K202" s="13">
        <v>1.2805122048819529E-2</v>
      </c>
      <c r="L202" s="14">
        <v>9.6038415366146452E-3</v>
      </c>
      <c r="M202" s="14">
        <v>3.0012004801920769E-3</v>
      </c>
      <c r="N202" s="14">
        <v>2.0008003201280514E-4</v>
      </c>
      <c r="P202" s="98">
        <v>163.36281798666926</v>
      </c>
      <c r="Q202" s="98">
        <v>166.50441064025904</v>
      </c>
      <c r="R202" s="13">
        <v>8.6068855084067246E-3</v>
      </c>
      <c r="S202" s="14">
        <v>7.4059247397918332E-3</v>
      </c>
      <c r="T202" s="14">
        <v>1.0008006405124099E-3</v>
      </c>
      <c r="U202" s="14">
        <v>2.0016012810248197E-4</v>
      </c>
      <c r="W202" s="14">
        <v>0.66999999999999971</v>
      </c>
      <c r="X202" s="14">
        <v>0.6599999999999997</v>
      </c>
      <c r="Y202" s="14">
        <v>1.4011208967173738E-3</v>
      </c>
      <c r="Z202" s="14">
        <v>2.0016012810248197E-4</v>
      </c>
      <c r="AA202" s="14">
        <v>1.2009607686148918E-3</v>
      </c>
      <c r="AB202" s="14">
        <v>0</v>
      </c>
      <c r="AD202" s="14">
        <v>0.66999999999999971</v>
      </c>
      <c r="AE202" s="14">
        <v>0.6599999999999997</v>
      </c>
      <c r="AG202" s="100">
        <v>3.3134526176275679E-4</v>
      </c>
      <c r="AH202" s="100">
        <v>3.4965034965034965E-3</v>
      </c>
      <c r="AI202" s="100">
        <v>0</v>
      </c>
    </row>
    <row r="203" spans="2:35">
      <c r="B203">
        <v>53</v>
      </c>
      <c r="C203">
        <v>54</v>
      </c>
      <c r="D203" s="14">
        <v>1.8207282913165267E-2</v>
      </c>
      <c r="E203" s="14">
        <v>1.4605842336934774E-2</v>
      </c>
      <c r="F203" s="14">
        <v>3.6014405762304922E-3</v>
      </c>
      <c r="G203" s="14">
        <v>0</v>
      </c>
      <c r="I203" s="97">
        <v>2206.1834409834323</v>
      </c>
      <c r="J203" s="97">
        <v>2290.221044466959</v>
      </c>
      <c r="K203" s="13">
        <v>1.8207282913165267E-2</v>
      </c>
      <c r="L203" s="14">
        <v>1.4605842336934774E-2</v>
      </c>
      <c r="M203" s="14">
        <v>3.6014405762304922E-3</v>
      </c>
      <c r="N203" s="14">
        <v>0</v>
      </c>
      <c r="P203" s="98">
        <v>166.50441064025904</v>
      </c>
      <c r="Q203" s="98">
        <v>169.64600329384882</v>
      </c>
      <c r="R203" s="13">
        <v>1.2009607686148919E-2</v>
      </c>
      <c r="S203" s="14">
        <v>9.4075260208166533E-3</v>
      </c>
      <c r="T203" s="14">
        <v>2.4019215372297837E-3</v>
      </c>
      <c r="U203" s="14">
        <v>2.0016012810248197E-4</v>
      </c>
      <c r="W203" s="14">
        <v>0.6599999999999997</v>
      </c>
      <c r="X203" s="14">
        <v>0.64999999999999969</v>
      </c>
      <c r="Y203" s="14">
        <v>1.801441152922338E-3</v>
      </c>
      <c r="Z203" s="14">
        <v>6.0048038430744592E-4</v>
      </c>
      <c r="AA203" s="14">
        <v>1.2009607686148918E-3</v>
      </c>
      <c r="AB203" s="14">
        <v>0</v>
      </c>
      <c r="AD203" s="14">
        <v>0.6599999999999997</v>
      </c>
      <c r="AE203" s="14">
        <v>0.64999999999999969</v>
      </c>
      <c r="AG203" s="100">
        <v>9.9403578528827028E-4</v>
      </c>
      <c r="AH203" s="100">
        <v>3.4965034965034965E-3</v>
      </c>
      <c r="AI203" s="100">
        <v>0</v>
      </c>
    </row>
    <row r="204" spans="2:35">
      <c r="B204">
        <v>54</v>
      </c>
      <c r="C204">
        <v>55</v>
      </c>
      <c r="D204" s="14">
        <v>2.1808723489395759E-2</v>
      </c>
      <c r="E204" s="14">
        <v>1.7607042817126852E-2</v>
      </c>
      <c r="F204" s="14">
        <v>4.0016006402561026E-3</v>
      </c>
      <c r="G204" s="14">
        <v>2.0008003201280514E-4</v>
      </c>
      <c r="I204" s="97">
        <v>2290.221044466959</v>
      </c>
      <c r="J204" s="97">
        <v>2375.8294442772813</v>
      </c>
      <c r="K204" s="13">
        <v>2.1808723489395759E-2</v>
      </c>
      <c r="L204" s="14">
        <v>1.7607042817126852E-2</v>
      </c>
      <c r="M204" s="14">
        <v>4.0016006402561026E-3</v>
      </c>
      <c r="N204" s="14">
        <v>2.0008003201280514E-4</v>
      </c>
      <c r="P204" s="98">
        <v>169.64600329384882</v>
      </c>
      <c r="Q204" s="98">
        <v>172.78759594743863</v>
      </c>
      <c r="R204" s="13">
        <v>1.1409127301841474E-2</v>
      </c>
      <c r="S204" s="14">
        <v>8.8070456365092076E-3</v>
      </c>
      <c r="T204" s="14">
        <v>2.4019215372297837E-3</v>
      </c>
      <c r="U204" s="14">
        <v>2.0016012810248197E-4</v>
      </c>
      <c r="W204" s="14">
        <v>0.64999999999999969</v>
      </c>
      <c r="X204" s="14">
        <v>0.63999999999999968</v>
      </c>
      <c r="Y204" s="14">
        <v>1.2009607686148918E-3</v>
      </c>
      <c r="Z204" s="14">
        <v>2.0016012810248197E-4</v>
      </c>
      <c r="AA204" s="14">
        <v>8.0064051240992789E-4</v>
      </c>
      <c r="AB204" s="14">
        <v>2.0016012810248197E-4</v>
      </c>
      <c r="AD204" s="14">
        <v>0.64999999999999969</v>
      </c>
      <c r="AE204" s="14">
        <v>0.63999999999999968</v>
      </c>
      <c r="AG204" s="100">
        <v>3.3134526176275679E-4</v>
      </c>
      <c r="AH204" s="100">
        <v>2.331002331002331E-3</v>
      </c>
      <c r="AI204" s="100">
        <v>3.8167938931297708E-3</v>
      </c>
    </row>
    <row r="205" spans="2:35">
      <c r="B205">
        <v>55</v>
      </c>
      <c r="C205">
        <v>56</v>
      </c>
      <c r="D205" s="14">
        <v>2.34093637454982E-2</v>
      </c>
      <c r="E205" s="14">
        <v>1.7406962785114045E-2</v>
      </c>
      <c r="F205" s="14">
        <v>5.8023209283713482E-3</v>
      </c>
      <c r="G205" s="14">
        <v>2.0008003201280514E-4</v>
      </c>
      <c r="I205" s="97">
        <v>2375.8294442772813</v>
      </c>
      <c r="J205" s="97">
        <v>2463.0086404143976</v>
      </c>
      <c r="K205" s="13">
        <v>2.34093637454982E-2</v>
      </c>
      <c r="L205" s="14">
        <v>1.7406962785114045E-2</v>
      </c>
      <c r="M205" s="14">
        <v>5.8023209283713482E-3</v>
      </c>
      <c r="N205" s="14">
        <v>2.0008003201280514E-4</v>
      </c>
      <c r="P205" s="98">
        <v>172.78759594743863</v>
      </c>
      <c r="Q205" s="98">
        <v>175.92918860102841</v>
      </c>
      <c r="R205" s="13">
        <v>1.5012009607686149E-2</v>
      </c>
      <c r="S205" s="14">
        <v>1.2810248198558846E-2</v>
      </c>
      <c r="T205" s="14">
        <v>2.2017614091273019E-3</v>
      </c>
      <c r="U205" s="14">
        <v>0</v>
      </c>
      <c r="W205" s="14">
        <v>0.63999999999999968</v>
      </c>
      <c r="X205" s="14">
        <v>0.62999999999999967</v>
      </c>
      <c r="Y205" s="14">
        <v>1.2009607686148918E-3</v>
      </c>
      <c r="Z205" s="14">
        <v>8.0064051240992789E-4</v>
      </c>
      <c r="AA205" s="14">
        <v>4.0032025620496394E-4</v>
      </c>
      <c r="AB205" s="14">
        <v>0</v>
      </c>
      <c r="AD205" s="14">
        <v>0.63999999999999968</v>
      </c>
      <c r="AE205" s="14">
        <v>0.62999999999999967</v>
      </c>
      <c r="AG205" s="100">
        <v>1.3253810470510272E-3</v>
      </c>
      <c r="AH205" s="100">
        <v>1.1655011655011655E-3</v>
      </c>
      <c r="AI205" s="100">
        <v>0</v>
      </c>
    </row>
    <row r="206" spans="2:35">
      <c r="B206">
        <v>56</v>
      </c>
      <c r="C206">
        <v>57</v>
      </c>
      <c r="D206" s="14">
        <v>2.5610244097639057E-2</v>
      </c>
      <c r="E206" s="14">
        <v>2.0008003201280513E-2</v>
      </c>
      <c r="F206" s="14">
        <v>5.202080832332933E-3</v>
      </c>
      <c r="G206" s="14">
        <v>4.0016006402561027E-4</v>
      </c>
      <c r="I206" s="97">
        <v>2463.0086404143976</v>
      </c>
      <c r="J206" s="97">
        <v>2551.7586328783095</v>
      </c>
      <c r="K206" s="13">
        <v>2.5610244097639057E-2</v>
      </c>
      <c r="L206" s="14">
        <v>2.0008003201280513E-2</v>
      </c>
      <c r="M206" s="14">
        <v>5.202080832332933E-3</v>
      </c>
      <c r="N206" s="14">
        <v>4.0016006402561027E-4</v>
      </c>
      <c r="P206" s="98">
        <v>175.92918860102841</v>
      </c>
      <c r="Q206" s="98">
        <v>179.0707812546182</v>
      </c>
      <c r="R206" s="13">
        <v>1.9015212169735788E-2</v>
      </c>
      <c r="S206" s="14">
        <v>1.5212169735788631E-2</v>
      </c>
      <c r="T206" s="14">
        <v>3.8030424339471577E-3</v>
      </c>
      <c r="U206" s="14">
        <v>0</v>
      </c>
      <c r="W206" s="14">
        <v>0.62999999999999967</v>
      </c>
      <c r="X206" s="14">
        <v>0.61999999999999966</v>
      </c>
      <c r="Y206" s="14">
        <v>1.6012810248198558E-3</v>
      </c>
      <c r="Z206" s="14">
        <v>2.0016012810248197E-4</v>
      </c>
      <c r="AA206" s="14">
        <v>1.4011208967173738E-3</v>
      </c>
      <c r="AB206" s="14">
        <v>0</v>
      </c>
      <c r="AD206" s="14">
        <v>0.62999999999999967</v>
      </c>
      <c r="AE206" s="14">
        <v>0.61999999999999966</v>
      </c>
      <c r="AG206" s="100">
        <v>3.3134526176275679E-4</v>
      </c>
      <c r="AH206" s="100">
        <v>4.079254079254079E-3</v>
      </c>
      <c r="AI206" s="100">
        <v>0</v>
      </c>
    </row>
    <row r="207" spans="2:35">
      <c r="B207">
        <v>57</v>
      </c>
      <c r="C207">
        <v>58</v>
      </c>
      <c r="D207" s="14">
        <v>3.3813525410164066E-2</v>
      </c>
      <c r="E207" s="14">
        <v>2.7611044417767107E-2</v>
      </c>
      <c r="F207" s="14">
        <v>6.0024009603841539E-3</v>
      </c>
      <c r="G207" s="14">
        <v>2.0008003201280514E-4</v>
      </c>
      <c r="I207" s="97">
        <v>2551.7586328783095</v>
      </c>
      <c r="J207" s="97">
        <v>2642.079421669016</v>
      </c>
      <c r="K207" s="13">
        <v>3.3813525410164066E-2</v>
      </c>
      <c r="L207" s="14">
        <v>2.7611044417767107E-2</v>
      </c>
      <c r="M207" s="14">
        <v>6.0024009603841539E-3</v>
      </c>
      <c r="N207" s="14">
        <v>2.0008003201280514E-4</v>
      </c>
      <c r="P207" s="98">
        <v>179.0707812546182</v>
      </c>
      <c r="Q207" s="98">
        <v>182.21237390820801</v>
      </c>
      <c r="R207" s="13">
        <v>1.8815052041633307E-2</v>
      </c>
      <c r="S207" s="14">
        <v>1.4411529223378704E-2</v>
      </c>
      <c r="T207" s="14">
        <v>4.0032025620496394E-3</v>
      </c>
      <c r="U207" s="14">
        <v>4.0032025620496394E-4</v>
      </c>
      <c r="W207" s="14">
        <v>0.61999999999999966</v>
      </c>
      <c r="X207" s="14">
        <v>0.60999999999999965</v>
      </c>
      <c r="Y207" s="14">
        <v>6.0048038430744592E-4</v>
      </c>
      <c r="Z207" s="14">
        <v>4.0032025620496394E-4</v>
      </c>
      <c r="AA207" s="14">
        <v>2.0016012810248197E-4</v>
      </c>
      <c r="AB207" s="14">
        <v>0</v>
      </c>
      <c r="AD207" s="14">
        <v>0.61999999999999966</v>
      </c>
      <c r="AE207" s="14">
        <v>0.60999999999999965</v>
      </c>
      <c r="AG207" s="100">
        <v>6.6269052352551359E-4</v>
      </c>
      <c r="AH207" s="100">
        <v>5.8275058275058275E-4</v>
      </c>
      <c r="AI207" s="100">
        <v>0</v>
      </c>
    </row>
    <row r="208" spans="2:35">
      <c r="B208">
        <v>58</v>
      </c>
      <c r="C208">
        <v>59</v>
      </c>
      <c r="D208" s="14">
        <v>3.1612645058023206E-2</v>
      </c>
      <c r="E208" s="14">
        <v>2.4809923969587835E-2</v>
      </c>
      <c r="F208" s="14">
        <v>6.6026410564225691E-3</v>
      </c>
      <c r="G208" s="14">
        <v>2.0008003201280514E-4</v>
      </c>
      <c r="I208" s="97">
        <v>2642.079421669016</v>
      </c>
      <c r="J208" s="97">
        <v>2733.9710067865176</v>
      </c>
      <c r="K208" s="13">
        <v>3.1612645058023206E-2</v>
      </c>
      <c r="L208" s="14">
        <v>2.4809923969587835E-2</v>
      </c>
      <c r="M208" s="14">
        <v>6.6026410564225691E-3</v>
      </c>
      <c r="N208" s="14">
        <v>2.0008003201280514E-4</v>
      </c>
      <c r="P208" s="98">
        <v>182.21237390820801</v>
      </c>
      <c r="Q208" s="98">
        <v>185.35396656179779</v>
      </c>
      <c r="R208" s="13">
        <v>2.0216172938350679E-2</v>
      </c>
      <c r="S208" s="14">
        <v>1.5612489991993595E-2</v>
      </c>
      <c r="T208" s="14">
        <v>4.603682946357086E-3</v>
      </c>
      <c r="U208" s="14">
        <v>0</v>
      </c>
      <c r="W208" s="14">
        <v>0.60999999999999965</v>
      </c>
      <c r="X208" s="14">
        <v>0.59999999999999964</v>
      </c>
      <c r="Y208" s="14">
        <v>8.0064051240992789E-4</v>
      </c>
      <c r="Z208" s="14">
        <v>4.0032025620496394E-4</v>
      </c>
      <c r="AA208" s="14">
        <v>4.0032025620496394E-4</v>
      </c>
      <c r="AB208" s="14">
        <v>0</v>
      </c>
      <c r="AD208" s="14">
        <v>0.60999999999999965</v>
      </c>
      <c r="AE208" s="14">
        <v>0.59999999999999964</v>
      </c>
      <c r="AG208" s="100">
        <v>6.6269052352551359E-4</v>
      </c>
      <c r="AH208" s="100">
        <v>1.1655011655011655E-3</v>
      </c>
      <c r="AI208" s="100">
        <v>0</v>
      </c>
    </row>
    <row r="209" spans="2:35">
      <c r="B209">
        <v>59</v>
      </c>
      <c r="C209">
        <v>60</v>
      </c>
      <c r="D209" s="14">
        <v>3.9015606242496996E-2</v>
      </c>
      <c r="E209" s="14">
        <v>3.0012004801920768E-2</v>
      </c>
      <c r="F209" s="14">
        <v>8.6034413765506204E-3</v>
      </c>
      <c r="G209" s="14">
        <v>4.0016006402561027E-4</v>
      </c>
      <c r="I209" s="97">
        <v>2733.9710067865176</v>
      </c>
      <c r="J209" s="97">
        <v>2827.4333882308138</v>
      </c>
      <c r="K209" s="13">
        <v>3.9015606242496996E-2</v>
      </c>
      <c r="L209" s="14">
        <v>3.0012004801920768E-2</v>
      </c>
      <c r="M209" s="14">
        <v>8.6034413765506204E-3</v>
      </c>
      <c r="N209" s="14">
        <v>4.0016006402561027E-4</v>
      </c>
      <c r="P209" s="98">
        <v>185.35396656179779</v>
      </c>
      <c r="Q209" s="98">
        <v>188.49555921538757</v>
      </c>
      <c r="R209" s="13">
        <v>2.2017614091273018E-2</v>
      </c>
      <c r="S209" s="14">
        <v>1.7614091273018415E-2</v>
      </c>
      <c r="T209" s="14">
        <v>4.0032025620496394E-3</v>
      </c>
      <c r="U209" s="14">
        <v>4.0032025620496394E-4</v>
      </c>
      <c r="W209" s="14">
        <v>0.59999999999999964</v>
      </c>
      <c r="X209" s="14">
        <v>0.58999999999999964</v>
      </c>
      <c r="Y209" s="14">
        <v>2.0016012810248197E-4</v>
      </c>
      <c r="Z209" s="14">
        <v>2.0016012810248197E-4</v>
      </c>
      <c r="AA209" s="14">
        <v>0</v>
      </c>
      <c r="AB209" s="14">
        <v>0</v>
      </c>
      <c r="AD209" s="14">
        <v>0.59999999999999964</v>
      </c>
      <c r="AE209" s="14">
        <v>0.58999999999999964</v>
      </c>
      <c r="AG209" s="100">
        <v>3.3134526176275679E-4</v>
      </c>
      <c r="AH209" s="100">
        <v>0</v>
      </c>
      <c r="AI209" s="100">
        <v>0</v>
      </c>
    </row>
    <row r="210" spans="2:35">
      <c r="B210">
        <v>60</v>
      </c>
      <c r="C210">
        <v>61</v>
      </c>
      <c r="D210" s="14">
        <v>3.5614245698279312E-2</v>
      </c>
      <c r="E210" s="14">
        <v>2.8811524609843937E-2</v>
      </c>
      <c r="F210" s="14">
        <v>6.6026410564225691E-3</v>
      </c>
      <c r="G210" s="14">
        <v>2.0008003201280514E-4</v>
      </c>
      <c r="I210" s="97">
        <v>2827.4333882308138</v>
      </c>
      <c r="J210" s="97">
        <v>2922.466566001905</v>
      </c>
      <c r="K210" s="13">
        <v>3.5614245698279312E-2</v>
      </c>
      <c r="L210" s="14">
        <v>2.8811524609843937E-2</v>
      </c>
      <c r="M210" s="14">
        <v>6.6026410564225691E-3</v>
      </c>
      <c r="N210" s="14">
        <v>2.0008003201280514E-4</v>
      </c>
      <c r="P210" s="98">
        <v>188.49555921538757</v>
      </c>
      <c r="Q210" s="98">
        <v>191.63715186897738</v>
      </c>
      <c r="R210" s="13">
        <v>3.3626901521216973E-2</v>
      </c>
      <c r="S210" s="14">
        <v>2.722177742193755E-2</v>
      </c>
      <c r="T210" s="14">
        <v>6.0048038430744596E-3</v>
      </c>
      <c r="U210" s="14">
        <v>4.0032025620496394E-4</v>
      </c>
      <c r="W210" s="14">
        <v>0.58999999999999964</v>
      </c>
      <c r="X210" s="14">
        <v>0.57999999999999963</v>
      </c>
      <c r="Y210" s="14">
        <v>4.0032025620496394E-4</v>
      </c>
      <c r="Z210" s="14">
        <v>4.0032025620496394E-4</v>
      </c>
      <c r="AA210" s="14">
        <v>0</v>
      </c>
      <c r="AB210" s="14">
        <v>0</v>
      </c>
      <c r="AD210" s="14">
        <v>0.58999999999999964</v>
      </c>
      <c r="AE210" s="14">
        <v>0.57999999999999963</v>
      </c>
      <c r="AG210" s="100">
        <v>6.6269052352551359E-4</v>
      </c>
      <c r="AH210" s="100">
        <v>0</v>
      </c>
      <c r="AI210" s="100">
        <v>0</v>
      </c>
    </row>
    <row r="211" spans="2:35">
      <c r="B211">
        <v>61</v>
      </c>
      <c r="C211">
        <v>62</v>
      </c>
      <c r="D211" s="14">
        <v>3.8015206082432973E-2</v>
      </c>
      <c r="E211" s="14">
        <v>2.541016406562625E-2</v>
      </c>
      <c r="F211" s="14">
        <v>1.1804721888755502E-2</v>
      </c>
      <c r="G211" s="14">
        <v>8.0032012805122054E-4</v>
      </c>
      <c r="I211" s="97">
        <v>2922.466566001905</v>
      </c>
      <c r="J211" s="97">
        <v>3019.0705400997913</v>
      </c>
      <c r="K211" s="13">
        <v>3.8015206082432973E-2</v>
      </c>
      <c r="L211" s="14">
        <v>2.541016406562625E-2</v>
      </c>
      <c r="M211" s="14">
        <v>1.1804721888755502E-2</v>
      </c>
      <c r="N211" s="14">
        <v>8.0032012805122054E-4</v>
      </c>
      <c r="P211" s="98">
        <v>191.63715186897738</v>
      </c>
      <c r="Q211" s="98">
        <v>194.77874452256717</v>
      </c>
      <c r="R211" s="13">
        <v>3.6028823058446756E-2</v>
      </c>
      <c r="S211" s="14">
        <v>2.7822257806244997E-2</v>
      </c>
      <c r="T211" s="14">
        <v>8.0064051240992789E-3</v>
      </c>
      <c r="U211" s="14">
        <v>2.0016012810248197E-4</v>
      </c>
      <c r="W211" s="14">
        <v>0.57999999999999963</v>
      </c>
      <c r="X211" s="14">
        <v>0.56999999999999962</v>
      </c>
      <c r="Y211" s="14">
        <v>1.2009607686148918E-3</v>
      </c>
      <c r="Z211" s="14">
        <v>2.0016012810248197E-4</v>
      </c>
      <c r="AA211" s="14">
        <v>1.0008006405124099E-3</v>
      </c>
      <c r="AB211" s="14">
        <v>0</v>
      </c>
      <c r="AD211" s="14">
        <v>0.57999999999999963</v>
      </c>
      <c r="AE211" s="14">
        <v>0.56999999999999962</v>
      </c>
      <c r="AG211" s="100">
        <v>3.3134526176275679E-4</v>
      </c>
      <c r="AH211" s="100">
        <v>2.913752913752914E-3</v>
      </c>
      <c r="AI211" s="100">
        <v>0</v>
      </c>
    </row>
    <row r="212" spans="2:35">
      <c r="B212">
        <v>62</v>
      </c>
      <c r="C212">
        <v>63</v>
      </c>
      <c r="D212" s="14">
        <v>4.4817927170868348E-2</v>
      </c>
      <c r="E212" s="14">
        <v>3.2412965186074429E-2</v>
      </c>
      <c r="F212" s="14">
        <v>1.2204881952781112E-2</v>
      </c>
      <c r="G212" s="14">
        <v>2.0008003201280514E-4</v>
      </c>
      <c r="I212" s="97">
        <v>3019.0705400997913</v>
      </c>
      <c r="J212" s="97">
        <v>3117.2453105244722</v>
      </c>
      <c r="K212" s="13">
        <v>4.4817927170868348E-2</v>
      </c>
      <c r="L212" s="14">
        <v>3.2412965186074429E-2</v>
      </c>
      <c r="M212" s="14">
        <v>1.2204881952781112E-2</v>
      </c>
      <c r="N212" s="14">
        <v>2.0008003201280514E-4</v>
      </c>
      <c r="P212" s="98">
        <v>194.77874452256717</v>
      </c>
      <c r="Q212" s="98">
        <v>197.92033717615698</v>
      </c>
      <c r="R212" s="13">
        <v>3.5228182546036831E-2</v>
      </c>
      <c r="S212" s="14">
        <v>2.8823058446757407E-2</v>
      </c>
      <c r="T212" s="14">
        <v>6.0048038430744596E-3</v>
      </c>
      <c r="U212" s="14">
        <v>4.0032025620496394E-4</v>
      </c>
      <c r="W212" s="14">
        <v>0.56999999999999962</v>
      </c>
      <c r="X212" s="14">
        <v>0.55999999999999961</v>
      </c>
      <c r="Y212" s="14">
        <v>1.2009607686148918E-3</v>
      </c>
      <c r="Z212" s="14">
        <v>0</v>
      </c>
      <c r="AA212" s="14">
        <v>1.2009607686148918E-3</v>
      </c>
      <c r="AB212" s="14">
        <v>0</v>
      </c>
      <c r="AD212" s="14">
        <v>0.56999999999999962</v>
      </c>
      <c r="AE212" s="14">
        <v>0.55999999999999961</v>
      </c>
      <c r="AG212" s="100">
        <v>0</v>
      </c>
      <c r="AH212" s="100">
        <v>3.4965034965034965E-3</v>
      </c>
      <c r="AI212" s="100">
        <v>0</v>
      </c>
    </row>
    <row r="213" spans="2:35">
      <c r="B213">
        <v>63</v>
      </c>
      <c r="C213">
        <v>64</v>
      </c>
      <c r="D213" s="14">
        <v>4.7418967587034816E-2</v>
      </c>
      <c r="E213" s="14">
        <v>3.3813525410164066E-2</v>
      </c>
      <c r="F213" s="14">
        <v>1.3005202080832333E-2</v>
      </c>
      <c r="G213" s="14">
        <v>6.0024009603841532E-4</v>
      </c>
      <c r="I213" s="97">
        <v>3117.2453105244722</v>
      </c>
      <c r="J213" s="97">
        <v>3216.9908772759482</v>
      </c>
      <c r="K213" s="13">
        <v>4.7418967587034816E-2</v>
      </c>
      <c r="L213" s="14">
        <v>3.3813525410164066E-2</v>
      </c>
      <c r="M213" s="14">
        <v>1.3005202080832333E-2</v>
      </c>
      <c r="N213" s="14">
        <v>6.0024009603841532E-4</v>
      </c>
      <c r="P213" s="98">
        <v>197.92033717615698</v>
      </c>
      <c r="Q213" s="98">
        <v>201.06192982974676</v>
      </c>
      <c r="R213" s="13">
        <v>3.6228983186549241E-2</v>
      </c>
      <c r="S213" s="14">
        <v>2.6821457165732587E-2</v>
      </c>
      <c r="T213" s="14">
        <v>9.4075260208166533E-3</v>
      </c>
      <c r="U213" s="14">
        <v>0</v>
      </c>
      <c r="W213" s="14">
        <v>0.55999999999999961</v>
      </c>
      <c r="X213" s="14">
        <v>0.5499999999999996</v>
      </c>
      <c r="Y213" s="14">
        <v>4.0032025620496394E-4</v>
      </c>
      <c r="Z213" s="14">
        <v>0</v>
      </c>
      <c r="AA213" s="14">
        <v>4.0032025620496394E-4</v>
      </c>
      <c r="AB213" s="14">
        <v>0</v>
      </c>
      <c r="AD213" s="14">
        <v>0.55999999999999961</v>
      </c>
      <c r="AE213" s="14">
        <v>0.5499999999999996</v>
      </c>
      <c r="AG213" s="100">
        <v>0</v>
      </c>
      <c r="AH213" s="100">
        <v>1.1655011655011655E-3</v>
      </c>
      <c r="AI213" s="100">
        <v>0</v>
      </c>
    </row>
    <row r="214" spans="2:35">
      <c r="B214">
        <v>64</v>
      </c>
      <c r="C214">
        <v>65</v>
      </c>
      <c r="D214" s="14">
        <v>4.1416566626650657E-2</v>
      </c>
      <c r="E214" s="14">
        <v>3.0012004801920768E-2</v>
      </c>
      <c r="F214" s="14">
        <v>1.1204481792717087E-2</v>
      </c>
      <c r="G214" s="14">
        <v>2.0008003201280514E-4</v>
      </c>
      <c r="I214" s="97">
        <v>3216.9908772759482</v>
      </c>
      <c r="J214" s="97">
        <v>3318.3072403542192</v>
      </c>
      <c r="K214" s="13">
        <v>4.1416566626650657E-2</v>
      </c>
      <c r="L214" s="14">
        <v>3.0012004801920768E-2</v>
      </c>
      <c r="M214" s="14">
        <v>1.1204481792717087E-2</v>
      </c>
      <c r="N214" s="14">
        <v>2.0008003201280514E-4</v>
      </c>
      <c r="P214" s="98">
        <v>201.06192982974676</v>
      </c>
      <c r="Q214" s="98">
        <v>204.20352248333654</v>
      </c>
      <c r="R214" s="13">
        <v>3.4027221777421936E-2</v>
      </c>
      <c r="S214" s="14">
        <v>2.4019215372297838E-2</v>
      </c>
      <c r="T214" s="14">
        <v>9.4075260208166533E-3</v>
      </c>
      <c r="U214" s="14">
        <v>6.0048038430744592E-4</v>
      </c>
      <c r="W214" s="14">
        <v>0.5499999999999996</v>
      </c>
      <c r="X214" s="14">
        <v>0.53999999999999959</v>
      </c>
      <c r="Y214" s="14">
        <v>2.0016012810248197E-4</v>
      </c>
      <c r="Z214" s="14">
        <v>2.0016012810248197E-4</v>
      </c>
      <c r="AA214" s="14">
        <v>0</v>
      </c>
      <c r="AB214" s="14">
        <v>0</v>
      </c>
      <c r="AD214" s="14">
        <v>0.5499999999999996</v>
      </c>
      <c r="AE214" s="14">
        <v>0.53999999999999959</v>
      </c>
      <c r="AG214" s="100">
        <v>3.3134526176275679E-4</v>
      </c>
      <c r="AH214" s="100">
        <v>0</v>
      </c>
      <c r="AI214" s="100">
        <v>0</v>
      </c>
    </row>
    <row r="215" spans="2:35">
      <c r="B215">
        <v>65</v>
      </c>
      <c r="C215">
        <v>66</v>
      </c>
      <c r="D215" s="14">
        <v>4.2617046818727494E-2</v>
      </c>
      <c r="E215" s="14">
        <v>2.7210884353741496E-2</v>
      </c>
      <c r="F215" s="14">
        <v>1.5406162464985995E-2</v>
      </c>
      <c r="G215" s="14">
        <v>0</v>
      </c>
      <c r="I215" s="97">
        <v>3318.3072403542192</v>
      </c>
      <c r="J215" s="97">
        <v>3421.1943997592848</v>
      </c>
      <c r="K215" s="13">
        <v>4.2617046818727494E-2</v>
      </c>
      <c r="L215" s="14">
        <v>2.7210884353741496E-2</v>
      </c>
      <c r="M215" s="14">
        <v>1.5406162464985995E-2</v>
      </c>
      <c r="N215" s="14">
        <v>0</v>
      </c>
      <c r="P215" s="98">
        <v>204.20352248333654</v>
      </c>
      <c r="Q215" s="98">
        <v>207.34511513692635</v>
      </c>
      <c r="R215" s="13">
        <v>4.1633306645316254E-2</v>
      </c>
      <c r="S215" s="14">
        <v>2.9823859087269818E-2</v>
      </c>
      <c r="T215" s="14">
        <v>1.120896717373899E-2</v>
      </c>
      <c r="U215" s="14">
        <v>6.0048038430744592E-4</v>
      </c>
      <c r="W215" s="14">
        <v>0.53999999999999959</v>
      </c>
      <c r="X215" s="14">
        <v>0.52999999999999958</v>
      </c>
      <c r="Y215" s="14">
        <v>8.0064051240992789E-4</v>
      </c>
      <c r="Z215" s="14">
        <v>4.0032025620496394E-4</v>
      </c>
      <c r="AA215" s="14">
        <v>4.0032025620496394E-4</v>
      </c>
      <c r="AB215" s="14">
        <v>0</v>
      </c>
      <c r="AD215" s="14">
        <v>0.53999999999999959</v>
      </c>
      <c r="AE215" s="14">
        <v>0.52999999999999958</v>
      </c>
      <c r="AG215" s="100">
        <v>6.6269052352551359E-4</v>
      </c>
      <c r="AH215" s="100">
        <v>1.1655011655011655E-3</v>
      </c>
      <c r="AI215" s="100">
        <v>0</v>
      </c>
    </row>
    <row r="216" spans="2:35">
      <c r="B216">
        <v>66</v>
      </c>
      <c r="C216">
        <v>67</v>
      </c>
      <c r="D216" s="14">
        <v>4.1216486594637856E-2</v>
      </c>
      <c r="E216" s="14">
        <v>2.8011204481792718E-2</v>
      </c>
      <c r="F216" s="14">
        <v>1.2404961984793917E-2</v>
      </c>
      <c r="G216" s="14">
        <v>8.0032012805122054E-4</v>
      </c>
      <c r="I216" s="97">
        <v>3421.1943997592848</v>
      </c>
      <c r="J216" s="97">
        <v>3525.6523554911455</v>
      </c>
      <c r="K216" s="13">
        <v>4.1216486594637856E-2</v>
      </c>
      <c r="L216" s="14">
        <v>2.8011204481792718E-2</v>
      </c>
      <c r="M216" s="14">
        <v>1.2404961984793917E-2</v>
      </c>
      <c r="N216" s="14">
        <v>8.0032012805122054E-4</v>
      </c>
      <c r="P216" s="98">
        <v>207.34511513692635</v>
      </c>
      <c r="Q216" s="98">
        <v>210.48670779051614</v>
      </c>
      <c r="R216" s="13">
        <v>4.1032826261008806E-2</v>
      </c>
      <c r="S216" s="14">
        <v>2.8022417934347479E-2</v>
      </c>
      <c r="T216" s="14">
        <v>1.2810248198558846E-2</v>
      </c>
      <c r="U216" s="14">
        <v>2.0016012810248197E-4</v>
      </c>
      <c r="W216" s="14">
        <v>0.52999999999999958</v>
      </c>
      <c r="X216" s="14">
        <v>0.51999999999999957</v>
      </c>
      <c r="Y216" s="14">
        <v>6.0048038430744592E-4</v>
      </c>
      <c r="Z216" s="14">
        <v>2.0016012810248197E-4</v>
      </c>
      <c r="AA216" s="14">
        <v>2.0016012810248197E-4</v>
      </c>
      <c r="AB216" s="14">
        <v>2.0016012810248197E-4</v>
      </c>
      <c r="AD216" s="14">
        <v>0.52999999999999958</v>
      </c>
      <c r="AE216" s="14">
        <v>0.51999999999999957</v>
      </c>
      <c r="AG216" s="100">
        <v>3.3134526176275679E-4</v>
      </c>
      <c r="AH216" s="100">
        <v>5.8275058275058275E-4</v>
      </c>
      <c r="AI216" s="100">
        <v>3.8167938931297708E-3</v>
      </c>
    </row>
    <row r="217" spans="2:35">
      <c r="B217">
        <v>67</v>
      </c>
      <c r="C217">
        <v>68</v>
      </c>
      <c r="D217" s="14">
        <v>4.4817927170868348E-2</v>
      </c>
      <c r="E217" s="14">
        <v>2.7210884353741496E-2</v>
      </c>
      <c r="F217" s="14">
        <v>1.7206882753101241E-2</v>
      </c>
      <c r="G217" s="14">
        <v>4.0016006402561027E-4</v>
      </c>
      <c r="I217" s="97">
        <v>3525.6523554911455</v>
      </c>
      <c r="J217" s="97">
        <v>3631.6811075498008</v>
      </c>
      <c r="K217" s="13">
        <v>4.4817927170868348E-2</v>
      </c>
      <c r="L217" s="14">
        <v>2.7210884353741496E-2</v>
      </c>
      <c r="M217" s="14">
        <v>1.7206882753101241E-2</v>
      </c>
      <c r="N217" s="14">
        <v>4.0016006402561027E-4</v>
      </c>
      <c r="P217" s="98">
        <v>210.48670779051614</v>
      </c>
      <c r="Q217" s="98">
        <v>213.62830044410595</v>
      </c>
      <c r="R217" s="13">
        <v>4.1433146517213769E-2</v>
      </c>
      <c r="S217" s="14">
        <v>3.0424339471577262E-2</v>
      </c>
      <c r="T217" s="14">
        <v>1.1008807045636509E-2</v>
      </c>
      <c r="U217" s="14">
        <v>0</v>
      </c>
      <c r="W217" s="14">
        <v>0.51999999999999957</v>
      </c>
      <c r="X217" s="14">
        <v>0.50999999999999956</v>
      </c>
      <c r="Y217" s="14">
        <v>6.0048038430744592E-4</v>
      </c>
      <c r="Z217" s="14">
        <v>0</v>
      </c>
      <c r="AA217" s="14">
        <v>6.0048038430744592E-4</v>
      </c>
      <c r="AB217" s="14">
        <v>0</v>
      </c>
      <c r="AD217" s="14">
        <v>0.51999999999999957</v>
      </c>
      <c r="AE217" s="14">
        <v>0.50999999999999956</v>
      </c>
      <c r="AG217" s="100">
        <v>0</v>
      </c>
      <c r="AH217" s="100">
        <v>1.7482517482517483E-3</v>
      </c>
      <c r="AI217" s="100">
        <v>0</v>
      </c>
    </row>
    <row r="218" spans="2:35">
      <c r="B218">
        <v>68</v>
      </c>
      <c r="C218">
        <v>69</v>
      </c>
      <c r="D218" s="14">
        <v>3.7414965986394558E-2</v>
      </c>
      <c r="E218" s="14">
        <v>2.34093637454982E-2</v>
      </c>
      <c r="F218" s="14">
        <v>1.3605442176870748E-2</v>
      </c>
      <c r="G218" s="14">
        <v>4.0016006402561027E-4</v>
      </c>
      <c r="I218" s="97">
        <v>3631.6811075498008</v>
      </c>
      <c r="J218" s="97">
        <v>3739.2806559352512</v>
      </c>
      <c r="K218" s="13">
        <v>3.7414965986394558E-2</v>
      </c>
      <c r="L218" s="14">
        <v>2.34093637454982E-2</v>
      </c>
      <c r="M218" s="14">
        <v>1.3605442176870748E-2</v>
      </c>
      <c r="N218" s="14">
        <v>4.0016006402561027E-4</v>
      </c>
      <c r="P218" s="98">
        <v>213.62830044410595</v>
      </c>
      <c r="Q218" s="98">
        <v>216.76989309769573</v>
      </c>
      <c r="R218" s="13">
        <v>3.9231385108086471E-2</v>
      </c>
      <c r="S218" s="14">
        <v>2.7622097678142513E-2</v>
      </c>
      <c r="T218" s="14">
        <v>1.1409127301841474E-2</v>
      </c>
      <c r="U218" s="14">
        <v>2.0016012810248197E-4</v>
      </c>
      <c r="W218" s="14">
        <v>0.50999999999999956</v>
      </c>
      <c r="X218" s="14">
        <v>0.49999999999999956</v>
      </c>
      <c r="Y218" s="14">
        <v>4.0032025620496394E-4</v>
      </c>
      <c r="Z218" s="14">
        <v>0</v>
      </c>
      <c r="AA218" s="14">
        <v>4.0032025620496394E-4</v>
      </c>
      <c r="AB218" s="14">
        <v>0</v>
      </c>
      <c r="AD218" s="14">
        <v>0.50999999999999956</v>
      </c>
      <c r="AE218" s="14">
        <v>0.49999999999999956</v>
      </c>
      <c r="AG218" s="100">
        <v>0</v>
      </c>
      <c r="AH218" s="100">
        <v>1.1655011655011655E-3</v>
      </c>
      <c r="AI218" s="100">
        <v>0</v>
      </c>
    </row>
    <row r="219" spans="2:35">
      <c r="B219">
        <v>69</v>
      </c>
      <c r="C219">
        <v>70</v>
      </c>
      <c r="D219" s="14">
        <v>3.3613445378151259E-2</v>
      </c>
      <c r="E219" s="14">
        <v>2.220888355342137E-2</v>
      </c>
      <c r="F219" s="14">
        <v>1.0404161664665866E-2</v>
      </c>
      <c r="G219" s="14">
        <v>1.0004001600640256E-3</v>
      </c>
      <c r="I219" s="97">
        <v>3739.2806559352512</v>
      </c>
      <c r="J219" s="97">
        <v>3848.4510006474966</v>
      </c>
      <c r="K219" s="13">
        <v>3.3613445378151259E-2</v>
      </c>
      <c r="L219" s="14">
        <v>2.220888355342137E-2</v>
      </c>
      <c r="M219" s="14">
        <v>1.0404161664665866E-2</v>
      </c>
      <c r="N219" s="14">
        <v>1.0004001600640256E-3</v>
      </c>
      <c r="P219" s="98">
        <v>216.76989309769573</v>
      </c>
      <c r="Q219" s="98">
        <v>219.91148575128551</v>
      </c>
      <c r="R219" s="13">
        <v>3.8030424339471576E-2</v>
      </c>
      <c r="S219" s="14">
        <v>2.6421136909527621E-2</v>
      </c>
      <c r="T219" s="14">
        <v>1.120896717373899E-2</v>
      </c>
      <c r="U219" s="14">
        <v>4.0032025620496394E-4</v>
      </c>
      <c r="W219" s="14">
        <v>0.49999999999999956</v>
      </c>
      <c r="X219" s="14">
        <v>0.48999999999999955</v>
      </c>
      <c r="Y219" s="14">
        <v>2.0016012810248197E-4</v>
      </c>
      <c r="Z219" s="14">
        <v>2.0016012810248197E-4</v>
      </c>
      <c r="AA219" s="14">
        <v>0</v>
      </c>
      <c r="AB219" s="14">
        <v>0</v>
      </c>
      <c r="AD219" s="14">
        <v>0.49999999999999956</v>
      </c>
      <c r="AE219" s="14">
        <v>0.48999999999999955</v>
      </c>
      <c r="AG219" s="100">
        <v>3.3134526176275679E-4</v>
      </c>
      <c r="AH219" s="100">
        <v>0</v>
      </c>
      <c r="AI219" s="100">
        <v>0</v>
      </c>
    </row>
    <row r="220" spans="2:35">
      <c r="B220">
        <v>70</v>
      </c>
      <c r="C220">
        <v>71</v>
      </c>
      <c r="D220" s="14">
        <v>3.0412164865946379E-2</v>
      </c>
      <c r="E220" s="14">
        <v>1.8807523009203683E-2</v>
      </c>
      <c r="F220" s="14">
        <v>1.0404161664665866E-2</v>
      </c>
      <c r="G220" s="14">
        <v>1.2004801920768306E-3</v>
      </c>
      <c r="I220" s="97">
        <v>3848.4510006474966</v>
      </c>
      <c r="J220" s="97">
        <v>3959.1921416865366</v>
      </c>
      <c r="K220" s="13">
        <v>3.0412164865946379E-2</v>
      </c>
      <c r="L220" s="14">
        <v>1.8807523009203683E-2</v>
      </c>
      <c r="M220" s="14">
        <v>1.0404161664665866E-2</v>
      </c>
      <c r="N220" s="14">
        <v>1.2004801920768306E-3</v>
      </c>
      <c r="P220" s="98">
        <v>219.91148575128551</v>
      </c>
      <c r="Q220" s="98">
        <v>223.05307840487532</v>
      </c>
      <c r="R220" s="13">
        <v>3.8831064851881508E-2</v>
      </c>
      <c r="S220" s="14">
        <v>2.3618895116092876E-2</v>
      </c>
      <c r="T220" s="14">
        <v>1.5012009607686149E-2</v>
      </c>
      <c r="U220" s="14">
        <v>2.0016012810248197E-4</v>
      </c>
      <c r="W220" s="14">
        <v>0.48999999999999955</v>
      </c>
      <c r="X220" s="14">
        <v>0.47999999999999954</v>
      </c>
      <c r="Y220" s="14">
        <v>1.0008006405124099E-3</v>
      </c>
      <c r="Z220" s="14">
        <v>2.0016012810248197E-4</v>
      </c>
      <c r="AA220" s="14">
        <v>6.0048038430744592E-4</v>
      </c>
      <c r="AB220" s="14">
        <v>2.0016012810248197E-4</v>
      </c>
      <c r="AD220" s="14">
        <v>0.48999999999999955</v>
      </c>
      <c r="AE220" s="14">
        <v>0.47999999999999954</v>
      </c>
      <c r="AG220" s="100">
        <v>3.3134526176275679E-4</v>
      </c>
      <c r="AH220" s="100">
        <v>1.7482517482517483E-3</v>
      </c>
      <c r="AI220" s="100">
        <v>3.8167938931297708E-3</v>
      </c>
    </row>
    <row r="221" spans="2:35">
      <c r="B221">
        <v>71</v>
      </c>
      <c r="C221">
        <v>72</v>
      </c>
      <c r="D221" s="14">
        <v>2.9811924769907964E-2</v>
      </c>
      <c r="E221" s="14">
        <v>1.5006002400960384E-2</v>
      </c>
      <c r="F221" s="14">
        <v>1.3405362144857944E-2</v>
      </c>
      <c r="G221" s="14">
        <v>1.4005602240896359E-3</v>
      </c>
      <c r="I221" s="97">
        <v>3959.1921416865366</v>
      </c>
      <c r="J221" s="97">
        <v>4071.5040790523717</v>
      </c>
      <c r="K221" s="13">
        <v>2.9811924769907964E-2</v>
      </c>
      <c r="L221" s="14">
        <v>1.5006002400960384E-2</v>
      </c>
      <c r="M221" s="14">
        <v>1.3405362144857944E-2</v>
      </c>
      <c r="N221" s="14">
        <v>1.4005602240896359E-3</v>
      </c>
      <c r="P221" s="98">
        <v>223.05307840487532</v>
      </c>
      <c r="Q221" s="98">
        <v>226.1946710584651</v>
      </c>
      <c r="R221" s="13">
        <v>4.1032826261008806E-2</v>
      </c>
      <c r="S221" s="14">
        <v>2.6020816653322659E-2</v>
      </c>
      <c r="T221" s="14">
        <v>1.4811849479583666E-2</v>
      </c>
      <c r="U221" s="14">
        <v>2.0016012810248197E-4</v>
      </c>
      <c r="W221" s="14">
        <v>0.47999999999999954</v>
      </c>
      <c r="X221" s="14">
        <v>0.46999999999999953</v>
      </c>
      <c r="Y221" s="14">
        <v>2.0016012810248197E-4</v>
      </c>
      <c r="Z221" s="14">
        <v>0</v>
      </c>
      <c r="AA221" s="14">
        <v>0</v>
      </c>
      <c r="AB221" s="14">
        <v>2.0016012810248197E-4</v>
      </c>
      <c r="AD221" s="14">
        <v>0.47999999999999954</v>
      </c>
      <c r="AE221" s="14">
        <v>0.46999999999999953</v>
      </c>
      <c r="AG221" s="100">
        <v>0</v>
      </c>
      <c r="AH221" s="100">
        <v>0</v>
      </c>
      <c r="AI221" s="100">
        <v>3.8167938931297708E-3</v>
      </c>
    </row>
    <row r="222" spans="2:35">
      <c r="B222">
        <v>72</v>
      </c>
      <c r="C222">
        <v>73</v>
      </c>
      <c r="D222" s="14">
        <v>2.3809523809523808E-2</v>
      </c>
      <c r="E222" s="14">
        <v>1.3005202080832333E-2</v>
      </c>
      <c r="F222" s="14">
        <v>9.2036814725890356E-3</v>
      </c>
      <c r="G222" s="14">
        <v>1.6006402561024411E-3</v>
      </c>
      <c r="I222" s="97">
        <v>4071.5040790523717</v>
      </c>
      <c r="J222" s="97">
        <v>4185.3868127450023</v>
      </c>
      <c r="K222" s="13">
        <v>2.3809523809523808E-2</v>
      </c>
      <c r="L222" s="14">
        <v>1.3005202080832333E-2</v>
      </c>
      <c r="M222" s="14">
        <v>9.2036814725890356E-3</v>
      </c>
      <c r="N222" s="14">
        <v>1.6006402561024411E-3</v>
      </c>
      <c r="P222" s="98">
        <v>226.1946710584651</v>
      </c>
      <c r="Q222" s="98">
        <v>229.33626371205489</v>
      </c>
      <c r="R222" s="13">
        <v>3.1825460368294638E-2</v>
      </c>
      <c r="S222" s="14">
        <v>1.9615692554043235E-2</v>
      </c>
      <c r="T222" s="14">
        <v>1.1609287429943955E-2</v>
      </c>
      <c r="U222" s="14">
        <v>6.0048038430744592E-4</v>
      </c>
      <c r="W222" s="14">
        <v>0.46999999999999953</v>
      </c>
      <c r="X222" s="14">
        <v>0.45999999999999952</v>
      </c>
      <c r="Y222" s="14">
        <v>4.0032025620496394E-4</v>
      </c>
      <c r="Z222" s="14">
        <v>0</v>
      </c>
      <c r="AA222" s="14">
        <v>2.0016012810248197E-4</v>
      </c>
      <c r="AB222" s="14">
        <v>2.0016012810248197E-4</v>
      </c>
      <c r="AD222" s="14">
        <v>0.46999999999999953</v>
      </c>
      <c r="AE222" s="14">
        <v>0.45999999999999952</v>
      </c>
      <c r="AG222" s="100">
        <v>0</v>
      </c>
      <c r="AH222" s="100">
        <v>5.8275058275058275E-4</v>
      </c>
      <c r="AI222" s="100">
        <v>3.8167938931297708E-3</v>
      </c>
    </row>
    <row r="223" spans="2:35">
      <c r="B223">
        <v>73</v>
      </c>
      <c r="C223">
        <v>74</v>
      </c>
      <c r="D223" s="14">
        <v>2.0608243297318928E-2</v>
      </c>
      <c r="E223" s="14">
        <v>9.8039215686274508E-3</v>
      </c>
      <c r="F223" s="14">
        <v>9.4037615046018413E-3</v>
      </c>
      <c r="G223" s="14">
        <v>1.4005602240896359E-3</v>
      </c>
      <c r="I223" s="97">
        <v>4185.3868127450023</v>
      </c>
      <c r="J223" s="97">
        <v>4300.8403427644271</v>
      </c>
      <c r="K223" s="13">
        <v>2.0608243297318928E-2</v>
      </c>
      <c r="L223" s="14">
        <v>9.8039215686274508E-3</v>
      </c>
      <c r="M223" s="14">
        <v>9.4037615046018413E-3</v>
      </c>
      <c r="N223" s="14">
        <v>1.4005602240896359E-3</v>
      </c>
      <c r="P223" s="98">
        <v>229.33626371205489</v>
      </c>
      <c r="Q223" s="98">
        <v>232.4778563656447</v>
      </c>
      <c r="R223" s="13">
        <v>2.9023218574859889E-2</v>
      </c>
      <c r="S223" s="14">
        <v>1.8014411529223378E-2</v>
      </c>
      <c r="T223" s="14">
        <v>1.0008006405124099E-2</v>
      </c>
      <c r="U223" s="14">
        <v>1.0008006405124099E-3</v>
      </c>
      <c r="W223" s="14">
        <v>0.45999999999999952</v>
      </c>
      <c r="X223" s="14">
        <v>0.44999999999999951</v>
      </c>
      <c r="Y223" s="14">
        <v>0</v>
      </c>
      <c r="Z223" s="14">
        <v>0</v>
      </c>
      <c r="AA223" s="14">
        <v>0</v>
      </c>
      <c r="AB223" s="14">
        <v>0</v>
      </c>
      <c r="AD223" s="14">
        <v>0.45999999999999952</v>
      </c>
      <c r="AE223" s="14">
        <v>0.44999999999999951</v>
      </c>
      <c r="AG223" s="100">
        <v>0</v>
      </c>
      <c r="AH223" s="100">
        <v>0</v>
      </c>
      <c r="AI223" s="100">
        <v>0</v>
      </c>
    </row>
    <row r="224" spans="2:35">
      <c r="B224">
        <v>74</v>
      </c>
      <c r="C224">
        <v>75</v>
      </c>
      <c r="D224" s="14">
        <v>1.7406962785114045E-2</v>
      </c>
      <c r="E224" s="14">
        <v>8.2032813125250108E-3</v>
      </c>
      <c r="F224" s="14">
        <v>8.6034413765506204E-3</v>
      </c>
      <c r="G224" s="14">
        <v>6.0024009603841532E-4</v>
      </c>
      <c r="I224" s="97">
        <v>4300.8403427644271</v>
      </c>
      <c r="J224" s="97">
        <v>4417.8646691106469</v>
      </c>
      <c r="K224" s="13">
        <v>1.7406962785114045E-2</v>
      </c>
      <c r="L224" s="14">
        <v>8.2032813125250108E-3</v>
      </c>
      <c r="M224" s="14">
        <v>8.6034413765506204E-3</v>
      </c>
      <c r="N224" s="14">
        <v>6.0024009603841532E-4</v>
      </c>
      <c r="P224" s="98">
        <v>232.4778563656447</v>
      </c>
      <c r="Q224" s="98">
        <v>235.61944901923448</v>
      </c>
      <c r="R224" s="13">
        <v>2.8622898318654923E-2</v>
      </c>
      <c r="S224" s="14">
        <v>1.5212169735788631E-2</v>
      </c>
      <c r="T224" s="14">
        <v>1.2409927942353884E-2</v>
      </c>
      <c r="U224" s="14">
        <v>1.0008006405124099E-3</v>
      </c>
      <c r="W224" s="14">
        <v>0.44999999999999951</v>
      </c>
      <c r="X224" s="14">
        <v>0.4399999999999995</v>
      </c>
      <c r="Y224" s="14">
        <v>4.0032025620496394E-4</v>
      </c>
      <c r="Z224" s="14">
        <v>2.0016012810248197E-4</v>
      </c>
      <c r="AA224" s="14">
        <v>2.0016012810248197E-4</v>
      </c>
      <c r="AB224" s="14">
        <v>0</v>
      </c>
      <c r="AD224" s="14">
        <v>0.44999999999999951</v>
      </c>
      <c r="AE224" s="14">
        <v>0.4399999999999995</v>
      </c>
      <c r="AG224" s="100">
        <v>3.3134526176275679E-4</v>
      </c>
      <c r="AH224" s="100">
        <v>5.8275058275058275E-4</v>
      </c>
      <c r="AI224" s="100">
        <v>0</v>
      </c>
    </row>
    <row r="225" spans="2:35">
      <c r="B225">
        <v>75</v>
      </c>
      <c r="C225">
        <v>76</v>
      </c>
      <c r="D225" s="14">
        <v>1.520608243297319E-2</v>
      </c>
      <c r="E225" s="14">
        <v>7.0028011204481795E-3</v>
      </c>
      <c r="F225" s="14">
        <v>6.4025610244097643E-3</v>
      </c>
      <c r="G225" s="14">
        <v>1.8007202881152461E-3</v>
      </c>
      <c r="I225" s="97">
        <v>4417.8646691106469</v>
      </c>
      <c r="J225" s="97">
        <v>4536.4597917836609</v>
      </c>
      <c r="K225" s="13">
        <v>1.520608243297319E-2</v>
      </c>
      <c r="L225" s="14">
        <v>7.0028011204481795E-3</v>
      </c>
      <c r="M225" s="14">
        <v>6.4025610244097643E-3</v>
      </c>
      <c r="N225" s="14">
        <v>1.8007202881152461E-3</v>
      </c>
      <c r="P225" s="98">
        <v>235.61944901923448</v>
      </c>
      <c r="Q225" s="98">
        <v>238.76104167282426</v>
      </c>
      <c r="R225" s="13">
        <v>2.522017614091273E-2</v>
      </c>
      <c r="S225" s="14">
        <v>1.4811849479583666E-2</v>
      </c>
      <c r="T225" s="14">
        <v>9.007205764611689E-3</v>
      </c>
      <c r="U225" s="14">
        <v>1.4011208967173738E-3</v>
      </c>
      <c r="W225" s="14">
        <v>0.4399999999999995</v>
      </c>
      <c r="X225" s="14">
        <v>0.42999999999999949</v>
      </c>
      <c r="Y225" s="14">
        <v>0</v>
      </c>
      <c r="Z225" s="14">
        <v>0</v>
      </c>
      <c r="AA225" s="14">
        <v>0</v>
      </c>
      <c r="AB225" s="14">
        <v>0</v>
      </c>
      <c r="AD225" s="14">
        <v>0.4399999999999995</v>
      </c>
      <c r="AE225" s="14">
        <v>0.42999999999999949</v>
      </c>
      <c r="AG225" s="100">
        <v>0</v>
      </c>
      <c r="AH225" s="100">
        <v>0</v>
      </c>
      <c r="AI225" s="100">
        <v>0</v>
      </c>
    </row>
    <row r="226" spans="2:35">
      <c r="B226">
        <v>76</v>
      </c>
      <c r="C226">
        <v>77</v>
      </c>
      <c r="D226" s="14">
        <v>1.2204881952781112E-2</v>
      </c>
      <c r="E226" s="14">
        <v>4.8019207683073226E-3</v>
      </c>
      <c r="F226" s="14">
        <v>6.2024809923969587E-3</v>
      </c>
      <c r="G226" s="14">
        <v>1.2004801920768306E-3</v>
      </c>
      <c r="I226" s="97">
        <v>4536.4597917836609</v>
      </c>
      <c r="J226" s="97">
        <v>4656.6257107834708</v>
      </c>
      <c r="K226" s="13">
        <v>1.2204881952781112E-2</v>
      </c>
      <c r="L226" s="14">
        <v>4.8019207683073226E-3</v>
      </c>
      <c r="M226" s="14">
        <v>6.2024809923969587E-3</v>
      </c>
      <c r="N226" s="14">
        <v>1.2004801920768306E-3</v>
      </c>
      <c r="P226" s="98">
        <v>238.76104167282426</v>
      </c>
      <c r="Q226" s="98">
        <v>241.90263432641407</v>
      </c>
      <c r="R226" s="13">
        <v>2.4819855884707767E-2</v>
      </c>
      <c r="S226" s="14">
        <v>1.3410728582866294E-2</v>
      </c>
      <c r="T226" s="14">
        <v>1.0408326661329063E-2</v>
      </c>
      <c r="U226" s="14">
        <v>1.0008006405124099E-3</v>
      </c>
      <c r="W226" s="14">
        <v>0.42999999999999949</v>
      </c>
      <c r="X226" s="14">
        <v>0.41999999999999948</v>
      </c>
      <c r="Y226" s="14">
        <v>4.0032025620496394E-4</v>
      </c>
      <c r="Z226" s="14">
        <v>0</v>
      </c>
      <c r="AA226" s="14">
        <v>4.0032025620496394E-4</v>
      </c>
      <c r="AB226" s="14">
        <v>0</v>
      </c>
      <c r="AD226" s="14">
        <v>0.42999999999999949</v>
      </c>
      <c r="AE226" s="14">
        <v>0.41999999999999948</v>
      </c>
      <c r="AG226" s="100">
        <v>0</v>
      </c>
      <c r="AH226" s="100">
        <v>1.1655011655011655E-3</v>
      </c>
      <c r="AI226" s="100">
        <v>0</v>
      </c>
    </row>
    <row r="227" spans="2:35">
      <c r="B227">
        <v>77</v>
      </c>
      <c r="C227">
        <v>78</v>
      </c>
      <c r="D227" s="14">
        <v>9.8039215686274508E-3</v>
      </c>
      <c r="E227" s="14">
        <v>3.2012805122048822E-3</v>
      </c>
      <c r="F227" s="14">
        <v>5.0020008003201282E-3</v>
      </c>
      <c r="G227" s="14">
        <v>1.6006402561024411E-3</v>
      </c>
      <c r="I227" s="97">
        <v>4656.6257107834708</v>
      </c>
      <c r="J227" s="97">
        <v>4778.3624261100749</v>
      </c>
      <c r="K227" s="13">
        <v>9.8039215686274508E-3</v>
      </c>
      <c r="L227" s="14">
        <v>3.2012805122048822E-3</v>
      </c>
      <c r="M227" s="14">
        <v>5.0020008003201282E-3</v>
      </c>
      <c r="N227" s="14">
        <v>1.6006402561024411E-3</v>
      </c>
      <c r="P227" s="98">
        <v>241.90263432641407</v>
      </c>
      <c r="Q227" s="98">
        <v>245.04422698000386</v>
      </c>
      <c r="R227" s="13">
        <v>1.8614891913530825E-2</v>
      </c>
      <c r="S227" s="14">
        <v>9.007205764611689E-3</v>
      </c>
      <c r="T227" s="14">
        <v>8.2065652522017619E-3</v>
      </c>
      <c r="U227" s="14">
        <v>1.4011208967173738E-3</v>
      </c>
      <c r="W227" s="14">
        <v>0.41999999999999948</v>
      </c>
      <c r="X227" s="14">
        <v>0.40999999999999948</v>
      </c>
      <c r="Y227" s="14">
        <v>0</v>
      </c>
      <c r="Z227" s="14">
        <v>0</v>
      </c>
      <c r="AA227" s="14">
        <v>0</v>
      </c>
      <c r="AB227" s="14">
        <v>0</v>
      </c>
      <c r="AD227" s="14">
        <v>0.41999999999999948</v>
      </c>
      <c r="AE227" s="14">
        <v>0.40999999999999948</v>
      </c>
      <c r="AG227" s="100">
        <v>0</v>
      </c>
      <c r="AH227" s="100">
        <v>0</v>
      </c>
      <c r="AI227" s="100">
        <v>0</v>
      </c>
    </row>
    <row r="228" spans="2:35">
      <c r="B228">
        <v>78</v>
      </c>
      <c r="C228">
        <v>79</v>
      </c>
      <c r="D228" s="14">
        <v>8.4033613445378148E-3</v>
      </c>
      <c r="E228" s="14">
        <v>2.6010404161664665E-3</v>
      </c>
      <c r="F228" s="14">
        <v>5.6022408963585435E-3</v>
      </c>
      <c r="G228" s="14">
        <v>2.0008003201280514E-4</v>
      </c>
      <c r="I228" s="97">
        <v>4778.3624261100749</v>
      </c>
      <c r="J228" s="97">
        <v>4901.669937763475</v>
      </c>
      <c r="K228" s="13">
        <v>8.4033613445378148E-3</v>
      </c>
      <c r="L228" s="14">
        <v>2.6010404161664665E-3</v>
      </c>
      <c r="M228" s="14">
        <v>5.6022408963585435E-3</v>
      </c>
      <c r="N228" s="14">
        <v>2.0008003201280514E-4</v>
      </c>
      <c r="P228" s="98">
        <v>245.04422698000386</v>
      </c>
      <c r="Q228" s="98">
        <v>248.18581963359367</v>
      </c>
      <c r="R228" s="13">
        <v>1.4811849479583666E-2</v>
      </c>
      <c r="S228" s="14">
        <v>5.8046437149719774E-3</v>
      </c>
      <c r="T228" s="14">
        <v>7.8062449959967976E-3</v>
      </c>
      <c r="U228" s="14">
        <v>1.2009607686148918E-3</v>
      </c>
      <c r="W228" s="14">
        <v>0.40999999999999948</v>
      </c>
      <c r="X228" s="14">
        <v>0.39999999999999947</v>
      </c>
      <c r="Y228" s="14">
        <v>2.0016012810248197E-4</v>
      </c>
      <c r="Z228" s="14">
        <v>0</v>
      </c>
      <c r="AA228" s="14">
        <v>2.0016012810248197E-4</v>
      </c>
      <c r="AB228" s="14">
        <v>0</v>
      </c>
      <c r="AD228" s="14">
        <v>0.40999999999999948</v>
      </c>
      <c r="AE228" s="14">
        <v>0.39999999999999947</v>
      </c>
      <c r="AG228" s="100">
        <v>0</v>
      </c>
      <c r="AH228" s="100">
        <v>5.8275058275058275E-4</v>
      </c>
      <c r="AI228" s="100">
        <v>0</v>
      </c>
    </row>
    <row r="229" spans="2:35">
      <c r="B229">
        <v>79</v>
      </c>
      <c r="C229">
        <v>80</v>
      </c>
      <c r="D229" s="14">
        <v>1.1004401760704281E-2</v>
      </c>
      <c r="E229" s="14">
        <v>1.8007202881152461E-3</v>
      </c>
      <c r="F229" s="14">
        <v>6.4025610244097643E-3</v>
      </c>
      <c r="G229" s="14">
        <v>2.8011204481792717E-3</v>
      </c>
      <c r="I229" s="97">
        <v>4901.669937763475</v>
      </c>
      <c r="J229" s="97">
        <v>5026.5482457436692</v>
      </c>
      <c r="K229" s="13">
        <v>1.1004401760704281E-2</v>
      </c>
      <c r="L229" s="14">
        <v>1.8007202881152461E-3</v>
      </c>
      <c r="M229" s="14">
        <v>6.4025610244097643E-3</v>
      </c>
      <c r="N229" s="14">
        <v>2.8011204481792717E-3</v>
      </c>
      <c r="P229" s="98">
        <v>248.18581963359367</v>
      </c>
      <c r="Q229" s="98">
        <v>251.32741228718345</v>
      </c>
      <c r="R229" s="13">
        <v>1.3210568454763811E-2</v>
      </c>
      <c r="S229" s="14">
        <v>6.6052842273819053E-3</v>
      </c>
      <c r="T229" s="14">
        <v>5.8046437149719774E-3</v>
      </c>
      <c r="U229" s="14">
        <v>8.0064051240992789E-4</v>
      </c>
    </row>
    <row r="230" spans="2:35">
      <c r="B230">
        <v>80</v>
      </c>
      <c r="C230">
        <v>81</v>
      </c>
      <c r="D230" s="14">
        <v>9.2036814725890356E-3</v>
      </c>
      <c r="E230" s="14">
        <v>3.2012805122048822E-3</v>
      </c>
      <c r="F230" s="14">
        <v>4.6018407362945178E-3</v>
      </c>
      <c r="G230" s="14">
        <v>1.4005602240896359E-3</v>
      </c>
      <c r="I230" s="97">
        <v>5026.5482457436692</v>
      </c>
      <c r="J230" s="97">
        <v>5152.9973500506585</v>
      </c>
      <c r="K230" s="13">
        <v>9.2036814725890356E-3</v>
      </c>
      <c r="L230" s="14">
        <v>3.2012805122048822E-3</v>
      </c>
      <c r="M230" s="14">
        <v>4.6018407362945178E-3</v>
      </c>
      <c r="N230" s="14">
        <v>1.4005602240896359E-3</v>
      </c>
      <c r="P230" s="98">
        <v>251.32741228718345</v>
      </c>
      <c r="Q230" s="98">
        <v>254.46900494077323</v>
      </c>
      <c r="R230" s="13">
        <v>1.1809447558046438E-2</v>
      </c>
      <c r="S230" s="14">
        <v>4.603682946357086E-3</v>
      </c>
      <c r="T230" s="14">
        <v>5.4043234587670139E-3</v>
      </c>
      <c r="U230" s="14">
        <v>1.801441152922338E-3</v>
      </c>
    </row>
    <row r="231" spans="2:35">
      <c r="B231">
        <v>81</v>
      </c>
      <c r="C231">
        <v>82</v>
      </c>
      <c r="D231" s="14">
        <v>9.4037615046018413E-3</v>
      </c>
      <c r="E231" s="14">
        <v>2.0008003201280513E-3</v>
      </c>
      <c r="F231" s="14">
        <v>6.6026410564225691E-3</v>
      </c>
      <c r="G231" s="14">
        <v>8.0032012805122054E-4</v>
      </c>
      <c r="I231" s="97">
        <v>5152.9973500506585</v>
      </c>
      <c r="J231" s="97">
        <v>5281.0172506844419</v>
      </c>
      <c r="K231" s="13">
        <v>9.4037615046018413E-3</v>
      </c>
      <c r="L231" s="14">
        <v>2.0008003201280513E-3</v>
      </c>
      <c r="M231" s="14">
        <v>6.6026410564225691E-3</v>
      </c>
      <c r="N231" s="14">
        <v>8.0032012805122054E-4</v>
      </c>
      <c r="P231" s="98">
        <v>254.46900494077323</v>
      </c>
      <c r="Q231" s="98">
        <v>257.61059759436301</v>
      </c>
      <c r="R231" s="13">
        <v>8.0064051240992789E-3</v>
      </c>
      <c r="S231" s="14">
        <v>3.2025620496397116E-3</v>
      </c>
      <c r="T231" s="14">
        <v>3.4027221777421937E-3</v>
      </c>
      <c r="U231" s="14">
        <v>1.4011208967173738E-3</v>
      </c>
    </row>
    <row r="232" spans="2:35">
      <c r="B232">
        <v>82</v>
      </c>
      <c r="C232">
        <v>83</v>
      </c>
      <c r="D232" s="14">
        <v>8.4033613445378148E-3</v>
      </c>
      <c r="E232" s="14">
        <v>2.2008803521408565E-3</v>
      </c>
      <c r="F232" s="14">
        <v>4.8019207683073226E-3</v>
      </c>
      <c r="G232" s="14">
        <v>1.4005602240896359E-3</v>
      </c>
      <c r="I232" s="97">
        <v>5281.0172506844419</v>
      </c>
      <c r="J232" s="97">
        <v>5410.6079476450213</v>
      </c>
      <c r="K232" s="13">
        <v>8.4033613445378148E-3</v>
      </c>
      <c r="L232" s="14">
        <v>2.2008803521408565E-3</v>
      </c>
      <c r="M232" s="14">
        <v>4.8019207683073226E-3</v>
      </c>
      <c r="N232" s="14">
        <v>1.4005602240896359E-3</v>
      </c>
      <c r="P232" s="98">
        <v>257.61059759436301</v>
      </c>
      <c r="Q232" s="98">
        <v>260.75219024795285</v>
      </c>
      <c r="R232" s="13">
        <v>1.120896717373899E-2</v>
      </c>
      <c r="S232" s="14">
        <v>3.2025620496397116E-3</v>
      </c>
      <c r="T232" s="14">
        <v>7.4059247397918332E-3</v>
      </c>
      <c r="U232" s="14">
        <v>6.0048038430744592E-4</v>
      </c>
    </row>
    <row r="233" spans="2:35">
      <c r="B233">
        <v>83</v>
      </c>
      <c r="C233">
        <v>84</v>
      </c>
      <c r="D233" s="14">
        <v>9.00360144057623E-3</v>
      </c>
      <c r="E233" s="14">
        <v>1.4005602240896359E-3</v>
      </c>
      <c r="F233" s="14">
        <v>5.4021608643457387E-3</v>
      </c>
      <c r="G233" s="14">
        <v>2.2008803521408565E-3</v>
      </c>
      <c r="I233" s="97">
        <v>5410.6079476450213</v>
      </c>
      <c r="J233" s="97">
        <v>5541.7694409323949</v>
      </c>
      <c r="K233" s="13">
        <v>9.00360144057623E-3</v>
      </c>
      <c r="L233" s="14">
        <v>1.4005602240896359E-3</v>
      </c>
      <c r="M233" s="14">
        <v>5.4021608643457387E-3</v>
      </c>
      <c r="N233" s="14">
        <v>2.2008803521408565E-3</v>
      </c>
      <c r="P233" s="98">
        <v>260.75219024795285</v>
      </c>
      <c r="Q233" s="98">
        <v>263.89378290154264</v>
      </c>
      <c r="R233" s="13">
        <v>1.0408326661329063E-2</v>
      </c>
      <c r="S233" s="14">
        <v>3.0024019215372298E-3</v>
      </c>
      <c r="T233" s="14">
        <v>6.4051240992794231E-3</v>
      </c>
      <c r="U233" s="14">
        <v>1.0008006405124099E-3</v>
      </c>
    </row>
    <row r="234" spans="2:35">
      <c r="B234">
        <v>84</v>
      </c>
      <c r="C234">
        <v>85</v>
      </c>
      <c r="D234" s="14">
        <v>6.2024809923969587E-3</v>
      </c>
      <c r="E234" s="14">
        <v>1.0004001600640256E-3</v>
      </c>
      <c r="F234" s="14">
        <v>4.0016006402561026E-3</v>
      </c>
      <c r="G234" s="14">
        <v>1.2004801920768306E-3</v>
      </c>
      <c r="I234" s="97">
        <v>5541.7694409323949</v>
      </c>
      <c r="J234" s="97">
        <v>5674.5017305465635</v>
      </c>
      <c r="K234" s="13">
        <v>6.2024809923969587E-3</v>
      </c>
      <c r="L234" s="14">
        <v>1.0004001600640256E-3</v>
      </c>
      <c r="M234" s="14">
        <v>4.0016006402561026E-3</v>
      </c>
      <c r="N234" s="14">
        <v>1.2004801920768306E-3</v>
      </c>
      <c r="P234" s="98">
        <v>263.89378290154264</v>
      </c>
      <c r="Q234" s="98">
        <v>267.03537555513242</v>
      </c>
      <c r="R234" s="13">
        <v>7.4059247397918332E-3</v>
      </c>
      <c r="S234" s="14">
        <v>3.0024019215372298E-3</v>
      </c>
      <c r="T234" s="14">
        <v>3.2025620496397116E-3</v>
      </c>
      <c r="U234" s="14">
        <v>1.2009607686148918E-3</v>
      </c>
    </row>
    <row r="235" spans="2:35">
      <c r="B235">
        <v>85</v>
      </c>
      <c r="C235">
        <v>86</v>
      </c>
      <c r="D235" s="14">
        <v>8.8035214085634261E-3</v>
      </c>
      <c r="E235" s="14">
        <v>1.0004001600640256E-3</v>
      </c>
      <c r="F235" s="14">
        <v>6.2024809923969587E-3</v>
      </c>
      <c r="G235" s="14">
        <v>1.6006402561024411E-3</v>
      </c>
      <c r="I235" s="97">
        <v>5674.5017305465635</v>
      </c>
      <c r="J235" s="97">
        <v>5808.8048164875272</v>
      </c>
      <c r="K235" s="13">
        <v>8.8035214085634261E-3</v>
      </c>
      <c r="L235" s="14">
        <v>1.0004001600640256E-3</v>
      </c>
      <c r="M235" s="14">
        <v>6.2024809923969587E-3</v>
      </c>
      <c r="N235" s="14">
        <v>1.6006402561024411E-3</v>
      </c>
      <c r="P235" s="98">
        <v>267.03537555513242</v>
      </c>
      <c r="Q235" s="98">
        <v>270.1769682087222</v>
      </c>
      <c r="R235" s="13">
        <v>8.2065652522017619E-3</v>
      </c>
      <c r="S235" s="14">
        <v>2.0016012810248197E-3</v>
      </c>
      <c r="T235" s="14">
        <v>4.8038430744595673E-3</v>
      </c>
      <c r="U235" s="14">
        <v>1.4011208967173738E-3</v>
      </c>
    </row>
    <row r="236" spans="2:35">
      <c r="B236">
        <v>86</v>
      </c>
      <c r="C236">
        <v>87</v>
      </c>
      <c r="D236" s="14">
        <v>7.8031212484993995E-3</v>
      </c>
      <c r="E236" s="14">
        <v>1.8007202881152461E-3</v>
      </c>
      <c r="F236" s="14">
        <v>4.401760704281713E-3</v>
      </c>
      <c r="G236" s="14">
        <v>1.6006402561024411E-3</v>
      </c>
      <c r="I236" s="97">
        <v>5808.8048164875272</v>
      </c>
      <c r="J236" s="97">
        <v>5944.678698755286</v>
      </c>
      <c r="K236" s="13">
        <v>7.8031212484993995E-3</v>
      </c>
      <c r="L236" s="14">
        <v>1.8007202881152461E-3</v>
      </c>
      <c r="M236" s="14">
        <v>4.401760704281713E-3</v>
      </c>
      <c r="N236" s="14">
        <v>1.6006402561024411E-3</v>
      </c>
      <c r="P236" s="98">
        <v>270.1769682087222</v>
      </c>
      <c r="Q236" s="98">
        <v>273.31856086231198</v>
      </c>
      <c r="R236" s="13">
        <v>7.8062449959967976E-3</v>
      </c>
      <c r="S236" s="14">
        <v>2.8022417934347476E-3</v>
      </c>
      <c r="T236" s="14">
        <v>4.2033626901521216E-3</v>
      </c>
      <c r="U236" s="14">
        <v>8.0064051240992789E-4</v>
      </c>
    </row>
    <row r="237" spans="2:35">
      <c r="B237">
        <v>87</v>
      </c>
      <c r="C237">
        <v>88</v>
      </c>
      <c r="D237" s="14">
        <v>6.0024009603841539E-3</v>
      </c>
      <c r="E237" s="14">
        <v>8.0032012805122054E-4</v>
      </c>
      <c r="F237" s="14">
        <v>2.4009603841536613E-3</v>
      </c>
      <c r="G237" s="14">
        <v>2.8011204481792717E-3</v>
      </c>
      <c r="I237" s="97">
        <v>5944.678698755286</v>
      </c>
      <c r="J237" s="97">
        <v>6082.1233773498398</v>
      </c>
      <c r="K237" s="13">
        <v>6.0024009603841539E-3</v>
      </c>
      <c r="L237" s="14">
        <v>8.0032012805122054E-4</v>
      </c>
      <c r="M237" s="14">
        <v>2.4009603841536613E-3</v>
      </c>
      <c r="N237" s="14">
        <v>2.8011204481792717E-3</v>
      </c>
      <c r="P237" s="98">
        <v>273.31856086231198</v>
      </c>
      <c r="Q237" s="98">
        <v>276.46015351590177</v>
      </c>
      <c r="R237" s="13">
        <v>5.6044835868694952E-3</v>
      </c>
      <c r="S237" s="14">
        <v>1.6012810248198558E-3</v>
      </c>
      <c r="T237" s="14">
        <v>3.4027221777421937E-3</v>
      </c>
      <c r="U237" s="14">
        <v>6.0048038430744592E-4</v>
      </c>
    </row>
    <row r="238" spans="2:35">
      <c r="B238">
        <v>88</v>
      </c>
      <c r="C238">
        <v>89</v>
      </c>
      <c r="D238" s="14">
        <v>6.4025610244097643E-3</v>
      </c>
      <c r="E238" s="14">
        <v>8.0032012805122054E-4</v>
      </c>
      <c r="F238" s="14">
        <v>3.8015206082432974E-3</v>
      </c>
      <c r="G238" s="14">
        <v>1.8007202881152461E-3</v>
      </c>
      <c r="I238" s="97">
        <v>6082.1233773498398</v>
      </c>
      <c r="J238" s="97">
        <v>6221.1388522711877</v>
      </c>
      <c r="K238" s="13">
        <v>6.4025610244097643E-3</v>
      </c>
      <c r="L238" s="14">
        <v>8.0032012805122054E-4</v>
      </c>
      <c r="M238" s="14">
        <v>3.8015206082432974E-3</v>
      </c>
      <c r="N238" s="14">
        <v>1.8007202881152461E-3</v>
      </c>
      <c r="P238" s="98">
        <v>276.46015351590177</v>
      </c>
      <c r="Q238" s="98">
        <v>279.60174616949161</v>
      </c>
      <c r="R238" s="13">
        <v>6.2049639711769418E-3</v>
      </c>
      <c r="S238" s="14">
        <v>1.801441152922338E-3</v>
      </c>
      <c r="T238" s="14">
        <v>3.2025620496397116E-3</v>
      </c>
      <c r="U238" s="14">
        <v>1.2009607686148918E-3</v>
      </c>
    </row>
    <row r="239" spans="2:35">
      <c r="B239">
        <v>89</v>
      </c>
      <c r="C239">
        <v>90</v>
      </c>
      <c r="D239" s="14">
        <v>5.0020008003201282E-3</v>
      </c>
      <c r="E239" s="14">
        <v>1.0004001600640256E-3</v>
      </c>
      <c r="F239" s="14">
        <v>3.0012004801920769E-3</v>
      </c>
      <c r="G239" s="14">
        <v>1.0004001600640256E-3</v>
      </c>
      <c r="I239" s="97">
        <v>6221.1388522711877</v>
      </c>
      <c r="J239" s="97">
        <v>6361.7251235193307</v>
      </c>
      <c r="K239" s="13">
        <v>5.0020008003201282E-3</v>
      </c>
      <c r="L239" s="14">
        <v>1.0004001600640256E-3</v>
      </c>
      <c r="M239" s="14">
        <v>3.0012004801920769E-3</v>
      </c>
      <c r="N239" s="14">
        <v>1.0004001600640256E-3</v>
      </c>
      <c r="P239" s="98">
        <v>279.60174616949161</v>
      </c>
      <c r="Q239" s="98">
        <v>282.74333882308139</v>
      </c>
      <c r="R239" s="13">
        <v>7.0056044835868697E-3</v>
      </c>
      <c r="S239" s="14">
        <v>8.0064051240992789E-4</v>
      </c>
      <c r="T239" s="14">
        <v>3.8030424339471577E-3</v>
      </c>
      <c r="U239" s="14">
        <v>2.4019215372297837E-3</v>
      </c>
    </row>
    <row r="240" spans="2:35">
      <c r="B240">
        <v>90</v>
      </c>
      <c r="C240">
        <v>91</v>
      </c>
      <c r="D240" s="14">
        <v>5.8023209283713482E-3</v>
      </c>
      <c r="E240" s="14">
        <v>6.0024009603841532E-4</v>
      </c>
      <c r="F240" s="14">
        <v>4.401760704281713E-3</v>
      </c>
      <c r="G240" s="14">
        <v>8.0032012805122054E-4</v>
      </c>
      <c r="I240" s="97">
        <v>6361.7251235193307</v>
      </c>
      <c r="J240" s="97">
        <v>6503.8821910942688</v>
      </c>
      <c r="K240" s="13">
        <v>5.8023209283713482E-3</v>
      </c>
      <c r="L240" s="14">
        <v>6.0024009603841532E-4</v>
      </c>
      <c r="M240" s="14">
        <v>4.401760704281713E-3</v>
      </c>
      <c r="N240" s="14">
        <v>8.0032012805122054E-4</v>
      </c>
      <c r="P240" s="98">
        <v>282.74333882308139</v>
      </c>
      <c r="Q240" s="98">
        <v>285.88493147667117</v>
      </c>
      <c r="R240" s="13">
        <v>8.0064051240992789E-3</v>
      </c>
      <c r="S240" s="14">
        <v>1.4011208967173738E-3</v>
      </c>
      <c r="T240" s="14">
        <v>5.2041633306645317E-3</v>
      </c>
      <c r="U240" s="14">
        <v>1.4011208967173738E-3</v>
      </c>
    </row>
    <row r="241" spans="2:21">
      <c r="B241">
        <v>91</v>
      </c>
      <c r="C241">
        <v>92</v>
      </c>
      <c r="D241" s="14">
        <v>2.8011204481792717E-3</v>
      </c>
      <c r="E241" s="14">
        <v>4.0016006402561027E-4</v>
      </c>
      <c r="F241" s="14">
        <v>1.0004001600640256E-3</v>
      </c>
      <c r="G241" s="14">
        <v>1.4005602240896359E-3</v>
      </c>
      <c r="I241" s="97">
        <v>6503.8821910942688</v>
      </c>
      <c r="J241" s="97">
        <v>6647.610054996002</v>
      </c>
      <c r="K241" s="13">
        <v>2.8011204481792717E-3</v>
      </c>
      <c r="L241" s="14">
        <v>4.0016006402561027E-4</v>
      </c>
      <c r="M241" s="14">
        <v>1.0004001600640256E-3</v>
      </c>
      <c r="N241" s="14">
        <v>1.4005602240896359E-3</v>
      </c>
      <c r="P241" s="98">
        <v>285.88493147667117</v>
      </c>
      <c r="Q241" s="98">
        <v>289.02652413026095</v>
      </c>
      <c r="R241" s="13">
        <v>5.8046437149719774E-3</v>
      </c>
      <c r="S241" s="14">
        <v>1.2009607686148918E-3</v>
      </c>
      <c r="T241" s="14">
        <v>4.0032025620496394E-3</v>
      </c>
      <c r="U241" s="14">
        <v>6.0048038430744592E-4</v>
      </c>
    </row>
    <row r="242" spans="2:21">
      <c r="B242">
        <v>92</v>
      </c>
      <c r="C242">
        <v>93</v>
      </c>
      <c r="D242" s="14">
        <v>3.8015206082432974E-3</v>
      </c>
      <c r="E242" s="14">
        <v>2.0008003201280514E-4</v>
      </c>
      <c r="F242" s="14">
        <v>2.6010404161664665E-3</v>
      </c>
      <c r="G242" s="14">
        <v>1.0004001600640256E-3</v>
      </c>
      <c r="I242" s="97">
        <v>6647.610054996002</v>
      </c>
      <c r="J242" s="97">
        <v>6792.9087152245302</v>
      </c>
      <c r="K242" s="13">
        <v>3.8015206082432974E-3</v>
      </c>
      <c r="L242" s="14">
        <v>2.0008003201280514E-4</v>
      </c>
      <c r="M242" s="14">
        <v>2.6010404161664665E-3</v>
      </c>
      <c r="N242" s="14">
        <v>1.0004001600640256E-3</v>
      </c>
      <c r="P242" s="98">
        <v>289.02652413026095</v>
      </c>
      <c r="Q242" s="98">
        <v>292.16811678385073</v>
      </c>
      <c r="R242" s="13">
        <v>4.4035228182546038E-3</v>
      </c>
      <c r="S242" s="14">
        <v>4.0032025620496394E-4</v>
      </c>
      <c r="T242" s="14">
        <v>2.2017614091273019E-3</v>
      </c>
      <c r="U242" s="14">
        <v>1.801441152922338E-3</v>
      </c>
    </row>
    <row r="243" spans="2:21">
      <c r="B243">
        <v>93</v>
      </c>
      <c r="C243">
        <v>94</v>
      </c>
      <c r="D243" s="14">
        <v>3.4013605442176869E-3</v>
      </c>
      <c r="E243" s="14">
        <v>0</v>
      </c>
      <c r="F243" s="14">
        <v>2.8011204481792717E-3</v>
      </c>
      <c r="G243" s="14">
        <v>6.0024009603841532E-4</v>
      </c>
      <c r="I243" s="97">
        <v>6792.9087152245302</v>
      </c>
      <c r="J243" s="97">
        <v>6939.7781717798534</v>
      </c>
      <c r="K243" s="13">
        <v>3.4013605442176869E-3</v>
      </c>
      <c r="L243" s="14">
        <v>0</v>
      </c>
      <c r="M243" s="14">
        <v>2.8011204481792717E-3</v>
      </c>
      <c r="N243" s="14">
        <v>6.0024009603841532E-4</v>
      </c>
      <c r="P243" s="98">
        <v>292.16811678385073</v>
      </c>
      <c r="Q243" s="98">
        <v>295.30970943744057</v>
      </c>
      <c r="R243" s="13">
        <v>6.2049639711769418E-3</v>
      </c>
      <c r="S243" s="14">
        <v>1.0008006405124099E-3</v>
      </c>
      <c r="T243" s="14">
        <v>3.2025620496397116E-3</v>
      </c>
      <c r="U243" s="14">
        <v>2.0016012810248197E-3</v>
      </c>
    </row>
    <row r="244" spans="2:21">
      <c r="B244">
        <v>94</v>
      </c>
      <c r="C244">
        <v>95</v>
      </c>
      <c r="D244" s="14">
        <v>3.6014405762304922E-3</v>
      </c>
      <c r="E244" s="14">
        <v>4.0016006402561027E-4</v>
      </c>
      <c r="F244" s="14">
        <v>2.2008803521408565E-3</v>
      </c>
      <c r="G244" s="14">
        <v>1.0004001600640256E-3</v>
      </c>
      <c r="I244" s="97">
        <v>6939.7781717798534</v>
      </c>
      <c r="J244" s="97">
        <v>7088.2184246619709</v>
      </c>
      <c r="K244" s="13">
        <v>3.6014405762304922E-3</v>
      </c>
      <c r="L244" s="14">
        <v>4.0016006402561027E-4</v>
      </c>
      <c r="M244" s="14">
        <v>2.2008803521408565E-3</v>
      </c>
      <c r="N244" s="14">
        <v>1.0004001600640256E-3</v>
      </c>
      <c r="P244" s="98">
        <v>295.30970943744057</v>
      </c>
      <c r="Q244" s="98">
        <v>298.45130209103036</v>
      </c>
      <c r="R244" s="13">
        <v>5.4043234587670139E-3</v>
      </c>
      <c r="S244" s="14">
        <v>1.2009607686148918E-3</v>
      </c>
      <c r="T244" s="14">
        <v>2.2017614091273019E-3</v>
      </c>
      <c r="U244" s="14">
        <v>2.0016012810248197E-3</v>
      </c>
    </row>
    <row r="245" spans="2:21">
      <c r="B245">
        <v>95</v>
      </c>
      <c r="C245">
        <v>96</v>
      </c>
      <c r="D245" s="14">
        <v>4.401760704281713E-3</v>
      </c>
      <c r="E245" s="14">
        <v>6.0024009603841532E-4</v>
      </c>
      <c r="F245" s="14">
        <v>2.0008003201280513E-3</v>
      </c>
      <c r="G245" s="14">
        <v>1.8007202881152461E-3</v>
      </c>
      <c r="I245" s="97">
        <v>7088.2184246619709</v>
      </c>
      <c r="J245" s="97">
        <v>7238.2294738708833</v>
      </c>
      <c r="K245" s="13">
        <v>4.401760704281713E-3</v>
      </c>
      <c r="L245" s="14">
        <v>6.0024009603841532E-4</v>
      </c>
      <c r="M245" s="14">
        <v>2.0008003201280513E-3</v>
      </c>
      <c r="N245" s="14">
        <v>1.8007202881152461E-3</v>
      </c>
      <c r="P245" s="98">
        <v>298.45130209103036</v>
      </c>
      <c r="Q245" s="98">
        <v>301.59289474462014</v>
      </c>
      <c r="R245" s="13">
        <v>4.0032025620496394E-3</v>
      </c>
      <c r="S245" s="14">
        <v>2.0016012810248197E-4</v>
      </c>
      <c r="T245" s="14">
        <v>3.0024019215372298E-3</v>
      </c>
      <c r="U245" s="14">
        <v>8.0064051240992789E-4</v>
      </c>
    </row>
    <row r="246" spans="2:21">
      <c r="B246">
        <v>96</v>
      </c>
      <c r="C246">
        <v>97</v>
      </c>
      <c r="D246" s="14">
        <v>3.6014405762304922E-3</v>
      </c>
      <c r="E246" s="14">
        <v>0</v>
      </c>
      <c r="F246" s="14">
        <v>2.2008803521408565E-3</v>
      </c>
      <c r="G246" s="14">
        <v>1.4005602240896359E-3</v>
      </c>
      <c r="I246" s="97">
        <v>7238.2294738708833</v>
      </c>
      <c r="J246" s="97">
        <v>7389.8113194065909</v>
      </c>
      <c r="K246" s="13">
        <v>3.6014405762304922E-3</v>
      </c>
      <c r="L246" s="14">
        <v>0</v>
      </c>
      <c r="M246" s="14">
        <v>2.2008803521408565E-3</v>
      </c>
      <c r="N246" s="14">
        <v>1.4005602240896359E-3</v>
      </c>
      <c r="P246" s="98">
        <v>301.59289474462014</v>
      </c>
      <c r="Q246" s="98">
        <v>304.73448739820992</v>
      </c>
      <c r="R246" s="13">
        <v>4.0032025620496394E-3</v>
      </c>
      <c r="S246" s="14">
        <v>6.0048038430744592E-4</v>
      </c>
      <c r="T246" s="14">
        <v>2.4019215372297837E-3</v>
      </c>
      <c r="U246" s="14">
        <v>1.0008006405124099E-3</v>
      </c>
    </row>
    <row r="247" spans="2:21">
      <c r="B247">
        <v>97</v>
      </c>
      <c r="C247">
        <v>98</v>
      </c>
      <c r="D247" s="14">
        <v>2.0008003201280513E-3</v>
      </c>
      <c r="E247" s="14">
        <v>0</v>
      </c>
      <c r="F247" s="14">
        <v>1.8007202881152461E-3</v>
      </c>
      <c r="G247" s="14">
        <v>2.0008003201280514E-4</v>
      </c>
      <c r="I247" s="97">
        <v>7389.8113194065909</v>
      </c>
      <c r="J247" s="97">
        <v>7542.9639612690935</v>
      </c>
      <c r="K247" s="13">
        <v>2.0008003201280513E-3</v>
      </c>
      <c r="L247" s="14">
        <v>0</v>
      </c>
      <c r="M247" s="14">
        <v>1.8007202881152461E-3</v>
      </c>
      <c r="N247" s="14">
        <v>2.0008003201280514E-4</v>
      </c>
      <c r="P247" s="98">
        <v>304.73448739820992</v>
      </c>
      <c r="Q247" s="98">
        <v>307.8760800517997</v>
      </c>
      <c r="R247" s="13">
        <v>3.4027221777421937E-3</v>
      </c>
      <c r="S247" s="14">
        <v>2.0016012810248197E-4</v>
      </c>
      <c r="T247" s="14">
        <v>2.8022417934347476E-3</v>
      </c>
      <c r="U247" s="14">
        <v>4.0032025620496394E-4</v>
      </c>
    </row>
    <row r="248" spans="2:21">
      <c r="B248">
        <v>98</v>
      </c>
      <c r="C248">
        <v>99</v>
      </c>
      <c r="D248" s="14">
        <v>2.0008003201280513E-3</v>
      </c>
      <c r="E248" s="14">
        <v>6.0024009603841532E-4</v>
      </c>
      <c r="F248" s="14">
        <v>1.0004001600640256E-3</v>
      </c>
      <c r="G248" s="14">
        <v>4.0016006402561027E-4</v>
      </c>
      <c r="I248" s="97">
        <v>7542.9639612690935</v>
      </c>
      <c r="J248" s="97">
        <v>7697.6873994583902</v>
      </c>
      <c r="K248" s="13">
        <v>2.0008003201280513E-3</v>
      </c>
      <c r="L248" s="14">
        <v>6.0024009603841532E-4</v>
      </c>
      <c r="M248" s="14">
        <v>1.0004001600640256E-3</v>
      </c>
      <c r="N248" s="14">
        <v>4.0016006402561027E-4</v>
      </c>
      <c r="P248" s="98">
        <v>307.8760800517997</v>
      </c>
      <c r="Q248" s="98">
        <v>311.01767270538954</v>
      </c>
      <c r="R248" s="13">
        <v>3.4027221777421937E-3</v>
      </c>
      <c r="S248" s="14">
        <v>4.0032025620496394E-4</v>
      </c>
      <c r="T248" s="14">
        <v>2.2017614091273019E-3</v>
      </c>
      <c r="U248" s="14">
        <v>8.0064051240992789E-4</v>
      </c>
    </row>
    <row r="249" spans="2:21">
      <c r="B249">
        <v>99</v>
      </c>
      <c r="C249">
        <v>100</v>
      </c>
      <c r="D249" s="14">
        <v>1.6006402561024411E-3</v>
      </c>
      <c r="E249" s="14">
        <v>2.0008003201280514E-4</v>
      </c>
      <c r="F249" s="14">
        <v>8.0032012805122054E-4</v>
      </c>
      <c r="G249" s="14">
        <v>6.0024009603841532E-4</v>
      </c>
      <c r="I249" s="97">
        <v>7697.6873994583902</v>
      </c>
      <c r="J249" s="97">
        <v>7853.981633974483</v>
      </c>
      <c r="K249" s="13">
        <v>1.6006402561024411E-3</v>
      </c>
      <c r="L249" s="14">
        <v>2.0008003201280514E-4</v>
      </c>
      <c r="M249" s="14">
        <v>8.0032012805122054E-4</v>
      </c>
      <c r="N249" s="14">
        <v>6.0024009603841532E-4</v>
      </c>
      <c r="P249" s="98">
        <v>311.01767270538954</v>
      </c>
      <c r="Q249" s="98">
        <v>314.15926535897933</v>
      </c>
      <c r="R249" s="13">
        <v>3.4027221777421937E-3</v>
      </c>
      <c r="S249" s="14">
        <v>6.0048038430744592E-4</v>
      </c>
      <c r="T249" s="14">
        <v>1.801441152922338E-3</v>
      </c>
      <c r="U249" s="14">
        <v>1.0008006405124099E-3</v>
      </c>
    </row>
    <row r="250" spans="2:21">
      <c r="B250">
        <v>100</v>
      </c>
      <c r="C250">
        <v>101</v>
      </c>
      <c r="D250" s="14">
        <v>2.8011204481792717E-3</v>
      </c>
      <c r="E250" s="14">
        <v>0</v>
      </c>
      <c r="F250" s="14">
        <v>2.0008003201280513E-3</v>
      </c>
      <c r="G250" s="14">
        <v>8.0032012805122054E-4</v>
      </c>
      <c r="I250" s="97">
        <v>7853.981633974483</v>
      </c>
      <c r="J250" s="97">
        <v>8011.8466648173699</v>
      </c>
      <c r="K250" s="13">
        <v>2.8011204481792717E-3</v>
      </c>
      <c r="L250" s="14">
        <v>0</v>
      </c>
      <c r="M250" s="14">
        <v>2.0008003201280513E-3</v>
      </c>
      <c r="N250" s="14">
        <v>8.0032012805122054E-4</v>
      </c>
      <c r="P250" s="98">
        <v>314.15926535897933</v>
      </c>
      <c r="Q250" s="98">
        <v>317.30085801256911</v>
      </c>
      <c r="R250" s="13">
        <v>3.6028823058446759E-3</v>
      </c>
      <c r="S250" s="14">
        <v>1.0008006405124099E-3</v>
      </c>
      <c r="T250" s="14">
        <v>1.4011208967173738E-3</v>
      </c>
      <c r="U250" s="14">
        <v>1.2009607686148918E-3</v>
      </c>
    </row>
    <row r="251" spans="2:21">
      <c r="B251">
        <v>101</v>
      </c>
      <c r="C251">
        <v>102</v>
      </c>
      <c r="D251" s="14">
        <v>1.2004801920768306E-3</v>
      </c>
      <c r="E251" s="14">
        <v>6.0024009603841532E-4</v>
      </c>
      <c r="F251" s="14">
        <v>6.0024009603841532E-4</v>
      </c>
      <c r="G251" s="14">
        <v>0</v>
      </c>
      <c r="I251" s="97">
        <v>8011.8466648173699</v>
      </c>
      <c r="J251" s="97">
        <v>8171.2824919870518</v>
      </c>
      <c r="K251" s="13">
        <v>1.2004801920768306E-3</v>
      </c>
      <c r="L251" s="14">
        <v>6.0024009603841532E-4</v>
      </c>
      <c r="M251" s="14">
        <v>6.0024009603841532E-4</v>
      </c>
      <c r="N251" s="14">
        <v>0</v>
      </c>
      <c r="P251" s="98">
        <v>317.30085801256911</v>
      </c>
      <c r="Q251" s="98">
        <v>320.44245066615889</v>
      </c>
      <c r="R251" s="13">
        <v>3.6028823058446759E-3</v>
      </c>
      <c r="S251" s="14">
        <v>0</v>
      </c>
      <c r="T251" s="14">
        <v>2.2017614091273019E-3</v>
      </c>
      <c r="U251" s="14">
        <v>1.4011208967173738E-3</v>
      </c>
    </row>
    <row r="252" spans="2:21">
      <c r="B252">
        <v>102</v>
      </c>
      <c r="C252">
        <v>103</v>
      </c>
      <c r="D252" s="14">
        <v>1.4005602240896359E-3</v>
      </c>
      <c r="E252" s="14">
        <v>0</v>
      </c>
      <c r="F252" s="14">
        <v>8.0032012805122054E-4</v>
      </c>
      <c r="G252" s="14">
        <v>6.0024009603841532E-4</v>
      </c>
      <c r="I252" s="97">
        <v>8171.2824919870518</v>
      </c>
      <c r="J252" s="97">
        <v>8332.2891154835288</v>
      </c>
      <c r="K252" s="13">
        <v>1.4005602240896359E-3</v>
      </c>
      <c r="L252" s="14">
        <v>0</v>
      </c>
      <c r="M252" s="14">
        <v>8.0032012805122054E-4</v>
      </c>
      <c r="N252" s="14">
        <v>6.0024009603841532E-4</v>
      </c>
      <c r="P252" s="98">
        <v>320.44245066615889</v>
      </c>
      <c r="Q252" s="98">
        <v>323.58404331974867</v>
      </c>
      <c r="R252" s="13">
        <v>2.6020816653322659E-3</v>
      </c>
      <c r="S252" s="14">
        <v>4.0032025620496394E-4</v>
      </c>
      <c r="T252" s="14">
        <v>1.6012810248198558E-3</v>
      </c>
      <c r="U252" s="14">
        <v>6.0048038430744592E-4</v>
      </c>
    </row>
    <row r="253" spans="2:21">
      <c r="B253">
        <v>103</v>
      </c>
      <c r="C253">
        <v>104</v>
      </c>
      <c r="D253" s="14">
        <v>1.6006402561024411E-3</v>
      </c>
      <c r="E253" s="14">
        <v>2.0008003201280514E-4</v>
      </c>
      <c r="F253" s="14">
        <v>1.2004801920768306E-3</v>
      </c>
      <c r="G253" s="14">
        <v>2.0008003201280514E-4</v>
      </c>
      <c r="I253" s="97">
        <v>8332.2891154835288</v>
      </c>
      <c r="J253" s="97">
        <v>8494.8665353068009</v>
      </c>
      <c r="K253" s="13">
        <v>1.6006402561024411E-3</v>
      </c>
      <c r="L253" s="14">
        <v>2.0008003201280514E-4</v>
      </c>
      <c r="M253" s="14">
        <v>1.2004801920768306E-3</v>
      </c>
      <c r="N253" s="14">
        <v>2.0008003201280514E-4</v>
      </c>
      <c r="P253" s="98">
        <v>323.58404331974867</v>
      </c>
      <c r="Q253" s="98">
        <v>326.72563597333851</v>
      </c>
      <c r="R253" s="13">
        <v>2.2017614091273019E-3</v>
      </c>
      <c r="S253" s="14">
        <v>2.0016012810248197E-4</v>
      </c>
      <c r="T253" s="14">
        <v>8.0064051240992789E-4</v>
      </c>
      <c r="U253" s="14">
        <v>1.2009607686148918E-3</v>
      </c>
    </row>
    <row r="254" spans="2:21">
      <c r="B254">
        <v>104</v>
      </c>
      <c r="C254">
        <v>105</v>
      </c>
      <c r="D254" s="14">
        <v>1.4005602240896359E-3</v>
      </c>
      <c r="E254" s="14">
        <v>0</v>
      </c>
      <c r="F254" s="14">
        <v>1.2004801920768306E-3</v>
      </c>
      <c r="G254" s="14">
        <v>2.0008003201280514E-4</v>
      </c>
      <c r="I254" s="97">
        <v>8494.8665353068009</v>
      </c>
      <c r="J254" s="97">
        <v>8659.0147514568671</v>
      </c>
      <c r="K254" s="13">
        <v>1.4005602240896359E-3</v>
      </c>
      <c r="L254" s="14">
        <v>0</v>
      </c>
      <c r="M254" s="14">
        <v>1.2004801920768306E-3</v>
      </c>
      <c r="N254" s="14">
        <v>2.0008003201280514E-4</v>
      </c>
      <c r="P254" s="98">
        <v>326.72563597333851</v>
      </c>
      <c r="Q254" s="98">
        <v>329.86722862692829</v>
      </c>
      <c r="R254" s="13">
        <v>3.2025620496397116E-3</v>
      </c>
      <c r="S254" s="14">
        <v>2.0016012810248197E-4</v>
      </c>
      <c r="T254" s="14">
        <v>1.6012810248198558E-3</v>
      </c>
      <c r="U254" s="14">
        <v>1.4011208967173738E-3</v>
      </c>
    </row>
    <row r="255" spans="2:21">
      <c r="B255">
        <v>105</v>
      </c>
      <c r="C255">
        <v>106</v>
      </c>
      <c r="D255" s="14">
        <v>1.2004801920768306E-3</v>
      </c>
      <c r="E255" s="14">
        <v>0</v>
      </c>
      <c r="F255" s="14">
        <v>8.0032012805122054E-4</v>
      </c>
      <c r="G255" s="14">
        <v>4.0016006402561027E-4</v>
      </c>
      <c r="I255" s="97">
        <v>8659.0147514568671</v>
      </c>
      <c r="J255" s="97">
        <v>8824.7337639337293</v>
      </c>
      <c r="K255" s="13">
        <v>1.2004801920768306E-3</v>
      </c>
      <c r="L255" s="14">
        <v>0</v>
      </c>
      <c r="M255" s="14">
        <v>8.0032012805122054E-4</v>
      </c>
      <c r="N255" s="14">
        <v>4.0016006402561027E-4</v>
      </c>
      <c r="P255" s="98">
        <v>329.86722862692829</v>
      </c>
      <c r="Q255" s="98">
        <v>333.00882128051808</v>
      </c>
      <c r="R255" s="13">
        <v>2.6020816653322659E-3</v>
      </c>
      <c r="S255" s="14">
        <v>2.0016012810248197E-4</v>
      </c>
      <c r="T255" s="14">
        <v>1.6012810248198558E-3</v>
      </c>
      <c r="U255" s="14">
        <v>8.0064051240992789E-4</v>
      </c>
    </row>
    <row r="256" spans="2:21">
      <c r="B256">
        <v>106</v>
      </c>
      <c r="C256">
        <v>107</v>
      </c>
      <c r="D256" s="14">
        <v>8.0032012805122054E-4</v>
      </c>
      <c r="E256" s="14">
        <v>2.0008003201280514E-4</v>
      </c>
      <c r="F256" s="14">
        <v>4.0016006402561027E-4</v>
      </c>
      <c r="G256" s="14">
        <v>2.0008003201280514E-4</v>
      </c>
      <c r="I256" s="97">
        <v>8824.7337639337293</v>
      </c>
      <c r="J256" s="97">
        <v>8992.0235727373856</v>
      </c>
      <c r="K256" s="13">
        <v>8.0032012805122054E-4</v>
      </c>
      <c r="L256" s="14">
        <v>2.0008003201280514E-4</v>
      </c>
      <c r="M256" s="14">
        <v>4.0016006402561027E-4</v>
      </c>
      <c r="N256" s="14">
        <v>2.0008003201280514E-4</v>
      </c>
      <c r="P256" s="98">
        <v>333.00882128051808</v>
      </c>
      <c r="Q256" s="98">
        <v>336.15041393410786</v>
      </c>
      <c r="R256" s="13">
        <v>1.6012810248198558E-3</v>
      </c>
      <c r="S256" s="14">
        <v>2.0016012810248197E-4</v>
      </c>
      <c r="T256" s="14">
        <v>1.2009607686148918E-3</v>
      </c>
      <c r="U256" s="14">
        <v>2.0016012810248197E-4</v>
      </c>
    </row>
    <row r="257" spans="2:21">
      <c r="B257">
        <v>107</v>
      </c>
      <c r="C257">
        <v>108</v>
      </c>
      <c r="D257" s="14">
        <v>1.0004001600640256E-3</v>
      </c>
      <c r="E257" s="14">
        <v>0</v>
      </c>
      <c r="F257" s="14">
        <v>6.0024009603841532E-4</v>
      </c>
      <c r="G257" s="14">
        <v>4.0016006402561027E-4</v>
      </c>
      <c r="I257" s="97">
        <v>8992.0235727373856</v>
      </c>
      <c r="J257" s="97">
        <v>9160.8841778678361</v>
      </c>
      <c r="K257" s="13">
        <v>1.0004001600640256E-3</v>
      </c>
      <c r="L257" s="14">
        <v>0</v>
      </c>
      <c r="M257" s="14">
        <v>6.0024009603841532E-4</v>
      </c>
      <c r="N257" s="14">
        <v>4.0016006402561027E-4</v>
      </c>
      <c r="P257" s="98">
        <v>336.15041393410786</v>
      </c>
      <c r="Q257" s="98">
        <v>339.29200658769764</v>
      </c>
      <c r="R257" s="13">
        <v>2.2017614091273019E-3</v>
      </c>
      <c r="S257" s="14">
        <v>4.0032025620496394E-4</v>
      </c>
      <c r="T257" s="14">
        <v>1.2009607686148918E-3</v>
      </c>
      <c r="U257" s="14">
        <v>6.0048038430744592E-4</v>
      </c>
    </row>
    <row r="258" spans="2:21">
      <c r="B258">
        <v>108</v>
      </c>
      <c r="C258">
        <v>109</v>
      </c>
      <c r="D258" s="14">
        <v>6.0024009603841532E-4</v>
      </c>
      <c r="E258" s="14">
        <v>0</v>
      </c>
      <c r="F258" s="14">
        <v>2.0008003201280514E-4</v>
      </c>
      <c r="G258" s="14">
        <v>4.0016006402561027E-4</v>
      </c>
      <c r="I258" s="97">
        <v>9160.8841778678361</v>
      </c>
      <c r="J258" s="97">
        <v>9331.3155793250826</v>
      </c>
      <c r="K258" s="13">
        <v>6.0024009603841532E-4</v>
      </c>
      <c r="L258" s="14">
        <v>0</v>
      </c>
      <c r="M258" s="14">
        <v>2.0008003201280514E-4</v>
      </c>
      <c r="N258" s="14">
        <v>4.0016006402561027E-4</v>
      </c>
      <c r="P258" s="98">
        <v>339.29200658769764</v>
      </c>
      <c r="Q258" s="98">
        <v>342.43359924128742</v>
      </c>
      <c r="R258" s="13">
        <v>1.6012810248198558E-3</v>
      </c>
      <c r="S258" s="14">
        <v>2.0016012810248197E-4</v>
      </c>
      <c r="T258" s="14">
        <v>1.2009607686148918E-3</v>
      </c>
      <c r="U258" s="14">
        <v>2.0016012810248197E-4</v>
      </c>
    </row>
    <row r="259" spans="2:21">
      <c r="B259">
        <v>109</v>
      </c>
      <c r="C259">
        <v>110</v>
      </c>
      <c r="D259" s="14">
        <v>1.2004801920768306E-3</v>
      </c>
      <c r="E259" s="14">
        <v>0</v>
      </c>
      <c r="F259" s="14">
        <v>8.0032012805122054E-4</v>
      </c>
      <c r="G259" s="14">
        <v>4.0016006402561027E-4</v>
      </c>
      <c r="I259" s="97">
        <v>9331.3155793250826</v>
      </c>
      <c r="J259" s="97">
        <v>9503.317777109125</v>
      </c>
      <c r="K259" s="13">
        <v>1.2004801920768306E-3</v>
      </c>
      <c r="L259" s="14">
        <v>0</v>
      </c>
      <c r="M259" s="14">
        <v>8.0032012805122054E-4</v>
      </c>
      <c r="N259" s="14">
        <v>4.0016006402561027E-4</v>
      </c>
      <c r="P259" s="98">
        <v>342.43359924128742</v>
      </c>
      <c r="Q259" s="98">
        <v>345.57519189487726</v>
      </c>
      <c r="R259" s="13">
        <v>2.8022417934347476E-3</v>
      </c>
      <c r="S259" s="14">
        <v>2.0016012810248197E-4</v>
      </c>
      <c r="T259" s="14">
        <v>1.801441152922338E-3</v>
      </c>
      <c r="U259" s="14">
        <v>8.0064051240992789E-4</v>
      </c>
    </row>
    <row r="260" spans="2:21">
      <c r="B260">
        <v>110</v>
      </c>
      <c r="C260">
        <v>111</v>
      </c>
      <c r="D260" s="14">
        <v>2.0008003201280514E-4</v>
      </c>
      <c r="E260" s="14">
        <v>0</v>
      </c>
      <c r="F260" s="14">
        <v>2.0008003201280514E-4</v>
      </c>
      <c r="G260" s="14">
        <v>0</v>
      </c>
      <c r="I260" s="97">
        <v>9503.317777109125</v>
      </c>
      <c r="J260" s="97">
        <v>9676.8907712199598</v>
      </c>
      <c r="K260" s="13">
        <v>2.0008003201280514E-4</v>
      </c>
      <c r="L260" s="14">
        <v>0</v>
      </c>
      <c r="M260" s="14">
        <v>2.0008003201280514E-4</v>
      </c>
      <c r="N260" s="14">
        <v>0</v>
      </c>
      <c r="P260" s="98">
        <v>345.57519189487726</v>
      </c>
      <c r="Q260" s="98">
        <v>348.71678454846705</v>
      </c>
      <c r="R260" s="13">
        <v>6.0048038430744592E-4</v>
      </c>
      <c r="S260" s="14">
        <v>0</v>
      </c>
      <c r="T260" s="14">
        <v>6.0048038430744592E-4</v>
      </c>
      <c r="U260" s="14">
        <v>0</v>
      </c>
    </row>
    <row r="261" spans="2:21">
      <c r="B261">
        <v>111</v>
      </c>
      <c r="C261">
        <v>112</v>
      </c>
      <c r="D261" s="14">
        <v>1.0004001600640256E-3</v>
      </c>
      <c r="E261" s="14">
        <v>2.0008003201280514E-4</v>
      </c>
      <c r="F261" s="14">
        <v>6.0024009603841532E-4</v>
      </c>
      <c r="G261" s="14">
        <v>2.0008003201280514E-4</v>
      </c>
      <c r="I261" s="97">
        <v>9676.8907712199598</v>
      </c>
      <c r="J261" s="97">
        <v>9852.0345616575905</v>
      </c>
      <c r="K261" s="13">
        <v>1.0004001600640256E-3</v>
      </c>
      <c r="L261" s="14">
        <v>2.0008003201280514E-4</v>
      </c>
      <c r="M261" s="14">
        <v>6.0024009603841532E-4</v>
      </c>
      <c r="N261" s="14">
        <v>2.0008003201280514E-4</v>
      </c>
      <c r="P261" s="98">
        <v>348.71678454846705</v>
      </c>
      <c r="Q261" s="98">
        <v>351.85837720205683</v>
      </c>
      <c r="R261" s="13">
        <v>1.0008006405124099E-3</v>
      </c>
      <c r="S261" s="14">
        <v>2.0016012810248197E-4</v>
      </c>
      <c r="T261" s="14">
        <v>8.0064051240992789E-4</v>
      </c>
      <c r="U261" s="14">
        <v>0</v>
      </c>
    </row>
    <row r="262" spans="2:21">
      <c r="B262">
        <v>112</v>
      </c>
      <c r="C262">
        <v>113</v>
      </c>
      <c r="D262" s="14">
        <v>0</v>
      </c>
      <c r="E262" s="14">
        <v>0</v>
      </c>
      <c r="F262" s="14">
        <v>0</v>
      </c>
      <c r="G262" s="14">
        <v>0</v>
      </c>
      <c r="I262" s="97">
        <v>9852.0345616575905</v>
      </c>
      <c r="J262" s="97">
        <v>10028.749148422017</v>
      </c>
      <c r="K262" s="13">
        <v>0</v>
      </c>
      <c r="L262" s="14">
        <v>0</v>
      </c>
      <c r="M262" s="14">
        <v>0</v>
      </c>
      <c r="N262" s="14">
        <v>0</v>
      </c>
      <c r="P262" s="98">
        <v>351.85837720205683</v>
      </c>
      <c r="Q262" s="98">
        <v>354.99996985564661</v>
      </c>
      <c r="R262" s="13">
        <v>1.6012810248198558E-3</v>
      </c>
      <c r="S262" s="14">
        <v>4.0032025620496394E-4</v>
      </c>
      <c r="T262" s="14">
        <v>1.0008006405124099E-3</v>
      </c>
      <c r="U262" s="14">
        <v>2.0016012810248197E-4</v>
      </c>
    </row>
    <row r="263" spans="2:21">
      <c r="B263">
        <v>113</v>
      </c>
      <c r="C263">
        <v>114</v>
      </c>
      <c r="D263" s="14">
        <v>4.0016006402561027E-4</v>
      </c>
      <c r="E263" s="14">
        <v>0</v>
      </c>
      <c r="F263" s="14">
        <v>2.0008003201280514E-4</v>
      </c>
      <c r="G263" s="14">
        <v>2.0008003201280514E-4</v>
      </c>
      <c r="I263" s="97">
        <v>10028.749148422017</v>
      </c>
      <c r="J263" s="97">
        <v>10207.034531513238</v>
      </c>
      <c r="K263" s="13">
        <v>4.0016006402561027E-4</v>
      </c>
      <c r="L263" s="14">
        <v>0</v>
      </c>
      <c r="M263" s="14">
        <v>2.0008003201280514E-4</v>
      </c>
      <c r="N263" s="14">
        <v>2.0008003201280514E-4</v>
      </c>
      <c r="P263" s="98">
        <v>354.99996985564661</v>
      </c>
      <c r="Q263" s="98">
        <v>358.14156250923639</v>
      </c>
      <c r="R263" s="13">
        <v>1.4011208967173738E-3</v>
      </c>
      <c r="S263" s="14">
        <v>0</v>
      </c>
      <c r="T263" s="14">
        <v>8.0064051240992789E-4</v>
      </c>
      <c r="U263" s="14">
        <v>6.0048038430744592E-4</v>
      </c>
    </row>
    <row r="264" spans="2:21">
      <c r="B264">
        <v>114</v>
      </c>
      <c r="C264">
        <v>115</v>
      </c>
      <c r="D264" s="14">
        <v>2.0008003201280514E-4</v>
      </c>
      <c r="E264" s="14">
        <v>0</v>
      </c>
      <c r="F264" s="14">
        <v>2.0008003201280514E-4</v>
      </c>
      <c r="G264" s="14">
        <v>0</v>
      </c>
      <c r="I264" s="97">
        <v>10207.034531513238</v>
      </c>
      <c r="J264" s="97">
        <v>10386.890710931253</v>
      </c>
      <c r="K264" s="13">
        <v>2.0008003201280514E-4</v>
      </c>
      <c r="L264" s="14">
        <v>0</v>
      </c>
      <c r="M264" s="14">
        <v>2.0008003201280514E-4</v>
      </c>
      <c r="N264" s="14">
        <v>0</v>
      </c>
      <c r="P264" s="98">
        <v>358.14156250923639</v>
      </c>
      <c r="Q264" s="98">
        <v>361.28315516282623</v>
      </c>
      <c r="R264" s="13">
        <v>1.6012810248198558E-3</v>
      </c>
      <c r="S264" s="14">
        <v>2.0016012810248197E-4</v>
      </c>
      <c r="T264" s="14">
        <v>1.2009607686148918E-3</v>
      </c>
      <c r="U264" s="14">
        <v>2.0016012810248197E-4</v>
      </c>
    </row>
    <row r="265" spans="2:21">
      <c r="B265">
        <v>115</v>
      </c>
      <c r="C265">
        <v>116</v>
      </c>
      <c r="D265" s="14">
        <v>1.0004001600640256E-3</v>
      </c>
      <c r="E265" s="14">
        <v>0</v>
      </c>
      <c r="F265" s="14">
        <v>1.0004001600640256E-3</v>
      </c>
      <c r="G265" s="14">
        <v>0</v>
      </c>
      <c r="I265" s="97">
        <v>10386.890710931253</v>
      </c>
      <c r="J265" s="97">
        <v>10568.317686676064</v>
      </c>
      <c r="K265" s="13">
        <v>1.0004001600640256E-3</v>
      </c>
      <c r="L265" s="14">
        <v>0</v>
      </c>
      <c r="M265" s="14">
        <v>1.0004001600640256E-3</v>
      </c>
      <c r="N265" s="14">
        <v>0</v>
      </c>
      <c r="P265" s="98">
        <v>361.28315516282623</v>
      </c>
      <c r="Q265" s="98">
        <v>364.42474781641602</v>
      </c>
      <c r="R265" s="13">
        <v>1.2009607686148918E-3</v>
      </c>
      <c r="S265" s="14">
        <v>0</v>
      </c>
      <c r="T265" s="14">
        <v>8.0064051240992789E-4</v>
      </c>
      <c r="U265" s="14">
        <v>4.0032025620496394E-4</v>
      </c>
    </row>
    <row r="266" spans="2:21">
      <c r="B266">
        <v>116</v>
      </c>
      <c r="C266">
        <v>117</v>
      </c>
      <c r="D266" s="14">
        <v>4.0016006402561027E-4</v>
      </c>
      <c r="E266" s="14">
        <v>0</v>
      </c>
      <c r="F266" s="14">
        <v>4.0016006402561027E-4</v>
      </c>
      <c r="G266" s="14">
        <v>0</v>
      </c>
      <c r="I266" s="97">
        <v>10568.317686676064</v>
      </c>
      <c r="J266" s="97">
        <v>10751.315458747669</v>
      </c>
      <c r="K266" s="13">
        <v>4.0016006402561027E-4</v>
      </c>
      <c r="L266" s="14">
        <v>0</v>
      </c>
      <c r="M266" s="14">
        <v>4.0016006402561027E-4</v>
      </c>
      <c r="N266" s="14">
        <v>0</v>
      </c>
      <c r="P266" s="98">
        <v>364.42474781641602</v>
      </c>
      <c r="Q266" s="98">
        <v>367.5663404700058</v>
      </c>
      <c r="R266" s="13">
        <v>1.6012810248198558E-3</v>
      </c>
      <c r="S266" s="14">
        <v>0</v>
      </c>
      <c r="T266" s="14">
        <v>8.0064051240992789E-4</v>
      </c>
      <c r="U266" s="14">
        <v>8.0064051240992789E-4</v>
      </c>
    </row>
    <row r="267" spans="2:21">
      <c r="B267">
        <v>117</v>
      </c>
      <c r="C267">
        <v>118</v>
      </c>
      <c r="D267" s="14">
        <v>4.0016006402561027E-4</v>
      </c>
      <c r="E267" s="14">
        <v>0</v>
      </c>
      <c r="F267" s="14">
        <v>4.0016006402561027E-4</v>
      </c>
      <c r="G267" s="14">
        <v>0</v>
      </c>
      <c r="I267" s="97">
        <v>10751.315458747669</v>
      </c>
      <c r="J267" s="97">
        <v>10935.88402714607</v>
      </c>
      <c r="K267" s="13">
        <v>4.0016006402561027E-4</v>
      </c>
      <c r="L267" s="14">
        <v>0</v>
      </c>
      <c r="M267" s="14">
        <v>4.0016006402561027E-4</v>
      </c>
      <c r="N267" s="14">
        <v>0</v>
      </c>
      <c r="P267" s="98">
        <v>367.5663404700058</v>
      </c>
      <c r="Q267" s="98">
        <v>370.70793312359558</v>
      </c>
      <c r="R267" s="13">
        <v>1.4011208967173738E-3</v>
      </c>
      <c r="S267" s="14">
        <v>0</v>
      </c>
      <c r="T267" s="14">
        <v>1.2009607686148918E-3</v>
      </c>
      <c r="U267" s="14">
        <v>2.0016012810248197E-4</v>
      </c>
    </row>
    <row r="268" spans="2:21">
      <c r="B268">
        <v>118</v>
      </c>
      <c r="C268">
        <v>119</v>
      </c>
      <c r="D268" s="14">
        <v>2.0008003201280514E-4</v>
      </c>
      <c r="E268" s="14">
        <v>0</v>
      </c>
      <c r="F268" s="14">
        <v>2.0008003201280514E-4</v>
      </c>
      <c r="G268" s="14">
        <v>0</v>
      </c>
      <c r="I268" s="97">
        <v>10935.88402714607</v>
      </c>
      <c r="J268" s="97">
        <v>11122.023391871266</v>
      </c>
      <c r="K268" s="13">
        <v>2.0008003201280514E-4</v>
      </c>
      <c r="L268" s="14">
        <v>0</v>
      </c>
      <c r="M268" s="14">
        <v>2.0008003201280514E-4</v>
      </c>
      <c r="N268" s="14">
        <v>0</v>
      </c>
      <c r="P268" s="98">
        <v>370.70793312359558</v>
      </c>
      <c r="Q268" s="98">
        <v>373.84952577718536</v>
      </c>
      <c r="R268" s="13">
        <v>1.0008006405124099E-3</v>
      </c>
      <c r="S268" s="14">
        <v>0</v>
      </c>
      <c r="T268" s="14">
        <v>8.0064051240992789E-4</v>
      </c>
      <c r="U268" s="14">
        <v>2.0016012810248197E-4</v>
      </c>
    </row>
    <row r="269" spans="2:21">
      <c r="B269">
        <v>119</v>
      </c>
      <c r="C269">
        <v>120</v>
      </c>
      <c r="D269" s="14">
        <v>0</v>
      </c>
      <c r="E269" s="14">
        <v>0</v>
      </c>
      <c r="F269" s="14">
        <v>0</v>
      </c>
      <c r="G269" s="14">
        <v>0</v>
      </c>
      <c r="I269" s="97">
        <v>11122.023391871266</v>
      </c>
      <c r="J269" s="97">
        <v>11309.733552923255</v>
      </c>
      <c r="K269" s="13">
        <v>0</v>
      </c>
      <c r="L269" s="14">
        <v>0</v>
      </c>
      <c r="M269" s="14">
        <v>0</v>
      </c>
      <c r="N269" s="14">
        <v>0</v>
      </c>
      <c r="P269" s="98">
        <v>373.84952577718536</v>
      </c>
      <c r="Q269" s="98">
        <v>376.99111843077515</v>
      </c>
      <c r="R269" s="13">
        <v>4.0032025620496394E-4</v>
      </c>
      <c r="S269" s="14">
        <v>0</v>
      </c>
      <c r="T269" s="14">
        <v>4.0032025620496394E-4</v>
      </c>
      <c r="U269" s="14">
        <v>0</v>
      </c>
    </row>
    <row r="270" spans="2:21">
      <c r="B270">
        <v>120</v>
      </c>
      <c r="C270">
        <v>121</v>
      </c>
      <c r="D270" s="14">
        <v>6.0024009603841532E-4</v>
      </c>
      <c r="E270" s="14">
        <v>0</v>
      </c>
      <c r="F270" s="14">
        <v>4.0016006402561027E-4</v>
      </c>
      <c r="G270" s="14">
        <v>2.0008003201280514E-4</v>
      </c>
      <c r="I270" s="97">
        <v>11309.733552923255</v>
      </c>
      <c r="J270" s="97">
        <v>11499.01451030204</v>
      </c>
      <c r="K270" s="13">
        <v>6.0024009603841532E-4</v>
      </c>
      <c r="L270" s="14">
        <v>0</v>
      </c>
      <c r="M270" s="14">
        <v>4.0016006402561027E-4</v>
      </c>
      <c r="N270" s="14">
        <v>2.0008003201280514E-4</v>
      </c>
      <c r="P270" s="98">
        <v>376.99111843077515</v>
      </c>
      <c r="Q270" s="98">
        <v>380.13271108436498</v>
      </c>
      <c r="R270" s="13">
        <v>6.0048038430744592E-4</v>
      </c>
      <c r="S270" s="14">
        <v>0</v>
      </c>
      <c r="T270" s="14">
        <v>4.0032025620496394E-4</v>
      </c>
      <c r="U270" s="14">
        <v>2.0016012810248197E-4</v>
      </c>
    </row>
    <row r="271" spans="2:21">
      <c r="B271">
        <v>121</v>
      </c>
      <c r="C271">
        <v>122</v>
      </c>
      <c r="D271" s="14">
        <v>2.0008003201280514E-4</v>
      </c>
      <c r="E271" s="14">
        <v>0</v>
      </c>
      <c r="F271" s="14">
        <v>0</v>
      </c>
      <c r="G271" s="14">
        <v>2.0008003201280514E-4</v>
      </c>
      <c r="I271" s="97">
        <v>11499.01451030204</v>
      </c>
      <c r="J271" s="97">
        <v>11689.86626400762</v>
      </c>
      <c r="K271" s="13">
        <v>2.0008003201280514E-4</v>
      </c>
      <c r="L271" s="14">
        <v>0</v>
      </c>
      <c r="M271" s="14">
        <v>0</v>
      </c>
      <c r="N271" s="14">
        <v>2.0008003201280514E-4</v>
      </c>
      <c r="P271" s="98">
        <v>380.13271108436498</v>
      </c>
      <c r="Q271" s="98">
        <v>383.27430373795477</v>
      </c>
      <c r="R271" s="13">
        <v>8.0064051240992789E-4</v>
      </c>
      <c r="S271" s="14">
        <v>0</v>
      </c>
      <c r="T271" s="14">
        <v>8.0064051240992789E-4</v>
      </c>
      <c r="U271" s="14">
        <v>0</v>
      </c>
    </row>
    <row r="272" spans="2:21">
      <c r="B272">
        <v>122</v>
      </c>
      <c r="C272">
        <v>123</v>
      </c>
      <c r="D272" s="14">
        <v>2.0008003201280514E-4</v>
      </c>
      <c r="E272" s="14">
        <v>0</v>
      </c>
      <c r="F272" s="14">
        <v>2.0008003201280514E-4</v>
      </c>
      <c r="G272" s="14">
        <v>0</v>
      </c>
      <c r="I272" s="97">
        <v>11689.86626400762</v>
      </c>
      <c r="J272" s="97">
        <v>11882.288814039995</v>
      </c>
      <c r="K272" s="13">
        <v>2.0008003201280514E-4</v>
      </c>
      <c r="L272" s="14">
        <v>0</v>
      </c>
      <c r="M272" s="14">
        <v>2.0008003201280514E-4</v>
      </c>
      <c r="N272" s="14">
        <v>0</v>
      </c>
      <c r="P272" s="98">
        <v>383.27430373795477</v>
      </c>
      <c r="Q272" s="98">
        <v>386.41589639154455</v>
      </c>
      <c r="R272" s="13">
        <v>6.0048038430744592E-4</v>
      </c>
      <c r="S272" s="14">
        <v>0</v>
      </c>
      <c r="T272" s="14">
        <v>6.0048038430744592E-4</v>
      </c>
      <c r="U272" s="14">
        <v>0</v>
      </c>
    </row>
    <row r="273" spans="2:21">
      <c r="B273">
        <v>123</v>
      </c>
      <c r="C273">
        <v>124</v>
      </c>
      <c r="D273" s="14">
        <v>1.4005602240896359E-3</v>
      </c>
      <c r="E273" s="14">
        <v>0</v>
      </c>
      <c r="F273" s="14">
        <v>1.0004001600640256E-3</v>
      </c>
      <c r="G273" s="14">
        <v>4.0016006402561027E-4</v>
      </c>
      <c r="I273" s="97">
        <v>11882.288814039995</v>
      </c>
      <c r="J273" s="97">
        <v>12076.282160399165</v>
      </c>
      <c r="K273" s="13">
        <v>1.4005602240896359E-3</v>
      </c>
      <c r="L273" s="14">
        <v>0</v>
      </c>
      <c r="M273" s="14">
        <v>1.0004001600640256E-3</v>
      </c>
      <c r="N273" s="14">
        <v>4.0016006402561027E-4</v>
      </c>
      <c r="P273" s="98">
        <v>386.41589639154455</v>
      </c>
      <c r="Q273" s="98">
        <v>389.55748904513433</v>
      </c>
      <c r="R273" s="13">
        <v>2.0016012810248197E-4</v>
      </c>
      <c r="S273" s="14">
        <v>0</v>
      </c>
      <c r="T273" s="14">
        <v>2.0016012810248197E-4</v>
      </c>
      <c r="U273" s="14">
        <v>0</v>
      </c>
    </row>
    <row r="274" spans="2:21">
      <c r="B274">
        <v>124</v>
      </c>
      <c r="C274">
        <v>125</v>
      </c>
      <c r="D274" s="14">
        <v>0</v>
      </c>
      <c r="E274" s="14">
        <v>0</v>
      </c>
      <c r="F274" s="14">
        <v>0</v>
      </c>
      <c r="G274" s="14">
        <v>0</v>
      </c>
      <c r="I274" s="97">
        <v>12076.282160399165</v>
      </c>
      <c r="J274" s="97">
        <v>12271.846303085129</v>
      </c>
      <c r="K274" s="13">
        <v>0</v>
      </c>
      <c r="L274" s="14">
        <v>0</v>
      </c>
      <c r="M274" s="14">
        <v>0</v>
      </c>
      <c r="N274" s="14">
        <v>0</v>
      </c>
      <c r="P274" s="98">
        <v>389.55748904513433</v>
      </c>
      <c r="Q274" s="98">
        <v>392.69908169872411</v>
      </c>
      <c r="R274" s="13">
        <v>1.0008006405124099E-3</v>
      </c>
      <c r="S274" s="14">
        <v>0</v>
      </c>
      <c r="T274" s="14">
        <v>6.0048038430744592E-4</v>
      </c>
      <c r="U274" s="14">
        <v>4.0032025620496394E-4</v>
      </c>
    </row>
    <row r="275" spans="2:21">
      <c r="B275">
        <v>125</v>
      </c>
      <c r="C275">
        <v>126</v>
      </c>
      <c r="D275" s="14">
        <v>8.0032012805122054E-4</v>
      </c>
      <c r="E275" s="14">
        <v>0</v>
      </c>
      <c r="F275" s="14">
        <v>6.0024009603841532E-4</v>
      </c>
      <c r="G275" s="14">
        <v>2.0008003201280514E-4</v>
      </c>
      <c r="I275" s="97">
        <v>12271.846303085129</v>
      </c>
      <c r="J275" s="97">
        <v>12468.981242097889</v>
      </c>
      <c r="K275" s="13">
        <v>8.0032012805122054E-4</v>
      </c>
      <c r="L275" s="14">
        <v>0</v>
      </c>
      <c r="M275" s="14">
        <v>6.0024009603841532E-4</v>
      </c>
      <c r="N275" s="14">
        <v>2.0008003201280514E-4</v>
      </c>
      <c r="P275" s="98">
        <v>392.69908169872411</v>
      </c>
      <c r="Q275" s="98">
        <v>395.84067435231395</v>
      </c>
      <c r="R275" s="13">
        <v>8.0064051240992789E-4</v>
      </c>
      <c r="S275" s="14">
        <v>0</v>
      </c>
      <c r="T275" s="14">
        <v>8.0064051240992789E-4</v>
      </c>
      <c r="U275" s="14">
        <v>0</v>
      </c>
    </row>
    <row r="276" spans="2:21">
      <c r="B276">
        <v>126</v>
      </c>
      <c r="C276">
        <v>127</v>
      </c>
      <c r="D276" s="14">
        <v>0</v>
      </c>
      <c r="E276" s="14">
        <v>0</v>
      </c>
      <c r="F276" s="14">
        <v>0</v>
      </c>
      <c r="G276" s="14">
        <v>0</v>
      </c>
      <c r="I276" s="97">
        <v>12468.981242097889</v>
      </c>
      <c r="J276" s="97">
        <v>12667.686977437443</v>
      </c>
      <c r="K276" s="13">
        <v>0</v>
      </c>
      <c r="L276" s="14">
        <v>0</v>
      </c>
      <c r="M276" s="14">
        <v>0</v>
      </c>
      <c r="N276" s="14">
        <v>0</v>
      </c>
      <c r="P276" s="98">
        <v>395.84067435231395</v>
      </c>
      <c r="Q276" s="98">
        <v>398.98226700590374</v>
      </c>
      <c r="R276" s="13">
        <v>6.0048038430744592E-4</v>
      </c>
      <c r="S276" s="14">
        <v>0</v>
      </c>
      <c r="T276" s="14">
        <v>4.0032025620496394E-4</v>
      </c>
      <c r="U276" s="14">
        <v>2.0016012810248197E-4</v>
      </c>
    </row>
    <row r="277" spans="2:21">
      <c r="B277">
        <v>127</v>
      </c>
      <c r="C277">
        <v>128</v>
      </c>
      <c r="D277" s="14">
        <v>0</v>
      </c>
      <c r="E277" s="14">
        <v>0</v>
      </c>
      <c r="F277" s="14">
        <v>0</v>
      </c>
      <c r="G277" s="14">
        <v>0</v>
      </c>
      <c r="I277" s="97">
        <v>12667.686977437443</v>
      </c>
      <c r="J277" s="97">
        <v>12867.963509103793</v>
      </c>
      <c r="K277" s="13">
        <v>0</v>
      </c>
      <c r="L277" s="14">
        <v>0</v>
      </c>
      <c r="M277" s="14">
        <v>0</v>
      </c>
      <c r="N277" s="14">
        <v>0</v>
      </c>
      <c r="P277" s="98">
        <v>398.98226700590374</v>
      </c>
      <c r="Q277" s="98">
        <v>402.12385965949352</v>
      </c>
      <c r="R277" s="13">
        <v>1.0008006405124099E-3</v>
      </c>
      <c r="S277" s="14">
        <v>2.0016012810248197E-4</v>
      </c>
      <c r="T277" s="14">
        <v>6.0048038430744592E-4</v>
      </c>
      <c r="U277" s="14">
        <v>2.0016012810248197E-4</v>
      </c>
    </row>
    <row r="278" spans="2:21">
      <c r="B278">
        <v>128</v>
      </c>
      <c r="C278">
        <v>129</v>
      </c>
      <c r="D278" s="14">
        <v>0</v>
      </c>
      <c r="E278" s="14">
        <v>0</v>
      </c>
      <c r="F278" s="14">
        <v>0</v>
      </c>
      <c r="G278" s="14">
        <v>0</v>
      </c>
      <c r="I278" s="97">
        <v>12867.963509103793</v>
      </c>
      <c r="J278" s="97">
        <v>13069.810837096937</v>
      </c>
      <c r="K278" s="13">
        <v>0</v>
      </c>
      <c r="L278" s="14">
        <v>0</v>
      </c>
      <c r="M278" s="14">
        <v>0</v>
      </c>
      <c r="N278" s="14">
        <v>0</v>
      </c>
      <c r="P278" s="98">
        <v>402.12385965949352</v>
      </c>
      <c r="Q278" s="98">
        <v>405.2654523130833</v>
      </c>
      <c r="R278" s="13">
        <v>4.0032025620496394E-4</v>
      </c>
      <c r="S278" s="14">
        <v>0</v>
      </c>
      <c r="T278" s="14">
        <v>4.0032025620496394E-4</v>
      </c>
      <c r="U278" s="14">
        <v>0</v>
      </c>
    </row>
    <row r="279" spans="2:21">
      <c r="B279">
        <v>129</v>
      </c>
      <c r="C279">
        <v>130</v>
      </c>
      <c r="D279" s="14">
        <v>0</v>
      </c>
      <c r="E279" s="14">
        <v>0</v>
      </c>
      <c r="F279" s="14">
        <v>0</v>
      </c>
      <c r="G279" s="14">
        <v>0</v>
      </c>
      <c r="I279" s="97">
        <v>13069.810837096937</v>
      </c>
      <c r="J279" s="97">
        <v>13273.228961416877</v>
      </c>
      <c r="K279" s="13">
        <v>0</v>
      </c>
      <c r="L279" s="14">
        <v>0</v>
      </c>
      <c r="M279" s="14">
        <v>0</v>
      </c>
      <c r="N279" s="14">
        <v>0</v>
      </c>
      <c r="P279" s="98">
        <v>405.2654523130833</v>
      </c>
      <c r="Q279" s="98">
        <v>408.40704496667308</v>
      </c>
      <c r="R279" s="13">
        <v>0</v>
      </c>
      <c r="S279" s="14">
        <v>0</v>
      </c>
      <c r="T279" s="14">
        <v>0</v>
      </c>
      <c r="U279" s="14">
        <v>0</v>
      </c>
    </row>
    <row r="280" spans="2:21">
      <c r="B280">
        <v>130</v>
      </c>
      <c r="C280">
        <v>131</v>
      </c>
      <c r="D280" s="14">
        <v>0</v>
      </c>
      <c r="E280" s="14">
        <v>0</v>
      </c>
      <c r="F280" s="14">
        <v>0</v>
      </c>
      <c r="G280" s="14">
        <v>0</v>
      </c>
      <c r="I280" s="97">
        <v>13273.228961416877</v>
      </c>
      <c r="J280" s="97">
        <v>13478.217882063609</v>
      </c>
      <c r="K280" s="13">
        <v>0</v>
      </c>
      <c r="L280" s="14">
        <v>0</v>
      </c>
      <c r="M280" s="14">
        <v>0</v>
      </c>
      <c r="N280" s="14">
        <v>0</v>
      </c>
      <c r="P280" s="98">
        <v>408.40704496667308</v>
      </c>
      <c r="Q280" s="98">
        <v>411.54863762026292</v>
      </c>
      <c r="R280" s="13">
        <v>6.0048038430744592E-4</v>
      </c>
      <c r="S280" s="14">
        <v>0</v>
      </c>
      <c r="T280" s="14">
        <v>6.0048038430744592E-4</v>
      </c>
      <c r="U280" s="14">
        <v>0</v>
      </c>
    </row>
    <row r="281" spans="2:21">
      <c r="B281">
        <v>131</v>
      </c>
      <c r="C281">
        <v>132</v>
      </c>
      <c r="D281" s="14">
        <v>0</v>
      </c>
      <c r="E281" s="14">
        <v>0</v>
      </c>
      <c r="F281" s="14">
        <v>0</v>
      </c>
      <c r="G281" s="14">
        <v>0</v>
      </c>
      <c r="I281" s="97">
        <v>13478.217882063609</v>
      </c>
      <c r="J281" s="97">
        <v>13684.777599037139</v>
      </c>
      <c r="K281" s="13">
        <v>0</v>
      </c>
      <c r="L281" s="14">
        <v>0</v>
      </c>
      <c r="M281" s="14">
        <v>0</v>
      </c>
      <c r="N281" s="14">
        <v>0</v>
      </c>
      <c r="P281" s="98">
        <v>411.54863762026292</v>
      </c>
      <c r="Q281" s="98">
        <v>414.69023027385271</v>
      </c>
      <c r="R281" s="13">
        <v>4.0032025620496394E-4</v>
      </c>
      <c r="S281" s="14">
        <v>0</v>
      </c>
      <c r="T281" s="14">
        <v>4.0032025620496394E-4</v>
      </c>
      <c r="U281" s="14">
        <v>0</v>
      </c>
    </row>
    <row r="282" spans="2:21">
      <c r="B282">
        <v>132</v>
      </c>
      <c r="C282">
        <v>133</v>
      </c>
      <c r="D282" s="14">
        <v>0</v>
      </c>
      <c r="E282" s="14">
        <v>0</v>
      </c>
      <c r="F282" s="14">
        <v>0</v>
      </c>
      <c r="G282" s="14">
        <v>0</v>
      </c>
      <c r="I282" s="97">
        <v>13684.777599037139</v>
      </c>
      <c r="J282" s="97">
        <v>13892.908112337462</v>
      </c>
      <c r="K282" s="13">
        <v>0</v>
      </c>
      <c r="L282" s="14">
        <v>0</v>
      </c>
      <c r="M282" s="14">
        <v>0</v>
      </c>
      <c r="N282" s="14">
        <v>0</v>
      </c>
      <c r="P282" s="98">
        <v>414.69023027385271</v>
      </c>
      <c r="Q282" s="98">
        <v>417.83182292744249</v>
      </c>
      <c r="R282" s="13">
        <v>6.0048038430744592E-4</v>
      </c>
      <c r="S282" s="14">
        <v>0</v>
      </c>
      <c r="T282" s="14">
        <v>4.0032025620496394E-4</v>
      </c>
      <c r="U282" s="14">
        <v>2.0016012810248197E-4</v>
      </c>
    </row>
    <row r="283" spans="2:21">
      <c r="B283">
        <v>133</v>
      </c>
      <c r="C283">
        <v>134</v>
      </c>
      <c r="D283" s="14">
        <v>0</v>
      </c>
      <c r="E283" s="14">
        <v>0</v>
      </c>
      <c r="F283" s="14">
        <v>0</v>
      </c>
      <c r="G283" s="14">
        <v>0</v>
      </c>
      <c r="I283" s="97">
        <v>13892.908112337462</v>
      </c>
      <c r="J283" s="97">
        <v>14102.609421964582</v>
      </c>
      <c r="K283" s="13">
        <v>0</v>
      </c>
      <c r="L283" s="14">
        <v>0</v>
      </c>
      <c r="M283" s="14">
        <v>0</v>
      </c>
      <c r="N283" s="14">
        <v>0</v>
      </c>
      <c r="P283" s="98">
        <v>417.83182292744249</v>
      </c>
      <c r="Q283" s="98">
        <v>420.97341558103227</v>
      </c>
      <c r="R283" s="13">
        <v>6.0048038430744592E-4</v>
      </c>
      <c r="S283" s="14">
        <v>0</v>
      </c>
      <c r="T283" s="14">
        <v>6.0048038430744592E-4</v>
      </c>
      <c r="U283" s="14">
        <v>0</v>
      </c>
    </row>
    <row r="284" spans="2:21">
      <c r="B284">
        <v>134</v>
      </c>
      <c r="C284">
        <v>135</v>
      </c>
      <c r="D284" s="14">
        <v>0</v>
      </c>
      <c r="E284" s="14">
        <v>0</v>
      </c>
      <c r="F284" s="14">
        <v>0</v>
      </c>
      <c r="G284" s="14">
        <v>0</v>
      </c>
      <c r="I284" s="97">
        <v>14102.609421964582</v>
      </c>
      <c r="J284" s="97">
        <v>14313.881527918495</v>
      </c>
      <c r="K284" s="13">
        <v>0</v>
      </c>
      <c r="L284" s="14">
        <v>0</v>
      </c>
      <c r="M284" s="14">
        <v>0</v>
      </c>
      <c r="N284" s="14">
        <v>0</v>
      </c>
      <c r="P284" s="98">
        <v>420.97341558103227</v>
      </c>
      <c r="Q284" s="98">
        <v>424.11500823462205</v>
      </c>
      <c r="R284" s="13">
        <v>8.0064051240992789E-4</v>
      </c>
      <c r="S284" s="14">
        <v>2.0016012810248197E-4</v>
      </c>
      <c r="T284" s="14">
        <v>6.0048038430744592E-4</v>
      </c>
      <c r="U284" s="14">
        <v>0</v>
      </c>
    </row>
    <row r="285" spans="2:21">
      <c r="B285">
        <v>135</v>
      </c>
      <c r="C285">
        <v>136</v>
      </c>
      <c r="D285" s="14">
        <v>2.0008003201280514E-4</v>
      </c>
      <c r="E285" s="14">
        <v>0</v>
      </c>
      <c r="F285" s="14">
        <v>0</v>
      </c>
      <c r="G285" s="14">
        <v>2.0008003201280514E-4</v>
      </c>
      <c r="I285" s="97">
        <v>14313.881527918495</v>
      </c>
      <c r="J285" s="97">
        <v>14526.724430199203</v>
      </c>
      <c r="K285" s="13">
        <v>2.0008003201280514E-4</v>
      </c>
      <c r="L285" s="14">
        <v>0</v>
      </c>
      <c r="M285" s="14">
        <v>0</v>
      </c>
      <c r="N285" s="14">
        <v>2.0008003201280514E-4</v>
      </c>
      <c r="P285" s="98">
        <v>424.11500823462205</v>
      </c>
      <c r="Q285" s="98">
        <v>427.25660088821189</v>
      </c>
      <c r="R285" s="13">
        <v>0</v>
      </c>
      <c r="S285" s="14">
        <v>0</v>
      </c>
      <c r="T285" s="14">
        <v>0</v>
      </c>
      <c r="U285" s="14">
        <v>0</v>
      </c>
    </row>
    <row r="286" spans="2:21">
      <c r="B286">
        <v>136</v>
      </c>
      <c r="C286">
        <v>137</v>
      </c>
      <c r="D286" s="14">
        <v>0</v>
      </c>
      <c r="E286" s="14">
        <v>0</v>
      </c>
      <c r="F286" s="14">
        <v>0</v>
      </c>
      <c r="G286" s="14">
        <v>0</v>
      </c>
      <c r="I286" s="97">
        <v>14526.724430199203</v>
      </c>
      <c r="J286" s="97">
        <v>14741.138128806706</v>
      </c>
      <c r="K286" s="13">
        <v>0</v>
      </c>
      <c r="L286" s="14">
        <v>0</v>
      </c>
      <c r="M286" s="14">
        <v>0</v>
      </c>
      <c r="N286" s="14">
        <v>0</v>
      </c>
      <c r="P286" s="98">
        <v>427.25660088821189</v>
      </c>
      <c r="Q286" s="98">
        <v>430.39819354180167</v>
      </c>
      <c r="R286" s="13">
        <v>2.0016012810248197E-4</v>
      </c>
      <c r="S286" s="14">
        <v>0</v>
      </c>
      <c r="T286" s="14">
        <v>2.0016012810248197E-4</v>
      </c>
      <c r="U286" s="14">
        <v>0</v>
      </c>
    </row>
    <row r="287" spans="2:21">
      <c r="B287">
        <v>137</v>
      </c>
      <c r="C287">
        <v>138</v>
      </c>
      <c r="D287" s="14">
        <v>2.0008003201280514E-4</v>
      </c>
      <c r="E287" s="14">
        <v>0</v>
      </c>
      <c r="F287" s="14">
        <v>0</v>
      </c>
      <c r="G287" s="14">
        <v>2.0008003201280514E-4</v>
      </c>
      <c r="I287" s="97">
        <v>14741.138128806706</v>
      </c>
      <c r="J287" s="97">
        <v>14957.122623741005</v>
      </c>
      <c r="K287" s="13">
        <v>2.0008003201280514E-4</v>
      </c>
      <c r="L287" s="14">
        <v>0</v>
      </c>
      <c r="M287" s="14">
        <v>0</v>
      </c>
      <c r="N287" s="14">
        <v>2.0008003201280514E-4</v>
      </c>
      <c r="P287" s="98">
        <v>430.39819354180167</v>
      </c>
      <c r="Q287" s="98">
        <v>433.53978619539146</v>
      </c>
      <c r="R287" s="13">
        <v>2.0016012810248197E-4</v>
      </c>
      <c r="S287" s="14">
        <v>0</v>
      </c>
      <c r="T287" s="14">
        <v>0</v>
      </c>
      <c r="U287" s="14">
        <v>2.0016012810248197E-4</v>
      </c>
    </row>
    <row r="288" spans="2:21">
      <c r="B288">
        <v>138</v>
      </c>
      <c r="C288">
        <v>139</v>
      </c>
      <c r="D288" s="14">
        <v>8.0032012805122054E-4</v>
      </c>
      <c r="E288" s="14">
        <v>0</v>
      </c>
      <c r="F288" s="14">
        <v>4.0016006402561027E-4</v>
      </c>
      <c r="G288" s="14">
        <v>4.0016006402561027E-4</v>
      </c>
      <c r="I288" s="97">
        <v>14957.122623741005</v>
      </c>
      <c r="J288" s="97">
        <v>15174.677915002098</v>
      </c>
      <c r="K288" s="13">
        <v>8.0032012805122054E-4</v>
      </c>
      <c r="L288" s="14">
        <v>0</v>
      </c>
      <c r="M288" s="14">
        <v>4.0016006402561027E-4</v>
      </c>
      <c r="N288" s="14">
        <v>4.0016006402561027E-4</v>
      </c>
      <c r="P288" s="98">
        <v>433.53978619539146</v>
      </c>
      <c r="Q288" s="98">
        <v>436.68137884898124</v>
      </c>
      <c r="R288" s="13">
        <v>4.0032025620496394E-4</v>
      </c>
      <c r="S288" s="14">
        <v>0</v>
      </c>
      <c r="T288" s="14">
        <v>2.0016012810248197E-4</v>
      </c>
      <c r="U288" s="14">
        <v>2.0016012810248197E-4</v>
      </c>
    </row>
    <row r="289" spans="2:21">
      <c r="B289">
        <v>139</v>
      </c>
      <c r="C289">
        <v>140</v>
      </c>
      <c r="D289" s="14">
        <v>0</v>
      </c>
      <c r="E289" s="14">
        <v>0</v>
      </c>
      <c r="F289" s="14">
        <v>0</v>
      </c>
      <c r="G289" s="14">
        <v>0</v>
      </c>
      <c r="I289" s="97">
        <v>15174.677915002098</v>
      </c>
      <c r="J289" s="97">
        <v>15393.804002589986</v>
      </c>
      <c r="K289" s="13">
        <v>0</v>
      </c>
      <c r="L289" s="14">
        <v>0</v>
      </c>
      <c r="M289" s="14">
        <v>0</v>
      </c>
      <c r="N289" s="14">
        <v>0</v>
      </c>
      <c r="P289" s="98">
        <v>436.68137884898124</v>
      </c>
      <c r="Q289" s="98">
        <v>439.82297150257102</v>
      </c>
      <c r="R289" s="13">
        <v>0</v>
      </c>
      <c r="S289" s="14">
        <v>0</v>
      </c>
      <c r="T289" s="14">
        <v>0</v>
      </c>
      <c r="U289" s="14">
        <v>0</v>
      </c>
    </row>
    <row r="290" spans="2:21">
      <c r="B290">
        <v>140</v>
      </c>
      <c r="C290">
        <v>141</v>
      </c>
      <c r="D290" s="14">
        <v>0</v>
      </c>
      <c r="E290" s="14">
        <v>0</v>
      </c>
      <c r="F290" s="14">
        <v>0</v>
      </c>
      <c r="G290" s="14">
        <v>0</v>
      </c>
      <c r="I290" s="97">
        <v>15393.804002589986</v>
      </c>
      <c r="J290" s="97">
        <v>15614.500886504669</v>
      </c>
      <c r="K290" s="13">
        <v>0</v>
      </c>
      <c r="L290" s="14">
        <v>0</v>
      </c>
      <c r="M290" s="14">
        <v>0</v>
      </c>
      <c r="N290" s="14">
        <v>0</v>
      </c>
      <c r="P290" s="98">
        <v>439.82297150257102</v>
      </c>
      <c r="Q290" s="98">
        <v>442.9645641561608</v>
      </c>
      <c r="R290" s="13">
        <v>0</v>
      </c>
      <c r="S290" s="14">
        <v>0</v>
      </c>
      <c r="T290" s="14">
        <v>0</v>
      </c>
      <c r="U290" s="14">
        <v>0</v>
      </c>
    </row>
    <row r="291" spans="2:21">
      <c r="B291">
        <v>141</v>
      </c>
      <c r="C291">
        <v>142</v>
      </c>
      <c r="D291" s="14">
        <v>2.0008003201280514E-4</v>
      </c>
      <c r="E291" s="14">
        <v>0</v>
      </c>
      <c r="F291" s="14">
        <v>2.0008003201280514E-4</v>
      </c>
      <c r="G291" s="14">
        <v>0</v>
      </c>
      <c r="I291" s="97">
        <v>15614.500886504669</v>
      </c>
      <c r="J291" s="97">
        <v>15836.768566746146</v>
      </c>
      <c r="K291" s="13">
        <v>2.0008003201280514E-4</v>
      </c>
      <c r="L291" s="14">
        <v>0</v>
      </c>
      <c r="M291" s="14">
        <v>2.0008003201280514E-4</v>
      </c>
      <c r="N291" s="14">
        <v>0</v>
      </c>
      <c r="P291" s="98">
        <v>442.9645641561608</v>
      </c>
      <c r="Q291" s="98">
        <v>446.10615680975064</v>
      </c>
      <c r="R291" s="13">
        <v>0</v>
      </c>
      <c r="S291" s="14">
        <v>0</v>
      </c>
      <c r="T291" s="14">
        <v>0</v>
      </c>
      <c r="U291" s="14">
        <v>0</v>
      </c>
    </row>
    <row r="292" spans="2:21">
      <c r="B292">
        <v>142</v>
      </c>
      <c r="C292">
        <v>143</v>
      </c>
      <c r="D292" s="14">
        <v>0</v>
      </c>
      <c r="E292" s="14">
        <v>0</v>
      </c>
      <c r="F292" s="14">
        <v>0</v>
      </c>
      <c r="G292" s="14">
        <v>0</v>
      </c>
      <c r="I292" s="97">
        <v>15836.768566746146</v>
      </c>
      <c r="J292" s="97">
        <v>16060.60704331442</v>
      </c>
      <c r="K292" s="13">
        <v>0</v>
      </c>
      <c r="L292" s="14">
        <v>0</v>
      </c>
      <c r="M292" s="14">
        <v>0</v>
      </c>
      <c r="N292" s="14">
        <v>0</v>
      </c>
      <c r="P292" s="98">
        <v>446.10615680975064</v>
      </c>
      <c r="Q292" s="98">
        <v>449.24774946334043</v>
      </c>
      <c r="R292" s="13">
        <v>2.0016012810248197E-4</v>
      </c>
      <c r="S292" s="14">
        <v>0</v>
      </c>
      <c r="T292" s="14">
        <v>2.0016012810248197E-4</v>
      </c>
      <c r="U292" s="14">
        <v>0</v>
      </c>
    </row>
    <row r="293" spans="2:21">
      <c r="B293">
        <v>143</v>
      </c>
      <c r="C293">
        <v>144</v>
      </c>
      <c r="D293" s="14">
        <v>4.0016006402561027E-4</v>
      </c>
      <c r="E293" s="14">
        <v>0</v>
      </c>
      <c r="F293" s="14">
        <v>2.0008003201280514E-4</v>
      </c>
      <c r="G293" s="14">
        <v>2.0008003201280514E-4</v>
      </c>
      <c r="I293" s="97">
        <v>16060.60704331442</v>
      </c>
      <c r="J293" s="97">
        <v>16286.016316209487</v>
      </c>
      <c r="K293" s="13">
        <v>4.0016006402561027E-4</v>
      </c>
      <c r="L293" s="14">
        <v>0</v>
      </c>
      <c r="M293" s="14">
        <v>2.0008003201280514E-4</v>
      </c>
      <c r="N293" s="14">
        <v>2.0008003201280514E-4</v>
      </c>
      <c r="P293" s="98">
        <v>449.24774946334043</v>
      </c>
      <c r="Q293" s="98">
        <v>452.38934211693021</v>
      </c>
      <c r="R293" s="13">
        <v>0</v>
      </c>
      <c r="S293" s="14">
        <v>0</v>
      </c>
      <c r="T293" s="14">
        <v>0</v>
      </c>
      <c r="U293" s="14">
        <v>0</v>
      </c>
    </row>
    <row r="294" spans="2:21">
      <c r="B294">
        <v>144</v>
      </c>
      <c r="C294">
        <v>145</v>
      </c>
      <c r="D294" s="14">
        <v>0</v>
      </c>
      <c r="E294" s="14">
        <v>0</v>
      </c>
      <c r="F294" s="14">
        <v>0</v>
      </c>
      <c r="G294" s="14">
        <v>0</v>
      </c>
      <c r="I294" s="97">
        <v>16286.016316209487</v>
      </c>
      <c r="J294" s="97">
        <v>16512.99638543135</v>
      </c>
      <c r="K294" s="13">
        <v>0</v>
      </c>
      <c r="L294" s="14">
        <v>0</v>
      </c>
      <c r="M294" s="14">
        <v>0</v>
      </c>
      <c r="N294" s="14">
        <v>0</v>
      </c>
      <c r="P294" s="98">
        <v>452.38934211693021</v>
      </c>
      <c r="Q294" s="98">
        <v>455.53093477051999</v>
      </c>
      <c r="R294" s="13">
        <v>0</v>
      </c>
      <c r="S294" s="14">
        <v>0</v>
      </c>
      <c r="T294" s="14">
        <v>0</v>
      </c>
      <c r="U294" s="14">
        <v>0</v>
      </c>
    </row>
    <row r="295" spans="2:21">
      <c r="B295">
        <v>145</v>
      </c>
      <c r="C295">
        <v>146</v>
      </c>
      <c r="D295" s="14">
        <v>2.0008003201280514E-4</v>
      </c>
      <c r="E295" s="14">
        <v>0</v>
      </c>
      <c r="F295" s="14">
        <v>2.0008003201280514E-4</v>
      </c>
      <c r="G295" s="14">
        <v>0</v>
      </c>
      <c r="I295" s="97">
        <v>16512.99638543135</v>
      </c>
      <c r="J295" s="97">
        <v>16741.547250980009</v>
      </c>
      <c r="K295" s="13">
        <v>2.0008003201280514E-4</v>
      </c>
      <c r="L295" s="14">
        <v>0</v>
      </c>
      <c r="M295" s="14">
        <v>2.0008003201280514E-4</v>
      </c>
      <c r="N295" s="14">
        <v>0</v>
      </c>
      <c r="P295" s="98">
        <v>455.53093477051999</v>
      </c>
      <c r="Q295" s="98">
        <v>458.67252742410977</v>
      </c>
      <c r="R295" s="13">
        <v>8.0064051240992789E-4</v>
      </c>
      <c r="S295" s="14">
        <v>0</v>
      </c>
      <c r="T295" s="14">
        <v>2.0016012810248197E-4</v>
      </c>
      <c r="U295" s="14">
        <v>6.0048038430744592E-4</v>
      </c>
    </row>
    <row r="296" spans="2:21">
      <c r="B296">
        <v>146</v>
      </c>
      <c r="C296">
        <v>147</v>
      </c>
      <c r="D296" s="14">
        <v>2.0008003201280514E-4</v>
      </c>
      <c r="E296" s="14">
        <v>0</v>
      </c>
      <c r="F296" s="14">
        <v>2.0008003201280514E-4</v>
      </c>
      <c r="G296" s="14">
        <v>0</v>
      </c>
      <c r="I296" s="97">
        <v>16741.547250980009</v>
      </c>
      <c r="J296" s="97">
        <v>16971.668912855461</v>
      </c>
      <c r="K296" s="13">
        <v>2.0008003201280514E-4</v>
      </c>
      <c r="L296" s="14">
        <v>0</v>
      </c>
      <c r="M296" s="14">
        <v>2.0008003201280514E-4</v>
      </c>
      <c r="N296" s="14">
        <v>0</v>
      </c>
      <c r="P296" s="98">
        <v>458.67252742410977</v>
      </c>
      <c r="Q296" s="98">
        <v>461.81412007769961</v>
      </c>
      <c r="R296" s="13">
        <v>2.0016012810248197E-4</v>
      </c>
      <c r="S296" s="14">
        <v>0</v>
      </c>
      <c r="T296" s="14">
        <v>2.0016012810248197E-4</v>
      </c>
      <c r="U296" s="14">
        <v>0</v>
      </c>
    </row>
    <row r="297" spans="2:21">
      <c r="B297">
        <v>147</v>
      </c>
      <c r="C297">
        <v>148</v>
      </c>
      <c r="D297" s="14">
        <v>0</v>
      </c>
      <c r="E297" s="14">
        <v>0</v>
      </c>
      <c r="F297" s="14">
        <v>0</v>
      </c>
      <c r="G297" s="14">
        <v>0</v>
      </c>
      <c r="I297" s="97">
        <v>16971.668912855461</v>
      </c>
      <c r="J297" s="97">
        <v>17203.361371057708</v>
      </c>
      <c r="K297" s="13">
        <v>0</v>
      </c>
      <c r="L297" s="14">
        <v>0</v>
      </c>
      <c r="M297" s="14">
        <v>0</v>
      </c>
      <c r="N297" s="14">
        <v>0</v>
      </c>
      <c r="P297" s="98">
        <v>461.81412007769961</v>
      </c>
      <c r="Q297" s="98">
        <v>464.9557127312894</v>
      </c>
      <c r="R297" s="13">
        <v>4.0032025620496394E-4</v>
      </c>
      <c r="S297" s="14">
        <v>0</v>
      </c>
      <c r="T297" s="14">
        <v>4.0032025620496394E-4</v>
      </c>
      <c r="U297" s="14">
        <v>0</v>
      </c>
    </row>
    <row r="298" spans="2:21">
      <c r="B298">
        <v>148</v>
      </c>
      <c r="C298">
        <v>149</v>
      </c>
      <c r="D298" s="14">
        <v>0</v>
      </c>
      <c r="E298" s="14">
        <v>0</v>
      </c>
      <c r="F298" s="14">
        <v>0</v>
      </c>
      <c r="G298" s="14">
        <v>0</v>
      </c>
      <c r="I298" s="97">
        <v>17203.361371057708</v>
      </c>
      <c r="J298" s="97">
        <v>17436.624625586748</v>
      </c>
      <c r="K298" s="13">
        <v>0</v>
      </c>
      <c r="L298" s="14">
        <v>0</v>
      </c>
      <c r="M298" s="14">
        <v>0</v>
      </c>
      <c r="N298" s="14">
        <v>0</v>
      </c>
      <c r="P298" s="98">
        <v>464.9557127312894</v>
      </c>
      <c r="Q298" s="98">
        <v>468.09730538487918</v>
      </c>
      <c r="R298" s="13">
        <v>0</v>
      </c>
      <c r="S298" s="14">
        <v>0</v>
      </c>
      <c r="T298" s="14">
        <v>0</v>
      </c>
      <c r="U298" s="14">
        <v>0</v>
      </c>
    </row>
    <row r="299" spans="2:21">
      <c r="B299">
        <v>149</v>
      </c>
      <c r="C299">
        <v>150</v>
      </c>
      <c r="D299" s="14">
        <v>0</v>
      </c>
      <c r="E299" s="14">
        <v>0</v>
      </c>
      <c r="F299" s="14">
        <v>0</v>
      </c>
      <c r="G299" s="14">
        <v>0</v>
      </c>
      <c r="I299" s="97">
        <v>17436.624625586748</v>
      </c>
      <c r="J299" s="97">
        <v>17671.458676442588</v>
      </c>
      <c r="K299" s="13">
        <v>0</v>
      </c>
      <c r="L299" s="14">
        <v>0</v>
      </c>
      <c r="M299" s="14">
        <v>0</v>
      </c>
      <c r="N299" s="14">
        <v>0</v>
      </c>
      <c r="P299" s="98">
        <v>468.09730538487918</v>
      </c>
      <c r="Q299" s="98">
        <v>471.23889803846896</v>
      </c>
      <c r="R299" s="13">
        <v>0</v>
      </c>
      <c r="S299" s="14">
        <v>0</v>
      </c>
      <c r="T299" s="14">
        <v>0</v>
      </c>
      <c r="U299" s="14">
        <v>0</v>
      </c>
    </row>
    <row r="300" spans="2:21">
      <c r="B300">
        <v>150</v>
      </c>
      <c r="C300">
        <v>151</v>
      </c>
      <c r="D300" s="14">
        <v>0</v>
      </c>
      <c r="E300" s="14">
        <v>0</v>
      </c>
      <c r="F300" s="14">
        <v>0</v>
      </c>
      <c r="G300" s="14">
        <v>0</v>
      </c>
      <c r="I300" s="97">
        <v>17671.458676442588</v>
      </c>
      <c r="J300" s="97">
        <v>17907.863523625219</v>
      </c>
      <c r="K300" s="13">
        <v>0</v>
      </c>
      <c r="L300" s="14">
        <v>0</v>
      </c>
      <c r="M300" s="14">
        <v>0</v>
      </c>
      <c r="N300" s="14">
        <v>0</v>
      </c>
      <c r="P300" s="98">
        <v>471.23889803846896</v>
      </c>
      <c r="Q300" s="98">
        <v>474.38049069205874</v>
      </c>
      <c r="R300" s="13">
        <v>6.0048038430744592E-4</v>
      </c>
      <c r="S300" s="14">
        <v>0</v>
      </c>
      <c r="T300" s="14">
        <v>2.0016012810248197E-4</v>
      </c>
      <c r="U300" s="14">
        <v>4.0032025620496394E-4</v>
      </c>
    </row>
    <row r="301" spans="2:21">
      <c r="B301">
        <v>151</v>
      </c>
      <c r="C301">
        <v>152</v>
      </c>
      <c r="D301" s="14">
        <v>0</v>
      </c>
      <c r="E301" s="14">
        <v>0</v>
      </c>
      <c r="F301" s="14">
        <v>0</v>
      </c>
      <c r="G301" s="14">
        <v>0</v>
      </c>
      <c r="I301" s="97">
        <v>17907.863523625219</v>
      </c>
      <c r="J301" s="97">
        <v>18145.839167134644</v>
      </c>
      <c r="K301" s="13">
        <v>0</v>
      </c>
      <c r="L301" s="14">
        <v>0</v>
      </c>
      <c r="M301" s="14">
        <v>0</v>
      </c>
      <c r="N301" s="14">
        <v>0</v>
      </c>
      <c r="P301" s="98">
        <v>474.38049069205874</v>
      </c>
      <c r="Q301" s="98">
        <v>477.52208334564853</v>
      </c>
      <c r="R301" s="13">
        <v>2.0016012810248197E-4</v>
      </c>
      <c r="S301" s="14">
        <v>0</v>
      </c>
      <c r="T301" s="14">
        <v>0</v>
      </c>
      <c r="U301" s="14">
        <v>2.0016012810248197E-4</v>
      </c>
    </row>
    <row r="302" spans="2:21">
      <c r="B302">
        <v>152</v>
      </c>
      <c r="C302">
        <v>153</v>
      </c>
      <c r="D302" s="14">
        <v>0</v>
      </c>
      <c r="E302" s="14">
        <v>0</v>
      </c>
      <c r="F302" s="14">
        <v>0</v>
      </c>
      <c r="G302" s="14">
        <v>0</v>
      </c>
      <c r="I302" s="97">
        <v>18145.839167134644</v>
      </c>
      <c r="J302" s="97">
        <v>18385.385606970867</v>
      </c>
      <c r="K302" s="13">
        <v>0</v>
      </c>
      <c r="L302" s="14">
        <v>0</v>
      </c>
      <c r="M302" s="14">
        <v>0</v>
      </c>
      <c r="N302" s="14">
        <v>0</v>
      </c>
      <c r="P302" s="98">
        <v>477.52208334564853</v>
      </c>
      <c r="Q302" s="98">
        <v>480.66367599923836</v>
      </c>
      <c r="R302" s="13">
        <v>4.0032025620496394E-4</v>
      </c>
      <c r="S302" s="14">
        <v>0</v>
      </c>
      <c r="T302" s="14">
        <v>2.0016012810248197E-4</v>
      </c>
      <c r="U302" s="14">
        <v>2.0016012810248197E-4</v>
      </c>
    </row>
    <row r="303" spans="2:21">
      <c r="B303">
        <v>153</v>
      </c>
      <c r="C303">
        <v>154</v>
      </c>
      <c r="D303" s="14">
        <v>0</v>
      </c>
      <c r="E303" s="14">
        <v>0</v>
      </c>
      <c r="F303" s="14">
        <v>0</v>
      </c>
      <c r="G303" s="14">
        <v>0</v>
      </c>
      <c r="I303" s="97">
        <v>18385.385606970867</v>
      </c>
      <c r="J303" s="97">
        <v>18626.502843133883</v>
      </c>
      <c r="K303" s="13">
        <v>0</v>
      </c>
      <c r="L303" s="14">
        <v>0</v>
      </c>
      <c r="M303" s="14">
        <v>0</v>
      </c>
      <c r="N303" s="14">
        <v>0</v>
      </c>
      <c r="P303" s="98">
        <v>480.66367599923836</v>
      </c>
      <c r="Q303" s="98">
        <v>483.80526865282815</v>
      </c>
      <c r="R303" s="13">
        <v>0</v>
      </c>
      <c r="S303" s="14">
        <v>0</v>
      </c>
      <c r="T303" s="14">
        <v>0</v>
      </c>
      <c r="U303" s="14">
        <v>0</v>
      </c>
    </row>
    <row r="304" spans="2:21">
      <c r="B304">
        <v>154</v>
      </c>
      <c r="C304">
        <v>155</v>
      </c>
      <c r="D304" s="14">
        <v>0</v>
      </c>
      <c r="E304" s="14">
        <v>0</v>
      </c>
      <c r="F304" s="14">
        <v>0</v>
      </c>
      <c r="G304" s="14">
        <v>0</v>
      </c>
      <c r="I304" s="97">
        <v>18626.502843133883</v>
      </c>
      <c r="J304" s="97">
        <v>18869.190875623695</v>
      </c>
      <c r="K304" s="13">
        <v>0</v>
      </c>
      <c r="L304" s="14">
        <v>0</v>
      </c>
      <c r="M304" s="14">
        <v>0</v>
      </c>
      <c r="N304" s="14">
        <v>0</v>
      </c>
      <c r="P304" s="98">
        <v>483.80526865282815</v>
      </c>
      <c r="Q304" s="98">
        <v>486.94686130641793</v>
      </c>
      <c r="R304" s="13">
        <v>4.0032025620496394E-4</v>
      </c>
      <c r="S304" s="14">
        <v>0</v>
      </c>
      <c r="T304" s="14">
        <v>4.0032025620496394E-4</v>
      </c>
      <c r="U304" s="14">
        <v>0</v>
      </c>
    </row>
    <row r="305" spans="2:21">
      <c r="B305">
        <v>155</v>
      </c>
      <c r="C305">
        <v>156</v>
      </c>
      <c r="D305" s="14">
        <v>0</v>
      </c>
      <c r="E305" s="14">
        <v>0</v>
      </c>
      <c r="F305" s="14">
        <v>0</v>
      </c>
      <c r="G305" s="14">
        <v>0</v>
      </c>
      <c r="I305" s="97">
        <v>18869.190875623695</v>
      </c>
      <c r="J305" s="97">
        <v>19113.4497044403</v>
      </c>
      <c r="K305" s="13">
        <v>0</v>
      </c>
      <c r="L305" s="14">
        <v>0</v>
      </c>
      <c r="M305" s="14">
        <v>0</v>
      </c>
      <c r="N305" s="14">
        <v>0</v>
      </c>
      <c r="P305" s="98">
        <v>486.94686130641793</v>
      </c>
      <c r="Q305" s="98">
        <v>490.08845396000771</v>
      </c>
      <c r="R305" s="13">
        <v>4.0032025620496394E-4</v>
      </c>
      <c r="S305" s="14">
        <v>0</v>
      </c>
      <c r="T305" s="14">
        <v>4.0032025620496394E-4</v>
      </c>
      <c r="U305" s="14">
        <v>0</v>
      </c>
    </row>
    <row r="306" spans="2:21">
      <c r="B306">
        <v>156</v>
      </c>
      <c r="C306">
        <v>157</v>
      </c>
      <c r="D306" s="14">
        <v>0</v>
      </c>
      <c r="E306" s="14">
        <v>0</v>
      </c>
      <c r="F306" s="14">
        <v>0</v>
      </c>
      <c r="G306" s="14">
        <v>0</v>
      </c>
      <c r="I306" s="97">
        <v>19113.4497044403</v>
      </c>
      <c r="J306" s="97">
        <v>19359.279329583704</v>
      </c>
      <c r="K306" s="13">
        <v>0</v>
      </c>
      <c r="L306" s="14">
        <v>0</v>
      </c>
      <c r="M306" s="14">
        <v>0</v>
      </c>
      <c r="N306" s="14">
        <v>0</v>
      </c>
      <c r="P306" s="98">
        <v>490.08845396000771</v>
      </c>
      <c r="Q306" s="98">
        <v>493.23004661359749</v>
      </c>
      <c r="R306" s="13">
        <v>2.0016012810248197E-4</v>
      </c>
      <c r="S306" s="14">
        <v>0</v>
      </c>
      <c r="T306" s="14">
        <v>2.0016012810248197E-4</v>
      </c>
      <c r="U306" s="14">
        <v>0</v>
      </c>
    </row>
    <row r="307" spans="2:21">
      <c r="B307">
        <v>157</v>
      </c>
      <c r="C307">
        <v>158</v>
      </c>
      <c r="D307" s="14">
        <v>0</v>
      </c>
      <c r="E307" s="14">
        <v>0</v>
      </c>
      <c r="F307" s="14">
        <v>0</v>
      </c>
      <c r="G307" s="14">
        <v>0</v>
      </c>
      <c r="I307" s="97">
        <v>19359.279329583704</v>
      </c>
      <c r="J307" s="97">
        <v>19606.6797510539</v>
      </c>
      <c r="K307" s="13">
        <v>0</v>
      </c>
      <c r="L307" s="14">
        <v>0</v>
      </c>
      <c r="M307" s="14">
        <v>0</v>
      </c>
      <c r="N307" s="14">
        <v>0</v>
      </c>
      <c r="P307" s="98">
        <v>493.23004661359749</v>
      </c>
      <c r="Q307" s="98">
        <v>496.37163926718733</v>
      </c>
      <c r="R307" s="13">
        <v>2.0016012810248197E-4</v>
      </c>
      <c r="S307" s="14">
        <v>0</v>
      </c>
      <c r="T307" s="14">
        <v>2.0016012810248197E-4</v>
      </c>
      <c r="U307" s="14">
        <v>0</v>
      </c>
    </row>
    <row r="308" spans="2:21">
      <c r="B308">
        <v>158</v>
      </c>
      <c r="C308">
        <v>159</v>
      </c>
      <c r="D308" s="14">
        <v>0</v>
      </c>
      <c r="E308" s="14">
        <v>0</v>
      </c>
      <c r="F308" s="14">
        <v>0</v>
      </c>
      <c r="G308" s="14">
        <v>0</v>
      </c>
      <c r="I308" s="97">
        <v>19606.6797510539</v>
      </c>
      <c r="J308" s="97">
        <v>19855.650968850889</v>
      </c>
      <c r="K308" s="13">
        <v>0</v>
      </c>
      <c r="L308" s="14">
        <v>0</v>
      </c>
      <c r="M308" s="14">
        <v>0</v>
      </c>
      <c r="N308" s="14">
        <v>0</v>
      </c>
      <c r="P308" s="98">
        <v>496.37163926718733</v>
      </c>
      <c r="Q308" s="98">
        <v>499.51323192077712</v>
      </c>
      <c r="R308" s="13">
        <v>0</v>
      </c>
      <c r="S308" s="14">
        <v>0</v>
      </c>
      <c r="T308" s="14">
        <v>0</v>
      </c>
      <c r="U308" s="14">
        <v>0</v>
      </c>
    </row>
    <row r="309" spans="2:21">
      <c r="B309">
        <v>159</v>
      </c>
      <c r="C309">
        <v>160</v>
      </c>
      <c r="D309" s="14">
        <v>2.0008003201280514E-4</v>
      </c>
      <c r="E309" s="14">
        <v>0</v>
      </c>
      <c r="F309" s="14">
        <v>2.0008003201280514E-4</v>
      </c>
      <c r="G309" s="14">
        <v>0</v>
      </c>
      <c r="I309" s="97">
        <v>19855.650968850889</v>
      </c>
      <c r="J309" s="97">
        <v>20106.192982974677</v>
      </c>
      <c r="K309" s="13">
        <v>2.0008003201280514E-4</v>
      </c>
      <c r="L309" s="14">
        <v>0</v>
      </c>
      <c r="M309" s="14">
        <v>2.0008003201280514E-4</v>
      </c>
      <c r="N309" s="14">
        <v>0</v>
      </c>
      <c r="P309" s="98">
        <v>499.51323192077712</v>
      </c>
      <c r="Q309" s="98">
        <v>502.6548245743669</v>
      </c>
      <c r="R309" s="13">
        <v>0</v>
      </c>
      <c r="S309" s="14">
        <v>0</v>
      </c>
      <c r="T309" s="14">
        <v>0</v>
      </c>
      <c r="U309" s="14">
        <v>0</v>
      </c>
    </row>
    <row r="310" spans="2:21">
      <c r="B310">
        <v>160</v>
      </c>
      <c r="C310">
        <v>161</v>
      </c>
      <c r="D310" s="14">
        <v>0</v>
      </c>
      <c r="E310" s="14">
        <v>0</v>
      </c>
      <c r="F310" s="14">
        <v>0</v>
      </c>
      <c r="G310" s="14">
        <v>0</v>
      </c>
      <c r="I310" s="97">
        <v>20106.192982974677</v>
      </c>
      <c r="J310" s="97">
        <v>20358.305793425257</v>
      </c>
      <c r="K310" s="13">
        <v>0</v>
      </c>
      <c r="L310" s="14">
        <v>0</v>
      </c>
      <c r="M310" s="14">
        <v>0</v>
      </c>
      <c r="N310" s="14">
        <v>0</v>
      </c>
      <c r="P310" s="98">
        <v>502.6548245743669</v>
      </c>
      <c r="Q310" s="98">
        <v>505.79641722795668</v>
      </c>
      <c r="R310" s="13">
        <v>0</v>
      </c>
      <c r="S310" s="14">
        <v>0</v>
      </c>
      <c r="T310" s="14">
        <v>0</v>
      </c>
      <c r="U310" s="14">
        <v>0</v>
      </c>
    </row>
    <row r="311" spans="2:21">
      <c r="B311">
        <v>161</v>
      </c>
      <c r="C311">
        <v>162</v>
      </c>
      <c r="D311" s="14">
        <v>0</v>
      </c>
      <c r="E311" s="14">
        <v>0</v>
      </c>
      <c r="F311" s="14">
        <v>0</v>
      </c>
      <c r="G311" s="14">
        <v>0</v>
      </c>
      <c r="I311" s="97">
        <v>20358.305793425257</v>
      </c>
      <c r="J311" s="97">
        <v>20611.989400202634</v>
      </c>
      <c r="K311" s="13">
        <v>0</v>
      </c>
      <c r="L311" s="14">
        <v>0</v>
      </c>
      <c r="M311" s="14">
        <v>0</v>
      </c>
      <c r="N311" s="14">
        <v>0</v>
      </c>
      <c r="P311" s="98">
        <v>505.79641722795668</v>
      </c>
      <c r="Q311" s="98">
        <v>508.93800988154646</v>
      </c>
      <c r="R311" s="13">
        <v>0</v>
      </c>
      <c r="S311" s="14">
        <v>0</v>
      </c>
      <c r="T311" s="14">
        <v>0</v>
      </c>
      <c r="U311" s="14">
        <v>0</v>
      </c>
    </row>
    <row r="312" spans="2:21">
      <c r="B312">
        <v>162</v>
      </c>
      <c r="C312">
        <v>163</v>
      </c>
      <c r="D312" s="14">
        <v>0</v>
      </c>
      <c r="E312" s="14">
        <v>0</v>
      </c>
      <c r="F312" s="14">
        <v>0</v>
      </c>
      <c r="G312" s="14">
        <v>0</v>
      </c>
      <c r="I312" s="97">
        <v>20611.989400202634</v>
      </c>
      <c r="J312" s="97">
        <v>20867.243803306803</v>
      </c>
      <c r="K312" s="13">
        <v>0</v>
      </c>
      <c r="L312" s="14">
        <v>0</v>
      </c>
      <c r="M312" s="14">
        <v>0</v>
      </c>
      <c r="N312" s="14">
        <v>0</v>
      </c>
      <c r="P312" s="98">
        <v>508.93800988154646</v>
      </c>
      <c r="Q312" s="98">
        <v>512.07960253513625</v>
      </c>
      <c r="R312" s="13">
        <v>0</v>
      </c>
      <c r="S312" s="14">
        <v>0</v>
      </c>
      <c r="T312" s="14">
        <v>0</v>
      </c>
      <c r="U312" s="14">
        <v>0</v>
      </c>
    </row>
    <row r="313" spans="2:21">
      <c r="B313">
        <v>163</v>
      </c>
      <c r="C313">
        <v>164</v>
      </c>
      <c r="D313" s="14">
        <v>0</v>
      </c>
      <c r="E313" s="14">
        <v>0</v>
      </c>
      <c r="F313" s="14">
        <v>0</v>
      </c>
      <c r="G313" s="14">
        <v>0</v>
      </c>
      <c r="I313" s="97">
        <v>20867.243803306803</v>
      </c>
      <c r="J313" s="97">
        <v>21124.069002737768</v>
      </c>
      <c r="K313" s="13">
        <v>0</v>
      </c>
      <c r="L313" s="14">
        <v>0</v>
      </c>
      <c r="M313" s="14">
        <v>0</v>
      </c>
      <c r="N313" s="14">
        <v>0</v>
      </c>
      <c r="P313" s="98">
        <v>512.07960253513625</v>
      </c>
      <c r="Q313" s="98">
        <v>515.22119518872603</v>
      </c>
      <c r="R313" s="13">
        <v>0</v>
      </c>
      <c r="S313" s="14">
        <v>0</v>
      </c>
      <c r="T313" s="14">
        <v>0</v>
      </c>
      <c r="U313" s="14">
        <v>0</v>
      </c>
    </row>
    <row r="314" spans="2:21">
      <c r="B314">
        <v>164</v>
      </c>
      <c r="C314">
        <v>165</v>
      </c>
      <c r="D314" s="14">
        <v>0</v>
      </c>
      <c r="E314" s="14">
        <v>0</v>
      </c>
      <c r="F314" s="14">
        <v>0</v>
      </c>
      <c r="G314" s="14">
        <v>0</v>
      </c>
      <c r="I314" s="97">
        <v>21124.069002737768</v>
      </c>
      <c r="J314" s="97">
        <v>21382.464998495529</v>
      </c>
      <c r="K314" s="13">
        <v>0</v>
      </c>
      <c r="L314" s="14">
        <v>0</v>
      </c>
      <c r="M314" s="14">
        <v>0</v>
      </c>
      <c r="N314" s="14">
        <v>0</v>
      </c>
      <c r="P314" s="98">
        <v>515.22119518872603</v>
      </c>
      <c r="Q314" s="98">
        <v>518.36278784231581</v>
      </c>
      <c r="R314" s="13">
        <v>0</v>
      </c>
      <c r="S314" s="14">
        <v>0</v>
      </c>
      <c r="T314" s="14">
        <v>0</v>
      </c>
      <c r="U314" s="14">
        <v>0</v>
      </c>
    </row>
    <row r="315" spans="2:21">
      <c r="B315">
        <v>165</v>
      </c>
      <c r="C315">
        <v>166</v>
      </c>
      <c r="D315" s="14">
        <v>0</v>
      </c>
      <c r="E315" s="14">
        <v>0</v>
      </c>
      <c r="F315" s="14">
        <v>0</v>
      </c>
      <c r="G315" s="14">
        <v>0</v>
      </c>
      <c r="I315" s="97">
        <v>21382.464998495529</v>
      </c>
      <c r="J315" s="97">
        <v>21642.431790580085</v>
      </c>
      <c r="K315" s="13">
        <v>0</v>
      </c>
      <c r="L315" s="14">
        <v>0</v>
      </c>
      <c r="M315" s="14">
        <v>0</v>
      </c>
      <c r="N315" s="14">
        <v>0</v>
      </c>
      <c r="P315" s="98">
        <v>518.36278784231581</v>
      </c>
      <c r="Q315" s="98">
        <v>521.50438049590571</v>
      </c>
      <c r="R315" s="13">
        <v>0</v>
      </c>
      <c r="S315" s="14">
        <v>0</v>
      </c>
      <c r="T315" s="14">
        <v>0</v>
      </c>
      <c r="U315" s="14">
        <v>0</v>
      </c>
    </row>
    <row r="316" spans="2:21">
      <c r="B316">
        <v>166</v>
      </c>
      <c r="C316">
        <v>167</v>
      </c>
      <c r="D316" s="14">
        <v>0</v>
      </c>
      <c r="E316" s="14">
        <v>0</v>
      </c>
      <c r="F316" s="14">
        <v>0</v>
      </c>
      <c r="G316" s="14">
        <v>0</v>
      </c>
      <c r="I316" s="97">
        <v>21642.431790580085</v>
      </c>
      <c r="J316" s="97">
        <v>21903.969378991434</v>
      </c>
      <c r="K316" s="13">
        <v>0</v>
      </c>
      <c r="L316" s="14">
        <v>0</v>
      </c>
      <c r="M316" s="14">
        <v>0</v>
      </c>
      <c r="N316" s="14">
        <v>0</v>
      </c>
      <c r="P316" s="98">
        <v>521.50438049590571</v>
      </c>
      <c r="Q316" s="98">
        <v>524.64597314949549</v>
      </c>
      <c r="R316" s="13">
        <v>2.0016012810248197E-4</v>
      </c>
      <c r="S316" s="14">
        <v>0</v>
      </c>
      <c r="T316" s="14">
        <v>2.0016012810248197E-4</v>
      </c>
      <c r="U316" s="14">
        <v>0</v>
      </c>
    </row>
    <row r="317" spans="2:21">
      <c r="B317">
        <v>167</v>
      </c>
      <c r="C317">
        <v>168</v>
      </c>
      <c r="D317" s="14">
        <v>0</v>
      </c>
      <c r="E317" s="14">
        <v>0</v>
      </c>
      <c r="F317" s="14">
        <v>0</v>
      </c>
      <c r="G317" s="14">
        <v>0</v>
      </c>
      <c r="I317" s="97">
        <v>21903.969378991434</v>
      </c>
      <c r="J317" s="97">
        <v>22167.07776372958</v>
      </c>
      <c r="K317" s="13">
        <v>0</v>
      </c>
      <c r="L317" s="14">
        <v>0</v>
      </c>
      <c r="M317" s="14">
        <v>0</v>
      </c>
      <c r="N317" s="14">
        <v>0</v>
      </c>
      <c r="P317" s="98">
        <v>524.64597314949549</v>
      </c>
      <c r="Q317" s="98">
        <v>527.78756580308527</v>
      </c>
      <c r="R317" s="13">
        <v>2.0016012810248197E-4</v>
      </c>
      <c r="S317" s="14">
        <v>0</v>
      </c>
      <c r="T317" s="14">
        <v>2.0016012810248197E-4</v>
      </c>
      <c r="U317" s="14">
        <v>0</v>
      </c>
    </row>
    <row r="318" spans="2:21">
      <c r="B318">
        <v>168</v>
      </c>
      <c r="C318">
        <v>169</v>
      </c>
      <c r="D318" s="14">
        <v>0</v>
      </c>
      <c r="E318" s="14">
        <v>0</v>
      </c>
      <c r="F318" s="14">
        <v>0</v>
      </c>
      <c r="G318" s="14">
        <v>0</v>
      </c>
      <c r="I318" s="97">
        <v>22167.07776372958</v>
      </c>
      <c r="J318" s="97">
        <v>22431.756944794521</v>
      </c>
      <c r="K318" s="13">
        <v>0</v>
      </c>
      <c r="L318" s="14">
        <v>0</v>
      </c>
      <c r="M318" s="14">
        <v>0</v>
      </c>
      <c r="N318" s="14">
        <v>0</v>
      </c>
      <c r="P318" s="98">
        <v>527.78756580308527</v>
      </c>
      <c r="Q318" s="98">
        <v>530.92915845667505</v>
      </c>
      <c r="R318" s="13">
        <v>2.0016012810248197E-4</v>
      </c>
      <c r="S318" s="14">
        <v>0</v>
      </c>
      <c r="T318" s="14">
        <v>2.0016012810248197E-4</v>
      </c>
      <c r="U318" s="14">
        <v>0</v>
      </c>
    </row>
    <row r="319" spans="2:21">
      <c r="B319">
        <v>169</v>
      </c>
      <c r="C319">
        <v>170</v>
      </c>
      <c r="D319" s="14">
        <v>0</v>
      </c>
      <c r="E319" s="14">
        <v>0</v>
      </c>
      <c r="F319" s="14">
        <v>0</v>
      </c>
      <c r="G319" s="14">
        <v>0</v>
      </c>
      <c r="I319" s="97">
        <v>22431.756944794521</v>
      </c>
      <c r="J319" s="97">
        <v>22698.006922186254</v>
      </c>
      <c r="K319" s="13">
        <v>0</v>
      </c>
      <c r="L319" s="14">
        <v>0</v>
      </c>
      <c r="M319" s="14">
        <v>0</v>
      </c>
      <c r="N319" s="14">
        <v>0</v>
      </c>
      <c r="P319" s="98">
        <v>530.92915845667505</v>
      </c>
      <c r="Q319" s="98">
        <v>534.07075111026484</v>
      </c>
      <c r="R319" s="13">
        <v>2.0016012810248197E-4</v>
      </c>
      <c r="S319" s="14">
        <v>0</v>
      </c>
      <c r="T319" s="14">
        <v>0</v>
      </c>
      <c r="U319" s="14">
        <v>2.0016012810248197E-4</v>
      </c>
    </row>
    <row r="320" spans="2:21">
      <c r="B320">
        <v>170</v>
      </c>
      <c r="C320">
        <v>171</v>
      </c>
      <c r="D320" s="14">
        <v>0</v>
      </c>
      <c r="E320" s="14">
        <v>0</v>
      </c>
      <c r="F320" s="14">
        <v>0</v>
      </c>
      <c r="G320" s="14">
        <v>0</v>
      </c>
      <c r="I320" s="97">
        <v>22698.006922186254</v>
      </c>
      <c r="J320" s="97">
        <v>22965.827695904783</v>
      </c>
      <c r="K320" s="13">
        <v>0</v>
      </c>
      <c r="L320" s="14">
        <v>0</v>
      </c>
      <c r="M320" s="14">
        <v>0</v>
      </c>
      <c r="N320" s="14">
        <v>0</v>
      </c>
      <c r="P320" s="98">
        <v>534.07075111026484</v>
      </c>
      <c r="Q320" s="98">
        <v>537.21234376385462</v>
      </c>
      <c r="R320" s="13">
        <v>0</v>
      </c>
      <c r="S320" s="14">
        <v>0</v>
      </c>
      <c r="T320" s="14">
        <v>0</v>
      </c>
      <c r="U320" s="14">
        <v>0</v>
      </c>
    </row>
    <row r="321" spans="2:21">
      <c r="B321">
        <v>171</v>
      </c>
      <c r="C321">
        <v>172</v>
      </c>
      <c r="D321" s="14">
        <v>0</v>
      </c>
      <c r="E321" s="14">
        <v>0</v>
      </c>
      <c r="F321" s="14">
        <v>0</v>
      </c>
      <c r="G321" s="14">
        <v>0</v>
      </c>
      <c r="I321" s="97">
        <v>22965.827695904783</v>
      </c>
      <c r="J321" s="97">
        <v>23235.219265950109</v>
      </c>
      <c r="K321" s="13">
        <v>0</v>
      </c>
      <c r="L321" s="14">
        <v>0</v>
      </c>
      <c r="M321" s="14">
        <v>0</v>
      </c>
      <c r="N321" s="14">
        <v>0</v>
      </c>
      <c r="P321" s="98">
        <v>537.21234376385462</v>
      </c>
      <c r="Q321" s="98">
        <v>540.3539364174444</v>
      </c>
      <c r="R321" s="13">
        <v>2.0016012810248197E-4</v>
      </c>
      <c r="S321" s="14">
        <v>0</v>
      </c>
      <c r="T321" s="14">
        <v>2.0016012810248197E-4</v>
      </c>
      <c r="U321" s="14">
        <v>0</v>
      </c>
    </row>
    <row r="322" spans="2:21">
      <c r="B322">
        <v>172</v>
      </c>
      <c r="C322">
        <v>173</v>
      </c>
      <c r="D322" s="14">
        <v>0</v>
      </c>
      <c r="E322" s="14">
        <v>0</v>
      </c>
      <c r="F322" s="14">
        <v>0</v>
      </c>
      <c r="G322" s="14">
        <v>0</v>
      </c>
      <c r="I322" s="97">
        <v>23235.219265950109</v>
      </c>
      <c r="J322" s="97">
        <v>23506.18163232223</v>
      </c>
      <c r="K322" s="13">
        <v>0</v>
      </c>
      <c r="L322" s="14">
        <v>0</v>
      </c>
      <c r="M322" s="14">
        <v>0</v>
      </c>
      <c r="N322" s="14">
        <v>0</v>
      </c>
      <c r="P322" s="98">
        <v>540.3539364174444</v>
      </c>
      <c r="Q322" s="98">
        <v>543.49552907103418</v>
      </c>
      <c r="R322" s="13">
        <v>0</v>
      </c>
      <c r="S322" s="14">
        <v>0</v>
      </c>
      <c r="T322" s="14">
        <v>0</v>
      </c>
      <c r="U322" s="14">
        <v>0</v>
      </c>
    </row>
    <row r="323" spans="2:21">
      <c r="B323">
        <v>173</v>
      </c>
      <c r="C323">
        <v>174</v>
      </c>
      <c r="D323" s="14">
        <v>0</v>
      </c>
      <c r="E323" s="14">
        <v>0</v>
      </c>
      <c r="F323" s="14">
        <v>0</v>
      </c>
      <c r="G323" s="14">
        <v>0</v>
      </c>
      <c r="I323" s="97">
        <v>23506.18163232223</v>
      </c>
      <c r="J323" s="97">
        <v>23778.714795021144</v>
      </c>
      <c r="K323" s="13">
        <v>0</v>
      </c>
      <c r="L323" s="14">
        <v>0</v>
      </c>
      <c r="M323" s="14">
        <v>0</v>
      </c>
      <c r="N323" s="14">
        <v>0</v>
      </c>
      <c r="P323" s="98">
        <v>543.49552907103418</v>
      </c>
      <c r="Q323" s="98">
        <v>546.63712172462397</v>
      </c>
      <c r="R323" s="13">
        <v>0</v>
      </c>
      <c r="S323" s="14">
        <v>0</v>
      </c>
      <c r="T323" s="14">
        <v>0</v>
      </c>
      <c r="U323" s="14">
        <v>0</v>
      </c>
    </row>
    <row r="324" spans="2:21">
      <c r="B324">
        <v>174</v>
      </c>
      <c r="C324">
        <v>175</v>
      </c>
      <c r="D324" s="14">
        <v>0</v>
      </c>
      <c r="E324" s="14">
        <v>0</v>
      </c>
      <c r="F324" s="14">
        <v>0</v>
      </c>
      <c r="G324" s="14">
        <v>0</v>
      </c>
      <c r="I324" s="97">
        <v>23778.714795021144</v>
      </c>
      <c r="J324" s="97">
        <v>24052.818754046853</v>
      </c>
      <c r="K324" s="13">
        <v>0</v>
      </c>
      <c r="L324" s="14">
        <v>0</v>
      </c>
      <c r="M324" s="14">
        <v>0</v>
      </c>
      <c r="N324" s="14">
        <v>0</v>
      </c>
      <c r="P324" s="98">
        <v>546.63712172462397</v>
      </c>
      <c r="Q324" s="98">
        <v>549.77871437821375</v>
      </c>
      <c r="R324" s="13">
        <v>0</v>
      </c>
      <c r="S324" s="14">
        <v>0</v>
      </c>
      <c r="T324" s="14">
        <v>0</v>
      </c>
      <c r="U324" s="14">
        <v>0</v>
      </c>
    </row>
    <row r="325" spans="2:21">
      <c r="B325">
        <v>175</v>
      </c>
      <c r="C325">
        <v>176</v>
      </c>
      <c r="D325" s="14">
        <v>0</v>
      </c>
      <c r="E325" s="14">
        <v>0</v>
      </c>
      <c r="F325" s="14">
        <v>0</v>
      </c>
      <c r="G325" s="14">
        <v>0</v>
      </c>
      <c r="I325" s="97">
        <v>24052.818754046853</v>
      </c>
      <c r="J325" s="97">
        <v>24328.493509399359</v>
      </c>
      <c r="K325" s="13">
        <v>0</v>
      </c>
      <c r="L325" s="14">
        <v>0</v>
      </c>
      <c r="M325" s="14">
        <v>0</v>
      </c>
      <c r="N325" s="14">
        <v>0</v>
      </c>
      <c r="P325" s="98">
        <v>549.77871437821375</v>
      </c>
      <c r="Q325" s="98">
        <v>552.92030703180353</v>
      </c>
      <c r="R325" s="13">
        <v>0</v>
      </c>
      <c r="S325" s="14">
        <v>0</v>
      </c>
      <c r="T325" s="14">
        <v>0</v>
      </c>
      <c r="U325" s="14">
        <v>0</v>
      </c>
    </row>
    <row r="326" spans="2:21">
      <c r="B326">
        <v>176</v>
      </c>
      <c r="C326">
        <v>177</v>
      </c>
      <c r="D326" s="14">
        <v>0</v>
      </c>
      <c r="E326" s="14">
        <v>0</v>
      </c>
      <c r="F326" s="14">
        <v>0</v>
      </c>
      <c r="G326" s="14">
        <v>0</v>
      </c>
      <c r="I326" s="97">
        <v>24328.493509399359</v>
      </c>
      <c r="J326" s="97">
        <v>24605.739061078657</v>
      </c>
      <c r="K326" s="13">
        <v>0</v>
      </c>
      <c r="L326" s="14">
        <v>0</v>
      </c>
      <c r="M326" s="14">
        <v>0</v>
      </c>
      <c r="N326" s="14">
        <v>0</v>
      </c>
      <c r="P326" s="98">
        <v>552.92030703180353</v>
      </c>
      <c r="Q326" s="98">
        <v>556.06189968539343</v>
      </c>
      <c r="R326" s="13">
        <v>0</v>
      </c>
      <c r="S326" s="14">
        <v>0</v>
      </c>
      <c r="T326" s="14">
        <v>0</v>
      </c>
      <c r="U326" s="14">
        <v>0</v>
      </c>
    </row>
    <row r="327" spans="2:21">
      <c r="B327">
        <v>177</v>
      </c>
      <c r="C327">
        <v>178</v>
      </c>
      <c r="D327" s="14">
        <v>2.0008003201280514E-4</v>
      </c>
      <c r="E327" s="14">
        <v>0</v>
      </c>
      <c r="F327" s="14">
        <v>0</v>
      </c>
      <c r="G327" s="14">
        <v>2.0008003201280514E-4</v>
      </c>
      <c r="I327" s="97">
        <v>24605.739061078657</v>
      </c>
      <c r="J327" s="97">
        <v>24884.555409084751</v>
      </c>
      <c r="K327" s="13">
        <v>2.0008003201280514E-4</v>
      </c>
      <c r="L327" s="14">
        <v>0</v>
      </c>
      <c r="M327" s="14">
        <v>0</v>
      </c>
      <c r="N327" s="14">
        <v>2.0008003201280514E-4</v>
      </c>
      <c r="P327" s="98">
        <v>556.06189968539343</v>
      </c>
      <c r="Q327" s="98">
        <v>559.20349233898321</v>
      </c>
      <c r="R327" s="13">
        <v>0</v>
      </c>
      <c r="S327" s="14">
        <v>0</v>
      </c>
      <c r="T327" s="14">
        <v>0</v>
      </c>
      <c r="U327" s="14">
        <v>0</v>
      </c>
    </row>
    <row r="328" spans="2:21">
      <c r="B328">
        <v>178</v>
      </c>
      <c r="C328">
        <v>179</v>
      </c>
      <c r="D328" s="14">
        <v>0</v>
      </c>
      <c r="E328" s="14">
        <v>0</v>
      </c>
      <c r="F328" s="14">
        <v>0</v>
      </c>
      <c r="G328" s="14">
        <v>0</v>
      </c>
      <c r="I328" s="97">
        <v>24884.555409084751</v>
      </c>
      <c r="J328" s="97">
        <v>25164.942553417641</v>
      </c>
      <c r="K328" s="13">
        <v>0</v>
      </c>
      <c r="L328" s="14">
        <v>0</v>
      </c>
      <c r="M328" s="14">
        <v>0</v>
      </c>
      <c r="N328" s="14">
        <v>0</v>
      </c>
      <c r="P328" s="98">
        <v>559.20349233898321</v>
      </c>
      <c r="Q328" s="98">
        <v>562.34508499257299</v>
      </c>
      <c r="R328" s="13">
        <v>0</v>
      </c>
      <c r="S328" s="14">
        <v>0</v>
      </c>
      <c r="T328" s="14">
        <v>0</v>
      </c>
      <c r="U328" s="14">
        <v>0</v>
      </c>
    </row>
    <row r="329" spans="2:21">
      <c r="B329">
        <v>179</v>
      </c>
      <c r="C329">
        <v>180</v>
      </c>
      <c r="D329" s="14">
        <v>2.0008003201280514E-4</v>
      </c>
      <c r="E329" s="14">
        <v>0</v>
      </c>
      <c r="F329" s="14">
        <v>2.0008003201280514E-4</v>
      </c>
      <c r="G329" s="14">
        <v>0</v>
      </c>
      <c r="I329" s="97">
        <v>25164.942553417641</v>
      </c>
      <c r="J329" s="97">
        <v>25446.900494077323</v>
      </c>
      <c r="K329" s="13">
        <v>2.0008003201280514E-4</v>
      </c>
      <c r="L329" s="14">
        <v>0</v>
      </c>
      <c r="M329" s="14">
        <v>2.0008003201280514E-4</v>
      </c>
      <c r="N329" s="14">
        <v>0</v>
      </c>
      <c r="P329" s="98">
        <v>562.34508499257299</v>
      </c>
      <c r="Q329" s="98">
        <v>565.48667764616278</v>
      </c>
      <c r="R329" s="13">
        <v>4.0032025620496394E-4</v>
      </c>
      <c r="S329" s="14">
        <v>0</v>
      </c>
      <c r="T329" s="14">
        <v>4.0032025620496394E-4</v>
      </c>
      <c r="U329" s="14">
        <v>0</v>
      </c>
    </row>
    <row r="330" spans="2:21">
      <c r="I330" s="97"/>
      <c r="J330" s="97"/>
      <c r="P330" s="98"/>
      <c r="Q330" s="98"/>
    </row>
    <row r="331" spans="2:21" ht="16.149999999999999">
      <c r="B331" s="293" t="s">
        <v>231</v>
      </c>
      <c r="C331" s="293"/>
      <c r="D331" s="293"/>
      <c r="E331" s="293"/>
      <c r="F331" s="293"/>
      <c r="G331" s="293"/>
      <c r="I331" s="293" t="s">
        <v>232</v>
      </c>
      <c r="J331" s="293"/>
      <c r="K331" s="293"/>
      <c r="L331" s="293"/>
      <c r="M331" s="293"/>
      <c r="N331" s="293"/>
      <c r="P331" s="293" t="s">
        <v>233</v>
      </c>
      <c r="Q331" s="293"/>
      <c r="R331" s="293"/>
      <c r="S331" s="293"/>
      <c r="T331" s="293"/>
      <c r="U331" s="293"/>
    </row>
    <row r="332" spans="2:21">
      <c r="B332" t="s">
        <v>234</v>
      </c>
      <c r="D332">
        <v>3</v>
      </c>
      <c r="P332" s="98"/>
      <c r="Q332" s="98"/>
    </row>
    <row r="333" spans="2:21">
      <c r="B333" s="96" t="s">
        <v>223</v>
      </c>
      <c r="C333" s="96" t="s">
        <v>224</v>
      </c>
      <c r="D333" s="7" t="s">
        <v>137</v>
      </c>
      <c r="E333" s="7" t="s">
        <v>225</v>
      </c>
      <c r="F333" s="7" t="s">
        <v>181</v>
      </c>
      <c r="G333" s="7" t="s">
        <v>152</v>
      </c>
      <c r="I333" s="96" t="s">
        <v>223</v>
      </c>
      <c r="J333" s="96" t="s">
        <v>224</v>
      </c>
      <c r="K333" s="7" t="s">
        <v>137</v>
      </c>
      <c r="L333" s="7" t="s">
        <v>225</v>
      </c>
      <c r="M333" s="7" t="s">
        <v>181</v>
      </c>
      <c r="N333" s="7" t="s">
        <v>152</v>
      </c>
      <c r="P333" s="96" t="s">
        <v>223</v>
      </c>
      <c r="Q333" s="96" t="s">
        <v>224</v>
      </c>
      <c r="R333" s="7" t="s">
        <v>137</v>
      </c>
      <c r="S333" s="7" t="s">
        <v>225</v>
      </c>
      <c r="T333" s="7" t="s">
        <v>181</v>
      </c>
      <c r="U333" s="7" t="s">
        <v>152</v>
      </c>
    </row>
    <row r="334" spans="2:21">
      <c r="B334">
        <v>20</v>
      </c>
      <c r="C334">
        <v>22</v>
      </c>
      <c r="D334" s="14">
        <v>6.0024009603841532E-4</v>
      </c>
      <c r="E334" s="14">
        <v>9.9436526350679482E-4</v>
      </c>
      <c r="F334" s="14">
        <v>0</v>
      </c>
      <c r="G334" s="14">
        <v>0</v>
      </c>
      <c r="I334" s="97">
        <v>314.15926535897933</v>
      </c>
      <c r="J334" s="97">
        <v>380.13271108436498</v>
      </c>
      <c r="K334" s="14">
        <v>6.0024009603841532E-4</v>
      </c>
      <c r="L334" s="14">
        <v>9.9436526350679482E-4</v>
      </c>
      <c r="M334" s="14">
        <v>0</v>
      </c>
      <c r="N334" s="14">
        <v>0</v>
      </c>
      <c r="P334" s="98">
        <v>62.831853071795862</v>
      </c>
      <c r="Q334" s="98">
        <v>69.115038378975441</v>
      </c>
      <c r="R334" s="14">
        <v>2.0016012810248197E-4</v>
      </c>
      <c r="S334" s="14">
        <v>3.3134526176275679E-4</v>
      </c>
      <c r="T334" s="14">
        <v>0</v>
      </c>
      <c r="U334" s="14">
        <v>0</v>
      </c>
    </row>
    <row r="335" spans="2:21">
      <c r="B335">
        <v>22</v>
      </c>
      <c r="C335">
        <v>25</v>
      </c>
      <c r="D335" s="14">
        <v>8.0032012805122054E-4</v>
      </c>
      <c r="E335" s="14">
        <v>1.325820351342393E-3</v>
      </c>
      <c r="F335" s="14">
        <v>0</v>
      </c>
      <c r="G335" s="14">
        <v>0</v>
      </c>
      <c r="I335" s="97">
        <v>380.13271108436498</v>
      </c>
      <c r="J335" s="97">
        <v>490.87385212340519</v>
      </c>
      <c r="K335" s="14">
        <v>8.0032012805122054E-4</v>
      </c>
      <c r="L335" s="14">
        <v>1.325820351342393E-3</v>
      </c>
      <c r="M335" s="14">
        <v>0</v>
      </c>
      <c r="N335" s="14">
        <v>0</v>
      </c>
      <c r="P335" s="98">
        <v>69.115038378975441</v>
      </c>
      <c r="Q335" s="98">
        <v>78.539816339744831</v>
      </c>
      <c r="R335" s="14">
        <v>1.2009607686148918E-3</v>
      </c>
      <c r="S335" s="14">
        <v>1.9880715705765406E-3</v>
      </c>
      <c r="T335" s="14">
        <v>0</v>
      </c>
      <c r="U335" s="14">
        <v>0</v>
      </c>
    </row>
    <row r="336" spans="2:21">
      <c r="B336">
        <v>25</v>
      </c>
      <c r="C336">
        <v>28</v>
      </c>
      <c r="D336" s="14">
        <v>0</v>
      </c>
      <c r="E336" s="14">
        <v>0</v>
      </c>
      <c r="F336" s="14">
        <v>0</v>
      </c>
      <c r="G336" s="14">
        <v>0</v>
      </c>
      <c r="I336" s="97">
        <v>490.87385212340519</v>
      </c>
      <c r="J336" s="97">
        <v>615.75216010359941</v>
      </c>
      <c r="K336" s="14">
        <v>0</v>
      </c>
      <c r="L336" s="14">
        <v>0</v>
      </c>
      <c r="M336" s="14">
        <v>0</v>
      </c>
      <c r="N336" s="14">
        <v>0</v>
      </c>
      <c r="P336" s="98">
        <v>78.539816339744831</v>
      </c>
      <c r="Q336" s="98">
        <v>87.964594300514207</v>
      </c>
      <c r="R336" s="14">
        <v>0</v>
      </c>
      <c r="S336" s="14">
        <v>0</v>
      </c>
      <c r="T336" s="14">
        <v>0</v>
      </c>
      <c r="U336" s="14">
        <v>0</v>
      </c>
    </row>
    <row r="337" spans="2:21">
      <c r="B337">
        <v>28</v>
      </c>
      <c r="C337">
        <v>31</v>
      </c>
      <c r="D337" s="14">
        <v>4.0016006402561027E-4</v>
      </c>
      <c r="E337" s="14">
        <v>6.6291017567119651E-4</v>
      </c>
      <c r="F337" s="14">
        <v>0</v>
      </c>
      <c r="G337" s="14">
        <v>0</v>
      </c>
      <c r="I337" s="97">
        <v>615.75216010359941</v>
      </c>
      <c r="J337" s="97">
        <v>754.76763502494782</v>
      </c>
      <c r="K337" s="14">
        <v>4.0016006402561027E-4</v>
      </c>
      <c r="L337" s="14">
        <v>6.6291017567119651E-4</v>
      </c>
      <c r="M337" s="14">
        <v>0</v>
      </c>
      <c r="N337" s="14">
        <v>0</v>
      </c>
      <c r="P337" s="98">
        <v>87.964594300514207</v>
      </c>
      <c r="Q337" s="98">
        <v>97.389372261283583</v>
      </c>
      <c r="R337" s="14">
        <v>4.0032025620496394E-4</v>
      </c>
      <c r="S337" s="14">
        <v>6.6269052352551359E-4</v>
      </c>
      <c r="T337" s="14">
        <v>0</v>
      </c>
      <c r="U337" s="14">
        <v>0</v>
      </c>
    </row>
    <row r="338" spans="2:21">
      <c r="B338">
        <v>31</v>
      </c>
      <c r="C338">
        <v>34</v>
      </c>
      <c r="D338" s="14">
        <v>1.4005602240896359E-3</v>
      </c>
      <c r="E338" s="14">
        <v>2.3201856148491878E-3</v>
      </c>
      <c r="F338" s="14">
        <v>0</v>
      </c>
      <c r="G338" s="14">
        <v>0</v>
      </c>
      <c r="I338" s="97">
        <v>754.76763502494782</v>
      </c>
      <c r="J338" s="97">
        <v>907.9202768874502</v>
      </c>
      <c r="K338" s="14">
        <v>1.4005602240896359E-3</v>
      </c>
      <c r="L338" s="14">
        <v>2.3201856148491878E-3</v>
      </c>
      <c r="M338" s="14">
        <v>0</v>
      </c>
      <c r="N338" s="14">
        <v>0</v>
      </c>
      <c r="P338" s="98">
        <v>97.389372261283583</v>
      </c>
      <c r="Q338" s="98">
        <v>106.81415022205297</v>
      </c>
      <c r="R338" s="14">
        <v>6.0048038430744592E-4</v>
      </c>
      <c r="S338" s="14">
        <v>9.9403578528827028E-4</v>
      </c>
      <c r="T338" s="14">
        <v>0</v>
      </c>
      <c r="U338" s="14">
        <v>0</v>
      </c>
    </row>
    <row r="339" spans="2:21">
      <c r="B339">
        <v>34</v>
      </c>
      <c r="C339">
        <v>37</v>
      </c>
      <c r="D339" s="14">
        <v>3.8015206082432974E-3</v>
      </c>
      <c r="E339" s="14">
        <v>4.6403712296983757E-3</v>
      </c>
      <c r="F339" s="14">
        <v>2.9086678301337987E-3</v>
      </c>
      <c r="G339" s="14">
        <v>0</v>
      </c>
      <c r="I339" s="97">
        <v>907.9202768874502</v>
      </c>
      <c r="J339" s="97">
        <v>1075.2100856911068</v>
      </c>
      <c r="K339" s="14">
        <v>3.8015206082432974E-3</v>
      </c>
      <c r="L339" s="14">
        <v>4.6403712296983757E-3</v>
      </c>
      <c r="M339" s="14">
        <v>2.9086678301337987E-3</v>
      </c>
      <c r="N339" s="14">
        <v>0</v>
      </c>
      <c r="P339" s="98">
        <v>106.81415022205297</v>
      </c>
      <c r="Q339" s="98">
        <v>116.23892818282235</v>
      </c>
      <c r="R339" s="14">
        <v>1.801441152922338E-3</v>
      </c>
      <c r="S339" s="14">
        <v>2.6507620941020544E-3</v>
      </c>
      <c r="T339" s="14">
        <v>5.8207217694994178E-4</v>
      </c>
      <c r="U339" s="14">
        <v>0</v>
      </c>
    </row>
    <row r="340" spans="2:21">
      <c r="B340">
        <v>37</v>
      </c>
      <c r="C340">
        <v>40</v>
      </c>
      <c r="D340" s="14">
        <v>5.0020008003201282E-3</v>
      </c>
      <c r="E340" s="14">
        <v>6.9605568445475635E-3</v>
      </c>
      <c r="F340" s="14">
        <v>2.3269342641070389E-3</v>
      </c>
      <c r="G340" s="14">
        <v>0</v>
      </c>
      <c r="I340" s="97">
        <v>1075.2100856911068</v>
      </c>
      <c r="J340" s="97">
        <v>1256.6370614359173</v>
      </c>
      <c r="K340" s="14">
        <v>5.0020008003201282E-3</v>
      </c>
      <c r="L340" s="14">
        <v>6.9605568445475635E-3</v>
      </c>
      <c r="M340" s="14">
        <v>2.3269342641070389E-3</v>
      </c>
      <c r="N340" s="14">
        <v>0</v>
      </c>
      <c r="P340" s="98">
        <v>116.23892818282235</v>
      </c>
      <c r="Q340" s="98">
        <v>125.66370614359172</v>
      </c>
      <c r="R340" s="14">
        <v>4.4035228182546038E-3</v>
      </c>
      <c r="S340" s="14">
        <v>5.6328694499668654E-3</v>
      </c>
      <c r="T340" s="14">
        <v>2.9103608847497091E-3</v>
      </c>
      <c r="U340" s="14">
        <v>0</v>
      </c>
    </row>
    <row r="341" spans="2:21">
      <c r="B341">
        <v>40</v>
      </c>
      <c r="C341">
        <v>43</v>
      </c>
      <c r="D341" s="14">
        <v>4.8019207683073226E-3</v>
      </c>
      <c r="E341" s="14">
        <v>5.6347364932051707E-3</v>
      </c>
      <c r="F341" s="14">
        <v>4.0721349621873184E-3</v>
      </c>
      <c r="G341" s="14">
        <v>0</v>
      </c>
      <c r="I341" s="97">
        <v>1256.6370614359173</v>
      </c>
      <c r="J341" s="97">
        <v>1452.2012041218818</v>
      </c>
      <c r="K341" s="14">
        <v>4.8019207683073226E-3</v>
      </c>
      <c r="L341" s="14">
        <v>5.6347364932051707E-3</v>
      </c>
      <c r="M341" s="14">
        <v>4.0721349621873184E-3</v>
      </c>
      <c r="N341" s="14">
        <v>0</v>
      </c>
      <c r="P341" s="98">
        <v>125.66370614359172</v>
      </c>
      <c r="Q341" s="98">
        <v>135.0884841043611</v>
      </c>
      <c r="R341" s="14">
        <v>5.0040032025620495E-3</v>
      </c>
      <c r="S341" s="14">
        <v>6.958250497017893E-3</v>
      </c>
      <c r="T341" s="14">
        <v>2.3282887077997671E-3</v>
      </c>
      <c r="U341" s="14">
        <v>0</v>
      </c>
    </row>
    <row r="342" spans="2:21">
      <c r="B342">
        <v>43</v>
      </c>
      <c r="C342">
        <v>46</v>
      </c>
      <c r="D342" s="14">
        <v>8.8035214085634261E-3</v>
      </c>
      <c r="E342" s="14">
        <v>1.0938017898574744E-2</v>
      </c>
      <c r="F342" s="14">
        <v>5.8173356602675974E-3</v>
      </c>
      <c r="G342" s="14">
        <v>3.8167938931297708E-3</v>
      </c>
      <c r="I342" s="97">
        <v>1452.2012041218818</v>
      </c>
      <c r="J342" s="97">
        <v>1661.9025137490005</v>
      </c>
      <c r="K342" s="14">
        <v>8.8035214085634261E-3</v>
      </c>
      <c r="L342" s="14">
        <v>1.0938017898574744E-2</v>
      </c>
      <c r="M342" s="14">
        <v>5.8173356602675974E-3</v>
      </c>
      <c r="N342" s="14">
        <v>3.8167938931297708E-3</v>
      </c>
      <c r="P342" s="98">
        <v>135.0884841043611</v>
      </c>
      <c r="Q342" s="98">
        <v>144.51326206513048</v>
      </c>
      <c r="R342" s="14">
        <v>5.0040032025620495E-3</v>
      </c>
      <c r="S342" s="14">
        <v>5.3015241882041087E-3</v>
      </c>
      <c r="T342" s="14">
        <v>4.6565774155995342E-3</v>
      </c>
      <c r="U342" s="14">
        <v>3.8461538461538464E-3</v>
      </c>
    </row>
    <row r="343" spans="2:21">
      <c r="B343">
        <v>46</v>
      </c>
      <c r="C343">
        <v>49</v>
      </c>
      <c r="D343" s="14">
        <v>1.5006002400960384E-2</v>
      </c>
      <c r="E343" s="14">
        <v>1.88929400066291E-2</v>
      </c>
      <c r="F343" s="14">
        <v>1.0471204188481676E-2</v>
      </c>
      <c r="G343" s="14">
        <v>0</v>
      </c>
      <c r="I343" s="97">
        <v>1661.9025137490005</v>
      </c>
      <c r="J343" s="97">
        <v>1885.7409903172734</v>
      </c>
      <c r="K343" s="14">
        <v>1.5006002400960384E-2</v>
      </c>
      <c r="L343" s="14">
        <v>1.88929400066291E-2</v>
      </c>
      <c r="M343" s="14">
        <v>1.0471204188481676E-2</v>
      </c>
      <c r="N343" s="14">
        <v>0</v>
      </c>
      <c r="P343" s="98">
        <v>144.51326206513048</v>
      </c>
      <c r="Q343" s="98">
        <v>153.93804002589985</v>
      </c>
      <c r="R343" s="14">
        <v>1.0408326661329063E-2</v>
      </c>
      <c r="S343" s="14">
        <v>1.3253810470510271E-2</v>
      </c>
      <c r="T343" s="14">
        <v>6.9848661233993014E-3</v>
      </c>
      <c r="U343" s="14">
        <v>0</v>
      </c>
    </row>
    <row r="344" spans="2:21">
      <c r="B344">
        <v>49</v>
      </c>
      <c r="C344">
        <v>52</v>
      </c>
      <c r="D344" s="14">
        <v>3.5214085634253704E-2</v>
      </c>
      <c r="E344" s="14">
        <v>4.6735167384819358E-2</v>
      </c>
      <c r="F344" s="14">
        <v>1.8033740546829553E-2</v>
      </c>
      <c r="G344" s="14">
        <v>1.5267175572519083E-2</v>
      </c>
      <c r="I344" s="97">
        <v>1885.7409903172734</v>
      </c>
      <c r="J344" s="97">
        <v>2123.7166338267002</v>
      </c>
      <c r="K344" s="14">
        <v>3.5214085634253704E-2</v>
      </c>
      <c r="L344" s="14">
        <v>4.6735167384819358E-2</v>
      </c>
      <c r="M344" s="14">
        <v>1.8033740546829553E-2</v>
      </c>
      <c r="N344" s="14">
        <v>1.5267175572519083E-2</v>
      </c>
      <c r="P344" s="98">
        <v>153.93804002589985</v>
      </c>
      <c r="Q344" s="98">
        <v>163.36281798666926</v>
      </c>
      <c r="R344" s="14">
        <v>1.6413130504403524E-2</v>
      </c>
      <c r="S344" s="14">
        <v>2.186878727634195E-2</v>
      </c>
      <c r="T344" s="14">
        <v>8.7310826542491265E-3</v>
      </c>
      <c r="U344" s="14">
        <v>3.8461538461538464E-3</v>
      </c>
    </row>
    <row r="345" spans="2:21">
      <c r="B345">
        <v>52</v>
      </c>
      <c r="C345">
        <v>55</v>
      </c>
      <c r="D345" s="14">
        <v>5.2821128451380553E-2</v>
      </c>
      <c r="E345" s="14">
        <v>6.9274113357640041E-2</v>
      </c>
      <c r="F345" s="14">
        <v>3.0831878999418267E-2</v>
      </c>
      <c r="G345" s="14">
        <v>7.6335877862595417E-3</v>
      </c>
      <c r="I345" s="97">
        <v>2123.7166338267002</v>
      </c>
      <c r="J345" s="97">
        <v>2375.8294442772813</v>
      </c>
      <c r="K345" s="14">
        <v>5.2821128451380553E-2</v>
      </c>
      <c r="L345" s="14">
        <v>6.9274113357640041E-2</v>
      </c>
      <c r="M345" s="14">
        <v>3.0831878999418267E-2</v>
      </c>
      <c r="N345" s="14">
        <v>7.6335877862595417E-3</v>
      </c>
      <c r="P345" s="98">
        <v>163.36281798666926</v>
      </c>
      <c r="Q345" s="98">
        <v>172.78759594743863</v>
      </c>
      <c r="R345" s="14">
        <v>3.2025620496397116E-2</v>
      </c>
      <c r="S345" s="14">
        <v>4.241219350563287E-2</v>
      </c>
      <c r="T345" s="14">
        <v>1.6880093131548313E-2</v>
      </c>
      <c r="U345" s="14">
        <v>1.1538461538461539E-2</v>
      </c>
    </row>
    <row r="346" spans="2:21">
      <c r="B346">
        <v>55</v>
      </c>
      <c r="C346">
        <v>58</v>
      </c>
      <c r="D346" s="14">
        <v>8.2833133253301314E-2</v>
      </c>
      <c r="E346" s="14">
        <v>0.10772290354656944</v>
      </c>
      <c r="F346" s="14">
        <v>4.9447353112274578E-2</v>
      </c>
      <c r="G346" s="14">
        <v>1.5267175572519083E-2</v>
      </c>
      <c r="I346" s="97">
        <v>2375.8294442772813</v>
      </c>
      <c r="J346" s="97">
        <v>2642.079421669016</v>
      </c>
      <c r="K346" s="14">
        <v>8.2833133253301314E-2</v>
      </c>
      <c r="L346" s="14">
        <v>0.10772290354656944</v>
      </c>
      <c r="M346" s="14">
        <v>4.9447353112274578E-2</v>
      </c>
      <c r="N346" s="14">
        <v>1.5267175572519083E-2</v>
      </c>
      <c r="P346" s="98">
        <v>172.78759594743863</v>
      </c>
      <c r="Q346" s="98">
        <v>182.21237390820801</v>
      </c>
      <c r="R346" s="14">
        <v>5.2842273819055242E-2</v>
      </c>
      <c r="S346" s="14">
        <v>7.0245195493704435E-2</v>
      </c>
      <c r="T346" s="14">
        <v>2.9103608847497089E-2</v>
      </c>
      <c r="U346" s="14">
        <v>7.6923076923076927E-3</v>
      </c>
    </row>
    <row r="347" spans="2:21">
      <c r="B347">
        <v>58</v>
      </c>
      <c r="C347">
        <v>61</v>
      </c>
      <c r="D347" s="14">
        <v>0.10624249699879952</v>
      </c>
      <c r="E347" s="14">
        <v>0.13854822671528008</v>
      </c>
      <c r="F347" s="14">
        <v>6.3408958696916817E-2</v>
      </c>
      <c r="G347" s="14">
        <v>1.5267175572519083E-2</v>
      </c>
      <c r="I347" s="97">
        <v>2642.079421669016</v>
      </c>
      <c r="J347" s="97">
        <v>2922.466566001905</v>
      </c>
      <c r="K347" s="14">
        <v>0.10624249699879952</v>
      </c>
      <c r="L347" s="14">
        <v>0.13854822671528008</v>
      </c>
      <c r="M347" s="14">
        <v>6.3408958696916817E-2</v>
      </c>
      <c r="N347" s="14">
        <v>1.5267175572519083E-2</v>
      </c>
      <c r="P347" s="98">
        <v>182.21237390820801</v>
      </c>
      <c r="Q347" s="98">
        <v>191.63715186897738</v>
      </c>
      <c r="R347" s="14">
        <v>7.5860688550840674E-2</v>
      </c>
      <c r="S347" s="14">
        <v>0.10006626905235255</v>
      </c>
      <c r="T347" s="14">
        <v>4.2491268917345754E-2</v>
      </c>
      <c r="U347" s="14">
        <v>1.5384615384615385E-2</v>
      </c>
    </row>
    <row r="348" spans="2:21">
      <c r="B348">
        <v>61</v>
      </c>
      <c r="C348">
        <v>64</v>
      </c>
      <c r="D348" s="14">
        <v>0.13025210084033614</v>
      </c>
      <c r="E348" s="14">
        <v>0.15180643022870402</v>
      </c>
      <c r="F348" s="14">
        <v>0.10762070971495055</v>
      </c>
      <c r="G348" s="14">
        <v>3.0534351145038167E-2</v>
      </c>
      <c r="I348" s="97">
        <v>2922.466566001905</v>
      </c>
      <c r="J348" s="97">
        <v>3216.9908772759482</v>
      </c>
      <c r="K348" s="14">
        <v>0.13025210084033614</v>
      </c>
      <c r="L348" s="14">
        <v>0.15180643022870402</v>
      </c>
      <c r="M348" s="14">
        <v>0.10762070971495055</v>
      </c>
      <c r="N348" s="14">
        <v>3.0534351145038167E-2</v>
      </c>
      <c r="P348" s="98">
        <v>191.63715186897738</v>
      </c>
      <c r="Q348" s="98">
        <v>201.06192982974676</v>
      </c>
      <c r="R348" s="14">
        <v>0.10748598879103283</v>
      </c>
      <c r="S348" s="14">
        <v>0.13817097415506957</v>
      </c>
      <c r="T348" s="14">
        <v>6.8102444703143195E-2</v>
      </c>
      <c r="U348" s="14">
        <v>1.1538461538461539E-2</v>
      </c>
    </row>
    <row r="349" spans="2:21">
      <c r="B349">
        <v>64</v>
      </c>
      <c r="C349">
        <v>67</v>
      </c>
      <c r="D349" s="14">
        <v>0.12525010004001599</v>
      </c>
      <c r="E349" s="14">
        <v>0.14119986741796486</v>
      </c>
      <c r="F349" s="14">
        <v>0.11343804537521815</v>
      </c>
      <c r="G349" s="14">
        <v>1.9083969465648856E-2</v>
      </c>
      <c r="I349" s="97">
        <v>3216.9908772759482</v>
      </c>
      <c r="J349" s="97">
        <v>3525.6523554911455</v>
      </c>
      <c r="K349" s="14">
        <v>0.12525010004001599</v>
      </c>
      <c r="L349" s="14">
        <v>0.14119986741796486</v>
      </c>
      <c r="M349" s="14">
        <v>0.11343804537521815</v>
      </c>
      <c r="N349" s="14">
        <v>1.9083969465648856E-2</v>
      </c>
      <c r="P349" s="98">
        <v>201.06192982974676</v>
      </c>
      <c r="Q349" s="98">
        <v>210.48670779051614</v>
      </c>
      <c r="R349" s="14">
        <v>0.116693354683747</v>
      </c>
      <c r="S349" s="14">
        <v>0.13552021206096754</v>
      </c>
      <c r="T349" s="14">
        <v>9.7206053550640284E-2</v>
      </c>
      <c r="U349" s="14">
        <v>2.6923076923076925E-2</v>
      </c>
    </row>
    <row r="350" spans="2:21">
      <c r="B350">
        <v>67</v>
      </c>
      <c r="C350">
        <v>70</v>
      </c>
      <c r="D350" s="14">
        <v>0.11584633853541416</v>
      </c>
      <c r="E350" s="14">
        <v>0.12064965197215777</v>
      </c>
      <c r="F350" s="14">
        <v>0.1198371146015125</v>
      </c>
      <c r="G350" s="14">
        <v>3.4351145038167941E-2</v>
      </c>
      <c r="I350" s="97">
        <v>3525.6523554911455</v>
      </c>
      <c r="J350" s="97">
        <v>3848.4510006474966</v>
      </c>
      <c r="K350" s="14">
        <v>0.11584633853541416</v>
      </c>
      <c r="L350" s="14">
        <v>0.12064965197215777</v>
      </c>
      <c r="M350" s="14">
        <v>0.1198371146015125</v>
      </c>
      <c r="N350" s="14">
        <v>3.4351145038167941E-2</v>
      </c>
      <c r="P350" s="98">
        <v>210.48670779051614</v>
      </c>
      <c r="Q350" s="98">
        <v>219.91148575128551</v>
      </c>
      <c r="R350" s="14">
        <v>0.11869495596477182</v>
      </c>
      <c r="S350" s="14">
        <v>0.13982770046388338</v>
      </c>
      <c r="T350" s="14">
        <v>9.7788125727590228E-2</v>
      </c>
      <c r="U350" s="14">
        <v>1.1538461538461539E-2</v>
      </c>
    </row>
    <row r="351" spans="2:21">
      <c r="B351">
        <v>70</v>
      </c>
      <c r="C351">
        <v>73</v>
      </c>
      <c r="D351" s="14">
        <v>8.4033613445378158E-2</v>
      </c>
      <c r="E351" s="14">
        <v>7.7560490553529995E-2</v>
      </c>
      <c r="F351" s="14">
        <v>9.5986038394415357E-2</v>
      </c>
      <c r="G351" s="14">
        <v>8.0152671755725186E-2</v>
      </c>
      <c r="I351" s="97">
        <v>3848.4510006474966</v>
      </c>
      <c r="J351" s="97">
        <v>4185.3868127450023</v>
      </c>
      <c r="K351" s="14">
        <v>8.4033613445378158E-2</v>
      </c>
      <c r="L351" s="14">
        <v>7.7560490553529995E-2</v>
      </c>
      <c r="M351" s="14">
        <v>9.5986038394415357E-2</v>
      </c>
      <c r="N351" s="14">
        <v>8.0152671755725186E-2</v>
      </c>
      <c r="P351" s="98">
        <v>219.91148575128551</v>
      </c>
      <c r="Q351" s="98">
        <v>229.33626371205489</v>
      </c>
      <c r="R351" s="14">
        <v>0.11168935148118495</v>
      </c>
      <c r="S351" s="14">
        <v>0.11464546056991386</v>
      </c>
      <c r="T351" s="14">
        <v>0.12048894062863795</v>
      </c>
      <c r="U351" s="14">
        <v>1.9230769230769232E-2</v>
      </c>
    </row>
    <row r="352" spans="2:21">
      <c r="B352">
        <v>73</v>
      </c>
      <c r="C352">
        <v>76</v>
      </c>
      <c r="D352" s="14">
        <v>5.3221288515406161E-2</v>
      </c>
      <c r="E352" s="14">
        <v>4.1431885979449787E-2</v>
      </c>
      <c r="F352" s="14">
        <v>7.0971495055264691E-2</v>
      </c>
      <c r="G352" s="14">
        <v>7.2519083969465645E-2</v>
      </c>
      <c r="I352" s="97">
        <v>4185.3868127450023</v>
      </c>
      <c r="J352" s="97">
        <v>4536.4597917836609</v>
      </c>
      <c r="K352" s="14">
        <v>5.3221288515406161E-2</v>
      </c>
      <c r="L352" s="14">
        <v>4.1431885979449787E-2</v>
      </c>
      <c r="M352" s="14">
        <v>7.0971495055264691E-2</v>
      </c>
      <c r="N352" s="14">
        <v>7.2519083969465645E-2</v>
      </c>
      <c r="P352" s="98">
        <v>229.33626371205489</v>
      </c>
      <c r="Q352" s="98">
        <v>238.76104167282426</v>
      </c>
      <c r="R352" s="14">
        <v>8.2866293034427538E-2</v>
      </c>
      <c r="S352" s="14">
        <v>7.9522862823061632E-2</v>
      </c>
      <c r="T352" s="14">
        <v>9.1385331781140861E-2</v>
      </c>
      <c r="U352" s="14">
        <v>6.5384615384615388E-2</v>
      </c>
    </row>
    <row r="353" spans="2:21">
      <c r="B353">
        <v>76</v>
      </c>
      <c r="C353">
        <v>79</v>
      </c>
      <c r="D353" s="14">
        <v>3.0412164865946379E-2</v>
      </c>
      <c r="E353" s="14">
        <v>1.7567119655286709E-2</v>
      </c>
      <c r="F353" s="14">
        <v>4.8865619546247817E-2</v>
      </c>
      <c r="G353" s="14">
        <v>5.7251908396946563E-2</v>
      </c>
      <c r="I353" s="97">
        <v>4536.4597917836609</v>
      </c>
      <c r="J353" s="97">
        <v>4901.669937763475</v>
      </c>
      <c r="K353" s="14">
        <v>3.0412164865946379E-2</v>
      </c>
      <c r="L353" s="14">
        <v>1.7567119655286709E-2</v>
      </c>
      <c r="M353" s="14">
        <v>4.8865619546247817E-2</v>
      </c>
      <c r="N353" s="14">
        <v>5.7251908396946563E-2</v>
      </c>
      <c r="P353" s="98">
        <v>238.76104167282426</v>
      </c>
      <c r="Q353" s="98">
        <v>248.18581963359367</v>
      </c>
      <c r="R353" s="14">
        <v>5.8246597277822255E-2</v>
      </c>
      <c r="S353" s="14">
        <v>4.6719681908548708E-2</v>
      </c>
      <c r="T353" s="14">
        <v>7.6833527357392323E-2</v>
      </c>
      <c r="U353" s="14">
        <v>6.9230769230769235E-2</v>
      </c>
    </row>
    <row r="354" spans="2:21">
      <c r="B354">
        <v>79</v>
      </c>
      <c r="C354">
        <v>82</v>
      </c>
      <c r="D354" s="14">
        <v>2.9611844737895156E-2</v>
      </c>
      <c r="E354" s="14">
        <v>1.1600928074245939E-2</v>
      </c>
      <c r="F354" s="14">
        <v>5.1192553810354854E-2</v>
      </c>
      <c r="G354" s="14">
        <v>9.5419847328244281E-2</v>
      </c>
      <c r="I354" s="97">
        <v>4901.669937763475</v>
      </c>
      <c r="J354" s="97">
        <v>5281.0172506844419</v>
      </c>
      <c r="K354" s="14">
        <v>2.9611844737895156E-2</v>
      </c>
      <c r="L354" s="14">
        <v>1.1600928074245939E-2</v>
      </c>
      <c r="M354" s="14">
        <v>5.1192553810354854E-2</v>
      </c>
      <c r="N354" s="14">
        <v>9.5419847328244281E-2</v>
      </c>
      <c r="P354" s="98">
        <v>248.18581963359367</v>
      </c>
      <c r="Q354" s="98">
        <v>257.61059759436301</v>
      </c>
      <c r="R354" s="14">
        <v>3.3026421136909526E-2</v>
      </c>
      <c r="S354" s="14">
        <v>2.3856858846918488E-2</v>
      </c>
      <c r="T354" s="14">
        <v>4.2491268917345754E-2</v>
      </c>
      <c r="U354" s="14">
        <v>7.6923076923076927E-2</v>
      </c>
    </row>
    <row r="355" spans="2:21">
      <c r="B355">
        <v>82</v>
      </c>
      <c r="C355">
        <v>85</v>
      </c>
      <c r="D355" s="14">
        <v>2.3609443777511004E-2</v>
      </c>
      <c r="E355" s="14">
        <v>7.6234670202187608E-3</v>
      </c>
      <c r="F355" s="14">
        <v>4.1303083187899943E-2</v>
      </c>
      <c r="G355" s="14">
        <v>9.1603053435114504E-2</v>
      </c>
      <c r="I355" s="97">
        <v>5281.0172506844419</v>
      </c>
      <c r="J355" s="97">
        <v>5674.5017305465635</v>
      </c>
      <c r="K355" s="14">
        <v>2.3609443777511004E-2</v>
      </c>
      <c r="L355" s="14">
        <v>7.6234670202187608E-3</v>
      </c>
      <c r="M355" s="14">
        <v>4.1303083187899943E-2</v>
      </c>
      <c r="N355" s="14">
        <v>9.1603053435114504E-2</v>
      </c>
      <c r="P355" s="98">
        <v>257.61059759436301</v>
      </c>
      <c r="Q355" s="98">
        <v>267.03537555513242</v>
      </c>
      <c r="R355" s="14">
        <v>2.9023218574859889E-2</v>
      </c>
      <c r="S355" s="14">
        <v>1.5241882041086813E-2</v>
      </c>
      <c r="T355" s="14">
        <v>4.9476135040745051E-2</v>
      </c>
      <c r="U355" s="14">
        <v>5.3846153846153849E-2</v>
      </c>
    </row>
    <row r="356" spans="2:21">
      <c r="B356">
        <v>85</v>
      </c>
      <c r="C356">
        <v>88</v>
      </c>
      <c r="D356" s="14">
        <v>2.2609043617446978E-2</v>
      </c>
      <c r="E356" s="14">
        <v>5.9661915810407693E-3</v>
      </c>
      <c r="F356" s="14">
        <v>3.7812681791739383E-2</v>
      </c>
      <c r="G356" s="14">
        <v>0.11450381679389313</v>
      </c>
      <c r="I356" s="97">
        <v>5674.5017305465635</v>
      </c>
      <c r="J356" s="97">
        <v>6082.1233773498398</v>
      </c>
      <c r="K356" s="14">
        <v>2.2609043617446978E-2</v>
      </c>
      <c r="L356" s="14">
        <v>5.9661915810407693E-3</v>
      </c>
      <c r="M356" s="14">
        <v>3.7812681791739383E-2</v>
      </c>
      <c r="N356" s="14">
        <v>0.11450381679389313</v>
      </c>
      <c r="P356" s="98">
        <v>267.03537555513242</v>
      </c>
      <c r="Q356" s="98">
        <v>276.46015351590177</v>
      </c>
      <c r="R356" s="14">
        <v>2.1617293835068056E-2</v>
      </c>
      <c r="S356" s="14">
        <v>1.0603048376408217E-2</v>
      </c>
      <c r="T356" s="14">
        <v>3.6088474970896393E-2</v>
      </c>
      <c r="U356" s="14">
        <v>5.3846153846153849E-2</v>
      </c>
    </row>
    <row r="357" spans="2:21">
      <c r="B357">
        <v>88</v>
      </c>
      <c r="C357">
        <v>91</v>
      </c>
      <c r="D357" s="14">
        <v>1.7206882753101241E-2</v>
      </c>
      <c r="E357" s="14">
        <v>3.9774610540271793E-3</v>
      </c>
      <c r="F357" s="14">
        <v>3.2577079697498547E-2</v>
      </c>
      <c r="G357" s="14">
        <v>6.8702290076335881E-2</v>
      </c>
      <c r="I357" s="97">
        <v>6082.1233773498398</v>
      </c>
      <c r="J357" s="97">
        <v>6503.8821910942688</v>
      </c>
      <c r="K357" s="14">
        <v>1.7206882753101241E-2</v>
      </c>
      <c r="L357" s="14">
        <v>3.9774610540271793E-3</v>
      </c>
      <c r="M357" s="14">
        <v>3.2577079697498547E-2</v>
      </c>
      <c r="N357" s="14">
        <v>6.8702290076335881E-2</v>
      </c>
      <c r="P357" s="98">
        <v>276.46015351590177</v>
      </c>
      <c r="Q357" s="98">
        <v>285.88493147667117</v>
      </c>
      <c r="R357" s="14">
        <v>2.1216973578863089E-2</v>
      </c>
      <c r="S357" s="14">
        <v>6.6269052352551355E-3</v>
      </c>
      <c r="T357" s="14">
        <v>3.550640279394645E-2</v>
      </c>
      <c r="U357" s="14">
        <v>9.6153846153846159E-2</v>
      </c>
    </row>
    <row r="358" spans="2:21">
      <c r="B358">
        <v>91</v>
      </c>
      <c r="C358">
        <v>94</v>
      </c>
      <c r="D358" s="14">
        <v>1.0004001600640256E-2</v>
      </c>
      <c r="E358" s="14">
        <v>9.9436526350679482E-4</v>
      </c>
      <c r="F358" s="14">
        <v>1.8615474112856311E-2</v>
      </c>
      <c r="G358" s="14">
        <v>5.7251908396946563E-2</v>
      </c>
      <c r="I358" s="97">
        <v>6503.8821910942688</v>
      </c>
      <c r="J358" s="97">
        <v>6939.7781717798534</v>
      </c>
      <c r="K358" s="14">
        <v>1.0004001600640256E-2</v>
      </c>
      <c r="L358" s="14">
        <v>9.9436526350679482E-4</v>
      </c>
      <c r="M358" s="14">
        <v>1.8615474112856311E-2</v>
      </c>
      <c r="N358" s="14">
        <v>5.7251908396946563E-2</v>
      </c>
      <c r="P358" s="98">
        <v>285.88493147667117</v>
      </c>
      <c r="Q358" s="98">
        <v>295.30970943744057</v>
      </c>
      <c r="R358" s="14">
        <v>1.6413130504403524E-2</v>
      </c>
      <c r="S358" s="14">
        <v>4.3074884029158387E-3</v>
      </c>
      <c r="T358" s="14">
        <v>2.7357392316647265E-2</v>
      </c>
      <c r="U358" s="14">
        <v>8.461538461538462E-2</v>
      </c>
    </row>
    <row r="359" spans="2:21">
      <c r="B359">
        <v>94</v>
      </c>
      <c r="C359">
        <v>97</v>
      </c>
      <c r="D359" s="14">
        <v>1.1604641856742696E-2</v>
      </c>
      <c r="E359" s="14">
        <v>1.6572754391779914E-3</v>
      </c>
      <c r="F359" s="14">
        <v>1.8615474112856311E-2</v>
      </c>
      <c r="G359" s="14">
        <v>8.0152671755725186E-2</v>
      </c>
      <c r="I359" s="97">
        <v>6939.7781717798534</v>
      </c>
      <c r="J359" s="97">
        <v>7389.8113194065909</v>
      </c>
      <c r="K359" s="14">
        <v>1.1604641856742696E-2</v>
      </c>
      <c r="L359" s="14">
        <v>1.6572754391779914E-3</v>
      </c>
      <c r="M359" s="14">
        <v>1.8615474112856311E-2</v>
      </c>
      <c r="N359" s="14">
        <v>8.0152671755725186E-2</v>
      </c>
      <c r="P359" s="98">
        <v>295.30970943744057</v>
      </c>
      <c r="Q359" s="98">
        <v>304.73448739820992</v>
      </c>
      <c r="R359" s="14">
        <v>1.3410728582866294E-2</v>
      </c>
      <c r="S359" s="14">
        <v>3.3134526176275677E-3</v>
      </c>
      <c r="T359" s="14">
        <v>2.2118742724097789E-2</v>
      </c>
      <c r="U359" s="14">
        <v>7.3076923076923081E-2</v>
      </c>
    </row>
    <row r="360" spans="2:21">
      <c r="B360">
        <v>97</v>
      </c>
      <c r="C360">
        <v>100</v>
      </c>
      <c r="D360" s="14">
        <v>5.6022408963585435E-3</v>
      </c>
      <c r="E360" s="14">
        <v>1.325820351342393E-3</v>
      </c>
      <c r="F360" s="14">
        <v>1.0471204188481676E-2</v>
      </c>
      <c r="G360" s="14">
        <v>2.2900763358778626E-2</v>
      </c>
      <c r="I360" s="97">
        <v>7389.8113194065909</v>
      </c>
      <c r="J360" s="97">
        <v>7853.981633974483</v>
      </c>
      <c r="K360" s="14">
        <v>5.6022408963585435E-3</v>
      </c>
      <c r="L360" s="14">
        <v>1.325820351342393E-3</v>
      </c>
      <c r="M360" s="14">
        <v>1.0471204188481676E-2</v>
      </c>
      <c r="N360" s="14">
        <v>2.2900763358778626E-2</v>
      </c>
      <c r="P360" s="98">
        <v>304.73448739820992</v>
      </c>
      <c r="Q360" s="98">
        <v>314.15926535897933</v>
      </c>
      <c r="R360" s="14">
        <v>1.0208166533226582E-2</v>
      </c>
      <c r="S360" s="14">
        <v>1.9880715705765406E-3</v>
      </c>
      <c r="T360" s="14">
        <v>1.9790454016298021E-2</v>
      </c>
      <c r="U360" s="14">
        <v>4.230769230769231E-2</v>
      </c>
    </row>
    <row r="361" spans="2:21">
      <c r="B361">
        <v>100</v>
      </c>
      <c r="C361">
        <v>103</v>
      </c>
      <c r="D361" s="14">
        <v>5.4021608643457387E-3</v>
      </c>
      <c r="E361" s="14">
        <v>9.9436526350679482E-4</v>
      </c>
      <c r="F361" s="14">
        <v>9.8894706224549149E-3</v>
      </c>
      <c r="G361" s="14">
        <v>2.6717557251908396E-2</v>
      </c>
      <c r="I361" s="97">
        <v>7853.981633974483</v>
      </c>
      <c r="J361" s="97">
        <v>8332.2891154835288</v>
      </c>
      <c r="K361" s="14">
        <v>5.4021608643457387E-3</v>
      </c>
      <c r="L361" s="14">
        <v>9.9436526350679482E-4</v>
      </c>
      <c r="M361" s="14">
        <v>9.8894706224549149E-3</v>
      </c>
      <c r="N361" s="14">
        <v>2.6717557251908396E-2</v>
      </c>
      <c r="P361" s="98">
        <v>314.15926535897933</v>
      </c>
      <c r="Q361" s="98">
        <v>323.58404331974867</v>
      </c>
      <c r="R361" s="14">
        <v>9.8078462770216177E-3</v>
      </c>
      <c r="S361" s="14">
        <v>2.3194168323392977E-3</v>
      </c>
      <c r="T361" s="14">
        <v>1.5133876600698487E-2</v>
      </c>
      <c r="U361" s="14">
        <v>6.1538461538461542E-2</v>
      </c>
    </row>
    <row r="362" spans="2:21">
      <c r="B362">
        <v>103</v>
      </c>
      <c r="C362">
        <v>106</v>
      </c>
      <c r="D362" s="14">
        <v>4.2016806722689074E-3</v>
      </c>
      <c r="E362" s="14">
        <v>3.3145508783559825E-4</v>
      </c>
      <c r="F362" s="14">
        <v>9.3077370564281555E-3</v>
      </c>
      <c r="G362" s="14">
        <v>1.5267175572519083E-2</v>
      </c>
      <c r="I362" s="97">
        <v>8332.2891154835288</v>
      </c>
      <c r="J362" s="97">
        <v>8824.7337639337293</v>
      </c>
      <c r="K362" s="14">
        <v>4.2016806722689074E-3</v>
      </c>
      <c r="L362" s="14">
        <v>3.3145508783559825E-4</v>
      </c>
      <c r="M362" s="14">
        <v>9.3077370564281555E-3</v>
      </c>
      <c r="N362" s="14">
        <v>1.5267175572519083E-2</v>
      </c>
      <c r="P362" s="98">
        <v>323.58404331974867</v>
      </c>
      <c r="Q362" s="98">
        <v>333.00882128051808</v>
      </c>
      <c r="R362" s="14">
        <v>8.0064051240992789E-3</v>
      </c>
      <c r="S362" s="14">
        <v>9.9403578528827028E-4</v>
      </c>
      <c r="T362" s="14">
        <v>1.1641443538998836E-2</v>
      </c>
      <c r="U362" s="14">
        <v>6.5384615384615388E-2</v>
      </c>
    </row>
    <row r="363" spans="2:21">
      <c r="B363">
        <v>106</v>
      </c>
      <c r="C363">
        <v>109</v>
      </c>
      <c r="D363" s="14">
        <v>2.4009603841536613E-3</v>
      </c>
      <c r="E363" s="14">
        <v>3.3145508783559825E-4</v>
      </c>
      <c r="F363" s="14">
        <v>3.4904013961605585E-3</v>
      </c>
      <c r="G363" s="14">
        <v>1.9083969465648856E-2</v>
      </c>
      <c r="I363" s="97">
        <v>8824.7337639337293</v>
      </c>
      <c r="J363" s="97">
        <v>9331.3155793250826</v>
      </c>
      <c r="K363" s="14">
        <v>2.4009603841536613E-3</v>
      </c>
      <c r="L363" s="14">
        <v>3.3145508783559825E-4</v>
      </c>
      <c r="M363" s="14">
        <v>3.4904013961605585E-3</v>
      </c>
      <c r="N363" s="14">
        <v>1.9083969465648856E-2</v>
      </c>
      <c r="P363" s="98">
        <v>333.00882128051808</v>
      </c>
      <c r="Q363" s="98">
        <v>342.43359924128742</v>
      </c>
      <c r="R363" s="14">
        <v>5.4043234587670139E-3</v>
      </c>
      <c r="S363" s="14">
        <v>1.3253810470510272E-3</v>
      </c>
      <c r="T363" s="14">
        <v>1.0477299185098952E-2</v>
      </c>
      <c r="U363" s="14">
        <v>1.9230769230769232E-2</v>
      </c>
    </row>
    <row r="364" spans="2:21">
      <c r="B364">
        <v>109</v>
      </c>
      <c r="C364">
        <v>112</v>
      </c>
      <c r="D364" s="14">
        <v>2.4009603841536613E-3</v>
      </c>
      <c r="E364" s="14">
        <v>3.3145508783559825E-4</v>
      </c>
      <c r="F364" s="14">
        <v>4.6538685282140778E-3</v>
      </c>
      <c r="G364" s="14">
        <v>1.1450381679389313E-2</v>
      </c>
      <c r="I364" s="97">
        <v>9331.3155793250826</v>
      </c>
      <c r="J364" s="97">
        <v>9852.0345616575905</v>
      </c>
      <c r="K364" s="14">
        <v>2.4009603841536613E-3</v>
      </c>
      <c r="L364" s="14">
        <v>3.3145508783559825E-4</v>
      </c>
      <c r="M364" s="14">
        <v>4.6538685282140778E-3</v>
      </c>
      <c r="N364" s="14">
        <v>1.1450381679389313E-2</v>
      </c>
      <c r="P364" s="98">
        <v>342.43359924128742</v>
      </c>
      <c r="Q364" s="98">
        <v>351.85837720205683</v>
      </c>
      <c r="R364" s="14">
        <v>4.4035228182546038E-3</v>
      </c>
      <c r="S364" s="14">
        <v>6.6269052352551359E-4</v>
      </c>
      <c r="T364" s="14">
        <v>9.3131548311990685E-3</v>
      </c>
      <c r="U364" s="14">
        <v>1.5384615384615385E-2</v>
      </c>
    </row>
    <row r="365" spans="2:21">
      <c r="B365">
        <v>112</v>
      </c>
      <c r="C365">
        <v>115</v>
      </c>
      <c r="D365" s="14">
        <v>6.0024009603841532E-4</v>
      </c>
      <c r="E365" s="14">
        <v>0</v>
      </c>
      <c r="F365" s="14">
        <v>1.1634671320535194E-3</v>
      </c>
      <c r="G365" s="14">
        <v>3.8167938931297708E-3</v>
      </c>
      <c r="I365" s="97">
        <v>9852.0345616575905</v>
      </c>
      <c r="J365" s="97">
        <v>10386.890710931253</v>
      </c>
      <c r="K365" s="14">
        <v>6.0024009603841532E-4</v>
      </c>
      <c r="L365" s="14">
        <v>0</v>
      </c>
      <c r="M365" s="14">
        <v>1.1634671320535194E-3</v>
      </c>
      <c r="N365" s="14">
        <v>3.8167938931297708E-3</v>
      </c>
      <c r="P365" s="98">
        <v>351.85837720205683</v>
      </c>
      <c r="Q365" s="98">
        <v>361.28315516282623</v>
      </c>
      <c r="R365" s="14">
        <v>4.603682946357086E-3</v>
      </c>
      <c r="S365" s="14">
        <v>9.9403578528827028E-4</v>
      </c>
      <c r="T365" s="14">
        <v>8.7310826542491265E-3</v>
      </c>
      <c r="U365" s="14">
        <v>1.9230769230769232E-2</v>
      </c>
    </row>
    <row r="366" spans="2:21">
      <c r="B366">
        <v>115</v>
      </c>
      <c r="C366">
        <v>118</v>
      </c>
      <c r="D366" s="14">
        <v>1.8007202881152461E-3</v>
      </c>
      <c r="E366" s="14">
        <v>0</v>
      </c>
      <c r="F366" s="14">
        <v>5.235602094240838E-3</v>
      </c>
      <c r="G366" s="14">
        <v>0</v>
      </c>
      <c r="I366" s="97">
        <v>10386.890710931253</v>
      </c>
      <c r="J366" s="97">
        <v>10935.88402714607</v>
      </c>
      <c r="K366" s="14">
        <v>1.8007202881152461E-3</v>
      </c>
      <c r="L366" s="14">
        <v>0</v>
      </c>
      <c r="M366" s="14">
        <v>5.235602094240838E-3</v>
      </c>
      <c r="N366" s="14">
        <v>0</v>
      </c>
      <c r="P366" s="98">
        <v>361.28315516282623</v>
      </c>
      <c r="Q366" s="98">
        <v>370.70793312359558</v>
      </c>
      <c r="R366" s="14">
        <v>4.2033626901521216E-3</v>
      </c>
      <c r="S366" s="14">
        <v>0</v>
      </c>
      <c r="T366" s="14">
        <v>8.1490104772991845E-3</v>
      </c>
      <c r="U366" s="14">
        <v>2.6923076923076925E-2</v>
      </c>
    </row>
    <row r="367" spans="2:21">
      <c r="B367">
        <v>118</v>
      </c>
      <c r="C367">
        <v>121</v>
      </c>
      <c r="D367" s="14">
        <v>8.0032012805122054E-4</v>
      </c>
      <c r="E367" s="14">
        <v>0</v>
      </c>
      <c r="F367" s="14">
        <v>1.7452006980802793E-3</v>
      </c>
      <c r="G367" s="14">
        <v>3.8167938931297708E-3</v>
      </c>
      <c r="I367" s="97">
        <v>10935.88402714607</v>
      </c>
      <c r="J367" s="97">
        <v>11499.01451030204</v>
      </c>
      <c r="K367" s="14">
        <v>8.0032012805122054E-4</v>
      </c>
      <c r="L367" s="14">
        <v>0</v>
      </c>
      <c r="M367" s="14">
        <v>1.7452006980802793E-3</v>
      </c>
      <c r="N367" s="14">
        <v>3.8167938931297708E-3</v>
      </c>
      <c r="P367" s="98">
        <v>370.70793312359558</v>
      </c>
      <c r="Q367" s="98">
        <v>380.13271108436498</v>
      </c>
      <c r="R367" s="14">
        <v>2.0016012810248197E-3</v>
      </c>
      <c r="S367" s="14">
        <v>0</v>
      </c>
      <c r="T367" s="14">
        <v>4.6565774155995342E-3</v>
      </c>
      <c r="U367" s="14">
        <v>7.6923076923076927E-3</v>
      </c>
    </row>
    <row r="368" spans="2:21">
      <c r="B368">
        <v>121</v>
      </c>
      <c r="C368">
        <v>124</v>
      </c>
      <c r="D368" s="14">
        <v>1.8007202881152461E-3</v>
      </c>
      <c r="E368" s="14">
        <v>0</v>
      </c>
      <c r="F368" s="14">
        <v>3.4904013961605585E-3</v>
      </c>
      <c r="G368" s="14">
        <v>1.1450381679389313E-2</v>
      </c>
      <c r="I368" s="97">
        <v>11499.01451030204</v>
      </c>
      <c r="J368" s="97">
        <v>12076.282160399165</v>
      </c>
      <c r="K368" s="14">
        <v>1.8007202881152461E-3</v>
      </c>
      <c r="L368" s="14">
        <v>0</v>
      </c>
      <c r="M368" s="14">
        <v>3.4904013961605585E-3</v>
      </c>
      <c r="N368" s="14">
        <v>1.1450381679389313E-2</v>
      </c>
      <c r="P368" s="98">
        <v>380.13271108436498</v>
      </c>
      <c r="Q368" s="98">
        <v>389.55748904513433</v>
      </c>
      <c r="R368" s="14">
        <v>1.6012810248198558E-3</v>
      </c>
      <c r="S368" s="14">
        <v>0</v>
      </c>
      <c r="T368" s="14">
        <v>4.6565774155995342E-3</v>
      </c>
      <c r="U368" s="14">
        <v>0</v>
      </c>
    </row>
    <row r="369" spans="2:21">
      <c r="B369">
        <v>124</v>
      </c>
      <c r="C369">
        <v>127</v>
      </c>
      <c r="D369" s="14">
        <v>8.0032012805122054E-4</v>
      </c>
      <c r="E369" s="14">
        <v>0</v>
      </c>
      <c r="F369" s="14">
        <v>1.7452006980802793E-3</v>
      </c>
      <c r="G369" s="14">
        <v>3.8167938931297708E-3</v>
      </c>
      <c r="I369" s="97">
        <v>12076.282160399165</v>
      </c>
      <c r="J369" s="97">
        <v>12667.686977437443</v>
      </c>
      <c r="K369" s="14">
        <v>8.0032012805122054E-4</v>
      </c>
      <c r="L369" s="14">
        <v>0</v>
      </c>
      <c r="M369" s="14">
        <v>1.7452006980802793E-3</v>
      </c>
      <c r="N369" s="14">
        <v>3.8167938931297708E-3</v>
      </c>
      <c r="P369" s="98">
        <v>389.55748904513433</v>
      </c>
      <c r="Q369" s="98">
        <v>398.98226700590374</v>
      </c>
      <c r="R369" s="14">
        <v>2.4019215372297837E-3</v>
      </c>
      <c r="S369" s="14">
        <v>0</v>
      </c>
      <c r="T369" s="14">
        <v>5.2386495925494762E-3</v>
      </c>
      <c r="U369" s="14">
        <v>1.1538461538461539E-2</v>
      </c>
    </row>
    <row r="370" spans="2:21">
      <c r="B370">
        <v>127</v>
      </c>
      <c r="C370">
        <v>130</v>
      </c>
      <c r="D370" s="14">
        <v>0</v>
      </c>
      <c r="E370" s="14">
        <v>0</v>
      </c>
      <c r="F370" s="14">
        <v>0</v>
      </c>
      <c r="G370" s="14">
        <v>0</v>
      </c>
      <c r="I370" s="97">
        <v>12667.686977437443</v>
      </c>
      <c r="J370" s="97">
        <v>13273.228961416877</v>
      </c>
      <c r="K370" s="14">
        <v>0</v>
      </c>
      <c r="L370" s="14">
        <v>0</v>
      </c>
      <c r="M370" s="14">
        <v>0</v>
      </c>
      <c r="N370" s="14">
        <v>0</v>
      </c>
      <c r="P370" s="98">
        <v>398.98226700590374</v>
      </c>
      <c r="Q370" s="98">
        <v>408.40704496667308</v>
      </c>
      <c r="R370" s="14">
        <v>1.4011208967173738E-3</v>
      </c>
      <c r="S370" s="14">
        <v>3.3134526176275679E-4</v>
      </c>
      <c r="T370" s="14">
        <v>2.9103608847497091E-3</v>
      </c>
      <c r="U370" s="14">
        <v>3.8461538461538464E-3</v>
      </c>
    </row>
    <row r="371" spans="2:21">
      <c r="B371">
        <v>130</v>
      </c>
      <c r="C371">
        <v>133</v>
      </c>
      <c r="D371" s="14">
        <v>0</v>
      </c>
      <c r="E371" s="14">
        <v>0</v>
      </c>
      <c r="F371" s="14">
        <v>0</v>
      </c>
      <c r="G371" s="14">
        <v>0</v>
      </c>
      <c r="I371" s="97">
        <v>13273.228961416877</v>
      </c>
      <c r="J371" s="97">
        <v>13892.908112337462</v>
      </c>
      <c r="K371" s="14">
        <v>0</v>
      </c>
      <c r="L371" s="14">
        <v>0</v>
      </c>
      <c r="M371" s="14">
        <v>0</v>
      </c>
      <c r="N371" s="14">
        <v>0</v>
      </c>
      <c r="P371" s="98">
        <v>408.40704496667308</v>
      </c>
      <c r="Q371" s="98">
        <v>417.83182292744249</v>
      </c>
      <c r="R371" s="14">
        <v>1.6012810248198558E-3</v>
      </c>
      <c r="S371" s="14">
        <v>0</v>
      </c>
      <c r="T371" s="14">
        <v>4.0745052386495922E-3</v>
      </c>
      <c r="U371" s="14">
        <v>3.8461538461538464E-3</v>
      </c>
    </row>
    <row r="372" spans="2:21">
      <c r="B372">
        <v>133</v>
      </c>
      <c r="C372">
        <v>136</v>
      </c>
      <c r="D372" s="14">
        <v>2.0008003201280514E-4</v>
      </c>
      <c r="E372" s="14">
        <v>0</v>
      </c>
      <c r="F372" s="14">
        <v>0</v>
      </c>
      <c r="G372" s="14">
        <v>3.8167938931297708E-3</v>
      </c>
      <c r="I372" s="97">
        <v>13892.908112337462</v>
      </c>
      <c r="J372" s="97">
        <v>14526.724430199203</v>
      </c>
      <c r="K372" s="14">
        <v>2.0008003201280514E-4</v>
      </c>
      <c r="L372" s="14">
        <v>0</v>
      </c>
      <c r="M372" s="14">
        <v>0</v>
      </c>
      <c r="N372" s="14">
        <v>3.8167938931297708E-3</v>
      </c>
      <c r="P372" s="98">
        <v>417.83182292744249</v>
      </c>
      <c r="Q372" s="98">
        <v>427.25660088821189</v>
      </c>
      <c r="R372" s="14">
        <v>1.4011208967173738E-3</v>
      </c>
      <c r="S372" s="14">
        <v>3.3134526176275679E-4</v>
      </c>
      <c r="T372" s="14">
        <v>3.4924330616996507E-3</v>
      </c>
      <c r="U372" s="14">
        <v>0</v>
      </c>
    </row>
    <row r="373" spans="2:21">
      <c r="B373">
        <v>136</v>
      </c>
      <c r="C373">
        <v>139</v>
      </c>
      <c r="D373" s="14">
        <v>1.0004001600640256E-3</v>
      </c>
      <c r="E373" s="14">
        <v>0</v>
      </c>
      <c r="F373" s="14">
        <v>1.1634671320535194E-3</v>
      </c>
      <c r="G373" s="14">
        <v>1.1450381679389313E-2</v>
      </c>
      <c r="I373" s="97">
        <v>14526.724430199203</v>
      </c>
      <c r="J373" s="97">
        <v>15174.677915002098</v>
      </c>
      <c r="K373" s="14">
        <v>1.0004001600640256E-3</v>
      </c>
      <c r="L373" s="14">
        <v>0</v>
      </c>
      <c r="M373" s="14">
        <v>1.1634671320535194E-3</v>
      </c>
      <c r="N373" s="14">
        <v>1.1450381679389313E-2</v>
      </c>
      <c r="P373" s="98">
        <v>427.25660088821189</v>
      </c>
      <c r="Q373" s="98">
        <v>436.68137884898124</v>
      </c>
      <c r="R373" s="14">
        <v>8.0064051240992789E-4</v>
      </c>
      <c r="S373" s="14">
        <v>0</v>
      </c>
      <c r="T373" s="14">
        <v>1.1641443538998836E-3</v>
      </c>
      <c r="U373" s="14">
        <v>7.6923076923076927E-3</v>
      </c>
    </row>
    <row r="374" spans="2:21">
      <c r="B374">
        <v>139</v>
      </c>
      <c r="C374">
        <v>142</v>
      </c>
      <c r="D374" s="14">
        <v>2.0008003201280514E-4</v>
      </c>
      <c r="E374" s="14">
        <v>0</v>
      </c>
      <c r="F374" s="14">
        <v>5.8173356602675972E-4</v>
      </c>
      <c r="G374" s="14">
        <v>0</v>
      </c>
      <c r="I374" s="97">
        <v>15174.677915002098</v>
      </c>
      <c r="J374" s="97">
        <v>15836.768566746146</v>
      </c>
      <c r="K374" s="14">
        <v>2.0008003201280514E-4</v>
      </c>
      <c r="L374" s="14">
        <v>0</v>
      </c>
      <c r="M374" s="14">
        <v>5.8173356602675972E-4</v>
      </c>
      <c r="N374" s="14">
        <v>0</v>
      </c>
      <c r="P374" s="98">
        <v>436.68137884898124</v>
      </c>
      <c r="Q374" s="98">
        <v>446.10615680975064</v>
      </c>
      <c r="R374" s="14">
        <v>0</v>
      </c>
      <c r="S374" s="14">
        <v>0</v>
      </c>
      <c r="T374" s="14">
        <v>0</v>
      </c>
      <c r="U374" s="14">
        <v>0</v>
      </c>
    </row>
    <row r="375" spans="2:21">
      <c r="B375">
        <v>142</v>
      </c>
      <c r="C375">
        <v>145</v>
      </c>
      <c r="D375" s="14">
        <v>4.0016006402561027E-4</v>
      </c>
      <c r="E375" s="14">
        <v>0</v>
      </c>
      <c r="F375" s="14">
        <v>5.8173356602675972E-4</v>
      </c>
      <c r="G375" s="14">
        <v>3.8167938931297708E-3</v>
      </c>
      <c r="I375" s="97">
        <v>15836.768566746146</v>
      </c>
      <c r="J375" s="97">
        <v>16512.99638543135</v>
      </c>
      <c r="K375" s="14">
        <v>4.0016006402561027E-4</v>
      </c>
      <c r="L375" s="14">
        <v>0</v>
      </c>
      <c r="M375" s="14">
        <v>5.8173356602675972E-4</v>
      </c>
      <c r="N375" s="14">
        <v>3.8167938931297708E-3</v>
      </c>
      <c r="P375" s="98">
        <v>446.10615680975064</v>
      </c>
      <c r="Q375" s="98">
        <v>455.53093477051999</v>
      </c>
      <c r="R375" s="14">
        <v>2.0016012810248197E-4</v>
      </c>
      <c r="S375" s="14">
        <v>0</v>
      </c>
      <c r="T375" s="14">
        <v>5.8207217694994178E-4</v>
      </c>
      <c r="U375" s="14">
        <v>0</v>
      </c>
    </row>
    <row r="376" spans="2:21">
      <c r="B376">
        <v>145</v>
      </c>
      <c r="C376">
        <v>148</v>
      </c>
      <c r="D376" s="14">
        <v>4.0016006402561027E-4</v>
      </c>
      <c r="E376" s="14">
        <v>0</v>
      </c>
      <c r="F376" s="14">
        <v>1.1634671320535194E-3</v>
      </c>
      <c r="G376" s="14">
        <v>0</v>
      </c>
      <c r="I376" s="97">
        <v>16512.99638543135</v>
      </c>
      <c r="J376" s="97">
        <v>17203.361371057708</v>
      </c>
      <c r="K376" s="14">
        <v>4.0016006402561027E-4</v>
      </c>
      <c r="L376" s="14">
        <v>0</v>
      </c>
      <c r="M376" s="14">
        <v>1.1634671320535194E-3</v>
      </c>
      <c r="N376" s="14">
        <v>0</v>
      </c>
      <c r="P376" s="98">
        <v>455.53093477051999</v>
      </c>
      <c r="Q376" s="98">
        <v>464.9557127312894</v>
      </c>
      <c r="R376" s="14">
        <v>1.4011208967173738E-3</v>
      </c>
      <c r="S376" s="14">
        <v>0</v>
      </c>
      <c r="T376" s="14">
        <v>2.3282887077997671E-3</v>
      </c>
      <c r="U376" s="14">
        <v>1.1538461538461539E-2</v>
      </c>
    </row>
    <row r="377" spans="2:21">
      <c r="B377">
        <v>148</v>
      </c>
      <c r="C377">
        <v>151</v>
      </c>
      <c r="D377" s="14">
        <v>0</v>
      </c>
      <c r="E377" s="14">
        <v>0</v>
      </c>
      <c r="F377" s="14">
        <v>0</v>
      </c>
      <c r="G377" s="14">
        <v>0</v>
      </c>
      <c r="I377" s="97">
        <v>17203.361371057708</v>
      </c>
      <c r="J377" s="97">
        <v>17907.863523625219</v>
      </c>
      <c r="K377" s="14">
        <v>0</v>
      </c>
      <c r="L377" s="14">
        <v>0</v>
      </c>
      <c r="M377" s="14">
        <v>0</v>
      </c>
      <c r="N377" s="14">
        <v>0</v>
      </c>
      <c r="P377" s="98">
        <v>464.9557127312894</v>
      </c>
      <c r="Q377" s="98">
        <v>474.38049069205874</v>
      </c>
      <c r="R377" s="14">
        <v>6.0048038430744592E-4</v>
      </c>
      <c r="S377" s="14">
        <v>0</v>
      </c>
      <c r="T377" s="14">
        <v>5.8207217694994178E-4</v>
      </c>
      <c r="U377" s="14">
        <v>7.6923076923076927E-3</v>
      </c>
    </row>
    <row r="378" spans="2:21">
      <c r="B378">
        <v>151</v>
      </c>
      <c r="C378">
        <v>154</v>
      </c>
      <c r="D378" s="14">
        <v>0</v>
      </c>
      <c r="E378" s="14">
        <v>0</v>
      </c>
      <c r="F378" s="14">
        <v>0</v>
      </c>
      <c r="G378" s="14">
        <v>0</v>
      </c>
      <c r="I378" s="97">
        <v>17907.863523625219</v>
      </c>
      <c r="J378" s="97">
        <v>18626.502843133883</v>
      </c>
      <c r="K378" s="14">
        <v>0</v>
      </c>
      <c r="L378" s="14">
        <v>0</v>
      </c>
      <c r="M378" s="14">
        <v>0</v>
      </c>
      <c r="N378" s="14">
        <v>0</v>
      </c>
      <c r="P378" s="98">
        <v>474.38049069205874</v>
      </c>
      <c r="Q378" s="98">
        <v>483.80526865282815</v>
      </c>
      <c r="R378" s="14">
        <v>6.0048038430744592E-4</v>
      </c>
      <c r="S378" s="14">
        <v>0</v>
      </c>
      <c r="T378" s="14">
        <v>5.8207217694994178E-4</v>
      </c>
      <c r="U378" s="14">
        <v>7.6923076923076927E-3</v>
      </c>
    </row>
    <row r="379" spans="2:21">
      <c r="B379">
        <v>154</v>
      </c>
      <c r="C379">
        <v>157</v>
      </c>
      <c r="D379" s="14">
        <v>0</v>
      </c>
      <c r="E379" s="14">
        <v>0</v>
      </c>
      <c r="F379" s="14">
        <v>0</v>
      </c>
      <c r="G379" s="14">
        <v>0</v>
      </c>
      <c r="I379" s="97">
        <v>18626.502843133883</v>
      </c>
      <c r="J379" s="97">
        <v>19359.279329583704</v>
      </c>
      <c r="K379" s="14">
        <v>0</v>
      </c>
      <c r="L379" s="14">
        <v>0</v>
      </c>
      <c r="M379" s="14">
        <v>0</v>
      </c>
      <c r="N379" s="14">
        <v>0</v>
      </c>
      <c r="P379" s="98">
        <v>483.80526865282815</v>
      </c>
      <c r="Q379" s="98">
        <v>493.23004661359749</v>
      </c>
      <c r="R379" s="14">
        <v>1.0008006405124099E-3</v>
      </c>
      <c r="S379" s="14">
        <v>0</v>
      </c>
      <c r="T379" s="14">
        <v>2.9103608847497091E-3</v>
      </c>
      <c r="U379" s="14">
        <v>0</v>
      </c>
    </row>
    <row r="380" spans="2:21">
      <c r="B380">
        <v>157</v>
      </c>
      <c r="C380">
        <v>160</v>
      </c>
      <c r="D380" s="14">
        <v>2.0008003201280514E-4</v>
      </c>
      <c r="E380" s="14">
        <v>0</v>
      </c>
      <c r="F380" s="14">
        <v>5.8173356602675972E-4</v>
      </c>
      <c r="G380" s="14">
        <v>0</v>
      </c>
      <c r="I380" s="97">
        <v>19359.279329583704</v>
      </c>
      <c r="J380" s="97">
        <v>20106.192982974677</v>
      </c>
      <c r="K380" s="14">
        <v>2.0008003201280514E-4</v>
      </c>
      <c r="L380" s="14">
        <v>0</v>
      </c>
      <c r="M380" s="14">
        <v>5.8173356602675972E-4</v>
      </c>
      <c r="N380" s="14">
        <v>0</v>
      </c>
      <c r="P380" s="98">
        <v>493.23004661359749</v>
      </c>
      <c r="Q380" s="98">
        <v>502.6548245743669</v>
      </c>
      <c r="R380" s="14">
        <v>2.0016012810248197E-4</v>
      </c>
      <c r="S380" s="14">
        <v>0</v>
      </c>
      <c r="T380" s="14">
        <v>5.8207217694994178E-4</v>
      </c>
      <c r="U380" s="14">
        <v>0</v>
      </c>
    </row>
    <row r="381" spans="2:21">
      <c r="B381">
        <v>160</v>
      </c>
      <c r="C381">
        <v>163</v>
      </c>
      <c r="D381" s="14">
        <v>0</v>
      </c>
      <c r="E381" s="14">
        <v>0</v>
      </c>
      <c r="F381" s="14">
        <v>0</v>
      </c>
      <c r="G381" s="14">
        <v>0</v>
      </c>
      <c r="I381" s="97">
        <v>20106.192982974677</v>
      </c>
      <c r="J381" s="97">
        <v>20867.243803306803</v>
      </c>
      <c r="K381" s="14">
        <v>0</v>
      </c>
      <c r="L381" s="14">
        <v>0</v>
      </c>
      <c r="M381" s="14">
        <v>0</v>
      </c>
      <c r="N381" s="14">
        <v>0</v>
      </c>
      <c r="P381" s="98">
        <v>502.6548245743669</v>
      </c>
      <c r="Q381" s="98">
        <v>512.07960253513625</v>
      </c>
      <c r="R381" s="14">
        <v>0</v>
      </c>
      <c r="S381" s="14">
        <v>0</v>
      </c>
      <c r="T381" s="14">
        <v>0</v>
      </c>
      <c r="U381" s="14">
        <v>0</v>
      </c>
    </row>
    <row r="382" spans="2:21">
      <c r="B382">
        <v>163</v>
      </c>
      <c r="C382">
        <v>166</v>
      </c>
      <c r="D382" s="14">
        <v>0</v>
      </c>
      <c r="E382" s="14">
        <v>0</v>
      </c>
      <c r="F382" s="14">
        <v>0</v>
      </c>
      <c r="G382" s="14">
        <v>0</v>
      </c>
      <c r="I382" s="97">
        <v>20867.243803306803</v>
      </c>
      <c r="J382" s="97">
        <v>21642.431790580085</v>
      </c>
      <c r="K382" s="14">
        <v>0</v>
      </c>
      <c r="L382" s="14">
        <v>0</v>
      </c>
      <c r="M382" s="14">
        <v>0</v>
      </c>
      <c r="N382" s="14">
        <v>0</v>
      </c>
      <c r="P382" s="98">
        <v>512.07960253513625</v>
      </c>
      <c r="Q382" s="98">
        <v>521.50438049590571</v>
      </c>
      <c r="R382" s="14">
        <v>0</v>
      </c>
      <c r="S382" s="14">
        <v>0</v>
      </c>
      <c r="T382" s="14">
        <v>0</v>
      </c>
      <c r="U382" s="14">
        <v>0</v>
      </c>
    </row>
    <row r="383" spans="2:21">
      <c r="B383">
        <v>166</v>
      </c>
      <c r="C383">
        <v>169</v>
      </c>
      <c r="D383" s="14">
        <v>0</v>
      </c>
      <c r="E383" s="14">
        <v>0</v>
      </c>
      <c r="F383" s="14">
        <v>0</v>
      </c>
      <c r="G383" s="14">
        <v>0</v>
      </c>
      <c r="I383" s="97">
        <v>21642.431790580085</v>
      </c>
      <c r="J383" s="97">
        <v>22431.756944794521</v>
      </c>
      <c r="K383" s="14">
        <v>0</v>
      </c>
      <c r="L383" s="14">
        <v>0</v>
      </c>
      <c r="M383" s="14">
        <v>0</v>
      </c>
      <c r="N383" s="14">
        <v>0</v>
      </c>
      <c r="P383" s="98">
        <v>521.50438049590571</v>
      </c>
      <c r="Q383" s="98">
        <v>530.92915845667505</v>
      </c>
      <c r="R383" s="14">
        <v>6.0048038430744592E-4</v>
      </c>
      <c r="S383" s="14">
        <v>0</v>
      </c>
      <c r="T383" s="14">
        <v>1.7462165308498253E-3</v>
      </c>
      <c r="U383" s="14">
        <v>0</v>
      </c>
    </row>
    <row r="384" spans="2:21">
      <c r="B384">
        <v>169</v>
      </c>
      <c r="C384">
        <v>172</v>
      </c>
      <c r="D384" s="14">
        <v>0</v>
      </c>
      <c r="E384" s="14">
        <v>0</v>
      </c>
      <c r="F384" s="14">
        <v>0</v>
      </c>
      <c r="G384" s="14">
        <v>0</v>
      </c>
      <c r="I384" s="97">
        <v>22431.756944794521</v>
      </c>
      <c r="J384" s="97">
        <v>23235.219265950109</v>
      </c>
      <c r="K384" s="14">
        <v>0</v>
      </c>
      <c r="L384" s="14">
        <v>0</v>
      </c>
      <c r="M384" s="14">
        <v>0</v>
      </c>
      <c r="N384" s="14">
        <v>0</v>
      </c>
      <c r="P384" s="98">
        <v>530.92915845667505</v>
      </c>
      <c r="Q384" s="98">
        <v>540.3539364174444</v>
      </c>
      <c r="R384" s="14">
        <v>4.0032025620496394E-4</v>
      </c>
      <c r="S384" s="14">
        <v>0</v>
      </c>
      <c r="T384" s="14">
        <v>5.8207217694994178E-4</v>
      </c>
      <c r="U384" s="14">
        <v>3.8461538461538464E-3</v>
      </c>
    </row>
    <row r="385" spans="2:21">
      <c r="B385">
        <v>172</v>
      </c>
      <c r="C385">
        <v>175</v>
      </c>
      <c r="D385" s="14">
        <v>0</v>
      </c>
      <c r="E385" s="14">
        <v>0</v>
      </c>
      <c r="F385" s="14">
        <v>0</v>
      </c>
      <c r="G385" s="14">
        <v>0</v>
      </c>
      <c r="I385" s="97">
        <v>23235.219265950109</v>
      </c>
      <c r="J385" s="97">
        <v>24052.818754046853</v>
      </c>
      <c r="K385" s="14">
        <v>0</v>
      </c>
      <c r="L385" s="14">
        <v>0</v>
      </c>
      <c r="M385" s="14">
        <v>0</v>
      </c>
      <c r="N385" s="14">
        <v>0</v>
      </c>
      <c r="P385" s="98">
        <v>540.3539364174444</v>
      </c>
      <c r="Q385" s="98">
        <v>549.77871437821375</v>
      </c>
      <c r="R385" s="14">
        <v>0</v>
      </c>
      <c r="S385" s="14">
        <v>0</v>
      </c>
      <c r="T385" s="14">
        <v>0</v>
      </c>
      <c r="U385" s="14">
        <v>0</v>
      </c>
    </row>
    <row r="386" spans="2:21">
      <c r="B386">
        <v>175</v>
      </c>
      <c r="C386">
        <v>178</v>
      </c>
      <c r="D386" s="14">
        <v>2.0008003201280514E-4</v>
      </c>
      <c r="E386" s="14">
        <v>0</v>
      </c>
      <c r="F386" s="14">
        <v>0</v>
      </c>
      <c r="G386" s="14">
        <v>3.8167938931297708E-3</v>
      </c>
      <c r="I386" s="97">
        <v>24052.818754046853</v>
      </c>
      <c r="J386" s="97">
        <v>24884.555409084751</v>
      </c>
      <c r="K386" s="14">
        <v>2.0008003201280514E-4</v>
      </c>
      <c r="L386" s="14">
        <v>0</v>
      </c>
      <c r="M386" s="14">
        <v>0</v>
      </c>
      <c r="N386" s="14">
        <v>3.8167938931297708E-3</v>
      </c>
      <c r="P386" s="98">
        <v>549.77871437821375</v>
      </c>
      <c r="Q386" s="98">
        <v>559.20349233898321</v>
      </c>
      <c r="R386" s="14">
        <v>0</v>
      </c>
      <c r="S386" s="14">
        <v>0</v>
      </c>
      <c r="T386" s="14">
        <v>0</v>
      </c>
      <c r="U386" s="14">
        <v>0</v>
      </c>
    </row>
    <row r="387" spans="2:21">
      <c r="B387">
        <v>178</v>
      </c>
      <c r="C387">
        <v>181</v>
      </c>
      <c r="D387" s="14">
        <v>2.0008003201280514E-4</v>
      </c>
      <c r="E387" s="14">
        <v>0</v>
      </c>
      <c r="F387" s="14">
        <v>5.8173356602675972E-4</v>
      </c>
      <c r="G387" s="14">
        <v>0</v>
      </c>
      <c r="I387" s="97">
        <v>24884.555409084751</v>
      </c>
      <c r="J387" s="97">
        <v>25730.429231063805</v>
      </c>
      <c r="K387" s="14">
        <v>2.0008003201280514E-4</v>
      </c>
      <c r="L387" s="14">
        <v>0</v>
      </c>
      <c r="M387" s="14">
        <v>5.8173356602675972E-4</v>
      </c>
      <c r="N387" s="14">
        <v>0</v>
      </c>
      <c r="P387" s="98">
        <v>559.20349233898321</v>
      </c>
      <c r="Q387" s="98">
        <v>568.62827029975256</v>
      </c>
      <c r="R387" s="14">
        <v>4.0032025620496394E-4</v>
      </c>
      <c r="S387" s="14">
        <v>0</v>
      </c>
      <c r="T387" s="14">
        <v>1.1641443538998836E-3</v>
      </c>
      <c r="U387" s="14">
        <v>0</v>
      </c>
    </row>
    <row r="388" spans="2:21">
      <c r="B388">
        <v>181</v>
      </c>
      <c r="C388">
        <v>184</v>
      </c>
      <c r="D388" s="14">
        <v>0</v>
      </c>
      <c r="E388" s="14">
        <v>0</v>
      </c>
      <c r="F388" s="14">
        <v>0</v>
      </c>
      <c r="G388" s="14">
        <v>0</v>
      </c>
      <c r="I388" s="97">
        <v>25730.429231063805</v>
      </c>
      <c r="J388" s="97">
        <v>26590.440219984008</v>
      </c>
      <c r="K388" s="14">
        <v>0</v>
      </c>
      <c r="L388" s="14">
        <v>0</v>
      </c>
      <c r="M388" s="14">
        <v>0</v>
      </c>
      <c r="N388" s="14">
        <v>0</v>
      </c>
      <c r="P388" s="98">
        <v>568.62827029975256</v>
      </c>
      <c r="Q388" s="98">
        <v>578.0530482605219</v>
      </c>
      <c r="R388" s="14">
        <v>0</v>
      </c>
      <c r="S388" s="14">
        <v>0</v>
      </c>
      <c r="T388" s="14">
        <v>0</v>
      </c>
      <c r="U388" s="14">
        <v>0</v>
      </c>
    </row>
    <row r="389" spans="2:21">
      <c r="B389">
        <v>184</v>
      </c>
      <c r="C389">
        <v>187</v>
      </c>
      <c r="D389" s="14">
        <v>0</v>
      </c>
      <c r="E389" s="14">
        <v>0</v>
      </c>
      <c r="F389" s="14">
        <v>0</v>
      </c>
      <c r="G389" s="14">
        <v>0</v>
      </c>
      <c r="I389" s="97">
        <v>26590.440219984008</v>
      </c>
      <c r="J389" s="97">
        <v>27464.588375845367</v>
      </c>
      <c r="K389" s="14">
        <v>0</v>
      </c>
      <c r="L389" s="14">
        <v>0</v>
      </c>
      <c r="M389" s="14">
        <v>0</v>
      </c>
      <c r="N389" s="14">
        <v>0</v>
      </c>
      <c r="P389" s="98">
        <v>578.0530482605219</v>
      </c>
      <c r="Q389" s="98">
        <v>587.47782622129137</v>
      </c>
      <c r="R389" s="14">
        <v>0</v>
      </c>
      <c r="S389" s="14">
        <v>0</v>
      </c>
      <c r="T389" s="14">
        <v>0</v>
      </c>
      <c r="U389" s="14">
        <v>0</v>
      </c>
    </row>
    <row r="390" spans="2:21">
      <c r="B390">
        <v>187</v>
      </c>
      <c r="C390">
        <v>190</v>
      </c>
      <c r="D390" s="14">
        <v>0</v>
      </c>
      <c r="E390" s="14">
        <v>0</v>
      </c>
      <c r="F390" s="14">
        <v>0</v>
      </c>
      <c r="G390" s="14">
        <v>0</v>
      </c>
      <c r="I390" s="97">
        <v>27464.588375845367</v>
      </c>
      <c r="J390" s="97">
        <v>28352.873698647883</v>
      </c>
      <c r="K390" s="14">
        <v>0</v>
      </c>
      <c r="L390" s="14">
        <v>0</v>
      </c>
      <c r="M390" s="14">
        <v>0</v>
      </c>
      <c r="N390" s="14">
        <v>0</v>
      </c>
      <c r="P390" s="98">
        <v>587.47782622129137</v>
      </c>
      <c r="Q390" s="98">
        <v>596.90260418206071</v>
      </c>
      <c r="R390" s="14">
        <v>0</v>
      </c>
      <c r="S390" s="14">
        <v>0</v>
      </c>
      <c r="T390" s="14">
        <v>0</v>
      </c>
      <c r="U390" s="14">
        <v>0</v>
      </c>
    </row>
    <row r="391" spans="2:21">
      <c r="B391">
        <v>190</v>
      </c>
      <c r="C391">
        <v>193</v>
      </c>
      <c r="D391" s="14">
        <v>0</v>
      </c>
      <c r="E391" s="14">
        <v>0</v>
      </c>
      <c r="F391" s="14">
        <v>0</v>
      </c>
      <c r="G391" s="14">
        <v>0</v>
      </c>
      <c r="I391" s="97">
        <v>28352.873698647883</v>
      </c>
      <c r="J391" s="97">
        <v>29255.296188391552</v>
      </c>
      <c r="K391" s="14">
        <v>0</v>
      </c>
      <c r="L391" s="14">
        <v>0</v>
      </c>
      <c r="M391" s="14">
        <v>0</v>
      </c>
      <c r="N391" s="14">
        <v>0</v>
      </c>
      <c r="P391" s="98">
        <v>596.90260418206071</v>
      </c>
      <c r="Q391" s="98">
        <v>606.32738214283006</v>
      </c>
      <c r="R391" s="14">
        <v>0</v>
      </c>
      <c r="S391" s="14">
        <v>0</v>
      </c>
      <c r="T391" s="14">
        <v>0</v>
      </c>
      <c r="U391" s="14">
        <v>0</v>
      </c>
    </row>
    <row r="392" spans="2:21">
      <c r="B392">
        <v>193</v>
      </c>
      <c r="C392">
        <v>196</v>
      </c>
      <c r="D392" s="14">
        <v>0</v>
      </c>
      <c r="E392" s="14">
        <v>0</v>
      </c>
      <c r="F392" s="14">
        <v>0</v>
      </c>
      <c r="G392" s="14">
        <v>0</v>
      </c>
      <c r="I392" s="97">
        <v>29255.296188391552</v>
      </c>
      <c r="J392" s="97">
        <v>30171.855845076374</v>
      </c>
      <c r="K392" s="14">
        <v>0</v>
      </c>
      <c r="L392" s="14">
        <v>0</v>
      </c>
      <c r="M392" s="14">
        <v>0</v>
      </c>
      <c r="N392" s="14">
        <v>0</v>
      </c>
      <c r="P392" s="98">
        <v>606.32738214283006</v>
      </c>
      <c r="Q392" s="98">
        <v>615.75216010359941</v>
      </c>
      <c r="R392" s="14">
        <v>0</v>
      </c>
      <c r="S392" s="14">
        <v>0</v>
      </c>
      <c r="T392" s="14">
        <v>0</v>
      </c>
      <c r="U392" s="14">
        <v>0</v>
      </c>
    </row>
    <row r="393" spans="2:21">
      <c r="B393">
        <v>196</v>
      </c>
      <c r="C393">
        <v>199</v>
      </c>
      <c r="D393" s="14">
        <v>0</v>
      </c>
      <c r="E393" s="14">
        <v>0</v>
      </c>
      <c r="F393" s="14">
        <v>0</v>
      </c>
      <c r="G393" s="14">
        <v>0</v>
      </c>
      <c r="I393" s="97">
        <v>30171.855845076374</v>
      </c>
      <c r="J393" s="97">
        <v>31102.552668702348</v>
      </c>
      <c r="K393" s="14">
        <v>0</v>
      </c>
      <c r="L393" s="14">
        <v>0</v>
      </c>
      <c r="M393" s="14">
        <v>0</v>
      </c>
      <c r="N393" s="14">
        <v>0</v>
      </c>
      <c r="P393" s="98">
        <v>615.75216010359941</v>
      </c>
      <c r="Q393" s="98">
        <v>625.17693806436887</v>
      </c>
      <c r="R393" s="14">
        <v>2.0016012810248197E-4</v>
      </c>
      <c r="S393" s="14">
        <v>0</v>
      </c>
      <c r="T393" s="14">
        <v>0</v>
      </c>
      <c r="U393" s="14">
        <v>3.8461538461538464E-3</v>
      </c>
    </row>
    <row r="394" spans="2:21">
      <c r="B394">
        <v>199</v>
      </c>
      <c r="C394">
        <v>202</v>
      </c>
      <c r="D394" s="14">
        <v>0</v>
      </c>
      <c r="E394" s="14">
        <v>0</v>
      </c>
      <c r="F394" s="14">
        <v>0</v>
      </c>
      <c r="G394" s="14">
        <v>0</v>
      </c>
      <c r="I394" s="97">
        <v>31102.552668702348</v>
      </c>
      <c r="J394" s="97">
        <v>32047.386659269479</v>
      </c>
      <c r="K394" s="14">
        <v>0</v>
      </c>
      <c r="L394" s="14">
        <v>0</v>
      </c>
      <c r="M394" s="14">
        <v>0</v>
      </c>
      <c r="N394" s="14">
        <v>0</v>
      </c>
      <c r="P394" s="98">
        <v>625.17693806436887</v>
      </c>
      <c r="Q394" s="98">
        <v>634.60171602513822</v>
      </c>
      <c r="R394" s="14">
        <v>2.0016012810248197E-4</v>
      </c>
      <c r="S394" s="14">
        <v>0</v>
      </c>
      <c r="T394" s="14">
        <v>0</v>
      </c>
      <c r="U394" s="14">
        <v>3.8461538461538464E-3</v>
      </c>
    </row>
    <row r="395" spans="2:21">
      <c r="B395">
        <v>202</v>
      </c>
      <c r="C395">
        <v>205</v>
      </c>
      <c r="D395" s="14">
        <v>0</v>
      </c>
      <c r="E395" s="14">
        <v>0</v>
      </c>
      <c r="F395" s="14">
        <v>0</v>
      </c>
      <c r="G395" s="14">
        <v>0</v>
      </c>
      <c r="I395" s="97">
        <v>32047.386659269479</v>
      </c>
      <c r="J395" s="97">
        <v>33006.357816777767</v>
      </c>
      <c r="K395" s="14">
        <v>0</v>
      </c>
      <c r="L395" s="14">
        <v>0</v>
      </c>
      <c r="M395" s="14">
        <v>0</v>
      </c>
      <c r="N395" s="14">
        <v>0</v>
      </c>
      <c r="P395" s="98">
        <v>634.60171602513822</v>
      </c>
      <c r="Q395" s="98">
        <v>644.02649398590756</v>
      </c>
      <c r="R395" s="14">
        <v>0</v>
      </c>
      <c r="S395" s="14">
        <v>0</v>
      </c>
      <c r="T395" s="14">
        <v>0</v>
      </c>
      <c r="U395" s="14">
        <v>0</v>
      </c>
    </row>
    <row r="396" spans="2:21">
      <c r="B396">
        <v>205</v>
      </c>
      <c r="C396">
        <v>208</v>
      </c>
      <c r="D396" s="14">
        <v>0</v>
      </c>
      <c r="E396" s="14">
        <v>0</v>
      </c>
      <c r="F396" s="14">
        <v>0</v>
      </c>
      <c r="G396" s="14">
        <v>0</v>
      </c>
      <c r="I396" s="97">
        <v>33006.357816777767</v>
      </c>
      <c r="J396" s="97">
        <v>33979.466141227203</v>
      </c>
      <c r="K396" s="14">
        <v>0</v>
      </c>
      <c r="L396" s="14">
        <v>0</v>
      </c>
      <c r="M396" s="14">
        <v>0</v>
      </c>
      <c r="N396" s="14">
        <v>0</v>
      </c>
      <c r="P396" s="98">
        <v>644.02649398590756</v>
      </c>
      <c r="Q396" s="98">
        <v>653.45127194667702</v>
      </c>
      <c r="R396" s="14">
        <v>0</v>
      </c>
      <c r="S396" s="14">
        <v>0</v>
      </c>
      <c r="T396" s="14">
        <v>0</v>
      </c>
      <c r="U396" s="14">
        <v>0</v>
      </c>
    </row>
    <row r="397" spans="2:21">
      <c r="B397">
        <v>208</v>
      </c>
      <c r="C397">
        <v>211</v>
      </c>
      <c r="D397" s="14">
        <v>0</v>
      </c>
      <c r="E397" s="14">
        <v>0</v>
      </c>
      <c r="F397" s="14">
        <v>0</v>
      </c>
      <c r="G397" s="14">
        <v>0</v>
      </c>
      <c r="I397" s="97">
        <v>33979.466141227203</v>
      </c>
      <c r="J397" s="97">
        <v>34966.711632617793</v>
      </c>
      <c r="K397" s="14">
        <v>0</v>
      </c>
      <c r="L397" s="14">
        <v>0</v>
      </c>
      <c r="M397" s="14">
        <v>0</v>
      </c>
      <c r="N397" s="14">
        <v>0</v>
      </c>
      <c r="P397" s="98">
        <v>653.45127194667702</v>
      </c>
      <c r="Q397" s="98">
        <v>662.87604990744637</v>
      </c>
      <c r="R397" s="14">
        <v>0</v>
      </c>
      <c r="S397" s="14">
        <v>0</v>
      </c>
      <c r="T397" s="14">
        <v>0</v>
      </c>
      <c r="U397" s="14">
        <v>0</v>
      </c>
    </row>
    <row r="398" spans="2:21">
      <c r="B398">
        <v>211</v>
      </c>
      <c r="C398">
        <v>214</v>
      </c>
      <c r="D398" s="14">
        <v>0</v>
      </c>
      <c r="E398" s="14">
        <v>0</v>
      </c>
      <c r="F398" s="14">
        <v>0</v>
      </c>
      <c r="G398" s="14">
        <v>0</v>
      </c>
      <c r="I398" s="97">
        <v>34966.711632617793</v>
      </c>
      <c r="J398" s="97">
        <v>35968.094290949542</v>
      </c>
      <c r="K398" s="14">
        <v>0</v>
      </c>
      <c r="L398" s="14">
        <v>0</v>
      </c>
      <c r="M398" s="14">
        <v>0</v>
      </c>
      <c r="N398" s="14">
        <v>0</v>
      </c>
      <c r="P398" s="98">
        <v>662.87604990744637</v>
      </c>
      <c r="Q398" s="98">
        <v>672.30082786821572</v>
      </c>
      <c r="R398" s="14">
        <v>0</v>
      </c>
      <c r="S398" s="14">
        <v>0</v>
      </c>
      <c r="T398" s="14">
        <v>0</v>
      </c>
      <c r="U398" s="14">
        <v>0</v>
      </c>
    </row>
    <row r="399" spans="2:21">
      <c r="B399">
        <v>214</v>
      </c>
      <c r="C399">
        <v>217</v>
      </c>
      <c r="D399" s="14">
        <v>0</v>
      </c>
      <c r="E399" s="14">
        <v>0</v>
      </c>
      <c r="F399" s="14">
        <v>0</v>
      </c>
      <c r="G399" s="14">
        <v>0</v>
      </c>
      <c r="I399" s="97">
        <v>35968.094290949542</v>
      </c>
      <c r="J399" s="97">
        <v>36983.614116222445</v>
      </c>
      <c r="K399" s="14">
        <v>0</v>
      </c>
      <c r="L399" s="14">
        <v>0</v>
      </c>
      <c r="M399" s="14">
        <v>0</v>
      </c>
      <c r="N399" s="14">
        <v>0</v>
      </c>
      <c r="P399" s="98">
        <v>672.30082786821572</v>
      </c>
      <c r="Q399" s="98">
        <v>681.72560582898507</v>
      </c>
      <c r="R399" s="14">
        <v>0</v>
      </c>
      <c r="S399" s="14">
        <v>0</v>
      </c>
      <c r="T399" s="14">
        <v>0</v>
      </c>
      <c r="U399" s="14">
        <v>0</v>
      </c>
    </row>
    <row r="400" spans="2:21">
      <c r="B400">
        <v>217</v>
      </c>
      <c r="C400">
        <v>220</v>
      </c>
      <c r="D400" s="14">
        <v>0</v>
      </c>
      <c r="E400" s="14">
        <v>0</v>
      </c>
      <c r="F400" s="14">
        <v>0</v>
      </c>
      <c r="G400" s="14">
        <v>0</v>
      </c>
      <c r="I400" s="97">
        <v>36983.614116222445</v>
      </c>
      <c r="J400" s="97">
        <v>38013.2711084365</v>
      </c>
      <c r="K400" s="14">
        <v>0</v>
      </c>
      <c r="L400" s="14">
        <v>0</v>
      </c>
      <c r="M400" s="14">
        <v>0</v>
      </c>
      <c r="N400" s="14">
        <v>0</v>
      </c>
      <c r="P400" s="98">
        <v>681.72560582898507</v>
      </c>
      <c r="Q400" s="98">
        <v>691.15038378975453</v>
      </c>
      <c r="R400" s="14">
        <v>0</v>
      </c>
      <c r="S400" s="14">
        <v>0</v>
      </c>
      <c r="T400" s="14">
        <v>0</v>
      </c>
      <c r="U400" s="14">
        <v>0</v>
      </c>
    </row>
    <row r="401" spans="2:60">
      <c r="B401">
        <v>220</v>
      </c>
      <c r="C401">
        <v>223</v>
      </c>
      <c r="D401" s="14">
        <v>0</v>
      </c>
      <c r="E401" s="14">
        <v>0</v>
      </c>
      <c r="F401" s="14">
        <v>0</v>
      </c>
      <c r="G401" s="14">
        <v>0</v>
      </c>
      <c r="I401" s="97">
        <v>38013.2711084365</v>
      </c>
      <c r="J401" s="97">
        <v>39057.065267591708</v>
      </c>
      <c r="K401" s="14">
        <v>0</v>
      </c>
      <c r="L401" s="14">
        <v>0</v>
      </c>
      <c r="M401" s="14">
        <v>0</v>
      </c>
      <c r="N401" s="14">
        <v>0</v>
      </c>
      <c r="P401" s="98">
        <v>691.15038378975453</v>
      </c>
      <c r="Q401" s="98">
        <v>700.57516175052388</v>
      </c>
      <c r="R401" s="14">
        <v>0</v>
      </c>
      <c r="S401" s="14">
        <v>0</v>
      </c>
      <c r="T401" s="14">
        <v>0</v>
      </c>
      <c r="U401" s="14">
        <v>0</v>
      </c>
    </row>
    <row r="402" spans="2:60">
      <c r="B402">
        <v>223</v>
      </c>
      <c r="C402">
        <v>226</v>
      </c>
      <c r="D402" s="14">
        <v>0</v>
      </c>
      <c r="E402" s="14">
        <v>0</v>
      </c>
      <c r="F402" s="14">
        <v>0</v>
      </c>
      <c r="G402" s="14">
        <v>0</v>
      </c>
      <c r="I402" s="97">
        <v>39057.065267591708</v>
      </c>
      <c r="J402" s="97">
        <v>40114.996593688069</v>
      </c>
      <c r="K402" s="14">
        <v>0</v>
      </c>
      <c r="L402" s="14">
        <v>0</v>
      </c>
      <c r="M402" s="14">
        <v>0</v>
      </c>
      <c r="N402" s="14">
        <v>0</v>
      </c>
      <c r="P402" s="98">
        <v>700.57516175052388</v>
      </c>
      <c r="Q402" s="98">
        <v>709.99993971129322</v>
      </c>
      <c r="R402" s="14">
        <v>0</v>
      </c>
      <c r="S402" s="14">
        <v>0</v>
      </c>
      <c r="T402" s="14">
        <v>0</v>
      </c>
      <c r="U402" s="14">
        <v>0</v>
      </c>
    </row>
    <row r="403" spans="2:60">
      <c r="B403">
        <v>226</v>
      </c>
      <c r="C403">
        <v>229</v>
      </c>
      <c r="D403" s="14">
        <v>0</v>
      </c>
      <c r="E403" s="14">
        <v>0</v>
      </c>
      <c r="F403" s="14">
        <v>0</v>
      </c>
      <c r="G403" s="14">
        <v>0</v>
      </c>
      <c r="I403" s="97">
        <v>40114.996593688069</v>
      </c>
      <c r="J403" s="97">
        <v>41187.065086725583</v>
      </c>
      <c r="K403" s="14">
        <v>0</v>
      </c>
      <c r="L403" s="14">
        <v>0</v>
      </c>
      <c r="M403" s="14">
        <v>0</v>
      </c>
      <c r="N403" s="14">
        <v>0</v>
      </c>
      <c r="P403" s="98">
        <v>709.99993971129322</v>
      </c>
      <c r="Q403" s="98">
        <v>719.42471767206257</v>
      </c>
      <c r="R403" s="14">
        <v>0</v>
      </c>
      <c r="S403" s="14">
        <v>0</v>
      </c>
      <c r="T403" s="14">
        <v>0</v>
      </c>
      <c r="U403" s="14">
        <v>0</v>
      </c>
    </row>
    <row r="404" spans="2:60">
      <c r="B404">
        <v>229</v>
      </c>
      <c r="C404">
        <v>232</v>
      </c>
      <c r="D404" s="14">
        <v>0</v>
      </c>
      <c r="E404" s="14">
        <v>0</v>
      </c>
      <c r="F404" s="14">
        <v>0</v>
      </c>
      <c r="G404" s="14">
        <v>0</v>
      </c>
      <c r="I404" s="97">
        <v>41187.065086725583</v>
      </c>
      <c r="J404" s="97">
        <v>42273.270746704256</v>
      </c>
      <c r="K404" s="14">
        <v>0</v>
      </c>
      <c r="L404" s="14">
        <v>0</v>
      </c>
      <c r="M404" s="14">
        <v>0</v>
      </c>
      <c r="N404" s="14">
        <v>0</v>
      </c>
      <c r="P404" s="98">
        <v>719.42471767206257</v>
      </c>
      <c r="Q404" s="98">
        <v>728.84949563283203</v>
      </c>
      <c r="R404" s="14">
        <v>0</v>
      </c>
      <c r="S404" s="14">
        <v>0</v>
      </c>
      <c r="T404" s="14">
        <v>0</v>
      </c>
      <c r="U404" s="14">
        <v>0</v>
      </c>
    </row>
    <row r="405" spans="2:60">
      <c r="B405">
        <v>232</v>
      </c>
      <c r="C405">
        <v>235</v>
      </c>
      <c r="D405" s="14">
        <v>0</v>
      </c>
      <c r="E405" s="14">
        <v>0</v>
      </c>
      <c r="F405" s="14">
        <v>0</v>
      </c>
      <c r="G405" s="14">
        <v>0</v>
      </c>
      <c r="I405" s="97">
        <v>42273.270746704256</v>
      </c>
      <c r="J405" s="97">
        <v>43373.613573624083</v>
      </c>
      <c r="K405" s="14">
        <v>0</v>
      </c>
      <c r="L405" s="14">
        <v>0</v>
      </c>
      <c r="M405" s="14">
        <v>0</v>
      </c>
      <c r="N405" s="14">
        <v>0</v>
      </c>
      <c r="P405" s="98">
        <v>728.84949563283203</v>
      </c>
      <c r="Q405" s="98">
        <v>738.27427359360138</v>
      </c>
      <c r="R405" s="14">
        <v>0</v>
      </c>
      <c r="S405" s="14">
        <v>0</v>
      </c>
      <c r="T405" s="14">
        <v>0</v>
      </c>
      <c r="U405" s="14">
        <v>0</v>
      </c>
    </row>
    <row r="406" spans="2:60">
      <c r="B406">
        <v>235</v>
      </c>
      <c r="C406">
        <v>238</v>
      </c>
      <c r="D406" s="14">
        <v>0</v>
      </c>
      <c r="E406" s="14">
        <v>0</v>
      </c>
      <c r="F406" s="14">
        <v>0</v>
      </c>
      <c r="G406" s="14">
        <v>0</v>
      </c>
      <c r="I406" s="97">
        <v>43373.613573624083</v>
      </c>
      <c r="J406" s="97">
        <v>44488.093567485063</v>
      </c>
      <c r="K406" s="14">
        <v>0</v>
      </c>
      <c r="L406" s="14">
        <v>0</v>
      </c>
      <c r="M406" s="14">
        <v>0</v>
      </c>
      <c r="N406" s="14">
        <v>0</v>
      </c>
      <c r="P406" s="98">
        <v>738.27427359360138</v>
      </c>
      <c r="Q406" s="98">
        <v>747.69905155437073</v>
      </c>
      <c r="R406" s="14">
        <v>0</v>
      </c>
      <c r="S406" s="14">
        <v>0</v>
      </c>
      <c r="T406" s="14">
        <v>0</v>
      </c>
      <c r="U406" s="14">
        <v>0</v>
      </c>
    </row>
    <row r="407" spans="2:60">
      <c r="B407">
        <v>238</v>
      </c>
      <c r="C407">
        <v>241</v>
      </c>
      <c r="D407" s="14">
        <v>0</v>
      </c>
      <c r="E407" s="14">
        <v>0</v>
      </c>
      <c r="F407" s="14">
        <v>0</v>
      </c>
      <c r="G407" s="14">
        <v>0</v>
      </c>
      <c r="I407" s="97">
        <v>44488.093567485063</v>
      </c>
      <c r="J407" s="97">
        <v>45616.710728287195</v>
      </c>
      <c r="K407" s="14">
        <v>0</v>
      </c>
      <c r="L407" s="14">
        <v>0</v>
      </c>
      <c r="M407" s="14">
        <v>0</v>
      </c>
      <c r="N407" s="14">
        <v>0</v>
      </c>
      <c r="P407" s="98">
        <v>747.69905155437073</v>
      </c>
      <c r="Q407" s="98">
        <v>757.12382951514019</v>
      </c>
      <c r="R407" s="14">
        <v>0</v>
      </c>
      <c r="S407" s="14">
        <v>0</v>
      </c>
      <c r="T407" s="14">
        <v>0</v>
      </c>
      <c r="U407" s="14">
        <v>0</v>
      </c>
    </row>
    <row r="408" spans="2:60">
      <c r="B408">
        <v>241</v>
      </c>
      <c r="C408">
        <v>244</v>
      </c>
      <c r="D408" s="14">
        <v>0</v>
      </c>
      <c r="E408" s="14">
        <v>0</v>
      </c>
      <c r="F408" s="14">
        <v>0</v>
      </c>
      <c r="G408" s="14">
        <v>0</v>
      </c>
      <c r="I408" s="97">
        <v>45616.710728287195</v>
      </c>
      <c r="J408" s="97">
        <v>46759.46505603048</v>
      </c>
      <c r="K408" s="14">
        <v>0</v>
      </c>
      <c r="L408" s="14">
        <v>0</v>
      </c>
      <c r="M408" s="14">
        <v>0</v>
      </c>
      <c r="N408" s="14">
        <v>0</v>
      </c>
      <c r="P408" s="98">
        <v>757.12382951514019</v>
      </c>
      <c r="Q408" s="98">
        <v>766.54860747590953</v>
      </c>
      <c r="R408" s="14">
        <v>0</v>
      </c>
      <c r="S408" s="14">
        <v>0</v>
      </c>
      <c r="T408" s="14">
        <v>0</v>
      </c>
      <c r="U408" s="14">
        <v>0</v>
      </c>
    </row>
    <row r="409" spans="2:60">
      <c r="B409">
        <v>244</v>
      </c>
      <c r="C409">
        <v>247</v>
      </c>
      <c r="D409" s="14">
        <v>0</v>
      </c>
      <c r="E409" s="14">
        <v>0</v>
      </c>
      <c r="F409" s="14">
        <v>0</v>
      </c>
      <c r="G409" s="14">
        <v>0</v>
      </c>
      <c r="I409" s="97">
        <v>46759.46505603048</v>
      </c>
      <c r="J409" s="97">
        <v>47916.356550714925</v>
      </c>
      <c r="K409" s="14">
        <v>0</v>
      </c>
      <c r="L409" s="14">
        <v>0</v>
      </c>
      <c r="M409" s="14">
        <v>0</v>
      </c>
      <c r="N409" s="14">
        <v>0</v>
      </c>
      <c r="P409" s="98">
        <v>766.54860747590953</v>
      </c>
      <c r="Q409" s="98">
        <v>775.97338543667888</v>
      </c>
      <c r="R409" s="14">
        <v>0</v>
      </c>
      <c r="S409" s="14">
        <v>0</v>
      </c>
      <c r="T409" s="14">
        <v>0</v>
      </c>
      <c r="U409" s="14">
        <v>0</v>
      </c>
    </row>
    <row r="410" spans="2:60">
      <c r="B410">
        <v>247</v>
      </c>
      <c r="C410">
        <v>250</v>
      </c>
      <c r="D410" s="14">
        <v>0</v>
      </c>
      <c r="E410" s="14">
        <v>0</v>
      </c>
      <c r="F410" s="14">
        <v>0</v>
      </c>
      <c r="G410" s="14">
        <v>0</v>
      </c>
      <c r="I410" s="97">
        <v>47916.356550714925</v>
      </c>
      <c r="J410" s="97">
        <v>49087.385212340516</v>
      </c>
      <c r="K410" s="14">
        <v>0</v>
      </c>
      <c r="L410" s="14">
        <v>0</v>
      </c>
      <c r="M410" s="14">
        <v>0</v>
      </c>
      <c r="N410" s="14">
        <v>0</v>
      </c>
      <c r="P410" s="98">
        <v>775.97338543667888</v>
      </c>
      <c r="Q410" s="98">
        <v>785.39816339744823</v>
      </c>
      <c r="R410" s="14">
        <v>0</v>
      </c>
      <c r="S410" s="14">
        <v>0</v>
      </c>
      <c r="T410" s="14">
        <v>0</v>
      </c>
      <c r="U410" s="14">
        <v>0</v>
      </c>
    </row>
    <row r="411" spans="2:60">
      <c r="B411">
        <v>250</v>
      </c>
      <c r="C411">
        <v>253</v>
      </c>
      <c r="D411" s="14">
        <v>0</v>
      </c>
      <c r="E411" s="14">
        <v>0</v>
      </c>
      <c r="F411" s="14">
        <v>0</v>
      </c>
      <c r="G411" s="14">
        <v>0</v>
      </c>
      <c r="I411" s="97">
        <v>49087.385212340516</v>
      </c>
      <c r="J411" s="97">
        <v>50272.551040907267</v>
      </c>
      <c r="K411" s="14">
        <v>0</v>
      </c>
      <c r="L411" s="14">
        <v>0</v>
      </c>
      <c r="M411" s="14">
        <v>0</v>
      </c>
      <c r="N411" s="14">
        <v>0</v>
      </c>
      <c r="P411" s="98">
        <v>785.39816339744823</v>
      </c>
      <c r="Q411" s="98">
        <v>794.82294135821769</v>
      </c>
      <c r="R411" s="14">
        <v>0</v>
      </c>
      <c r="S411" s="14">
        <v>0</v>
      </c>
      <c r="T411" s="14">
        <v>0</v>
      </c>
      <c r="U411" s="14">
        <v>0</v>
      </c>
    </row>
    <row r="412" spans="2:60">
      <c r="B412">
        <v>253</v>
      </c>
      <c r="C412">
        <v>256</v>
      </c>
      <c r="D412" s="14">
        <v>0</v>
      </c>
      <c r="E412" s="14">
        <v>0</v>
      </c>
      <c r="F412" s="14">
        <v>0</v>
      </c>
      <c r="G412" s="14">
        <v>0</v>
      </c>
      <c r="I412" s="97">
        <v>50272.551040907267</v>
      </c>
      <c r="J412" s="97">
        <v>51471.85403641517</v>
      </c>
      <c r="K412" s="14">
        <v>0</v>
      </c>
      <c r="L412" s="14">
        <v>0</v>
      </c>
      <c r="M412" s="14">
        <v>0</v>
      </c>
      <c r="N412" s="14">
        <v>0</v>
      </c>
      <c r="P412" s="98">
        <v>794.82294135821769</v>
      </c>
      <c r="Q412" s="98">
        <v>804.24771931898704</v>
      </c>
      <c r="R412" s="14">
        <v>0</v>
      </c>
      <c r="S412" s="14">
        <v>0</v>
      </c>
      <c r="T412" s="14">
        <v>0</v>
      </c>
      <c r="U412" s="14">
        <v>0</v>
      </c>
    </row>
    <row r="413" spans="2:60">
      <c r="B413">
        <v>256</v>
      </c>
      <c r="C413">
        <v>259</v>
      </c>
      <c r="D413" s="14">
        <v>0</v>
      </c>
      <c r="E413" s="14">
        <v>0</v>
      </c>
      <c r="F413" s="14">
        <v>0</v>
      </c>
      <c r="G413" s="14">
        <v>0</v>
      </c>
      <c r="I413" s="97">
        <v>51471.85403641517</v>
      </c>
      <c r="J413" s="97">
        <v>52685.294198864227</v>
      </c>
      <c r="K413" s="14">
        <v>0</v>
      </c>
      <c r="L413" s="14">
        <v>0</v>
      </c>
      <c r="M413" s="14">
        <v>0</v>
      </c>
      <c r="N413" s="14">
        <v>0</v>
      </c>
      <c r="P413" s="98">
        <v>804.24771931898704</v>
      </c>
      <c r="Q413" s="98">
        <v>813.67249727975639</v>
      </c>
      <c r="R413" s="14">
        <v>2.0016012810248197E-4</v>
      </c>
      <c r="S413" s="14">
        <v>0</v>
      </c>
      <c r="T413" s="14">
        <v>5.8207217694994178E-4</v>
      </c>
      <c r="U413" s="14">
        <v>0</v>
      </c>
    </row>
    <row r="414" spans="2:60">
      <c r="I414" s="97"/>
      <c r="J414" s="97"/>
      <c r="P414" s="98"/>
      <c r="Q414" s="98"/>
    </row>
    <row r="415" spans="2:60" ht="16.149999999999999">
      <c r="B415" s="293" t="s">
        <v>235</v>
      </c>
      <c r="C415" s="293"/>
      <c r="D415" s="293"/>
      <c r="E415" s="293"/>
      <c r="F415" s="293"/>
      <c r="G415" s="293"/>
      <c r="I415" s="293" t="s">
        <v>236</v>
      </c>
      <c r="J415" s="293"/>
      <c r="K415" s="293"/>
      <c r="L415" s="293"/>
      <c r="M415" s="293"/>
      <c r="N415" s="293"/>
      <c r="P415" s="293" t="s">
        <v>237</v>
      </c>
      <c r="Q415" s="293"/>
      <c r="R415" s="293"/>
      <c r="S415" s="293"/>
      <c r="T415" s="293"/>
      <c r="U415" s="293"/>
      <c r="W415" s="293" t="s">
        <v>238</v>
      </c>
      <c r="X415" s="293"/>
      <c r="Y415" s="293"/>
      <c r="Z415" s="293"/>
      <c r="AA415" s="293"/>
      <c r="AB415" s="293"/>
      <c r="AD415" s="293" t="s">
        <v>239</v>
      </c>
      <c r="AE415" s="293"/>
      <c r="AF415" s="293"/>
      <c r="AG415" s="293"/>
      <c r="AH415" s="293"/>
      <c r="AI415" s="7"/>
      <c r="AJ415" s="294" t="s">
        <v>240</v>
      </c>
      <c r="AK415" s="294"/>
      <c r="AL415" s="294"/>
      <c r="AM415" s="294"/>
      <c r="AN415" s="294"/>
    </row>
    <row r="416" spans="2:60">
      <c r="B416" t="s">
        <v>234</v>
      </c>
      <c r="C416">
        <v>10</v>
      </c>
      <c r="D416">
        <v>4998</v>
      </c>
      <c r="E416">
        <v>3017</v>
      </c>
      <c r="F416">
        <v>1719</v>
      </c>
      <c r="G416">
        <v>262</v>
      </c>
      <c r="K416">
        <v>4998</v>
      </c>
      <c r="L416">
        <v>3017</v>
      </c>
      <c r="M416">
        <v>1719</v>
      </c>
      <c r="N416">
        <v>262</v>
      </c>
      <c r="R416">
        <v>4997</v>
      </c>
      <c r="S416">
        <v>3017</v>
      </c>
      <c r="T416">
        <v>1718</v>
      </c>
      <c r="U416">
        <v>262</v>
      </c>
      <c r="W416" s="13">
        <v>1.4999999999999999E-2</v>
      </c>
      <c r="Y416">
        <v>4996</v>
      </c>
      <c r="Z416">
        <v>3018</v>
      </c>
      <c r="AA416">
        <v>1716</v>
      </c>
      <c r="AB416">
        <v>262</v>
      </c>
      <c r="AS416" s="100"/>
      <c r="AT416" s="100"/>
      <c r="AU416" s="100"/>
      <c r="AV416" s="100"/>
      <c r="AW416" s="100"/>
      <c r="AX416" s="100"/>
      <c r="AY416" s="100"/>
      <c r="AZ416" s="14"/>
      <c r="BA416" s="14"/>
      <c r="BB416" s="14"/>
      <c r="BC416" s="14"/>
      <c r="BD416" s="14"/>
      <c r="BE416" s="14"/>
      <c r="BF416" s="14"/>
      <c r="BG416" s="14"/>
      <c r="BH416" s="14"/>
    </row>
    <row r="417" spans="2:60">
      <c r="B417" s="96" t="s">
        <v>223</v>
      </c>
      <c r="C417" s="96" t="s">
        <v>224</v>
      </c>
      <c r="D417" s="7" t="s">
        <v>137</v>
      </c>
      <c r="E417" s="7" t="s">
        <v>225</v>
      </c>
      <c r="F417" s="7" t="s">
        <v>181</v>
      </c>
      <c r="G417" s="7" t="s">
        <v>152</v>
      </c>
      <c r="I417" s="96" t="s">
        <v>223</v>
      </c>
      <c r="J417" s="96" t="s">
        <v>224</v>
      </c>
      <c r="K417" s="7" t="s">
        <v>137</v>
      </c>
      <c r="L417" s="7" t="s">
        <v>225</v>
      </c>
      <c r="M417" s="7" t="s">
        <v>181</v>
      </c>
      <c r="N417" s="7" t="s">
        <v>152</v>
      </c>
      <c r="P417" s="96" t="s">
        <v>223</v>
      </c>
      <c r="Q417" s="96" t="s">
        <v>224</v>
      </c>
      <c r="R417" s="7" t="s">
        <v>137</v>
      </c>
      <c r="S417" s="7" t="s">
        <v>225</v>
      </c>
      <c r="T417" s="7" t="s">
        <v>181</v>
      </c>
      <c r="U417" s="7" t="s">
        <v>152</v>
      </c>
      <c r="W417" s="96" t="s">
        <v>223</v>
      </c>
      <c r="X417" s="96" t="s">
        <v>224</v>
      </c>
      <c r="Y417" s="7" t="s">
        <v>137</v>
      </c>
      <c r="Z417" s="7" t="s">
        <v>225</v>
      </c>
      <c r="AA417" s="7" t="s">
        <v>181</v>
      </c>
      <c r="AB417" s="7" t="s">
        <v>152</v>
      </c>
      <c r="AD417" s="96" t="s">
        <v>223</v>
      </c>
      <c r="AE417" s="96" t="s">
        <v>224</v>
      </c>
      <c r="AF417" s="7" t="s">
        <v>225</v>
      </c>
      <c r="AG417" s="7" t="s">
        <v>181</v>
      </c>
      <c r="AH417" s="7" t="s">
        <v>152</v>
      </c>
      <c r="AJ417" s="101" t="s">
        <v>150</v>
      </c>
      <c r="AK417" s="101">
        <v>30</v>
      </c>
      <c r="AL417" s="101">
        <v>40</v>
      </c>
      <c r="AM417" s="101">
        <v>50</v>
      </c>
      <c r="AN417" s="101">
        <v>60</v>
      </c>
      <c r="AO417" s="101">
        <v>70</v>
      </c>
      <c r="AP417" s="101">
        <v>80</v>
      </c>
      <c r="AQ417" s="101">
        <v>90</v>
      </c>
      <c r="AR417" s="101">
        <v>100</v>
      </c>
      <c r="AS417" s="101">
        <v>110</v>
      </c>
      <c r="AT417" s="101">
        <v>120</v>
      </c>
      <c r="AU417" s="101">
        <v>130</v>
      </c>
      <c r="AV417" s="101">
        <v>140</v>
      </c>
      <c r="AW417" s="101">
        <v>150</v>
      </c>
      <c r="AX417" s="101">
        <v>160</v>
      </c>
      <c r="AY417" s="101">
        <v>170</v>
      </c>
      <c r="AZ417" s="101">
        <v>180</v>
      </c>
      <c r="BA417" s="101">
        <v>190</v>
      </c>
    </row>
    <row r="418" spans="2:60">
      <c r="B418">
        <v>20</v>
      </c>
      <c r="C418">
        <v>30</v>
      </c>
      <c r="D418">
        <v>8</v>
      </c>
      <c r="E418">
        <v>8</v>
      </c>
      <c r="F418">
        <v>0</v>
      </c>
      <c r="G418">
        <v>0</v>
      </c>
      <c r="I418" s="97">
        <v>314.15926535897933</v>
      </c>
      <c r="J418" s="97">
        <v>706.85834705770344</v>
      </c>
      <c r="K418">
        <v>8</v>
      </c>
      <c r="L418">
        <v>8</v>
      </c>
      <c r="M418">
        <v>0</v>
      </c>
      <c r="N418">
        <v>0</v>
      </c>
      <c r="P418" s="98">
        <v>62.831853071795862</v>
      </c>
      <c r="Q418" s="98">
        <v>94.247779607693786</v>
      </c>
      <c r="R418">
        <v>8</v>
      </c>
      <c r="S418">
        <v>8</v>
      </c>
      <c r="T418">
        <v>0</v>
      </c>
      <c r="U418">
        <v>0</v>
      </c>
      <c r="W418" s="14">
        <v>1</v>
      </c>
      <c r="X418" s="14">
        <v>0.98499999999999999</v>
      </c>
      <c r="Y418">
        <v>1</v>
      </c>
      <c r="Z418">
        <v>1</v>
      </c>
      <c r="AA418">
        <v>0</v>
      </c>
      <c r="AB418">
        <v>0</v>
      </c>
      <c r="AD418" s="14">
        <v>0.98499999999999999</v>
      </c>
      <c r="AE418" s="14">
        <v>2.0016012810248197E-4</v>
      </c>
      <c r="AF418" s="14">
        <v>3.3134526176275679E-4</v>
      </c>
      <c r="AG418" s="14">
        <v>0</v>
      </c>
      <c r="AH418" s="14">
        <v>0</v>
      </c>
      <c r="AJ418" s="102">
        <v>10</v>
      </c>
      <c r="AK418" s="101">
        <v>40</v>
      </c>
      <c r="AL418" s="101">
        <v>50</v>
      </c>
      <c r="AM418" s="101">
        <v>60</v>
      </c>
      <c r="AN418" s="101">
        <v>70</v>
      </c>
      <c r="AO418" s="101">
        <v>80</v>
      </c>
      <c r="AP418" s="101">
        <v>90</v>
      </c>
      <c r="AQ418" s="101">
        <v>100</v>
      </c>
      <c r="AR418" s="101">
        <v>110</v>
      </c>
      <c r="AS418" s="101">
        <v>120</v>
      </c>
      <c r="AT418" s="101">
        <v>130</v>
      </c>
      <c r="AU418" s="101">
        <v>140</v>
      </c>
      <c r="AV418" s="101">
        <v>150</v>
      </c>
      <c r="AW418" s="101">
        <v>160</v>
      </c>
      <c r="AX418" s="101">
        <v>170</v>
      </c>
      <c r="AY418" s="101">
        <v>180</v>
      </c>
      <c r="AZ418" s="101">
        <v>190</v>
      </c>
      <c r="BA418" s="101">
        <v>200</v>
      </c>
      <c r="BC418" s="14"/>
    </row>
    <row r="419" spans="2:60">
      <c r="B419">
        <v>30</v>
      </c>
      <c r="C419">
        <v>40</v>
      </c>
      <c r="D419">
        <v>52</v>
      </c>
      <c r="E419">
        <v>43</v>
      </c>
      <c r="F419">
        <v>9</v>
      </c>
      <c r="G419">
        <v>0</v>
      </c>
      <c r="I419" s="97">
        <v>706.85834705770344</v>
      </c>
      <c r="J419" s="97">
        <v>1256.6370614359173</v>
      </c>
      <c r="K419">
        <v>52</v>
      </c>
      <c r="L419">
        <v>43</v>
      </c>
      <c r="M419">
        <v>9</v>
      </c>
      <c r="N419">
        <v>0</v>
      </c>
      <c r="P419" s="98">
        <v>94.247779607693786</v>
      </c>
      <c r="Q419" s="98">
        <v>125.66370614359172</v>
      </c>
      <c r="R419">
        <v>35</v>
      </c>
      <c r="S419">
        <v>29</v>
      </c>
      <c r="T419">
        <v>6</v>
      </c>
      <c r="U419">
        <v>0</v>
      </c>
      <c r="W419" s="14">
        <v>0.98499999999999999</v>
      </c>
      <c r="X419" s="14">
        <v>0.97</v>
      </c>
      <c r="Y419">
        <v>1</v>
      </c>
      <c r="Z419">
        <v>1</v>
      </c>
      <c r="AA419">
        <v>0</v>
      </c>
      <c r="AB419">
        <v>0</v>
      </c>
      <c r="AD419" s="14">
        <v>0.97</v>
      </c>
      <c r="AE419" s="14">
        <v>2.0016012810248197E-4</v>
      </c>
      <c r="AF419" s="14">
        <v>3.3134526176275679E-4</v>
      </c>
      <c r="AG419" s="14">
        <v>0</v>
      </c>
      <c r="AH419" s="14">
        <v>0</v>
      </c>
      <c r="AJ419" s="103" t="s">
        <v>241</v>
      </c>
      <c r="AK419" s="104">
        <v>0.91571945958963352</v>
      </c>
      <c r="AL419" s="104">
        <v>0.90102087969108879</v>
      </c>
      <c r="AM419" s="104">
        <v>0.90339691541718792</v>
      </c>
      <c r="AN419" s="104">
        <v>0.90252129285589022</v>
      </c>
      <c r="AO419" s="104">
        <v>0.89596376073513473</v>
      </c>
      <c r="AP419" s="104">
        <v>0.88006189852697525</v>
      </c>
      <c r="AQ419" s="104">
        <v>0.87882808164878423</v>
      </c>
      <c r="AR419" s="104">
        <v>0.88461913138984216</v>
      </c>
      <c r="AS419" s="104">
        <v>0.75811378443812116</v>
      </c>
      <c r="AT419" s="104">
        <v>0</v>
      </c>
      <c r="AU419" s="104">
        <v>0</v>
      </c>
      <c r="AV419" s="104">
        <v>0</v>
      </c>
      <c r="AW419" s="104">
        <v>0</v>
      </c>
      <c r="AX419" s="104">
        <v>0</v>
      </c>
      <c r="AY419" s="104">
        <v>0</v>
      </c>
      <c r="AZ419" s="104">
        <v>0</v>
      </c>
      <c r="BA419" s="104">
        <v>0</v>
      </c>
      <c r="BB419" s="105"/>
      <c r="BC419" s="14"/>
      <c r="BD419" s="105"/>
      <c r="BE419" s="105"/>
      <c r="BF419" s="105"/>
      <c r="BG419" s="105"/>
      <c r="BH419" s="105"/>
    </row>
    <row r="420" spans="2:60">
      <c r="B420">
        <v>40</v>
      </c>
      <c r="C420">
        <v>50</v>
      </c>
      <c r="D420">
        <v>188</v>
      </c>
      <c r="E420">
        <v>144</v>
      </c>
      <c r="F420">
        <v>41</v>
      </c>
      <c r="G420">
        <v>3</v>
      </c>
      <c r="I420" s="97">
        <v>1256.6370614359173</v>
      </c>
      <c r="J420" s="97">
        <v>1963.4954084936207</v>
      </c>
      <c r="K420">
        <v>188</v>
      </c>
      <c r="L420">
        <v>144</v>
      </c>
      <c r="M420">
        <v>41</v>
      </c>
      <c r="N420">
        <v>3</v>
      </c>
      <c r="P420" s="98">
        <v>125.66370614359172</v>
      </c>
      <c r="Q420" s="98">
        <v>157.07963267948966</v>
      </c>
      <c r="R420">
        <v>128</v>
      </c>
      <c r="S420">
        <v>93</v>
      </c>
      <c r="T420">
        <v>34</v>
      </c>
      <c r="U420">
        <v>1</v>
      </c>
      <c r="W420" s="14">
        <v>0.97</v>
      </c>
      <c r="X420" s="14">
        <v>0.95499999999999996</v>
      </c>
      <c r="Y420">
        <v>15</v>
      </c>
      <c r="Z420">
        <v>14</v>
      </c>
      <c r="AA420">
        <v>1</v>
      </c>
      <c r="AB420">
        <v>0</v>
      </c>
      <c r="AD420" s="14">
        <v>0.95499999999999996</v>
      </c>
      <c r="AE420" s="14">
        <v>3.0024019215372298E-3</v>
      </c>
      <c r="AF420" s="14">
        <v>4.6388336646785953E-3</v>
      </c>
      <c r="AG420" s="14">
        <v>5.8275058275058275E-4</v>
      </c>
      <c r="AH420" s="14">
        <v>0</v>
      </c>
      <c r="AJ420" s="103" t="s">
        <v>242</v>
      </c>
      <c r="AK420" s="105">
        <v>3.3719961615399356E-2</v>
      </c>
      <c r="AL420" s="105">
        <v>5.3302019525420533E-2</v>
      </c>
      <c r="AM420" s="105">
        <v>3.9706695926587383E-2</v>
      </c>
      <c r="AN420" s="105">
        <v>4.0900591923848414E-2</v>
      </c>
      <c r="AO420" s="105">
        <v>4.7865262603387554E-2</v>
      </c>
      <c r="AP420" s="105">
        <v>7.7040497210668621E-2</v>
      </c>
      <c r="AQ420" s="105">
        <v>3.3291248399148946E-2</v>
      </c>
      <c r="AR420" s="105">
        <v>2.5319738531581183E-2</v>
      </c>
      <c r="AS420" s="105">
        <v>0</v>
      </c>
      <c r="AT420" s="105">
        <v>0</v>
      </c>
      <c r="AU420" s="105">
        <v>0</v>
      </c>
      <c r="AV420" s="105">
        <v>0</v>
      </c>
      <c r="AW420" s="105">
        <v>0</v>
      </c>
      <c r="AX420" s="105">
        <v>0</v>
      </c>
      <c r="AY420" s="105">
        <v>0</v>
      </c>
      <c r="AZ420" s="105">
        <v>0</v>
      </c>
      <c r="BA420" s="105">
        <v>0</v>
      </c>
      <c r="BC420" s="14"/>
    </row>
    <row r="421" spans="2:60">
      <c r="B421">
        <v>50</v>
      </c>
      <c r="C421">
        <v>60</v>
      </c>
      <c r="D421">
        <v>1162</v>
      </c>
      <c r="E421">
        <v>912</v>
      </c>
      <c r="F421">
        <v>239</v>
      </c>
      <c r="G421">
        <v>11</v>
      </c>
      <c r="I421" s="97">
        <v>1963.4954084936207</v>
      </c>
      <c r="J421" s="97">
        <v>2827.4333882308138</v>
      </c>
      <c r="K421">
        <v>1162</v>
      </c>
      <c r="L421">
        <v>912</v>
      </c>
      <c r="M421">
        <v>239</v>
      </c>
      <c r="N421">
        <v>11</v>
      </c>
      <c r="P421" s="98">
        <v>157.07963267948966</v>
      </c>
      <c r="Q421" s="98">
        <v>188.49555921538757</v>
      </c>
      <c r="R421">
        <v>691</v>
      </c>
      <c r="S421">
        <v>556</v>
      </c>
      <c r="T421">
        <v>127</v>
      </c>
      <c r="U421">
        <v>8</v>
      </c>
      <c r="W421" s="14">
        <v>0.95499999999999996</v>
      </c>
      <c r="X421" s="14">
        <v>0.94</v>
      </c>
      <c r="Y421">
        <v>100</v>
      </c>
      <c r="Z421">
        <v>91</v>
      </c>
      <c r="AA421">
        <v>8</v>
      </c>
      <c r="AB421">
        <v>1</v>
      </c>
      <c r="AD421" s="14">
        <v>0.94</v>
      </c>
      <c r="AE421" s="14">
        <v>2.0016012810248198E-2</v>
      </c>
      <c r="AF421" s="14">
        <v>3.0152418820410868E-2</v>
      </c>
      <c r="AG421" s="14">
        <v>4.662004662004662E-3</v>
      </c>
      <c r="AH421" s="14">
        <v>3.8167938931297708E-3</v>
      </c>
      <c r="AJ421" s="103" t="s">
        <v>69</v>
      </c>
      <c r="AK421" s="104">
        <v>0.9168426757907705</v>
      </c>
      <c r="AL421" s="104">
        <v>0.91585361584523195</v>
      </c>
      <c r="AM421" s="104">
        <v>0.91120554518953933</v>
      </c>
      <c r="AN421" s="104">
        <v>0.90893521280876444</v>
      </c>
      <c r="AO421" s="104">
        <v>0.90619445928624476</v>
      </c>
      <c r="AP421" s="104">
        <v>0.90143516908942178</v>
      </c>
      <c r="AQ421" s="104">
        <v>0.88988485204708212</v>
      </c>
      <c r="AR421" s="104">
        <v>0.88477550703324392</v>
      </c>
      <c r="AS421" s="104">
        <v>0.75811378443812116</v>
      </c>
      <c r="AT421" s="104">
        <v>0</v>
      </c>
      <c r="AU421" s="104">
        <v>0</v>
      </c>
      <c r="AV421" s="104">
        <v>0</v>
      </c>
      <c r="AW421" s="104">
        <v>0</v>
      </c>
      <c r="AX421" s="104">
        <v>0</v>
      </c>
      <c r="AY421" s="104">
        <v>0</v>
      </c>
      <c r="AZ421" s="104">
        <v>0</v>
      </c>
      <c r="BA421" s="104">
        <v>0</v>
      </c>
      <c r="BC421" s="14"/>
    </row>
    <row r="422" spans="2:60">
      <c r="B422">
        <v>60</v>
      </c>
      <c r="C422">
        <v>70</v>
      </c>
      <c r="D422">
        <v>2034</v>
      </c>
      <c r="E422">
        <v>1392</v>
      </c>
      <c r="F422">
        <v>619</v>
      </c>
      <c r="G422">
        <v>23</v>
      </c>
      <c r="I422" s="97">
        <v>2827.4333882308138</v>
      </c>
      <c r="J422" s="97">
        <v>3848.4510006474966</v>
      </c>
      <c r="K422">
        <v>2034</v>
      </c>
      <c r="L422">
        <v>1392</v>
      </c>
      <c r="M422">
        <v>619</v>
      </c>
      <c r="N422">
        <v>23</v>
      </c>
      <c r="P422" s="98">
        <v>188.49555921538757</v>
      </c>
      <c r="Q422" s="98">
        <v>219.91148575128551</v>
      </c>
      <c r="R422">
        <v>1881</v>
      </c>
      <c r="S422">
        <v>1384</v>
      </c>
      <c r="T422">
        <v>482</v>
      </c>
      <c r="U422">
        <v>15</v>
      </c>
      <c r="W422" s="14">
        <v>0.94</v>
      </c>
      <c r="X422" s="14">
        <v>0.92499999999999993</v>
      </c>
      <c r="Y422">
        <v>534</v>
      </c>
      <c r="Z422">
        <v>391</v>
      </c>
      <c r="AA422">
        <v>141</v>
      </c>
      <c r="AB422">
        <v>2</v>
      </c>
      <c r="AD422" s="14">
        <v>0.92499999999999993</v>
      </c>
      <c r="AE422" s="14">
        <v>0.10688550840672538</v>
      </c>
      <c r="AF422" s="14">
        <v>0.12955599734923789</v>
      </c>
      <c r="AG422" s="14">
        <v>8.2167832167832161E-2</v>
      </c>
      <c r="AH422" s="14">
        <v>7.6335877862595417E-3</v>
      </c>
      <c r="AJ422" s="103" t="s">
        <v>243</v>
      </c>
      <c r="AK422" s="106">
        <v>0.92579826162815015</v>
      </c>
      <c r="AL422" s="106">
        <v>0.90972687621357418</v>
      </c>
      <c r="AM422" s="106">
        <v>0.90597396279098641</v>
      </c>
      <c r="AN422" s="106">
        <v>0.9046699446827986</v>
      </c>
      <c r="AO422" s="106">
        <v>0.90053606864769398</v>
      </c>
      <c r="AP422" s="106">
        <v>0.89738271468820696</v>
      </c>
      <c r="AQ422" s="106">
        <v>0.89567577786370034</v>
      </c>
      <c r="AR422" s="106">
        <v>0.90681286074926359</v>
      </c>
      <c r="AS422" s="106">
        <v>0.75811378443812116</v>
      </c>
      <c r="AT422" s="106">
        <v>0</v>
      </c>
      <c r="AU422" s="106">
        <v>0</v>
      </c>
      <c r="AV422" s="106">
        <v>0</v>
      </c>
      <c r="AW422" s="106">
        <v>0</v>
      </c>
      <c r="AX422" s="106">
        <v>0</v>
      </c>
      <c r="AY422" s="106">
        <v>0</v>
      </c>
      <c r="AZ422" s="106">
        <v>0</v>
      </c>
      <c r="BA422" s="106">
        <v>0</v>
      </c>
      <c r="BC422" s="14"/>
    </row>
    <row r="423" spans="2:60">
      <c r="B423">
        <v>70</v>
      </c>
      <c r="C423">
        <v>80</v>
      </c>
      <c r="D423">
        <v>893</v>
      </c>
      <c r="E423">
        <v>421</v>
      </c>
      <c r="F423">
        <v>403</v>
      </c>
      <c r="G423">
        <v>69</v>
      </c>
      <c r="I423" s="97">
        <v>3848.4510006474966</v>
      </c>
      <c r="J423" s="97">
        <v>5026.5482457436692</v>
      </c>
      <c r="K423">
        <v>893</v>
      </c>
      <c r="L423">
        <v>421</v>
      </c>
      <c r="M423">
        <v>403</v>
      </c>
      <c r="N423">
        <v>69</v>
      </c>
      <c r="P423" s="98">
        <v>219.91148575128551</v>
      </c>
      <c r="Q423" s="98">
        <v>251.32741228718345</v>
      </c>
      <c r="R423">
        <v>1329</v>
      </c>
      <c r="S423">
        <v>760</v>
      </c>
      <c r="T423">
        <v>525</v>
      </c>
      <c r="U423">
        <v>44</v>
      </c>
      <c r="W423" s="14">
        <v>0.92499999999999993</v>
      </c>
      <c r="X423" s="14">
        <v>0.90999999999999992</v>
      </c>
      <c r="Y423">
        <v>1324</v>
      </c>
      <c r="Z423">
        <v>954</v>
      </c>
      <c r="AA423">
        <v>355</v>
      </c>
      <c r="AB423">
        <v>15</v>
      </c>
      <c r="AD423" s="14">
        <v>0.90999999999999992</v>
      </c>
      <c r="AE423" s="14">
        <v>0.26501200960768617</v>
      </c>
      <c r="AF423" s="14">
        <v>0.31610337972166996</v>
      </c>
      <c r="AG423" s="14">
        <v>0.20687645687645687</v>
      </c>
      <c r="AH423" s="14">
        <v>5.7251908396946563E-2</v>
      </c>
      <c r="AJ423" s="103" t="s">
        <v>244</v>
      </c>
      <c r="AK423" s="107">
        <v>0.90564065755111689</v>
      </c>
      <c r="AL423" s="107">
        <v>0.89231488316860341</v>
      </c>
      <c r="AM423" s="107">
        <v>0.90081986804338943</v>
      </c>
      <c r="AN423" s="107">
        <v>0.90037264102898185</v>
      </c>
      <c r="AO423" s="107">
        <v>0.89139145282257548</v>
      </c>
      <c r="AP423" s="107">
        <v>0.86274108236574354</v>
      </c>
      <c r="AQ423" s="107">
        <v>0.86198038543386812</v>
      </c>
      <c r="AR423" s="107">
        <v>0.86242540203042073</v>
      </c>
      <c r="AS423" s="107">
        <v>0.75811378443812116</v>
      </c>
      <c r="AT423" s="107">
        <v>0</v>
      </c>
      <c r="AU423" s="107">
        <v>0</v>
      </c>
      <c r="AV423" s="107">
        <v>0</v>
      </c>
      <c r="AW423" s="107">
        <v>0</v>
      </c>
      <c r="AX423" s="107">
        <v>0</v>
      </c>
      <c r="AY423" s="107">
        <v>0</v>
      </c>
      <c r="AZ423" s="107">
        <v>0</v>
      </c>
      <c r="BA423" s="107">
        <v>0</v>
      </c>
      <c r="BC423" s="14"/>
    </row>
    <row r="424" spans="2:60">
      <c r="B424">
        <v>80</v>
      </c>
      <c r="C424">
        <v>90</v>
      </c>
      <c r="D424">
        <v>381</v>
      </c>
      <c r="E424">
        <v>76</v>
      </c>
      <c r="F424">
        <v>226</v>
      </c>
      <c r="G424">
        <v>79</v>
      </c>
      <c r="I424" s="97">
        <v>5026.5482457436692</v>
      </c>
      <c r="J424" s="97">
        <v>6361.7251235193307</v>
      </c>
      <c r="K424">
        <v>381</v>
      </c>
      <c r="L424">
        <v>76</v>
      </c>
      <c r="M424">
        <v>226</v>
      </c>
      <c r="N424">
        <v>79</v>
      </c>
      <c r="P424" s="98">
        <v>251.32741228718345</v>
      </c>
      <c r="Q424" s="98">
        <v>282.74333882308139</v>
      </c>
      <c r="R424">
        <v>418</v>
      </c>
      <c r="S424">
        <v>130</v>
      </c>
      <c r="T424">
        <v>226</v>
      </c>
      <c r="U424">
        <v>62</v>
      </c>
      <c r="W424" s="14">
        <v>0.90999999999999992</v>
      </c>
      <c r="X424" s="14">
        <v>0.89499999999999991</v>
      </c>
      <c r="Y424">
        <v>1469</v>
      </c>
      <c r="Z424">
        <v>926</v>
      </c>
      <c r="AA424">
        <v>515</v>
      </c>
      <c r="AB424">
        <v>28</v>
      </c>
      <c r="AD424" s="14">
        <v>0.89499999999999991</v>
      </c>
      <c r="AE424" s="14">
        <v>0.29403522818254602</v>
      </c>
      <c r="AF424" s="14">
        <v>0.30682571239231277</v>
      </c>
      <c r="AG424" s="14">
        <v>0.30011655011655014</v>
      </c>
      <c r="AH424" s="14">
        <v>0.10687022900763359</v>
      </c>
      <c r="AJ424" s="103" t="s">
        <v>180</v>
      </c>
      <c r="AK424">
        <v>43</v>
      </c>
      <c r="AL424">
        <v>144</v>
      </c>
      <c r="AM424">
        <v>912</v>
      </c>
      <c r="AN424">
        <v>1392</v>
      </c>
      <c r="AO424">
        <v>421</v>
      </c>
      <c r="AP424">
        <v>76</v>
      </c>
      <c r="AQ424">
        <v>15</v>
      </c>
      <c r="AR424">
        <v>5</v>
      </c>
      <c r="AS424">
        <v>1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C424" s="14"/>
    </row>
    <row r="425" spans="2:60">
      <c r="B425">
        <v>90</v>
      </c>
      <c r="C425">
        <v>100</v>
      </c>
      <c r="D425">
        <v>165</v>
      </c>
      <c r="E425">
        <v>15</v>
      </c>
      <c r="F425">
        <v>104</v>
      </c>
      <c r="G425">
        <v>46</v>
      </c>
      <c r="I425" s="97">
        <v>6361.7251235193307</v>
      </c>
      <c r="J425" s="97">
        <v>7853.981633974483</v>
      </c>
      <c r="K425">
        <v>165</v>
      </c>
      <c r="L425">
        <v>15</v>
      </c>
      <c r="M425">
        <v>104</v>
      </c>
      <c r="N425">
        <v>46</v>
      </c>
      <c r="P425" s="98">
        <v>282.74333882308139</v>
      </c>
      <c r="Q425" s="98">
        <v>314.15926535897933</v>
      </c>
      <c r="R425">
        <v>240</v>
      </c>
      <c r="S425">
        <v>36</v>
      </c>
      <c r="T425">
        <v>145</v>
      </c>
      <c r="U425">
        <v>59</v>
      </c>
      <c r="W425" s="14">
        <v>0.89499999999999991</v>
      </c>
      <c r="X425" s="14">
        <v>0.87999999999999989</v>
      </c>
      <c r="Y425">
        <v>619</v>
      </c>
      <c r="Z425">
        <v>312</v>
      </c>
      <c r="AA425">
        <v>269</v>
      </c>
      <c r="AB425">
        <v>38</v>
      </c>
      <c r="AD425" s="14">
        <v>0.87999999999999989</v>
      </c>
      <c r="AE425" s="14">
        <v>0.12389911929543634</v>
      </c>
      <c r="AF425" s="14">
        <v>0.10337972166998012</v>
      </c>
      <c r="AG425" s="14">
        <v>0.15675990675990675</v>
      </c>
      <c r="AH425" s="14">
        <v>0.14503816793893129</v>
      </c>
      <c r="AK425" s="99"/>
      <c r="AL425" s="99"/>
      <c r="AM425" s="99"/>
      <c r="AN425" s="99"/>
      <c r="AO425" s="99"/>
      <c r="AP425" s="99"/>
      <c r="AQ425" s="99"/>
      <c r="AR425" s="99"/>
      <c r="AS425" s="99"/>
      <c r="AT425" s="99"/>
      <c r="AU425" s="99"/>
      <c r="AV425" s="99"/>
      <c r="AW425" s="99"/>
      <c r="AX425" s="99"/>
      <c r="AY425" s="99"/>
      <c r="AZ425" s="99"/>
      <c r="BA425" s="99"/>
      <c r="BC425" s="14"/>
    </row>
    <row r="426" spans="2:60">
      <c r="B426">
        <v>100</v>
      </c>
      <c r="C426">
        <v>110</v>
      </c>
      <c r="D426">
        <v>66</v>
      </c>
      <c r="E426">
        <v>5</v>
      </c>
      <c r="F426">
        <v>43</v>
      </c>
      <c r="G426">
        <v>18</v>
      </c>
      <c r="I426" s="97">
        <v>7853.981633974483</v>
      </c>
      <c r="J426" s="97">
        <v>9503.317777109125</v>
      </c>
      <c r="K426">
        <v>66</v>
      </c>
      <c r="L426">
        <v>5</v>
      </c>
      <c r="M426">
        <v>43</v>
      </c>
      <c r="N426">
        <v>18</v>
      </c>
      <c r="P426" s="98">
        <v>314.15926535897933</v>
      </c>
      <c r="Q426" s="98">
        <v>345.57519189487726</v>
      </c>
      <c r="R426">
        <v>130</v>
      </c>
      <c r="S426">
        <v>15</v>
      </c>
      <c r="T426">
        <v>73</v>
      </c>
      <c r="U426">
        <v>42</v>
      </c>
      <c r="W426" s="14">
        <v>0.87999999999999989</v>
      </c>
      <c r="X426" s="14">
        <v>0.86499999999999988</v>
      </c>
      <c r="Y426">
        <v>252</v>
      </c>
      <c r="Z426">
        <v>107</v>
      </c>
      <c r="AA426">
        <v>101</v>
      </c>
      <c r="AB426">
        <v>44</v>
      </c>
      <c r="AD426" s="14">
        <v>0.86499999999999988</v>
      </c>
      <c r="AE426" s="14">
        <v>5.044035228182546E-2</v>
      </c>
      <c r="AF426" s="14">
        <v>3.5453943008614978E-2</v>
      </c>
      <c r="AG426" s="14">
        <v>5.8857808857808856E-2</v>
      </c>
      <c r="AH426" s="14">
        <v>0.16793893129770993</v>
      </c>
      <c r="AJ426" s="101" t="s">
        <v>151</v>
      </c>
      <c r="AK426" s="101">
        <v>30</v>
      </c>
      <c r="AL426" s="101">
        <v>40</v>
      </c>
      <c r="AM426" s="101">
        <v>50</v>
      </c>
      <c r="AN426" s="101">
        <v>60</v>
      </c>
      <c r="AO426" s="101">
        <v>70</v>
      </c>
      <c r="AP426" s="101">
        <v>80</v>
      </c>
      <c r="AQ426" s="101">
        <v>90</v>
      </c>
      <c r="AR426" s="101">
        <v>100</v>
      </c>
      <c r="AS426" s="101">
        <v>110</v>
      </c>
      <c r="AT426" s="101">
        <v>120</v>
      </c>
      <c r="AU426" s="101">
        <v>130</v>
      </c>
      <c r="AV426" s="101">
        <v>140</v>
      </c>
      <c r="AW426" s="101">
        <v>150</v>
      </c>
      <c r="AX426" s="101">
        <v>160</v>
      </c>
      <c r="AY426" s="101">
        <v>170</v>
      </c>
      <c r="AZ426" s="101">
        <v>180</v>
      </c>
      <c r="BA426" s="101">
        <v>190</v>
      </c>
      <c r="BC426" s="14"/>
    </row>
    <row r="427" spans="2:60">
      <c r="B427">
        <v>110</v>
      </c>
      <c r="C427">
        <v>120</v>
      </c>
      <c r="D427">
        <v>19</v>
      </c>
      <c r="E427">
        <v>1</v>
      </c>
      <c r="F427">
        <v>16</v>
      </c>
      <c r="G427">
        <v>2</v>
      </c>
      <c r="I427" s="97">
        <v>9503.317777109125</v>
      </c>
      <c r="J427" s="97">
        <v>11309.733552923255</v>
      </c>
      <c r="K427">
        <v>19</v>
      </c>
      <c r="L427">
        <v>1</v>
      </c>
      <c r="M427">
        <v>16</v>
      </c>
      <c r="N427">
        <v>2</v>
      </c>
      <c r="P427" s="98">
        <v>345.57519189487726</v>
      </c>
      <c r="Q427" s="98">
        <v>376.99111843077515</v>
      </c>
      <c r="R427">
        <v>59</v>
      </c>
      <c r="S427">
        <v>4</v>
      </c>
      <c r="T427">
        <v>42</v>
      </c>
      <c r="U427">
        <v>13</v>
      </c>
      <c r="W427" s="14">
        <v>0.86499999999999988</v>
      </c>
      <c r="X427" s="14">
        <v>0.84999999999999987</v>
      </c>
      <c r="Y427">
        <v>153</v>
      </c>
      <c r="Z427">
        <v>51</v>
      </c>
      <c r="AA427">
        <v>59</v>
      </c>
      <c r="AB427">
        <v>43</v>
      </c>
      <c r="AD427" s="14">
        <v>0.84999999999999987</v>
      </c>
      <c r="AE427" s="14">
        <v>3.0624499599679743E-2</v>
      </c>
      <c r="AF427" s="14">
        <v>1.6898608349900597E-2</v>
      </c>
      <c r="AG427" s="14">
        <v>3.4382284382284384E-2</v>
      </c>
      <c r="AH427" s="14">
        <v>0.16412213740458015</v>
      </c>
      <c r="AJ427" s="101"/>
      <c r="AK427" s="101">
        <v>40</v>
      </c>
      <c r="AL427" s="101">
        <v>50</v>
      </c>
      <c r="AM427" s="101">
        <v>60</v>
      </c>
      <c r="AN427" s="101">
        <v>70</v>
      </c>
      <c r="AO427" s="101">
        <v>80</v>
      </c>
      <c r="AP427" s="101">
        <v>90</v>
      </c>
      <c r="AQ427" s="101">
        <v>100</v>
      </c>
      <c r="AR427" s="101">
        <v>110</v>
      </c>
      <c r="AS427" s="101">
        <v>120</v>
      </c>
      <c r="AT427" s="101">
        <v>130</v>
      </c>
      <c r="AU427" s="101">
        <v>140</v>
      </c>
      <c r="AV427" s="101">
        <v>150</v>
      </c>
      <c r="AW427" s="101">
        <v>160</v>
      </c>
      <c r="AX427" s="101">
        <v>170</v>
      </c>
      <c r="AY427" s="101">
        <v>180</v>
      </c>
      <c r="AZ427" s="101">
        <v>190</v>
      </c>
      <c r="BA427" s="101">
        <v>200</v>
      </c>
      <c r="BB427" s="105"/>
      <c r="BC427" s="14"/>
      <c r="BD427" s="105"/>
      <c r="BE427" s="105"/>
      <c r="BF427" s="105"/>
      <c r="BG427" s="105"/>
      <c r="BH427" s="105"/>
    </row>
    <row r="428" spans="2:60">
      <c r="B428">
        <v>120</v>
      </c>
      <c r="C428">
        <v>130</v>
      </c>
      <c r="D428">
        <v>16</v>
      </c>
      <c r="E428">
        <v>0</v>
      </c>
      <c r="F428">
        <v>11</v>
      </c>
      <c r="G428">
        <v>5</v>
      </c>
      <c r="I428" s="97">
        <v>11309.733552923255</v>
      </c>
      <c r="J428" s="97">
        <v>13273.228961416877</v>
      </c>
      <c r="K428">
        <v>16</v>
      </c>
      <c r="L428">
        <v>0</v>
      </c>
      <c r="M428">
        <v>11</v>
      </c>
      <c r="N428">
        <v>5</v>
      </c>
      <c r="P428" s="98">
        <v>376.99111843077515</v>
      </c>
      <c r="Q428" s="98">
        <v>408.40704496667308</v>
      </c>
      <c r="R428">
        <v>30</v>
      </c>
      <c r="S428">
        <v>1</v>
      </c>
      <c r="T428">
        <v>24</v>
      </c>
      <c r="U428">
        <v>5</v>
      </c>
      <c r="W428" s="14">
        <v>0.84999999999999987</v>
      </c>
      <c r="X428" s="14">
        <v>0.83499999999999985</v>
      </c>
      <c r="Y428">
        <v>107</v>
      </c>
      <c r="Z428">
        <v>31</v>
      </c>
      <c r="AA428">
        <v>48</v>
      </c>
      <c r="AB428">
        <v>28</v>
      </c>
      <c r="AD428" s="14">
        <v>0.83499999999999985</v>
      </c>
      <c r="AE428" s="14">
        <v>2.1417133706965571E-2</v>
      </c>
      <c r="AF428" s="14">
        <v>1.027170311464546E-2</v>
      </c>
      <c r="AG428" s="14">
        <v>2.7972027972027972E-2</v>
      </c>
      <c r="AH428" s="14">
        <v>0.10687022900763359</v>
      </c>
      <c r="AJ428" s="103" t="s">
        <v>245</v>
      </c>
      <c r="AK428" s="104">
        <v>0.90848260783168255</v>
      </c>
      <c r="AL428" s="104">
        <v>0.88584083291344207</v>
      </c>
      <c r="AM428" s="104">
        <v>0.88696302859988685</v>
      </c>
      <c r="AN428" s="104">
        <v>0.89863812329767656</v>
      </c>
      <c r="AO428" s="104">
        <v>0.89143706310240556</v>
      </c>
      <c r="AP428" s="104">
        <v>0.85120829731494863</v>
      </c>
      <c r="AQ428" s="104">
        <v>0.7796865608333502</v>
      </c>
      <c r="AR428" s="104">
        <v>0.81535675711811473</v>
      </c>
      <c r="AS428" s="104">
        <v>0.77253325103674153</v>
      </c>
      <c r="AT428" s="104">
        <v>0.80613166465684039</v>
      </c>
      <c r="AU428" s="104">
        <v>0.87190633862333122</v>
      </c>
      <c r="AV428" s="104">
        <v>0.78770627568457652</v>
      </c>
      <c r="AW428" s="104">
        <v>0.86913016838180912</v>
      </c>
      <c r="AX428" s="104">
        <v>0</v>
      </c>
      <c r="AY428" s="104">
        <v>0.48393823244735923</v>
      </c>
      <c r="AZ428" s="104">
        <v>0</v>
      </c>
      <c r="BA428" s="104">
        <v>0</v>
      </c>
      <c r="BC428" s="14"/>
    </row>
    <row r="429" spans="2:60">
      <c r="B429">
        <v>130</v>
      </c>
      <c r="C429">
        <v>140</v>
      </c>
      <c r="D429">
        <v>6</v>
      </c>
      <c r="E429">
        <v>0</v>
      </c>
      <c r="F429">
        <v>2</v>
      </c>
      <c r="G429">
        <v>4</v>
      </c>
      <c r="I429" s="97">
        <v>13273.228961416877</v>
      </c>
      <c r="J429" s="97">
        <v>15393.804002589986</v>
      </c>
      <c r="K429">
        <v>6</v>
      </c>
      <c r="L429">
        <v>0</v>
      </c>
      <c r="M429">
        <v>2</v>
      </c>
      <c r="N429">
        <v>4</v>
      </c>
      <c r="P429" s="98">
        <v>408.40704496667308</v>
      </c>
      <c r="Q429" s="98">
        <v>439.82297150257102</v>
      </c>
      <c r="R429">
        <v>19</v>
      </c>
      <c r="S429">
        <v>1</v>
      </c>
      <c r="T429">
        <v>15</v>
      </c>
      <c r="U429">
        <v>3</v>
      </c>
      <c r="W429" s="14">
        <v>0.83499999999999985</v>
      </c>
      <c r="X429" s="14">
        <v>0.81999999999999984</v>
      </c>
      <c r="Y429">
        <v>66</v>
      </c>
      <c r="Z429">
        <v>19</v>
      </c>
      <c r="AA429">
        <v>31</v>
      </c>
      <c r="AB429">
        <v>16</v>
      </c>
      <c r="AD429" s="14">
        <v>0.81999999999999984</v>
      </c>
      <c r="AE429" s="14">
        <v>1.3210568454763811E-2</v>
      </c>
      <c r="AF429" s="14">
        <v>6.2955599734923788E-3</v>
      </c>
      <c r="AG429" s="14">
        <v>1.8065268065268064E-2</v>
      </c>
      <c r="AH429" s="14">
        <v>6.1068702290076333E-2</v>
      </c>
      <c r="AJ429" s="103" t="s">
        <v>242</v>
      </c>
      <c r="AK429" s="105">
        <v>2.3642756252950769E-2</v>
      </c>
      <c r="AL429" s="105">
        <v>8.5905399145937825E-2</v>
      </c>
      <c r="AM429" s="105">
        <v>6.7001973152852293E-2</v>
      </c>
      <c r="AN429" s="105">
        <v>3.6594806537088256E-2</v>
      </c>
      <c r="AO429" s="105">
        <v>5.0195081555873627E-2</v>
      </c>
      <c r="AP429" s="105">
        <v>8.235965513193004E-2</v>
      </c>
      <c r="AQ429" s="105">
        <v>0.12875085723446442</v>
      </c>
      <c r="AR429" s="105">
        <v>0.12463601560848625</v>
      </c>
      <c r="AS429" s="105">
        <v>0.14268059107023362</v>
      </c>
      <c r="AT429" s="105">
        <v>0.10118453421693285</v>
      </c>
      <c r="AU429" s="105">
        <v>3.6437843579659845E-2</v>
      </c>
      <c r="AV429" s="105">
        <v>0.10802136875777736</v>
      </c>
      <c r="AW429" s="105">
        <v>0</v>
      </c>
      <c r="AX429" s="105">
        <v>0</v>
      </c>
      <c r="AY429" s="105">
        <v>0</v>
      </c>
      <c r="AZ429" s="105">
        <v>0</v>
      </c>
      <c r="BA429" s="105">
        <v>0</v>
      </c>
      <c r="BC429" s="14"/>
    </row>
    <row r="430" spans="2:60">
      <c r="B430">
        <v>140</v>
      </c>
      <c r="C430">
        <v>150</v>
      </c>
      <c r="D430">
        <v>5</v>
      </c>
      <c r="E430">
        <v>0</v>
      </c>
      <c r="F430">
        <v>4</v>
      </c>
      <c r="G430">
        <v>1</v>
      </c>
      <c r="I430" s="97">
        <v>15393.804002589986</v>
      </c>
      <c r="J430" s="97">
        <v>17671.458676442588</v>
      </c>
      <c r="K430">
        <v>5</v>
      </c>
      <c r="L430">
        <v>0</v>
      </c>
      <c r="M430">
        <v>4</v>
      </c>
      <c r="N430">
        <v>1</v>
      </c>
      <c r="P430" s="98">
        <v>439.82297150257102</v>
      </c>
      <c r="Q430" s="98">
        <v>471.23889803846896</v>
      </c>
      <c r="R430">
        <v>8</v>
      </c>
      <c r="S430">
        <v>0</v>
      </c>
      <c r="T430">
        <v>5</v>
      </c>
      <c r="U430">
        <v>3</v>
      </c>
      <c r="W430" s="14">
        <v>0.81999999999999984</v>
      </c>
      <c r="X430" s="14">
        <v>0.80499999999999983</v>
      </c>
      <c r="Y430">
        <v>56</v>
      </c>
      <c r="Z430">
        <v>21</v>
      </c>
      <c r="AA430">
        <v>19</v>
      </c>
      <c r="AB430">
        <v>16</v>
      </c>
      <c r="AD430" s="14">
        <v>0.80499999999999983</v>
      </c>
      <c r="AE430" s="14">
        <v>1.120896717373899E-2</v>
      </c>
      <c r="AF430" s="14">
        <v>6.958250497017893E-3</v>
      </c>
      <c r="AG430" s="14">
        <v>1.1072261072261072E-2</v>
      </c>
      <c r="AH430" s="14">
        <v>6.1068702290076333E-2</v>
      </c>
      <c r="AJ430" s="103" t="s">
        <v>69</v>
      </c>
      <c r="AK430" s="104">
        <v>0.91424203827010231</v>
      </c>
      <c r="AL430" s="104">
        <v>0</v>
      </c>
      <c r="AM430" s="104">
        <v>0</v>
      </c>
      <c r="AN430" s="104">
        <v>0</v>
      </c>
      <c r="AO430" s="104">
        <v>0</v>
      </c>
      <c r="AP430" s="104">
        <v>0</v>
      </c>
      <c r="AQ430" s="104">
        <v>0</v>
      </c>
      <c r="AR430" s="104">
        <v>0</v>
      </c>
      <c r="AS430" s="104">
        <v>0</v>
      </c>
      <c r="AT430" s="104">
        <v>0</v>
      </c>
      <c r="AU430" s="104">
        <v>0</v>
      </c>
      <c r="AV430" s="104">
        <v>0</v>
      </c>
      <c r="AW430" s="104">
        <v>0</v>
      </c>
      <c r="AX430" s="104">
        <v>0</v>
      </c>
      <c r="AY430" s="104">
        <v>0</v>
      </c>
      <c r="AZ430" s="104">
        <v>0</v>
      </c>
      <c r="BA430" s="104">
        <v>0</v>
      </c>
      <c r="BC430" s="14"/>
    </row>
    <row r="431" spans="2:60">
      <c r="B431">
        <v>150</v>
      </c>
      <c r="C431">
        <v>160</v>
      </c>
      <c r="D431">
        <v>1</v>
      </c>
      <c r="E431">
        <v>0</v>
      </c>
      <c r="F431">
        <v>1</v>
      </c>
      <c r="G431">
        <v>0</v>
      </c>
      <c r="I431" s="97">
        <v>17671.458676442588</v>
      </c>
      <c r="J431" s="97">
        <v>20106.192982974677</v>
      </c>
      <c r="K431">
        <v>1</v>
      </c>
      <c r="L431">
        <v>0</v>
      </c>
      <c r="M431">
        <v>1</v>
      </c>
      <c r="N431">
        <v>0</v>
      </c>
      <c r="P431" s="98">
        <v>471.23889803846896</v>
      </c>
      <c r="Q431" s="98">
        <v>502.6548245743669</v>
      </c>
      <c r="R431">
        <v>12</v>
      </c>
      <c r="S431">
        <v>0</v>
      </c>
      <c r="T431">
        <v>8</v>
      </c>
      <c r="U431">
        <v>4</v>
      </c>
      <c r="W431" s="14">
        <v>0.80499999999999983</v>
      </c>
      <c r="X431" s="14">
        <v>0.78999999999999981</v>
      </c>
      <c r="Y431">
        <v>49</v>
      </c>
      <c r="Z431">
        <v>15</v>
      </c>
      <c r="AA431">
        <v>27</v>
      </c>
      <c r="AB431">
        <v>7</v>
      </c>
      <c r="AD431" s="14">
        <v>0.78999999999999981</v>
      </c>
      <c r="AE431" s="14">
        <v>9.8078462770216177E-3</v>
      </c>
      <c r="AF431" s="14">
        <v>4.970178926441352E-3</v>
      </c>
      <c r="AG431" s="14">
        <v>1.5734265734265736E-2</v>
      </c>
      <c r="AH431" s="14">
        <v>2.6717557251908396E-2</v>
      </c>
      <c r="AJ431" s="103" t="s">
        <v>243</v>
      </c>
      <c r="AK431" s="106">
        <v>0.92392920858361038</v>
      </c>
      <c r="AL431" s="106">
        <v>0.91213652484172225</v>
      </c>
      <c r="AM431" s="106">
        <v>0.89545766341747823</v>
      </c>
      <c r="AN431" s="106">
        <v>0.90152102744150642</v>
      </c>
      <c r="AO431" s="106">
        <v>0.89633783752076535</v>
      </c>
      <c r="AP431" s="106">
        <v>0.8619461235372009</v>
      </c>
      <c r="AQ431" s="106">
        <v>0.80443167893957046</v>
      </c>
      <c r="AR431" s="106">
        <v>0.85261011293491762</v>
      </c>
      <c r="AS431" s="106">
        <v>0.84244674066115599</v>
      </c>
      <c r="AT431" s="106">
        <v>0.86592790318279578</v>
      </c>
      <c r="AU431" s="106">
        <v>0.92240661334583585</v>
      </c>
      <c r="AV431" s="106">
        <v>0.89356721706719833</v>
      </c>
      <c r="AW431" s="106">
        <v>0.86913016838180912</v>
      </c>
      <c r="AX431" s="106">
        <v>0</v>
      </c>
      <c r="AY431" s="106">
        <v>0.48393823244735923</v>
      </c>
      <c r="AZ431" s="106">
        <v>0</v>
      </c>
      <c r="BA431" s="106">
        <v>0</v>
      </c>
      <c r="BC431" s="14"/>
    </row>
    <row r="432" spans="2:60">
      <c r="B432">
        <v>160</v>
      </c>
      <c r="C432">
        <v>170</v>
      </c>
      <c r="D432">
        <v>0</v>
      </c>
      <c r="E432">
        <v>0</v>
      </c>
      <c r="F432">
        <v>0</v>
      </c>
      <c r="G432">
        <v>0</v>
      </c>
      <c r="I432" s="97">
        <v>20106.192982974677</v>
      </c>
      <c r="J432" s="97">
        <v>22698.006922186254</v>
      </c>
      <c r="K432">
        <v>0</v>
      </c>
      <c r="L432">
        <v>0</v>
      </c>
      <c r="M432">
        <v>0</v>
      </c>
      <c r="N432">
        <v>0</v>
      </c>
      <c r="P432" s="98">
        <v>502.6548245743669</v>
      </c>
      <c r="Q432" s="98">
        <v>534.07075111026484</v>
      </c>
      <c r="R432">
        <v>4</v>
      </c>
      <c r="S432">
        <v>0</v>
      </c>
      <c r="T432">
        <v>3</v>
      </c>
      <c r="U432">
        <v>1</v>
      </c>
      <c r="W432" s="14">
        <v>0.78999999999999981</v>
      </c>
      <c r="X432" s="14">
        <v>0.7749999999999998</v>
      </c>
      <c r="Y432">
        <v>27</v>
      </c>
      <c r="Z432">
        <v>9</v>
      </c>
      <c r="AA432">
        <v>14</v>
      </c>
      <c r="AB432">
        <v>4</v>
      </c>
      <c r="AD432" s="14">
        <v>0.7749999999999998</v>
      </c>
      <c r="AE432" s="14">
        <v>5.4043234587670139E-3</v>
      </c>
      <c r="AF432" s="14">
        <v>2.982107355864811E-3</v>
      </c>
      <c r="AG432" s="14">
        <v>8.1585081585081581E-3</v>
      </c>
      <c r="AH432" s="14">
        <v>1.5267175572519083E-2</v>
      </c>
      <c r="AJ432" s="103" t="s">
        <v>244</v>
      </c>
      <c r="AK432" s="107">
        <v>0.89303600707975472</v>
      </c>
      <c r="AL432" s="107">
        <v>0.85954514098516188</v>
      </c>
      <c r="AM432" s="107">
        <v>0.87846839378229546</v>
      </c>
      <c r="AN432" s="107">
        <v>0.8957552191538467</v>
      </c>
      <c r="AO432" s="107">
        <v>0.88653628868404577</v>
      </c>
      <c r="AP432" s="107">
        <v>0.84047047109269635</v>
      </c>
      <c r="AQ432" s="107">
        <v>0.75494144272712993</v>
      </c>
      <c r="AR432" s="107">
        <v>0.77810340130131184</v>
      </c>
      <c r="AS432" s="107">
        <v>0.70261976141232707</v>
      </c>
      <c r="AT432" s="107">
        <v>0.74633542613088499</v>
      </c>
      <c r="AU432" s="107">
        <v>0.8214060639008266</v>
      </c>
      <c r="AV432" s="107">
        <v>0.68184533430195471</v>
      </c>
      <c r="AW432" s="107">
        <v>0.86913016838180912</v>
      </c>
      <c r="AX432" s="107">
        <v>0</v>
      </c>
      <c r="AY432" s="107">
        <v>0.48393823244735923</v>
      </c>
      <c r="AZ432" s="107">
        <v>0</v>
      </c>
      <c r="BA432" s="107">
        <v>0</v>
      </c>
      <c r="BC432" s="14"/>
    </row>
    <row r="433" spans="2:60">
      <c r="B433">
        <v>170</v>
      </c>
      <c r="C433">
        <v>180</v>
      </c>
      <c r="D433">
        <v>2</v>
      </c>
      <c r="E433">
        <v>0</v>
      </c>
      <c r="F433">
        <v>1</v>
      </c>
      <c r="G433">
        <v>1</v>
      </c>
      <c r="I433" s="97">
        <v>22698.006922186254</v>
      </c>
      <c r="J433" s="97">
        <v>25446.900494077323</v>
      </c>
      <c r="K433">
        <v>2</v>
      </c>
      <c r="L433">
        <v>0</v>
      </c>
      <c r="M433">
        <v>1</v>
      </c>
      <c r="N433">
        <v>1</v>
      </c>
      <c r="P433" s="98">
        <v>534.07075111026484</v>
      </c>
      <c r="Q433" s="98">
        <v>565.48667764616278</v>
      </c>
      <c r="R433">
        <v>3</v>
      </c>
      <c r="S433">
        <v>0</v>
      </c>
      <c r="T433">
        <v>3</v>
      </c>
      <c r="U433">
        <v>0</v>
      </c>
      <c r="W433" s="14">
        <v>0.7749999999999998</v>
      </c>
      <c r="X433" s="14">
        <v>0.75999999999999979</v>
      </c>
      <c r="Y433">
        <v>35</v>
      </c>
      <c r="Z433">
        <v>15</v>
      </c>
      <c r="AA433">
        <v>17</v>
      </c>
      <c r="AB433">
        <v>3</v>
      </c>
      <c r="AD433" s="14">
        <v>0.75999999999999979</v>
      </c>
      <c r="AE433" s="14">
        <v>7.0056044835868697E-3</v>
      </c>
      <c r="AF433" s="14">
        <v>4.970178926441352E-3</v>
      </c>
      <c r="AG433" s="14">
        <v>9.9067599067599061E-3</v>
      </c>
      <c r="AH433" s="14">
        <v>1.1450381679389313E-2</v>
      </c>
      <c r="AJ433" s="103" t="s">
        <v>180</v>
      </c>
      <c r="AK433">
        <v>9</v>
      </c>
      <c r="AL433">
        <v>41</v>
      </c>
      <c r="AM433">
        <v>239</v>
      </c>
      <c r="AN433">
        <v>619</v>
      </c>
      <c r="AO433">
        <v>403</v>
      </c>
      <c r="AP433">
        <v>226</v>
      </c>
      <c r="AQ433">
        <v>104</v>
      </c>
      <c r="AR433">
        <v>43</v>
      </c>
      <c r="AS433">
        <v>16</v>
      </c>
      <c r="AT433">
        <v>11</v>
      </c>
      <c r="AU433">
        <v>2</v>
      </c>
      <c r="AV433">
        <v>4</v>
      </c>
      <c r="AW433">
        <v>1</v>
      </c>
      <c r="AX433">
        <v>0</v>
      </c>
      <c r="AY433">
        <v>1</v>
      </c>
      <c r="AZ433">
        <v>0</v>
      </c>
      <c r="BA433">
        <v>0</v>
      </c>
      <c r="BC433" s="14"/>
    </row>
    <row r="434" spans="2:60">
      <c r="B434">
        <v>180</v>
      </c>
      <c r="C434">
        <v>190</v>
      </c>
      <c r="D434">
        <v>0</v>
      </c>
      <c r="E434">
        <v>0</v>
      </c>
      <c r="F434">
        <v>0</v>
      </c>
      <c r="G434">
        <v>0</v>
      </c>
      <c r="I434" s="97">
        <v>25446.900494077323</v>
      </c>
      <c r="J434" s="97">
        <v>28352.873698647883</v>
      </c>
      <c r="K434">
        <v>0</v>
      </c>
      <c r="L434">
        <v>0</v>
      </c>
      <c r="M434">
        <v>0</v>
      </c>
      <c r="N434">
        <v>0</v>
      </c>
      <c r="P434" s="98">
        <v>565.48667764616278</v>
      </c>
      <c r="Q434" s="98">
        <v>596.90260418206071</v>
      </c>
      <c r="R434">
        <v>0</v>
      </c>
      <c r="S434">
        <v>0</v>
      </c>
      <c r="T434">
        <v>0</v>
      </c>
      <c r="U434">
        <v>0</v>
      </c>
      <c r="W434" s="14">
        <v>0.75999999999999979</v>
      </c>
      <c r="X434" s="14">
        <v>0.74499999999999977</v>
      </c>
      <c r="Y434">
        <v>29</v>
      </c>
      <c r="Z434">
        <v>12</v>
      </c>
      <c r="AA434">
        <v>14</v>
      </c>
      <c r="AB434">
        <v>3</v>
      </c>
      <c r="AD434" s="14">
        <v>0.74499999999999977</v>
      </c>
      <c r="AE434" s="14">
        <v>5.8046437149719774E-3</v>
      </c>
      <c r="AF434" s="14">
        <v>3.9761431411530811E-3</v>
      </c>
      <c r="AG434" s="14">
        <v>8.1585081585081581E-3</v>
      </c>
      <c r="AH434" s="14">
        <v>1.1450381679389313E-2</v>
      </c>
      <c r="AK434" s="99"/>
      <c r="AL434" s="99"/>
      <c r="AM434" s="99"/>
      <c r="AN434" s="99"/>
      <c r="AO434" s="99"/>
      <c r="AP434" s="99"/>
      <c r="AQ434" s="99"/>
      <c r="AR434" s="99"/>
      <c r="AS434" s="99"/>
      <c r="AT434" s="99"/>
      <c r="AU434" s="99"/>
      <c r="AV434" s="99"/>
      <c r="AW434" s="99"/>
      <c r="AX434" s="99"/>
      <c r="AY434" s="99"/>
      <c r="AZ434" s="99"/>
      <c r="BA434" s="99"/>
      <c r="BC434" s="14"/>
    </row>
    <row r="435" spans="2:60">
      <c r="B435">
        <v>190</v>
      </c>
      <c r="C435">
        <v>200</v>
      </c>
      <c r="D435">
        <v>0</v>
      </c>
      <c r="E435">
        <v>0</v>
      </c>
      <c r="F435">
        <v>0</v>
      </c>
      <c r="G435">
        <v>0</v>
      </c>
      <c r="I435" s="97">
        <v>28352.873698647883</v>
      </c>
      <c r="J435" s="97">
        <v>31415.926535897932</v>
      </c>
      <c r="K435">
        <v>0</v>
      </c>
      <c r="L435">
        <v>0</v>
      </c>
      <c r="M435">
        <v>0</v>
      </c>
      <c r="N435">
        <v>0</v>
      </c>
      <c r="P435" s="98">
        <v>596.90260418206071</v>
      </c>
      <c r="Q435" s="98">
        <v>628.31853071795865</v>
      </c>
      <c r="R435">
        <v>2</v>
      </c>
      <c r="S435">
        <v>0</v>
      </c>
      <c r="T435">
        <v>0</v>
      </c>
      <c r="U435">
        <v>2</v>
      </c>
      <c r="W435" s="14">
        <v>0.74499999999999977</v>
      </c>
      <c r="X435" s="14">
        <v>0.72999999999999976</v>
      </c>
      <c r="Y435">
        <v>19</v>
      </c>
      <c r="Z435">
        <v>10</v>
      </c>
      <c r="AA435">
        <v>7</v>
      </c>
      <c r="AB435">
        <v>2</v>
      </c>
      <c r="AD435" s="14">
        <v>0.72999999999999976</v>
      </c>
      <c r="AE435" s="14">
        <v>3.8030424339471577E-3</v>
      </c>
      <c r="AF435" s="14">
        <v>3.3134526176275677E-3</v>
      </c>
      <c r="AG435" s="14">
        <v>4.079254079254079E-3</v>
      </c>
      <c r="AH435" s="14">
        <v>7.6335877862595417E-3</v>
      </c>
      <c r="AJ435" s="101" t="s">
        <v>152</v>
      </c>
      <c r="AK435" s="101">
        <v>30</v>
      </c>
      <c r="AL435" s="101">
        <v>40</v>
      </c>
      <c r="AM435" s="101">
        <v>50</v>
      </c>
      <c r="AN435" s="101">
        <v>60</v>
      </c>
      <c r="AO435" s="101">
        <v>70</v>
      </c>
      <c r="AP435" s="101">
        <v>80</v>
      </c>
      <c r="AQ435" s="101">
        <v>90</v>
      </c>
      <c r="AR435" s="101">
        <v>100</v>
      </c>
      <c r="AS435" s="101">
        <v>110</v>
      </c>
      <c r="AT435" s="101">
        <v>120</v>
      </c>
      <c r="AU435" s="101">
        <v>130</v>
      </c>
      <c r="AV435" s="101">
        <v>140</v>
      </c>
      <c r="AW435" s="101">
        <v>150</v>
      </c>
      <c r="AX435" s="101">
        <v>160</v>
      </c>
      <c r="AY435" s="101">
        <v>170</v>
      </c>
      <c r="AZ435" s="101">
        <v>180</v>
      </c>
      <c r="BA435" s="101">
        <v>190</v>
      </c>
      <c r="BB435" s="105"/>
      <c r="BC435" s="105"/>
      <c r="BD435" s="105"/>
      <c r="BE435" s="105"/>
      <c r="BF435" s="105"/>
      <c r="BG435" s="105"/>
      <c r="BH435" s="105"/>
    </row>
    <row r="436" spans="2:60">
      <c r="B436">
        <v>200</v>
      </c>
      <c r="C436">
        <v>210</v>
      </c>
      <c r="D436">
        <v>0</v>
      </c>
      <c r="E436">
        <v>0</v>
      </c>
      <c r="F436">
        <v>0</v>
      </c>
      <c r="G436">
        <v>0</v>
      </c>
      <c r="I436" s="97">
        <v>31415.926535897932</v>
      </c>
      <c r="J436" s="97">
        <v>34636.059005827468</v>
      </c>
      <c r="K436">
        <v>0</v>
      </c>
      <c r="L436">
        <v>0</v>
      </c>
      <c r="M436">
        <v>0</v>
      </c>
      <c r="N436">
        <v>0</v>
      </c>
      <c r="P436" s="98">
        <v>628.31853071795865</v>
      </c>
      <c r="Q436" s="98">
        <v>659.73445725385659</v>
      </c>
      <c r="R436">
        <v>0</v>
      </c>
      <c r="S436">
        <v>0</v>
      </c>
      <c r="T436">
        <v>0</v>
      </c>
      <c r="U436">
        <v>0</v>
      </c>
      <c r="W436" s="14">
        <v>0.72999999999999976</v>
      </c>
      <c r="X436" s="14">
        <v>0.71499999999999975</v>
      </c>
      <c r="Y436">
        <v>22</v>
      </c>
      <c r="Z436">
        <v>8</v>
      </c>
      <c r="AA436">
        <v>10</v>
      </c>
      <c r="AB436">
        <v>4</v>
      </c>
      <c r="AD436" s="14">
        <v>0.71499999999999975</v>
      </c>
      <c r="AE436" s="14">
        <v>4.4035228182546038E-3</v>
      </c>
      <c r="AF436" s="14">
        <v>2.6507620941020544E-3</v>
      </c>
      <c r="AG436" s="14">
        <v>5.8275058275058279E-3</v>
      </c>
      <c r="AH436" s="14">
        <v>1.5267175572519083E-2</v>
      </c>
      <c r="AJ436" s="101"/>
      <c r="AK436" s="101">
        <v>40</v>
      </c>
      <c r="AL436" s="101">
        <v>50</v>
      </c>
      <c r="AM436" s="101">
        <v>60</v>
      </c>
      <c r="AN436" s="101">
        <v>70</v>
      </c>
      <c r="AO436" s="101">
        <v>80</v>
      </c>
      <c r="AP436" s="101">
        <v>90</v>
      </c>
      <c r="AQ436" s="101">
        <v>100</v>
      </c>
      <c r="AR436" s="101">
        <v>110</v>
      </c>
      <c r="AS436" s="101">
        <v>120</v>
      </c>
      <c r="AT436" s="101">
        <v>130</v>
      </c>
      <c r="AU436" s="101">
        <v>140</v>
      </c>
      <c r="AV436" s="101">
        <v>150</v>
      </c>
      <c r="AW436" s="101">
        <v>160</v>
      </c>
      <c r="AX436" s="101">
        <v>170</v>
      </c>
      <c r="AY436" s="101">
        <v>180</v>
      </c>
      <c r="AZ436" s="101">
        <v>190</v>
      </c>
      <c r="BA436" s="101">
        <v>200</v>
      </c>
    </row>
    <row r="437" spans="2:60">
      <c r="I437" s="97"/>
      <c r="J437" s="97"/>
      <c r="P437" s="98"/>
      <c r="Q437" s="98"/>
      <c r="W437" s="14">
        <v>0.71499999999999975</v>
      </c>
      <c r="X437" s="14">
        <v>0.69999999999999973</v>
      </c>
      <c r="Y437">
        <v>10</v>
      </c>
      <c r="Z437">
        <v>2</v>
      </c>
      <c r="AA437">
        <v>6</v>
      </c>
      <c r="AB437">
        <v>2</v>
      </c>
      <c r="AD437" s="14">
        <v>0.69999999999999973</v>
      </c>
      <c r="AE437" s="14">
        <v>2.0016012810248197E-3</v>
      </c>
      <c r="AF437" s="14">
        <v>6.6269052352551359E-4</v>
      </c>
      <c r="AG437" s="14">
        <v>3.4965034965034965E-3</v>
      </c>
      <c r="AH437" s="14">
        <v>7.6335877862595417E-3</v>
      </c>
      <c r="AJ437" s="103" t="s">
        <v>246</v>
      </c>
      <c r="AK437" s="104">
        <v>0</v>
      </c>
      <c r="AL437" s="104">
        <v>0.90475955336514724</v>
      </c>
      <c r="AM437" s="104">
        <v>0.88817267452256476</v>
      </c>
      <c r="AN437" s="104">
        <v>0.87227500497846544</v>
      </c>
      <c r="AO437" s="104">
        <v>0.88043513376673666</v>
      </c>
      <c r="AP437" s="104">
        <v>0.84727294694371691</v>
      </c>
      <c r="AQ437" s="104">
        <v>0.83333070643761942</v>
      </c>
      <c r="AR437" s="104">
        <v>0.79022827703044651</v>
      </c>
      <c r="AS437" s="104">
        <v>0.80869066284364988</v>
      </c>
      <c r="AT437" s="104">
        <v>0.81428758176328098</v>
      </c>
      <c r="AU437" s="104">
        <v>0.74183251852838983</v>
      </c>
      <c r="AV437" s="104">
        <v>0.70928409428292749</v>
      </c>
      <c r="AW437" s="104">
        <v>0</v>
      </c>
      <c r="AX437" s="104">
        <v>0</v>
      </c>
      <c r="AY437" s="104">
        <v>0.81761483388162481</v>
      </c>
      <c r="AZ437" s="104">
        <v>0</v>
      </c>
      <c r="BA437" s="104">
        <v>0</v>
      </c>
    </row>
    <row r="438" spans="2:60" ht="16.149999999999999">
      <c r="B438" s="293" t="s">
        <v>247</v>
      </c>
      <c r="C438" s="293"/>
      <c r="D438" s="293"/>
      <c r="E438" s="293"/>
      <c r="F438" s="293"/>
      <c r="G438" s="293"/>
      <c r="I438" s="293" t="s">
        <v>248</v>
      </c>
      <c r="J438" s="293"/>
      <c r="K438" s="293"/>
      <c r="L438" s="293"/>
      <c r="M438" s="293"/>
      <c r="N438" s="293"/>
      <c r="P438" s="293" t="s">
        <v>249</v>
      </c>
      <c r="Q438" s="293"/>
      <c r="R438" s="293"/>
      <c r="S438" s="293"/>
      <c r="T438" s="293"/>
      <c r="U438" s="293"/>
      <c r="W438" s="14">
        <v>0.69999999999999973</v>
      </c>
      <c r="X438" s="14">
        <v>0.68499999999999972</v>
      </c>
      <c r="Y438">
        <v>11</v>
      </c>
      <c r="Z438">
        <v>2</v>
      </c>
      <c r="AA438">
        <v>8</v>
      </c>
      <c r="AB438">
        <v>1</v>
      </c>
      <c r="AD438" s="14">
        <v>0.68499999999999972</v>
      </c>
      <c r="AE438" s="14">
        <v>2.2017614091273019E-3</v>
      </c>
      <c r="AF438" s="14">
        <v>6.6269052352551359E-4</v>
      </c>
      <c r="AG438" s="14">
        <v>4.662004662004662E-3</v>
      </c>
      <c r="AH438" s="14">
        <v>3.8167938931297708E-3</v>
      </c>
      <c r="AJ438" s="103" t="s">
        <v>242</v>
      </c>
      <c r="AK438" s="105">
        <v>0</v>
      </c>
      <c r="AL438" s="105">
        <v>1.740513025851665E-2</v>
      </c>
      <c r="AM438" s="105">
        <v>5.0299780538863574E-2</v>
      </c>
      <c r="AN438" s="105">
        <v>5.7059259235723823E-2</v>
      </c>
      <c r="AO438" s="105">
        <v>2.570621253758203E-2</v>
      </c>
      <c r="AP438" s="105">
        <v>4.6039346961959951E-2</v>
      </c>
      <c r="AQ438" s="105">
        <v>6.6861510430545404E-2</v>
      </c>
      <c r="AR438" s="105">
        <v>0.10800471152897306</v>
      </c>
      <c r="AS438" s="105">
        <v>2.7954515387070278E-3</v>
      </c>
      <c r="AT438" s="105">
        <v>5.516614788497555E-2</v>
      </c>
      <c r="AU438" s="105">
        <v>0.15178544953625733</v>
      </c>
      <c r="AV438" s="105">
        <v>0</v>
      </c>
      <c r="AW438" s="105">
        <v>0</v>
      </c>
      <c r="AX438" s="105">
        <v>0</v>
      </c>
      <c r="AY438" s="105">
        <v>0</v>
      </c>
      <c r="AZ438" s="105">
        <v>0</v>
      </c>
      <c r="BA438" s="105">
        <v>0</v>
      </c>
    </row>
    <row r="439" spans="2:60">
      <c r="B439" t="s">
        <v>223</v>
      </c>
      <c r="C439" t="s">
        <v>250</v>
      </c>
      <c r="D439" s="7" t="s">
        <v>137</v>
      </c>
      <c r="E439" s="7" t="s">
        <v>225</v>
      </c>
      <c r="F439" s="7" t="s">
        <v>181</v>
      </c>
      <c r="G439" s="7" t="s">
        <v>152</v>
      </c>
      <c r="I439" t="s">
        <v>223</v>
      </c>
      <c r="J439" t="s">
        <v>250</v>
      </c>
      <c r="K439" s="7" t="s">
        <v>137</v>
      </c>
      <c r="L439" s="7" t="s">
        <v>225</v>
      </c>
      <c r="M439" s="7" t="s">
        <v>181</v>
      </c>
      <c r="N439" s="7" t="s">
        <v>152</v>
      </c>
      <c r="P439" t="s">
        <v>223</v>
      </c>
      <c r="Q439" t="s">
        <v>224</v>
      </c>
      <c r="R439" s="7" t="s">
        <v>137</v>
      </c>
      <c r="S439" s="7" t="s">
        <v>225</v>
      </c>
      <c r="T439" s="7" t="s">
        <v>181</v>
      </c>
      <c r="U439" s="7" t="s">
        <v>152</v>
      </c>
      <c r="W439" s="14">
        <v>0.68499999999999972</v>
      </c>
      <c r="X439" s="14">
        <v>0.66999999999999971</v>
      </c>
      <c r="Y439">
        <v>10</v>
      </c>
      <c r="Z439">
        <v>1</v>
      </c>
      <c r="AA439">
        <v>9</v>
      </c>
      <c r="AB439">
        <v>0</v>
      </c>
      <c r="AD439" s="14">
        <v>0.66999999999999971</v>
      </c>
      <c r="AE439" s="14">
        <v>2.0016012810248197E-3</v>
      </c>
      <c r="AF439" s="14">
        <v>3.3134526176275679E-4</v>
      </c>
      <c r="AG439" s="14">
        <v>5.244755244755245E-3</v>
      </c>
      <c r="AH439" s="14">
        <v>0</v>
      </c>
      <c r="AJ439" s="103" t="s">
        <v>69</v>
      </c>
      <c r="AK439" s="104">
        <v>0</v>
      </c>
      <c r="AL439" s="104">
        <v>0.91007427820836961</v>
      </c>
      <c r="AM439" s="104">
        <v>0.9005139956245275</v>
      </c>
      <c r="AN439" s="104">
        <v>0.8896332472272227</v>
      </c>
      <c r="AO439" s="104">
        <v>0.88433273968420845</v>
      </c>
      <c r="AP439" s="104">
        <v>0.85782608923264858</v>
      </c>
      <c r="AQ439" s="104">
        <v>0.84729534233691839</v>
      </c>
      <c r="AR439" s="104">
        <v>0.8230769481264526</v>
      </c>
      <c r="AS439" s="104">
        <v>0.80869066284364988</v>
      </c>
      <c r="AT439" s="104">
        <v>0.81774624943833074</v>
      </c>
      <c r="AU439" s="104">
        <v>0.8204259007807515</v>
      </c>
      <c r="AV439" s="104">
        <v>0.70928409428292749</v>
      </c>
      <c r="AW439" s="104">
        <v>0</v>
      </c>
      <c r="AX439" s="104">
        <v>0</v>
      </c>
      <c r="AY439" s="104">
        <v>0.81761483388162481</v>
      </c>
      <c r="AZ439" s="104">
        <v>0</v>
      </c>
      <c r="BA439" s="104">
        <v>0</v>
      </c>
    </row>
    <row r="440" spans="2:60">
      <c r="B440">
        <v>20</v>
      </c>
      <c r="C440">
        <v>30</v>
      </c>
      <c r="E440" s="14">
        <v>1</v>
      </c>
      <c r="F440" s="14">
        <v>0</v>
      </c>
      <c r="G440" s="14">
        <v>0</v>
      </c>
      <c r="I440" s="97">
        <v>314.15926535897933</v>
      </c>
      <c r="J440" s="97">
        <v>706.85834705770344</v>
      </c>
      <c r="L440" s="14">
        <v>1</v>
      </c>
      <c r="M440" s="14">
        <v>0</v>
      </c>
      <c r="N440" s="14">
        <v>0</v>
      </c>
      <c r="P440" s="98">
        <v>62.831853071795862</v>
      </c>
      <c r="Q440" s="98">
        <v>94.247779607693786</v>
      </c>
      <c r="S440" s="14">
        <v>1</v>
      </c>
      <c r="T440" s="14">
        <v>0</v>
      </c>
      <c r="U440" s="14">
        <v>0</v>
      </c>
      <c r="W440" s="14">
        <v>0.66999999999999971</v>
      </c>
      <c r="X440" s="14">
        <v>0.65499999999999969</v>
      </c>
      <c r="Y440">
        <v>12</v>
      </c>
      <c r="Z440">
        <v>3</v>
      </c>
      <c r="AA440">
        <v>9</v>
      </c>
      <c r="AB440">
        <v>0</v>
      </c>
      <c r="AD440" s="14">
        <v>0.65499999999999969</v>
      </c>
      <c r="AE440" s="14">
        <v>2.4019215372297837E-3</v>
      </c>
      <c r="AF440" s="14">
        <v>9.9403578528827028E-4</v>
      </c>
      <c r="AG440" s="14">
        <v>5.244755244755245E-3</v>
      </c>
      <c r="AH440" s="14">
        <v>0</v>
      </c>
      <c r="AJ440" s="103" t="s">
        <v>243</v>
      </c>
      <c r="AK440" s="106">
        <v>0</v>
      </c>
      <c r="AL440" s="106">
        <v>0.92445531237961598</v>
      </c>
      <c r="AM440" s="106">
        <v>0.91789794526855362</v>
      </c>
      <c r="AN440" s="106">
        <v>0.89559445387035808</v>
      </c>
      <c r="AO440" s="106">
        <v>0.88650067584558079</v>
      </c>
      <c r="AP440" s="106">
        <v>0.8574254161414705</v>
      </c>
      <c r="AQ440" s="106">
        <v>0.85265276254074673</v>
      </c>
      <c r="AR440" s="106">
        <v>0.84012390812630588</v>
      </c>
      <c r="AS440" s="106">
        <v>0.81256496101306619</v>
      </c>
      <c r="AT440" s="106">
        <v>0.86264284240050471</v>
      </c>
      <c r="AU440" s="106">
        <v>0.89058225907392208</v>
      </c>
      <c r="AV440" s="106">
        <v>0.70928409428292749</v>
      </c>
      <c r="AW440" s="106">
        <v>0</v>
      </c>
      <c r="AX440" s="106">
        <v>0</v>
      </c>
      <c r="AY440" s="106">
        <v>0.81761483388162481</v>
      </c>
      <c r="AZ440" s="106">
        <v>0</v>
      </c>
      <c r="BA440" s="106">
        <v>0</v>
      </c>
    </row>
    <row r="441" spans="2:60">
      <c r="B441">
        <v>30</v>
      </c>
      <c r="C441">
        <v>40</v>
      </c>
      <c r="E441" s="14">
        <v>0.82692307692307687</v>
      </c>
      <c r="F441" s="14">
        <v>0.17307692307692307</v>
      </c>
      <c r="G441" s="14">
        <v>0</v>
      </c>
      <c r="I441" s="97">
        <v>706.85834705770344</v>
      </c>
      <c r="J441" s="97">
        <v>1256.6370614359173</v>
      </c>
      <c r="L441" s="14">
        <v>0.82692307692307687</v>
      </c>
      <c r="M441" s="14">
        <v>0.17307692307692307</v>
      </c>
      <c r="N441" s="14">
        <v>0</v>
      </c>
      <c r="P441" s="98">
        <v>94.247779607693786</v>
      </c>
      <c r="Q441" s="98">
        <v>125.66370614359172</v>
      </c>
      <c r="S441" s="14">
        <v>0.82857142857142863</v>
      </c>
      <c r="T441" s="14">
        <v>0.17142857142857143</v>
      </c>
      <c r="U441" s="14">
        <v>0</v>
      </c>
      <c r="W441" s="14">
        <v>0.65499999999999969</v>
      </c>
      <c r="X441" s="14">
        <v>0.63999999999999968</v>
      </c>
      <c r="Y441">
        <v>10</v>
      </c>
      <c r="Z441">
        <v>2</v>
      </c>
      <c r="AA441">
        <v>7</v>
      </c>
      <c r="AB441">
        <v>1</v>
      </c>
      <c r="AD441" s="14">
        <v>0.63999999999999968</v>
      </c>
      <c r="AE441" s="14">
        <v>2.0016012810248197E-3</v>
      </c>
      <c r="AF441" s="14">
        <v>6.6269052352551359E-4</v>
      </c>
      <c r="AG441" s="14">
        <v>4.079254079254079E-3</v>
      </c>
      <c r="AH441" s="14">
        <v>3.8167938931297708E-3</v>
      </c>
      <c r="AJ441" s="103" t="s">
        <v>244</v>
      </c>
      <c r="AK441" s="107">
        <v>0</v>
      </c>
      <c r="AL441" s="107">
        <v>0.8850637943506785</v>
      </c>
      <c r="AM441" s="107">
        <v>0.85844740377657591</v>
      </c>
      <c r="AN441" s="107">
        <v>0.8489555560865728</v>
      </c>
      <c r="AO441" s="107">
        <v>0.87436959168789252</v>
      </c>
      <c r="AP441" s="107">
        <v>0.83712047774596332</v>
      </c>
      <c r="AQ441" s="107">
        <v>0.8140086503344921</v>
      </c>
      <c r="AR441" s="107">
        <v>0.74033264593458714</v>
      </c>
      <c r="AS441" s="107">
        <v>0.80481636467423356</v>
      </c>
      <c r="AT441" s="107">
        <v>0.76593232112605725</v>
      </c>
      <c r="AU441" s="107">
        <v>0.59308277798285758</v>
      </c>
      <c r="AV441" s="107">
        <v>0.70928409428292749</v>
      </c>
      <c r="AW441" s="107">
        <v>0</v>
      </c>
      <c r="AX441" s="107">
        <v>0</v>
      </c>
      <c r="AY441" s="107">
        <v>0.81761483388162481</v>
      </c>
      <c r="AZ441" s="107">
        <v>0</v>
      </c>
      <c r="BA441" s="107">
        <v>0</v>
      </c>
      <c r="BD441" s="100"/>
      <c r="BE441" s="100"/>
      <c r="BF441" s="100"/>
      <c r="BG441" s="100"/>
      <c r="BH441" s="100"/>
    </row>
    <row r="442" spans="2:60">
      <c r="B442">
        <v>40</v>
      </c>
      <c r="C442">
        <v>50</v>
      </c>
      <c r="E442" s="14">
        <v>0.76595744680851063</v>
      </c>
      <c r="F442" s="14">
        <v>0.21808510638297873</v>
      </c>
      <c r="G442" s="14">
        <v>1.5957446808510637E-2</v>
      </c>
      <c r="I442" s="97">
        <v>1256.6370614359173</v>
      </c>
      <c r="J442" s="97">
        <v>1963.4954084936207</v>
      </c>
      <c r="L442" s="14">
        <v>0.76595744680851063</v>
      </c>
      <c r="M442" s="14">
        <v>0.21808510638297873</v>
      </c>
      <c r="N442" s="14">
        <v>1.5957446808510637E-2</v>
      </c>
      <c r="P442" s="98">
        <v>125.66370614359172</v>
      </c>
      <c r="Q442" s="98">
        <v>157.07963267948966</v>
      </c>
      <c r="S442" s="14">
        <v>0.7265625</v>
      </c>
      <c r="T442" s="14">
        <v>0.265625</v>
      </c>
      <c r="U442" s="14">
        <v>7.8125E-3</v>
      </c>
      <c r="W442" s="14">
        <v>0.63999999999999968</v>
      </c>
      <c r="X442" s="14">
        <v>0.62499999999999967</v>
      </c>
      <c r="Y442">
        <v>12</v>
      </c>
      <c r="Z442">
        <v>5</v>
      </c>
      <c r="AA442">
        <v>7</v>
      </c>
      <c r="AB442">
        <v>0</v>
      </c>
      <c r="AD442" s="14">
        <v>0.62499999999999967</v>
      </c>
      <c r="AE442" s="14">
        <v>2.4019215372297837E-3</v>
      </c>
      <c r="AF442" s="14">
        <v>1.6567263088137839E-3</v>
      </c>
      <c r="AG442" s="14">
        <v>4.079254079254079E-3</v>
      </c>
      <c r="AH442" s="14">
        <v>0</v>
      </c>
      <c r="AJ442" s="103" t="s">
        <v>180</v>
      </c>
      <c r="AK442">
        <v>0</v>
      </c>
      <c r="AL442">
        <v>3</v>
      </c>
      <c r="AM442">
        <v>11</v>
      </c>
      <c r="AN442">
        <v>23</v>
      </c>
      <c r="AO442">
        <v>69</v>
      </c>
      <c r="AP442">
        <v>79</v>
      </c>
      <c r="AQ442">
        <v>46</v>
      </c>
      <c r="AR442">
        <v>18</v>
      </c>
      <c r="AS442">
        <v>2</v>
      </c>
      <c r="AT442">
        <v>5</v>
      </c>
      <c r="AU442">
        <v>4</v>
      </c>
      <c r="AV442">
        <v>1</v>
      </c>
      <c r="AW442">
        <v>0</v>
      </c>
      <c r="AX442">
        <v>0</v>
      </c>
      <c r="AY442">
        <v>1</v>
      </c>
      <c r="AZ442">
        <v>0</v>
      </c>
      <c r="BA442">
        <v>0</v>
      </c>
      <c r="BD442" s="100"/>
      <c r="BE442" s="100"/>
      <c r="BF442" s="100"/>
      <c r="BG442" s="100"/>
      <c r="BH442" s="100"/>
    </row>
    <row r="443" spans="2:60">
      <c r="B443">
        <v>50</v>
      </c>
      <c r="C443">
        <v>60</v>
      </c>
      <c r="E443" s="14">
        <v>0.78485370051635117</v>
      </c>
      <c r="F443" s="14">
        <v>0.20567986230636834</v>
      </c>
      <c r="G443" s="14">
        <v>9.4664371772805508E-3</v>
      </c>
      <c r="I443" s="97">
        <v>1963.4954084936207</v>
      </c>
      <c r="J443" s="97">
        <v>2827.4333882308138</v>
      </c>
      <c r="L443" s="14">
        <v>0.78485370051635117</v>
      </c>
      <c r="M443" s="14">
        <v>0.20567986230636834</v>
      </c>
      <c r="N443" s="14">
        <v>9.4664371772805508E-3</v>
      </c>
      <c r="P443" s="98">
        <v>157.07963267948966</v>
      </c>
      <c r="Q443" s="98">
        <v>188.49555921538757</v>
      </c>
      <c r="S443" s="14">
        <v>0.80463096960926195</v>
      </c>
      <c r="T443" s="14">
        <v>0.18379160636758321</v>
      </c>
      <c r="U443" s="14">
        <v>1.1577424023154847E-2</v>
      </c>
      <c r="W443" s="14">
        <v>0.62499999999999967</v>
      </c>
      <c r="X443" s="14">
        <v>0.60999999999999965</v>
      </c>
      <c r="Y443">
        <v>5</v>
      </c>
      <c r="Z443">
        <v>2</v>
      </c>
      <c r="AA443">
        <v>3</v>
      </c>
      <c r="AB443">
        <v>0</v>
      </c>
      <c r="AD443" s="14">
        <v>0.60999999999999965</v>
      </c>
      <c r="AE443" s="14">
        <v>1.0008006405124099E-3</v>
      </c>
      <c r="AF443" s="14">
        <v>6.6269052352551359E-4</v>
      </c>
      <c r="AG443" s="14">
        <v>1.7482517482517483E-3</v>
      </c>
      <c r="AH443" s="14">
        <v>0</v>
      </c>
      <c r="AL443" s="14"/>
      <c r="BD443" s="100"/>
      <c r="BE443" s="100"/>
      <c r="BF443" s="100"/>
      <c r="BG443" s="100"/>
      <c r="BH443" s="100"/>
    </row>
    <row r="444" spans="2:60">
      <c r="B444">
        <v>60</v>
      </c>
      <c r="C444">
        <v>70</v>
      </c>
      <c r="E444" s="14">
        <v>0.68436578171091444</v>
      </c>
      <c r="F444" s="14">
        <v>0.30432645034414946</v>
      </c>
      <c r="G444" s="14">
        <v>1.1307767944936086E-2</v>
      </c>
      <c r="I444" s="97">
        <v>2827.4333882308138</v>
      </c>
      <c r="J444" s="97">
        <v>3848.4510006474966</v>
      </c>
      <c r="L444" s="14">
        <v>0.68436578171091444</v>
      </c>
      <c r="M444" s="14">
        <v>0.30432645034414946</v>
      </c>
      <c r="N444" s="14">
        <v>1.1307767944936086E-2</v>
      </c>
      <c r="P444" s="98">
        <v>188.49555921538757</v>
      </c>
      <c r="Q444" s="98">
        <v>219.91148575128551</v>
      </c>
      <c r="S444" s="14">
        <v>0.73577884104199898</v>
      </c>
      <c r="T444" s="14">
        <v>0.25624667729930889</v>
      </c>
      <c r="U444" s="14">
        <v>7.9744816586921844E-3</v>
      </c>
      <c r="W444" s="14">
        <v>0.60999999999999965</v>
      </c>
      <c r="X444" s="14">
        <v>0.59499999999999964</v>
      </c>
      <c r="Y444">
        <v>4</v>
      </c>
      <c r="Z444">
        <v>2</v>
      </c>
      <c r="AA444">
        <v>2</v>
      </c>
      <c r="AB444">
        <v>0</v>
      </c>
      <c r="AD444" s="14">
        <v>0.59499999999999964</v>
      </c>
      <c r="AE444" s="14">
        <v>8.0064051240992789E-4</v>
      </c>
      <c r="AF444" s="14">
        <v>6.6269052352551359E-4</v>
      </c>
      <c r="AG444" s="14">
        <v>1.1655011655011655E-3</v>
      </c>
      <c r="AH444" s="14">
        <v>0</v>
      </c>
      <c r="AJ444" s="101" t="s">
        <v>137</v>
      </c>
      <c r="AK444" s="101">
        <v>30</v>
      </c>
      <c r="AL444" s="101">
        <v>40</v>
      </c>
      <c r="AM444" s="101">
        <v>50</v>
      </c>
      <c r="AN444" s="101">
        <v>60</v>
      </c>
      <c r="AO444" s="101">
        <v>70</v>
      </c>
      <c r="AP444" s="101">
        <v>80</v>
      </c>
      <c r="AQ444" s="101">
        <v>90</v>
      </c>
      <c r="AR444" s="101">
        <v>100</v>
      </c>
      <c r="AS444" s="101">
        <v>110</v>
      </c>
      <c r="AT444" s="101">
        <v>120</v>
      </c>
      <c r="AU444" s="101">
        <v>130</v>
      </c>
      <c r="AV444" s="101">
        <v>140</v>
      </c>
      <c r="AW444" s="101">
        <v>150</v>
      </c>
      <c r="AX444" s="101">
        <v>160</v>
      </c>
      <c r="AY444" s="101">
        <v>170</v>
      </c>
      <c r="AZ444" s="101">
        <v>180</v>
      </c>
      <c r="BA444" s="101">
        <v>190</v>
      </c>
      <c r="BD444" s="100"/>
      <c r="BE444" s="100"/>
      <c r="BF444" s="100"/>
      <c r="BG444" s="100"/>
      <c r="BH444" s="100"/>
    </row>
    <row r="445" spans="2:60">
      <c r="B445">
        <v>70</v>
      </c>
      <c r="C445">
        <v>80</v>
      </c>
      <c r="E445" s="14">
        <v>0.47144456886898095</v>
      </c>
      <c r="F445" s="14">
        <v>0.45128779395296753</v>
      </c>
      <c r="G445" s="14">
        <v>7.7267637178051518E-2</v>
      </c>
      <c r="I445" s="97">
        <v>3848.4510006474966</v>
      </c>
      <c r="J445" s="97">
        <v>5026.5482457436692</v>
      </c>
      <c r="L445" s="14">
        <v>0.47144456886898095</v>
      </c>
      <c r="M445" s="14">
        <v>0.45128779395296753</v>
      </c>
      <c r="N445" s="14">
        <v>7.7267637178051518E-2</v>
      </c>
      <c r="P445" s="98">
        <v>219.91148575128551</v>
      </c>
      <c r="Q445" s="98">
        <v>251.32741228718345</v>
      </c>
      <c r="S445" s="14">
        <v>0.57185854025583149</v>
      </c>
      <c r="T445" s="14">
        <v>0.39503386004514673</v>
      </c>
      <c r="U445" s="14">
        <v>3.3107599699021821E-2</v>
      </c>
      <c r="W445" s="14">
        <v>0.59499999999999964</v>
      </c>
      <c r="X445" s="14">
        <v>0.57999999999999963</v>
      </c>
      <c r="Y445">
        <v>3</v>
      </c>
      <c r="Z445">
        <v>3</v>
      </c>
      <c r="AA445">
        <v>0</v>
      </c>
      <c r="AB445">
        <v>0</v>
      </c>
      <c r="AD445" s="14">
        <v>0.57999999999999963</v>
      </c>
      <c r="AE445" s="14">
        <v>6.0048038430744592E-4</v>
      </c>
      <c r="AF445" s="14">
        <v>9.9403578528827028E-4</v>
      </c>
      <c r="AG445" s="14">
        <v>0</v>
      </c>
      <c r="AH445" s="14">
        <v>0</v>
      </c>
      <c r="AJ445" s="101"/>
      <c r="AK445" s="101">
        <v>40</v>
      </c>
      <c r="AL445" s="101">
        <v>50</v>
      </c>
      <c r="AM445" s="101">
        <v>60</v>
      </c>
      <c r="AN445" s="101">
        <v>70</v>
      </c>
      <c r="AO445" s="101">
        <v>80</v>
      </c>
      <c r="AP445" s="101">
        <v>90</v>
      </c>
      <c r="AQ445" s="101">
        <v>100</v>
      </c>
      <c r="AR445" s="101">
        <v>110</v>
      </c>
      <c r="AS445" s="101">
        <v>120</v>
      </c>
      <c r="AT445" s="101">
        <v>130</v>
      </c>
      <c r="AU445" s="101">
        <v>140</v>
      </c>
      <c r="AV445" s="101">
        <v>150</v>
      </c>
      <c r="AW445" s="101">
        <v>160</v>
      </c>
      <c r="AX445" s="101">
        <v>170</v>
      </c>
      <c r="AY445" s="101">
        <v>180</v>
      </c>
      <c r="AZ445" s="101">
        <v>190</v>
      </c>
      <c r="BA445" s="101">
        <v>200</v>
      </c>
      <c r="BD445" s="100"/>
      <c r="BE445" s="100"/>
      <c r="BF445" s="100"/>
      <c r="BG445" s="100"/>
      <c r="BH445" s="100"/>
    </row>
    <row r="446" spans="2:60">
      <c r="B446">
        <v>80</v>
      </c>
      <c r="C446">
        <v>90</v>
      </c>
      <c r="E446" s="14">
        <v>0.1994750656167979</v>
      </c>
      <c r="F446" s="14">
        <v>0.59317585301837272</v>
      </c>
      <c r="G446" s="14">
        <v>0.20734908136482941</v>
      </c>
      <c r="I446" s="97">
        <v>5026.5482457436692</v>
      </c>
      <c r="J446" s="97">
        <v>6361.7251235193307</v>
      </c>
      <c r="L446" s="14">
        <v>0.1994750656167979</v>
      </c>
      <c r="M446" s="14">
        <v>0.59317585301837272</v>
      </c>
      <c r="N446" s="14">
        <v>0.20734908136482941</v>
      </c>
      <c r="P446" s="98">
        <v>251.32741228718345</v>
      </c>
      <c r="Q446" s="98">
        <v>282.74333882308139</v>
      </c>
      <c r="S446" s="14">
        <v>0.31100478468899523</v>
      </c>
      <c r="T446" s="14">
        <v>0.54066985645933019</v>
      </c>
      <c r="U446" s="14">
        <v>0.14832535885167464</v>
      </c>
      <c r="W446" s="14">
        <v>0.57999999999999963</v>
      </c>
      <c r="X446" s="14">
        <v>0.56499999999999961</v>
      </c>
      <c r="Y446">
        <v>7</v>
      </c>
      <c r="Z446">
        <v>1</v>
      </c>
      <c r="AA446">
        <v>6</v>
      </c>
      <c r="AB446">
        <v>0</v>
      </c>
      <c r="AD446" s="14">
        <v>0.56499999999999961</v>
      </c>
      <c r="AE446" s="14">
        <v>1.4011208967173738E-3</v>
      </c>
      <c r="AF446" s="14">
        <v>3.3134526176275679E-4</v>
      </c>
      <c r="AG446" s="14">
        <v>3.4965034965034965E-3</v>
      </c>
      <c r="AH446" s="14">
        <v>0</v>
      </c>
      <c r="AJ446" s="103" t="s">
        <v>251</v>
      </c>
      <c r="AK446" s="104">
        <v>0.9144669275546039</v>
      </c>
      <c r="AL446" s="104">
        <v>0.89776999726097562</v>
      </c>
      <c r="AM446" s="104">
        <v>0.89987267651944503</v>
      </c>
      <c r="AN446" s="104">
        <v>0.90099752364363928</v>
      </c>
      <c r="AO446" s="104">
        <v>0.89272105703210092</v>
      </c>
      <c r="AP446" s="104">
        <v>0.85614788002567632</v>
      </c>
      <c r="AQ446" s="104">
        <v>0.80365476392442781</v>
      </c>
      <c r="AR446" s="104">
        <v>0.81375068484206314</v>
      </c>
      <c r="AS446" s="104">
        <v>0.77558037509017286</v>
      </c>
      <c r="AT446" s="104">
        <v>0.80868038875260306</v>
      </c>
      <c r="AU446" s="104">
        <v>0.785190458560037</v>
      </c>
      <c r="AV446" s="104">
        <v>0.77202183940424673</v>
      </c>
      <c r="AW446" s="104">
        <v>0.86913016838180912</v>
      </c>
      <c r="AX446" s="104">
        <v>0</v>
      </c>
      <c r="AY446" s="104">
        <v>0.65077653316449202</v>
      </c>
      <c r="AZ446" s="104">
        <v>0</v>
      </c>
      <c r="BA446" s="104">
        <v>0</v>
      </c>
      <c r="BD446" s="100"/>
      <c r="BE446" s="100"/>
      <c r="BF446" s="100"/>
      <c r="BG446" s="100"/>
      <c r="BH446" s="100"/>
    </row>
    <row r="447" spans="2:60">
      <c r="B447">
        <v>90</v>
      </c>
      <c r="C447">
        <v>100</v>
      </c>
      <c r="E447" s="14">
        <v>9.0909090909090912E-2</v>
      </c>
      <c r="F447" s="14">
        <v>0.63030303030303025</v>
      </c>
      <c r="G447" s="14">
        <v>0.27878787878787881</v>
      </c>
      <c r="I447" s="97">
        <v>6361.7251235193307</v>
      </c>
      <c r="J447" s="97">
        <v>7853.981633974483</v>
      </c>
      <c r="L447" s="14">
        <v>9.0909090909090912E-2</v>
      </c>
      <c r="M447" s="14">
        <v>0.63030303030303025</v>
      </c>
      <c r="N447" s="14">
        <v>0.27878787878787881</v>
      </c>
      <c r="P447" s="98">
        <v>282.74333882308139</v>
      </c>
      <c r="Q447" s="98">
        <v>314.15926535897933</v>
      </c>
      <c r="S447" s="14">
        <v>0.15</v>
      </c>
      <c r="T447" s="14">
        <v>0.60416666666666663</v>
      </c>
      <c r="U447" s="14">
        <v>0.24583333333333332</v>
      </c>
      <c r="W447" s="14">
        <v>0.56499999999999961</v>
      </c>
      <c r="X447" s="14">
        <v>0.5499999999999996</v>
      </c>
      <c r="Y447">
        <v>7</v>
      </c>
      <c r="Z447">
        <v>0</v>
      </c>
      <c r="AA447">
        <v>7</v>
      </c>
      <c r="AB447">
        <v>0</v>
      </c>
      <c r="AD447" s="14">
        <v>0.5499999999999996</v>
      </c>
      <c r="AE447" s="14">
        <v>1.4011208967173738E-3</v>
      </c>
      <c r="AF447" s="14">
        <v>0</v>
      </c>
      <c r="AG447" s="14">
        <v>4.079254079254079E-3</v>
      </c>
      <c r="AH447" s="14">
        <v>0</v>
      </c>
      <c r="AJ447" s="103" t="s">
        <v>242</v>
      </c>
      <c r="AK447" s="105">
        <v>3.212021297963185E-2</v>
      </c>
      <c r="AL447" s="105">
        <v>6.1612870503886211E-2</v>
      </c>
      <c r="AM447" s="105">
        <v>4.718832298870821E-2</v>
      </c>
      <c r="AN447" s="105">
        <v>4.0014103301301188E-2</v>
      </c>
      <c r="AO447" s="105">
        <v>4.777815462381195E-2</v>
      </c>
      <c r="AP447" s="105">
        <v>7.5984640312616467E-2</v>
      </c>
      <c r="AQ447" s="105">
        <v>0.11352413060322064</v>
      </c>
      <c r="AR447" s="105">
        <v>0.1176795172336965</v>
      </c>
      <c r="AS447" s="105">
        <v>0.13081541674777097</v>
      </c>
      <c r="AT447" s="105">
        <v>8.8629670734009819E-2</v>
      </c>
      <c r="AU447" s="105">
        <v>0.15234299378303248</v>
      </c>
      <c r="AV447" s="105">
        <v>9.9907305981025832E-2</v>
      </c>
      <c r="AW447" s="105">
        <v>0</v>
      </c>
      <c r="AX447" s="105">
        <v>0</v>
      </c>
      <c r="AY447" s="105">
        <v>0.23594498759745003</v>
      </c>
      <c r="AZ447" s="105">
        <v>0</v>
      </c>
      <c r="BA447" s="105">
        <v>0</v>
      </c>
      <c r="BD447" s="100"/>
      <c r="BE447" s="100"/>
      <c r="BF447" s="100"/>
      <c r="BG447" s="100"/>
      <c r="BH447" s="100"/>
    </row>
    <row r="448" spans="2:60">
      <c r="B448">
        <v>100</v>
      </c>
      <c r="C448">
        <v>110</v>
      </c>
      <c r="E448" s="14">
        <v>7.575757575757576E-2</v>
      </c>
      <c r="F448" s="14">
        <v>0.65151515151515149</v>
      </c>
      <c r="G448" s="14">
        <v>0.27272727272727271</v>
      </c>
      <c r="I448" s="97">
        <v>7853.981633974483</v>
      </c>
      <c r="J448" s="97">
        <v>9503.317777109125</v>
      </c>
      <c r="L448" s="14">
        <v>7.575757575757576E-2</v>
      </c>
      <c r="M448" s="14">
        <v>0.65151515151515149</v>
      </c>
      <c r="N448" s="14">
        <v>0.27272727272727271</v>
      </c>
      <c r="P448" s="98">
        <v>314.15926535897933</v>
      </c>
      <c r="Q448" s="98">
        <v>345.57519189487726</v>
      </c>
      <c r="S448" s="14">
        <v>0.11538461538461539</v>
      </c>
      <c r="T448" s="14">
        <v>0.56153846153846154</v>
      </c>
      <c r="U448" s="14">
        <v>0.32307692307692309</v>
      </c>
      <c r="W448" s="14">
        <v>0.5499999999999996</v>
      </c>
      <c r="X448" s="14">
        <v>0.53499999999999959</v>
      </c>
      <c r="Y448">
        <v>2</v>
      </c>
      <c r="Z448">
        <v>2</v>
      </c>
      <c r="AA448">
        <v>0</v>
      </c>
      <c r="AB448">
        <v>0</v>
      </c>
      <c r="AD448" s="14">
        <v>0.53499999999999959</v>
      </c>
      <c r="AE448" s="14">
        <v>4.0032025620496394E-4</v>
      </c>
      <c r="AF448" s="14">
        <v>6.6269052352551359E-4</v>
      </c>
      <c r="AG448" s="14">
        <v>0</v>
      </c>
      <c r="AH448" s="14">
        <v>0</v>
      </c>
      <c r="AJ448" s="103" t="s">
        <v>69</v>
      </c>
      <c r="AK448" s="104">
        <v>0.91678260413486568</v>
      </c>
      <c r="AL448" s="104">
        <v>0.91585361584523195</v>
      </c>
      <c r="AM448" s="104">
        <v>0.91037835709659198</v>
      </c>
      <c r="AN448" s="104">
        <v>0.90765154176202256</v>
      </c>
      <c r="AO448" s="104">
        <v>0.90366785280470419</v>
      </c>
      <c r="AP448" s="104">
        <v>0.88184185939542936</v>
      </c>
      <c r="AQ448" s="104">
        <v>0.84772956423551349</v>
      </c>
      <c r="AR448" s="104">
        <v>0.84968398726653549</v>
      </c>
      <c r="AS448" s="104">
        <v>0.82400800646276062</v>
      </c>
      <c r="AT448" s="104">
        <v>0.83273123286239503</v>
      </c>
      <c r="AU448" s="104">
        <v>0.84151069174241289</v>
      </c>
      <c r="AV448" s="104">
        <v>0.73677464707232365</v>
      </c>
      <c r="AW448" s="104">
        <v>0.86913016838180912</v>
      </c>
      <c r="AX448" s="104">
        <v>0</v>
      </c>
      <c r="AY448" s="104">
        <v>0.65077653316449202</v>
      </c>
      <c r="AZ448" s="104">
        <v>0</v>
      </c>
      <c r="BA448" s="104">
        <v>0</v>
      </c>
      <c r="BD448" s="100"/>
      <c r="BE448" s="100"/>
      <c r="BF448" s="100"/>
      <c r="BG448" s="100"/>
      <c r="BH448" s="100"/>
    </row>
    <row r="449" spans="2:60">
      <c r="B449">
        <v>110</v>
      </c>
      <c r="C449">
        <v>120</v>
      </c>
      <c r="E449" s="14">
        <v>5.2631578947368418E-2</v>
      </c>
      <c r="F449" s="14">
        <v>0.84210526315789469</v>
      </c>
      <c r="G449" s="14">
        <v>0.10526315789473684</v>
      </c>
      <c r="I449" s="97">
        <v>9503.317777109125</v>
      </c>
      <c r="J449" s="97">
        <v>11309.733552923255</v>
      </c>
      <c r="L449" s="14">
        <v>5.2631578947368418E-2</v>
      </c>
      <c r="M449" s="14">
        <v>0.84210526315789469</v>
      </c>
      <c r="N449" s="14">
        <v>0.10526315789473684</v>
      </c>
      <c r="P449" s="98">
        <v>345.57519189487726</v>
      </c>
      <c r="Q449" s="98">
        <v>376.99111843077515</v>
      </c>
      <c r="S449" s="14">
        <v>6.7796610169491525E-2</v>
      </c>
      <c r="T449" s="14">
        <v>0.71186440677966101</v>
      </c>
      <c r="U449" s="14">
        <v>0.22033898305084745</v>
      </c>
      <c r="W449" s="14">
        <v>0.53499999999999959</v>
      </c>
      <c r="X449" s="14">
        <v>0.51999999999999957</v>
      </c>
      <c r="Y449">
        <v>6</v>
      </c>
      <c r="Z449">
        <v>2</v>
      </c>
      <c r="AA449">
        <v>3</v>
      </c>
      <c r="AB449">
        <v>1</v>
      </c>
      <c r="AD449" s="14">
        <v>0.51999999999999957</v>
      </c>
      <c r="AE449" s="14">
        <v>1.2009607686148918E-3</v>
      </c>
      <c r="AF449" s="14">
        <v>6.6269052352551359E-4</v>
      </c>
      <c r="AG449" s="14">
        <v>1.7482517482517483E-3</v>
      </c>
      <c r="AH449" s="14">
        <v>3.8167938931297708E-3</v>
      </c>
      <c r="AJ449" s="103" t="s">
        <v>243</v>
      </c>
      <c r="AK449" s="106">
        <v>0.92319730089147689</v>
      </c>
      <c r="AL449" s="106">
        <v>0.90657741487654164</v>
      </c>
      <c r="AM449" s="106">
        <v>0.90258591239394947</v>
      </c>
      <c r="AN449" s="106">
        <v>0.90273650003525707</v>
      </c>
      <c r="AO449" s="106">
        <v>0.89585477359864285</v>
      </c>
      <c r="AP449" s="106">
        <v>0.863777789680099</v>
      </c>
      <c r="AQ449" s="106">
        <v>0.82097693342347433</v>
      </c>
      <c r="AR449" s="106">
        <v>0.84214196542074982</v>
      </c>
      <c r="AS449" s="106">
        <v>0.8344021601663284</v>
      </c>
      <c r="AT449" s="106">
        <v>0.85210892741226785</v>
      </c>
      <c r="AU449" s="106">
        <v>0.90709024144113404</v>
      </c>
      <c r="AV449" s="106">
        <v>0.85959445423224523</v>
      </c>
      <c r="AW449" s="106">
        <v>0.86913016838180912</v>
      </c>
      <c r="AX449" s="106">
        <v>0</v>
      </c>
      <c r="AY449" s="106">
        <v>0.97777960257007224</v>
      </c>
      <c r="AZ449" s="106">
        <v>0</v>
      </c>
      <c r="BA449" s="106">
        <v>0</v>
      </c>
      <c r="BD449" s="100"/>
      <c r="BE449" s="100"/>
      <c r="BF449" s="100"/>
      <c r="BG449" s="100"/>
      <c r="BH449" s="100"/>
    </row>
    <row r="450" spans="2:60">
      <c r="B450">
        <v>120</v>
      </c>
      <c r="C450">
        <v>130</v>
      </c>
      <c r="E450" s="14">
        <v>0</v>
      </c>
      <c r="F450" s="14">
        <v>0.6875</v>
      </c>
      <c r="G450" s="14">
        <v>0.3125</v>
      </c>
      <c r="I450" s="97">
        <v>11309.733552923255</v>
      </c>
      <c r="J450" s="97">
        <v>13273.228961416877</v>
      </c>
      <c r="L450" s="14">
        <v>0</v>
      </c>
      <c r="M450" s="14">
        <v>0.6875</v>
      </c>
      <c r="N450" s="14">
        <v>0.3125</v>
      </c>
      <c r="P450" s="98">
        <v>376.99111843077515</v>
      </c>
      <c r="Q450" s="98">
        <v>408.40704496667308</v>
      </c>
      <c r="S450" s="14">
        <v>3.3333333333333333E-2</v>
      </c>
      <c r="T450" s="14">
        <v>0.8</v>
      </c>
      <c r="U450" s="14">
        <v>0.16666666666666666</v>
      </c>
      <c r="W450" s="14">
        <v>0.51999999999999957</v>
      </c>
      <c r="X450" s="14">
        <v>0.50499999999999956</v>
      </c>
      <c r="Y450">
        <v>5</v>
      </c>
      <c r="Z450">
        <v>0</v>
      </c>
      <c r="AA450">
        <v>5</v>
      </c>
      <c r="AB450">
        <v>0</v>
      </c>
      <c r="AD450" s="14">
        <v>0.50499999999999956</v>
      </c>
      <c r="AE450" s="14">
        <v>1.0008006405124099E-3</v>
      </c>
      <c r="AF450" s="14">
        <v>0</v>
      </c>
      <c r="AG450" s="14">
        <v>2.913752913752914E-3</v>
      </c>
      <c r="AH450" s="14">
        <v>0</v>
      </c>
      <c r="AJ450" s="103" t="s">
        <v>244</v>
      </c>
      <c r="AK450" s="107">
        <v>0.90573655421773092</v>
      </c>
      <c r="AL450" s="107">
        <v>0.88896257964540959</v>
      </c>
      <c r="AM450" s="107">
        <v>0.89715944064494058</v>
      </c>
      <c r="AN450" s="107">
        <v>0.89925854725202148</v>
      </c>
      <c r="AO450" s="107">
        <v>0.88958734046555898</v>
      </c>
      <c r="AP450" s="107">
        <v>0.84851797037125365</v>
      </c>
      <c r="AQ450" s="107">
        <v>0.78633259442538128</v>
      </c>
      <c r="AR450" s="107">
        <v>0.78535940426337647</v>
      </c>
      <c r="AS450" s="107">
        <v>0.71675859001401732</v>
      </c>
      <c r="AT450" s="107">
        <v>0.76525185009293828</v>
      </c>
      <c r="AU450" s="107">
        <v>0.66329067567893996</v>
      </c>
      <c r="AV450" s="107">
        <v>0.68444922457624824</v>
      </c>
      <c r="AW450" s="107">
        <v>0.86913016838180912</v>
      </c>
      <c r="AX450" s="107">
        <v>0</v>
      </c>
      <c r="AY450" s="107">
        <v>0.32377346375891181</v>
      </c>
      <c r="AZ450" s="107">
        <v>0</v>
      </c>
      <c r="BA450" s="107">
        <v>0</v>
      </c>
      <c r="BD450" s="100"/>
      <c r="BE450" s="100"/>
      <c r="BF450" s="100"/>
      <c r="BG450" s="100"/>
      <c r="BH450" s="100"/>
    </row>
    <row r="451" spans="2:60">
      <c r="B451">
        <v>130</v>
      </c>
      <c r="C451">
        <v>140</v>
      </c>
      <c r="E451" s="14">
        <v>0</v>
      </c>
      <c r="F451" s="14">
        <v>0.33333333333333331</v>
      </c>
      <c r="G451" s="14">
        <v>0.66666666666666663</v>
      </c>
      <c r="I451" s="97">
        <v>13273.228961416877</v>
      </c>
      <c r="J451" s="97">
        <v>15393.804002589986</v>
      </c>
      <c r="L451" s="14">
        <v>0</v>
      </c>
      <c r="M451" s="14">
        <v>0.33333333333333331</v>
      </c>
      <c r="N451" s="14">
        <v>0.66666666666666663</v>
      </c>
      <c r="P451" s="98">
        <v>408.40704496667308</v>
      </c>
      <c r="Q451" s="98">
        <v>439.82297150257102</v>
      </c>
      <c r="S451" s="14">
        <v>5.2631578947368418E-2</v>
      </c>
      <c r="T451" s="14">
        <v>0.78947368421052633</v>
      </c>
      <c r="U451" s="14">
        <v>0.15789473684210525</v>
      </c>
      <c r="W451" s="14">
        <v>0.50499999999999956</v>
      </c>
      <c r="X451" s="14">
        <v>0.48999999999999955</v>
      </c>
      <c r="Y451">
        <v>1</v>
      </c>
      <c r="Z451">
        <v>1</v>
      </c>
      <c r="AA451">
        <v>0</v>
      </c>
      <c r="AB451">
        <v>0</v>
      </c>
      <c r="AD451" s="14">
        <v>0.48999999999999955</v>
      </c>
      <c r="AE451" s="14">
        <v>2.0016012810248197E-4</v>
      </c>
      <c r="AF451" s="14">
        <v>3.3134526176275679E-4</v>
      </c>
      <c r="AG451" s="14">
        <v>0</v>
      </c>
      <c r="AH451" s="14">
        <v>0</v>
      </c>
      <c r="AJ451" s="103" t="s">
        <v>180</v>
      </c>
      <c r="AK451">
        <v>52</v>
      </c>
      <c r="AL451">
        <v>188</v>
      </c>
      <c r="AM451">
        <v>1162</v>
      </c>
      <c r="AN451">
        <v>2034</v>
      </c>
      <c r="AO451">
        <v>893</v>
      </c>
      <c r="AP451">
        <v>381</v>
      </c>
      <c r="AQ451">
        <v>165</v>
      </c>
      <c r="AR451">
        <v>66</v>
      </c>
      <c r="AS451">
        <v>19</v>
      </c>
      <c r="AT451">
        <v>16</v>
      </c>
      <c r="AU451">
        <v>6</v>
      </c>
      <c r="AV451">
        <v>5</v>
      </c>
      <c r="AW451">
        <v>1</v>
      </c>
      <c r="AX451">
        <v>0</v>
      </c>
      <c r="AY451">
        <v>2</v>
      </c>
      <c r="AZ451">
        <v>0</v>
      </c>
      <c r="BA451">
        <v>0</v>
      </c>
      <c r="BD451" s="100"/>
      <c r="BE451" s="100"/>
      <c r="BF451" s="100"/>
      <c r="BG451" s="100"/>
      <c r="BH451" s="100"/>
    </row>
    <row r="452" spans="2:60">
      <c r="B452">
        <v>140</v>
      </c>
      <c r="C452">
        <v>150</v>
      </c>
      <c r="E452" s="14">
        <v>0</v>
      </c>
      <c r="F452" s="14">
        <v>0.8</v>
      </c>
      <c r="G452" s="14">
        <v>0.2</v>
      </c>
      <c r="I452" s="97">
        <v>15393.804002589986</v>
      </c>
      <c r="J452" s="97">
        <v>17671.458676442588</v>
      </c>
      <c r="L452" s="14">
        <v>0</v>
      </c>
      <c r="M452" s="14">
        <v>0.8</v>
      </c>
      <c r="N452" s="14">
        <v>0.2</v>
      </c>
      <c r="P452" s="98">
        <v>439.82297150257102</v>
      </c>
      <c r="Q452" s="98">
        <v>471.23889803846896</v>
      </c>
      <c r="S452" s="14">
        <v>0</v>
      </c>
      <c r="T452" s="14">
        <v>0.625</v>
      </c>
      <c r="U452" s="14">
        <v>0.375</v>
      </c>
      <c r="W452" s="14">
        <v>0.48999999999999955</v>
      </c>
      <c r="X452" s="14">
        <v>0.47499999999999953</v>
      </c>
      <c r="Y452">
        <v>6</v>
      </c>
      <c r="Z452">
        <v>1</v>
      </c>
      <c r="AA452">
        <v>3</v>
      </c>
      <c r="AB452">
        <v>2</v>
      </c>
      <c r="AD452" s="14">
        <v>0.47499999999999953</v>
      </c>
      <c r="AE452" s="14">
        <v>1.2009607686148918E-3</v>
      </c>
      <c r="AF452" s="14">
        <v>3.3134526176275679E-4</v>
      </c>
      <c r="AG452" s="14">
        <v>1.7482517482517483E-3</v>
      </c>
      <c r="AH452" s="14">
        <v>7.6335877862595417E-3</v>
      </c>
      <c r="BD452" s="100"/>
      <c r="BE452" s="100"/>
      <c r="BF452" s="100"/>
      <c r="BG452" s="100"/>
      <c r="BH452" s="100"/>
    </row>
    <row r="453" spans="2:60">
      <c r="B453">
        <v>150</v>
      </c>
      <c r="C453">
        <v>160</v>
      </c>
      <c r="E453" s="14">
        <v>0</v>
      </c>
      <c r="F453" s="14">
        <v>1</v>
      </c>
      <c r="G453" s="14">
        <v>0</v>
      </c>
      <c r="I453" s="97">
        <v>17671.458676442588</v>
      </c>
      <c r="J453" s="97">
        <v>20106.192982974677</v>
      </c>
      <c r="L453" s="14">
        <v>0</v>
      </c>
      <c r="M453" s="14">
        <v>1</v>
      </c>
      <c r="N453" s="14">
        <v>0</v>
      </c>
      <c r="P453" s="98">
        <v>471.23889803846896</v>
      </c>
      <c r="Q453" s="98">
        <v>502.6548245743669</v>
      </c>
      <c r="S453" s="14">
        <v>0</v>
      </c>
      <c r="T453" s="14">
        <v>0.66666666666666663</v>
      </c>
      <c r="U453" s="14">
        <v>0.33333333333333331</v>
      </c>
      <c r="W453" s="14">
        <v>0.47499999999999953</v>
      </c>
      <c r="X453" s="14">
        <v>0.45999999999999952</v>
      </c>
      <c r="Y453">
        <v>2</v>
      </c>
      <c r="Z453">
        <v>0</v>
      </c>
      <c r="AA453">
        <v>1</v>
      </c>
      <c r="AB453">
        <v>1</v>
      </c>
      <c r="AD453" s="14">
        <v>0.45999999999999952</v>
      </c>
      <c r="AE453" s="14">
        <v>4.0032025620496394E-4</v>
      </c>
      <c r="AF453" s="14">
        <v>0</v>
      </c>
      <c r="AG453" s="14">
        <v>5.8275058275058275E-4</v>
      </c>
      <c r="AH453" s="14">
        <v>3.8167938931297708E-3</v>
      </c>
      <c r="BD453" s="100"/>
      <c r="BE453" s="100"/>
      <c r="BF453" s="100"/>
      <c r="BG453" s="100"/>
      <c r="BH453" s="100"/>
    </row>
    <row r="454" spans="2:60">
      <c r="B454">
        <v>160</v>
      </c>
      <c r="C454">
        <v>170</v>
      </c>
      <c r="E454" s="14">
        <v>0</v>
      </c>
      <c r="F454" s="14">
        <v>0</v>
      </c>
      <c r="G454" s="14">
        <v>0</v>
      </c>
      <c r="I454" s="97">
        <v>20106.192982974677</v>
      </c>
      <c r="J454" s="97">
        <v>22698.006922186254</v>
      </c>
      <c r="L454" s="14">
        <v>0</v>
      </c>
      <c r="M454" s="14">
        <v>0</v>
      </c>
      <c r="N454" s="14">
        <v>0</v>
      </c>
      <c r="P454" s="98">
        <v>502.6548245743669</v>
      </c>
      <c r="Q454" s="98">
        <v>534.07075111026484</v>
      </c>
      <c r="S454" s="14">
        <v>0</v>
      </c>
      <c r="T454" s="14">
        <v>0.75</v>
      </c>
      <c r="U454" s="14">
        <v>0.25</v>
      </c>
      <c r="W454" s="14">
        <v>0.45999999999999952</v>
      </c>
      <c r="X454" s="14">
        <v>0.44499999999999951</v>
      </c>
      <c r="Y454">
        <v>1</v>
      </c>
      <c r="Z454">
        <v>0</v>
      </c>
      <c r="AA454">
        <v>1</v>
      </c>
      <c r="AB454">
        <v>0</v>
      </c>
      <c r="AD454" s="14">
        <v>0.44499999999999951</v>
      </c>
      <c r="AE454" s="14">
        <v>2.0016012810248197E-4</v>
      </c>
      <c r="AF454" s="14">
        <v>0</v>
      </c>
      <c r="AG454" s="14">
        <v>5.8275058275058275E-4</v>
      </c>
      <c r="AH454" s="14">
        <v>0</v>
      </c>
      <c r="BD454" s="100"/>
      <c r="BE454" s="100"/>
      <c r="BF454" s="100"/>
      <c r="BG454" s="100"/>
      <c r="BH454" s="100"/>
    </row>
    <row r="455" spans="2:60">
      <c r="B455">
        <v>170</v>
      </c>
      <c r="C455">
        <v>180</v>
      </c>
      <c r="E455" s="14">
        <v>0</v>
      </c>
      <c r="F455" s="14">
        <v>0.5</v>
      </c>
      <c r="G455" s="14">
        <v>0.5</v>
      </c>
      <c r="I455" s="97">
        <v>22698.006922186254</v>
      </c>
      <c r="J455" s="97">
        <v>25446.900494077323</v>
      </c>
      <c r="L455" s="14">
        <v>0</v>
      </c>
      <c r="M455" s="14">
        <v>0.5</v>
      </c>
      <c r="N455" s="14">
        <v>0.5</v>
      </c>
      <c r="P455" s="98">
        <v>534.07075111026484</v>
      </c>
      <c r="Q455" s="98">
        <v>565.48667764616278</v>
      </c>
      <c r="S455" s="14">
        <v>0</v>
      </c>
      <c r="T455" s="14">
        <v>1</v>
      </c>
      <c r="U455" s="14">
        <v>0</v>
      </c>
      <c r="W455" s="14">
        <v>0.44499999999999951</v>
      </c>
      <c r="X455" s="14">
        <v>0.42999999999999949</v>
      </c>
      <c r="Y455">
        <v>1</v>
      </c>
      <c r="Z455">
        <v>1</v>
      </c>
      <c r="AA455">
        <v>0</v>
      </c>
      <c r="AB455">
        <v>0</v>
      </c>
      <c r="AD455" s="14">
        <v>0.42999999999999949</v>
      </c>
      <c r="AE455" s="14">
        <v>2.0016012810248197E-4</v>
      </c>
      <c r="AF455" s="14">
        <v>3.3134526176275679E-4</v>
      </c>
      <c r="AG455" s="14">
        <v>0</v>
      </c>
      <c r="AH455" s="14">
        <v>0</v>
      </c>
      <c r="AJ455" s="101" t="s">
        <v>150</v>
      </c>
      <c r="AK455" s="101"/>
      <c r="AL455" s="108"/>
      <c r="AM455" s="101"/>
      <c r="AN455" s="101"/>
      <c r="AO455" s="101"/>
      <c r="AP455" s="101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  <c r="BD455" s="100"/>
      <c r="BE455" s="100"/>
      <c r="BF455" s="100"/>
      <c r="BG455" s="100"/>
      <c r="BH455" s="100"/>
    </row>
    <row r="456" spans="2:60">
      <c r="B456">
        <v>180</v>
      </c>
      <c r="C456">
        <v>190</v>
      </c>
      <c r="E456" s="14">
        <v>0</v>
      </c>
      <c r="F456" s="14">
        <v>0</v>
      </c>
      <c r="G456" s="14">
        <v>0</v>
      </c>
      <c r="I456" s="97">
        <v>25446.900494077323</v>
      </c>
      <c r="J456" s="97">
        <v>28352.873698647883</v>
      </c>
      <c r="L456" s="14">
        <v>0</v>
      </c>
      <c r="M456" s="14">
        <v>0</v>
      </c>
      <c r="N456" s="14">
        <v>0</v>
      </c>
      <c r="P456" s="98">
        <v>565.48667764616278</v>
      </c>
      <c r="Q456" s="98">
        <v>596.90260418206071</v>
      </c>
      <c r="S456" s="14">
        <v>0</v>
      </c>
      <c r="T456" s="14">
        <v>0</v>
      </c>
      <c r="U456" s="14">
        <v>0</v>
      </c>
      <c r="W456" s="14">
        <v>0.42999999999999949</v>
      </c>
      <c r="X456" s="14">
        <v>0.41499999999999948</v>
      </c>
      <c r="Y456">
        <v>2</v>
      </c>
      <c r="Z456">
        <v>0</v>
      </c>
      <c r="AA456">
        <v>2</v>
      </c>
      <c r="AB456">
        <v>0</v>
      </c>
      <c r="AD456" s="14">
        <v>0.41499999999999948</v>
      </c>
      <c r="AE456" s="14">
        <v>4.0032025620496394E-4</v>
      </c>
      <c r="AF456" s="14">
        <v>0</v>
      </c>
      <c r="AG456" s="14">
        <v>1.1655011655011655E-3</v>
      </c>
      <c r="AH456" s="14">
        <v>0</v>
      </c>
      <c r="AJ456" s="103" t="s">
        <v>252</v>
      </c>
      <c r="AK456" s="109">
        <v>0.90564065755111689</v>
      </c>
      <c r="AL456" s="109">
        <v>0.89231488316860341</v>
      </c>
      <c r="AM456" s="109">
        <v>0.90081986804338943</v>
      </c>
      <c r="AN456" s="109">
        <v>0.90037264102898185</v>
      </c>
      <c r="AO456" s="109">
        <v>0.89139145282257548</v>
      </c>
      <c r="AP456" s="109">
        <v>0.86274108236574354</v>
      </c>
      <c r="AQ456" s="109">
        <v>0.86198038543386812</v>
      </c>
      <c r="AR456" s="109">
        <v>0.86242540203042073</v>
      </c>
      <c r="AS456" s="109">
        <v>0.75811378443812116</v>
      </c>
      <c r="AT456" s="109">
        <v>0</v>
      </c>
      <c r="AU456" s="109">
        <v>0</v>
      </c>
      <c r="AV456" s="109">
        <v>0</v>
      </c>
      <c r="AW456" s="109">
        <v>0</v>
      </c>
      <c r="AX456" s="109">
        <v>0</v>
      </c>
      <c r="AY456" s="109">
        <v>0</v>
      </c>
      <c r="AZ456" s="109">
        <v>0</v>
      </c>
      <c r="BA456" s="109">
        <v>0</v>
      </c>
      <c r="BD456" s="100"/>
      <c r="BE456" s="100"/>
      <c r="BF456" s="100"/>
      <c r="BG456" s="100"/>
      <c r="BH456" s="100"/>
    </row>
    <row r="457" spans="2:60">
      <c r="B457">
        <v>190</v>
      </c>
      <c r="C457">
        <v>200</v>
      </c>
      <c r="E457" s="14">
        <v>0</v>
      </c>
      <c r="F457" s="14">
        <v>0</v>
      </c>
      <c r="G457" s="14">
        <v>0</v>
      </c>
      <c r="I457" s="97">
        <v>28352.873698647883</v>
      </c>
      <c r="J457" s="97">
        <v>31415.926535897932</v>
      </c>
      <c r="L457" s="14">
        <v>0</v>
      </c>
      <c r="M457" s="14">
        <v>0</v>
      </c>
      <c r="N457" s="14">
        <v>0</v>
      </c>
      <c r="P457" s="98">
        <v>596.90260418206071</v>
      </c>
      <c r="Q457" s="98">
        <v>628.31853071795865</v>
      </c>
      <c r="S457" s="14">
        <v>0</v>
      </c>
      <c r="T457" s="14">
        <v>0</v>
      </c>
      <c r="U457" s="14">
        <v>1</v>
      </c>
      <c r="W457" s="14">
        <v>0.41499999999999948</v>
      </c>
      <c r="X457" s="14">
        <v>0.39999999999999947</v>
      </c>
      <c r="Y457">
        <v>1</v>
      </c>
      <c r="Z457">
        <v>0</v>
      </c>
      <c r="AA457">
        <v>1</v>
      </c>
      <c r="AB457">
        <v>0</v>
      </c>
      <c r="AD457" s="14">
        <v>0.39999999999999947</v>
      </c>
      <c r="AE457" s="14">
        <v>2.0016012810248197E-4</v>
      </c>
      <c r="AF457" s="14">
        <v>0</v>
      </c>
      <c r="AG457" s="14">
        <v>5.8275058275058275E-4</v>
      </c>
      <c r="AH457" s="14">
        <v>0</v>
      </c>
      <c r="AJ457" s="103" t="s">
        <v>253</v>
      </c>
      <c r="AK457" s="99">
        <v>1.0078802038516632E-2</v>
      </c>
      <c r="AL457" s="99">
        <v>8.7059965224853819E-3</v>
      </c>
      <c r="AM457" s="99">
        <v>2.5770473737984911E-3</v>
      </c>
      <c r="AN457" s="99">
        <v>2.1486518269083765E-3</v>
      </c>
      <c r="AO457" s="99">
        <v>4.5723079125592481E-3</v>
      </c>
      <c r="AP457" s="99">
        <v>1.7320816161231711E-2</v>
      </c>
      <c r="AQ457" s="99">
        <v>1.6847696214916108E-2</v>
      </c>
      <c r="AR457" s="99">
        <v>2.2193729359421432E-2</v>
      </c>
      <c r="AS457" s="99">
        <v>0</v>
      </c>
      <c r="AT457" s="99">
        <v>0</v>
      </c>
      <c r="AU457" s="99">
        <v>0</v>
      </c>
      <c r="AV457" s="99">
        <v>0</v>
      </c>
      <c r="AW457" s="99">
        <v>0</v>
      </c>
      <c r="AX457" s="99">
        <v>0</v>
      </c>
      <c r="AY457" s="99">
        <v>0</v>
      </c>
      <c r="AZ457" s="99">
        <v>0</v>
      </c>
      <c r="BA457" s="99">
        <v>0</v>
      </c>
      <c r="BD457" s="100"/>
      <c r="BE457" s="100"/>
      <c r="BF457" s="100"/>
      <c r="BG457" s="100"/>
      <c r="BH457" s="100"/>
    </row>
    <row r="458" spans="2:60">
      <c r="B458">
        <v>200</v>
      </c>
      <c r="C458">
        <v>210</v>
      </c>
      <c r="E458" s="14">
        <v>0</v>
      </c>
      <c r="F458" s="14">
        <v>0</v>
      </c>
      <c r="G458" s="14">
        <v>0</v>
      </c>
      <c r="I458" s="97">
        <v>31415.926535897932</v>
      </c>
      <c r="J458" s="97">
        <v>34636.059005827468</v>
      </c>
      <c r="L458" s="14">
        <v>0</v>
      </c>
      <c r="M458" s="14">
        <v>0</v>
      </c>
      <c r="N458" s="14">
        <v>0</v>
      </c>
      <c r="P458" s="98">
        <v>628.31853071795865</v>
      </c>
      <c r="Q458" s="98">
        <v>659.73445725385659</v>
      </c>
      <c r="S458" s="14">
        <v>0</v>
      </c>
      <c r="T458" s="14">
        <v>0</v>
      </c>
      <c r="U458" s="14">
        <v>0</v>
      </c>
      <c r="AD458" s="14"/>
      <c r="AF458" s="14"/>
      <c r="AG458" s="14"/>
      <c r="AH458" s="14"/>
      <c r="AJ458" s="103" t="s">
        <v>254</v>
      </c>
      <c r="AK458" s="109">
        <v>1.0078802038516632E-2</v>
      </c>
      <c r="AL458" s="109">
        <v>8.7059965224853819E-3</v>
      </c>
      <c r="AM458" s="109">
        <v>2.5770473737984911E-3</v>
      </c>
      <c r="AN458" s="109">
        <v>2.1486518269083765E-3</v>
      </c>
      <c r="AO458" s="109">
        <v>4.5723079125592481E-3</v>
      </c>
      <c r="AP458" s="109">
        <v>1.7320816161231711E-2</v>
      </c>
      <c r="AQ458" s="109">
        <v>1.6847696214916108E-2</v>
      </c>
      <c r="AR458" s="109">
        <v>2.2193729359421432E-2</v>
      </c>
      <c r="AS458" s="109">
        <v>0</v>
      </c>
      <c r="AT458" s="109">
        <v>0</v>
      </c>
      <c r="AU458" s="109">
        <v>0</v>
      </c>
      <c r="AV458" s="109">
        <v>0</v>
      </c>
      <c r="AW458" s="109">
        <v>0</v>
      </c>
      <c r="AX458" s="109">
        <v>0</v>
      </c>
      <c r="AY458" s="109">
        <v>0</v>
      </c>
      <c r="AZ458" s="109">
        <v>0</v>
      </c>
      <c r="BA458" s="109">
        <v>0</v>
      </c>
      <c r="BD458" s="100"/>
      <c r="BE458" s="100"/>
      <c r="BF458" s="100"/>
      <c r="BG458" s="100"/>
      <c r="BH458" s="100"/>
    </row>
    <row r="459" spans="2:60">
      <c r="E459" s="14"/>
      <c r="F459" s="14"/>
      <c r="G459" s="14"/>
      <c r="I459" s="7"/>
      <c r="L459" s="14"/>
      <c r="M459" s="14"/>
      <c r="N459" s="14"/>
      <c r="P459" s="7"/>
      <c r="S459" s="14"/>
      <c r="T459" s="14"/>
      <c r="U459" s="14"/>
      <c r="W459" s="293" t="s">
        <v>255</v>
      </c>
      <c r="X459" s="293"/>
      <c r="Y459" s="293"/>
      <c r="Z459" s="293"/>
      <c r="AA459" s="293"/>
      <c r="AB459" s="293"/>
      <c r="AD459" s="293" t="s">
        <v>256</v>
      </c>
      <c r="AE459" s="293"/>
      <c r="AF459" s="293"/>
      <c r="AG459" s="293"/>
      <c r="AH459" s="293"/>
      <c r="AI459" s="7"/>
      <c r="BD459" s="100"/>
      <c r="BE459" s="100"/>
      <c r="BF459" s="100"/>
      <c r="BG459" s="100"/>
      <c r="BH459" s="100"/>
    </row>
    <row r="460" spans="2:60">
      <c r="B460" s="293" t="s">
        <v>257</v>
      </c>
      <c r="C460" s="293"/>
      <c r="D460" s="293"/>
      <c r="E460" s="293"/>
      <c r="F460" s="293"/>
      <c r="G460" s="293"/>
      <c r="I460" s="293" t="s">
        <v>258</v>
      </c>
      <c r="J460" s="293"/>
      <c r="K460" s="293"/>
      <c r="L460" s="293"/>
      <c r="M460" s="293"/>
      <c r="N460" s="293"/>
      <c r="P460" s="293" t="s">
        <v>259</v>
      </c>
      <c r="Q460" s="293"/>
      <c r="R460" s="293"/>
      <c r="S460" s="293"/>
      <c r="T460" s="293"/>
      <c r="U460" s="293"/>
      <c r="W460" t="s">
        <v>230</v>
      </c>
      <c r="X460" s="7" t="s">
        <v>157</v>
      </c>
      <c r="Y460" t="s">
        <v>260</v>
      </c>
      <c r="Z460" s="7" t="s">
        <v>225</v>
      </c>
      <c r="AA460" s="7" t="s">
        <v>181</v>
      </c>
      <c r="AB460" s="7" t="s">
        <v>152</v>
      </c>
      <c r="AD460" s="7" t="s">
        <v>157</v>
      </c>
      <c r="AE460" s="7" t="s">
        <v>137</v>
      </c>
      <c r="AF460" s="7" t="s">
        <v>225</v>
      </c>
      <c r="AG460" s="7" t="s">
        <v>181</v>
      </c>
      <c r="AH460" s="7" t="s">
        <v>152</v>
      </c>
      <c r="AJ460" s="101" t="s">
        <v>151</v>
      </c>
      <c r="AK460" s="101"/>
      <c r="AL460" s="108"/>
      <c r="AM460" s="101"/>
      <c r="AN460" s="101"/>
      <c r="AO460" s="101"/>
      <c r="AP460" s="101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D460" s="100"/>
      <c r="BE460" s="100"/>
      <c r="BF460" s="100"/>
      <c r="BG460" s="100"/>
      <c r="BH460" s="100"/>
    </row>
    <row r="461" spans="2:60">
      <c r="B461" t="s">
        <v>223</v>
      </c>
      <c r="C461" t="s">
        <v>250</v>
      </c>
      <c r="D461" s="7" t="s">
        <v>137</v>
      </c>
      <c r="E461" s="7" t="s">
        <v>225</v>
      </c>
      <c r="F461" s="7" t="s">
        <v>181</v>
      </c>
      <c r="G461" s="7" t="s">
        <v>152</v>
      </c>
      <c r="I461" t="s">
        <v>223</v>
      </c>
      <c r="J461" t="s">
        <v>250</v>
      </c>
      <c r="K461" s="7" t="s">
        <v>137</v>
      </c>
      <c r="L461" s="7" t="s">
        <v>225</v>
      </c>
      <c r="M461" s="7" t="s">
        <v>181</v>
      </c>
      <c r="N461" s="7" t="s">
        <v>152</v>
      </c>
      <c r="P461" t="s">
        <v>223</v>
      </c>
      <c r="Q461" t="s">
        <v>250</v>
      </c>
      <c r="R461" s="7" t="s">
        <v>137</v>
      </c>
      <c r="S461" s="7" t="s">
        <v>225</v>
      </c>
      <c r="T461" s="7" t="s">
        <v>181</v>
      </c>
      <c r="U461" s="7" t="s">
        <v>152</v>
      </c>
      <c r="W461" s="14">
        <v>1</v>
      </c>
      <c r="X461" s="14">
        <v>0.98499999999999999</v>
      </c>
      <c r="Z461" s="14">
        <v>1</v>
      </c>
      <c r="AA461" s="14">
        <v>0</v>
      </c>
      <c r="AB461" s="14">
        <v>0</v>
      </c>
      <c r="AD461" s="14">
        <v>0.98499999999999999</v>
      </c>
      <c r="AE461" s="14">
        <v>2.0016012810248197E-4</v>
      </c>
      <c r="AF461" s="14">
        <v>3.3134526176275679E-4</v>
      </c>
      <c r="AG461" s="14">
        <v>0</v>
      </c>
      <c r="AH461" s="14">
        <v>0</v>
      </c>
      <c r="AJ461" s="103" t="s">
        <v>261</v>
      </c>
      <c r="AK461" s="109">
        <v>0.89303600707975472</v>
      </c>
      <c r="AL461" s="109">
        <v>0.85954514098516188</v>
      </c>
      <c r="AM461" s="109">
        <v>0.87846839378229546</v>
      </c>
      <c r="AN461" s="109">
        <v>0.8957552191538467</v>
      </c>
      <c r="AO461" s="109">
        <v>0.88653628868404577</v>
      </c>
      <c r="AP461" s="109">
        <v>0.84047047109269635</v>
      </c>
      <c r="AQ461" s="109">
        <v>0.75494144272712993</v>
      </c>
      <c r="AR461" s="109">
        <v>0.77810340130131184</v>
      </c>
      <c r="AS461" s="109">
        <v>0.70261976141232707</v>
      </c>
      <c r="AT461" s="109">
        <v>0.74633542613088499</v>
      </c>
      <c r="AU461" s="109">
        <v>0.8214060639008266</v>
      </c>
      <c r="AV461" s="109">
        <v>0.68184533430195471</v>
      </c>
      <c r="AW461" s="109">
        <v>0.86913016838180912</v>
      </c>
      <c r="AX461" s="109">
        <v>0</v>
      </c>
      <c r="AY461" s="109">
        <v>0.48393823244735923</v>
      </c>
      <c r="AZ461" s="109">
        <v>0</v>
      </c>
      <c r="BA461" s="109">
        <v>0</v>
      </c>
      <c r="BD461" s="100"/>
      <c r="BE461" s="100"/>
      <c r="BF461" s="100"/>
      <c r="BG461" s="100"/>
      <c r="BH461" s="100"/>
    </row>
    <row r="462" spans="2:60">
      <c r="B462">
        <v>20</v>
      </c>
      <c r="C462">
        <v>30</v>
      </c>
      <c r="D462" s="110">
        <v>1.6006402561024411E-3</v>
      </c>
      <c r="E462" s="110">
        <v>1.6006402561024411E-3</v>
      </c>
      <c r="F462" s="110">
        <v>0</v>
      </c>
      <c r="G462" s="110">
        <v>0</v>
      </c>
      <c r="I462" s="97">
        <v>314.15926535897933</v>
      </c>
      <c r="J462" s="97">
        <v>706.85834705770344</v>
      </c>
      <c r="K462" s="110">
        <v>1.6006402561024411E-3</v>
      </c>
      <c r="L462" s="110">
        <v>1.6006402561024411E-3</v>
      </c>
      <c r="M462" s="110">
        <v>0</v>
      </c>
      <c r="N462" s="110">
        <v>0</v>
      </c>
      <c r="P462" s="98">
        <v>62.831853071795862</v>
      </c>
      <c r="Q462" s="98">
        <v>94.247779607693786</v>
      </c>
      <c r="R462" s="110">
        <v>1.6009605763458075E-3</v>
      </c>
      <c r="S462" s="110">
        <v>1.6009605763458075E-3</v>
      </c>
      <c r="T462" s="110">
        <v>0</v>
      </c>
      <c r="U462" s="110">
        <v>0</v>
      </c>
      <c r="W462" s="14">
        <v>0.98499999999999999</v>
      </c>
      <c r="X462" s="14">
        <v>0.97</v>
      </c>
      <c r="Z462" s="14">
        <v>1</v>
      </c>
      <c r="AA462" s="14">
        <v>0</v>
      </c>
      <c r="AB462" s="14">
        <v>0</v>
      </c>
      <c r="AD462" s="14">
        <v>0.97</v>
      </c>
      <c r="AE462" s="14">
        <v>4.0032025620496394E-4</v>
      </c>
      <c r="AF462" s="14">
        <v>6.6269052352551359E-4</v>
      </c>
      <c r="AG462" s="14">
        <v>0</v>
      </c>
      <c r="AH462" s="14">
        <v>0</v>
      </c>
      <c r="AJ462" s="103" t="s">
        <v>262</v>
      </c>
      <c r="AK462" s="99">
        <v>1.544660075192783E-2</v>
      </c>
      <c r="AL462" s="99">
        <v>2.6295691928280185E-2</v>
      </c>
      <c r="AM462" s="99">
        <v>8.4946348175913844E-3</v>
      </c>
      <c r="AN462" s="99">
        <v>2.8829041438298564E-3</v>
      </c>
      <c r="AO462" s="99">
        <v>4.9007744183597879E-3</v>
      </c>
      <c r="AP462" s="99">
        <v>1.0737826222252278E-2</v>
      </c>
      <c r="AQ462" s="99">
        <v>2.4745118106220265E-2</v>
      </c>
      <c r="AR462" s="99">
        <v>3.7253355816802891E-2</v>
      </c>
      <c r="AS462" s="99">
        <v>6.991348962441446E-2</v>
      </c>
      <c r="AT462" s="99">
        <v>5.9796238525955392E-2</v>
      </c>
      <c r="AU462" s="99">
        <v>5.0500274722504623E-2</v>
      </c>
      <c r="AV462" s="99">
        <v>0.10586094138262181</v>
      </c>
      <c r="AW462" s="99">
        <v>0</v>
      </c>
      <c r="AX462" s="99">
        <v>0</v>
      </c>
      <c r="AY462" s="99">
        <v>0</v>
      </c>
      <c r="AZ462" s="99">
        <v>0</v>
      </c>
      <c r="BA462" s="99">
        <v>0</v>
      </c>
      <c r="BD462" s="100"/>
      <c r="BE462" s="100"/>
      <c r="BF462" s="100"/>
      <c r="BG462" s="100"/>
      <c r="BH462" s="100"/>
    </row>
    <row r="463" spans="2:60">
      <c r="B463">
        <v>30</v>
      </c>
      <c r="C463">
        <v>40</v>
      </c>
      <c r="D463" s="110">
        <v>1.0404161664665866E-2</v>
      </c>
      <c r="E463" s="110">
        <v>8.6034413765506204E-3</v>
      </c>
      <c r="F463" s="110">
        <v>1.8007202881152461E-3</v>
      </c>
      <c r="G463" s="110">
        <v>0</v>
      </c>
      <c r="I463" s="97">
        <v>706.85834705770344</v>
      </c>
      <c r="J463" s="97">
        <v>1256.6370614359173</v>
      </c>
      <c r="K463" s="110">
        <v>1.0404161664665866E-2</v>
      </c>
      <c r="L463" s="110">
        <v>8.6034413765506204E-3</v>
      </c>
      <c r="M463" s="110">
        <v>1.8007202881152461E-3</v>
      </c>
      <c r="N463" s="110">
        <v>0</v>
      </c>
      <c r="P463" s="98">
        <v>94.247779607693786</v>
      </c>
      <c r="Q463" s="98">
        <v>125.66370614359172</v>
      </c>
      <c r="R463" s="110">
        <v>7.0042025215129077E-3</v>
      </c>
      <c r="S463" s="110">
        <v>5.803482089253552E-3</v>
      </c>
      <c r="T463" s="110">
        <v>1.2007204322593557E-3</v>
      </c>
      <c r="U463" s="110">
        <v>0</v>
      </c>
      <c r="W463" s="14">
        <v>0.97</v>
      </c>
      <c r="X463" s="14">
        <v>0.95499999999999996</v>
      </c>
      <c r="Z463" s="14">
        <v>0.93333333333333335</v>
      </c>
      <c r="AA463" s="14">
        <v>6.6666666666666666E-2</v>
      </c>
      <c r="AB463" s="14">
        <v>0</v>
      </c>
      <c r="AD463" s="14">
        <v>0.95499999999999996</v>
      </c>
      <c r="AE463" s="14">
        <v>3.4027221777421937E-3</v>
      </c>
      <c r="AF463" s="14">
        <v>5.3015241882041087E-3</v>
      </c>
      <c r="AG463" s="14">
        <v>5.8275058275058275E-4</v>
      </c>
      <c r="AH463" s="14">
        <v>0</v>
      </c>
      <c r="AJ463" s="103" t="s">
        <v>263</v>
      </c>
      <c r="AK463" s="109">
        <v>1.544660075192783E-2</v>
      </c>
      <c r="AL463" s="109">
        <v>2.6295691928280185E-2</v>
      </c>
      <c r="AM463" s="109">
        <v>8.4946348175913844E-3</v>
      </c>
      <c r="AN463" s="109">
        <v>2.8829041438298564E-3</v>
      </c>
      <c r="AO463" s="109">
        <v>4.9007744183597879E-3</v>
      </c>
      <c r="AP463" s="109">
        <v>1.0737826222252278E-2</v>
      </c>
      <c r="AQ463" s="109">
        <v>2.4745118106220265E-2</v>
      </c>
      <c r="AR463" s="109">
        <v>3.7253355816802891E-2</v>
      </c>
      <c r="AS463" s="109">
        <v>6.991348962441446E-2</v>
      </c>
      <c r="AT463" s="109">
        <v>5.9796238525955392E-2</v>
      </c>
      <c r="AU463" s="109">
        <v>5.0500274722504623E-2</v>
      </c>
      <c r="AV463" s="109">
        <v>0.10586094138262181</v>
      </c>
      <c r="AW463" s="109">
        <v>0</v>
      </c>
      <c r="AX463" s="109">
        <v>0</v>
      </c>
      <c r="AY463" s="109">
        <v>0</v>
      </c>
      <c r="AZ463" s="109">
        <v>0</v>
      </c>
      <c r="BA463" s="109">
        <v>0</v>
      </c>
      <c r="BD463" s="100"/>
      <c r="BE463" s="100"/>
      <c r="BF463" s="100"/>
      <c r="BG463" s="100"/>
      <c r="BH463" s="100"/>
    </row>
    <row r="464" spans="2:60">
      <c r="B464">
        <v>40</v>
      </c>
      <c r="C464">
        <v>50</v>
      </c>
      <c r="D464" s="110">
        <v>3.7615046018407365E-2</v>
      </c>
      <c r="E464" s="110">
        <v>2.8811524609843937E-2</v>
      </c>
      <c r="F464" s="110">
        <v>8.2032813125250108E-3</v>
      </c>
      <c r="G464" s="110">
        <v>6.0024009603841532E-4</v>
      </c>
      <c r="I464" s="97">
        <v>1256.6370614359173</v>
      </c>
      <c r="J464" s="97">
        <v>1963.4954084936207</v>
      </c>
      <c r="K464" s="110">
        <v>3.7615046018407365E-2</v>
      </c>
      <c r="L464" s="110">
        <v>2.8811524609843937E-2</v>
      </c>
      <c r="M464" s="110">
        <v>8.2032813125250108E-3</v>
      </c>
      <c r="N464" s="110">
        <v>6.0024009603841532E-4</v>
      </c>
      <c r="P464" s="98">
        <v>125.66370614359172</v>
      </c>
      <c r="Q464" s="98">
        <v>157.07963267948966</v>
      </c>
      <c r="R464" s="110">
        <v>2.5615369221532919E-2</v>
      </c>
      <c r="S464" s="110">
        <v>1.8611166700020013E-2</v>
      </c>
      <c r="T464" s="110">
        <v>6.8040824494696815E-3</v>
      </c>
      <c r="U464" s="110">
        <v>2.0012007204322593E-4</v>
      </c>
      <c r="W464" s="14">
        <v>0.95499999999999996</v>
      </c>
      <c r="X464" s="14">
        <v>0.94</v>
      </c>
      <c r="Z464" s="14">
        <v>0.91</v>
      </c>
      <c r="AA464" s="14">
        <v>0.08</v>
      </c>
      <c r="AB464" s="14">
        <v>0.01</v>
      </c>
      <c r="AD464" s="14">
        <v>0.94</v>
      </c>
      <c r="AE464" s="14">
        <v>2.3418734987990391E-2</v>
      </c>
      <c r="AF464" s="14">
        <v>3.5453943008614978E-2</v>
      </c>
      <c r="AG464" s="14">
        <v>5.244755244755245E-3</v>
      </c>
      <c r="AH464" s="14">
        <v>3.8167938931297708E-3</v>
      </c>
      <c r="AL464" s="14"/>
      <c r="BD464" s="100"/>
      <c r="BE464" s="100"/>
      <c r="BF464" s="100"/>
      <c r="BG464" s="100"/>
      <c r="BH464" s="100"/>
    </row>
    <row r="465" spans="2:60">
      <c r="B465">
        <v>50</v>
      </c>
      <c r="C465">
        <v>60</v>
      </c>
      <c r="D465" s="110">
        <v>0.23249299719887956</v>
      </c>
      <c r="E465" s="110">
        <v>0.18247298919567828</v>
      </c>
      <c r="F465" s="110">
        <v>4.7819127651060424E-2</v>
      </c>
      <c r="G465" s="110">
        <v>2.2008803521408565E-3</v>
      </c>
      <c r="I465" s="97">
        <v>1963.4954084936207</v>
      </c>
      <c r="J465" s="97">
        <v>2827.4333882308138</v>
      </c>
      <c r="K465" s="110">
        <v>0.23249299719887956</v>
      </c>
      <c r="L465" s="110">
        <v>0.18247298919567828</v>
      </c>
      <c r="M465" s="110">
        <v>4.7819127651060424E-2</v>
      </c>
      <c r="N465" s="110">
        <v>2.2008803521408565E-3</v>
      </c>
      <c r="P465" s="98">
        <v>157.07963267948966</v>
      </c>
      <c r="Q465" s="98">
        <v>188.49555921538757</v>
      </c>
      <c r="R465" s="110">
        <v>0.13828296978186913</v>
      </c>
      <c r="S465" s="110">
        <v>0.11126676005603361</v>
      </c>
      <c r="T465" s="110">
        <v>2.5415249149489692E-2</v>
      </c>
      <c r="U465" s="110">
        <v>1.6009605763458075E-3</v>
      </c>
      <c r="W465" s="14">
        <v>0.94</v>
      </c>
      <c r="X465" s="14">
        <v>0.92499999999999993</v>
      </c>
      <c r="Z465" s="14">
        <v>0.73220973782771537</v>
      </c>
      <c r="AA465" s="14">
        <v>0.2640449438202247</v>
      </c>
      <c r="AB465" s="14">
        <v>3.7453183520599251E-3</v>
      </c>
      <c r="AD465" s="14">
        <v>0.92499999999999993</v>
      </c>
      <c r="AE465" s="14">
        <v>0.13030424339471577</v>
      </c>
      <c r="AF465" s="14">
        <v>0.16500994035785288</v>
      </c>
      <c r="AG465" s="14">
        <v>8.7412587412587409E-2</v>
      </c>
      <c r="AH465" s="14">
        <v>1.1450381679389313E-2</v>
      </c>
      <c r="AJ465" s="101" t="s">
        <v>152</v>
      </c>
      <c r="AK465" s="101"/>
      <c r="AL465" s="108"/>
      <c r="AM465" s="101"/>
      <c r="AN465" s="101"/>
      <c r="AO465" s="101"/>
      <c r="AP465" s="101"/>
      <c r="AQ465" s="101"/>
      <c r="AR465" s="101"/>
      <c r="AS465" s="101"/>
      <c r="AT465" s="101"/>
      <c r="AU465" s="101"/>
      <c r="AV465" s="101"/>
      <c r="AW465" s="101"/>
      <c r="AX465" s="101"/>
      <c r="AY465" s="101"/>
      <c r="AZ465" s="101"/>
      <c r="BA465" s="101"/>
      <c r="BD465" s="100"/>
      <c r="BE465" s="100"/>
      <c r="BF465" s="100"/>
      <c r="BG465" s="100"/>
      <c r="BH465" s="100"/>
    </row>
    <row r="466" spans="2:60">
      <c r="B466">
        <v>60</v>
      </c>
      <c r="C466">
        <v>70</v>
      </c>
      <c r="D466" s="110">
        <v>0.4069627851140456</v>
      </c>
      <c r="E466" s="110">
        <v>0.27851140456182472</v>
      </c>
      <c r="F466" s="110">
        <v>0.12384953981592638</v>
      </c>
      <c r="G466" s="110">
        <v>4.6018407362945178E-3</v>
      </c>
      <c r="I466" s="97">
        <v>2827.4333882308138</v>
      </c>
      <c r="J466" s="97">
        <v>3848.4510006474966</v>
      </c>
      <c r="K466" s="110">
        <v>0.4069627851140456</v>
      </c>
      <c r="L466" s="110">
        <v>0.27851140456182472</v>
      </c>
      <c r="M466" s="110">
        <v>0.12384953981592638</v>
      </c>
      <c r="N466" s="110">
        <v>4.6018407362945178E-3</v>
      </c>
      <c r="P466" s="98">
        <v>188.49555921538757</v>
      </c>
      <c r="Q466" s="98">
        <v>219.91148575128551</v>
      </c>
      <c r="R466" s="110">
        <v>0.37642585551330798</v>
      </c>
      <c r="S466" s="110">
        <v>0.27696617970782472</v>
      </c>
      <c r="T466" s="110">
        <v>9.6457874724834899E-2</v>
      </c>
      <c r="U466" s="110">
        <v>3.0018010806483891E-3</v>
      </c>
      <c r="W466" s="14">
        <v>0.92499999999999993</v>
      </c>
      <c r="X466" s="14">
        <v>0.90999999999999992</v>
      </c>
      <c r="Z466" s="14">
        <v>0.72054380664652573</v>
      </c>
      <c r="AA466" s="14">
        <v>0.26812688821752267</v>
      </c>
      <c r="AB466" s="14">
        <v>1.1329305135951661E-2</v>
      </c>
      <c r="AD466" s="14">
        <v>0.90999999999999992</v>
      </c>
      <c r="AE466" s="14">
        <v>0.39531625300240192</v>
      </c>
      <c r="AF466" s="14">
        <v>0.48111332007952284</v>
      </c>
      <c r="AG466" s="14">
        <v>0.29428904428904429</v>
      </c>
      <c r="AH466" s="14">
        <v>6.8702290076335881E-2</v>
      </c>
      <c r="AJ466" s="103" t="s">
        <v>264</v>
      </c>
      <c r="AK466" s="109">
        <v>0</v>
      </c>
      <c r="AL466" s="109">
        <v>0.8850637943506785</v>
      </c>
      <c r="AM466" s="109">
        <v>0.85844740377657591</v>
      </c>
      <c r="AN466" s="109">
        <v>0.8489555560865728</v>
      </c>
      <c r="AO466" s="109">
        <v>0.87436959168789252</v>
      </c>
      <c r="AP466" s="109">
        <v>0.83712047774596332</v>
      </c>
      <c r="AQ466" s="109">
        <v>0.8140086503344921</v>
      </c>
      <c r="AR466" s="109">
        <v>0.74033264593458714</v>
      </c>
      <c r="AS466" s="109">
        <v>0.80481636467423356</v>
      </c>
      <c r="AT466" s="109">
        <v>0.76593232112605725</v>
      </c>
      <c r="AU466" s="109">
        <v>0.59308277798285758</v>
      </c>
      <c r="AV466" s="109">
        <v>0.70928409428292749</v>
      </c>
      <c r="AW466" s="109">
        <v>0</v>
      </c>
      <c r="AX466" s="109">
        <v>0</v>
      </c>
      <c r="AY466" s="109">
        <v>0.81761483388162481</v>
      </c>
      <c r="AZ466" s="109">
        <v>0</v>
      </c>
      <c r="BA466" s="109">
        <v>0</v>
      </c>
      <c r="BD466" s="100"/>
      <c r="BE466" s="100"/>
      <c r="BF466" s="100"/>
      <c r="BG466" s="100"/>
      <c r="BH466" s="100"/>
    </row>
    <row r="467" spans="2:60">
      <c r="B467">
        <v>70</v>
      </c>
      <c r="C467">
        <v>80</v>
      </c>
      <c r="D467" s="110">
        <v>0.17867146858743496</v>
      </c>
      <c r="E467" s="110">
        <v>8.4233693477390958E-2</v>
      </c>
      <c r="F467" s="110">
        <v>8.0632252901160467E-2</v>
      </c>
      <c r="G467" s="110">
        <v>1.3805522208883553E-2</v>
      </c>
      <c r="I467" s="97">
        <v>3848.4510006474966</v>
      </c>
      <c r="J467" s="97">
        <v>5026.5482457436692</v>
      </c>
      <c r="K467" s="110">
        <v>0.17867146858743496</v>
      </c>
      <c r="L467" s="110">
        <v>8.4233693477390958E-2</v>
      </c>
      <c r="M467" s="110">
        <v>8.0632252901160467E-2</v>
      </c>
      <c r="N467" s="110">
        <v>1.3805522208883553E-2</v>
      </c>
      <c r="P467" s="98">
        <v>219.91148575128551</v>
      </c>
      <c r="Q467" s="98">
        <v>251.32741228718345</v>
      </c>
      <c r="R467" s="110">
        <v>0.26595957574544726</v>
      </c>
      <c r="S467" s="110">
        <v>0.15209125475285171</v>
      </c>
      <c r="T467" s="110">
        <v>0.10506303782269362</v>
      </c>
      <c r="U467" s="110">
        <v>8.805283169901942E-3</v>
      </c>
      <c r="W467" s="14">
        <v>0.90999999999999992</v>
      </c>
      <c r="X467" s="14">
        <v>0.89499999999999991</v>
      </c>
      <c r="Z467" s="14">
        <v>0.63036078965282505</v>
      </c>
      <c r="AA467" s="14">
        <v>0.3505786249149081</v>
      </c>
      <c r="AB467" s="14">
        <v>1.9060585432266849E-2</v>
      </c>
      <c r="AD467" s="14">
        <v>0.89499999999999991</v>
      </c>
      <c r="AE467" s="14">
        <v>0.68935148118494793</v>
      </c>
      <c r="AF467" s="14">
        <v>0.78793903247183561</v>
      </c>
      <c r="AG467" s="14">
        <v>0.59440559440559437</v>
      </c>
      <c r="AH467" s="14">
        <v>0.17557251908396948</v>
      </c>
      <c r="AJ467" s="103" t="s">
        <v>265</v>
      </c>
      <c r="AK467" s="99">
        <v>0</v>
      </c>
      <c r="AL467" s="99">
        <v>1.9695759014468739E-2</v>
      </c>
      <c r="AM467" s="99">
        <v>2.9725270745988852E-2</v>
      </c>
      <c r="AN467" s="99">
        <v>2.3319448891892636E-2</v>
      </c>
      <c r="AO467" s="99">
        <v>6.0655420788441328E-3</v>
      </c>
      <c r="AP467" s="99">
        <v>1.0152469197753589E-2</v>
      </c>
      <c r="AQ467" s="99">
        <v>1.9322056103127316E-2</v>
      </c>
      <c r="AR467" s="99">
        <v>4.9895631095859372E-2</v>
      </c>
      <c r="AS467" s="99">
        <v>3.8742981694163126E-3</v>
      </c>
      <c r="AT467" s="99">
        <v>4.8355260637223729E-2</v>
      </c>
      <c r="AU467" s="99">
        <v>0.14874974054553225</v>
      </c>
      <c r="AV467" s="99">
        <v>0</v>
      </c>
      <c r="AW467" s="99">
        <v>0</v>
      </c>
      <c r="AX467" s="99">
        <v>0</v>
      </c>
      <c r="AY467" s="99">
        <v>0</v>
      </c>
      <c r="AZ467" s="99">
        <v>0</v>
      </c>
      <c r="BA467" s="99">
        <v>0</v>
      </c>
      <c r="BD467" s="100"/>
      <c r="BE467" s="100"/>
      <c r="BF467" s="100"/>
      <c r="BG467" s="100"/>
      <c r="BH467" s="100"/>
    </row>
    <row r="468" spans="2:60">
      <c r="B468">
        <v>80</v>
      </c>
      <c r="C468">
        <v>90</v>
      </c>
      <c r="D468" s="110">
        <v>7.6230492196878746E-2</v>
      </c>
      <c r="E468" s="110">
        <v>1.520608243297319E-2</v>
      </c>
      <c r="F468" s="110">
        <v>4.5218087234893956E-2</v>
      </c>
      <c r="G468" s="110">
        <v>1.5806322529011603E-2</v>
      </c>
      <c r="I468" s="97">
        <v>5026.5482457436692</v>
      </c>
      <c r="J468" s="97">
        <v>6361.7251235193307</v>
      </c>
      <c r="K468" s="110">
        <v>7.6230492196878746E-2</v>
      </c>
      <c r="L468" s="110">
        <v>1.520608243297319E-2</v>
      </c>
      <c r="M468" s="110">
        <v>4.5218087234893956E-2</v>
      </c>
      <c r="N468" s="110">
        <v>1.5806322529011603E-2</v>
      </c>
      <c r="P468" s="98">
        <v>251.32741228718345</v>
      </c>
      <c r="Q468" s="98">
        <v>282.74333882308139</v>
      </c>
      <c r="R468" s="110">
        <v>8.3650190114068435E-2</v>
      </c>
      <c r="S468" s="110">
        <v>2.601560936561937E-2</v>
      </c>
      <c r="T468" s="110">
        <v>4.5227136281769061E-2</v>
      </c>
      <c r="U468" s="110">
        <v>1.2407444466680007E-2</v>
      </c>
      <c r="W468" s="14">
        <v>0.89499999999999991</v>
      </c>
      <c r="X468" s="14">
        <v>0.87999999999999989</v>
      </c>
      <c r="Z468" s="14">
        <v>0.50403877221324722</v>
      </c>
      <c r="AA468" s="14">
        <v>0.43457189014539582</v>
      </c>
      <c r="AB468" s="14">
        <v>6.1389337641357025E-2</v>
      </c>
      <c r="AD468" s="14">
        <v>0.87999999999999989</v>
      </c>
      <c r="AE468" s="14">
        <v>0.81325060048038433</v>
      </c>
      <c r="AF468" s="14">
        <v>0.89131875414181572</v>
      </c>
      <c r="AG468" s="14">
        <v>0.75116550116550118</v>
      </c>
      <c r="AH468" s="14">
        <v>0.32061068702290074</v>
      </c>
      <c r="AJ468" s="103" t="s">
        <v>266</v>
      </c>
      <c r="AK468" s="109">
        <v>0</v>
      </c>
      <c r="AL468" s="109">
        <v>1.9695759014468739E-2</v>
      </c>
      <c r="AM468" s="109">
        <v>2.9725270745988852E-2</v>
      </c>
      <c r="AN468" s="109">
        <v>2.3319448891892636E-2</v>
      </c>
      <c r="AO468" s="109">
        <v>6.0655420788441328E-3</v>
      </c>
      <c r="AP468" s="109">
        <v>1.0152469197753589E-2</v>
      </c>
      <c r="AQ468" s="109">
        <v>1.9322056103127316E-2</v>
      </c>
      <c r="AR468" s="109">
        <v>4.9895631095859372E-2</v>
      </c>
      <c r="AS468" s="109">
        <v>3.8742981694163126E-3</v>
      </c>
      <c r="AT468" s="109">
        <v>4.8355260637223729E-2</v>
      </c>
      <c r="AU468" s="109">
        <v>0.14874974054553225</v>
      </c>
      <c r="AV468" s="109">
        <v>0</v>
      </c>
      <c r="AW468" s="109">
        <v>0</v>
      </c>
      <c r="AX468" s="109">
        <v>0</v>
      </c>
      <c r="AY468" s="109">
        <v>0</v>
      </c>
      <c r="AZ468" s="109">
        <v>0</v>
      </c>
      <c r="BA468" s="109">
        <v>0</v>
      </c>
      <c r="BD468" s="100"/>
      <c r="BE468" s="100"/>
      <c r="BF468" s="100"/>
      <c r="BG468" s="100"/>
      <c r="BH468" s="100"/>
    </row>
    <row r="469" spans="2:60">
      <c r="B469">
        <v>90</v>
      </c>
      <c r="C469">
        <v>100</v>
      </c>
      <c r="D469" s="110">
        <v>3.3013205282112844E-2</v>
      </c>
      <c r="E469" s="110">
        <v>3.0012004801920769E-3</v>
      </c>
      <c r="F469" s="110">
        <v>2.0808323329331732E-2</v>
      </c>
      <c r="G469" s="110">
        <v>9.2036814725890356E-3</v>
      </c>
      <c r="I469" s="97">
        <v>6361.7251235193307</v>
      </c>
      <c r="J469" s="97">
        <v>7853.981633974483</v>
      </c>
      <c r="K469" s="110">
        <v>3.3013205282112844E-2</v>
      </c>
      <c r="L469" s="110">
        <v>3.0012004801920769E-3</v>
      </c>
      <c r="M469" s="110">
        <v>2.0808323329331732E-2</v>
      </c>
      <c r="N469" s="110">
        <v>9.2036814725890356E-3</v>
      </c>
      <c r="P469" s="98">
        <v>282.74333882308139</v>
      </c>
      <c r="Q469" s="98">
        <v>314.15926535897933</v>
      </c>
      <c r="R469" s="110">
        <v>4.8028817290374226E-2</v>
      </c>
      <c r="S469" s="110">
        <v>7.2043225935561339E-3</v>
      </c>
      <c r="T469" s="110">
        <v>2.9017410446267759E-2</v>
      </c>
      <c r="U469" s="110">
        <v>1.1807084250550329E-2</v>
      </c>
      <c r="W469" s="14">
        <v>0.87999999999999989</v>
      </c>
      <c r="X469" s="14">
        <v>0.86499999999999988</v>
      </c>
      <c r="Z469" s="14">
        <v>0.42460317460317459</v>
      </c>
      <c r="AA469" s="14">
        <v>0.40079365079365081</v>
      </c>
      <c r="AB469" s="14">
        <v>0.17460317460317459</v>
      </c>
      <c r="AD469" s="14">
        <v>0.86499999999999988</v>
      </c>
      <c r="AE469" s="14">
        <v>0.86369095276220975</v>
      </c>
      <c r="AF469" s="14">
        <v>0.92677269715043065</v>
      </c>
      <c r="AG469" s="14">
        <v>0.81002331002331007</v>
      </c>
      <c r="AH469" s="14">
        <v>0.48854961832061067</v>
      </c>
      <c r="BD469" s="100"/>
      <c r="BE469" s="100"/>
      <c r="BF469" s="100"/>
      <c r="BG469" s="100"/>
      <c r="BH469" s="100"/>
    </row>
    <row r="470" spans="2:60">
      <c r="B470">
        <v>100</v>
      </c>
      <c r="C470">
        <v>110</v>
      </c>
      <c r="D470" s="110">
        <v>1.3205282112845138E-2</v>
      </c>
      <c r="E470" s="110">
        <v>1.0004001600640256E-3</v>
      </c>
      <c r="F470" s="110">
        <v>8.6034413765506204E-3</v>
      </c>
      <c r="G470" s="110">
        <v>3.6014405762304922E-3</v>
      </c>
      <c r="I470" s="97">
        <v>7853.981633974483</v>
      </c>
      <c r="J470" s="97">
        <v>9503.317777109125</v>
      </c>
      <c r="K470" s="110">
        <v>1.3205282112845138E-2</v>
      </c>
      <c r="L470" s="110">
        <v>1.0004001600640256E-3</v>
      </c>
      <c r="M470" s="110">
        <v>8.6034413765506204E-3</v>
      </c>
      <c r="N470" s="110">
        <v>3.6014405762304922E-3</v>
      </c>
      <c r="P470" s="98">
        <v>314.15926535897933</v>
      </c>
      <c r="Q470" s="98">
        <v>345.57519189487726</v>
      </c>
      <c r="R470" s="110">
        <v>2.601560936561937E-2</v>
      </c>
      <c r="S470" s="110">
        <v>3.0018010806483891E-3</v>
      </c>
      <c r="T470" s="110">
        <v>1.4608765259155493E-2</v>
      </c>
      <c r="U470" s="110">
        <v>8.4050430258154896E-3</v>
      </c>
      <c r="W470" s="14">
        <v>0.86499999999999988</v>
      </c>
      <c r="X470" s="14">
        <v>0.84999999999999987</v>
      </c>
      <c r="Z470" s="14">
        <v>0.33333333333333331</v>
      </c>
      <c r="AA470" s="14">
        <v>0.38562091503267976</v>
      </c>
      <c r="AB470" s="14">
        <v>0.28104575163398693</v>
      </c>
      <c r="AD470" s="14">
        <v>0.84999999999999987</v>
      </c>
      <c r="AE470" s="14">
        <v>0.89431545236188947</v>
      </c>
      <c r="AF470" s="14">
        <v>0.94367130550033129</v>
      </c>
      <c r="AG470" s="14">
        <v>0.84440559440559448</v>
      </c>
      <c r="AH470" s="14">
        <v>0.65267175572519087</v>
      </c>
      <c r="AJ470" s="101" t="s">
        <v>267</v>
      </c>
      <c r="AK470" s="101"/>
      <c r="AL470" s="101"/>
      <c r="AM470" s="101"/>
      <c r="AN470" s="101"/>
      <c r="AO470" s="101"/>
      <c r="AP470" s="101"/>
      <c r="AQ470" s="101"/>
      <c r="AR470" s="101"/>
      <c r="AS470" s="101"/>
      <c r="AT470" s="101"/>
      <c r="AU470" s="101"/>
      <c r="AV470" s="101"/>
      <c r="AW470" s="101"/>
      <c r="AX470" s="101"/>
      <c r="AY470" s="101"/>
      <c r="AZ470" s="101"/>
      <c r="BA470" s="101"/>
      <c r="BD470" s="100"/>
      <c r="BE470" s="100"/>
      <c r="BF470" s="100"/>
      <c r="BG470" s="100"/>
      <c r="BH470" s="100"/>
    </row>
    <row r="471" spans="2:60">
      <c r="B471">
        <v>110</v>
      </c>
      <c r="C471">
        <v>120</v>
      </c>
      <c r="D471" s="110">
        <v>3.8015206082432974E-3</v>
      </c>
      <c r="E471" s="110">
        <v>2.0008003201280514E-4</v>
      </c>
      <c r="F471" s="110">
        <v>3.2012805122048822E-3</v>
      </c>
      <c r="G471" s="110">
        <v>4.0016006402561027E-4</v>
      </c>
      <c r="I471" s="97">
        <v>9503.317777109125</v>
      </c>
      <c r="J471" s="97">
        <v>11309.733552923255</v>
      </c>
      <c r="K471" s="110">
        <v>3.8015206082432974E-3</v>
      </c>
      <c r="L471" s="110">
        <v>2.0008003201280514E-4</v>
      </c>
      <c r="M471" s="110">
        <v>3.2012805122048822E-3</v>
      </c>
      <c r="N471" s="110">
        <v>4.0016006402561027E-4</v>
      </c>
      <c r="P471" s="98">
        <v>345.57519189487726</v>
      </c>
      <c r="Q471" s="98">
        <v>376.99111843077515</v>
      </c>
      <c r="R471" s="110">
        <v>1.1807084250550329E-2</v>
      </c>
      <c r="S471" s="110">
        <v>8.0048028817290373E-4</v>
      </c>
      <c r="T471" s="110">
        <v>8.4050430258154896E-3</v>
      </c>
      <c r="U471" s="110">
        <v>2.6015609365619371E-3</v>
      </c>
      <c r="W471" s="14">
        <v>0.84999999999999987</v>
      </c>
      <c r="X471" s="14">
        <v>0.83499999999999985</v>
      </c>
      <c r="Z471" s="14">
        <v>0.28971962616822428</v>
      </c>
      <c r="AA471" s="14">
        <v>0.44859813084112149</v>
      </c>
      <c r="AB471" s="14">
        <v>0.26168224299065418</v>
      </c>
      <c r="AD471" s="14">
        <v>0.83499999999999985</v>
      </c>
      <c r="AE471" s="14">
        <v>0.91573258606885499</v>
      </c>
      <c r="AF471" s="14">
        <v>0.95394300861497672</v>
      </c>
      <c r="AG471" s="14">
        <v>0.87237762237762251</v>
      </c>
      <c r="AH471" s="14">
        <v>0.75954198473282442</v>
      </c>
      <c r="AJ471" s="103" t="s">
        <v>268</v>
      </c>
      <c r="AK471" s="109">
        <v>0.90573655421773092</v>
      </c>
      <c r="AL471" s="109">
        <v>0.88896257964540959</v>
      </c>
      <c r="AM471" s="109">
        <v>0.89715944064494058</v>
      </c>
      <c r="AN471" s="109">
        <v>0.89925854725202148</v>
      </c>
      <c r="AO471" s="109">
        <v>0.88958734046555898</v>
      </c>
      <c r="AP471" s="109">
        <v>0.84851797037125365</v>
      </c>
      <c r="AQ471" s="109">
        <v>0.78633259442538128</v>
      </c>
      <c r="AR471" s="109">
        <v>0.78535940426337647</v>
      </c>
      <c r="AS471" s="109">
        <v>0.71675859001401732</v>
      </c>
      <c r="AT471" s="109">
        <v>0.76525185009293828</v>
      </c>
      <c r="AU471" s="109">
        <v>0.66329067567893996</v>
      </c>
      <c r="AV471" s="109">
        <v>0.68444922457624824</v>
      </c>
      <c r="AW471" s="109">
        <v>0.86913016838180912</v>
      </c>
      <c r="AX471" s="109">
        <v>0</v>
      </c>
      <c r="AY471" s="109">
        <v>0.32377346375891181</v>
      </c>
      <c r="AZ471" s="109">
        <v>0</v>
      </c>
      <c r="BA471" s="109">
        <v>0</v>
      </c>
      <c r="BD471" s="100"/>
      <c r="BE471" s="100"/>
      <c r="BF471" s="100"/>
      <c r="BG471" s="100"/>
      <c r="BH471" s="100"/>
    </row>
    <row r="472" spans="2:60">
      <c r="B472">
        <v>120</v>
      </c>
      <c r="C472">
        <v>130</v>
      </c>
      <c r="D472" s="110">
        <v>3.2012805122048822E-3</v>
      </c>
      <c r="E472" s="110">
        <v>0</v>
      </c>
      <c r="F472" s="110">
        <v>2.2008803521408565E-3</v>
      </c>
      <c r="G472" s="110">
        <v>1.0004001600640256E-3</v>
      </c>
      <c r="I472" s="97">
        <v>11309.733552923255</v>
      </c>
      <c r="J472" s="97">
        <v>13273.228961416877</v>
      </c>
      <c r="K472" s="110">
        <v>3.2012805122048822E-3</v>
      </c>
      <c r="L472" s="110">
        <v>0</v>
      </c>
      <c r="M472" s="110">
        <v>2.2008803521408565E-3</v>
      </c>
      <c r="N472" s="110">
        <v>1.0004001600640256E-3</v>
      </c>
      <c r="P472" s="98">
        <v>376.99111843077515</v>
      </c>
      <c r="Q472" s="98">
        <v>408.40704496667308</v>
      </c>
      <c r="R472" s="110">
        <v>6.0036021612967783E-3</v>
      </c>
      <c r="S472" s="110">
        <v>2.0012007204322593E-4</v>
      </c>
      <c r="T472" s="110">
        <v>4.8028817290374226E-3</v>
      </c>
      <c r="U472" s="110">
        <v>1.0006003602161296E-3</v>
      </c>
      <c r="W472" s="14">
        <v>0.83499999999999985</v>
      </c>
      <c r="X472" s="14">
        <v>0.81999999999999984</v>
      </c>
      <c r="Z472" s="14">
        <v>0.2878787878787879</v>
      </c>
      <c r="AA472" s="14">
        <v>0.46969696969696972</v>
      </c>
      <c r="AB472" s="14">
        <v>0.24242424242424243</v>
      </c>
      <c r="AD472" s="14">
        <v>0.81999999999999984</v>
      </c>
      <c r="AE472" s="14">
        <v>0.92894315452361875</v>
      </c>
      <c r="AF472" s="14">
        <v>0.96023856858846912</v>
      </c>
      <c r="AG472" s="14">
        <v>0.8904428904428906</v>
      </c>
      <c r="AH472" s="14">
        <v>0.82061068702290074</v>
      </c>
      <c r="AJ472" s="103" t="s">
        <v>269</v>
      </c>
      <c r="AK472" s="99">
        <v>8.7303733368729874E-3</v>
      </c>
      <c r="AL472" s="99">
        <v>8.8074176155660266E-3</v>
      </c>
      <c r="AM472" s="99">
        <v>2.7132358745044494E-3</v>
      </c>
      <c r="AN472" s="99">
        <v>1.7389763916177969E-3</v>
      </c>
      <c r="AO472" s="99">
        <v>3.1337165665419331E-3</v>
      </c>
      <c r="AP472" s="99">
        <v>7.629909654422673E-3</v>
      </c>
      <c r="AQ472" s="99">
        <v>1.7322169499046525E-2</v>
      </c>
      <c r="AR472" s="99">
        <v>2.8391280578686673E-2</v>
      </c>
      <c r="AS472" s="99">
        <v>5.8821785076155542E-2</v>
      </c>
      <c r="AT472" s="99">
        <v>4.3428538659664784E-2</v>
      </c>
      <c r="AU472" s="99">
        <v>0.12189978288109704</v>
      </c>
      <c r="AV472" s="99">
        <v>8.7572614827998496E-2</v>
      </c>
      <c r="AW472" s="99">
        <v>0</v>
      </c>
      <c r="AX472" s="99">
        <v>0</v>
      </c>
      <c r="AY472" s="99">
        <v>0.32700306940558022</v>
      </c>
      <c r="AZ472" s="99">
        <v>0</v>
      </c>
      <c r="BA472" s="99">
        <v>0</v>
      </c>
      <c r="BD472" s="100"/>
      <c r="BE472" s="100"/>
      <c r="BF472" s="100"/>
      <c r="BG472" s="100"/>
      <c r="BH472" s="100"/>
    </row>
    <row r="473" spans="2:60">
      <c r="B473">
        <v>130</v>
      </c>
      <c r="C473">
        <v>140</v>
      </c>
      <c r="D473" s="110">
        <v>1.2004801920768306E-3</v>
      </c>
      <c r="E473" s="110">
        <v>0</v>
      </c>
      <c r="F473" s="110">
        <v>4.0016006402561027E-4</v>
      </c>
      <c r="G473" s="110">
        <v>8.0032012805122054E-4</v>
      </c>
      <c r="I473" s="97">
        <v>13273.228961416877</v>
      </c>
      <c r="J473" s="97">
        <v>15393.804002589986</v>
      </c>
      <c r="K473" s="110">
        <v>1.2004801920768306E-3</v>
      </c>
      <c r="L473" s="110">
        <v>0</v>
      </c>
      <c r="M473" s="110">
        <v>4.0016006402561027E-4</v>
      </c>
      <c r="N473" s="110">
        <v>8.0032012805122054E-4</v>
      </c>
      <c r="P473" s="98">
        <v>408.40704496667308</v>
      </c>
      <c r="Q473" s="98">
        <v>439.82297150257102</v>
      </c>
      <c r="R473" s="110">
        <v>3.8022813688212928E-3</v>
      </c>
      <c r="S473" s="110">
        <v>2.0012007204322593E-4</v>
      </c>
      <c r="T473" s="110">
        <v>3.0018010806483891E-3</v>
      </c>
      <c r="U473" s="110">
        <v>6.0036021612967783E-4</v>
      </c>
      <c r="W473" s="14">
        <v>0.81999999999999984</v>
      </c>
      <c r="X473" s="14">
        <v>0.80499999999999983</v>
      </c>
      <c r="Z473" s="14">
        <v>0.375</v>
      </c>
      <c r="AA473" s="14">
        <v>0.3392857142857143</v>
      </c>
      <c r="AB473" s="14">
        <v>0.2857142857142857</v>
      </c>
      <c r="AD473" s="14">
        <v>0.80499999999999983</v>
      </c>
      <c r="AE473" s="14">
        <v>0.94015212169735773</v>
      </c>
      <c r="AF473" s="14">
        <v>0.96719681908548705</v>
      </c>
      <c r="AG473" s="14">
        <v>0.90151515151515171</v>
      </c>
      <c r="AH473" s="14">
        <v>0.88167938931297707</v>
      </c>
      <c r="AJ473" s="103" t="s">
        <v>270</v>
      </c>
      <c r="AK473" s="109">
        <v>8.7303733368729874E-3</v>
      </c>
      <c r="AL473" s="109">
        <v>8.8074176155660266E-3</v>
      </c>
      <c r="AM473" s="109">
        <v>2.7132358745044494E-3</v>
      </c>
      <c r="AN473" s="109">
        <v>1.7389763916177969E-3</v>
      </c>
      <c r="AO473" s="109">
        <v>3.1337165665419331E-3</v>
      </c>
      <c r="AP473" s="109">
        <v>7.629909654422673E-3</v>
      </c>
      <c r="AQ473" s="109">
        <v>1.7322169499046525E-2</v>
      </c>
      <c r="AR473" s="109">
        <v>2.8391280578686673E-2</v>
      </c>
      <c r="AS473" s="109">
        <v>5.8821785076155542E-2</v>
      </c>
      <c r="AT473" s="109">
        <v>4.3428538659664784E-2</v>
      </c>
      <c r="AU473" s="109">
        <v>0.12189978288109704</v>
      </c>
      <c r="AV473" s="109">
        <v>8.7572614827998496E-2</v>
      </c>
      <c r="AW473" s="109">
        <v>0</v>
      </c>
      <c r="AX473" s="109">
        <v>0</v>
      </c>
      <c r="AY473" s="109">
        <v>0.32700306940558022</v>
      </c>
      <c r="AZ473" s="109">
        <v>0</v>
      </c>
      <c r="BA473" s="109">
        <v>0</v>
      </c>
      <c r="BD473" s="100"/>
      <c r="BE473" s="100"/>
      <c r="BF473" s="100"/>
      <c r="BG473" s="100"/>
      <c r="BH473" s="100"/>
    </row>
    <row r="474" spans="2:60">
      <c r="B474">
        <v>140</v>
      </c>
      <c r="C474">
        <v>150</v>
      </c>
      <c r="D474" s="110">
        <v>1.0004001600640256E-3</v>
      </c>
      <c r="E474" s="110">
        <v>0</v>
      </c>
      <c r="F474" s="110">
        <v>8.0032012805122054E-4</v>
      </c>
      <c r="G474" s="110">
        <v>2.0008003201280514E-4</v>
      </c>
      <c r="I474" s="97">
        <v>15393.804002589986</v>
      </c>
      <c r="J474" s="97">
        <v>17671.458676442588</v>
      </c>
      <c r="K474" s="110">
        <v>1.0004001600640256E-3</v>
      </c>
      <c r="L474" s="110">
        <v>0</v>
      </c>
      <c r="M474" s="110">
        <v>8.0032012805122054E-4</v>
      </c>
      <c r="N474" s="110">
        <v>2.0008003201280514E-4</v>
      </c>
      <c r="P474" s="98">
        <v>439.82297150257102</v>
      </c>
      <c r="Q474" s="98">
        <v>471.23889803846896</v>
      </c>
      <c r="R474" s="110">
        <v>1.6009605763458075E-3</v>
      </c>
      <c r="S474" s="110">
        <v>0</v>
      </c>
      <c r="T474" s="110">
        <v>1.0006003602161296E-3</v>
      </c>
      <c r="U474" s="110">
        <v>6.0036021612967783E-4</v>
      </c>
      <c r="W474" s="14">
        <v>0.80499999999999983</v>
      </c>
      <c r="X474" s="14">
        <v>0.78999999999999981</v>
      </c>
      <c r="Z474" s="14">
        <v>0.30612244897959184</v>
      </c>
      <c r="AA474" s="14">
        <v>0.55102040816326525</v>
      </c>
      <c r="AB474" s="14">
        <v>0.14285714285714285</v>
      </c>
      <c r="AD474" s="14">
        <v>0.78999999999999981</v>
      </c>
      <c r="AE474" s="14">
        <v>0.94995996797437932</v>
      </c>
      <c r="AF474" s="14">
        <v>0.97216699801192841</v>
      </c>
      <c r="AG474" s="14">
        <v>0.91724941724941744</v>
      </c>
      <c r="AH474" s="14">
        <v>0.90839694656488545</v>
      </c>
      <c r="AL474" s="14"/>
      <c r="BD474" s="100"/>
      <c r="BE474" s="100"/>
      <c r="BF474" s="100"/>
      <c r="BG474" s="100"/>
      <c r="BH474" s="100"/>
    </row>
    <row r="475" spans="2:60">
      <c r="B475">
        <v>150</v>
      </c>
      <c r="C475">
        <v>160</v>
      </c>
      <c r="D475" s="110">
        <v>2.0008003201280514E-4</v>
      </c>
      <c r="E475" s="110">
        <v>0</v>
      </c>
      <c r="F475" s="110">
        <v>2.0008003201280514E-4</v>
      </c>
      <c r="G475" s="110">
        <v>0</v>
      </c>
      <c r="I475" s="97">
        <v>17671.458676442588</v>
      </c>
      <c r="J475" s="97">
        <v>20106.192982974677</v>
      </c>
      <c r="K475" s="110">
        <v>2.0008003201280514E-4</v>
      </c>
      <c r="L475" s="110">
        <v>0</v>
      </c>
      <c r="M475" s="110">
        <v>2.0008003201280514E-4</v>
      </c>
      <c r="N475" s="110">
        <v>0</v>
      </c>
      <c r="P475" s="98">
        <v>471.23889803846896</v>
      </c>
      <c r="Q475" s="98">
        <v>502.6548245743669</v>
      </c>
      <c r="R475" s="110">
        <v>2.4014408645187113E-3</v>
      </c>
      <c r="S475" s="110">
        <v>0</v>
      </c>
      <c r="T475" s="110">
        <v>1.6009605763458075E-3</v>
      </c>
      <c r="U475" s="110">
        <v>8.0048028817290373E-4</v>
      </c>
      <c r="W475" s="14">
        <v>0.78999999999999981</v>
      </c>
      <c r="X475" s="14">
        <v>0.7749999999999998</v>
      </c>
      <c r="Z475" s="14">
        <v>0.33333333333333331</v>
      </c>
      <c r="AA475" s="14">
        <v>0.51851851851851849</v>
      </c>
      <c r="AB475" s="14">
        <v>0.14814814814814814</v>
      </c>
      <c r="AD475" s="14">
        <v>0.7749999999999998</v>
      </c>
      <c r="AE475" s="14">
        <v>0.95536429143314638</v>
      </c>
      <c r="AF475" s="14">
        <v>0.9751491053677932</v>
      </c>
      <c r="AG475" s="14">
        <v>0.9254079254079256</v>
      </c>
      <c r="AH475" s="14">
        <v>0.92366412213740456</v>
      </c>
      <c r="AL475" s="14"/>
      <c r="BD475" s="100"/>
      <c r="BE475" s="100"/>
      <c r="BF475" s="100"/>
      <c r="BG475" s="100"/>
      <c r="BH475" s="100"/>
    </row>
    <row r="476" spans="2:60">
      <c r="B476">
        <v>160</v>
      </c>
      <c r="C476">
        <v>170</v>
      </c>
      <c r="D476" s="110">
        <v>0</v>
      </c>
      <c r="E476" s="110">
        <v>0</v>
      </c>
      <c r="F476" s="110">
        <v>0</v>
      </c>
      <c r="G476" s="110">
        <v>0</v>
      </c>
      <c r="I476" s="97">
        <v>20106.192982974677</v>
      </c>
      <c r="J476" s="97">
        <v>22698.006922186254</v>
      </c>
      <c r="K476" s="110">
        <v>0</v>
      </c>
      <c r="L476" s="110">
        <v>0</v>
      </c>
      <c r="M476" s="110">
        <v>0</v>
      </c>
      <c r="N476" s="110">
        <v>0</v>
      </c>
      <c r="P476" s="98">
        <v>502.6548245743669</v>
      </c>
      <c r="Q476" s="98">
        <v>534.07075111026484</v>
      </c>
      <c r="R476" s="110">
        <v>8.0048028817290373E-4</v>
      </c>
      <c r="S476" s="110">
        <v>0</v>
      </c>
      <c r="T476" s="110">
        <v>6.0036021612967783E-4</v>
      </c>
      <c r="U476" s="110">
        <v>2.0012007204322593E-4</v>
      </c>
      <c r="W476" s="14">
        <v>0.7749999999999998</v>
      </c>
      <c r="X476" s="14">
        <v>0.75999999999999979</v>
      </c>
      <c r="Z476" s="14">
        <v>0.42857142857142855</v>
      </c>
      <c r="AA476" s="14">
        <v>0.48571428571428571</v>
      </c>
      <c r="AB476" s="14">
        <v>8.5714285714285715E-2</v>
      </c>
      <c r="AD476" s="14">
        <v>0.75999999999999979</v>
      </c>
      <c r="AE476" s="14">
        <v>0.96236989591673328</v>
      </c>
      <c r="AF476" s="14">
        <v>0.98011928429423456</v>
      </c>
      <c r="AG476" s="14">
        <v>0.93531468531468553</v>
      </c>
      <c r="AH476" s="14">
        <v>0.93511450381679384</v>
      </c>
      <c r="AL476" s="14"/>
      <c r="BD476" s="100"/>
      <c r="BE476" s="100"/>
      <c r="BF476" s="100"/>
      <c r="BG476" s="100"/>
      <c r="BH476" s="100"/>
    </row>
    <row r="477" spans="2:60">
      <c r="B477">
        <v>170</v>
      </c>
      <c r="C477">
        <v>180</v>
      </c>
      <c r="D477" s="110">
        <v>4.0016006402561027E-4</v>
      </c>
      <c r="E477" s="110">
        <v>0</v>
      </c>
      <c r="F477" s="110">
        <v>2.0008003201280514E-4</v>
      </c>
      <c r="G477" s="110">
        <v>2.0008003201280514E-4</v>
      </c>
      <c r="I477" s="97">
        <v>22698.006922186254</v>
      </c>
      <c r="J477" s="97">
        <v>25446.900494077323</v>
      </c>
      <c r="K477" s="110">
        <v>4.0016006402561027E-4</v>
      </c>
      <c r="L477" s="110">
        <v>0</v>
      </c>
      <c r="M477" s="110">
        <v>2.0008003201280514E-4</v>
      </c>
      <c r="N477" s="110">
        <v>2.0008003201280514E-4</v>
      </c>
      <c r="P477" s="98">
        <v>534.07075111026484</v>
      </c>
      <c r="Q477" s="98">
        <v>565.48667764616278</v>
      </c>
      <c r="R477" s="110">
        <v>6.0036021612967783E-4</v>
      </c>
      <c r="S477" s="110">
        <v>0</v>
      </c>
      <c r="T477" s="110">
        <v>6.0036021612967783E-4</v>
      </c>
      <c r="U477" s="110">
        <v>0</v>
      </c>
      <c r="W477" s="14">
        <v>0.75999999999999979</v>
      </c>
      <c r="X477" s="14">
        <v>0.74499999999999977</v>
      </c>
      <c r="Z477" s="14">
        <v>0.41379310344827586</v>
      </c>
      <c r="AA477" s="14">
        <v>0.48275862068965519</v>
      </c>
      <c r="AB477" s="14">
        <v>0.10344827586206896</v>
      </c>
      <c r="AD477" s="14">
        <v>0.74499999999999977</v>
      </c>
      <c r="AE477" s="14">
        <v>0.9681745396317053</v>
      </c>
      <c r="AF477" s="14">
        <v>0.98409542743538769</v>
      </c>
      <c r="AG477" s="14">
        <v>0.94347319347319369</v>
      </c>
      <c r="AH477" s="14">
        <v>0.94656488549618312</v>
      </c>
      <c r="AL477" s="14"/>
      <c r="BD477" s="100"/>
      <c r="BE477" s="100"/>
      <c r="BF477" s="100"/>
      <c r="BG477" s="100"/>
      <c r="BH477" s="100"/>
    </row>
    <row r="478" spans="2:60">
      <c r="B478">
        <v>180</v>
      </c>
      <c r="C478">
        <v>190</v>
      </c>
      <c r="D478" s="110">
        <v>0</v>
      </c>
      <c r="E478" s="110">
        <v>0</v>
      </c>
      <c r="F478" s="110">
        <v>0</v>
      </c>
      <c r="G478" s="110">
        <v>0</v>
      </c>
      <c r="I478" s="97">
        <v>25446.900494077323</v>
      </c>
      <c r="J478" s="97">
        <v>28352.873698647883</v>
      </c>
      <c r="K478" s="110">
        <v>0</v>
      </c>
      <c r="L478" s="110">
        <v>0</v>
      </c>
      <c r="M478" s="110">
        <v>0</v>
      </c>
      <c r="N478" s="110">
        <v>0</v>
      </c>
      <c r="P478" s="98">
        <v>565.48667764616278</v>
      </c>
      <c r="Q478" s="98">
        <v>596.90260418206071</v>
      </c>
      <c r="R478" s="110">
        <v>0</v>
      </c>
      <c r="S478" s="110">
        <v>0</v>
      </c>
      <c r="T478" s="110">
        <v>0</v>
      </c>
      <c r="U478" s="110">
        <v>0</v>
      </c>
      <c r="W478" s="14">
        <v>0.74499999999999977</v>
      </c>
      <c r="X478" s="14">
        <v>0.72999999999999976</v>
      </c>
      <c r="Z478" s="14">
        <v>0.52631578947368418</v>
      </c>
      <c r="AA478" s="14">
        <v>0.36842105263157893</v>
      </c>
      <c r="AB478" s="14">
        <v>0.10526315789473684</v>
      </c>
      <c r="AD478" s="14">
        <v>0.72999999999999976</v>
      </c>
      <c r="AE478" s="14">
        <v>0.97197758206565243</v>
      </c>
      <c r="AF478" s="14">
        <v>0.9874088800530153</v>
      </c>
      <c r="AG478" s="14">
        <v>0.94755244755244772</v>
      </c>
      <c r="AH478" s="14">
        <v>0.95419847328244267</v>
      </c>
      <c r="AL478" s="14"/>
      <c r="BD478" s="100"/>
      <c r="BE478" s="100"/>
      <c r="BF478" s="100"/>
      <c r="BG478" s="100"/>
      <c r="BH478" s="100"/>
    </row>
    <row r="479" spans="2:60">
      <c r="B479">
        <v>190</v>
      </c>
      <c r="C479">
        <v>200</v>
      </c>
      <c r="D479" s="110">
        <v>0</v>
      </c>
      <c r="E479" s="110">
        <v>0</v>
      </c>
      <c r="F479" s="110">
        <v>0</v>
      </c>
      <c r="G479" s="110">
        <v>0</v>
      </c>
      <c r="I479" s="97">
        <v>28352.873698647883</v>
      </c>
      <c r="J479" s="97">
        <v>31415.926535897932</v>
      </c>
      <c r="K479" s="110">
        <v>0</v>
      </c>
      <c r="L479" s="110">
        <v>0</v>
      </c>
      <c r="M479" s="110">
        <v>0</v>
      </c>
      <c r="N479" s="110">
        <v>0</v>
      </c>
      <c r="P479" s="98">
        <v>596.90260418206071</v>
      </c>
      <c r="Q479" s="98">
        <v>628.31853071795865</v>
      </c>
      <c r="R479" s="110">
        <v>4.0024014408645187E-4</v>
      </c>
      <c r="S479" s="110">
        <v>0</v>
      </c>
      <c r="T479" s="110">
        <v>0</v>
      </c>
      <c r="U479" s="110">
        <v>4.0024014408645187E-4</v>
      </c>
      <c r="W479" s="14">
        <v>0.72999999999999976</v>
      </c>
      <c r="X479" s="14">
        <v>0.71499999999999975</v>
      </c>
      <c r="Z479" s="14">
        <v>0.36363636363636365</v>
      </c>
      <c r="AA479" s="14">
        <v>0.45454545454545453</v>
      </c>
      <c r="AB479" s="14">
        <v>0.18181818181818182</v>
      </c>
      <c r="AD479" s="14">
        <v>0.71499999999999975</v>
      </c>
      <c r="AE479" s="14">
        <v>0.97638110488390706</v>
      </c>
      <c r="AF479" s="14">
        <v>0.99005964214711739</v>
      </c>
      <c r="AG479" s="14">
        <v>0.95337995337995352</v>
      </c>
      <c r="AH479" s="14">
        <v>0.96946564885496178</v>
      </c>
      <c r="AL479" s="14"/>
      <c r="BD479" s="100"/>
      <c r="BE479" s="100"/>
      <c r="BF479" s="100"/>
      <c r="BG479" s="100"/>
      <c r="BH479" s="100"/>
    </row>
    <row r="480" spans="2:60">
      <c r="B480">
        <v>200</v>
      </c>
      <c r="C480">
        <v>210</v>
      </c>
      <c r="D480" s="110">
        <v>0</v>
      </c>
      <c r="E480" s="110">
        <v>0</v>
      </c>
      <c r="F480" s="110">
        <v>0</v>
      </c>
      <c r="G480" s="110">
        <v>0</v>
      </c>
      <c r="I480" s="97">
        <v>31415.926535897932</v>
      </c>
      <c r="J480" s="97">
        <v>34636.059005827468</v>
      </c>
      <c r="K480" s="110">
        <v>0</v>
      </c>
      <c r="L480" s="110">
        <v>0</v>
      </c>
      <c r="M480" s="110">
        <v>0</v>
      </c>
      <c r="N480" s="110">
        <v>0</v>
      </c>
      <c r="P480" s="98">
        <v>628.31853071795865</v>
      </c>
      <c r="Q480" s="98">
        <v>659.73445725385659</v>
      </c>
      <c r="R480" s="110">
        <v>0</v>
      </c>
      <c r="S480" s="110">
        <v>0</v>
      </c>
      <c r="T480" s="110">
        <v>0</v>
      </c>
      <c r="U480" s="110">
        <v>0</v>
      </c>
      <c r="W480" s="14">
        <v>0.71499999999999975</v>
      </c>
      <c r="X480" s="14">
        <v>0.69999999999999973</v>
      </c>
      <c r="Z480" s="14">
        <v>0.2</v>
      </c>
      <c r="AA480" s="14">
        <v>0.6</v>
      </c>
      <c r="AB480" s="14">
        <v>0.2</v>
      </c>
      <c r="AD480" s="14">
        <v>0.69999999999999973</v>
      </c>
      <c r="AE480" s="14">
        <v>0.97838270616493184</v>
      </c>
      <c r="AF480" s="14">
        <v>0.99072233267064291</v>
      </c>
      <c r="AG480" s="14">
        <v>0.95687645687645706</v>
      </c>
      <c r="AH480" s="14">
        <v>0.97709923664122134</v>
      </c>
      <c r="AL480" s="14"/>
      <c r="BD480" s="100"/>
      <c r="BE480" s="100"/>
      <c r="BF480" s="100"/>
      <c r="BG480" s="100"/>
      <c r="BH480" s="100"/>
    </row>
    <row r="481" spans="4:60">
      <c r="E481" s="14"/>
      <c r="F481" s="14"/>
      <c r="G481" s="14"/>
      <c r="I481" s="97"/>
      <c r="J481" s="97"/>
      <c r="L481" s="14"/>
      <c r="M481" s="14"/>
      <c r="N481" s="14"/>
      <c r="P481" s="98"/>
      <c r="Q481" s="98"/>
      <c r="S481" s="14"/>
      <c r="T481" s="14"/>
      <c r="U481" s="14"/>
      <c r="W481" s="14">
        <v>0.69999999999999973</v>
      </c>
      <c r="X481" s="14">
        <v>0.68499999999999972</v>
      </c>
      <c r="Z481" s="14">
        <v>0.18181818181818182</v>
      </c>
      <c r="AA481" s="14">
        <v>0.72727272727272729</v>
      </c>
      <c r="AB481" s="14">
        <v>9.0909090909090912E-2</v>
      </c>
      <c r="AD481" s="14">
        <v>0.68499999999999972</v>
      </c>
      <c r="AE481" s="14">
        <v>0.98058446757405915</v>
      </c>
      <c r="AF481" s="14">
        <v>0.99138502319416844</v>
      </c>
      <c r="AG481" s="14">
        <v>0.96153846153846168</v>
      </c>
      <c r="AH481" s="14">
        <v>0.98091603053435106</v>
      </c>
      <c r="AL481" s="14"/>
      <c r="BD481" s="100"/>
      <c r="BE481" s="100"/>
      <c r="BF481" s="100"/>
      <c r="BG481" s="100"/>
      <c r="BH481" s="100"/>
    </row>
    <row r="482" spans="4:60">
      <c r="E482" s="14"/>
      <c r="F482" s="14"/>
      <c r="G482" s="14"/>
      <c r="I482" s="97"/>
      <c r="J482" s="97"/>
      <c r="L482" s="14"/>
      <c r="M482" s="14"/>
      <c r="N482" s="14"/>
      <c r="P482" s="98"/>
      <c r="Q482" s="98"/>
      <c r="S482" s="14"/>
      <c r="T482" s="14"/>
      <c r="U482" s="14"/>
      <c r="W482" s="14">
        <v>0.68499999999999972</v>
      </c>
      <c r="X482" s="14">
        <v>0.66999999999999971</v>
      </c>
      <c r="Z482" s="14">
        <v>0.1</v>
      </c>
      <c r="AA482" s="14">
        <v>0.9</v>
      </c>
      <c r="AB482" s="14">
        <v>0</v>
      </c>
      <c r="AD482" s="14">
        <v>0.66999999999999971</v>
      </c>
      <c r="AE482" s="14">
        <v>0.98258606885508393</v>
      </c>
      <c r="AF482" s="14">
        <v>0.99171636845593114</v>
      </c>
      <c r="AG482" s="14">
        <v>0.96678321678321688</v>
      </c>
      <c r="AH482" s="14">
        <v>0.98091603053435106</v>
      </c>
      <c r="AL482" s="14"/>
      <c r="BD482" s="100"/>
      <c r="BE482" s="100"/>
      <c r="BF482" s="100"/>
      <c r="BG482" s="100"/>
      <c r="BH482" s="100"/>
    </row>
    <row r="483" spans="4:60">
      <c r="D483" s="7"/>
      <c r="E483" s="7"/>
      <c r="F483" s="7"/>
      <c r="G483" s="7"/>
      <c r="I483" s="97"/>
      <c r="J483" s="97"/>
      <c r="L483" s="14"/>
      <c r="M483" s="14"/>
      <c r="N483" s="14"/>
      <c r="P483" s="98"/>
      <c r="Q483" s="98"/>
      <c r="S483" s="14"/>
      <c r="T483" s="14"/>
      <c r="U483" s="14"/>
      <c r="W483" s="14">
        <v>0.66999999999999971</v>
      </c>
      <c r="X483" s="14">
        <v>0.65499999999999969</v>
      </c>
      <c r="Z483" s="14">
        <v>0.25</v>
      </c>
      <c r="AA483" s="14">
        <v>0.75</v>
      </c>
      <c r="AB483" s="14">
        <v>0</v>
      </c>
      <c r="AD483" s="14">
        <v>0.65499999999999969</v>
      </c>
      <c r="AE483" s="14">
        <v>0.98498799039231366</v>
      </c>
      <c r="AF483" s="14">
        <v>0.99271040424121937</v>
      </c>
      <c r="AG483" s="14">
        <v>0.97202797202797209</v>
      </c>
      <c r="AH483" s="14">
        <v>0.98091603053435106</v>
      </c>
      <c r="AL483" s="14"/>
      <c r="BD483" s="100"/>
      <c r="BE483" s="100"/>
      <c r="BF483" s="100"/>
      <c r="BG483" s="100"/>
      <c r="BH483" s="100"/>
    </row>
    <row r="484" spans="4:60">
      <c r="D484" s="14"/>
      <c r="E484" s="14"/>
      <c r="F484" s="14"/>
      <c r="G484" s="14"/>
      <c r="I484" s="97"/>
      <c r="J484" s="97"/>
      <c r="L484" s="14"/>
      <c r="M484" s="14"/>
      <c r="N484" s="14"/>
      <c r="P484" s="98"/>
      <c r="Q484" s="98"/>
      <c r="S484" s="14"/>
      <c r="T484" s="14"/>
      <c r="U484" s="14"/>
      <c r="W484" s="14">
        <v>0.65499999999999969</v>
      </c>
      <c r="X484" s="14">
        <v>0.63999999999999968</v>
      </c>
      <c r="Z484" s="14">
        <v>0.2</v>
      </c>
      <c r="AA484" s="14">
        <v>0.7</v>
      </c>
      <c r="AB484" s="14">
        <v>0.1</v>
      </c>
      <c r="AD484" s="14">
        <v>0.63999999999999968</v>
      </c>
      <c r="AE484" s="14">
        <v>0.98698959167333844</v>
      </c>
      <c r="AF484" s="14">
        <v>0.99337309476474489</v>
      </c>
      <c r="AG484" s="14">
        <v>0.97610722610722611</v>
      </c>
      <c r="AH484" s="14">
        <v>0.98473282442748078</v>
      </c>
      <c r="AL484" s="14"/>
      <c r="BD484" s="100"/>
      <c r="BE484" s="100"/>
      <c r="BF484" s="100"/>
      <c r="BG484" s="100"/>
      <c r="BH484" s="100"/>
    </row>
    <row r="485" spans="4:60">
      <c r="D485" s="14"/>
      <c r="E485" s="14"/>
      <c r="F485" s="14"/>
      <c r="G485" s="14"/>
      <c r="I485" s="97"/>
      <c r="J485" s="97"/>
      <c r="L485" s="14"/>
      <c r="M485" s="14"/>
      <c r="N485" s="14"/>
      <c r="P485" s="98"/>
      <c r="Q485" s="98"/>
      <c r="S485" s="14"/>
      <c r="T485" s="14"/>
      <c r="U485" s="14"/>
      <c r="W485" s="14">
        <v>0.63999999999999968</v>
      </c>
      <c r="X485" s="14">
        <v>0.62499999999999967</v>
      </c>
      <c r="Z485" s="14">
        <v>0.41666666666666669</v>
      </c>
      <c r="AA485" s="14">
        <v>0.58333333333333337</v>
      </c>
      <c r="AB485" s="14">
        <v>0</v>
      </c>
      <c r="AD485" s="14">
        <v>0.62499999999999967</v>
      </c>
      <c r="AE485" s="14">
        <v>0.98939151321056817</v>
      </c>
      <c r="AF485" s="14">
        <v>0.99502982107355864</v>
      </c>
      <c r="AG485" s="14">
        <v>0.98018648018648014</v>
      </c>
      <c r="AH485" s="14">
        <v>0.98473282442748078</v>
      </c>
      <c r="AL485" s="14"/>
      <c r="BD485" s="100"/>
      <c r="BE485" s="100"/>
      <c r="BF485" s="100"/>
      <c r="BG485" s="100"/>
      <c r="BH485" s="100"/>
    </row>
    <row r="486" spans="4:60">
      <c r="D486" s="14"/>
      <c r="E486" s="14"/>
      <c r="F486" s="14"/>
      <c r="G486" s="14"/>
      <c r="I486" s="97"/>
      <c r="J486" s="97"/>
      <c r="L486" s="14"/>
      <c r="M486" s="14"/>
      <c r="N486" s="14"/>
      <c r="P486" s="98"/>
      <c r="Q486" s="98"/>
      <c r="S486" s="14"/>
      <c r="T486" s="14"/>
      <c r="U486" s="14"/>
      <c r="W486" s="14">
        <v>0.62499999999999967</v>
      </c>
      <c r="X486" s="14">
        <v>0.60999999999999965</v>
      </c>
      <c r="Z486" s="14">
        <v>0.4</v>
      </c>
      <c r="AA486" s="14">
        <v>0.6</v>
      </c>
      <c r="AB486" s="14">
        <v>0</v>
      </c>
      <c r="AD486" s="14">
        <v>0.60999999999999965</v>
      </c>
      <c r="AE486" s="14">
        <v>0.99039231385108062</v>
      </c>
      <c r="AF486" s="14">
        <v>0.99569251159708416</v>
      </c>
      <c r="AG486" s="14">
        <v>0.98193473193473191</v>
      </c>
      <c r="AH486" s="14">
        <v>0.98473282442748078</v>
      </c>
      <c r="AL486" s="14"/>
      <c r="BD486" s="100"/>
      <c r="BE486" s="100"/>
      <c r="BF486" s="100"/>
      <c r="BG486" s="100"/>
      <c r="BH486" s="100"/>
    </row>
    <row r="487" spans="4:60">
      <c r="D487" s="14"/>
      <c r="E487" s="14"/>
      <c r="F487" s="14"/>
      <c r="G487" s="14"/>
      <c r="I487" s="97"/>
      <c r="J487" s="105"/>
      <c r="L487" s="14"/>
      <c r="M487" s="14"/>
      <c r="N487" s="14"/>
      <c r="P487" s="98"/>
      <c r="Q487" s="98"/>
      <c r="S487" s="14"/>
      <c r="T487" s="14"/>
      <c r="U487" s="14"/>
      <c r="W487" s="14">
        <v>0.60999999999999965</v>
      </c>
      <c r="X487" s="14">
        <v>0.59499999999999964</v>
      </c>
      <c r="Z487" s="14">
        <v>0.5</v>
      </c>
      <c r="AA487" s="14">
        <v>0.5</v>
      </c>
      <c r="AB487" s="14">
        <v>0</v>
      </c>
      <c r="AD487" s="14">
        <v>0.59499999999999964</v>
      </c>
      <c r="AE487" s="14">
        <v>0.99119295436349053</v>
      </c>
      <c r="AF487" s="14">
        <v>0.99635520212060968</v>
      </c>
      <c r="AG487" s="14">
        <v>0.98310023310023309</v>
      </c>
      <c r="AH487" s="14">
        <v>0.98473282442748078</v>
      </c>
      <c r="AL487" s="14"/>
      <c r="BD487" s="100"/>
      <c r="BE487" s="100"/>
      <c r="BF487" s="100"/>
      <c r="BG487" s="100"/>
      <c r="BH487" s="100"/>
    </row>
    <row r="488" spans="4:60">
      <c r="D488" s="14"/>
      <c r="E488" s="14"/>
      <c r="F488" s="14"/>
      <c r="G488" s="14"/>
      <c r="I488" s="97"/>
      <c r="J488" s="97"/>
      <c r="L488" s="14"/>
      <c r="M488" s="14"/>
      <c r="N488" s="14"/>
      <c r="P488" s="98"/>
      <c r="Q488" s="98"/>
      <c r="S488" s="14"/>
      <c r="T488" s="14"/>
      <c r="U488" s="14"/>
      <c r="W488" s="14">
        <v>0.59499999999999964</v>
      </c>
      <c r="X488" s="14">
        <v>0.57999999999999963</v>
      </c>
      <c r="Z488" s="14">
        <v>1</v>
      </c>
      <c r="AA488" s="14">
        <v>0</v>
      </c>
      <c r="AB488" s="14">
        <v>0</v>
      </c>
      <c r="AD488" s="14">
        <v>0.57999999999999963</v>
      </c>
      <c r="AE488" s="14">
        <v>0.99179343474779802</v>
      </c>
      <c r="AF488" s="14">
        <v>0.99734923790589791</v>
      </c>
      <c r="AG488" s="14">
        <v>0.98310023310023309</v>
      </c>
      <c r="AH488" s="14">
        <v>0.98473282442748078</v>
      </c>
      <c r="AL488" s="14"/>
      <c r="BD488" s="100"/>
      <c r="BE488" s="100"/>
      <c r="BF488" s="100"/>
      <c r="BG488" s="100"/>
      <c r="BH488" s="100"/>
    </row>
    <row r="489" spans="4:60">
      <c r="D489" s="14"/>
      <c r="E489" s="14"/>
      <c r="F489" s="14"/>
      <c r="G489" s="14"/>
      <c r="I489" s="97"/>
      <c r="J489" s="97"/>
      <c r="L489" s="14"/>
      <c r="M489" s="14"/>
      <c r="N489" s="14"/>
      <c r="P489" s="98"/>
      <c r="Q489" s="98"/>
      <c r="S489" s="14"/>
      <c r="T489" s="14"/>
      <c r="U489" s="14"/>
      <c r="W489" s="14">
        <v>0.57999999999999963</v>
      </c>
      <c r="X489" s="14">
        <v>0.56499999999999961</v>
      </c>
      <c r="Z489" s="14">
        <v>0.14285714285714285</v>
      </c>
      <c r="AA489" s="14">
        <v>0.8571428571428571</v>
      </c>
      <c r="AB489" s="14">
        <v>0</v>
      </c>
      <c r="AD489" s="14">
        <v>0.56499999999999961</v>
      </c>
      <c r="AE489" s="14">
        <v>0.99319455564451542</v>
      </c>
      <c r="AF489" s="14">
        <v>0.99768058316766062</v>
      </c>
      <c r="AG489" s="14">
        <v>0.98659673659673663</v>
      </c>
      <c r="AH489" s="14">
        <v>0.98473282442748078</v>
      </c>
      <c r="AL489" s="14"/>
      <c r="BD489" s="100"/>
      <c r="BE489" s="100"/>
      <c r="BF489" s="100"/>
      <c r="BG489" s="100"/>
      <c r="BH489" s="100"/>
    </row>
    <row r="490" spans="4:60">
      <c r="D490" s="14"/>
      <c r="E490" s="14"/>
      <c r="F490" s="14"/>
      <c r="G490" s="14"/>
      <c r="I490" s="97"/>
      <c r="J490" s="97"/>
      <c r="L490" s="14"/>
      <c r="M490" s="14"/>
      <c r="N490" s="14"/>
      <c r="P490" s="98"/>
      <c r="Q490" s="98"/>
      <c r="S490" s="14"/>
      <c r="T490" s="14"/>
      <c r="U490" s="14"/>
      <c r="W490" s="14">
        <v>0.56499999999999961</v>
      </c>
      <c r="X490" s="14">
        <v>0.5499999999999996</v>
      </c>
      <c r="Z490" s="14">
        <v>0</v>
      </c>
      <c r="AA490" s="14">
        <v>1</v>
      </c>
      <c r="AB490" s="14">
        <v>0</v>
      </c>
      <c r="AD490" s="14">
        <v>0.5499999999999996</v>
      </c>
      <c r="AE490" s="14">
        <v>0.99459567654123282</v>
      </c>
      <c r="AF490" s="14">
        <v>0.99768058316766062</v>
      </c>
      <c r="AG490" s="14">
        <v>0.99067599067599066</v>
      </c>
      <c r="AH490" s="14">
        <v>0.98473282442748078</v>
      </c>
      <c r="AL490" s="14"/>
      <c r="BD490" s="100"/>
      <c r="BE490" s="100"/>
      <c r="BF490" s="100"/>
      <c r="BG490" s="100"/>
      <c r="BH490" s="100"/>
    </row>
    <row r="491" spans="4:60">
      <c r="D491" s="14"/>
      <c r="E491" s="14"/>
      <c r="F491" s="14"/>
      <c r="G491" s="14"/>
      <c r="I491" s="97"/>
      <c r="J491" s="97"/>
      <c r="L491" s="14"/>
      <c r="M491" s="14"/>
      <c r="N491" s="14"/>
      <c r="P491" s="98"/>
      <c r="Q491" s="98"/>
      <c r="S491" s="14"/>
      <c r="T491" s="14"/>
      <c r="U491" s="14"/>
      <c r="W491" s="14">
        <v>0.5499999999999996</v>
      </c>
      <c r="X491" s="14">
        <v>0.53499999999999959</v>
      </c>
      <c r="Z491" s="14">
        <v>1</v>
      </c>
      <c r="AA491" s="14">
        <v>0</v>
      </c>
      <c r="AB491" s="14">
        <v>0</v>
      </c>
      <c r="AD491" s="14">
        <v>0.53499999999999959</v>
      </c>
      <c r="AE491" s="14">
        <v>0.99499599679743778</v>
      </c>
      <c r="AF491" s="14">
        <v>0.99834327369118614</v>
      </c>
      <c r="AG491" s="14">
        <v>0.99067599067599066</v>
      </c>
      <c r="AH491" s="14">
        <v>0.98473282442748078</v>
      </c>
      <c r="AL491" s="14"/>
      <c r="BD491" s="100"/>
      <c r="BE491" s="100"/>
      <c r="BF491" s="100"/>
      <c r="BG491" s="100"/>
      <c r="BH491" s="100"/>
    </row>
    <row r="492" spans="4:60">
      <c r="D492" s="14"/>
      <c r="E492" s="14"/>
      <c r="F492" s="14"/>
      <c r="G492" s="14"/>
      <c r="I492" s="97"/>
      <c r="J492" s="97"/>
      <c r="L492" s="14"/>
      <c r="M492" s="14"/>
      <c r="N492" s="14"/>
      <c r="P492" s="98"/>
      <c r="Q492" s="98"/>
      <c r="S492" s="14"/>
      <c r="T492" s="14"/>
      <c r="U492" s="14"/>
      <c r="W492" s="14">
        <v>0.53499999999999959</v>
      </c>
      <c r="X492" s="14">
        <v>0.51999999999999957</v>
      </c>
      <c r="Z492" s="14">
        <v>0.33333333333333331</v>
      </c>
      <c r="AA492" s="14">
        <v>0.5</v>
      </c>
      <c r="AB492" s="14">
        <v>0.16666666666666666</v>
      </c>
      <c r="AD492" s="14">
        <v>0.51999999999999957</v>
      </c>
      <c r="AE492" s="14">
        <v>0.99619695756605264</v>
      </c>
      <c r="AF492" s="14">
        <v>0.99900596421471166</v>
      </c>
      <c r="AG492" s="14">
        <v>0.99242424242424243</v>
      </c>
      <c r="AH492" s="14">
        <v>0.9885496183206105</v>
      </c>
      <c r="AL492" s="14"/>
      <c r="BD492" s="100"/>
      <c r="BE492" s="100"/>
      <c r="BF492" s="100"/>
      <c r="BG492" s="100"/>
      <c r="BH492" s="100"/>
    </row>
    <row r="493" spans="4:60">
      <c r="D493" s="14"/>
      <c r="E493" s="14"/>
      <c r="F493" s="14"/>
      <c r="G493" s="14"/>
      <c r="I493" s="97"/>
      <c r="J493" s="97"/>
      <c r="L493" s="14"/>
      <c r="M493" s="14"/>
      <c r="N493" s="14"/>
      <c r="P493" s="98"/>
      <c r="Q493" s="98"/>
      <c r="S493" s="14"/>
      <c r="T493" s="14"/>
      <c r="U493" s="14"/>
      <c r="W493" s="14">
        <v>0.51999999999999957</v>
      </c>
      <c r="X493" s="14">
        <v>0.50499999999999956</v>
      </c>
      <c r="Z493" s="14">
        <v>0</v>
      </c>
      <c r="AA493" s="14">
        <v>1</v>
      </c>
      <c r="AB493" s="14">
        <v>0</v>
      </c>
      <c r="AD493" s="14">
        <v>0.50499999999999956</v>
      </c>
      <c r="AE493" s="14">
        <v>0.99719775820656509</v>
      </c>
      <c r="AF493" s="14">
        <v>0.99900596421471166</v>
      </c>
      <c r="AG493" s="14">
        <v>0.99533799533799538</v>
      </c>
      <c r="AH493" s="14">
        <v>0.9885496183206105</v>
      </c>
      <c r="AL493" s="14"/>
      <c r="BD493" s="100"/>
      <c r="BE493" s="100"/>
      <c r="BF493" s="100"/>
      <c r="BG493" s="100"/>
      <c r="BH493" s="100"/>
    </row>
    <row r="494" spans="4:60">
      <c r="D494" s="14"/>
      <c r="E494" s="14"/>
      <c r="F494" s="14"/>
      <c r="G494" s="14"/>
      <c r="I494" s="97"/>
      <c r="J494" s="97"/>
      <c r="L494" s="14"/>
      <c r="M494" s="14"/>
      <c r="N494" s="14"/>
      <c r="P494" s="98"/>
      <c r="Q494" s="98"/>
      <c r="S494" s="14"/>
      <c r="T494" s="14"/>
      <c r="U494" s="14"/>
      <c r="W494" s="14">
        <v>0.50499999999999956</v>
      </c>
      <c r="X494" s="14">
        <v>0.48999999999999955</v>
      </c>
      <c r="Z494" s="14">
        <v>1</v>
      </c>
      <c r="AA494" s="14">
        <v>0</v>
      </c>
      <c r="AB494" s="14">
        <v>0</v>
      </c>
      <c r="AD494" s="14">
        <v>0.48999999999999955</v>
      </c>
      <c r="AE494" s="14">
        <v>0.99739791833466762</v>
      </c>
      <c r="AF494" s="14">
        <v>0.99933730947647437</v>
      </c>
      <c r="AG494" s="14">
        <v>0.99533799533799538</v>
      </c>
      <c r="AH494" s="14">
        <v>0.9885496183206105</v>
      </c>
      <c r="AL494" s="14"/>
    </row>
    <row r="495" spans="4:60">
      <c r="D495" s="14"/>
      <c r="E495" s="14"/>
      <c r="F495" s="14"/>
      <c r="G495" s="14"/>
      <c r="I495" s="97"/>
      <c r="J495" s="97"/>
      <c r="L495" s="14"/>
      <c r="M495" s="14"/>
      <c r="N495" s="14"/>
      <c r="P495" s="98"/>
      <c r="Q495" s="98"/>
      <c r="S495" s="14"/>
      <c r="T495" s="14"/>
      <c r="U495" s="14"/>
      <c r="W495" s="14">
        <v>0.48999999999999955</v>
      </c>
      <c r="X495" s="14">
        <v>0.47499999999999953</v>
      </c>
      <c r="Z495" s="14">
        <v>0.16666666666666666</v>
      </c>
      <c r="AA495" s="14">
        <v>0.5</v>
      </c>
      <c r="AB495" s="14">
        <v>0.33333333333333331</v>
      </c>
      <c r="AD495" s="14">
        <v>0.47499999999999953</v>
      </c>
      <c r="AE495" s="14">
        <v>0.99859887910328249</v>
      </c>
      <c r="AF495" s="14">
        <v>0.99966865473823707</v>
      </c>
      <c r="AG495" s="14">
        <v>0.99708624708624716</v>
      </c>
      <c r="AH495" s="14">
        <v>0.99618320610687006</v>
      </c>
      <c r="AL495" s="14"/>
    </row>
    <row r="496" spans="4:60">
      <c r="D496" s="14"/>
      <c r="E496" s="14"/>
      <c r="F496" s="14"/>
      <c r="G496" s="14"/>
      <c r="I496" s="97"/>
      <c r="J496" s="97"/>
      <c r="L496" s="14"/>
      <c r="M496" s="14"/>
      <c r="N496" s="14"/>
      <c r="P496" s="98"/>
      <c r="Q496" s="98"/>
      <c r="S496" s="14"/>
      <c r="T496" s="14"/>
      <c r="U496" s="14"/>
      <c r="W496" s="14">
        <v>0.47499999999999953</v>
      </c>
      <c r="X496" s="14">
        <v>0.45999999999999952</v>
      </c>
      <c r="Z496" s="14">
        <v>0</v>
      </c>
      <c r="AA496" s="14">
        <v>0.5</v>
      </c>
      <c r="AB496" s="14">
        <v>0.5</v>
      </c>
      <c r="AD496" s="14">
        <v>0.45999999999999952</v>
      </c>
      <c r="AE496" s="14">
        <v>0.99899919935948744</v>
      </c>
      <c r="AF496" s="14">
        <v>0.99966865473823707</v>
      </c>
      <c r="AG496" s="14">
        <v>0.99766899766899775</v>
      </c>
      <c r="AH496" s="14">
        <v>0.99999999999999978</v>
      </c>
      <c r="AL496" s="14"/>
    </row>
    <row r="497" spans="4:38">
      <c r="D497" s="14"/>
      <c r="E497" s="14"/>
      <c r="F497" s="14"/>
      <c r="G497" s="14"/>
      <c r="I497" s="97"/>
      <c r="J497" s="97"/>
      <c r="L497" s="14"/>
      <c r="M497" s="14"/>
      <c r="N497" s="14"/>
      <c r="P497" s="98"/>
      <c r="Q497" s="98"/>
      <c r="S497" s="14"/>
      <c r="T497" s="14"/>
      <c r="U497" s="14"/>
      <c r="W497" s="14">
        <v>0.45999999999999952</v>
      </c>
      <c r="X497" s="14">
        <v>0.44499999999999951</v>
      </c>
      <c r="Z497" s="14">
        <v>0</v>
      </c>
      <c r="AA497" s="14">
        <v>1</v>
      </c>
      <c r="AB497" s="14">
        <v>0</v>
      </c>
      <c r="AD497" s="14">
        <v>0.44499999999999951</v>
      </c>
      <c r="AE497" s="14">
        <v>0.99919935948758998</v>
      </c>
      <c r="AF497" s="14">
        <v>0.99966865473823707</v>
      </c>
      <c r="AG497" s="14">
        <v>0.99825174825174834</v>
      </c>
      <c r="AH497" s="14">
        <v>0.99999999999999978</v>
      </c>
      <c r="AL497" s="14"/>
    </row>
    <row r="498" spans="4:38">
      <c r="D498" s="14"/>
      <c r="E498" s="14"/>
      <c r="F498" s="14"/>
      <c r="G498" s="14"/>
      <c r="I498" s="97"/>
      <c r="J498" s="97"/>
      <c r="L498" s="14"/>
      <c r="M498" s="14"/>
      <c r="N498" s="14"/>
      <c r="P498" s="98"/>
      <c r="Q498" s="98"/>
      <c r="S498" s="14"/>
      <c r="T498" s="14"/>
      <c r="U498" s="14"/>
      <c r="W498" s="14">
        <v>0.44499999999999951</v>
      </c>
      <c r="X498" s="14">
        <v>0.42999999999999949</v>
      </c>
      <c r="Z498" s="14">
        <v>1</v>
      </c>
      <c r="AA498" s="14">
        <v>0</v>
      </c>
      <c r="AB498" s="14">
        <v>0</v>
      </c>
      <c r="AD498" s="14">
        <v>0.42999999999999949</v>
      </c>
      <c r="AE498" s="14">
        <v>0.99939951961569251</v>
      </c>
      <c r="AF498" s="14">
        <v>0.99999999999999978</v>
      </c>
      <c r="AG498" s="14">
        <v>0.99825174825174834</v>
      </c>
      <c r="AH498" s="14">
        <v>0.99999999999999978</v>
      </c>
      <c r="AL498" s="14"/>
    </row>
    <row r="499" spans="4:38">
      <c r="D499" s="14"/>
      <c r="E499" s="14"/>
      <c r="F499" s="14"/>
      <c r="G499" s="14"/>
      <c r="I499" s="97"/>
      <c r="J499" s="97"/>
      <c r="L499" s="14"/>
      <c r="M499" s="14"/>
      <c r="N499" s="14"/>
      <c r="P499" s="98"/>
      <c r="Q499" s="98"/>
      <c r="S499" s="14"/>
      <c r="T499" s="14"/>
      <c r="U499" s="14"/>
      <c r="W499" s="14">
        <v>0.42999999999999949</v>
      </c>
      <c r="X499" s="14">
        <v>0.41499999999999948</v>
      </c>
      <c r="Z499" s="14">
        <v>0</v>
      </c>
      <c r="AA499" s="14">
        <v>1</v>
      </c>
      <c r="AB499" s="14">
        <v>0</v>
      </c>
      <c r="AD499" s="14">
        <v>0.41499999999999948</v>
      </c>
      <c r="AE499" s="14">
        <v>0.99979983987189747</v>
      </c>
      <c r="AF499" s="14">
        <v>0.99999999999999978</v>
      </c>
      <c r="AG499" s="14">
        <v>0.99941724941724952</v>
      </c>
      <c r="AH499" s="14">
        <v>0.99999999999999978</v>
      </c>
      <c r="AL499" s="14"/>
    </row>
    <row r="500" spans="4:38">
      <c r="D500" s="14"/>
      <c r="E500" s="14"/>
      <c r="F500" s="14"/>
      <c r="G500" s="14"/>
      <c r="I500" s="97"/>
      <c r="J500" s="97"/>
      <c r="L500" s="14"/>
      <c r="M500" s="14"/>
      <c r="N500" s="14"/>
      <c r="P500" s="98"/>
      <c r="Q500" s="98"/>
      <c r="S500" s="14"/>
      <c r="T500" s="14"/>
      <c r="U500" s="14"/>
      <c r="W500" s="14">
        <v>0.41499999999999948</v>
      </c>
      <c r="X500" s="14">
        <v>0.39999999999999947</v>
      </c>
      <c r="Z500" s="14">
        <v>0</v>
      </c>
      <c r="AA500" s="14">
        <v>1</v>
      </c>
      <c r="AB500" s="14">
        <v>0</v>
      </c>
      <c r="AD500" s="14">
        <v>0.39999999999999947</v>
      </c>
      <c r="AE500" s="14">
        <v>1</v>
      </c>
      <c r="AF500" s="14">
        <v>0.99999999999999978</v>
      </c>
      <c r="AG500" s="14">
        <v>1</v>
      </c>
      <c r="AH500" s="14">
        <v>0.99999999999999978</v>
      </c>
      <c r="AL500" s="14"/>
    </row>
    <row r="501" spans="4:38">
      <c r="D501" s="14"/>
      <c r="E501" s="14"/>
      <c r="F501" s="14"/>
      <c r="G501" s="14"/>
      <c r="I501" s="97"/>
      <c r="J501" s="97"/>
      <c r="L501" s="14"/>
      <c r="M501" s="14"/>
      <c r="N501" s="14"/>
      <c r="P501" s="98"/>
      <c r="Q501" s="98"/>
      <c r="S501" s="14"/>
      <c r="T501" s="14"/>
      <c r="U501" s="14"/>
      <c r="W501" s="14">
        <v>0.39999999999999947</v>
      </c>
      <c r="X501" s="14">
        <v>0.38499999999999945</v>
      </c>
      <c r="Z501" s="14">
        <v>0</v>
      </c>
      <c r="AA501" s="14">
        <v>0</v>
      </c>
      <c r="AB501" s="14">
        <v>0</v>
      </c>
      <c r="AD501" s="14">
        <v>0.38499999999999945</v>
      </c>
      <c r="AE501" s="14">
        <v>1</v>
      </c>
      <c r="AF501" s="14">
        <v>0.99999999999999978</v>
      </c>
      <c r="AG501" s="14">
        <v>1</v>
      </c>
      <c r="AH501" s="14">
        <v>0.99999999999999978</v>
      </c>
      <c r="AL501" s="14"/>
    </row>
    <row r="502" spans="4:38">
      <c r="D502" s="14"/>
      <c r="E502" s="14"/>
      <c r="F502" s="14"/>
      <c r="G502" s="14"/>
      <c r="I502" s="97"/>
      <c r="J502" s="97"/>
      <c r="L502" s="14"/>
      <c r="M502" s="14"/>
      <c r="N502" s="14"/>
      <c r="P502" s="98"/>
      <c r="Q502" s="98"/>
      <c r="S502" s="14"/>
      <c r="T502" s="14"/>
      <c r="U502" s="14"/>
      <c r="W502" s="14"/>
      <c r="X502" s="14"/>
      <c r="Z502" s="14"/>
      <c r="AA502" s="14"/>
      <c r="AB502" s="14"/>
      <c r="AD502" s="14"/>
      <c r="AE502" s="14"/>
      <c r="AF502" s="14"/>
      <c r="AG502" s="14"/>
      <c r="AL502" s="14"/>
    </row>
    <row r="503" spans="4:38">
      <c r="E503" s="14"/>
      <c r="F503" s="14"/>
      <c r="G503" s="14"/>
      <c r="I503" s="97"/>
      <c r="J503" s="97"/>
      <c r="L503" s="14"/>
      <c r="M503" s="14"/>
      <c r="N503" s="14"/>
      <c r="P503" s="98"/>
      <c r="Q503" s="98"/>
      <c r="S503" s="14"/>
      <c r="T503" s="14"/>
      <c r="U503" s="14"/>
      <c r="W503" s="14"/>
      <c r="X503" s="14"/>
      <c r="Z503" s="14"/>
      <c r="AA503" s="14"/>
      <c r="AB503" s="14"/>
      <c r="AD503" s="14"/>
      <c r="AE503" s="14"/>
      <c r="AF503" s="14"/>
      <c r="AG503" s="14"/>
      <c r="AL503" s="14"/>
    </row>
    <row r="504" spans="4:38">
      <c r="E504" s="14"/>
      <c r="F504" s="14"/>
      <c r="G504" s="14"/>
      <c r="I504" s="97"/>
      <c r="J504" s="97"/>
      <c r="L504" s="14"/>
      <c r="M504" s="14"/>
      <c r="N504" s="14"/>
      <c r="P504" s="98"/>
      <c r="Q504" s="98"/>
      <c r="S504" s="14"/>
      <c r="T504" s="14"/>
      <c r="U504" s="14"/>
      <c r="W504" s="14"/>
      <c r="X504" s="14"/>
      <c r="Z504" s="14"/>
      <c r="AA504" s="14"/>
      <c r="AB504" s="14"/>
      <c r="AD504" s="14"/>
      <c r="AE504" s="14"/>
      <c r="AF504" s="14"/>
      <c r="AG504" s="14"/>
      <c r="AL504" s="14"/>
    </row>
    <row r="505" spans="4:38">
      <c r="E505" s="14"/>
      <c r="F505" s="14"/>
      <c r="G505" s="14"/>
      <c r="I505" s="97"/>
      <c r="J505" s="97"/>
      <c r="L505" s="14"/>
      <c r="M505" s="14"/>
      <c r="N505" s="14"/>
      <c r="P505" s="98"/>
      <c r="Q505" s="98"/>
      <c r="S505" s="14"/>
      <c r="T505" s="14"/>
      <c r="U505" s="14"/>
      <c r="W505" s="14"/>
      <c r="X505" s="14"/>
      <c r="Z505" s="14"/>
      <c r="AA505" s="14"/>
      <c r="AB505" s="14"/>
      <c r="AD505" s="14"/>
      <c r="AE505" s="14"/>
      <c r="AF505" s="14"/>
      <c r="AG505" s="14"/>
      <c r="AL505" s="14"/>
    </row>
    <row r="506" spans="4:38">
      <c r="E506" s="14"/>
      <c r="F506" s="14"/>
      <c r="G506" s="14"/>
      <c r="I506" s="97"/>
      <c r="J506" s="97"/>
      <c r="L506" s="14"/>
      <c r="M506" s="14"/>
      <c r="N506" s="14"/>
      <c r="P506" s="98"/>
      <c r="Q506" s="98"/>
      <c r="S506" s="14"/>
      <c r="T506" s="14"/>
      <c r="U506" s="14"/>
      <c r="W506" s="14"/>
      <c r="X506" s="14"/>
      <c r="Z506" s="14"/>
      <c r="AA506" s="14"/>
      <c r="AB506" s="14"/>
      <c r="AD506" s="14"/>
      <c r="AE506" s="14"/>
      <c r="AF506" s="14"/>
      <c r="AG506" s="14"/>
      <c r="AL506" s="14"/>
    </row>
    <row r="507" spans="4:38">
      <c r="E507" s="14"/>
      <c r="F507" s="14"/>
      <c r="G507" s="14"/>
      <c r="I507" s="97"/>
      <c r="J507" s="97"/>
      <c r="L507" s="14"/>
      <c r="M507" s="14"/>
      <c r="N507" s="14"/>
      <c r="P507" s="98"/>
      <c r="Q507" s="98"/>
      <c r="S507" s="14"/>
      <c r="T507" s="14"/>
      <c r="U507" s="14"/>
      <c r="W507" s="14"/>
      <c r="X507" s="14"/>
      <c r="Z507" s="14"/>
      <c r="AA507" s="14"/>
      <c r="AB507" s="14"/>
      <c r="AD507" s="14"/>
      <c r="AE507" s="14"/>
      <c r="AF507" s="14"/>
      <c r="AG507" s="14"/>
      <c r="AL507" s="14"/>
    </row>
    <row r="508" spans="4:38">
      <c r="E508" s="14"/>
      <c r="F508" s="14"/>
      <c r="G508" s="14"/>
      <c r="I508" s="97"/>
      <c r="J508" s="97"/>
      <c r="L508" s="14"/>
      <c r="M508" s="14"/>
      <c r="N508" s="14"/>
      <c r="P508" s="98"/>
      <c r="Q508" s="98"/>
      <c r="S508" s="14"/>
      <c r="T508" s="14"/>
      <c r="U508" s="14"/>
      <c r="W508" s="14"/>
      <c r="X508" s="14"/>
      <c r="Z508" s="14"/>
      <c r="AA508" s="14"/>
      <c r="AB508" s="14"/>
      <c r="AD508" s="14"/>
      <c r="AE508" s="14"/>
      <c r="AF508" s="14"/>
      <c r="AG508" s="14"/>
      <c r="AL508" s="14"/>
    </row>
    <row r="509" spans="4:38">
      <c r="E509" s="14"/>
      <c r="F509" s="14"/>
      <c r="G509" s="14"/>
      <c r="I509" s="97"/>
      <c r="J509" s="97"/>
      <c r="L509" s="14"/>
      <c r="M509" s="14"/>
      <c r="N509" s="14"/>
      <c r="P509" s="98"/>
      <c r="Q509" s="98"/>
      <c r="S509" s="14"/>
      <c r="T509" s="14"/>
      <c r="U509" s="14"/>
      <c r="W509" s="14"/>
      <c r="X509" s="14"/>
      <c r="Z509" s="14"/>
      <c r="AA509" s="14"/>
      <c r="AB509" s="14"/>
      <c r="AD509" s="14"/>
      <c r="AE509" s="14"/>
      <c r="AF509" s="14"/>
      <c r="AG509" s="14"/>
      <c r="AL509" s="14"/>
    </row>
    <row r="510" spans="4:38">
      <c r="E510" s="14"/>
      <c r="F510" s="14"/>
      <c r="G510" s="14"/>
      <c r="I510" s="97"/>
      <c r="J510" s="97"/>
      <c r="L510" s="14"/>
      <c r="M510" s="14"/>
      <c r="N510" s="14"/>
      <c r="P510" s="98"/>
      <c r="Q510" s="98"/>
      <c r="S510" s="14"/>
      <c r="T510" s="14"/>
      <c r="U510" s="14"/>
      <c r="W510" s="14"/>
      <c r="X510" s="14"/>
      <c r="Z510" s="14"/>
      <c r="AA510" s="14"/>
      <c r="AB510" s="14"/>
      <c r="AD510" s="14"/>
      <c r="AE510" s="14"/>
      <c r="AF510" s="14"/>
      <c r="AG510" s="14"/>
      <c r="AL510" s="14"/>
    </row>
    <row r="511" spans="4:38">
      <c r="E511" s="14"/>
      <c r="F511" s="14"/>
      <c r="G511" s="14"/>
      <c r="I511" s="97"/>
      <c r="J511" s="97"/>
      <c r="L511" s="14"/>
      <c r="M511" s="14"/>
      <c r="N511" s="14"/>
      <c r="P511" s="98"/>
      <c r="Q511" s="98"/>
      <c r="S511" s="14"/>
      <c r="T511" s="14"/>
      <c r="U511" s="14"/>
      <c r="W511" s="14"/>
      <c r="X511" s="14"/>
      <c r="Z511" s="14"/>
      <c r="AA511" s="14"/>
      <c r="AB511" s="14"/>
      <c r="AD511" s="14"/>
      <c r="AE511" s="14"/>
      <c r="AF511" s="14"/>
      <c r="AG511" s="14"/>
      <c r="AL511" s="14"/>
    </row>
    <row r="512" spans="4:38">
      <c r="E512" s="14"/>
      <c r="F512" s="14"/>
      <c r="G512" s="14"/>
      <c r="I512" s="97"/>
      <c r="J512" s="97"/>
      <c r="L512" s="14"/>
      <c r="M512" s="14"/>
      <c r="N512" s="14"/>
      <c r="P512" s="98"/>
      <c r="Q512" s="98"/>
      <c r="S512" s="14"/>
      <c r="T512" s="14"/>
      <c r="U512" s="14"/>
      <c r="W512" s="14"/>
      <c r="X512" s="14"/>
      <c r="Z512" s="14"/>
      <c r="AA512" s="14"/>
      <c r="AB512" s="14"/>
      <c r="AD512" s="14"/>
      <c r="AE512" s="14"/>
      <c r="AF512" s="14"/>
      <c r="AG512" s="14"/>
      <c r="AL512" s="14"/>
    </row>
    <row r="513" spans="5:60">
      <c r="E513" s="14"/>
      <c r="F513" s="14"/>
      <c r="G513" s="14"/>
      <c r="W513" s="14"/>
      <c r="X513" s="14"/>
      <c r="Z513" s="14"/>
      <c r="AA513" s="14"/>
      <c r="AB513" s="14"/>
      <c r="AD513" s="14"/>
      <c r="AE513" s="14"/>
      <c r="AF513" s="14"/>
      <c r="AG513" s="14"/>
      <c r="AL513" s="14"/>
    </row>
    <row r="514" spans="5:60">
      <c r="W514" s="14"/>
      <c r="X514" s="14"/>
      <c r="Z514" s="14"/>
      <c r="AA514" s="14"/>
      <c r="AB514" s="14"/>
      <c r="AD514" s="14"/>
      <c r="AE514" s="14"/>
      <c r="AF514" s="14"/>
      <c r="AG514" s="14"/>
      <c r="AL514" s="14"/>
    </row>
    <row r="515" spans="5:60">
      <c r="AL515" s="14"/>
    </row>
    <row r="516" spans="5:60">
      <c r="BD516" s="14"/>
      <c r="BE516" s="14"/>
      <c r="BF516" s="14"/>
      <c r="BG516" s="14"/>
      <c r="BH516" s="14"/>
    </row>
    <row r="517" spans="5:60">
      <c r="BB517" s="100"/>
      <c r="BC517" s="100"/>
      <c r="BD517" s="100"/>
      <c r="BE517" s="100"/>
      <c r="BF517" s="100"/>
      <c r="BG517" s="100"/>
      <c r="BH517" s="100"/>
    </row>
    <row r="518" spans="5:60">
      <c r="BB518" s="100"/>
      <c r="BC518" s="100"/>
      <c r="BD518" s="100"/>
      <c r="BE518" s="100"/>
      <c r="BF518" s="100"/>
      <c r="BG518" s="100"/>
      <c r="BH518" s="100"/>
    </row>
    <row r="519" spans="5:60">
      <c r="AO519" s="100"/>
      <c r="AP519" s="100"/>
      <c r="AQ519" s="100"/>
      <c r="AR519" s="100"/>
      <c r="AS519" s="100"/>
      <c r="AT519" s="100"/>
      <c r="AU519" s="100"/>
      <c r="AV519" s="100"/>
      <c r="AW519" s="100"/>
      <c r="AX519" s="100"/>
      <c r="AY519" s="100"/>
      <c r="AZ519" s="100"/>
      <c r="BA519" s="100"/>
      <c r="BB519" s="100"/>
      <c r="BC519" s="100"/>
      <c r="BD519" s="100"/>
      <c r="BE519" s="100"/>
      <c r="BF519" s="100"/>
      <c r="BG519" s="100"/>
      <c r="BH519" s="100"/>
    </row>
    <row r="520" spans="5:60">
      <c r="AO520" s="100"/>
      <c r="AP520" s="100"/>
      <c r="AQ520" s="100"/>
      <c r="AR520" s="100"/>
      <c r="AS520" s="100"/>
      <c r="AT520" s="100"/>
      <c r="AU520" s="100"/>
      <c r="AV520" s="100"/>
      <c r="AW520" s="100"/>
      <c r="AX520" s="100"/>
      <c r="AY520" s="100"/>
      <c r="AZ520" s="100"/>
      <c r="BA520" s="100"/>
      <c r="BB520" s="100"/>
      <c r="BC520" s="100"/>
      <c r="BD520" s="100"/>
      <c r="BE520" s="100"/>
      <c r="BF520" s="100"/>
      <c r="BG520" s="100"/>
      <c r="BH520" s="100"/>
    </row>
    <row r="521" spans="5:60">
      <c r="AO521" s="100"/>
      <c r="AP521" s="100"/>
      <c r="AQ521" s="100"/>
      <c r="AR521" s="100"/>
      <c r="AS521" s="100"/>
      <c r="AT521" s="100"/>
      <c r="AU521" s="100"/>
      <c r="AV521" s="100"/>
      <c r="AW521" s="100"/>
      <c r="AX521" s="100"/>
      <c r="AY521" s="100"/>
      <c r="AZ521" s="100"/>
      <c r="BA521" s="100"/>
      <c r="BB521" s="100"/>
      <c r="BC521" s="100"/>
      <c r="BD521" s="100"/>
      <c r="BE521" s="100"/>
      <c r="BF521" s="100"/>
      <c r="BG521" s="100"/>
      <c r="BH521" s="100"/>
    </row>
    <row r="522" spans="5:60">
      <c r="AO522" s="100"/>
      <c r="AP522" s="100"/>
      <c r="AQ522" s="100"/>
      <c r="AR522" s="100"/>
      <c r="AS522" s="100"/>
      <c r="AT522" s="100"/>
      <c r="AU522" s="100"/>
      <c r="AV522" s="100"/>
      <c r="AW522" s="100"/>
      <c r="AX522" s="100"/>
      <c r="AY522" s="100"/>
      <c r="AZ522" s="100"/>
      <c r="BA522" s="100"/>
      <c r="BB522" s="100"/>
      <c r="BC522" s="100"/>
      <c r="BD522" s="100"/>
      <c r="BE522" s="100"/>
      <c r="BF522" s="100"/>
      <c r="BG522" s="100"/>
      <c r="BH522" s="100"/>
    </row>
    <row r="523" spans="5:60">
      <c r="AO523" s="100"/>
      <c r="AP523" s="100"/>
      <c r="AQ523" s="100"/>
      <c r="AR523" s="100"/>
      <c r="AS523" s="100"/>
      <c r="AT523" s="100"/>
      <c r="AU523" s="100"/>
      <c r="AV523" s="100"/>
      <c r="AW523" s="100"/>
      <c r="AX523" s="100"/>
      <c r="AY523" s="100"/>
      <c r="AZ523" s="100"/>
      <c r="BA523" s="100"/>
      <c r="BB523" s="100"/>
      <c r="BC523" s="100"/>
      <c r="BD523" s="100"/>
      <c r="BE523" s="100"/>
      <c r="BF523" s="100"/>
      <c r="BG523" s="100"/>
      <c r="BH523" s="100"/>
    </row>
    <row r="524" spans="5:60">
      <c r="AO524" s="100"/>
      <c r="AP524" s="100"/>
      <c r="AQ524" s="100"/>
      <c r="AR524" s="100"/>
      <c r="AS524" s="100"/>
      <c r="AT524" s="100"/>
      <c r="AU524" s="100"/>
      <c r="AV524" s="100"/>
      <c r="AW524" s="100"/>
      <c r="AX524" s="100"/>
      <c r="AY524" s="100"/>
      <c r="AZ524" s="100"/>
      <c r="BA524" s="100"/>
      <c r="BB524" s="100"/>
      <c r="BC524" s="100"/>
      <c r="BD524" s="100"/>
      <c r="BE524" s="100"/>
      <c r="BF524" s="100"/>
      <c r="BG524" s="100"/>
      <c r="BH524" s="100"/>
    </row>
    <row r="525" spans="5:60">
      <c r="AO525" s="100"/>
      <c r="AP525" s="100"/>
      <c r="AQ525" s="100"/>
      <c r="AR525" s="100"/>
      <c r="AS525" s="100"/>
      <c r="AT525" s="100"/>
      <c r="AU525" s="100"/>
      <c r="AV525" s="100"/>
      <c r="AW525" s="100"/>
      <c r="AX525" s="100"/>
      <c r="AY525" s="100"/>
      <c r="AZ525" s="100"/>
      <c r="BA525" s="100"/>
      <c r="BB525" s="100"/>
      <c r="BC525" s="100"/>
      <c r="BD525" s="100"/>
      <c r="BE525" s="100"/>
      <c r="BF525" s="100"/>
      <c r="BG525" s="100"/>
      <c r="BH525" s="100"/>
    </row>
    <row r="526" spans="5:60">
      <c r="AO526" s="100"/>
      <c r="AP526" s="100"/>
      <c r="AQ526" s="100"/>
      <c r="AR526" s="100"/>
      <c r="AS526" s="100"/>
      <c r="AT526" s="100"/>
      <c r="AU526" s="100"/>
      <c r="AV526" s="100"/>
      <c r="AW526" s="100"/>
      <c r="AX526" s="100"/>
      <c r="AY526" s="100"/>
      <c r="AZ526" s="100"/>
      <c r="BA526" s="100"/>
      <c r="BB526" s="100"/>
      <c r="BC526" s="100"/>
      <c r="BD526" s="100"/>
      <c r="BE526" s="100"/>
      <c r="BF526" s="100"/>
      <c r="BG526" s="100"/>
      <c r="BH526" s="100"/>
    </row>
    <row r="527" spans="5:60">
      <c r="AO527" s="100"/>
      <c r="AP527" s="100"/>
      <c r="AQ527" s="100"/>
      <c r="AR527" s="100"/>
      <c r="AS527" s="100"/>
      <c r="AT527" s="100"/>
      <c r="AU527" s="100"/>
      <c r="AV527" s="100"/>
      <c r="AW527" s="100"/>
      <c r="AX527" s="100"/>
      <c r="AY527" s="100"/>
      <c r="AZ527" s="100"/>
      <c r="BA527" s="100"/>
      <c r="BB527" s="100"/>
      <c r="BC527" s="100"/>
      <c r="BD527" s="100"/>
      <c r="BE527" s="100"/>
      <c r="BF527" s="100"/>
      <c r="BG527" s="100"/>
      <c r="BH527" s="100"/>
    </row>
    <row r="528" spans="5:60">
      <c r="AO528" s="100"/>
      <c r="AP528" s="100"/>
      <c r="AQ528" s="100"/>
      <c r="AR528" s="100"/>
      <c r="AS528" s="100"/>
      <c r="AT528" s="100"/>
      <c r="AU528" s="100"/>
      <c r="AV528" s="100"/>
      <c r="AW528" s="100"/>
      <c r="AX528" s="100"/>
      <c r="AY528" s="100"/>
      <c r="AZ528" s="100"/>
      <c r="BA528" s="100"/>
      <c r="BB528" s="100"/>
      <c r="BC528" s="100"/>
      <c r="BD528" s="100"/>
      <c r="BE528" s="100"/>
      <c r="BF528" s="100"/>
      <c r="BG528" s="100"/>
      <c r="BH528" s="100"/>
    </row>
    <row r="529" spans="41:60">
      <c r="AO529" s="100"/>
      <c r="AP529" s="100"/>
      <c r="AQ529" s="100"/>
      <c r="AR529" s="100"/>
      <c r="AS529" s="100"/>
      <c r="AT529" s="100"/>
      <c r="AU529" s="100"/>
      <c r="AV529" s="100"/>
      <c r="AW529" s="100"/>
      <c r="AX529" s="100"/>
      <c r="AY529" s="100"/>
      <c r="AZ529" s="100"/>
      <c r="BA529" s="100"/>
      <c r="BB529" s="100"/>
      <c r="BC529" s="100"/>
      <c r="BD529" s="100"/>
      <c r="BE529" s="100"/>
      <c r="BF529" s="100"/>
      <c r="BG529" s="100"/>
      <c r="BH529" s="100"/>
    </row>
    <row r="530" spans="41:60">
      <c r="AO530" s="100"/>
      <c r="AP530" s="100"/>
      <c r="AQ530" s="100"/>
      <c r="AR530" s="100"/>
      <c r="AS530" s="100"/>
      <c r="AT530" s="100"/>
      <c r="AU530" s="100"/>
      <c r="AV530" s="100"/>
      <c r="AW530" s="100"/>
      <c r="AX530" s="100"/>
      <c r="AY530" s="100"/>
      <c r="AZ530" s="100"/>
      <c r="BA530" s="100"/>
      <c r="BB530" s="100"/>
      <c r="BC530" s="100"/>
      <c r="BD530" s="100"/>
      <c r="BE530" s="100"/>
      <c r="BF530" s="100"/>
      <c r="BG530" s="100"/>
      <c r="BH530" s="100"/>
    </row>
    <row r="531" spans="41:60">
      <c r="AO531" s="100"/>
      <c r="AP531" s="100"/>
      <c r="AQ531" s="100"/>
      <c r="AR531" s="100"/>
      <c r="AS531" s="100"/>
      <c r="AT531" s="100"/>
      <c r="AU531" s="100"/>
      <c r="AV531" s="100"/>
      <c r="AW531" s="100"/>
      <c r="AX531" s="100"/>
      <c r="AY531" s="100"/>
      <c r="AZ531" s="100"/>
      <c r="BA531" s="100"/>
      <c r="BB531" s="100"/>
      <c r="BC531" s="100"/>
      <c r="BD531" s="100"/>
      <c r="BE531" s="100"/>
      <c r="BF531" s="100"/>
      <c r="BG531" s="100"/>
      <c r="BH531" s="100"/>
    </row>
    <row r="532" spans="41:60">
      <c r="AO532" s="100"/>
      <c r="AP532" s="100"/>
      <c r="AQ532" s="100"/>
      <c r="AR532" s="100"/>
      <c r="AS532" s="100"/>
      <c r="AT532" s="100"/>
      <c r="AU532" s="100"/>
      <c r="AV532" s="100"/>
      <c r="AW532" s="100"/>
      <c r="AX532" s="100"/>
      <c r="AY532" s="100"/>
      <c r="AZ532" s="100"/>
      <c r="BA532" s="100"/>
      <c r="BB532" s="100"/>
      <c r="BC532" s="100"/>
      <c r="BD532" s="100"/>
      <c r="BE532" s="100"/>
      <c r="BF532" s="100"/>
      <c r="BG532" s="100"/>
      <c r="BH532" s="100"/>
    </row>
    <row r="533" spans="41:60">
      <c r="AO533" s="100"/>
      <c r="AP533" s="100"/>
      <c r="AQ533" s="100"/>
      <c r="AR533" s="100"/>
      <c r="AS533" s="100"/>
      <c r="AT533" s="100"/>
      <c r="AU533" s="100"/>
      <c r="AV533" s="100"/>
      <c r="AW533" s="100"/>
      <c r="AX533" s="100"/>
      <c r="AY533" s="100"/>
      <c r="AZ533" s="100"/>
      <c r="BA533" s="100"/>
      <c r="BB533" s="100"/>
      <c r="BC533" s="100"/>
      <c r="BD533" s="100"/>
      <c r="BE533" s="100"/>
      <c r="BF533" s="100"/>
      <c r="BG533" s="100"/>
      <c r="BH533" s="100"/>
    </row>
    <row r="534" spans="41:60">
      <c r="AO534" s="100"/>
      <c r="AP534" s="100"/>
      <c r="AQ534" s="100"/>
      <c r="AR534" s="100"/>
      <c r="AS534" s="100"/>
      <c r="AT534" s="100"/>
      <c r="AU534" s="100"/>
      <c r="AV534" s="100"/>
      <c r="AW534" s="100"/>
      <c r="AX534" s="100"/>
      <c r="AY534" s="100"/>
      <c r="AZ534" s="100"/>
      <c r="BA534" s="100"/>
      <c r="BB534" s="100"/>
      <c r="BC534" s="100"/>
      <c r="BD534" s="100"/>
      <c r="BE534" s="100"/>
      <c r="BF534" s="100"/>
      <c r="BG534" s="100"/>
      <c r="BH534" s="100"/>
    </row>
    <row r="535" spans="41:60">
      <c r="AO535" s="100"/>
      <c r="AP535" s="100"/>
      <c r="AQ535" s="100"/>
      <c r="AR535" s="100"/>
      <c r="AS535" s="100"/>
      <c r="AT535" s="100"/>
      <c r="AU535" s="100"/>
      <c r="AV535" s="100"/>
      <c r="AW535" s="100"/>
      <c r="AX535" s="100"/>
      <c r="AY535" s="100"/>
      <c r="AZ535" s="100"/>
      <c r="BA535" s="100"/>
      <c r="BB535" s="100"/>
      <c r="BC535" s="100"/>
      <c r="BD535" s="100"/>
      <c r="BE535" s="100"/>
      <c r="BF535" s="100"/>
      <c r="BG535" s="100"/>
      <c r="BH535" s="100"/>
    </row>
    <row r="536" spans="41:60">
      <c r="AO536" s="100"/>
      <c r="AP536" s="100"/>
      <c r="AQ536" s="100"/>
      <c r="AR536" s="100"/>
      <c r="AS536" s="100"/>
      <c r="AT536" s="100"/>
      <c r="AU536" s="100"/>
      <c r="AV536" s="100"/>
      <c r="AW536" s="100"/>
      <c r="AX536" s="100"/>
      <c r="AY536" s="100"/>
      <c r="AZ536" s="100"/>
      <c r="BA536" s="100"/>
      <c r="BB536" s="100"/>
      <c r="BC536" s="100"/>
      <c r="BD536" s="100"/>
      <c r="BE536" s="100"/>
      <c r="BF536" s="100"/>
      <c r="BG536" s="100"/>
      <c r="BH536" s="100"/>
    </row>
    <row r="537" spans="41:60">
      <c r="AO537" s="100"/>
      <c r="AP537" s="100"/>
      <c r="AQ537" s="100"/>
      <c r="AR537" s="100"/>
      <c r="AS537" s="100"/>
      <c r="AT537" s="100"/>
      <c r="AU537" s="100"/>
      <c r="AV537" s="100"/>
      <c r="AW537" s="100"/>
      <c r="AX537" s="100"/>
      <c r="AY537" s="100"/>
      <c r="AZ537" s="100"/>
      <c r="BA537" s="100"/>
    </row>
    <row r="538" spans="41:60">
      <c r="AO538" s="100"/>
      <c r="AP538" s="100"/>
      <c r="AQ538" s="100"/>
      <c r="AR538" s="100"/>
      <c r="AS538" s="100"/>
      <c r="AT538" s="100"/>
      <c r="AU538" s="100"/>
      <c r="AV538" s="100"/>
      <c r="AW538" s="100"/>
      <c r="AX538" s="100"/>
      <c r="AY538" s="100"/>
      <c r="AZ538" s="100"/>
      <c r="BA538" s="100"/>
    </row>
    <row r="541" spans="41:60">
      <c r="BB541" s="106"/>
      <c r="BC541" s="106"/>
      <c r="BD541" s="106"/>
      <c r="BE541" s="106"/>
      <c r="BF541" s="106"/>
      <c r="BG541" s="106"/>
    </row>
    <row r="543" spans="41:60">
      <c r="AV543" s="106"/>
      <c r="AW543" s="106"/>
      <c r="AX543" s="106"/>
      <c r="AY543" s="106"/>
      <c r="AZ543" s="106"/>
      <c r="BA543" s="106"/>
    </row>
  </sheetData>
  <mergeCells count="25">
    <mergeCell ref="B2:G2"/>
    <mergeCell ref="I2:N2"/>
    <mergeCell ref="P2:U2"/>
    <mergeCell ref="W2:AB2"/>
    <mergeCell ref="B167:G167"/>
    <mergeCell ref="I167:N167"/>
    <mergeCell ref="P167:U167"/>
    <mergeCell ref="W167:AB167"/>
    <mergeCell ref="B331:G331"/>
    <mergeCell ref="I331:N331"/>
    <mergeCell ref="P331:U331"/>
    <mergeCell ref="B415:G415"/>
    <mergeCell ref="I415:N415"/>
    <mergeCell ref="P415:U415"/>
    <mergeCell ref="W415:AB415"/>
    <mergeCell ref="AD415:AH415"/>
    <mergeCell ref="AJ415:AN415"/>
    <mergeCell ref="B438:G438"/>
    <mergeCell ref="I438:N438"/>
    <mergeCell ref="P438:U438"/>
    <mergeCell ref="W459:AB459"/>
    <mergeCell ref="AD459:AH459"/>
    <mergeCell ref="B460:G460"/>
    <mergeCell ref="I460:N460"/>
    <mergeCell ref="P460:U460"/>
  </mergeCells>
  <pageMargins left="0.7" right="0.7" top="0.78740157499999996" bottom="0.78740157499999996" header="0.3" footer="0.3"/>
  <pageSetup paperSize="9" orientation="portrait" horizontalDpi="1200" verticalDpi="1200" r:id="rId1"/>
  <drawing r:id="rId2"/>
  <tableParts count="25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EF47C-E134-4D17-8732-AA0F047D0B9F}">
  <sheetPr codeName="Sheet8">
    <tabColor rgb="FF002060"/>
  </sheetPr>
  <dimension ref="A1:V233"/>
  <sheetViews>
    <sheetView zoomScale="60" zoomScaleNormal="80" workbookViewId="0">
      <selection activeCell="D7" sqref="D7:E7"/>
    </sheetView>
  </sheetViews>
  <sheetFormatPr defaultColWidth="0" defaultRowHeight="0" customHeight="1" zeroHeight="1" outlineLevelRow="1"/>
  <cols>
    <col min="1" max="1" width="1.5703125" style="15" customWidth="1"/>
    <col min="2" max="2" width="31.5703125" style="12" bestFit="1" customWidth="1"/>
    <col min="3" max="3" width="1.7109375" style="12" customWidth="1"/>
    <col min="4" max="8" width="15.7109375" style="12" customWidth="1"/>
    <col min="9" max="22" width="15.7109375" style="15" customWidth="1"/>
    <col min="23" max="16384" width="0" style="15" hidden="1"/>
  </cols>
  <sheetData>
    <row r="1" spans="1:21" ht="19.899999999999999" customHeight="1"/>
    <row r="2" spans="1:21" ht="53.45" customHeight="1">
      <c r="B2" s="114" t="s">
        <v>127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</row>
    <row r="3" spans="1:21" ht="20.45" customHeight="1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</row>
    <row r="4" spans="1:21" ht="30" customHeight="1">
      <c r="A4" s="28"/>
      <c r="B4" s="115" t="s">
        <v>128</v>
      </c>
      <c r="C4" s="15"/>
      <c r="D4" s="15"/>
      <c r="E4" s="15"/>
      <c r="F4" s="29"/>
      <c r="H4" s="29"/>
      <c r="I4" s="29"/>
      <c r="J4" s="29"/>
      <c r="K4" s="29"/>
      <c r="L4" s="29"/>
      <c r="M4" s="29"/>
    </row>
    <row r="5" spans="1:21" ht="25.15" customHeight="1">
      <c r="A5" s="28"/>
      <c r="B5" s="116" t="s">
        <v>129</v>
      </c>
      <c r="C5" s="15"/>
      <c r="D5" s="305" t="s">
        <v>3</v>
      </c>
      <c r="E5" s="305"/>
      <c r="F5" s="29"/>
      <c r="G5" s="29"/>
      <c r="H5" s="29"/>
      <c r="I5" s="29"/>
      <c r="J5" s="29"/>
      <c r="K5" s="29"/>
      <c r="L5" s="29"/>
      <c r="M5" s="29"/>
    </row>
    <row r="6" spans="1:21" ht="25.15" customHeight="1">
      <c r="A6" s="28"/>
      <c r="B6" s="116" t="s">
        <v>130</v>
      </c>
      <c r="C6" s="15"/>
      <c r="D6" s="116" t="s">
        <v>276</v>
      </c>
      <c r="E6" s="116"/>
      <c r="F6" s="29"/>
      <c r="G6" s="29"/>
      <c r="H6" s="29"/>
      <c r="I6" s="29"/>
      <c r="J6" s="29"/>
      <c r="K6" s="29"/>
      <c r="L6" s="29"/>
      <c r="M6" s="29"/>
    </row>
    <row r="7" spans="1:21" ht="25.15" customHeight="1">
      <c r="A7" s="28"/>
      <c r="B7" s="117" t="s">
        <v>65</v>
      </c>
      <c r="C7" s="15"/>
      <c r="D7" s="306">
        <v>45348</v>
      </c>
      <c r="E7" s="306"/>
      <c r="F7" s="29"/>
      <c r="G7" s="29"/>
      <c r="H7" s="29"/>
      <c r="I7" s="29"/>
      <c r="J7" s="29"/>
      <c r="K7" s="29"/>
      <c r="L7" s="29"/>
      <c r="M7" s="29"/>
    </row>
    <row r="8" spans="1:21" ht="25.15" customHeight="1">
      <c r="B8" s="31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</row>
    <row r="9" spans="1:21" ht="30.6">
      <c r="A9" s="32"/>
      <c r="B9" s="33" t="s">
        <v>131</v>
      </c>
      <c r="C9" s="34"/>
      <c r="D9" s="15"/>
      <c r="E9" s="35"/>
      <c r="F9" s="35"/>
      <c r="G9" s="35"/>
      <c r="H9" s="35"/>
    </row>
    <row r="10" spans="1:21" ht="30.6">
      <c r="A10" s="32"/>
      <c r="B10" s="34" t="s">
        <v>132</v>
      </c>
      <c r="C10" s="34"/>
      <c r="D10" s="36"/>
      <c r="E10" s="35"/>
      <c r="F10" s="35"/>
      <c r="G10" s="35"/>
      <c r="H10" s="35"/>
    </row>
    <row r="11" spans="1:21" s="11" customFormat="1" ht="7.9" customHeight="1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</row>
    <row r="12" spans="1:21" s="11" customFormat="1" ht="30" customHeight="1">
      <c r="A12" s="32"/>
      <c r="B12" s="37" t="s">
        <v>133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</row>
    <row r="13" spans="1:21" s="11" customFormat="1" ht="7.9" customHeight="1" outlineLevel="1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</row>
    <row r="14" spans="1:21" s="11" customFormat="1" ht="25.15" customHeight="1" outlineLevel="1">
      <c r="A14" s="32"/>
      <c r="B14" s="1" t="s">
        <v>66</v>
      </c>
      <c r="C14" s="2"/>
      <c r="D14" s="243" t="s">
        <v>134</v>
      </c>
      <c r="E14" s="243"/>
      <c r="F14" s="244" t="s">
        <v>135</v>
      </c>
      <c r="G14" s="243"/>
      <c r="H14" s="244" t="s">
        <v>272</v>
      </c>
      <c r="I14" s="243"/>
    </row>
    <row r="15" spans="1:21" s="11" customFormat="1" ht="25.15" customHeight="1" outlineLevel="1">
      <c r="A15" s="32"/>
      <c r="B15" s="3" t="s">
        <v>137</v>
      </c>
      <c r="C15" s="4"/>
      <c r="D15" s="245">
        <v>5000</v>
      </c>
      <c r="E15" s="246"/>
      <c r="F15" s="141"/>
      <c r="G15" s="142">
        <v>186</v>
      </c>
      <c r="H15" s="142"/>
      <c r="I15" s="142">
        <v>26.881720430107528</v>
      </c>
    </row>
    <row r="16" spans="1:21" s="11" customFormat="1" ht="7.15" customHeight="1" outlineLevel="1">
      <c r="P16" s="7"/>
    </row>
    <row r="17" spans="1:22" s="11" customFormat="1" ht="25.15" customHeight="1" outlineLevel="1">
      <c r="A17" s="32"/>
      <c r="B17" s="1" t="s">
        <v>138</v>
      </c>
      <c r="C17" s="8"/>
      <c r="D17" s="243" t="s">
        <v>139</v>
      </c>
      <c r="E17" s="243"/>
      <c r="F17" s="244" t="s">
        <v>140</v>
      </c>
      <c r="G17" s="247"/>
      <c r="H17" s="244" t="s">
        <v>141</v>
      </c>
      <c r="I17" s="243"/>
      <c r="P17" s="38"/>
    </row>
    <row r="18" spans="1:22" s="11" customFormat="1" ht="25.15" customHeight="1" outlineLevel="1">
      <c r="A18" s="32"/>
      <c r="B18" s="3" t="s">
        <v>67</v>
      </c>
      <c r="D18" s="239">
        <v>46.131852999999872</v>
      </c>
      <c r="E18" s="239"/>
      <c r="F18" s="240">
        <v>1812.0330480000011</v>
      </c>
      <c r="G18" s="240"/>
      <c r="H18" s="240">
        <v>151.80174620000057</v>
      </c>
      <c r="I18" s="240"/>
      <c r="P18" s="39"/>
    </row>
    <row r="19" spans="1:22" s="11" customFormat="1" ht="25.15" customHeight="1" outlineLevel="1">
      <c r="A19" s="32"/>
      <c r="B19" s="9" t="s">
        <v>68</v>
      </c>
      <c r="D19" s="241">
        <v>13.379244662693198</v>
      </c>
      <c r="E19" s="241"/>
      <c r="F19" s="241">
        <v>1605.9271768104506</v>
      </c>
      <c r="G19" s="241"/>
      <c r="H19" s="241">
        <v>45.961860157171216</v>
      </c>
      <c r="I19" s="241"/>
      <c r="P19" s="39"/>
    </row>
    <row r="20" spans="1:22" s="11" customFormat="1" ht="25.15" customHeight="1" outlineLevel="1">
      <c r="A20" s="32"/>
      <c r="B20" s="30" t="s">
        <v>70</v>
      </c>
      <c r="D20" s="253">
        <v>46.5026999268986</v>
      </c>
      <c r="E20" s="254"/>
      <c r="F20" s="253">
        <v>1856.5462603193748</v>
      </c>
      <c r="G20" s="254"/>
      <c r="H20" s="253">
        <v>153.07572055532154</v>
      </c>
      <c r="I20" s="254"/>
      <c r="P20" s="39"/>
    </row>
    <row r="21" spans="1:22" s="11" customFormat="1" ht="25.15" customHeight="1" outlineLevel="1">
      <c r="A21" s="32"/>
      <c r="B21" s="9" t="s">
        <v>71</v>
      </c>
      <c r="D21" s="249">
        <v>45.761006073101143</v>
      </c>
      <c r="E21" s="250"/>
      <c r="F21" s="249">
        <v>1767.5198356806275</v>
      </c>
      <c r="G21" s="250"/>
      <c r="H21" s="249">
        <v>150.52777184467959</v>
      </c>
      <c r="I21" s="250"/>
      <c r="P21" s="39"/>
    </row>
    <row r="22" spans="1:22" s="11" customFormat="1" ht="25.15" customHeight="1" outlineLevel="1">
      <c r="A22" s="32"/>
      <c r="B22" s="3" t="s">
        <v>72</v>
      </c>
      <c r="D22" s="248">
        <v>39.448999999999998</v>
      </c>
      <c r="E22" s="248"/>
      <c r="F22" s="239">
        <v>1222.25</v>
      </c>
      <c r="G22" s="239"/>
      <c r="H22" s="239">
        <v>128.98500000000001</v>
      </c>
      <c r="I22" s="239"/>
      <c r="P22" s="39"/>
    </row>
    <row r="23" spans="1:22" s="11" customFormat="1" ht="25.15" customHeight="1" outlineLevel="1">
      <c r="A23" s="32"/>
      <c r="B23" s="9" t="s">
        <v>69</v>
      </c>
      <c r="D23" s="249">
        <v>43.269499999999994</v>
      </c>
      <c r="E23" s="250"/>
      <c r="F23" s="249">
        <v>1470.46</v>
      </c>
      <c r="G23" s="250"/>
      <c r="H23" s="241">
        <v>141.96700000000001</v>
      </c>
      <c r="I23" s="241"/>
      <c r="P23" s="39"/>
    </row>
    <row r="24" spans="1:22" s="11" customFormat="1" ht="25.15" customHeight="1" outlineLevel="1">
      <c r="A24" s="32"/>
      <c r="B24" s="3" t="s">
        <v>73</v>
      </c>
      <c r="D24" s="248">
        <v>48.915999999999997</v>
      </c>
      <c r="E24" s="248"/>
      <c r="F24" s="239">
        <v>1879.24</v>
      </c>
      <c r="G24" s="239"/>
      <c r="H24" s="239">
        <v>160.947</v>
      </c>
      <c r="I24" s="239"/>
      <c r="P24" s="39"/>
    </row>
    <row r="25" spans="1:22" s="11" customFormat="1" ht="7.15" customHeight="1" outlineLevel="1">
      <c r="A25" s="40"/>
      <c r="P25" s="39"/>
    </row>
    <row r="26" spans="1:22" s="11" customFormat="1" ht="25.15" customHeight="1" outlineLevel="1">
      <c r="A26" s="32"/>
      <c r="B26" s="303" t="s">
        <v>142</v>
      </c>
      <c r="D26" s="22">
        <v>20</v>
      </c>
      <c r="E26" s="41">
        <v>30</v>
      </c>
      <c r="F26" s="22">
        <v>40</v>
      </c>
      <c r="G26" s="41">
        <v>50</v>
      </c>
      <c r="H26" s="22">
        <v>60</v>
      </c>
      <c r="I26" s="41">
        <v>70</v>
      </c>
      <c r="J26" s="22">
        <v>80</v>
      </c>
      <c r="K26" s="41">
        <v>90</v>
      </c>
      <c r="L26" s="22">
        <v>100</v>
      </c>
      <c r="M26" s="41">
        <v>110</v>
      </c>
      <c r="N26" s="22">
        <v>120</v>
      </c>
      <c r="O26" s="41">
        <v>130</v>
      </c>
      <c r="P26" s="22">
        <v>140</v>
      </c>
      <c r="Q26" s="41">
        <v>150</v>
      </c>
      <c r="R26" s="22">
        <v>160</v>
      </c>
      <c r="S26" s="41">
        <v>170</v>
      </c>
      <c r="T26" s="22">
        <v>180</v>
      </c>
      <c r="U26" s="22">
        <v>190</v>
      </c>
      <c r="V26" s="41">
        <v>200</v>
      </c>
    </row>
    <row r="27" spans="1:22" s="11" customFormat="1" ht="25.15" customHeight="1" outlineLevel="1">
      <c r="A27" s="32"/>
      <c r="B27" s="304"/>
      <c r="D27" s="22">
        <v>30</v>
      </c>
      <c r="E27" s="41">
        <v>40</v>
      </c>
      <c r="F27" s="22">
        <v>50</v>
      </c>
      <c r="G27" s="41">
        <v>60</v>
      </c>
      <c r="H27" s="22">
        <v>70</v>
      </c>
      <c r="I27" s="41">
        <v>80</v>
      </c>
      <c r="J27" s="22">
        <v>90</v>
      </c>
      <c r="K27" s="41">
        <v>100</v>
      </c>
      <c r="L27" s="22">
        <v>110</v>
      </c>
      <c r="M27" s="41">
        <v>120</v>
      </c>
      <c r="N27" s="22">
        <v>130</v>
      </c>
      <c r="O27" s="41">
        <v>140</v>
      </c>
      <c r="P27" s="22">
        <v>150</v>
      </c>
      <c r="Q27" s="41">
        <v>160</v>
      </c>
      <c r="R27" s="22">
        <v>170</v>
      </c>
      <c r="S27" s="41">
        <v>180</v>
      </c>
      <c r="T27" s="22">
        <v>190</v>
      </c>
      <c r="U27" s="22">
        <v>200</v>
      </c>
      <c r="V27" s="41">
        <v>210</v>
      </c>
    </row>
    <row r="28" spans="1:22" s="11" customFormat="1" ht="25.15" customHeight="1" outlineLevel="1">
      <c r="A28" s="32"/>
      <c r="B28" s="30" t="s">
        <v>139</v>
      </c>
      <c r="D28" s="92">
        <v>2.5718304199316859E-2</v>
      </c>
      <c r="E28" s="93">
        <v>0.25798673899939722</v>
      </c>
      <c r="F28" s="92">
        <v>0.4924653405666064</v>
      </c>
      <c r="G28" s="93">
        <v>0.12537673297166968</v>
      </c>
      <c r="H28" s="92">
        <v>5.2843078159533853E-2</v>
      </c>
      <c r="I28" s="93">
        <v>2.5316455696202531E-2</v>
      </c>
      <c r="J28" s="92">
        <v>8.0369700622865171E-3</v>
      </c>
      <c r="K28" s="93">
        <v>4.6212577858147476E-3</v>
      </c>
      <c r="L28" s="92">
        <v>2.4110910186859553E-3</v>
      </c>
      <c r="M28" s="93">
        <v>1.2055455093429777E-3</v>
      </c>
      <c r="N28" s="92">
        <v>2.0092425155716296E-4</v>
      </c>
      <c r="O28" s="93">
        <v>1.0046212577858146E-3</v>
      </c>
      <c r="P28" s="92">
        <v>1.2055455093429777E-3</v>
      </c>
      <c r="Q28" s="93">
        <v>0</v>
      </c>
      <c r="R28" s="92">
        <v>2.0092425155716296E-4</v>
      </c>
      <c r="S28" s="93">
        <v>8.0369700622865184E-4</v>
      </c>
      <c r="T28" s="92">
        <v>6.0277275467148883E-4</v>
      </c>
      <c r="U28" s="93">
        <v>0</v>
      </c>
      <c r="V28" s="92">
        <v>0</v>
      </c>
    </row>
    <row r="29" spans="1:22" s="11" customFormat="1" ht="25.15" customHeight="1" outlineLevel="1">
      <c r="A29" s="32"/>
      <c r="B29" s="9" t="s">
        <v>140</v>
      </c>
      <c r="D29" s="92">
        <v>2.5718304199316859E-2</v>
      </c>
      <c r="E29" s="93">
        <v>0.25798673899939722</v>
      </c>
      <c r="F29" s="92">
        <v>0.4924653405666064</v>
      </c>
      <c r="G29" s="93">
        <v>0.12537673297166968</v>
      </c>
      <c r="H29" s="92">
        <v>5.2843078159533853E-2</v>
      </c>
      <c r="I29" s="93">
        <v>2.5316455696202531E-2</v>
      </c>
      <c r="J29" s="92">
        <v>8.0369700622865171E-3</v>
      </c>
      <c r="K29" s="93">
        <v>4.6212577858147476E-3</v>
      </c>
      <c r="L29" s="92">
        <v>2.4110910186859553E-3</v>
      </c>
      <c r="M29" s="93">
        <v>1.2055455093429777E-3</v>
      </c>
      <c r="N29" s="92">
        <v>2.0092425155716296E-4</v>
      </c>
      <c r="O29" s="93">
        <v>1.0046212577858146E-3</v>
      </c>
      <c r="P29" s="92">
        <v>1.2055455093429777E-3</v>
      </c>
      <c r="Q29" s="93">
        <v>0</v>
      </c>
      <c r="R29" s="92">
        <v>2.0092425155716296E-4</v>
      </c>
      <c r="S29" s="93">
        <v>8.0369700622865184E-4</v>
      </c>
      <c r="T29" s="92">
        <v>6.0277275467148883E-4</v>
      </c>
      <c r="U29" s="93">
        <v>0</v>
      </c>
      <c r="V29" s="92">
        <v>0</v>
      </c>
    </row>
    <row r="30" spans="1:22" s="11" customFormat="1" ht="25.15" customHeight="1" outlineLevel="1">
      <c r="A30" s="32"/>
      <c r="B30" s="3" t="s">
        <v>141</v>
      </c>
      <c r="D30" s="92">
        <v>2.4488157366519471E-2</v>
      </c>
      <c r="E30" s="93">
        <v>0.16358892011240467</v>
      </c>
      <c r="F30" s="92">
        <v>0.52408671216378966</v>
      </c>
      <c r="G30" s="93">
        <v>0.16780409474106783</v>
      </c>
      <c r="H30" s="92">
        <v>6.16218386190285E-2</v>
      </c>
      <c r="I30" s="93">
        <v>3.0309112806101966E-2</v>
      </c>
      <c r="J30" s="92">
        <v>1.3247691690084303E-2</v>
      </c>
      <c r="K30" s="93">
        <v>5.6202328382175832E-3</v>
      </c>
      <c r="L30" s="92">
        <v>2.8101164191087916E-3</v>
      </c>
      <c r="M30" s="93">
        <v>1.6057808109193096E-3</v>
      </c>
      <c r="N30" s="92">
        <v>8.0289040545965479E-4</v>
      </c>
      <c r="O30" s="93">
        <v>8.0289040545965479E-4</v>
      </c>
      <c r="P30" s="92">
        <v>6.0216780409474112E-4</v>
      </c>
      <c r="Q30" s="93">
        <v>4.0144520272982739E-4</v>
      </c>
      <c r="R30" s="92">
        <v>1.0036130068245685E-3</v>
      </c>
      <c r="S30" s="93">
        <v>2.007226013649137E-4</v>
      </c>
      <c r="T30" s="92">
        <v>6.0216780409474112E-4</v>
      </c>
      <c r="U30" s="93">
        <v>4.0144520272982739E-4</v>
      </c>
      <c r="V30" s="92">
        <v>0</v>
      </c>
    </row>
    <row r="31" spans="1:22" s="11" customFormat="1" ht="6.6" customHeight="1" outlineLevel="1">
      <c r="A31" s="15"/>
      <c r="B31" s="6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</row>
    <row r="32" spans="1:22" s="11" customFormat="1" ht="30" customHeight="1">
      <c r="A32" s="32"/>
      <c r="B32" s="37" t="s">
        <v>143</v>
      </c>
    </row>
    <row r="33" spans="1:16" ht="7.15" customHeight="1" outlineLevel="1">
      <c r="B33" s="6"/>
      <c r="C33" s="6"/>
      <c r="H33" s="43"/>
      <c r="I33" s="11"/>
      <c r="K33" s="11"/>
      <c r="L33" s="11"/>
      <c r="M33" s="11"/>
      <c r="N33" s="11"/>
      <c r="O33" s="11"/>
    </row>
    <row r="34" spans="1:16" s="11" customFormat="1" ht="25.15" customHeight="1" outlineLevel="1">
      <c r="A34" s="32"/>
    </row>
    <row r="35" spans="1:16" s="11" customFormat="1" ht="25.15" customHeight="1" outlineLevel="1">
      <c r="A35" s="32"/>
      <c r="P35" s="39"/>
    </row>
    <row r="36" spans="1:16" s="11" customFormat="1" ht="25.15" customHeight="1" outlineLevel="1">
      <c r="A36" s="32"/>
      <c r="P36" s="39"/>
    </row>
    <row r="37" spans="1:16" s="11" customFormat="1" ht="25.15" customHeight="1" outlineLevel="1">
      <c r="A37" s="32"/>
      <c r="P37" s="39"/>
    </row>
    <row r="38" spans="1:16" s="11" customFormat="1" ht="25.15" customHeight="1" outlineLevel="1">
      <c r="A38" s="32"/>
      <c r="P38" s="39"/>
    </row>
    <row r="39" spans="1:16" s="11" customFormat="1" ht="25.15" customHeight="1" outlineLevel="1">
      <c r="A39" s="32"/>
    </row>
    <row r="40" spans="1:16" s="11" customFormat="1" ht="25.15" customHeight="1" outlineLevel="1">
      <c r="A40" s="32"/>
    </row>
    <row r="41" spans="1:16" s="11" customFormat="1" ht="25.15" customHeight="1" outlineLevel="1">
      <c r="A41" s="32"/>
    </row>
    <row r="42" spans="1:16" s="11" customFormat="1" ht="25.15" customHeight="1" outlineLevel="1">
      <c r="A42" s="32"/>
    </row>
    <row r="43" spans="1:16" s="11" customFormat="1" ht="25.15" customHeight="1" outlineLevel="1">
      <c r="A43" s="32"/>
    </row>
    <row r="44" spans="1:16" s="11" customFormat="1" ht="25.15" customHeight="1" outlineLevel="1">
      <c r="A44" s="32"/>
    </row>
    <row r="45" spans="1:16" s="11" customFormat="1" ht="25.15" customHeight="1" outlineLevel="1">
      <c r="A45" s="32"/>
    </row>
    <row r="46" spans="1:16" s="11" customFormat="1" ht="25.15" customHeight="1" outlineLevel="1">
      <c r="A46" s="32"/>
    </row>
    <row r="47" spans="1:16" s="11" customFormat="1" ht="25.15" customHeight="1" outlineLevel="1">
      <c r="A47" s="32"/>
    </row>
    <row r="48" spans="1:16" s="11" customFormat="1" ht="25.15" customHeight="1" outlineLevel="1">
      <c r="A48" s="32"/>
    </row>
    <row r="49" spans="1:15" s="11" customFormat="1" ht="25.15" customHeight="1" outlineLevel="1">
      <c r="A49" s="32"/>
    </row>
    <row r="50" spans="1:15" s="11" customFormat="1" ht="25.15" customHeight="1" outlineLevel="1">
      <c r="A50" s="32"/>
    </row>
    <row r="51" spans="1:15" s="11" customFormat="1" ht="25.15" customHeight="1" outlineLevel="1">
      <c r="A51" s="32"/>
    </row>
    <row r="52" spans="1:15" s="11" customFormat="1" ht="25.15" customHeight="1" outlineLevel="1">
      <c r="A52" s="32"/>
    </row>
    <row r="53" spans="1:15" s="11" customFormat="1" ht="25.15" customHeight="1" outlineLevel="1">
      <c r="A53" s="32"/>
    </row>
    <row r="54" spans="1:15" s="11" customFormat="1" ht="25.15" customHeight="1" outlineLevel="1">
      <c r="A54" s="32"/>
    </row>
    <row r="55" spans="1:15" s="11" customFormat="1" ht="25.15" customHeight="1" outlineLevel="1">
      <c r="A55" s="32"/>
    </row>
    <row r="56" spans="1:15" s="11" customFormat="1" ht="25.15" customHeight="1" outlineLevel="1">
      <c r="A56" s="32"/>
    </row>
    <row r="57" spans="1:15" s="11" customFormat="1" ht="25.15" customHeight="1" outlineLevel="1">
      <c r="A57" s="15"/>
    </row>
    <row r="58" spans="1:15" s="11" customFormat="1" ht="30" customHeight="1">
      <c r="A58" s="44"/>
      <c r="B58" s="45" t="s">
        <v>144</v>
      </c>
    </row>
    <row r="59" spans="1:15" s="11" customFormat="1" ht="30" customHeight="1">
      <c r="A59" s="44"/>
      <c r="B59" s="46" t="s">
        <v>145</v>
      </c>
    </row>
    <row r="60" spans="1:15" ht="7.15" customHeight="1">
      <c r="B60" s="6"/>
      <c r="C60" s="6"/>
      <c r="H60" s="43"/>
      <c r="I60" s="11"/>
      <c r="K60" s="11"/>
      <c r="L60" s="11"/>
      <c r="M60" s="11"/>
      <c r="N60" s="11"/>
      <c r="O60" s="11"/>
    </row>
    <row r="61" spans="1:15" s="11" customFormat="1" ht="30" customHeight="1">
      <c r="A61" s="44"/>
      <c r="B61" s="47" t="s">
        <v>146</v>
      </c>
    </row>
    <row r="62" spans="1:15" ht="7.15" customHeight="1" outlineLevel="1">
      <c r="B62" s="6"/>
      <c r="C62" s="6"/>
      <c r="H62" s="43"/>
      <c r="I62" s="11"/>
      <c r="K62" s="11"/>
      <c r="L62" s="11"/>
      <c r="M62" s="11"/>
      <c r="N62" s="11"/>
      <c r="O62" s="11"/>
    </row>
    <row r="63" spans="1:15" ht="25.15" customHeight="1" outlineLevel="1">
      <c r="A63" s="44"/>
      <c r="B63" s="48" t="s">
        <v>147</v>
      </c>
      <c r="C63" s="49"/>
      <c r="D63" s="243" t="s">
        <v>148</v>
      </c>
      <c r="E63" s="247"/>
      <c r="F63" s="244" t="s">
        <v>149</v>
      </c>
      <c r="G63" s="247"/>
      <c r="H63" s="15"/>
      <c r="J63" s="2"/>
      <c r="K63" s="2"/>
      <c r="N63" s="2"/>
      <c r="O63" s="50"/>
    </row>
    <row r="64" spans="1:15" ht="25.15" customHeight="1" outlineLevel="1">
      <c r="A64" s="44"/>
      <c r="B64" s="3" t="s">
        <v>137</v>
      </c>
      <c r="C64" s="11"/>
      <c r="D64" s="239">
        <v>5000</v>
      </c>
      <c r="E64" s="262"/>
      <c r="F64" s="263">
        <v>1</v>
      </c>
      <c r="G64" s="264"/>
      <c r="H64" s="11"/>
      <c r="I64" s="11"/>
      <c r="J64" s="11"/>
      <c r="K64" s="51"/>
      <c r="L64" s="11"/>
      <c r="M64" s="52"/>
      <c r="N64" s="11"/>
      <c r="O64" s="11"/>
    </row>
    <row r="65" spans="1:18" ht="25.15" customHeight="1" outlineLevel="1">
      <c r="A65" s="44"/>
      <c r="B65" s="9" t="s">
        <v>150</v>
      </c>
      <c r="C65" s="11"/>
      <c r="D65" s="241">
        <v>4577</v>
      </c>
      <c r="E65" s="265"/>
      <c r="F65" s="256">
        <v>0.91539999999999999</v>
      </c>
      <c r="G65" s="257"/>
      <c r="H65" s="11"/>
      <c r="I65" s="11"/>
      <c r="J65" s="11"/>
      <c r="K65" s="51"/>
      <c r="L65" s="11"/>
      <c r="M65" s="52"/>
      <c r="N65" s="52"/>
      <c r="O65" s="11"/>
    </row>
    <row r="66" spans="1:18" ht="25.15" customHeight="1" outlineLevel="1">
      <c r="A66" s="44"/>
      <c r="B66" s="30" t="s">
        <v>151</v>
      </c>
      <c r="C66" s="11"/>
      <c r="D66" s="258">
        <v>246</v>
      </c>
      <c r="E66" s="259"/>
      <c r="F66" s="260">
        <v>4.9200000000000001E-2</v>
      </c>
      <c r="G66" s="261"/>
      <c r="H66" s="11"/>
      <c r="I66" s="11"/>
      <c r="J66" s="11"/>
      <c r="K66" s="51"/>
      <c r="L66" s="11"/>
      <c r="M66" s="52"/>
      <c r="N66" s="52"/>
      <c r="O66" s="11"/>
    </row>
    <row r="67" spans="1:18" ht="25.15" customHeight="1" outlineLevel="1">
      <c r="A67" s="44"/>
      <c r="B67" s="9" t="s">
        <v>152</v>
      </c>
      <c r="C67" s="11"/>
      <c r="D67" s="249">
        <v>180</v>
      </c>
      <c r="E67" s="250"/>
      <c r="F67" s="256">
        <v>3.5999999999999997E-2</v>
      </c>
      <c r="G67" s="257"/>
      <c r="H67" s="11"/>
      <c r="I67" s="11"/>
      <c r="J67" s="11"/>
      <c r="K67" s="51"/>
      <c r="L67" s="11"/>
      <c r="M67" s="52"/>
      <c r="N67" s="52"/>
      <c r="O67" s="11"/>
    </row>
    <row r="68" spans="1:18" s="11" customFormat="1" ht="7.15" customHeight="1" outlineLevel="1">
      <c r="D68" s="53"/>
      <c r="E68" s="53"/>
      <c r="F68" s="53"/>
      <c r="G68" s="53"/>
    </row>
    <row r="69" spans="1:18" ht="25.15" customHeight="1" outlineLevel="1">
      <c r="A69" s="44"/>
      <c r="B69" s="1" t="s">
        <v>138</v>
      </c>
      <c r="C69" s="8"/>
      <c r="D69" s="243" t="s">
        <v>137</v>
      </c>
      <c r="E69" s="247"/>
      <c r="F69" s="244" t="s">
        <v>150</v>
      </c>
      <c r="G69" s="247"/>
      <c r="H69" s="244" t="s">
        <v>151</v>
      </c>
      <c r="I69" s="243"/>
      <c r="J69" s="1" t="s">
        <v>153</v>
      </c>
      <c r="K69" s="1" t="s">
        <v>154</v>
      </c>
      <c r="L69" s="244" t="s">
        <v>152</v>
      </c>
      <c r="M69" s="243"/>
      <c r="N69" s="1" t="s">
        <v>153</v>
      </c>
      <c r="O69" s="24" t="s">
        <v>154</v>
      </c>
    </row>
    <row r="70" spans="1:18" ht="25.15" customHeight="1" outlineLevel="1">
      <c r="A70" s="44"/>
      <c r="B70" s="3" t="s">
        <v>90</v>
      </c>
      <c r="C70" s="6"/>
      <c r="D70" s="239">
        <v>46.131852999999872</v>
      </c>
      <c r="E70" s="262"/>
      <c r="F70" s="267">
        <v>44.284835445804156</v>
      </c>
      <c r="G70" s="262"/>
      <c r="H70" s="268">
        <v>62.068367346938814</v>
      </c>
      <c r="I70" s="269"/>
      <c r="J70" s="26">
        <v>17.783531901134658</v>
      </c>
      <c r="K70" s="19">
        <v>0.40157159267077258</v>
      </c>
      <c r="L70" s="268">
        <v>71.53691620111735</v>
      </c>
      <c r="M70" s="269"/>
      <c r="N70" s="26">
        <v>27.252080755313195</v>
      </c>
      <c r="O70" s="19">
        <v>0.61538177755372558</v>
      </c>
      <c r="Q70" s="54"/>
      <c r="R70" s="54"/>
    </row>
    <row r="71" spans="1:18" ht="25.15" customHeight="1" outlineLevel="1">
      <c r="A71" s="44"/>
      <c r="B71" s="9" t="s">
        <v>91</v>
      </c>
      <c r="C71" s="6"/>
      <c r="D71" s="241">
        <v>13.379244662693198</v>
      </c>
      <c r="E71" s="265"/>
      <c r="F71" s="252">
        <v>9.588663557336714</v>
      </c>
      <c r="G71" s="265"/>
      <c r="H71" s="251">
        <v>30.921927864162651</v>
      </c>
      <c r="I71" s="249"/>
      <c r="J71" s="25">
        <v>21.333264306825939</v>
      </c>
      <c r="K71" s="21">
        <v>2.2248423025024073</v>
      </c>
      <c r="L71" s="251">
        <v>16.146635030686788</v>
      </c>
      <c r="M71" s="249"/>
      <c r="N71" s="25">
        <v>6.557971473350074</v>
      </c>
      <c r="O71" s="21">
        <v>0.68392966695888258</v>
      </c>
      <c r="Q71" s="55"/>
      <c r="R71" s="55"/>
    </row>
    <row r="72" spans="1:18" ht="25.15" customHeight="1" outlineLevel="1">
      <c r="A72" s="44"/>
      <c r="B72" s="30" t="s">
        <v>70</v>
      </c>
      <c r="C72" s="6"/>
      <c r="D72" s="253">
        <v>46.5026999268986</v>
      </c>
      <c r="E72" s="254"/>
      <c r="F72" s="255">
        <v>44.550614755694461</v>
      </c>
      <c r="G72" s="254"/>
      <c r="H72" s="266">
        <v>62.925463708602969</v>
      </c>
      <c r="I72" s="248"/>
      <c r="J72" s="23" t="s">
        <v>273</v>
      </c>
      <c r="K72" s="20" t="s">
        <v>273</v>
      </c>
      <c r="L72" s="266">
        <v>71.984469865905496</v>
      </c>
      <c r="M72" s="248"/>
      <c r="N72" s="23" t="s">
        <v>273</v>
      </c>
      <c r="O72" s="20" t="s">
        <v>273</v>
      </c>
    </row>
    <row r="73" spans="1:18" ht="25.15" customHeight="1" outlineLevel="1">
      <c r="A73" s="44"/>
      <c r="B73" s="9" t="s">
        <v>71</v>
      </c>
      <c r="C73" s="6"/>
      <c r="D73" s="249">
        <v>45.761006073101143</v>
      </c>
      <c r="E73" s="250"/>
      <c r="F73" s="251">
        <v>44.01905613591385</v>
      </c>
      <c r="G73" s="250"/>
      <c r="H73" s="251">
        <v>61.211270985274659</v>
      </c>
      <c r="I73" s="249"/>
      <c r="J73" s="25" t="s">
        <v>273</v>
      </c>
      <c r="K73" s="21" t="s">
        <v>273</v>
      </c>
      <c r="L73" s="251">
        <v>71.089362536329205</v>
      </c>
      <c r="M73" s="249"/>
      <c r="N73" s="25" t="s">
        <v>273</v>
      </c>
      <c r="O73" s="21" t="s">
        <v>273</v>
      </c>
    </row>
    <row r="74" spans="1:18" ht="25.15" customHeight="1" outlineLevel="1">
      <c r="A74" s="44"/>
      <c r="B74" s="3" t="s">
        <v>93</v>
      </c>
      <c r="C74" s="6"/>
      <c r="D74" s="240">
        <v>39.448999999999998</v>
      </c>
      <c r="E74" s="271"/>
      <c r="F74" s="270">
        <v>39.183999999999997</v>
      </c>
      <c r="G74" s="271"/>
      <c r="H74" s="266">
        <v>42.710999999999999</v>
      </c>
      <c r="I74" s="248"/>
      <c r="J74" s="26">
        <v>3.527000000000001</v>
      </c>
      <c r="K74" s="19">
        <v>9.0011229073091004E-2</v>
      </c>
      <c r="L74" s="266">
        <v>63.616</v>
      </c>
      <c r="M74" s="248"/>
      <c r="N74" s="26">
        <v>24.432000000000002</v>
      </c>
      <c r="O74" s="19">
        <v>0.62351980400163343</v>
      </c>
    </row>
    <row r="75" spans="1:18" ht="25.15" customHeight="1" outlineLevel="1">
      <c r="A75" s="44"/>
      <c r="B75" s="3" t="s">
        <v>92</v>
      </c>
      <c r="C75" s="6"/>
      <c r="D75" s="241">
        <v>43.269499999999994</v>
      </c>
      <c r="E75" s="265"/>
      <c r="F75" s="252">
        <v>42.773000000000003</v>
      </c>
      <c r="G75" s="265"/>
      <c r="H75" s="251">
        <v>52.692999999999998</v>
      </c>
      <c r="I75" s="249"/>
      <c r="J75" s="25">
        <v>9.9199999999999946</v>
      </c>
      <c r="K75" s="21">
        <v>0.23192200687349485</v>
      </c>
      <c r="L75" s="251">
        <v>69.718000000000004</v>
      </c>
      <c r="M75" s="249"/>
      <c r="N75" s="25">
        <v>26.945</v>
      </c>
      <c r="O75" s="21">
        <v>0.62995347532321788</v>
      </c>
    </row>
    <row r="76" spans="1:18" ht="25.15" customHeight="1" outlineLevel="1">
      <c r="A76" s="44"/>
      <c r="B76" s="3" t="s">
        <v>94</v>
      </c>
      <c r="C76" s="6"/>
      <c r="D76" s="240">
        <v>48.915999999999997</v>
      </c>
      <c r="E76" s="271"/>
      <c r="F76" s="270">
        <v>47.619</v>
      </c>
      <c r="G76" s="271"/>
      <c r="H76" s="266">
        <v>69.131499999999988</v>
      </c>
      <c r="I76" s="248"/>
      <c r="J76" s="23">
        <v>21.512499999999989</v>
      </c>
      <c r="K76" s="20">
        <v>0.45176295176295156</v>
      </c>
      <c r="L76" s="266">
        <v>75.174000000000007</v>
      </c>
      <c r="M76" s="248"/>
      <c r="N76" s="23">
        <v>27.555000000000007</v>
      </c>
      <c r="O76" s="18">
        <v>0.57865557865557871</v>
      </c>
    </row>
    <row r="77" spans="1:18" s="11" customFormat="1" ht="7.15" customHeight="1" outlineLevel="1" thickBot="1">
      <c r="B77" s="56"/>
      <c r="C77" s="56"/>
      <c r="D77" s="300"/>
      <c r="E77" s="301"/>
      <c r="F77" s="302"/>
      <c r="G77" s="301"/>
      <c r="H77" s="302"/>
      <c r="I77" s="300"/>
      <c r="J77" s="56"/>
      <c r="K77" s="56"/>
      <c r="L77" s="302"/>
      <c r="M77" s="300"/>
      <c r="N77" s="56"/>
      <c r="O77" s="57"/>
    </row>
    <row r="78" spans="1:18" ht="25.15" customHeight="1" outlineLevel="1" thickTop="1">
      <c r="A78" s="44"/>
      <c r="B78" s="3" t="s">
        <v>95</v>
      </c>
      <c r="C78" s="6"/>
      <c r="D78" s="275">
        <v>1812.0330480000011</v>
      </c>
      <c r="E78" s="276"/>
      <c r="F78" s="277">
        <v>1612.4928015734256</v>
      </c>
      <c r="G78" s="276"/>
      <c r="H78" s="278">
        <v>3776.6993469387739</v>
      </c>
      <c r="I78" s="279"/>
      <c r="J78" s="26">
        <v>2164.2065453653486</v>
      </c>
      <c r="K78" s="19">
        <v>1.3421495855693593</v>
      </c>
      <c r="L78" s="278">
        <v>4224.0605586592173</v>
      </c>
      <c r="M78" s="279"/>
      <c r="N78" s="26">
        <v>2611.5677570857915</v>
      </c>
      <c r="O78" s="19">
        <v>1.6195841336702381</v>
      </c>
    </row>
    <row r="79" spans="1:18" ht="25.15" customHeight="1" outlineLevel="1">
      <c r="A79" s="44"/>
      <c r="B79" s="9" t="s">
        <v>96</v>
      </c>
      <c r="C79" s="6"/>
      <c r="D79" s="241">
        <v>1605.9271768104506</v>
      </c>
      <c r="E79" s="265"/>
      <c r="F79" s="252">
        <v>882.07337627543131</v>
      </c>
      <c r="G79" s="265"/>
      <c r="H79" s="251">
        <v>5038.4505378776503</v>
      </c>
      <c r="I79" s="249"/>
      <c r="J79" s="25">
        <v>4156.3771616022186</v>
      </c>
      <c r="K79" s="21">
        <v>4.712053751301946</v>
      </c>
      <c r="L79" s="251">
        <v>2298.6438665521196</v>
      </c>
      <c r="M79" s="249"/>
      <c r="N79" s="25">
        <v>1416.5704902766884</v>
      </c>
      <c r="O79" s="21">
        <v>1.6059553869069028</v>
      </c>
    </row>
    <row r="80" spans="1:18" ht="25.15" customHeight="1" outlineLevel="1">
      <c r="A80" s="44"/>
      <c r="B80" s="30" t="s">
        <v>70</v>
      </c>
      <c r="C80" s="6"/>
      <c r="D80" s="253">
        <v>1856.5462603193748</v>
      </c>
      <c r="E80" s="254"/>
      <c r="F80" s="255">
        <v>1636.9421788841687</v>
      </c>
      <c r="G80" s="254"/>
      <c r="H80" s="266">
        <v>3916.3555043236006</v>
      </c>
      <c r="I80" s="248"/>
      <c r="J80" s="23" t="s">
        <v>273</v>
      </c>
      <c r="K80" s="20" t="s">
        <v>273</v>
      </c>
      <c r="L80" s="266">
        <v>4287.7745451686678</v>
      </c>
      <c r="M80" s="248"/>
      <c r="N80" s="23" t="s">
        <v>273</v>
      </c>
      <c r="O80" s="20" t="s">
        <v>273</v>
      </c>
    </row>
    <row r="81" spans="1:16" ht="25.15" customHeight="1" outlineLevel="1">
      <c r="A81" s="44"/>
      <c r="B81" s="9" t="s">
        <v>71</v>
      </c>
      <c r="C81" s="6"/>
      <c r="D81" s="249">
        <v>1767.5198356806275</v>
      </c>
      <c r="E81" s="250"/>
      <c r="F81" s="251">
        <v>1588.0434242626825</v>
      </c>
      <c r="G81" s="250"/>
      <c r="H81" s="251">
        <v>3637.0431895539473</v>
      </c>
      <c r="I81" s="249"/>
      <c r="J81" s="25" t="s">
        <v>273</v>
      </c>
      <c r="K81" s="21" t="s">
        <v>273</v>
      </c>
      <c r="L81" s="251">
        <v>4160.3465721497669</v>
      </c>
      <c r="M81" s="249"/>
      <c r="N81" s="25" t="s">
        <v>273</v>
      </c>
      <c r="O81" s="21" t="s">
        <v>273</v>
      </c>
    </row>
    <row r="82" spans="1:16" ht="25.15" customHeight="1" outlineLevel="1">
      <c r="A82" s="44"/>
      <c r="B82" s="6" t="s">
        <v>98</v>
      </c>
      <c r="C82" s="6"/>
      <c r="D82" s="240">
        <v>1222.25</v>
      </c>
      <c r="E82" s="271"/>
      <c r="F82" s="270">
        <v>1205.8599999999999</v>
      </c>
      <c r="G82" s="271"/>
      <c r="H82" s="266">
        <v>1432.7800000000002</v>
      </c>
      <c r="I82" s="248"/>
      <c r="J82" s="26">
        <v>226.9200000000003</v>
      </c>
      <c r="K82" s="19">
        <v>0.18818104920969292</v>
      </c>
      <c r="L82" s="266">
        <v>3178.5</v>
      </c>
      <c r="M82" s="248"/>
      <c r="N82" s="26">
        <v>1972.64</v>
      </c>
      <c r="O82" s="19">
        <v>1.6358781284726254</v>
      </c>
      <c r="P82" s="55"/>
    </row>
    <row r="83" spans="1:16" ht="25.15" customHeight="1" outlineLevel="1">
      <c r="A83" s="44"/>
      <c r="B83" s="9" t="s">
        <v>97</v>
      </c>
      <c r="C83" s="6"/>
      <c r="D83" s="241">
        <v>1470.46</v>
      </c>
      <c r="E83" s="265"/>
      <c r="F83" s="252">
        <v>1436.88</v>
      </c>
      <c r="G83" s="265"/>
      <c r="H83" s="251">
        <v>2180.71</v>
      </c>
      <c r="I83" s="249"/>
      <c r="J83" s="25">
        <v>743.82999999999993</v>
      </c>
      <c r="K83" s="21">
        <v>0.51767022994265344</v>
      </c>
      <c r="L83" s="251">
        <v>3817.47</v>
      </c>
      <c r="M83" s="249"/>
      <c r="N83" s="25">
        <v>2380.5899999999997</v>
      </c>
      <c r="O83" s="21">
        <v>1.6567771838984462</v>
      </c>
    </row>
    <row r="84" spans="1:16" ht="25.15" customHeight="1" outlineLevel="1">
      <c r="A84" s="44"/>
      <c r="B84" s="10" t="s">
        <v>99</v>
      </c>
      <c r="C84" s="6"/>
      <c r="D84" s="240">
        <v>1879.24</v>
      </c>
      <c r="E84" s="271"/>
      <c r="F84" s="270">
        <v>1780.94</v>
      </c>
      <c r="G84" s="271"/>
      <c r="H84" s="266">
        <v>3753.5749999999998</v>
      </c>
      <c r="I84" s="248"/>
      <c r="J84" s="23">
        <v>1972.6349999999998</v>
      </c>
      <c r="K84" s="20">
        <v>1.1076369782249822</v>
      </c>
      <c r="L84" s="266">
        <v>4438.43</v>
      </c>
      <c r="M84" s="248"/>
      <c r="N84" s="23">
        <v>2657.4900000000002</v>
      </c>
      <c r="O84" s="20">
        <v>1.4921839028827475</v>
      </c>
    </row>
    <row r="85" spans="1:16" s="11" customFormat="1" ht="7.15" customHeight="1" outlineLevel="1" thickBot="1">
      <c r="B85" s="56"/>
      <c r="C85" s="56"/>
      <c r="D85" s="300"/>
      <c r="E85" s="301"/>
      <c r="F85" s="302"/>
      <c r="G85" s="301"/>
      <c r="H85" s="302"/>
      <c r="I85" s="300"/>
      <c r="J85" s="56"/>
      <c r="K85" s="56"/>
      <c r="L85" s="302"/>
      <c r="M85" s="300"/>
      <c r="N85" s="56"/>
      <c r="O85" s="57"/>
    </row>
    <row r="86" spans="1:16" ht="25.15" customHeight="1" outlineLevel="1" thickTop="1">
      <c r="A86" s="44"/>
      <c r="B86" s="3" t="s">
        <v>100</v>
      </c>
      <c r="C86" s="6"/>
      <c r="D86" s="275">
        <v>151.80174620000057</v>
      </c>
      <c r="E86" s="276"/>
      <c r="F86" s="277">
        <v>145.38701158216796</v>
      </c>
      <c r="G86" s="276"/>
      <c r="H86" s="278">
        <v>207.20116734693872</v>
      </c>
      <c r="I86" s="279"/>
      <c r="J86" s="26">
        <v>61.81415576477076</v>
      </c>
      <c r="K86" s="19">
        <v>0.4251697252187856</v>
      </c>
      <c r="L86" s="278">
        <v>239.96357541899428</v>
      </c>
      <c r="M86" s="279"/>
      <c r="N86" s="26">
        <v>94.576563836826324</v>
      </c>
      <c r="O86" s="19">
        <v>0.65051590790402036</v>
      </c>
      <c r="P86" s="55"/>
    </row>
    <row r="87" spans="1:16" ht="25.15" customHeight="1" outlineLevel="1">
      <c r="A87" s="44"/>
      <c r="B87" s="9" t="s">
        <v>101</v>
      </c>
      <c r="C87" s="6"/>
      <c r="D87" s="241">
        <v>45.961860157171216</v>
      </c>
      <c r="E87" s="265"/>
      <c r="F87" s="252">
        <v>32.157482467303062</v>
      </c>
      <c r="G87" s="265"/>
      <c r="H87" s="251">
        <v>109.38462248710059</v>
      </c>
      <c r="I87" s="249"/>
      <c r="J87" s="25">
        <v>77.227140019797531</v>
      </c>
      <c r="K87" s="21">
        <v>2.4015294138252328</v>
      </c>
      <c r="L87" s="251">
        <v>56.305041985436645</v>
      </c>
      <c r="M87" s="249"/>
      <c r="N87" s="25">
        <v>24.147559518133583</v>
      </c>
      <c r="O87" s="21">
        <v>0.75091573299266279</v>
      </c>
      <c r="P87" s="54"/>
    </row>
    <row r="88" spans="1:16" ht="25.15" customHeight="1" outlineLevel="1">
      <c r="A88" s="44"/>
      <c r="B88" s="30" t="s">
        <v>70</v>
      </c>
      <c r="C88" s="6"/>
      <c r="D88" s="253">
        <v>153.07572055532154</v>
      </c>
      <c r="E88" s="254"/>
      <c r="F88" s="255">
        <v>146.27835514082582</v>
      </c>
      <c r="G88" s="254"/>
      <c r="H88" s="266">
        <v>210.23309867953708</v>
      </c>
      <c r="I88" s="248"/>
      <c r="J88" s="23" t="s">
        <v>273</v>
      </c>
      <c r="K88" s="20" t="s">
        <v>273</v>
      </c>
      <c r="L88" s="266">
        <v>241.52424287935</v>
      </c>
      <c r="M88" s="248"/>
      <c r="N88" s="23" t="s">
        <v>273</v>
      </c>
      <c r="O88" s="20" t="s">
        <v>273</v>
      </c>
    </row>
    <row r="89" spans="1:16" ht="25.15" customHeight="1" outlineLevel="1">
      <c r="A89" s="44"/>
      <c r="B89" s="9" t="s">
        <v>71</v>
      </c>
      <c r="C89" s="6"/>
      <c r="D89" s="249">
        <v>150.52777184467959</v>
      </c>
      <c r="E89" s="250"/>
      <c r="F89" s="251">
        <v>144.49566802351009</v>
      </c>
      <c r="G89" s="250"/>
      <c r="H89" s="251">
        <v>204.16923601434036</v>
      </c>
      <c r="I89" s="249"/>
      <c r="J89" s="25" t="s">
        <v>273</v>
      </c>
      <c r="K89" s="21" t="s">
        <v>273</v>
      </c>
      <c r="L89" s="251">
        <v>238.40290795863856</v>
      </c>
      <c r="M89" s="249"/>
      <c r="N89" s="25" t="s">
        <v>273</v>
      </c>
      <c r="O89" s="21" t="s">
        <v>273</v>
      </c>
    </row>
    <row r="90" spans="1:16" ht="25.15" customHeight="1" outlineLevel="1">
      <c r="A90" s="44"/>
      <c r="B90" s="3" t="s">
        <v>103</v>
      </c>
      <c r="C90" s="6"/>
      <c r="D90" s="240">
        <v>128.98500000000001</v>
      </c>
      <c r="E90" s="271"/>
      <c r="F90" s="270">
        <v>128.107</v>
      </c>
      <c r="G90" s="271"/>
      <c r="H90" s="266">
        <v>141.15299999999999</v>
      </c>
      <c r="I90" s="248"/>
      <c r="J90" s="26">
        <v>13.045999999999992</v>
      </c>
      <c r="K90" s="19">
        <v>0.1018367458452698</v>
      </c>
      <c r="L90" s="266">
        <v>212.01900000000001</v>
      </c>
      <c r="M90" s="248"/>
      <c r="N90" s="26">
        <v>83.912000000000006</v>
      </c>
      <c r="O90" s="19">
        <v>0.65501494844153729</v>
      </c>
    </row>
    <row r="91" spans="1:16" ht="25.15" customHeight="1" outlineLevel="1">
      <c r="A91" s="44"/>
      <c r="B91" s="10" t="s">
        <v>102</v>
      </c>
      <c r="C91" s="6"/>
      <c r="D91" s="241">
        <v>141.96700000000001</v>
      </c>
      <c r="E91" s="265"/>
      <c r="F91" s="252">
        <v>140.46700000000001</v>
      </c>
      <c r="G91" s="265"/>
      <c r="H91" s="251">
        <v>173.74700000000001</v>
      </c>
      <c r="I91" s="249"/>
      <c r="J91" s="25">
        <v>33.28</v>
      </c>
      <c r="K91" s="21">
        <v>0.23692397502616269</v>
      </c>
      <c r="L91" s="251">
        <v>231.49199999999999</v>
      </c>
      <c r="M91" s="249"/>
      <c r="N91" s="25">
        <v>91.024999999999977</v>
      </c>
      <c r="O91" s="21">
        <v>0.64801697195782615</v>
      </c>
    </row>
    <row r="92" spans="1:16" ht="25.15" customHeight="1" outlineLevel="1">
      <c r="A92" s="44"/>
      <c r="B92" s="3" t="s">
        <v>104</v>
      </c>
      <c r="D92" s="240">
        <v>160.947</v>
      </c>
      <c r="E92" s="271"/>
      <c r="F92" s="270">
        <v>156.577</v>
      </c>
      <c r="G92" s="271"/>
      <c r="H92" s="266">
        <v>227.71600000000001</v>
      </c>
      <c r="I92" s="248"/>
      <c r="J92" s="23">
        <v>71.13900000000001</v>
      </c>
      <c r="K92" s="20">
        <v>0.45433875984339989</v>
      </c>
      <c r="L92" s="266">
        <v>253.65299999999999</v>
      </c>
      <c r="M92" s="248"/>
      <c r="N92" s="23">
        <v>97.075999999999993</v>
      </c>
      <c r="O92" s="20">
        <v>0.61998888725674894</v>
      </c>
    </row>
    <row r="93" spans="1:16" ht="15" customHeight="1" outlineLevel="1">
      <c r="A93" s="11"/>
      <c r="B93" s="6"/>
      <c r="C93" s="6"/>
      <c r="D93" s="295"/>
      <c r="E93" s="296"/>
      <c r="F93" s="297"/>
      <c r="G93" s="296"/>
      <c r="H93" s="298"/>
      <c r="I93" s="299"/>
      <c r="J93" s="58"/>
      <c r="K93" s="59"/>
      <c r="L93" s="298"/>
      <c r="M93" s="299"/>
      <c r="N93" s="60"/>
      <c r="O93" s="61"/>
      <c r="P93" s="54"/>
    </row>
    <row r="94" spans="1:16" s="11" customFormat="1" ht="30" customHeight="1">
      <c r="A94" s="44"/>
      <c r="B94" s="47" t="s">
        <v>155</v>
      </c>
    </row>
    <row r="95" spans="1:16" ht="7.15" customHeight="1" outlineLevel="1">
      <c r="B95" s="6"/>
      <c r="C95" s="6"/>
      <c r="H95" s="43"/>
      <c r="I95" s="11"/>
      <c r="K95" s="11"/>
      <c r="L95" s="11"/>
      <c r="M95" s="11"/>
      <c r="N95" s="11"/>
      <c r="O95" s="11"/>
    </row>
    <row r="96" spans="1:16" ht="25.15" customHeight="1" outlineLevel="1">
      <c r="A96" s="44"/>
      <c r="B96" s="15"/>
      <c r="D96" s="60"/>
      <c r="E96" s="60"/>
      <c r="F96" s="60"/>
      <c r="G96" s="60"/>
      <c r="H96" s="60"/>
      <c r="I96" s="60"/>
      <c r="J96" s="62"/>
      <c r="K96" s="60"/>
      <c r="L96" s="60"/>
      <c r="M96" s="62"/>
    </row>
    <row r="97" spans="1:13" ht="25.15" customHeight="1" outlineLevel="1">
      <c r="A97" s="44"/>
      <c r="B97" s="15"/>
      <c r="D97" s="60"/>
      <c r="E97" s="60"/>
      <c r="F97" s="60"/>
      <c r="G97" s="60"/>
      <c r="H97" s="60"/>
      <c r="I97" s="60"/>
      <c r="J97" s="62"/>
      <c r="K97" s="60"/>
      <c r="L97" s="60"/>
      <c r="M97" s="62"/>
    </row>
    <row r="98" spans="1:13" ht="25.15" customHeight="1" outlineLevel="1">
      <c r="A98" s="44"/>
      <c r="B98" s="15"/>
      <c r="D98" s="60"/>
      <c r="E98" s="60"/>
      <c r="F98" s="60"/>
      <c r="G98" s="60"/>
      <c r="H98" s="60"/>
      <c r="I98" s="60"/>
      <c r="J98" s="62"/>
      <c r="K98" s="60"/>
      <c r="L98" s="60"/>
      <c r="M98" s="62"/>
    </row>
    <row r="99" spans="1:13" ht="25.15" customHeight="1" outlineLevel="1">
      <c r="A99" s="44"/>
      <c r="B99" s="15"/>
      <c r="D99" s="60"/>
      <c r="E99" s="60"/>
      <c r="F99" s="60"/>
      <c r="G99" s="60"/>
      <c r="H99" s="60"/>
      <c r="I99" s="60"/>
      <c r="J99" s="62"/>
      <c r="K99" s="60"/>
      <c r="L99" s="60"/>
      <c r="M99" s="62"/>
    </row>
    <row r="100" spans="1:13" ht="25.15" customHeight="1" outlineLevel="1">
      <c r="A100" s="44"/>
      <c r="B100" s="15"/>
      <c r="D100" s="60"/>
      <c r="E100" s="60"/>
      <c r="F100" s="60"/>
      <c r="G100" s="60"/>
      <c r="H100" s="60"/>
      <c r="I100" s="60"/>
      <c r="J100" s="62"/>
      <c r="K100" s="60"/>
      <c r="L100" s="60"/>
      <c r="M100" s="62"/>
    </row>
    <row r="101" spans="1:13" ht="25.15" customHeight="1" outlineLevel="1">
      <c r="A101" s="44"/>
      <c r="B101" s="15"/>
      <c r="D101" s="60"/>
      <c r="E101" s="60"/>
      <c r="F101" s="60"/>
      <c r="G101" s="60"/>
      <c r="H101" s="60"/>
      <c r="I101" s="60"/>
      <c r="J101" s="62"/>
      <c r="K101" s="60"/>
      <c r="L101" s="60"/>
      <c r="M101" s="62"/>
    </row>
    <row r="102" spans="1:13" ht="25.15" customHeight="1" outlineLevel="1">
      <c r="A102" s="44"/>
      <c r="B102" s="15"/>
      <c r="D102" s="60"/>
      <c r="E102" s="60"/>
      <c r="F102" s="60"/>
      <c r="G102" s="60"/>
      <c r="H102" s="60"/>
      <c r="I102" s="60"/>
      <c r="J102" s="62"/>
      <c r="K102" s="60"/>
      <c r="L102" s="60"/>
      <c r="M102" s="62"/>
    </row>
    <row r="103" spans="1:13" ht="25.15" customHeight="1" outlineLevel="1">
      <c r="A103" s="44"/>
      <c r="B103" s="15"/>
      <c r="D103" s="60"/>
      <c r="E103" s="60"/>
      <c r="F103" s="60"/>
      <c r="G103" s="60"/>
      <c r="H103" s="60"/>
      <c r="I103" s="60"/>
      <c r="J103" s="62"/>
      <c r="K103" s="60"/>
      <c r="L103" s="60"/>
      <c r="M103" s="62"/>
    </row>
    <row r="104" spans="1:13" ht="25.15" customHeight="1" outlineLevel="1">
      <c r="A104" s="44"/>
      <c r="B104" s="15"/>
      <c r="D104" s="60"/>
      <c r="E104" s="60"/>
      <c r="F104" s="60"/>
      <c r="G104" s="60"/>
      <c r="H104" s="60"/>
      <c r="I104" s="60"/>
      <c r="J104" s="62"/>
      <c r="K104" s="60"/>
      <c r="L104" s="60"/>
      <c r="M104" s="62"/>
    </row>
    <row r="105" spans="1:13" ht="25.15" customHeight="1" outlineLevel="1">
      <c r="A105" s="44"/>
      <c r="B105" s="15"/>
      <c r="D105" s="60"/>
      <c r="E105" s="60"/>
      <c r="F105" s="60"/>
      <c r="G105" s="60"/>
      <c r="H105" s="60"/>
      <c r="I105" s="60"/>
      <c r="J105" s="62"/>
      <c r="K105" s="60"/>
      <c r="L105" s="60"/>
      <c r="M105" s="62"/>
    </row>
    <row r="106" spans="1:13" ht="25.15" customHeight="1" outlineLevel="1">
      <c r="A106" s="44"/>
      <c r="B106" s="15"/>
      <c r="D106" s="60"/>
      <c r="E106" s="60"/>
      <c r="F106" s="60"/>
      <c r="G106" s="60"/>
      <c r="H106" s="60"/>
      <c r="I106" s="60"/>
      <c r="J106" s="62"/>
      <c r="K106" s="60"/>
      <c r="L106" s="60"/>
      <c r="M106" s="62"/>
    </row>
    <row r="107" spans="1:13" ht="25.15" customHeight="1" outlineLevel="1">
      <c r="A107" s="44"/>
      <c r="B107" s="6"/>
      <c r="D107" s="60"/>
      <c r="E107" s="60"/>
      <c r="F107" s="60"/>
      <c r="G107" s="60"/>
      <c r="H107" s="60"/>
      <c r="I107" s="60"/>
      <c r="J107" s="62"/>
      <c r="K107" s="60"/>
      <c r="L107" s="60"/>
      <c r="M107" s="62"/>
    </row>
    <row r="108" spans="1:13" ht="25.15" customHeight="1" outlineLevel="1">
      <c r="A108" s="44"/>
      <c r="B108" s="6"/>
      <c r="D108" s="60"/>
      <c r="E108" s="60"/>
      <c r="F108" s="60"/>
      <c r="G108" s="60"/>
      <c r="H108" s="60"/>
      <c r="I108" s="60"/>
      <c r="J108" s="62"/>
      <c r="K108" s="60"/>
      <c r="L108" s="60"/>
      <c r="M108" s="62"/>
    </row>
    <row r="109" spans="1:13" ht="25.15" customHeight="1" outlineLevel="1">
      <c r="A109" s="44"/>
      <c r="B109" s="6"/>
      <c r="D109" s="60"/>
      <c r="E109" s="60"/>
      <c r="F109" s="60"/>
      <c r="G109" s="60"/>
      <c r="H109" s="60"/>
      <c r="I109" s="60"/>
      <c r="J109" s="62"/>
      <c r="K109" s="60"/>
      <c r="L109" s="60"/>
      <c r="M109" s="62"/>
    </row>
    <row r="110" spans="1:13" ht="25.15" customHeight="1" outlineLevel="1">
      <c r="A110" s="44"/>
      <c r="B110" s="6"/>
      <c r="D110" s="60"/>
      <c r="E110" s="60"/>
      <c r="F110" s="60"/>
      <c r="G110" s="60"/>
      <c r="H110" s="60"/>
      <c r="I110" s="60"/>
      <c r="J110" s="62"/>
      <c r="K110" s="60"/>
      <c r="L110" s="60"/>
      <c r="M110" s="62"/>
    </row>
    <row r="111" spans="1:13" ht="25.15" customHeight="1" outlineLevel="1">
      <c r="A111" s="44"/>
      <c r="B111" s="6"/>
      <c r="D111" s="60"/>
      <c r="E111" s="60"/>
      <c r="F111" s="60"/>
      <c r="G111" s="60"/>
      <c r="H111" s="60"/>
      <c r="I111" s="60"/>
      <c r="J111" s="62"/>
      <c r="K111" s="60"/>
      <c r="L111" s="60"/>
      <c r="M111" s="62"/>
    </row>
    <row r="112" spans="1:13" ht="25.15" customHeight="1" outlineLevel="1">
      <c r="A112" s="44"/>
      <c r="B112" s="6"/>
      <c r="D112" s="60"/>
      <c r="E112" s="60"/>
      <c r="F112" s="60"/>
      <c r="G112" s="60"/>
      <c r="H112" s="60"/>
      <c r="I112" s="60"/>
      <c r="J112" s="62"/>
      <c r="K112" s="60"/>
      <c r="L112" s="60"/>
      <c r="M112" s="62"/>
    </row>
    <row r="113" spans="1:13" ht="25.15" customHeight="1" outlineLevel="1">
      <c r="A113" s="44"/>
      <c r="B113" s="6"/>
      <c r="D113" s="60"/>
      <c r="E113" s="60"/>
      <c r="F113" s="60"/>
      <c r="G113" s="60"/>
      <c r="H113" s="60"/>
      <c r="I113" s="60"/>
      <c r="J113" s="62"/>
      <c r="K113" s="60"/>
      <c r="L113" s="60"/>
      <c r="M113" s="62"/>
    </row>
    <row r="114" spans="1:13" ht="25.15" customHeight="1" outlineLevel="1">
      <c r="A114" s="44"/>
      <c r="B114" s="6"/>
      <c r="D114" s="60"/>
      <c r="E114" s="60"/>
      <c r="F114" s="60"/>
      <c r="G114" s="60"/>
      <c r="H114" s="60"/>
      <c r="I114" s="60"/>
      <c r="J114" s="62"/>
      <c r="K114" s="60"/>
      <c r="L114" s="60"/>
      <c r="M114" s="62"/>
    </row>
    <row r="115" spans="1:13" ht="25.15" customHeight="1" outlineLevel="1">
      <c r="A115" s="44"/>
      <c r="B115" s="6"/>
      <c r="D115" s="60"/>
      <c r="E115" s="60"/>
      <c r="F115" s="60"/>
      <c r="G115" s="60"/>
      <c r="H115" s="60"/>
      <c r="I115" s="60"/>
      <c r="J115" s="62"/>
      <c r="K115" s="60"/>
      <c r="L115" s="60"/>
      <c r="M115" s="62"/>
    </row>
    <row r="116" spans="1:13" ht="25.15" customHeight="1" outlineLevel="1">
      <c r="A116" s="44"/>
      <c r="B116" s="6"/>
      <c r="D116" s="60"/>
      <c r="E116" s="60"/>
      <c r="F116" s="60"/>
      <c r="G116" s="60"/>
      <c r="H116" s="60"/>
      <c r="I116" s="60"/>
      <c r="J116" s="62"/>
      <c r="K116" s="60"/>
      <c r="L116" s="60"/>
      <c r="M116" s="62"/>
    </row>
    <row r="117" spans="1:13" ht="25.15" customHeight="1" outlineLevel="1">
      <c r="A117" s="44"/>
      <c r="B117" s="6"/>
      <c r="D117" s="60"/>
      <c r="E117" s="60"/>
      <c r="F117" s="60"/>
      <c r="G117" s="60"/>
      <c r="H117" s="60"/>
      <c r="I117" s="60"/>
      <c r="J117" s="62"/>
      <c r="K117" s="60"/>
      <c r="L117" s="60"/>
      <c r="M117" s="62"/>
    </row>
    <row r="118" spans="1:13" ht="25.15" customHeight="1" outlineLevel="1">
      <c r="A118" s="44"/>
      <c r="B118" s="6"/>
      <c r="D118" s="60"/>
      <c r="E118" s="60"/>
      <c r="F118" s="60"/>
      <c r="G118" s="60"/>
      <c r="H118" s="60"/>
      <c r="I118" s="60"/>
      <c r="J118" s="62"/>
      <c r="K118" s="60"/>
      <c r="L118" s="60"/>
      <c r="M118" s="62"/>
    </row>
    <row r="119" spans="1:13" ht="25.15" customHeight="1" outlineLevel="1">
      <c r="A119" s="44"/>
      <c r="B119" s="6"/>
      <c r="D119" s="60"/>
      <c r="E119" s="60"/>
      <c r="F119" s="60"/>
      <c r="G119" s="60"/>
      <c r="H119" s="60"/>
      <c r="I119" s="60"/>
      <c r="J119" s="62"/>
      <c r="K119" s="60"/>
      <c r="L119" s="60"/>
      <c r="M119" s="62"/>
    </row>
    <row r="120" spans="1:13" ht="25.15" customHeight="1" outlineLevel="1">
      <c r="A120" s="44"/>
      <c r="B120" s="6"/>
      <c r="D120" s="60"/>
      <c r="E120" s="60"/>
      <c r="F120" s="60"/>
      <c r="G120" s="60"/>
      <c r="H120" s="60"/>
      <c r="I120" s="60"/>
      <c r="J120" s="62"/>
      <c r="K120" s="60"/>
      <c r="L120" s="60"/>
      <c r="M120" s="62"/>
    </row>
    <row r="121" spans="1:13" ht="25.15" customHeight="1" outlineLevel="1">
      <c r="A121" s="44"/>
      <c r="B121" s="6"/>
      <c r="D121" s="60"/>
      <c r="E121" s="60"/>
      <c r="F121" s="60"/>
      <c r="G121" s="60"/>
      <c r="H121" s="60"/>
      <c r="I121" s="60"/>
      <c r="J121" s="62"/>
      <c r="K121" s="60"/>
      <c r="L121" s="60"/>
      <c r="M121" s="62"/>
    </row>
    <row r="122" spans="1:13" ht="25.15" customHeight="1" outlineLevel="1">
      <c r="A122" s="44"/>
      <c r="B122" s="6"/>
      <c r="D122" s="60"/>
      <c r="E122" s="60"/>
      <c r="F122" s="60"/>
      <c r="G122" s="60"/>
      <c r="H122" s="60"/>
      <c r="I122" s="60"/>
      <c r="J122" s="62"/>
      <c r="K122" s="60"/>
      <c r="L122" s="60"/>
      <c r="M122" s="62"/>
    </row>
    <row r="123" spans="1:13" ht="25.15" customHeight="1" outlineLevel="1">
      <c r="A123" s="44"/>
      <c r="B123" s="6"/>
      <c r="D123" s="60"/>
      <c r="E123" s="60"/>
      <c r="F123" s="60"/>
      <c r="G123" s="60"/>
      <c r="H123" s="60"/>
      <c r="I123" s="60"/>
      <c r="J123" s="62"/>
      <c r="K123" s="60"/>
      <c r="L123" s="60"/>
      <c r="M123" s="62"/>
    </row>
    <row r="124" spans="1:13" ht="25.15" customHeight="1" outlineLevel="1">
      <c r="A124" s="44"/>
      <c r="B124" s="6"/>
      <c r="D124" s="60"/>
      <c r="E124" s="60"/>
      <c r="F124" s="60"/>
      <c r="G124" s="60"/>
      <c r="H124" s="60"/>
      <c r="I124" s="60"/>
      <c r="J124" s="62"/>
      <c r="K124" s="60"/>
      <c r="L124" s="60"/>
      <c r="M124" s="62"/>
    </row>
    <row r="125" spans="1:13" ht="25.15" customHeight="1" outlineLevel="1">
      <c r="A125" s="44"/>
      <c r="B125" s="6"/>
      <c r="D125" s="60"/>
      <c r="E125" s="60"/>
      <c r="F125" s="60"/>
      <c r="G125" s="60"/>
      <c r="H125" s="60"/>
      <c r="I125" s="60"/>
      <c r="J125" s="62"/>
      <c r="K125" s="60"/>
      <c r="L125" s="60"/>
      <c r="M125" s="62"/>
    </row>
    <row r="126" spans="1:13" ht="25.15" customHeight="1" outlineLevel="1">
      <c r="A126" s="44"/>
      <c r="B126" s="6"/>
      <c r="D126" s="60"/>
      <c r="E126" s="60"/>
      <c r="F126" s="60"/>
      <c r="G126" s="60"/>
      <c r="H126" s="60"/>
      <c r="I126" s="60"/>
      <c r="J126" s="62"/>
      <c r="K126" s="60"/>
      <c r="L126" s="60"/>
      <c r="M126" s="62"/>
    </row>
    <row r="127" spans="1:13" ht="25.15" customHeight="1" outlineLevel="1">
      <c r="A127" s="44"/>
      <c r="B127" s="6"/>
      <c r="D127" s="60"/>
      <c r="E127" s="60"/>
      <c r="F127" s="60"/>
      <c r="G127" s="60"/>
      <c r="H127" s="60"/>
      <c r="I127" s="60"/>
      <c r="J127" s="62"/>
      <c r="K127" s="60"/>
      <c r="L127" s="60"/>
      <c r="M127" s="62"/>
    </row>
    <row r="128" spans="1:13" ht="25.15" customHeight="1" outlineLevel="1">
      <c r="A128" s="44"/>
      <c r="B128" s="6"/>
      <c r="D128" s="60"/>
      <c r="E128" s="60"/>
      <c r="F128" s="60"/>
      <c r="G128" s="60"/>
      <c r="H128" s="60"/>
      <c r="I128" s="60"/>
      <c r="J128" s="62"/>
      <c r="K128" s="60"/>
      <c r="L128" s="60"/>
      <c r="M128" s="62"/>
    </row>
    <row r="129" spans="1:14" ht="25.15" customHeight="1" outlineLevel="1">
      <c r="A129" s="44"/>
      <c r="B129" s="6"/>
      <c r="D129" s="60"/>
      <c r="E129" s="60"/>
      <c r="F129" s="60"/>
      <c r="G129" s="60"/>
      <c r="H129" s="60"/>
      <c r="I129" s="60"/>
      <c r="J129" s="62"/>
      <c r="K129" s="60"/>
      <c r="L129" s="60"/>
      <c r="N129" s="62"/>
    </row>
    <row r="130" spans="1:14" ht="25.15" customHeight="1" outlineLevel="1">
      <c r="A130" s="44"/>
      <c r="B130" s="6"/>
      <c r="D130" s="60"/>
      <c r="E130" s="60"/>
      <c r="F130" s="60"/>
      <c r="G130" s="60"/>
      <c r="H130" s="60"/>
      <c r="I130" s="60"/>
      <c r="J130" s="62"/>
      <c r="K130" s="60"/>
      <c r="L130" s="60"/>
    </row>
    <row r="131" spans="1:14" ht="25.15" customHeight="1" outlineLevel="1">
      <c r="A131" s="44"/>
      <c r="B131" s="6"/>
      <c r="D131" s="60"/>
      <c r="E131" s="60"/>
      <c r="F131" s="60"/>
      <c r="G131" s="60"/>
      <c r="H131" s="60"/>
      <c r="I131" s="60"/>
      <c r="J131" s="62"/>
      <c r="K131" s="60"/>
      <c r="L131" s="60"/>
      <c r="M131" s="62"/>
    </row>
    <row r="132" spans="1:14" ht="25.15" customHeight="1" outlineLevel="1">
      <c r="A132" s="44"/>
      <c r="B132" s="6"/>
      <c r="D132" s="60"/>
      <c r="E132" s="60"/>
      <c r="F132" s="60"/>
      <c r="G132" s="60"/>
      <c r="H132" s="60"/>
      <c r="I132" s="60"/>
      <c r="J132" s="62"/>
      <c r="K132" s="60"/>
      <c r="L132" s="60"/>
      <c r="M132" s="62"/>
    </row>
    <row r="133" spans="1:14" ht="25.15" customHeight="1" outlineLevel="1">
      <c r="A133" s="44"/>
      <c r="B133" s="6"/>
      <c r="D133" s="60"/>
      <c r="E133" s="60"/>
      <c r="F133" s="60"/>
      <c r="G133" s="60"/>
      <c r="H133" s="60"/>
      <c r="I133" s="60"/>
      <c r="J133" s="62"/>
      <c r="K133" s="60"/>
      <c r="L133" s="60"/>
      <c r="M133" s="62"/>
    </row>
    <row r="134" spans="1:14" ht="25.15" customHeight="1" outlineLevel="1">
      <c r="A134" s="44"/>
      <c r="B134" s="6"/>
      <c r="D134" s="60"/>
      <c r="E134" s="60"/>
      <c r="F134" s="60"/>
      <c r="G134" s="60"/>
      <c r="H134" s="60"/>
      <c r="I134" s="60"/>
      <c r="J134" s="62"/>
      <c r="K134" s="60"/>
      <c r="L134" s="60"/>
      <c r="M134" s="62"/>
    </row>
    <row r="135" spans="1:14" ht="25.15" customHeight="1" outlineLevel="1">
      <c r="A135" s="44"/>
      <c r="B135" s="6"/>
      <c r="D135" s="60"/>
      <c r="E135" s="60"/>
      <c r="F135" s="60"/>
      <c r="G135" s="60"/>
      <c r="H135" s="60"/>
      <c r="I135" s="60"/>
      <c r="J135" s="62"/>
      <c r="K135" s="60"/>
      <c r="L135" s="60"/>
      <c r="M135" s="62"/>
    </row>
    <row r="136" spans="1:14" ht="25.15" customHeight="1" outlineLevel="1">
      <c r="A136" s="44"/>
      <c r="B136" s="6"/>
      <c r="D136" s="60"/>
      <c r="E136" s="60"/>
      <c r="F136" s="60"/>
      <c r="G136" s="60"/>
      <c r="H136" s="60"/>
      <c r="I136" s="60"/>
      <c r="J136" s="62"/>
      <c r="K136" s="60"/>
      <c r="L136" s="60"/>
      <c r="M136" s="62"/>
    </row>
    <row r="137" spans="1:14" ht="25.15" customHeight="1" outlineLevel="1">
      <c r="A137" s="44"/>
      <c r="B137" s="6"/>
      <c r="D137" s="60"/>
      <c r="E137" s="60"/>
      <c r="F137" s="60"/>
      <c r="G137" s="60"/>
      <c r="H137" s="60"/>
      <c r="I137" s="60"/>
      <c r="J137" s="62"/>
      <c r="K137" s="60"/>
      <c r="L137" s="60"/>
      <c r="M137" s="62"/>
    </row>
    <row r="138" spans="1:14" ht="25.15" customHeight="1" outlineLevel="1">
      <c r="A138" s="44"/>
      <c r="B138" s="6"/>
      <c r="D138" s="60"/>
      <c r="E138" s="60"/>
      <c r="F138" s="60"/>
      <c r="G138" s="60"/>
      <c r="H138" s="60"/>
      <c r="I138" s="60"/>
      <c r="J138" s="62"/>
      <c r="K138" s="60"/>
      <c r="L138" s="60"/>
      <c r="M138" s="62"/>
    </row>
    <row r="139" spans="1:14" ht="25.15" customHeight="1" outlineLevel="1">
      <c r="A139" s="44"/>
      <c r="B139" s="6"/>
      <c r="D139" s="60"/>
      <c r="E139" s="60"/>
      <c r="F139" s="60"/>
      <c r="G139" s="60"/>
      <c r="H139" s="60"/>
      <c r="I139" s="60"/>
      <c r="J139" s="62"/>
      <c r="K139" s="60"/>
      <c r="L139" s="60"/>
      <c r="M139" s="62"/>
    </row>
    <row r="140" spans="1:14" ht="25.15" customHeight="1" outlineLevel="1">
      <c r="A140" s="44"/>
      <c r="B140" s="6"/>
      <c r="D140" s="60"/>
      <c r="E140" s="60"/>
      <c r="F140" s="60"/>
      <c r="G140" s="60"/>
      <c r="H140" s="60"/>
      <c r="I140" s="60"/>
      <c r="J140" s="62"/>
      <c r="K140" s="60"/>
      <c r="L140" s="60"/>
      <c r="M140" s="62"/>
    </row>
    <row r="141" spans="1:14" ht="25.15" customHeight="1" outlineLevel="1">
      <c r="A141" s="44"/>
      <c r="B141" s="6"/>
      <c r="D141" s="60"/>
      <c r="E141" s="60"/>
      <c r="F141" s="60"/>
      <c r="G141" s="60"/>
      <c r="H141" s="60"/>
      <c r="I141" s="60"/>
      <c r="J141" s="62"/>
      <c r="K141" s="60"/>
      <c r="L141" s="60"/>
      <c r="M141" s="62"/>
    </row>
    <row r="142" spans="1:14" ht="25.15" customHeight="1" outlineLevel="1">
      <c r="A142" s="44"/>
      <c r="B142" s="6"/>
      <c r="D142" s="60"/>
      <c r="E142" s="60"/>
      <c r="F142" s="60"/>
      <c r="G142" s="60"/>
      <c r="H142" s="60"/>
      <c r="I142" s="60"/>
      <c r="J142" s="62"/>
      <c r="K142" s="60"/>
      <c r="L142" s="60"/>
      <c r="M142" s="62"/>
    </row>
    <row r="143" spans="1:14" ht="25.15" customHeight="1" outlineLevel="1">
      <c r="A143" s="44"/>
      <c r="B143" s="6"/>
      <c r="D143" s="60"/>
      <c r="E143" s="60"/>
      <c r="F143" s="60"/>
      <c r="G143" s="60"/>
      <c r="H143" s="60"/>
      <c r="I143" s="60"/>
      <c r="J143" s="62"/>
      <c r="K143" s="60"/>
      <c r="L143" s="60"/>
      <c r="M143" s="62"/>
    </row>
    <row r="144" spans="1:14" ht="25.15" customHeight="1" outlineLevel="1">
      <c r="B144" s="6"/>
      <c r="D144" s="60"/>
      <c r="E144" s="60"/>
      <c r="F144" s="60"/>
      <c r="G144" s="60"/>
      <c r="H144" s="60"/>
      <c r="I144" s="60"/>
      <c r="J144" s="62"/>
      <c r="K144" s="60"/>
      <c r="L144" s="60"/>
      <c r="M144" s="62"/>
    </row>
    <row r="145" spans="1:22" ht="30" customHeight="1">
      <c r="A145" s="63"/>
      <c r="B145" s="64" t="s">
        <v>156</v>
      </c>
      <c r="D145" s="60"/>
      <c r="E145" s="60"/>
      <c r="F145" s="60"/>
      <c r="G145" s="60"/>
      <c r="H145" s="60"/>
      <c r="I145" s="60"/>
      <c r="J145" s="62"/>
      <c r="K145" s="60"/>
      <c r="L145" s="60"/>
      <c r="M145" s="62"/>
    </row>
    <row r="146" spans="1:22" ht="30" customHeight="1">
      <c r="A146" s="63"/>
      <c r="B146" s="65" t="s">
        <v>157</v>
      </c>
      <c r="D146" s="60"/>
      <c r="E146" s="60"/>
      <c r="F146" s="60"/>
      <c r="G146" s="60"/>
      <c r="H146" s="60"/>
      <c r="I146" s="60"/>
      <c r="J146" s="62"/>
      <c r="K146" s="60"/>
      <c r="L146" s="60"/>
      <c r="M146" s="62"/>
    </row>
    <row r="147" spans="1:22" ht="7.15" customHeight="1">
      <c r="B147" s="15"/>
      <c r="C147" s="15"/>
      <c r="D147" s="15"/>
      <c r="E147" s="15"/>
      <c r="F147" s="15"/>
    </row>
    <row r="148" spans="1:22" ht="30" customHeight="1">
      <c r="A148" s="63"/>
      <c r="B148" s="64" t="s">
        <v>158</v>
      </c>
      <c r="D148" s="60"/>
      <c r="E148" s="60"/>
      <c r="F148" s="60"/>
      <c r="G148" s="60"/>
      <c r="H148" s="60"/>
      <c r="I148" s="60"/>
      <c r="J148" s="62"/>
      <c r="K148" s="60"/>
      <c r="L148" s="60"/>
      <c r="M148" s="62"/>
    </row>
    <row r="149" spans="1:22" ht="7.15" customHeight="1" outlineLevel="1">
      <c r="B149" s="15"/>
      <c r="C149" s="15"/>
      <c r="D149" s="15"/>
      <c r="E149" s="15"/>
      <c r="F149" s="15"/>
    </row>
    <row r="150" spans="1:22" ht="25.15" customHeight="1" outlineLevel="1">
      <c r="A150" s="63"/>
      <c r="B150" s="16" t="s">
        <v>159</v>
      </c>
      <c r="C150" s="17"/>
      <c r="D150" s="283" t="s">
        <v>137</v>
      </c>
      <c r="E150" s="285"/>
      <c r="F150" s="284" t="s">
        <v>150</v>
      </c>
      <c r="G150" s="285"/>
      <c r="H150" s="284" t="s">
        <v>151</v>
      </c>
      <c r="I150" s="285"/>
      <c r="J150" s="284" t="s">
        <v>152</v>
      </c>
      <c r="K150" s="285"/>
    </row>
    <row r="151" spans="1:22" ht="25.15" customHeight="1" outlineLevel="1">
      <c r="A151" s="63"/>
      <c r="B151" s="3" t="s">
        <v>274</v>
      </c>
      <c r="C151" s="11"/>
      <c r="D151" s="286">
        <v>0.91563614970687612</v>
      </c>
      <c r="E151" s="287"/>
      <c r="F151" s="288">
        <v>0.9178264210853565</v>
      </c>
      <c r="G151" s="287"/>
      <c r="H151" s="288">
        <v>0.89997599914597737</v>
      </c>
      <c r="I151" s="287"/>
      <c r="J151" s="288">
        <v>0.88107779808402742</v>
      </c>
      <c r="K151" s="287"/>
    </row>
    <row r="152" spans="1:22" ht="25.15" customHeight="1" outlineLevel="1">
      <c r="A152" s="63"/>
      <c r="B152" s="5" t="s">
        <v>86</v>
      </c>
      <c r="C152" s="15"/>
      <c r="D152" s="280">
        <v>3.472081724765657E-2</v>
      </c>
      <c r="E152" s="281"/>
      <c r="F152" s="282">
        <v>3.1657439015989795E-2</v>
      </c>
      <c r="G152" s="281"/>
      <c r="H152" s="282">
        <v>5.4844937164703816E-2</v>
      </c>
      <c r="I152" s="281"/>
      <c r="J152" s="282">
        <v>4.7793449262969599E-2</v>
      </c>
      <c r="K152" s="281"/>
    </row>
    <row r="153" spans="1:22" ht="25.15" customHeight="1" outlineLevel="1">
      <c r="A153" s="63"/>
      <c r="B153" s="3" t="s">
        <v>87</v>
      </c>
      <c r="C153" s="15"/>
      <c r="D153" s="280">
        <v>0.91659854397503759</v>
      </c>
      <c r="E153" s="281"/>
      <c r="F153" s="282">
        <v>0.91874355639429595</v>
      </c>
      <c r="G153" s="281"/>
      <c r="H153" s="282">
        <v>0.90682957274170495</v>
      </c>
      <c r="I153" s="281"/>
      <c r="J153" s="282">
        <v>0.88805980401251006</v>
      </c>
      <c r="K153" s="281"/>
    </row>
    <row r="154" spans="1:22" ht="25.15" customHeight="1" outlineLevel="1">
      <c r="A154" s="63"/>
      <c r="B154" s="5" t="s">
        <v>88</v>
      </c>
      <c r="C154" s="15"/>
      <c r="D154" s="280">
        <v>0.91467375543871465</v>
      </c>
      <c r="E154" s="281"/>
      <c r="F154" s="282">
        <v>0.91690928577641706</v>
      </c>
      <c r="G154" s="281"/>
      <c r="H154" s="282">
        <v>0.89312242555024979</v>
      </c>
      <c r="I154" s="281"/>
      <c r="J154" s="282">
        <v>0.87409579215554478</v>
      </c>
      <c r="K154" s="281"/>
    </row>
    <row r="155" spans="1:22" ht="25.15" customHeight="1" outlineLevel="1">
      <c r="A155" s="63"/>
      <c r="B155" s="5" t="s">
        <v>89</v>
      </c>
      <c r="C155" s="15"/>
      <c r="D155" s="280">
        <v>0.90367446565500875</v>
      </c>
      <c r="E155" s="281"/>
      <c r="F155" s="282">
        <v>0.905546256474138</v>
      </c>
      <c r="G155" s="281"/>
      <c r="H155" s="282">
        <v>0.89333168996761181</v>
      </c>
      <c r="I155" s="281"/>
      <c r="J155" s="282">
        <v>0.87444191360214862</v>
      </c>
      <c r="K155" s="281"/>
    </row>
    <row r="156" spans="1:22" ht="25.15" customHeight="1" outlineLevel="1">
      <c r="A156" s="63"/>
      <c r="B156" s="3" t="s">
        <v>69</v>
      </c>
      <c r="C156" s="15"/>
      <c r="D156" s="289">
        <v>0.91889731355249271</v>
      </c>
      <c r="E156" s="290"/>
      <c r="F156" s="291">
        <v>0.92010405788450411</v>
      </c>
      <c r="G156" s="290"/>
      <c r="H156" s="291">
        <v>0.90905580910365591</v>
      </c>
      <c r="I156" s="290"/>
      <c r="J156" s="291">
        <v>0.88923209712593743</v>
      </c>
      <c r="K156" s="290"/>
      <c r="M156" s="66"/>
      <c r="N156" s="66"/>
      <c r="O156" s="66"/>
      <c r="P156" s="66"/>
      <c r="Q156" s="66"/>
      <c r="R156" s="66"/>
      <c r="S156" s="66"/>
      <c r="T156" s="66"/>
      <c r="U156" s="66"/>
      <c r="V156" s="66"/>
    </row>
    <row r="157" spans="1:22" ht="25.15" customHeight="1" outlineLevel="1">
      <c r="A157" s="63"/>
      <c r="B157" s="5" t="s">
        <v>73</v>
      </c>
      <c r="C157" s="15"/>
      <c r="D157" s="280">
        <v>0.93348498140015279</v>
      </c>
      <c r="E157" s="281"/>
      <c r="F157" s="282">
        <v>0.93451883719259565</v>
      </c>
      <c r="G157" s="281"/>
      <c r="H157" s="282">
        <v>0.9236111519920811</v>
      </c>
      <c r="I157" s="281"/>
      <c r="J157" s="282">
        <v>0.90249550029078895</v>
      </c>
      <c r="K157" s="281"/>
      <c r="M157" s="67"/>
      <c r="N157" s="67"/>
      <c r="O157" s="67"/>
      <c r="P157" s="67"/>
      <c r="Q157" s="67"/>
      <c r="R157" s="67"/>
      <c r="S157" s="67"/>
      <c r="T157" s="67"/>
      <c r="U157" s="67"/>
      <c r="V157" s="67"/>
    </row>
    <row r="158" spans="1:22" ht="7.15" customHeight="1" outlineLevel="1">
      <c r="B158" s="15"/>
      <c r="C158" s="15"/>
      <c r="D158" s="15"/>
      <c r="E158" s="15"/>
      <c r="F158" s="15"/>
      <c r="G158" s="68"/>
      <c r="H158" s="68"/>
      <c r="L158" s="69"/>
      <c r="M158" s="70"/>
      <c r="N158" s="70"/>
      <c r="O158" s="70"/>
      <c r="P158" s="70"/>
      <c r="Q158" s="70"/>
      <c r="R158" s="70"/>
      <c r="S158" s="70"/>
      <c r="T158" s="70"/>
      <c r="U158" s="70"/>
      <c r="V158" s="70"/>
    </row>
    <row r="159" spans="1:22" ht="25.15" customHeight="1" outlineLevel="1">
      <c r="A159" s="63"/>
      <c r="B159" s="22" t="s">
        <v>160</v>
      </c>
      <c r="C159" s="17"/>
      <c r="D159" s="22" t="s">
        <v>161</v>
      </c>
      <c r="E159" s="41" t="s">
        <v>162</v>
      </c>
      <c r="F159" s="22" t="s">
        <v>163</v>
      </c>
      <c r="G159" s="41" t="s">
        <v>164</v>
      </c>
      <c r="H159" s="22" t="s">
        <v>165</v>
      </c>
      <c r="I159" s="41" t="s">
        <v>166</v>
      </c>
      <c r="J159" s="22" t="s">
        <v>167</v>
      </c>
      <c r="K159" s="41" t="s">
        <v>168</v>
      </c>
      <c r="L159" s="22" t="s">
        <v>169</v>
      </c>
      <c r="M159" s="41" t="s">
        <v>170</v>
      </c>
      <c r="N159" s="22" t="s">
        <v>171</v>
      </c>
      <c r="O159" s="41" t="s">
        <v>172</v>
      </c>
      <c r="P159" s="22" t="s">
        <v>173</v>
      </c>
      <c r="Q159" s="41" t="s">
        <v>174</v>
      </c>
      <c r="R159" s="22" t="s">
        <v>175</v>
      </c>
      <c r="S159" s="41" t="s">
        <v>176</v>
      </c>
      <c r="T159" s="22" t="s">
        <v>177</v>
      </c>
    </row>
    <row r="160" spans="1:22" ht="25.15" customHeight="1" outlineLevel="1">
      <c r="A160" s="63"/>
      <c r="B160" s="71" t="s">
        <v>137</v>
      </c>
      <c r="D160" s="72"/>
      <c r="E160" s="73"/>
      <c r="F160" s="74"/>
      <c r="G160" s="73"/>
      <c r="H160" s="74"/>
      <c r="I160" s="75"/>
      <c r="J160" s="72"/>
      <c r="K160" s="75"/>
      <c r="L160" s="11"/>
      <c r="M160" s="75"/>
      <c r="N160" s="72"/>
      <c r="O160" s="75"/>
      <c r="P160" s="72"/>
      <c r="Q160" s="75"/>
      <c r="R160" s="72"/>
      <c r="S160" s="75"/>
      <c r="T160" s="72"/>
      <c r="U160" s="72"/>
      <c r="V160" s="72"/>
    </row>
    <row r="161" spans="1:22" ht="25.15" customHeight="1" outlineLevel="1">
      <c r="A161" s="63"/>
      <c r="B161" s="3" t="s">
        <v>178</v>
      </c>
      <c r="D161" s="76">
        <v>0.9235051737788168</v>
      </c>
      <c r="E161" s="77">
        <v>0.91744768519118458</v>
      </c>
      <c r="F161" s="76">
        <v>0.90765350782845677</v>
      </c>
      <c r="G161" s="77">
        <v>0.90266650510903446</v>
      </c>
      <c r="H161" s="76">
        <v>0.8868318105708024</v>
      </c>
      <c r="I161" s="77">
        <v>0.89202926814854844</v>
      </c>
      <c r="J161" s="76">
        <v>0.88509923216964548</v>
      </c>
      <c r="K161" s="77">
        <v>0.89131908065624454</v>
      </c>
      <c r="L161" s="76">
        <v>0.85996927314315774</v>
      </c>
      <c r="M161" s="77">
        <v>0.83929033031135591</v>
      </c>
      <c r="N161" s="76">
        <v>0.8398613681832392</v>
      </c>
      <c r="O161" s="77">
        <v>0.80592113707253332</v>
      </c>
      <c r="P161" s="76">
        <v>0</v>
      </c>
      <c r="Q161" s="77">
        <v>0.898340518197839</v>
      </c>
      <c r="R161" s="76">
        <v>0.79398530750607144</v>
      </c>
      <c r="S161" s="77">
        <v>0.83386144118707495</v>
      </c>
      <c r="T161" s="76">
        <v>0</v>
      </c>
      <c r="U161" s="72"/>
      <c r="V161" s="72"/>
    </row>
    <row r="162" spans="1:22" ht="25.15" customHeight="1" outlineLevel="1">
      <c r="A162" s="63"/>
      <c r="B162" s="5" t="s">
        <v>86</v>
      </c>
      <c r="D162" s="78">
        <v>3.6680062064219143E-2</v>
      </c>
      <c r="E162" s="79">
        <v>2.6358714312417798E-2</v>
      </c>
      <c r="F162" s="78">
        <v>3.1876668159616546E-2</v>
      </c>
      <c r="G162" s="79">
        <v>2.3478530885264356E-2</v>
      </c>
      <c r="H162" s="78">
        <v>3.4528168920001927E-2</v>
      </c>
      <c r="I162" s="79">
        <v>1.9618342772006293E-2</v>
      </c>
      <c r="J162" s="78">
        <v>3.4991613001572018E-2</v>
      </c>
      <c r="K162" s="79">
        <v>1.4910670174412917E-2</v>
      </c>
      <c r="L162" s="78">
        <v>5.6115339545437438E-2</v>
      </c>
      <c r="M162" s="79">
        <v>0</v>
      </c>
      <c r="N162" s="78">
        <v>5.6061777971354976E-2</v>
      </c>
      <c r="O162" s="79">
        <v>6.1544888225321254E-2</v>
      </c>
      <c r="P162" s="78">
        <v>0</v>
      </c>
      <c r="Q162" s="79">
        <v>0</v>
      </c>
      <c r="R162" s="78">
        <v>0.15213632402570815</v>
      </c>
      <c r="S162" s="79">
        <v>0.10371730958291753</v>
      </c>
      <c r="T162" s="78">
        <v>0</v>
      </c>
      <c r="U162" s="72"/>
      <c r="V162" s="72"/>
    </row>
    <row r="163" spans="1:22" ht="25.15" customHeight="1" outlineLevel="1">
      <c r="A163" s="63"/>
      <c r="B163" s="3" t="s">
        <v>70</v>
      </c>
      <c r="C163" s="80"/>
      <c r="D163" s="81">
        <v>0.92550606284975245</v>
      </c>
      <c r="E163" s="82">
        <v>0.91849271744240668</v>
      </c>
      <c r="F163" s="81">
        <v>0.9101546403191666</v>
      </c>
      <c r="G163" s="82">
        <v>0.9055040916500684</v>
      </c>
      <c r="H163" s="81">
        <v>0.89286079755772996</v>
      </c>
      <c r="I163" s="82">
        <v>0.89810905556213771</v>
      </c>
      <c r="J163" s="81">
        <v>0.89939989330623749</v>
      </c>
      <c r="K163" s="82">
        <v>0.8997555865064597</v>
      </c>
      <c r="L163" s="81">
        <v>0.90487089636207685</v>
      </c>
      <c r="M163" s="82">
        <v>0.83929033031135591</v>
      </c>
      <c r="N163" s="81">
        <v>0.88900168320475159</v>
      </c>
      <c r="O163" s="82">
        <v>0.85516730406589614</v>
      </c>
      <c r="P163" s="81">
        <v>0</v>
      </c>
      <c r="Q163" s="82">
        <v>0.898340518197839</v>
      </c>
      <c r="R163" s="81">
        <v>0.94307890505126546</v>
      </c>
      <c r="S163" s="82">
        <v>0.9512286257374245</v>
      </c>
      <c r="T163" s="81">
        <v>0</v>
      </c>
      <c r="U163" s="72"/>
      <c r="V163" s="72"/>
    </row>
    <row r="164" spans="1:22" ht="25.15" customHeight="1" outlineLevel="1">
      <c r="A164" s="63"/>
      <c r="B164" s="5" t="s">
        <v>71</v>
      </c>
      <c r="D164" s="78">
        <v>0.92150428470788115</v>
      </c>
      <c r="E164" s="79">
        <v>0.91640265293996248</v>
      </c>
      <c r="F164" s="78">
        <v>0.90515237533774695</v>
      </c>
      <c r="G164" s="79">
        <v>0.89982891856800051</v>
      </c>
      <c r="H164" s="78">
        <v>0.88080282358387485</v>
      </c>
      <c r="I164" s="79">
        <v>0.88594948073495916</v>
      </c>
      <c r="J164" s="78">
        <v>0.87079857103305347</v>
      </c>
      <c r="K164" s="79">
        <v>0.88288257480602939</v>
      </c>
      <c r="L164" s="78">
        <v>0.81506764992423864</v>
      </c>
      <c r="M164" s="79">
        <v>0.83929033031135591</v>
      </c>
      <c r="N164" s="78">
        <v>0.79072105316172681</v>
      </c>
      <c r="O164" s="79">
        <v>0.75667497007917051</v>
      </c>
      <c r="P164" s="78">
        <v>0</v>
      </c>
      <c r="Q164" s="79">
        <v>0.898340518197839</v>
      </c>
      <c r="R164" s="78">
        <v>0.64489170996087741</v>
      </c>
      <c r="S164" s="79">
        <v>0.71649425663672539</v>
      </c>
      <c r="T164" s="78">
        <v>0</v>
      </c>
      <c r="U164" s="72"/>
      <c r="V164" s="72"/>
    </row>
    <row r="165" spans="1:22" ht="25.15" customHeight="1" outlineLevel="1">
      <c r="A165" s="63"/>
      <c r="B165" s="3" t="s">
        <v>179</v>
      </c>
      <c r="D165" s="81">
        <v>0.92613493166980987</v>
      </c>
      <c r="E165" s="82">
        <v>0.92011076866334718</v>
      </c>
      <c r="F165" s="81">
        <v>0.91136230717849465</v>
      </c>
      <c r="G165" s="82">
        <v>0.90474000113879471</v>
      </c>
      <c r="H165" s="81">
        <v>0.89470474048203419</v>
      </c>
      <c r="I165" s="82">
        <v>0.89649294912102284</v>
      </c>
      <c r="J165" s="81">
        <v>0.89647532045977307</v>
      </c>
      <c r="K165" s="82">
        <v>0.88700673992367285</v>
      </c>
      <c r="L165" s="81">
        <v>0.88344645660744725</v>
      </c>
      <c r="M165" s="82">
        <v>0.83929033031135591</v>
      </c>
      <c r="N165" s="81">
        <v>0.86181523667446092</v>
      </c>
      <c r="O165" s="82">
        <v>0.80994693014563812</v>
      </c>
      <c r="P165" s="81">
        <v>0</v>
      </c>
      <c r="Q165" s="82">
        <v>0.898340518197839</v>
      </c>
      <c r="R165" s="81">
        <v>0.85733179949248584</v>
      </c>
      <c r="S165" s="82">
        <v>0.89076551763974243</v>
      </c>
      <c r="T165" s="81">
        <v>0</v>
      </c>
      <c r="U165" s="72"/>
      <c r="V165" s="72"/>
    </row>
    <row r="166" spans="1:22" ht="25.15" customHeight="1" outlineLevel="1">
      <c r="A166" s="63"/>
      <c r="B166" s="83" t="s">
        <v>180</v>
      </c>
      <c r="C166" s="84"/>
      <c r="D166" s="85">
        <v>1291</v>
      </c>
      <c r="E166" s="86">
        <v>2444</v>
      </c>
      <c r="F166" s="85">
        <v>624</v>
      </c>
      <c r="G166" s="86">
        <v>263</v>
      </c>
      <c r="H166" s="85">
        <v>126</v>
      </c>
      <c r="I166" s="86">
        <v>40</v>
      </c>
      <c r="J166" s="85">
        <v>23</v>
      </c>
      <c r="K166" s="86">
        <v>12</v>
      </c>
      <c r="L166" s="85">
        <v>6</v>
      </c>
      <c r="M166" s="86">
        <v>1</v>
      </c>
      <c r="N166" s="85">
        <v>5</v>
      </c>
      <c r="O166" s="86">
        <v>6</v>
      </c>
      <c r="P166" s="85">
        <v>0</v>
      </c>
      <c r="Q166" s="86">
        <v>1</v>
      </c>
      <c r="R166" s="85">
        <v>4</v>
      </c>
      <c r="S166" s="86">
        <v>3</v>
      </c>
      <c r="T166" s="85">
        <v>0</v>
      </c>
      <c r="U166" s="72"/>
      <c r="V166" s="72"/>
    </row>
    <row r="167" spans="1:22" ht="25.15" customHeight="1" outlineLevel="1">
      <c r="A167" s="63"/>
      <c r="B167" s="71" t="s">
        <v>150</v>
      </c>
      <c r="D167" s="72"/>
      <c r="E167" s="73"/>
      <c r="F167" s="74"/>
      <c r="G167" s="73"/>
      <c r="H167" s="74"/>
      <c r="I167" s="75"/>
      <c r="J167" s="72"/>
      <c r="K167" s="75"/>
      <c r="L167" s="11"/>
      <c r="M167" s="75"/>
      <c r="N167" s="72"/>
      <c r="O167" s="75"/>
      <c r="P167" s="72"/>
      <c r="Q167" s="75"/>
      <c r="R167" s="72"/>
      <c r="S167" s="75"/>
      <c r="T167" s="72"/>
      <c r="U167" s="72"/>
      <c r="V167" s="72"/>
    </row>
    <row r="168" spans="1:22" ht="25.15" customHeight="1" outlineLevel="1">
      <c r="A168" s="63"/>
      <c r="B168" s="3" t="s">
        <v>178</v>
      </c>
      <c r="D168" s="76">
        <v>0.92382709596727486</v>
      </c>
      <c r="E168" s="77">
        <v>0.91768658289717808</v>
      </c>
      <c r="F168" s="76">
        <v>0.91005588420851047</v>
      </c>
      <c r="G168" s="77">
        <v>0.90547675259058691</v>
      </c>
      <c r="H168" s="76">
        <v>0.88831147237809238</v>
      </c>
      <c r="I168" s="77">
        <v>0.90518653169419405</v>
      </c>
      <c r="J168" s="76">
        <v>0.88842876366150625</v>
      </c>
      <c r="K168" s="77">
        <v>0.89620389788860533</v>
      </c>
      <c r="L168" s="76">
        <v>0</v>
      </c>
      <c r="M168" s="77">
        <v>0</v>
      </c>
      <c r="N168" s="76">
        <v>0</v>
      </c>
      <c r="O168" s="77">
        <v>0.90015049665268598</v>
      </c>
      <c r="P168" s="76">
        <v>0</v>
      </c>
      <c r="Q168" s="77">
        <v>0</v>
      </c>
      <c r="R168" s="76">
        <v>0</v>
      </c>
      <c r="S168" s="77">
        <v>0.89076551763974243</v>
      </c>
      <c r="T168" s="76">
        <v>0</v>
      </c>
      <c r="U168" s="87"/>
      <c r="V168" s="87"/>
    </row>
    <row r="169" spans="1:22" ht="25.15" customHeight="1" outlineLevel="1">
      <c r="A169" s="63"/>
      <c r="B169" s="5" t="s">
        <v>86</v>
      </c>
      <c r="D169" s="78">
        <v>3.3445158867976013E-2</v>
      </c>
      <c r="E169" s="79">
        <v>2.6089951586350951E-2</v>
      </c>
      <c r="F169" s="78">
        <v>2.2560610322573817E-2</v>
      </c>
      <c r="G169" s="79">
        <v>2.2869850128030691E-2</v>
      </c>
      <c r="H169" s="78">
        <v>4.5288199153660676E-2</v>
      </c>
      <c r="I169" s="79">
        <v>9.2485475539767908E-3</v>
      </c>
      <c r="J169" s="78">
        <v>2.9722127384185663E-2</v>
      </c>
      <c r="K169" s="79">
        <v>1.3253833658698087E-2</v>
      </c>
      <c r="L169" s="78">
        <v>0</v>
      </c>
      <c r="M169" s="79">
        <v>0</v>
      </c>
      <c r="N169" s="78">
        <v>0</v>
      </c>
      <c r="O169" s="79">
        <v>0</v>
      </c>
      <c r="P169" s="78">
        <v>0</v>
      </c>
      <c r="Q169" s="79">
        <v>0</v>
      </c>
      <c r="R169" s="78">
        <v>0</v>
      </c>
      <c r="S169" s="79">
        <v>0</v>
      </c>
      <c r="T169" s="78">
        <v>0</v>
      </c>
      <c r="U169" s="87"/>
      <c r="V169" s="87"/>
    </row>
    <row r="170" spans="1:22" ht="25.15" customHeight="1" outlineLevel="1">
      <c r="A170" s="63"/>
      <c r="B170" s="3" t="s">
        <v>70</v>
      </c>
      <c r="C170" s="80"/>
      <c r="D170" s="81">
        <v>0.92567750385778558</v>
      </c>
      <c r="E170" s="82">
        <v>0.91873876133577559</v>
      </c>
      <c r="F170" s="81">
        <v>0.91192114154920811</v>
      </c>
      <c r="G170" s="82">
        <v>0.90896636680943654</v>
      </c>
      <c r="H170" s="81">
        <v>0.90184798820088063</v>
      </c>
      <c r="I170" s="82">
        <v>0.90958301212709081</v>
      </c>
      <c r="J170" s="81">
        <v>0.90524564034273125</v>
      </c>
      <c r="K170" s="82">
        <v>0.90538833603225355</v>
      </c>
      <c r="L170" s="81">
        <v>0</v>
      </c>
      <c r="M170" s="82">
        <v>0</v>
      </c>
      <c r="N170" s="81">
        <v>0</v>
      </c>
      <c r="O170" s="82">
        <v>0.90015049665268598</v>
      </c>
      <c r="P170" s="81">
        <v>0</v>
      </c>
      <c r="Q170" s="82">
        <v>0</v>
      </c>
      <c r="R170" s="81">
        <v>0</v>
      </c>
      <c r="S170" s="82">
        <v>0.89076551763974243</v>
      </c>
      <c r="T170" s="81">
        <v>0</v>
      </c>
      <c r="U170" s="87"/>
      <c r="V170" s="87"/>
    </row>
    <row r="171" spans="1:22" ht="25.15" customHeight="1" outlineLevel="1">
      <c r="A171" s="63"/>
      <c r="B171" s="5" t="s">
        <v>71</v>
      </c>
      <c r="D171" s="78">
        <v>0.92197668807676414</v>
      </c>
      <c r="E171" s="79">
        <v>0.91663440445858058</v>
      </c>
      <c r="F171" s="78">
        <v>0.90819062686781282</v>
      </c>
      <c r="G171" s="79">
        <v>0.90198713837173727</v>
      </c>
      <c r="H171" s="78">
        <v>0.87477495655530413</v>
      </c>
      <c r="I171" s="79">
        <v>0.9007900512612973</v>
      </c>
      <c r="J171" s="78">
        <v>0.87161188698028125</v>
      </c>
      <c r="K171" s="79">
        <v>0.88701945974495711</v>
      </c>
      <c r="L171" s="78">
        <v>0</v>
      </c>
      <c r="M171" s="79">
        <v>0</v>
      </c>
      <c r="N171" s="78">
        <v>0</v>
      </c>
      <c r="O171" s="79">
        <v>0.90015049665268598</v>
      </c>
      <c r="P171" s="78">
        <v>0</v>
      </c>
      <c r="Q171" s="79">
        <v>0</v>
      </c>
      <c r="R171" s="78">
        <v>0</v>
      </c>
      <c r="S171" s="79">
        <v>0.89076551763974243</v>
      </c>
      <c r="T171" s="78">
        <v>0</v>
      </c>
      <c r="U171" s="87"/>
      <c r="V171" s="87"/>
    </row>
    <row r="172" spans="1:22" ht="25.15" customHeight="1" outlineLevel="1">
      <c r="A172" s="63"/>
      <c r="B172" s="3" t="s">
        <v>179</v>
      </c>
      <c r="D172" s="81">
        <v>0.92601864526516275</v>
      </c>
      <c r="E172" s="82">
        <v>0.920187028688086</v>
      </c>
      <c r="F172" s="81">
        <v>0.91230296824459123</v>
      </c>
      <c r="G172" s="82">
        <v>0.90610581493681019</v>
      </c>
      <c r="H172" s="81">
        <v>0.89864610421810209</v>
      </c>
      <c r="I172" s="82">
        <v>0.90597645674462157</v>
      </c>
      <c r="J172" s="81">
        <v>0.8972567637083797</v>
      </c>
      <c r="K172" s="82">
        <v>0.89612957467405707</v>
      </c>
      <c r="L172" s="81">
        <v>0</v>
      </c>
      <c r="M172" s="82">
        <v>0</v>
      </c>
      <c r="N172" s="81">
        <v>0</v>
      </c>
      <c r="O172" s="82">
        <v>0.90015049665268598</v>
      </c>
      <c r="P172" s="81">
        <v>0</v>
      </c>
      <c r="Q172" s="82">
        <v>0</v>
      </c>
      <c r="R172" s="81">
        <v>0</v>
      </c>
      <c r="S172" s="82">
        <v>0.89076551763974243</v>
      </c>
      <c r="T172" s="81">
        <v>0</v>
      </c>
      <c r="U172" s="87"/>
      <c r="V172" s="87"/>
    </row>
    <row r="173" spans="1:22" ht="25.15" customHeight="1" outlineLevel="1">
      <c r="A173" s="63"/>
      <c r="B173" s="83" t="s">
        <v>180</v>
      </c>
      <c r="C173" s="84"/>
      <c r="D173" s="85">
        <v>1255</v>
      </c>
      <c r="E173" s="86">
        <v>2362</v>
      </c>
      <c r="F173" s="85">
        <v>562</v>
      </c>
      <c r="G173" s="86">
        <v>165</v>
      </c>
      <c r="H173" s="85">
        <v>43</v>
      </c>
      <c r="I173" s="86">
        <v>17</v>
      </c>
      <c r="J173" s="85">
        <v>12</v>
      </c>
      <c r="K173" s="86">
        <v>8</v>
      </c>
      <c r="L173" s="85">
        <v>0</v>
      </c>
      <c r="M173" s="86">
        <v>0</v>
      </c>
      <c r="N173" s="85">
        <v>0</v>
      </c>
      <c r="O173" s="86">
        <v>1</v>
      </c>
      <c r="P173" s="85">
        <v>0</v>
      </c>
      <c r="Q173" s="86">
        <v>0</v>
      </c>
      <c r="R173" s="85">
        <v>0</v>
      </c>
      <c r="S173" s="86">
        <v>1</v>
      </c>
      <c r="T173" s="85">
        <v>0</v>
      </c>
      <c r="U173" s="72"/>
      <c r="V173" s="72"/>
    </row>
    <row r="174" spans="1:22" ht="7.15" customHeight="1" outlineLevel="1">
      <c r="D174" s="74"/>
      <c r="E174" s="73"/>
      <c r="F174" s="74"/>
      <c r="G174" s="73"/>
      <c r="H174" s="74"/>
      <c r="I174" s="75"/>
      <c r="J174" s="72"/>
      <c r="K174" s="75"/>
      <c r="L174" s="72"/>
      <c r="M174" s="75"/>
      <c r="N174" s="72"/>
      <c r="O174" s="75"/>
      <c r="P174" s="72"/>
      <c r="Q174" s="75"/>
      <c r="R174" s="72"/>
      <c r="S174" s="75"/>
      <c r="T174" s="72"/>
      <c r="U174" s="72"/>
      <c r="V174" s="72"/>
    </row>
    <row r="175" spans="1:22" ht="25.15" customHeight="1" outlineLevel="1">
      <c r="A175" s="63"/>
      <c r="B175" s="71" t="s">
        <v>181</v>
      </c>
      <c r="E175" s="73"/>
      <c r="F175" s="74"/>
      <c r="G175" s="73"/>
      <c r="H175" s="74"/>
      <c r="I175" s="75"/>
      <c r="J175" s="72"/>
      <c r="K175" s="75"/>
      <c r="L175" s="72"/>
      <c r="M175" s="75"/>
      <c r="N175" s="72"/>
      <c r="O175" s="75"/>
      <c r="P175" s="72"/>
      <c r="Q175" s="75"/>
      <c r="R175" s="72"/>
      <c r="S175" s="75"/>
      <c r="T175" s="72"/>
      <c r="U175" s="72"/>
      <c r="V175" s="72"/>
    </row>
    <row r="176" spans="1:22" ht="25.15" customHeight="1" outlineLevel="1">
      <c r="A176" s="63"/>
      <c r="B176" s="3" t="s">
        <v>178</v>
      </c>
      <c r="D176" s="76">
        <v>0.91161787403007455</v>
      </c>
      <c r="E176" s="77">
        <v>0.91080494525913347</v>
      </c>
      <c r="F176" s="76">
        <v>0.90171258846811386</v>
      </c>
      <c r="G176" s="77">
        <v>0.90641308942366128</v>
      </c>
      <c r="H176" s="76">
        <v>0.89852343909068755</v>
      </c>
      <c r="I176" s="77">
        <v>0.90304257663523513</v>
      </c>
      <c r="J176" s="76">
        <v>0.87881339831118543</v>
      </c>
      <c r="K176" s="77">
        <v>0.8815494461915232</v>
      </c>
      <c r="L176" s="76">
        <v>0.89258804725524743</v>
      </c>
      <c r="M176" s="77">
        <v>0</v>
      </c>
      <c r="N176" s="76">
        <v>0.82579959800814962</v>
      </c>
      <c r="O176" s="77">
        <v>0.77064672019911795</v>
      </c>
      <c r="P176" s="76">
        <v>0</v>
      </c>
      <c r="Q176" s="77">
        <v>0.898340518197839</v>
      </c>
      <c r="R176" s="76">
        <v>0.79398530750607144</v>
      </c>
      <c r="S176" s="77">
        <v>0.80540940296074126</v>
      </c>
      <c r="T176" s="76">
        <v>0</v>
      </c>
      <c r="U176" s="72"/>
      <c r="V176" s="72"/>
    </row>
    <row r="177" spans="1:22" ht="25.15" customHeight="1" outlineLevel="1">
      <c r="A177" s="63"/>
      <c r="B177" s="5" t="s">
        <v>86</v>
      </c>
      <c r="D177" s="78">
        <v>9.8171858009189233E-2</v>
      </c>
      <c r="E177" s="79">
        <v>3.3237513296380666E-2</v>
      </c>
      <c r="F177" s="78">
        <v>2.7336915963760401E-2</v>
      </c>
      <c r="G177" s="79">
        <v>2.2704799134587856E-2</v>
      </c>
      <c r="H177" s="78">
        <v>1.766142007414714E-2</v>
      </c>
      <c r="I177" s="79">
        <v>9.9600797768562791E-3</v>
      </c>
      <c r="J177" s="78">
        <v>4.5540852095512986E-2</v>
      </c>
      <c r="K177" s="79">
        <v>1.4643378976391766E-2</v>
      </c>
      <c r="L177" s="78">
        <v>5.6750283824951557E-3</v>
      </c>
      <c r="M177" s="79">
        <v>0</v>
      </c>
      <c r="N177" s="78">
        <v>7.3886734765657741E-2</v>
      </c>
      <c r="O177" s="79">
        <v>5.5745274756137005E-2</v>
      </c>
      <c r="P177" s="78">
        <v>0</v>
      </c>
      <c r="Q177" s="79">
        <v>0</v>
      </c>
      <c r="R177" s="78">
        <v>0.15213632402570815</v>
      </c>
      <c r="S177" s="79">
        <v>0.12906374292899217</v>
      </c>
      <c r="T177" s="78">
        <v>0</v>
      </c>
      <c r="U177" s="72"/>
      <c r="V177" s="72"/>
    </row>
    <row r="178" spans="1:22" ht="25.15" customHeight="1" outlineLevel="1">
      <c r="A178" s="63"/>
      <c r="B178" s="3" t="s">
        <v>70</v>
      </c>
      <c r="C178" s="80"/>
      <c r="D178" s="81">
        <v>0.94414225651857397</v>
      </c>
      <c r="E178" s="82">
        <v>0.91827764959395675</v>
      </c>
      <c r="F178" s="81">
        <v>0.90961258086339403</v>
      </c>
      <c r="G178" s="82">
        <v>0.91440577794347011</v>
      </c>
      <c r="H178" s="81">
        <v>0.90626389772022209</v>
      </c>
      <c r="I178" s="82">
        <v>0.90994455978758171</v>
      </c>
      <c r="J178" s="81">
        <v>0.9085667550135873</v>
      </c>
      <c r="K178" s="82">
        <v>0.89589995758838714</v>
      </c>
      <c r="L178" s="81">
        <v>0.90045323531851684</v>
      </c>
      <c r="M178" s="82">
        <v>0</v>
      </c>
      <c r="N178" s="81">
        <v>0.90941030937287981</v>
      </c>
      <c r="O178" s="82">
        <v>0.83372843699666843</v>
      </c>
      <c r="P178" s="81">
        <v>0</v>
      </c>
      <c r="Q178" s="82">
        <v>0.898340518197839</v>
      </c>
      <c r="R178" s="81">
        <v>0.94307890505126546</v>
      </c>
      <c r="S178" s="82">
        <v>0.98428262470834027</v>
      </c>
      <c r="T178" s="81">
        <v>0</v>
      </c>
      <c r="U178" s="72"/>
      <c r="V178" s="72"/>
    </row>
    <row r="179" spans="1:22" ht="25.15" customHeight="1" outlineLevel="1">
      <c r="A179" s="63"/>
      <c r="B179" s="5" t="s">
        <v>71</v>
      </c>
      <c r="D179" s="78">
        <v>0.87909349154157512</v>
      </c>
      <c r="E179" s="79">
        <v>0.90333224092431019</v>
      </c>
      <c r="F179" s="78">
        <v>0.8938125960728337</v>
      </c>
      <c r="G179" s="79">
        <v>0.89842040090385245</v>
      </c>
      <c r="H179" s="78">
        <v>0.89078298046115301</v>
      </c>
      <c r="I179" s="79">
        <v>0.89614059348288855</v>
      </c>
      <c r="J179" s="78">
        <v>0.84906004160878357</v>
      </c>
      <c r="K179" s="79">
        <v>0.86719893479465926</v>
      </c>
      <c r="L179" s="78">
        <v>0.88472285919197802</v>
      </c>
      <c r="M179" s="79">
        <v>0</v>
      </c>
      <c r="N179" s="78">
        <v>0.74218888664341942</v>
      </c>
      <c r="O179" s="79">
        <v>0.70756500340156747</v>
      </c>
      <c r="P179" s="78">
        <v>0</v>
      </c>
      <c r="Q179" s="79">
        <v>0.898340518197839</v>
      </c>
      <c r="R179" s="78">
        <v>0.64489170996087741</v>
      </c>
      <c r="S179" s="79">
        <v>0.62653618121314225</v>
      </c>
      <c r="T179" s="78">
        <v>0</v>
      </c>
      <c r="U179" s="72"/>
      <c r="V179" s="72"/>
    </row>
    <row r="180" spans="1:22" ht="25.15" customHeight="1" outlineLevel="1">
      <c r="A180" s="63"/>
      <c r="B180" s="3" t="s">
        <v>179</v>
      </c>
      <c r="D180" s="81">
        <v>0.92615639772827996</v>
      </c>
      <c r="E180" s="82">
        <v>0</v>
      </c>
      <c r="F180" s="81">
        <v>0</v>
      </c>
      <c r="G180" s="82">
        <v>0</v>
      </c>
      <c r="H180" s="81">
        <v>0</v>
      </c>
      <c r="I180" s="82">
        <v>0</v>
      </c>
      <c r="J180" s="81">
        <v>0</v>
      </c>
      <c r="K180" s="82">
        <v>0</v>
      </c>
      <c r="L180" s="81">
        <v>0</v>
      </c>
      <c r="M180" s="82">
        <v>0</v>
      </c>
      <c r="N180" s="81">
        <v>0</v>
      </c>
      <c r="O180" s="82">
        <v>0</v>
      </c>
      <c r="P180" s="81">
        <v>0</v>
      </c>
      <c r="Q180" s="82">
        <v>0</v>
      </c>
      <c r="R180" s="81">
        <v>0</v>
      </c>
      <c r="S180" s="82">
        <v>0</v>
      </c>
      <c r="T180" s="81">
        <v>0</v>
      </c>
      <c r="U180" s="72"/>
      <c r="V180" s="72"/>
    </row>
    <row r="181" spans="1:22" ht="25.15" customHeight="1" outlineLevel="1">
      <c r="A181" s="63"/>
      <c r="B181" s="83" t="s">
        <v>180</v>
      </c>
      <c r="C181" s="84"/>
      <c r="D181" s="85">
        <v>35</v>
      </c>
      <c r="E181" s="86">
        <v>76</v>
      </c>
      <c r="F181" s="85">
        <v>46</v>
      </c>
      <c r="G181" s="86">
        <v>31</v>
      </c>
      <c r="H181" s="85">
        <v>20</v>
      </c>
      <c r="I181" s="86">
        <v>8</v>
      </c>
      <c r="J181" s="85">
        <v>9</v>
      </c>
      <c r="K181" s="86">
        <v>4</v>
      </c>
      <c r="L181" s="85">
        <v>2</v>
      </c>
      <c r="M181" s="86">
        <v>0</v>
      </c>
      <c r="N181" s="85">
        <v>3</v>
      </c>
      <c r="O181" s="86">
        <v>3</v>
      </c>
      <c r="P181" s="85">
        <v>0</v>
      </c>
      <c r="Q181" s="86">
        <v>1</v>
      </c>
      <c r="R181" s="85">
        <v>4</v>
      </c>
      <c r="S181" s="86">
        <v>2</v>
      </c>
      <c r="T181" s="85">
        <v>0</v>
      </c>
      <c r="U181" s="72"/>
      <c r="V181" s="72"/>
    </row>
    <row r="182" spans="1:22" ht="7.15" customHeight="1" outlineLevel="1">
      <c r="D182" s="74"/>
      <c r="E182" s="73"/>
      <c r="F182" s="74"/>
      <c r="G182" s="73"/>
      <c r="H182" s="74"/>
      <c r="I182" s="75"/>
      <c r="J182" s="72"/>
      <c r="K182" s="75"/>
      <c r="L182" s="72"/>
      <c r="M182" s="75"/>
      <c r="N182" s="72"/>
      <c r="O182" s="75"/>
      <c r="P182" s="72"/>
      <c r="Q182" s="75"/>
      <c r="R182" s="72"/>
      <c r="S182" s="75"/>
      <c r="T182" s="72"/>
      <c r="U182" s="72"/>
      <c r="V182" s="72"/>
    </row>
    <row r="183" spans="1:22" ht="25.15" customHeight="1" outlineLevel="1">
      <c r="A183" s="63"/>
      <c r="B183" s="71" t="s">
        <v>182</v>
      </c>
      <c r="D183" s="74"/>
      <c r="E183" s="73"/>
      <c r="F183" s="74"/>
      <c r="G183" s="73"/>
      <c r="H183" s="74"/>
      <c r="I183" s="75"/>
      <c r="J183" s="72"/>
      <c r="K183" s="75"/>
      <c r="L183" s="72"/>
      <c r="M183" s="75"/>
      <c r="N183" s="72"/>
      <c r="O183" s="75"/>
      <c r="P183" s="72"/>
      <c r="Q183" s="75"/>
      <c r="R183" s="72"/>
      <c r="S183" s="75"/>
      <c r="T183" s="72"/>
      <c r="U183" s="72"/>
      <c r="V183" s="72"/>
    </row>
    <row r="184" spans="1:22" ht="25.15" customHeight="1" outlineLevel="1">
      <c r="A184" s="63"/>
      <c r="B184" s="3" t="s">
        <v>178</v>
      </c>
      <c r="D184" s="76">
        <v>0.9355483184700657</v>
      </c>
      <c r="E184" s="77">
        <v>0.90754299407107075</v>
      </c>
      <c r="F184" s="76">
        <v>0.84035018064004785</v>
      </c>
      <c r="G184" s="77">
        <v>0.89401225215068214</v>
      </c>
      <c r="H184" s="76">
        <v>0.88211025456903758</v>
      </c>
      <c r="I184" s="77">
        <v>0.87124393827058466</v>
      </c>
      <c r="J184" s="76">
        <v>0.89340829558155266</v>
      </c>
      <c r="K184" s="77">
        <v>0</v>
      </c>
      <c r="L184" s="76">
        <v>0.84365988608711295</v>
      </c>
      <c r="M184" s="77">
        <v>0.83929033031135591</v>
      </c>
      <c r="N184" s="76">
        <v>0.86095402344587368</v>
      </c>
      <c r="O184" s="77">
        <v>0.8117180825925796</v>
      </c>
      <c r="P184" s="76">
        <v>0</v>
      </c>
      <c r="Q184" s="77">
        <v>0</v>
      </c>
      <c r="R184" s="76">
        <v>0</v>
      </c>
      <c r="S184" s="77">
        <v>0</v>
      </c>
      <c r="T184" s="76">
        <v>0</v>
      </c>
      <c r="U184" s="72"/>
      <c r="V184" s="72"/>
    </row>
    <row r="185" spans="1:22" ht="25.15" customHeight="1" outlineLevel="1">
      <c r="A185" s="63"/>
      <c r="B185" s="5" t="s">
        <v>86</v>
      </c>
      <c r="D185" s="78">
        <v>0</v>
      </c>
      <c r="E185" s="79">
        <v>2.3745053974867331E-2</v>
      </c>
      <c r="F185" s="78">
        <v>0.1215868695259129</v>
      </c>
      <c r="G185" s="79">
        <v>2.3317029066315734E-2</v>
      </c>
      <c r="H185" s="78">
        <v>2.8928577342359069E-2</v>
      </c>
      <c r="I185" s="79">
        <v>1.3047552534311856E-2</v>
      </c>
      <c r="J185" s="78">
        <v>7.624565238850689E-4</v>
      </c>
      <c r="K185" s="79">
        <v>0</v>
      </c>
      <c r="L185" s="78">
        <v>5.5947514334038918E-2</v>
      </c>
      <c r="M185" s="79">
        <v>0</v>
      </c>
      <c r="N185" s="78">
        <v>9.2247573179161102E-3</v>
      </c>
      <c r="O185" s="79">
        <v>4.720180037513344E-3</v>
      </c>
      <c r="P185" s="78">
        <v>0</v>
      </c>
      <c r="Q185" s="79">
        <v>0</v>
      </c>
      <c r="R185" s="78">
        <v>0</v>
      </c>
      <c r="S185" s="79">
        <v>0</v>
      </c>
      <c r="T185" s="78">
        <v>0</v>
      </c>
      <c r="U185" s="72"/>
      <c r="V185" s="72"/>
    </row>
    <row r="186" spans="1:22" ht="25.15" customHeight="1" outlineLevel="1">
      <c r="A186" s="63"/>
      <c r="B186" s="3" t="s">
        <v>70</v>
      </c>
      <c r="C186" s="80"/>
      <c r="D186" s="81">
        <v>0.9355483184700657</v>
      </c>
      <c r="E186" s="82">
        <v>0.92654299434780574</v>
      </c>
      <c r="F186" s="81">
        <v>0.89992774670774511</v>
      </c>
      <c r="G186" s="82">
        <v>0.89959556398142249</v>
      </c>
      <c r="H186" s="81">
        <v>0.88925378456924375</v>
      </c>
      <c r="I186" s="82">
        <v>0.87784691088400779</v>
      </c>
      <c r="J186" s="81">
        <v>0.89446500641121485</v>
      </c>
      <c r="K186" s="82">
        <v>0</v>
      </c>
      <c r="L186" s="81">
        <v>0.89848845013447109</v>
      </c>
      <c r="M186" s="82">
        <v>0.83929033031135591</v>
      </c>
      <c r="N186" s="81">
        <v>0.87373888481629913</v>
      </c>
      <c r="O186" s="82">
        <v>0.8182599183659558</v>
      </c>
      <c r="P186" s="81">
        <v>0</v>
      </c>
      <c r="Q186" s="82">
        <v>0</v>
      </c>
      <c r="R186" s="81">
        <v>0</v>
      </c>
      <c r="S186" s="82">
        <v>0</v>
      </c>
      <c r="T186" s="81">
        <v>0</v>
      </c>
      <c r="U186" s="72"/>
      <c r="V186" s="72"/>
    </row>
    <row r="187" spans="1:22" ht="25.15" customHeight="1" outlineLevel="1">
      <c r="A187" s="63"/>
      <c r="B187" s="5" t="s">
        <v>71</v>
      </c>
      <c r="D187" s="78">
        <v>0.9355483184700657</v>
      </c>
      <c r="E187" s="79">
        <v>0.88854299379433577</v>
      </c>
      <c r="F187" s="78">
        <v>0.78077261457235059</v>
      </c>
      <c r="G187" s="79">
        <v>0.8884289403199418</v>
      </c>
      <c r="H187" s="78">
        <v>0.8749667245688314</v>
      </c>
      <c r="I187" s="79">
        <v>0.86464096565716153</v>
      </c>
      <c r="J187" s="78">
        <v>0.89235158475189047</v>
      </c>
      <c r="K187" s="79">
        <v>0</v>
      </c>
      <c r="L187" s="78">
        <v>0.78883132203975481</v>
      </c>
      <c r="M187" s="79">
        <v>0.83929033031135591</v>
      </c>
      <c r="N187" s="78">
        <v>0.84816916207544824</v>
      </c>
      <c r="O187" s="79">
        <v>0.80517624681920341</v>
      </c>
      <c r="P187" s="78">
        <v>0</v>
      </c>
      <c r="Q187" s="79">
        <v>0</v>
      </c>
      <c r="R187" s="78">
        <v>0</v>
      </c>
      <c r="S187" s="79">
        <v>0</v>
      </c>
      <c r="T187" s="78">
        <v>0</v>
      </c>
      <c r="U187" s="72"/>
      <c r="V187" s="72"/>
    </row>
    <row r="188" spans="1:22" ht="25.15" customHeight="1" outlineLevel="1">
      <c r="A188" s="63"/>
      <c r="B188" s="3" t="s">
        <v>179</v>
      </c>
      <c r="D188" s="81">
        <v>0.9355483184700657</v>
      </c>
      <c r="E188" s="82">
        <v>0.90507581113619273</v>
      </c>
      <c r="F188" s="81">
        <v>0.88177641318376954</v>
      </c>
      <c r="G188" s="82">
        <v>0.89525004538178554</v>
      </c>
      <c r="H188" s="81">
        <v>0.88776758562568714</v>
      </c>
      <c r="I188" s="82">
        <v>0.87444191360214862</v>
      </c>
      <c r="J188" s="81">
        <v>0.89340829558155266</v>
      </c>
      <c r="K188" s="82">
        <v>0</v>
      </c>
      <c r="L188" s="81">
        <v>0.86257511395147568</v>
      </c>
      <c r="M188" s="82">
        <v>0.83929033031135591</v>
      </c>
      <c r="N188" s="81">
        <v>0.86095402344587368</v>
      </c>
      <c r="O188" s="82">
        <v>0.8117180825925796</v>
      </c>
      <c r="P188" s="81">
        <v>0</v>
      </c>
      <c r="Q188" s="82">
        <v>0</v>
      </c>
      <c r="R188" s="81">
        <v>0</v>
      </c>
      <c r="S188" s="82">
        <v>0</v>
      </c>
      <c r="T188" s="81">
        <v>0</v>
      </c>
      <c r="U188" s="72"/>
      <c r="V188" s="72"/>
    </row>
    <row r="189" spans="1:22" ht="25.15" customHeight="1" outlineLevel="1">
      <c r="A189" s="63"/>
      <c r="B189" s="83" t="s">
        <v>183</v>
      </c>
      <c r="C189" s="84"/>
      <c r="D189" s="78">
        <v>0.9355483184700657</v>
      </c>
      <c r="E189" s="79">
        <v>0.92654299434780574</v>
      </c>
      <c r="F189" s="78">
        <v>0.89992774670774511</v>
      </c>
      <c r="G189" s="79">
        <v>0.89959556398142249</v>
      </c>
      <c r="H189" s="78">
        <v>0.88925378456924375</v>
      </c>
      <c r="I189" s="79">
        <v>0.87784691088400779</v>
      </c>
      <c r="J189" s="78">
        <v>0.89446500641121485</v>
      </c>
      <c r="K189" s="79">
        <v>0</v>
      </c>
      <c r="L189" s="78">
        <v>0.89848845013447109</v>
      </c>
      <c r="M189" s="79">
        <v>0.83929033031135591</v>
      </c>
      <c r="N189" s="78">
        <v>0.87373888481629913</v>
      </c>
      <c r="O189" s="79">
        <v>0.8182599183659558</v>
      </c>
      <c r="P189" s="78">
        <v>0</v>
      </c>
      <c r="Q189" s="79">
        <v>0</v>
      </c>
      <c r="R189" s="78">
        <v>0</v>
      </c>
      <c r="S189" s="79">
        <v>0</v>
      </c>
      <c r="T189" s="78">
        <v>0</v>
      </c>
      <c r="U189" s="72"/>
      <c r="V189" s="72"/>
    </row>
    <row r="190" spans="1:22" ht="25.15" customHeight="1" outlineLevel="1">
      <c r="A190" s="63"/>
      <c r="B190" s="3" t="s">
        <v>180</v>
      </c>
      <c r="D190" s="85">
        <v>1</v>
      </c>
      <c r="E190" s="86">
        <v>6</v>
      </c>
      <c r="F190" s="85">
        <v>16</v>
      </c>
      <c r="G190" s="86">
        <v>67</v>
      </c>
      <c r="H190" s="85">
        <v>63</v>
      </c>
      <c r="I190" s="86">
        <v>15</v>
      </c>
      <c r="J190" s="85">
        <v>2</v>
      </c>
      <c r="K190" s="86">
        <v>0</v>
      </c>
      <c r="L190" s="85">
        <v>4</v>
      </c>
      <c r="M190" s="86">
        <v>1</v>
      </c>
      <c r="N190" s="85">
        <v>2</v>
      </c>
      <c r="O190" s="86">
        <v>2</v>
      </c>
      <c r="P190" s="85">
        <v>0</v>
      </c>
      <c r="Q190" s="86">
        <v>0</v>
      </c>
      <c r="R190" s="85">
        <v>0</v>
      </c>
      <c r="S190" s="86">
        <v>0</v>
      </c>
      <c r="T190" s="85">
        <v>0</v>
      </c>
      <c r="U190" s="72"/>
      <c r="V190" s="72"/>
    </row>
    <row r="191" spans="1:22" ht="15" customHeight="1" outlineLevel="1">
      <c r="E191" s="88"/>
      <c r="F191" s="89"/>
      <c r="G191" s="90"/>
      <c r="H191" s="89"/>
      <c r="I191" s="91"/>
      <c r="K191" s="91"/>
      <c r="M191" s="91"/>
      <c r="O191" s="91"/>
      <c r="Q191" s="91"/>
      <c r="S191" s="91"/>
    </row>
    <row r="192" spans="1:22" ht="30" customHeight="1">
      <c r="A192" s="63"/>
      <c r="B192" s="64" t="s">
        <v>184</v>
      </c>
      <c r="D192" s="60"/>
      <c r="E192" s="60"/>
      <c r="F192" s="60"/>
      <c r="G192" s="60"/>
      <c r="H192" s="60"/>
      <c r="I192" s="60"/>
      <c r="J192" s="62"/>
      <c r="K192" s="60"/>
      <c r="L192" s="60"/>
      <c r="M192" s="62"/>
    </row>
    <row r="193" spans="1:8" ht="7.15" customHeight="1" outlineLevel="1">
      <c r="B193" s="15"/>
      <c r="C193" s="15"/>
      <c r="D193" s="15"/>
      <c r="E193" s="15"/>
      <c r="F193" s="15"/>
    </row>
    <row r="194" spans="1:8" ht="19.899999999999999" customHeight="1" outlineLevel="1">
      <c r="A194" s="63"/>
      <c r="F194" s="89"/>
      <c r="G194" s="89"/>
      <c r="H194" s="89"/>
    </row>
    <row r="195" spans="1:8" ht="19.899999999999999" customHeight="1" outlineLevel="1">
      <c r="A195" s="63"/>
      <c r="F195" s="89"/>
      <c r="G195" s="89"/>
      <c r="H195" s="89"/>
    </row>
    <row r="196" spans="1:8" ht="19.899999999999999" customHeight="1" outlineLevel="1">
      <c r="A196" s="63"/>
      <c r="F196" s="89"/>
      <c r="G196" s="89"/>
      <c r="H196" s="89"/>
    </row>
    <row r="197" spans="1:8" ht="19.899999999999999" customHeight="1" outlineLevel="1">
      <c r="A197" s="63"/>
      <c r="F197" s="89"/>
      <c r="G197" s="89"/>
      <c r="H197" s="89"/>
    </row>
    <row r="198" spans="1:8" ht="19.899999999999999" customHeight="1" outlineLevel="1">
      <c r="A198" s="63"/>
    </row>
    <row r="199" spans="1:8" ht="19.899999999999999" customHeight="1" outlineLevel="1">
      <c r="A199" s="63"/>
      <c r="F199" s="89"/>
      <c r="G199" s="89"/>
      <c r="H199" s="89"/>
    </row>
    <row r="200" spans="1:8" ht="19.899999999999999" customHeight="1" outlineLevel="1">
      <c r="A200" s="63"/>
      <c r="F200" s="89"/>
      <c r="G200" s="89"/>
      <c r="H200" s="89"/>
    </row>
    <row r="201" spans="1:8" ht="19.899999999999999" customHeight="1" outlineLevel="1">
      <c r="A201" s="63"/>
      <c r="F201" s="89"/>
      <c r="G201" s="89"/>
      <c r="H201" s="89"/>
    </row>
    <row r="202" spans="1:8" ht="19.899999999999999" customHeight="1" outlineLevel="1">
      <c r="A202" s="63"/>
    </row>
    <row r="203" spans="1:8" ht="19.899999999999999" customHeight="1" outlineLevel="1">
      <c r="A203" s="63"/>
    </row>
    <row r="204" spans="1:8" ht="19.899999999999999" customHeight="1" outlineLevel="1">
      <c r="A204" s="63"/>
    </row>
    <row r="205" spans="1:8" ht="19.899999999999999" customHeight="1" outlineLevel="1">
      <c r="A205" s="63"/>
    </row>
    <row r="206" spans="1:8" ht="19.899999999999999" customHeight="1" outlineLevel="1">
      <c r="A206" s="63"/>
    </row>
    <row r="207" spans="1:8" ht="19.899999999999999" customHeight="1" outlineLevel="1">
      <c r="A207" s="63"/>
    </row>
    <row r="208" spans="1:8" ht="19.899999999999999" customHeight="1" outlineLevel="1">
      <c r="A208" s="63"/>
    </row>
    <row r="209" spans="1:1" ht="19.899999999999999" customHeight="1" outlineLevel="1">
      <c r="A209" s="63"/>
    </row>
    <row r="210" spans="1:1" ht="19.899999999999999" customHeight="1" outlineLevel="1">
      <c r="A210" s="63"/>
    </row>
    <row r="211" spans="1:1" ht="19.899999999999999" customHeight="1" outlineLevel="1">
      <c r="A211" s="63"/>
    </row>
    <row r="212" spans="1:1" ht="19.899999999999999" customHeight="1" outlineLevel="1">
      <c r="A212" s="63"/>
    </row>
    <row r="213" spans="1:1" ht="19.899999999999999" customHeight="1" outlineLevel="1">
      <c r="A213" s="63"/>
    </row>
    <row r="214" spans="1:1" ht="19.899999999999999" customHeight="1" outlineLevel="1">
      <c r="A214" s="63"/>
    </row>
    <row r="215" spans="1:1" ht="19.899999999999999" customHeight="1" outlineLevel="1">
      <c r="A215" s="63"/>
    </row>
    <row r="216" spans="1:1" ht="19.899999999999999" customHeight="1" outlineLevel="1">
      <c r="A216" s="63"/>
    </row>
    <row r="217" spans="1:1" ht="19.899999999999999" customHeight="1" outlineLevel="1">
      <c r="A217" s="63"/>
    </row>
    <row r="218" spans="1:1" ht="19.899999999999999" customHeight="1" outlineLevel="1">
      <c r="A218" s="63"/>
    </row>
    <row r="219" spans="1:1" ht="19.899999999999999" customHeight="1" outlineLevel="1">
      <c r="A219" s="63"/>
    </row>
    <row r="220" spans="1:1" ht="19.899999999999999" customHeight="1" outlineLevel="1">
      <c r="A220" s="63"/>
    </row>
    <row r="221" spans="1:1" ht="19.899999999999999" customHeight="1" outlineLevel="1">
      <c r="A221" s="63"/>
    </row>
    <row r="222" spans="1:1" ht="19.899999999999999" customHeight="1" outlineLevel="1">
      <c r="A222" s="63"/>
    </row>
    <row r="223" spans="1:1" ht="19.899999999999999" customHeight="1" outlineLevel="1">
      <c r="A223" s="63"/>
    </row>
    <row r="224" spans="1:1" ht="19.899999999999999" customHeight="1" outlineLevel="1">
      <c r="A224" s="63"/>
    </row>
    <row r="225" spans="1:1" ht="19.899999999999999" customHeight="1" outlineLevel="1">
      <c r="A225" s="63"/>
    </row>
    <row r="226" spans="1:1" ht="19.899999999999999" customHeight="1"/>
    <row r="227" spans="1:1" ht="19.899999999999999" customHeight="1"/>
    <row r="233" spans="1:1" ht="19.899999999999999" customHeight="1"/>
  </sheetData>
  <mergeCells count="173">
    <mergeCell ref="D5:E5"/>
    <mergeCell ref="D7:E7"/>
    <mergeCell ref="D14:E14"/>
    <mergeCell ref="F14:G14"/>
    <mergeCell ref="H14:I14"/>
    <mergeCell ref="D15:E15"/>
    <mergeCell ref="D19:E19"/>
    <mergeCell ref="F19:G19"/>
    <mergeCell ref="H19:I19"/>
    <mergeCell ref="D20:E20"/>
    <mergeCell ref="F20:G20"/>
    <mergeCell ref="H20:I20"/>
    <mergeCell ref="D17:E17"/>
    <mergeCell ref="F17:G17"/>
    <mergeCell ref="H17:I17"/>
    <mergeCell ref="D18:E18"/>
    <mergeCell ref="F18:G18"/>
    <mergeCell ref="H18:I18"/>
    <mergeCell ref="H23:I23"/>
    <mergeCell ref="D24:E24"/>
    <mergeCell ref="F24:G24"/>
    <mergeCell ref="H24:I24"/>
    <mergeCell ref="D21:E21"/>
    <mergeCell ref="F21:G21"/>
    <mergeCell ref="H21:I21"/>
    <mergeCell ref="D22:E22"/>
    <mergeCell ref="F22:G22"/>
    <mergeCell ref="H22:I22"/>
    <mergeCell ref="B26:B27"/>
    <mergeCell ref="D63:E63"/>
    <mergeCell ref="F63:G63"/>
    <mergeCell ref="D64:E64"/>
    <mergeCell ref="F64:G64"/>
    <mergeCell ref="D65:E65"/>
    <mergeCell ref="F65:G65"/>
    <mergeCell ref="D23:E23"/>
    <mergeCell ref="F23:G23"/>
    <mergeCell ref="H69:I69"/>
    <mergeCell ref="L69:M69"/>
    <mergeCell ref="D70:E70"/>
    <mergeCell ref="F70:G70"/>
    <mergeCell ref="H70:I70"/>
    <mergeCell ref="L70:M70"/>
    <mergeCell ref="D66:E66"/>
    <mergeCell ref="F66:G66"/>
    <mergeCell ref="D67:E67"/>
    <mergeCell ref="F67:G67"/>
    <mergeCell ref="D69:E69"/>
    <mergeCell ref="F69:G69"/>
    <mergeCell ref="D73:E73"/>
    <mergeCell ref="F73:G73"/>
    <mergeCell ref="H73:I73"/>
    <mergeCell ref="L73:M73"/>
    <mergeCell ref="D74:E74"/>
    <mergeCell ref="F74:G74"/>
    <mergeCell ref="H74:I74"/>
    <mergeCell ref="L74:M74"/>
    <mergeCell ref="D71:E71"/>
    <mergeCell ref="F71:G71"/>
    <mergeCell ref="H71:I71"/>
    <mergeCell ref="L71:M71"/>
    <mergeCell ref="D72:E72"/>
    <mergeCell ref="F72:G72"/>
    <mergeCell ref="H72:I72"/>
    <mergeCell ref="L72:M72"/>
    <mergeCell ref="D77:E77"/>
    <mergeCell ref="F77:G77"/>
    <mergeCell ref="H77:I77"/>
    <mergeCell ref="L77:M77"/>
    <mergeCell ref="D78:E78"/>
    <mergeCell ref="F78:G78"/>
    <mergeCell ref="H78:I78"/>
    <mergeCell ref="L78:M78"/>
    <mergeCell ref="D75:E75"/>
    <mergeCell ref="F75:G75"/>
    <mergeCell ref="H75:I75"/>
    <mergeCell ref="L75:M75"/>
    <mergeCell ref="D76:E76"/>
    <mergeCell ref="F76:G76"/>
    <mergeCell ref="H76:I76"/>
    <mergeCell ref="L76:M76"/>
    <mergeCell ref="D81:E81"/>
    <mergeCell ref="F81:G81"/>
    <mergeCell ref="H81:I81"/>
    <mergeCell ref="L81:M81"/>
    <mergeCell ref="D82:E82"/>
    <mergeCell ref="F82:G82"/>
    <mergeCell ref="H82:I82"/>
    <mergeCell ref="L82:M82"/>
    <mergeCell ref="D79:E79"/>
    <mergeCell ref="F79:G79"/>
    <mergeCell ref="H79:I79"/>
    <mergeCell ref="L79:M79"/>
    <mergeCell ref="D80:E80"/>
    <mergeCell ref="F80:G80"/>
    <mergeCell ref="H80:I80"/>
    <mergeCell ref="L80:M80"/>
    <mergeCell ref="D85:E85"/>
    <mergeCell ref="F85:G85"/>
    <mergeCell ref="H85:I85"/>
    <mergeCell ref="L85:M85"/>
    <mergeCell ref="D86:E86"/>
    <mergeCell ref="F86:G86"/>
    <mergeCell ref="H86:I86"/>
    <mergeCell ref="L86:M86"/>
    <mergeCell ref="D83:E83"/>
    <mergeCell ref="F83:G83"/>
    <mergeCell ref="H83:I83"/>
    <mergeCell ref="L83:M83"/>
    <mergeCell ref="D84:E84"/>
    <mergeCell ref="F84:G84"/>
    <mergeCell ref="H84:I84"/>
    <mergeCell ref="L84:M84"/>
    <mergeCell ref="D89:E89"/>
    <mergeCell ref="F89:G89"/>
    <mergeCell ref="H89:I89"/>
    <mergeCell ref="L89:M89"/>
    <mergeCell ref="D90:E90"/>
    <mergeCell ref="F90:G90"/>
    <mergeCell ref="H90:I90"/>
    <mergeCell ref="L90:M90"/>
    <mergeCell ref="D87:E87"/>
    <mergeCell ref="F87:G87"/>
    <mergeCell ref="H87:I87"/>
    <mergeCell ref="L87:M87"/>
    <mergeCell ref="D88:E88"/>
    <mergeCell ref="F88:G88"/>
    <mergeCell ref="H88:I88"/>
    <mergeCell ref="L88:M88"/>
    <mergeCell ref="D93:E93"/>
    <mergeCell ref="F93:G93"/>
    <mergeCell ref="H93:I93"/>
    <mergeCell ref="L93:M93"/>
    <mergeCell ref="D150:E150"/>
    <mergeCell ref="F150:G150"/>
    <mergeCell ref="H150:I150"/>
    <mergeCell ref="J150:K150"/>
    <mergeCell ref="D91:E91"/>
    <mergeCell ref="F91:G91"/>
    <mergeCell ref="H91:I91"/>
    <mergeCell ref="L91:M91"/>
    <mergeCell ref="D92:E92"/>
    <mergeCell ref="F92:G92"/>
    <mergeCell ref="H92:I92"/>
    <mergeCell ref="L92:M92"/>
    <mergeCell ref="D153:E153"/>
    <mergeCell ref="F153:G153"/>
    <mergeCell ref="H153:I153"/>
    <mergeCell ref="J153:K153"/>
    <mergeCell ref="D154:E154"/>
    <mergeCell ref="F154:G154"/>
    <mergeCell ref="H154:I154"/>
    <mergeCell ref="J154:K154"/>
    <mergeCell ref="D151:E151"/>
    <mergeCell ref="F151:G151"/>
    <mergeCell ref="H151:I151"/>
    <mergeCell ref="J151:K151"/>
    <mergeCell ref="D152:E152"/>
    <mergeCell ref="F152:G152"/>
    <mergeCell ref="H152:I152"/>
    <mergeCell ref="J152:K152"/>
    <mergeCell ref="D157:E157"/>
    <mergeCell ref="F157:G157"/>
    <mergeCell ref="H157:I157"/>
    <mergeCell ref="J157:K157"/>
    <mergeCell ref="D155:E155"/>
    <mergeCell ref="F155:G155"/>
    <mergeCell ref="H155:I155"/>
    <mergeCell ref="J155:K155"/>
    <mergeCell ref="D156:E156"/>
    <mergeCell ref="F156:G156"/>
    <mergeCell ref="H156:I156"/>
    <mergeCell ref="J156:K156"/>
  </mergeCells>
  <pageMargins left="0.7" right="0.7" top="0.78740157499999996" bottom="0.78740157499999996" header="0.3" footer="0.3"/>
  <pageSetup paperSize="9"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a7eeeb5-f651-44a1-b70a-872dbf839cd2">
      <Terms xmlns="http://schemas.microsoft.com/office/infopath/2007/PartnerControls"/>
    </lcf76f155ced4ddcb4097134ff3c332f>
    <TaxCatchAll xmlns="0bdeeb16-a7c1-45ff-80d7-140137ecb438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B4179837BF874A8B5661F5636531DA" ma:contentTypeVersion="18" ma:contentTypeDescription="Create a new document." ma:contentTypeScope="" ma:versionID="795d8b10fe552bbbba901cd2efc05ccf">
  <xsd:schema xmlns:xsd="http://www.w3.org/2001/XMLSchema" xmlns:xs="http://www.w3.org/2001/XMLSchema" xmlns:p="http://schemas.microsoft.com/office/2006/metadata/properties" xmlns:ns2="0bdeeb16-a7c1-45ff-80d7-140137ecb438" xmlns:ns3="0a7eeeb5-f651-44a1-b70a-872dbf839cd2" targetNamespace="http://schemas.microsoft.com/office/2006/metadata/properties" ma:root="true" ma:fieldsID="701e75463fdf09e760ffd0addf8d364e" ns2:_="" ns3:_="">
    <xsd:import namespace="0bdeeb16-a7c1-45ff-80d7-140137ecb438"/>
    <xsd:import namespace="0a7eeeb5-f651-44a1-b70a-872dbf839cd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deeb16-a7c1-45ff-80d7-140137ecb43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643d9e86-c704-47e0-9a31-bea39691dced}" ma:internalName="TaxCatchAll" ma:showField="CatchAllData" ma:web="0bdeeb16-a7c1-45ff-80d7-140137ecb4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7eeeb5-f651-44a1-b70a-872dbf839cd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10f0b9d3-36ab-4586-b0c1-a907e78408d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8FE4AE-7D2B-4E8F-AA7D-0004816B9AAE}"/>
</file>

<file path=customXml/itemProps2.xml><?xml version="1.0" encoding="utf-8"?>
<ds:datastoreItem xmlns:ds="http://schemas.openxmlformats.org/officeDocument/2006/customXml" ds:itemID="{95FA7040-D45F-4AB9-A68E-FF4FE690D667}"/>
</file>

<file path=customXml/itemProps3.xml><?xml version="1.0" encoding="utf-8"?>
<ds:datastoreItem xmlns:ds="http://schemas.openxmlformats.org/officeDocument/2006/customXml" ds:itemID="{6D6F10F3-A9DB-4B11-A201-F113BC3670F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2024-04-18T17:50:58Z</dcterms:created>
  <dcterms:modified xsi:type="dcterms:W3CDTF">2024-04-18T17:50:58Z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0x010100C8B4179837BF874A8B5661F5636531DA</vt:lpwstr>
  </property>
</Properties>
</file>